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ximiomedbr-my.sharepoint.com/personal/eduardo_vieira_eximio_med_br/Documents/EProjetos/07. Projetos - Gestão Operacional/1. Hospitales MAC (México)/12. Descuentos/"/>
    </mc:Choice>
  </mc:AlternateContent>
  <xr:revisionPtr revIDLastSave="149" documentId="8_{80BD1AE6-12A2-49CE-97A8-3EA81F911DAB}" xr6:coauthVersionLast="47" xr6:coauthVersionMax="47" xr10:uidLastSave="{E36B7A37-E6FC-4B84-A361-2A72ED2F846A}"/>
  <bookViews>
    <workbookView xWindow="-108" yWindow="-108" windowWidth="23256" windowHeight="12456" xr2:uid="{17E808CF-2A5B-451D-B48C-AE7B9BD4082E}"/>
  </bookViews>
  <sheets>
    <sheet name="AGS" sheetId="1" r:id="rId1"/>
    <sheet name="CEL" sheetId="2" r:id="rId2"/>
    <sheet name="IRA" sheetId="3" r:id="rId3"/>
    <sheet name="GDL" sheetId="4" r:id="rId4"/>
    <sheet name="SMA" sheetId="5" r:id="rId5"/>
    <sheet name="PUE" sheetId="6" r:id="rId6"/>
    <sheet name="MÉR P" sheetId="7" r:id="rId7"/>
    <sheet name="MXL" sheetId="8" r:id="rId8"/>
    <sheet name="PSR" sheetId="9" r:id="rId9"/>
    <sheet name="AGS NTE" sheetId="10" r:id="rId10"/>
    <sheet name="TAMP" sheetId="11" r:id="rId11"/>
    <sheet name="MOCHIS" sheetId="12" r:id="rId12"/>
    <sheet name="BOCA" sheetId="13" r:id="rId13"/>
    <sheet name="SLP" sheetId="14" r:id="rId14"/>
    <sheet name="LEON" sheetId="15" r:id="rId15"/>
    <sheet name="CABOS" sheetId="16" r:id="rId16"/>
    <sheet name="ECA" sheetId="17" r:id="rId17"/>
    <sheet name="VIGA" sheetId="18" r:id="rId18"/>
    <sheet name="CUE" sheetId="19" r:id="rId19"/>
    <sheet name="INTL" sheetId="20" r:id="rId20"/>
    <sheet name="TIJ" sheetId="21" r:id="rId21"/>
    <sheet name="QRO" sheetId="22" r:id="rId22"/>
    <sheet name="GTO" sheetId="23" r:id="rId23"/>
    <sheet name="TLAL" sheetId="24" r:id="rId24"/>
    <sheet name="MÉR MED2" sheetId="25" r:id="rId25"/>
  </sheets>
  <definedNames>
    <definedName name="_xlnm._FilterDatabase" localSheetId="0" hidden="1">AGS!$A$8:$XFB$8</definedName>
    <definedName name="_xlnm._FilterDatabase" localSheetId="9" hidden="1">'AGS NTE'!$A$8:$XFB$8</definedName>
    <definedName name="_xlnm._FilterDatabase" localSheetId="12" hidden="1">BOCA!$A$8:$XFB$8</definedName>
    <definedName name="_xlnm._FilterDatabase" localSheetId="15" hidden="1">CABOS!$A$8:$XFB$8</definedName>
    <definedName name="_xlnm._FilterDatabase" localSheetId="1" hidden="1">CEL!$A$8:$XFB$8</definedName>
    <definedName name="_xlnm._FilterDatabase" localSheetId="18" hidden="1">CUE!$A$8:$XFB$8</definedName>
    <definedName name="_xlnm._FilterDatabase" localSheetId="16" hidden="1">ECA!$A$8:$XFB$8</definedName>
    <definedName name="_xlnm._FilterDatabase" localSheetId="3" hidden="1">GDL!$A$8:$XFB$8</definedName>
    <definedName name="_xlnm._FilterDatabase" localSheetId="22" hidden="1">GTO!$A$8:$XFB$8</definedName>
    <definedName name="_xlnm._FilterDatabase" localSheetId="19" hidden="1">INTL!$A$8:$XFB$8</definedName>
    <definedName name="_xlnm._FilterDatabase" localSheetId="2" hidden="1">IRA!$A$8:$XFB$8</definedName>
    <definedName name="_xlnm._FilterDatabase" localSheetId="14" hidden="1">LEON!$A$8:$XFB$8</definedName>
    <definedName name="_xlnm._FilterDatabase" localSheetId="24" hidden="1">'MÉR MED2'!$A$8:$XFB$8</definedName>
    <definedName name="_xlnm._FilterDatabase" localSheetId="6" hidden="1">'MÉR P'!$A$8:$XFB$8</definedName>
    <definedName name="_xlnm._FilterDatabase" localSheetId="11" hidden="1">MOCHIS!$A$8:$XFB$8</definedName>
    <definedName name="_xlnm._FilterDatabase" localSheetId="7" hidden="1">MXL!$A$8:$XFB$8</definedName>
    <definedName name="_xlnm._FilterDatabase" localSheetId="8" hidden="1">PSR!$A$8:$XFB$8</definedName>
    <definedName name="_xlnm._FilterDatabase" localSheetId="5" hidden="1">PUE!$A$8:$XFB$8</definedName>
    <definedName name="_xlnm._FilterDatabase" localSheetId="21" hidden="1">QRO!$A$8:$XFB$8</definedName>
    <definedName name="_xlnm._FilterDatabase" localSheetId="13" hidden="1">SLP!$A$8:$XFB$8</definedName>
    <definedName name="_xlnm._FilterDatabase" localSheetId="4" hidden="1">SMA!$A$8:$XFB$8</definedName>
    <definedName name="_xlnm._FilterDatabase" localSheetId="10" hidden="1">TAMP!$A$8:$XFB$8</definedName>
    <definedName name="_xlnm._FilterDatabase" localSheetId="20" hidden="1">TIJ!$A$8:$XFB$8</definedName>
    <definedName name="_xlnm._FilterDatabase" localSheetId="23" hidden="1">TLAL!$A$8:$XFB$8</definedName>
    <definedName name="_xlnm._FilterDatabase" localSheetId="17" hidden="1">VIGA!$A$8:$XFB$8</definedName>
    <definedName name="ACQ">#REF!</definedName>
    <definedName name="avg_int">#REF!</definedName>
    <definedName name="BI">#REF!</definedName>
    <definedName name="BV">#REF!</definedName>
    <definedName name="jk">#REF!</definedName>
    <definedName name="TM1REBUILDOPTION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80" i="25" l="1"/>
  <c r="U177" i="25" s="1"/>
  <c r="U165" i="25"/>
  <c r="U147" i="25"/>
  <c r="U129" i="25"/>
  <c r="U117" i="25"/>
  <c r="U101" i="25"/>
  <c r="U91" i="25"/>
  <c r="U85" i="25" s="1"/>
  <c r="U73" i="25"/>
  <c r="U68" i="25"/>
  <c r="U64" i="25"/>
  <c r="U58" i="25"/>
  <c r="U52" i="25"/>
  <c r="U35" i="25"/>
  <c r="U23" i="25"/>
  <c r="U11" i="25"/>
  <c r="U168" i="25" s="1"/>
  <c r="U180" i="24"/>
  <c r="U177" i="24" s="1"/>
  <c r="U165" i="24"/>
  <c r="U166" i="24" s="1"/>
  <c r="U147" i="24"/>
  <c r="U129" i="24" s="1"/>
  <c r="U117" i="24"/>
  <c r="U101" i="24"/>
  <c r="U91" i="24"/>
  <c r="U85" i="24" s="1"/>
  <c r="U86" i="24" s="1"/>
  <c r="U73" i="24"/>
  <c r="U68" i="24"/>
  <c r="U67" i="24"/>
  <c r="U64" i="24"/>
  <c r="U58" i="24"/>
  <c r="U52" i="24"/>
  <c r="U38" i="24"/>
  <c r="U35" i="24"/>
  <c r="U23" i="24"/>
  <c r="U24" i="24" s="1"/>
  <c r="U14" i="24"/>
  <c r="U11" i="24"/>
  <c r="U168" i="24" s="1"/>
  <c r="U180" i="23"/>
  <c r="U177" i="23" s="1"/>
  <c r="U165" i="23"/>
  <c r="U166" i="23" s="1"/>
  <c r="U156" i="23"/>
  <c r="U152" i="23"/>
  <c r="U147" i="23"/>
  <c r="U136" i="23"/>
  <c r="U117" i="23"/>
  <c r="U118" i="23" s="1"/>
  <c r="U114" i="23"/>
  <c r="U112" i="23"/>
  <c r="U101" i="23"/>
  <c r="U102" i="23" s="1"/>
  <c r="U91" i="23"/>
  <c r="U92" i="23" s="1"/>
  <c r="U90" i="23"/>
  <c r="U85" i="23"/>
  <c r="U86" i="23" s="1"/>
  <c r="U73" i="23"/>
  <c r="U68" i="23"/>
  <c r="U64" i="23"/>
  <c r="U63" i="23" s="1"/>
  <c r="U62" i="23"/>
  <c r="U60" i="23"/>
  <c r="U58" i="23"/>
  <c r="U52" i="23"/>
  <c r="U35" i="23"/>
  <c r="U36" i="23" s="1"/>
  <c r="U28" i="23"/>
  <c r="U23" i="23"/>
  <c r="U24" i="23" s="1"/>
  <c r="U11" i="23"/>
  <c r="U168" i="23" s="1"/>
  <c r="U180" i="22"/>
  <c r="U177" i="22" s="1"/>
  <c r="U165" i="22"/>
  <c r="U147" i="22"/>
  <c r="U129" i="22" s="1"/>
  <c r="U117" i="22"/>
  <c r="U101" i="22"/>
  <c r="U91" i="22"/>
  <c r="U85" i="22" s="1"/>
  <c r="U73" i="22"/>
  <c r="U68" i="22"/>
  <c r="U64" i="22"/>
  <c r="U58" i="22"/>
  <c r="U52" i="22"/>
  <c r="U35" i="22"/>
  <c r="U23" i="22"/>
  <c r="U11" i="22"/>
  <c r="U168" i="22" s="1"/>
  <c r="U180" i="21"/>
  <c r="U177" i="21" s="1"/>
  <c r="U178" i="21" s="1"/>
  <c r="U165" i="21"/>
  <c r="U147" i="21"/>
  <c r="U129" i="21"/>
  <c r="U130" i="21" s="1"/>
  <c r="U117" i="21"/>
  <c r="U101" i="21"/>
  <c r="U102" i="21" s="1"/>
  <c r="U91" i="21"/>
  <c r="U85" i="21" s="1"/>
  <c r="U86" i="21" s="1"/>
  <c r="U73" i="21"/>
  <c r="U68" i="21"/>
  <c r="U66" i="21"/>
  <c r="U64" i="21"/>
  <c r="U58" i="21"/>
  <c r="U52" i="21"/>
  <c r="U35" i="21"/>
  <c r="U30" i="21"/>
  <c r="U23" i="21"/>
  <c r="U11" i="21"/>
  <c r="U168" i="21" s="1"/>
  <c r="U180" i="20"/>
  <c r="U165" i="20"/>
  <c r="U156" i="20"/>
  <c r="U147" i="20"/>
  <c r="U129" i="20" s="1"/>
  <c r="U117" i="20"/>
  <c r="U101" i="20"/>
  <c r="U91" i="20"/>
  <c r="U85" i="20"/>
  <c r="U73" i="20"/>
  <c r="U68" i="20"/>
  <c r="U64" i="20"/>
  <c r="U58" i="20"/>
  <c r="U52" i="20"/>
  <c r="U35" i="20"/>
  <c r="U23" i="20"/>
  <c r="U11" i="20"/>
  <c r="U168" i="20" s="1"/>
  <c r="U180" i="19"/>
  <c r="U179" i="19" s="1"/>
  <c r="U177" i="19"/>
  <c r="U178" i="19" s="1"/>
  <c r="U165" i="19"/>
  <c r="U164" i="19"/>
  <c r="U147" i="19"/>
  <c r="U129" i="19" s="1"/>
  <c r="U136" i="19"/>
  <c r="U117" i="19"/>
  <c r="U101" i="19"/>
  <c r="U102" i="19" s="1"/>
  <c r="U91" i="19"/>
  <c r="U85" i="19" s="1"/>
  <c r="U86" i="19" s="1"/>
  <c r="U90" i="19"/>
  <c r="U76" i="19"/>
  <c r="U73" i="19"/>
  <c r="U68" i="19"/>
  <c r="U67" i="19" s="1"/>
  <c r="U64" i="19"/>
  <c r="U63" i="19" s="1"/>
  <c r="U58" i="19"/>
  <c r="U57" i="19" s="1"/>
  <c r="U52" i="19"/>
  <c r="U35" i="19"/>
  <c r="U189" i="19" s="1"/>
  <c r="U23" i="19"/>
  <c r="U24" i="19" s="1"/>
  <c r="U22" i="19"/>
  <c r="U14" i="19"/>
  <c r="U11" i="19"/>
  <c r="U168" i="19" s="1"/>
  <c r="U180" i="18"/>
  <c r="U179" i="18" s="1"/>
  <c r="U165" i="18"/>
  <c r="U166" i="18" s="1"/>
  <c r="U164" i="18"/>
  <c r="U147" i="18"/>
  <c r="U129" i="18" s="1"/>
  <c r="U138" i="18"/>
  <c r="U136" i="18"/>
  <c r="U117" i="18"/>
  <c r="U101" i="18"/>
  <c r="U102" i="18" s="1"/>
  <c r="U91" i="18"/>
  <c r="U85" i="18" s="1"/>
  <c r="U86" i="18" s="1"/>
  <c r="U84" i="18"/>
  <c r="U76" i="18"/>
  <c r="U73" i="18"/>
  <c r="U68" i="18"/>
  <c r="U64" i="18"/>
  <c r="U60" i="18"/>
  <c r="U58" i="18"/>
  <c r="U57" i="18" s="1"/>
  <c r="U52" i="18"/>
  <c r="U35" i="18"/>
  <c r="U23" i="18"/>
  <c r="U24" i="18" s="1"/>
  <c r="U22" i="18"/>
  <c r="U11" i="18"/>
  <c r="U168" i="18" s="1"/>
  <c r="U180" i="17"/>
  <c r="U177" i="17" s="1"/>
  <c r="U170" i="17"/>
  <c r="U165" i="17"/>
  <c r="U166" i="17" s="1"/>
  <c r="U147" i="17"/>
  <c r="U138" i="17"/>
  <c r="U136" i="17"/>
  <c r="U117" i="17"/>
  <c r="U118" i="17" s="1"/>
  <c r="U112" i="17"/>
  <c r="U101" i="17"/>
  <c r="U102" i="17" s="1"/>
  <c r="U98" i="17"/>
  <c r="U91" i="17"/>
  <c r="U92" i="17" s="1"/>
  <c r="U90" i="17"/>
  <c r="U73" i="17"/>
  <c r="U68" i="17"/>
  <c r="U67" i="17" s="1"/>
  <c r="U64" i="17"/>
  <c r="U63" i="17" s="1"/>
  <c r="U62" i="17"/>
  <c r="U60" i="17"/>
  <c r="U58" i="17"/>
  <c r="U52" i="17"/>
  <c r="U35" i="17"/>
  <c r="U36" i="17" s="1"/>
  <c r="U28" i="17"/>
  <c r="U23" i="17"/>
  <c r="U24" i="17" s="1"/>
  <c r="U14" i="17"/>
  <c r="U11" i="17"/>
  <c r="U168" i="17" s="1"/>
  <c r="U9" i="17"/>
  <c r="U10" i="17" s="1"/>
  <c r="U180" i="16"/>
  <c r="U177" i="16" s="1"/>
  <c r="U165" i="16"/>
  <c r="U166" i="16" s="1"/>
  <c r="U147" i="16"/>
  <c r="U129" i="16" s="1"/>
  <c r="U117" i="16"/>
  <c r="U101" i="16"/>
  <c r="U91" i="16"/>
  <c r="U85" i="16" s="1"/>
  <c r="U86" i="16" s="1"/>
  <c r="U73" i="16"/>
  <c r="U68" i="16"/>
  <c r="U67" i="16"/>
  <c r="U64" i="16"/>
  <c r="U58" i="16"/>
  <c r="U52" i="16"/>
  <c r="U35" i="16"/>
  <c r="U23" i="16"/>
  <c r="U11" i="16"/>
  <c r="U168" i="16" s="1"/>
  <c r="U180" i="15"/>
  <c r="U177" i="15" s="1"/>
  <c r="U170" i="15"/>
  <c r="U165" i="15"/>
  <c r="U166" i="15" s="1"/>
  <c r="U147" i="15"/>
  <c r="U146" i="15"/>
  <c r="U117" i="15"/>
  <c r="U108" i="15"/>
  <c r="U101" i="15"/>
  <c r="U102" i="15" s="1"/>
  <c r="U91" i="15"/>
  <c r="U92" i="15" s="1"/>
  <c r="U90" i="15"/>
  <c r="U85" i="15"/>
  <c r="U86" i="15" s="1"/>
  <c r="U73" i="15"/>
  <c r="U68" i="15"/>
  <c r="U64" i="15"/>
  <c r="U63" i="15" s="1"/>
  <c r="U58" i="15"/>
  <c r="U57" i="15" s="1"/>
  <c r="U52" i="15"/>
  <c r="U42" i="15"/>
  <c r="U35" i="15"/>
  <c r="U23" i="15"/>
  <c r="U47" i="15" s="1"/>
  <c r="U48" i="15" s="1"/>
  <c r="U20" i="15"/>
  <c r="U11" i="15"/>
  <c r="U168" i="15" s="1"/>
  <c r="U180" i="14"/>
  <c r="U177" i="14" s="1"/>
  <c r="U165" i="14"/>
  <c r="U147" i="14"/>
  <c r="U148" i="14" s="1"/>
  <c r="U117" i="14"/>
  <c r="U101" i="14"/>
  <c r="U91" i="14"/>
  <c r="U85" i="14"/>
  <c r="U73" i="14"/>
  <c r="U68" i="14"/>
  <c r="U64" i="14"/>
  <c r="U58" i="14"/>
  <c r="U52" i="14"/>
  <c r="U51" i="14" s="1"/>
  <c r="U35" i="14"/>
  <c r="U23" i="14"/>
  <c r="U11" i="14"/>
  <c r="U168" i="14" s="1"/>
  <c r="U180" i="13"/>
  <c r="U165" i="13"/>
  <c r="U147" i="13"/>
  <c r="U129" i="13"/>
  <c r="U117" i="13"/>
  <c r="U101" i="13"/>
  <c r="U91" i="13"/>
  <c r="U85" i="13" s="1"/>
  <c r="U73" i="13"/>
  <c r="U68" i="13"/>
  <c r="U64" i="13"/>
  <c r="U58" i="13"/>
  <c r="U57" i="13" s="1"/>
  <c r="U52" i="13"/>
  <c r="U35" i="13"/>
  <c r="U23" i="13"/>
  <c r="U11" i="13"/>
  <c r="U168" i="13" s="1"/>
  <c r="U180" i="12"/>
  <c r="U165" i="12"/>
  <c r="U166" i="12" s="1"/>
  <c r="U156" i="12"/>
  <c r="U147" i="12"/>
  <c r="U148" i="12" s="1"/>
  <c r="U117" i="12"/>
  <c r="U118" i="12" s="1"/>
  <c r="U101" i="12"/>
  <c r="U91" i="12"/>
  <c r="U90" i="12"/>
  <c r="U85" i="12"/>
  <c r="U86" i="12" s="1"/>
  <c r="U76" i="12"/>
  <c r="U73" i="12"/>
  <c r="U68" i="12"/>
  <c r="U67" i="12" s="1"/>
  <c r="U64" i="12"/>
  <c r="U58" i="12"/>
  <c r="U52" i="12"/>
  <c r="U42" i="12"/>
  <c r="U35" i="12"/>
  <c r="U28" i="12"/>
  <c r="U23" i="12"/>
  <c r="U14" i="12"/>
  <c r="U11" i="12"/>
  <c r="U168" i="12" s="1"/>
  <c r="U180" i="11"/>
  <c r="U177" i="11" s="1"/>
  <c r="U165" i="11"/>
  <c r="U166" i="11" s="1"/>
  <c r="U152" i="11"/>
  <c r="U147" i="11"/>
  <c r="U117" i="11"/>
  <c r="U118" i="11" s="1"/>
  <c r="U112" i="11"/>
  <c r="U101" i="11"/>
  <c r="U102" i="11" s="1"/>
  <c r="U91" i="11"/>
  <c r="U90" i="11"/>
  <c r="U85" i="11"/>
  <c r="U86" i="11" s="1"/>
  <c r="U73" i="11"/>
  <c r="U68" i="11"/>
  <c r="U64" i="11"/>
  <c r="U62" i="11"/>
  <c r="U58" i="11"/>
  <c r="U52" i="11"/>
  <c r="U35" i="11"/>
  <c r="U36" i="11" s="1"/>
  <c r="U28" i="11"/>
  <c r="U23" i="11"/>
  <c r="U24" i="11" s="1"/>
  <c r="U11" i="11"/>
  <c r="U168" i="11" s="1"/>
  <c r="U184" i="10"/>
  <c r="U182" i="10"/>
  <c r="U180" i="10"/>
  <c r="U165" i="10"/>
  <c r="U156" i="10"/>
  <c r="U147" i="10"/>
  <c r="U148" i="10" s="1"/>
  <c r="U144" i="10"/>
  <c r="U117" i="10"/>
  <c r="U101" i="10"/>
  <c r="U102" i="10" s="1"/>
  <c r="U91" i="10"/>
  <c r="U85" i="10" s="1"/>
  <c r="U86" i="10" s="1"/>
  <c r="U90" i="10"/>
  <c r="U73" i="10"/>
  <c r="U68" i="10"/>
  <c r="U64" i="10"/>
  <c r="U63" i="10" s="1"/>
  <c r="U58" i="10"/>
  <c r="U54" i="10"/>
  <c r="U52" i="10"/>
  <c r="U42" i="10"/>
  <c r="U35" i="10"/>
  <c r="U28" i="10"/>
  <c r="U23" i="10"/>
  <c r="U16" i="10"/>
  <c r="U11" i="10"/>
  <c r="U168" i="10" s="1"/>
  <c r="U180" i="9"/>
  <c r="U177" i="9" s="1"/>
  <c r="U165" i="9"/>
  <c r="U147" i="9"/>
  <c r="U117" i="9"/>
  <c r="U101" i="9"/>
  <c r="U91" i="9"/>
  <c r="U85" i="9" s="1"/>
  <c r="U73" i="9"/>
  <c r="U68" i="9"/>
  <c r="U64" i="9"/>
  <c r="U58" i="9"/>
  <c r="U52" i="9"/>
  <c r="U35" i="9"/>
  <c r="U23" i="9"/>
  <c r="U11" i="9"/>
  <c r="U168" i="9" s="1"/>
  <c r="U180" i="8"/>
  <c r="U177" i="8"/>
  <c r="U165" i="8"/>
  <c r="U164" i="8"/>
  <c r="U160" i="8"/>
  <c r="U148" i="8"/>
  <c r="U147" i="8"/>
  <c r="U129" i="8" s="1"/>
  <c r="U117" i="8"/>
  <c r="U110" i="8"/>
  <c r="U106" i="8"/>
  <c r="U101" i="8"/>
  <c r="U91" i="8"/>
  <c r="U85" i="8" s="1"/>
  <c r="U82" i="8"/>
  <c r="U80" i="8"/>
  <c r="U73" i="8"/>
  <c r="U74" i="8" s="1"/>
  <c r="U68" i="8"/>
  <c r="U64" i="8"/>
  <c r="U58" i="8"/>
  <c r="U57" i="8" s="1"/>
  <c r="U56" i="8"/>
  <c r="U54" i="8"/>
  <c r="U52" i="8"/>
  <c r="U35" i="8"/>
  <c r="U32" i="8"/>
  <c r="U30" i="8"/>
  <c r="U23" i="8"/>
  <c r="U11" i="8"/>
  <c r="U168" i="8" s="1"/>
  <c r="U180" i="7"/>
  <c r="U177" i="7" s="1"/>
  <c r="U165" i="7"/>
  <c r="U152" i="7"/>
  <c r="U147" i="7"/>
  <c r="U117" i="7"/>
  <c r="U101" i="7"/>
  <c r="U91" i="7"/>
  <c r="U85" i="7" s="1"/>
  <c r="U86" i="7" s="1"/>
  <c r="U73" i="7"/>
  <c r="U68" i="7"/>
  <c r="U64" i="7"/>
  <c r="U58" i="7"/>
  <c r="U52" i="7"/>
  <c r="U35" i="7"/>
  <c r="U36" i="7" s="1"/>
  <c r="U23" i="7"/>
  <c r="U11" i="7"/>
  <c r="U168" i="7" s="1"/>
  <c r="U184" i="6"/>
  <c r="U180" i="6"/>
  <c r="U170" i="6"/>
  <c r="U165" i="6"/>
  <c r="U158" i="6"/>
  <c r="U156" i="6"/>
  <c r="U147" i="6"/>
  <c r="U148" i="6" s="1"/>
  <c r="U117" i="6"/>
  <c r="U118" i="6" s="1"/>
  <c r="U101" i="6"/>
  <c r="U102" i="6" s="1"/>
  <c r="U91" i="6"/>
  <c r="U85" i="6" s="1"/>
  <c r="U86" i="6" s="1"/>
  <c r="U73" i="6"/>
  <c r="U68" i="6"/>
  <c r="U66" i="6"/>
  <c r="U64" i="6"/>
  <c r="U63" i="6" s="1"/>
  <c r="U58" i="6"/>
  <c r="U52" i="6"/>
  <c r="U42" i="6"/>
  <c r="U35" i="6"/>
  <c r="U30" i="6"/>
  <c r="U28" i="6"/>
  <c r="U23" i="6"/>
  <c r="U24" i="6" s="1"/>
  <c r="U11" i="6"/>
  <c r="U168" i="6" s="1"/>
  <c r="U180" i="5"/>
  <c r="U177" i="5" s="1"/>
  <c r="U165" i="5"/>
  <c r="U147" i="5"/>
  <c r="U142" i="5"/>
  <c r="U117" i="5"/>
  <c r="U118" i="5" s="1"/>
  <c r="U101" i="5"/>
  <c r="U102" i="5" s="1"/>
  <c r="U91" i="5"/>
  <c r="U85" i="5" s="1"/>
  <c r="U86" i="5" s="1"/>
  <c r="U73" i="5"/>
  <c r="U74" i="5" s="1"/>
  <c r="U68" i="5"/>
  <c r="U67" i="5" s="1"/>
  <c r="U64" i="5"/>
  <c r="U58" i="5"/>
  <c r="U52" i="5"/>
  <c r="U35" i="5"/>
  <c r="U36" i="5" s="1"/>
  <c r="U28" i="5"/>
  <c r="U23" i="5"/>
  <c r="U11" i="5"/>
  <c r="U168" i="5" s="1"/>
  <c r="U180" i="4"/>
  <c r="U177" i="4" s="1"/>
  <c r="U165" i="4"/>
  <c r="U147" i="4"/>
  <c r="U129" i="4" s="1"/>
  <c r="U117" i="4"/>
  <c r="U101" i="4"/>
  <c r="U91" i="4"/>
  <c r="U85" i="4" s="1"/>
  <c r="U73" i="4"/>
  <c r="U68" i="4"/>
  <c r="U64" i="4"/>
  <c r="U58" i="4"/>
  <c r="U52" i="4"/>
  <c r="U35" i="4"/>
  <c r="U23" i="4"/>
  <c r="U11" i="4"/>
  <c r="U168" i="4" s="1"/>
  <c r="U180" i="3"/>
  <c r="U177" i="3" s="1"/>
  <c r="U165" i="3"/>
  <c r="U156" i="3"/>
  <c r="U147" i="3"/>
  <c r="U117" i="3"/>
  <c r="U118" i="3" s="1"/>
  <c r="U101" i="3"/>
  <c r="U91" i="3"/>
  <c r="U85" i="3" s="1"/>
  <c r="U80" i="3"/>
  <c r="U73" i="3"/>
  <c r="U68" i="3"/>
  <c r="U64" i="3"/>
  <c r="U58" i="3"/>
  <c r="U56" i="3"/>
  <c r="U52" i="3"/>
  <c r="U35" i="3"/>
  <c r="U23" i="3"/>
  <c r="U24" i="3" s="1"/>
  <c r="U11" i="3"/>
  <c r="U168" i="3" s="1"/>
  <c r="U180" i="2"/>
  <c r="U165" i="2"/>
  <c r="U147" i="2"/>
  <c r="U117" i="2"/>
  <c r="U101" i="2"/>
  <c r="U102" i="2" s="1"/>
  <c r="U91" i="2"/>
  <c r="U85" i="2"/>
  <c r="U86" i="2" s="1"/>
  <c r="U73" i="2"/>
  <c r="U68" i="2"/>
  <c r="U67" i="2" s="1"/>
  <c r="U64" i="2"/>
  <c r="U58" i="2"/>
  <c r="U52" i="2"/>
  <c r="U35" i="2"/>
  <c r="U23" i="2"/>
  <c r="U24" i="2" s="1"/>
  <c r="U14" i="2"/>
  <c r="U11" i="2"/>
  <c r="U168" i="2" s="1"/>
  <c r="U180" i="1"/>
  <c r="U177" i="1" s="1"/>
  <c r="U179" i="1"/>
  <c r="U165" i="1"/>
  <c r="U166" i="1" s="1"/>
  <c r="U156" i="1"/>
  <c r="U152" i="1"/>
  <c r="U150" i="1"/>
  <c r="U147" i="1"/>
  <c r="U142" i="1"/>
  <c r="U136" i="1"/>
  <c r="U117" i="1"/>
  <c r="U118" i="1" s="1"/>
  <c r="U114" i="1"/>
  <c r="U112" i="1"/>
  <c r="U102" i="1"/>
  <c r="U101" i="1"/>
  <c r="U100" i="1"/>
  <c r="U91" i="1"/>
  <c r="U92" i="1" s="1"/>
  <c r="U90" i="1"/>
  <c r="U76" i="1"/>
  <c r="U73" i="1"/>
  <c r="U72" i="1"/>
  <c r="U68" i="1"/>
  <c r="U64" i="1"/>
  <c r="U63" i="1" s="1"/>
  <c r="U62" i="1"/>
  <c r="U60" i="1"/>
  <c r="U58" i="1"/>
  <c r="U52" i="1"/>
  <c r="U51" i="1" s="1"/>
  <c r="U38" i="1"/>
  <c r="U35" i="1"/>
  <c r="U36" i="1" s="1"/>
  <c r="U28" i="1"/>
  <c r="U24" i="1"/>
  <c r="U23" i="1"/>
  <c r="U14" i="1"/>
  <c r="U11" i="1"/>
  <c r="U168" i="1" s="1"/>
  <c r="AP9" i="25"/>
  <c r="AP10" i="25" s="1"/>
  <c r="BD8" i="25"/>
  <c r="BC8" i="25"/>
  <c r="BB8" i="25"/>
  <c r="BA8" i="25"/>
  <c r="AX8" i="25"/>
  <c r="BI6" i="25" s="1"/>
  <c r="AV7" i="25"/>
  <c r="AU7" i="25"/>
  <c r="AT7" i="25"/>
  <c r="AR7" i="25"/>
  <c r="AQ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BC6" i="25"/>
  <c r="AV6" i="25"/>
  <c r="AU6" i="25"/>
  <c r="AT6" i="25"/>
  <c r="C1" i="25"/>
  <c r="T6" i="25" s="1"/>
  <c r="BC108" i="24"/>
  <c r="BC60" i="24"/>
  <c r="BC38" i="24"/>
  <c r="BC36" i="24"/>
  <c r="BC30" i="24"/>
  <c r="AP9" i="24"/>
  <c r="AP10" i="24" s="1"/>
  <c r="BD8" i="24"/>
  <c r="BC8" i="24"/>
  <c r="BB8" i="24"/>
  <c r="BA8" i="24"/>
  <c r="AX8" i="24"/>
  <c r="AV7" i="24"/>
  <c r="AU7" i="24"/>
  <c r="AT7" i="24"/>
  <c r="AR7" i="24"/>
  <c r="AQ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AV6" i="24"/>
  <c r="AU6" i="24"/>
  <c r="AT6" i="24"/>
  <c r="C1" i="24"/>
  <c r="R6" i="24" s="1"/>
  <c r="AP10" i="23"/>
  <c r="AP9" i="23"/>
  <c r="BD8" i="23"/>
  <c r="BC8" i="23"/>
  <c r="BB8" i="23"/>
  <c r="BA8" i="23"/>
  <c r="AX8" i="23"/>
  <c r="BA6" i="23" s="1"/>
  <c r="AV7" i="23"/>
  <c r="AU7" i="23"/>
  <c r="AT7" i="23"/>
  <c r="AR7" i="23"/>
  <c r="AQ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BI6" i="23"/>
  <c r="BH6" i="23"/>
  <c r="BF6" i="23"/>
  <c r="AV6" i="23"/>
  <c r="AU6" i="23"/>
  <c r="AT6" i="23"/>
  <c r="C1" i="23"/>
  <c r="AX7" i="23" s="1"/>
  <c r="AP9" i="22"/>
  <c r="AP10" i="22" s="1"/>
  <c r="BD8" i="22"/>
  <c r="BC8" i="22"/>
  <c r="BB8" i="22"/>
  <c r="BA8" i="22"/>
  <c r="AX8" i="22"/>
  <c r="AV7" i="22"/>
  <c r="AU7" i="22"/>
  <c r="AT7" i="22"/>
  <c r="AR7" i="22"/>
  <c r="AQ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AV6" i="22"/>
  <c r="AU6" i="22"/>
  <c r="AT6" i="22"/>
  <c r="C1" i="22"/>
  <c r="Y6" i="22" s="1"/>
  <c r="AP9" i="21"/>
  <c r="AP10" i="21" s="1"/>
  <c r="BD8" i="21"/>
  <c r="BC8" i="21"/>
  <c r="BB8" i="21"/>
  <c r="BA8" i="21"/>
  <c r="AX8" i="21"/>
  <c r="BC6" i="21" s="1"/>
  <c r="AV7" i="21"/>
  <c r="AU7" i="21"/>
  <c r="AT7" i="21"/>
  <c r="AR7" i="21"/>
  <c r="AQ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BD6" i="21"/>
  <c r="AV6" i="21"/>
  <c r="AU6" i="21"/>
  <c r="AT6" i="21"/>
  <c r="C1" i="21"/>
  <c r="AY7" i="21" s="1"/>
  <c r="BA74" i="20"/>
  <c r="AP9" i="20"/>
  <c r="AP10" i="20" s="1"/>
  <c r="BD8" i="20"/>
  <c r="BC8" i="20"/>
  <c r="BB8" i="20"/>
  <c r="BA8" i="20"/>
  <c r="AX8" i="20"/>
  <c r="AV7" i="20"/>
  <c r="AU7" i="20"/>
  <c r="AT7" i="20"/>
  <c r="AR7" i="20"/>
  <c r="AQ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BI6" i="20"/>
  <c r="BH6" i="20"/>
  <c r="BG6" i="20"/>
  <c r="BF6" i="20"/>
  <c r="BD6" i="20"/>
  <c r="BC6" i="20"/>
  <c r="BB6" i="20"/>
  <c r="BA6" i="20"/>
  <c r="AY6" i="20"/>
  <c r="AV6" i="20"/>
  <c r="AU6" i="20"/>
  <c r="AT6" i="20"/>
  <c r="C1" i="20"/>
  <c r="J6" i="20" s="1"/>
  <c r="BB136" i="19"/>
  <c r="BB56" i="19"/>
  <c r="AP9" i="19"/>
  <c r="AP10" i="19" s="1"/>
  <c r="BD8" i="19"/>
  <c r="BC8" i="19"/>
  <c r="BB8" i="19"/>
  <c r="BA8" i="19"/>
  <c r="AX8" i="19"/>
  <c r="AV7" i="19"/>
  <c r="AU7" i="19"/>
  <c r="AT7" i="19"/>
  <c r="AR7" i="19"/>
  <c r="AQ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BI6" i="19"/>
  <c r="BH6" i="19"/>
  <c r="BG6" i="19"/>
  <c r="BF6" i="19"/>
  <c r="BC6" i="19"/>
  <c r="BA6" i="19"/>
  <c r="AY6" i="19"/>
  <c r="AV6" i="19"/>
  <c r="AU6" i="19"/>
  <c r="AT6" i="19"/>
  <c r="F6" i="19"/>
  <c r="C1" i="19"/>
  <c r="AX7" i="19" s="1"/>
  <c r="BC18" i="18"/>
  <c r="BA14" i="18"/>
  <c r="AP9" i="18"/>
  <c r="AP10" i="18" s="1"/>
  <c r="BD8" i="18"/>
  <c r="BC8" i="18"/>
  <c r="BB8" i="18"/>
  <c r="BA8" i="18"/>
  <c r="AX8" i="18"/>
  <c r="BG6" i="18" s="1"/>
  <c r="AV7" i="18"/>
  <c r="AU7" i="18"/>
  <c r="AT7" i="18"/>
  <c r="AR7" i="18"/>
  <c r="AQ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BB6" i="18"/>
  <c r="AV6" i="18"/>
  <c r="AU6" i="18"/>
  <c r="AT6" i="18"/>
  <c r="C1" i="18"/>
  <c r="Z6" i="18" s="1"/>
  <c r="AP9" i="17"/>
  <c r="AP10" i="17" s="1"/>
  <c r="BD8" i="17"/>
  <c r="BC8" i="17"/>
  <c r="BB8" i="17"/>
  <c r="BA8" i="17"/>
  <c r="AX8" i="17"/>
  <c r="AV7" i="17"/>
  <c r="AU7" i="17"/>
  <c r="AT7" i="17"/>
  <c r="AR7" i="17"/>
  <c r="AQ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BG6" i="17"/>
  <c r="BF6" i="17"/>
  <c r="BD6" i="17"/>
  <c r="AY6" i="17"/>
  <c r="AV6" i="17"/>
  <c r="AU6" i="17"/>
  <c r="AT6" i="17"/>
  <c r="C1" i="17"/>
  <c r="U6" i="17" s="1"/>
  <c r="BC158" i="16"/>
  <c r="BC82" i="16"/>
  <c r="BC32" i="16"/>
  <c r="BC18" i="16"/>
  <c r="AP9" i="16"/>
  <c r="AP10" i="16" s="1"/>
  <c r="BD8" i="16"/>
  <c r="BC8" i="16"/>
  <c r="BB8" i="16"/>
  <c r="BA8" i="16"/>
  <c r="AX8" i="16"/>
  <c r="AV7" i="16"/>
  <c r="AU7" i="16"/>
  <c r="AT7" i="16"/>
  <c r="AR7" i="16"/>
  <c r="AQ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BG6" i="16"/>
  <c r="BD6" i="16"/>
  <c r="BC6" i="16"/>
  <c r="AV6" i="16"/>
  <c r="AU6" i="16"/>
  <c r="AT6" i="16"/>
  <c r="C1" i="16"/>
  <c r="AA6" i="16" s="1"/>
  <c r="AP9" i="15"/>
  <c r="AP10" i="15" s="1"/>
  <c r="BD8" i="15"/>
  <c r="BC8" i="15"/>
  <c r="BB8" i="15"/>
  <c r="BA8" i="15"/>
  <c r="AX8" i="15"/>
  <c r="BG6" i="15" s="1"/>
  <c r="AV7" i="15"/>
  <c r="AU7" i="15"/>
  <c r="AT7" i="15"/>
  <c r="AR7" i="15"/>
  <c r="AQ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BH6" i="15"/>
  <c r="BD6" i="15"/>
  <c r="BC6" i="15"/>
  <c r="AV6" i="15"/>
  <c r="AU6" i="15"/>
  <c r="AT6" i="15"/>
  <c r="C1" i="15"/>
  <c r="X6" i="15" s="1"/>
  <c r="AP9" i="14"/>
  <c r="AP10" i="14" s="1"/>
  <c r="BD8" i="14"/>
  <c r="BC8" i="14"/>
  <c r="BB8" i="14"/>
  <c r="BA8" i="14"/>
  <c r="AX8" i="14"/>
  <c r="AV7" i="14"/>
  <c r="AU7" i="14"/>
  <c r="AT7" i="14"/>
  <c r="AR7" i="14"/>
  <c r="AQ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BI6" i="14"/>
  <c r="BH6" i="14"/>
  <c r="BG6" i="14"/>
  <c r="BF6" i="14"/>
  <c r="BD6" i="14"/>
  <c r="BC6" i="14"/>
  <c r="BB6" i="14"/>
  <c r="BA6" i="14"/>
  <c r="AY6" i="14"/>
  <c r="AV6" i="14"/>
  <c r="AU6" i="14"/>
  <c r="AT6" i="14"/>
  <c r="C1" i="14"/>
  <c r="V6" i="14" s="1"/>
  <c r="J64" i="13"/>
  <c r="AP9" i="13"/>
  <c r="AP10" i="13" s="1"/>
  <c r="BD8" i="13"/>
  <c r="BC8" i="13"/>
  <c r="BB8" i="13"/>
  <c r="BA8" i="13"/>
  <c r="AX8" i="13"/>
  <c r="AV7" i="13"/>
  <c r="AU7" i="13"/>
  <c r="AT7" i="13"/>
  <c r="AR7" i="13"/>
  <c r="AQ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AV6" i="13"/>
  <c r="AU6" i="13"/>
  <c r="AT6" i="13"/>
  <c r="C1" i="13"/>
  <c r="AY7" i="13" s="1"/>
  <c r="AP9" i="12"/>
  <c r="AP10" i="12" s="1"/>
  <c r="BD8" i="12"/>
  <c r="BC8" i="12"/>
  <c r="BB8" i="12"/>
  <c r="BA8" i="12"/>
  <c r="AX8" i="12"/>
  <c r="BG6" i="12" s="1"/>
  <c r="AV7" i="12"/>
  <c r="AU7" i="12"/>
  <c r="AT7" i="12"/>
  <c r="AR7" i="12"/>
  <c r="AQ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I6" i="12"/>
  <c r="AY6" i="12"/>
  <c r="AV6" i="12"/>
  <c r="AU6" i="12"/>
  <c r="AT6" i="12"/>
  <c r="C1" i="12"/>
  <c r="AP9" i="11"/>
  <c r="AP10" i="11" s="1"/>
  <c r="BD8" i="11"/>
  <c r="BC8" i="11"/>
  <c r="BB8" i="11"/>
  <c r="BA8" i="11"/>
  <c r="AX8" i="11"/>
  <c r="AV7" i="11"/>
  <c r="AU7" i="11"/>
  <c r="AT7" i="11"/>
  <c r="AR7" i="11"/>
  <c r="AQ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AV6" i="11"/>
  <c r="AU6" i="11"/>
  <c r="AT6" i="11"/>
  <c r="L6" i="11"/>
  <c r="C1" i="11"/>
  <c r="U6" i="11" s="1"/>
  <c r="BC128" i="10"/>
  <c r="BC106" i="10"/>
  <c r="BC90" i="10"/>
  <c r="BC34" i="10"/>
  <c r="AP9" i="10"/>
  <c r="AP10" i="10" s="1"/>
  <c r="BD8" i="10"/>
  <c r="BC8" i="10"/>
  <c r="BB8" i="10"/>
  <c r="BA8" i="10"/>
  <c r="AX8" i="10"/>
  <c r="AV7" i="10"/>
  <c r="AU7" i="10"/>
  <c r="AT7" i="10"/>
  <c r="AR7" i="10"/>
  <c r="AQ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BI6" i="10"/>
  <c r="BG6" i="10"/>
  <c r="BF6" i="10"/>
  <c r="BC6" i="10"/>
  <c r="BB6" i="10"/>
  <c r="AV6" i="10"/>
  <c r="AU6" i="10"/>
  <c r="AT6" i="10"/>
  <c r="C1" i="10"/>
  <c r="V6" i="10" s="1"/>
  <c r="M64" i="9"/>
  <c r="AP9" i="9"/>
  <c r="AP10" i="9" s="1"/>
  <c r="BD8" i="9"/>
  <c r="BC8" i="9"/>
  <c r="BB8" i="9"/>
  <c r="BA8" i="9"/>
  <c r="AX8" i="9"/>
  <c r="BG6" i="9" s="1"/>
  <c r="AV7" i="9"/>
  <c r="AU7" i="9"/>
  <c r="AT7" i="9"/>
  <c r="AR7" i="9"/>
  <c r="AQ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BI6" i="9"/>
  <c r="AV6" i="9"/>
  <c r="AU6" i="9"/>
  <c r="AT6" i="9"/>
  <c r="C1" i="9"/>
  <c r="Z6" i="9" s="1"/>
  <c r="AP9" i="8"/>
  <c r="AP10" i="8" s="1"/>
  <c r="BD8" i="8"/>
  <c r="BC8" i="8"/>
  <c r="BB8" i="8"/>
  <c r="BA8" i="8"/>
  <c r="AX8" i="8"/>
  <c r="BB6" i="8" s="1"/>
  <c r="AV7" i="8"/>
  <c r="AU7" i="8"/>
  <c r="AT7" i="8"/>
  <c r="AR7" i="8"/>
  <c r="AQ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AV6" i="8"/>
  <c r="AU6" i="8"/>
  <c r="AT6" i="8"/>
  <c r="C1" i="8"/>
  <c r="T6" i="8" s="1"/>
  <c r="AP9" i="7"/>
  <c r="AP10" i="7" s="1"/>
  <c r="BD8" i="7"/>
  <c r="BC8" i="7"/>
  <c r="BB8" i="7"/>
  <c r="BA8" i="7"/>
  <c r="AX8" i="7"/>
  <c r="BI6" i="7" s="1"/>
  <c r="AV7" i="7"/>
  <c r="AU7" i="7"/>
  <c r="AT7" i="7"/>
  <c r="AR7" i="7"/>
  <c r="AQ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AV6" i="7"/>
  <c r="AU6" i="7"/>
  <c r="AT6" i="7"/>
  <c r="C1" i="7"/>
  <c r="X6" i="7" s="1"/>
  <c r="BB32" i="6"/>
  <c r="BB10" i="6"/>
  <c r="BB114" i="6"/>
  <c r="AP9" i="6"/>
  <c r="AP10" i="6" s="1"/>
  <c r="BD8" i="6"/>
  <c r="BC8" i="6"/>
  <c r="BB8" i="6"/>
  <c r="BA8" i="6"/>
  <c r="AX8" i="6"/>
  <c r="BF6" i="6" s="1"/>
  <c r="AV7" i="6"/>
  <c r="AU7" i="6"/>
  <c r="AT7" i="6"/>
  <c r="AR7" i="6"/>
  <c r="AQ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AV6" i="6"/>
  <c r="AU6" i="6"/>
  <c r="AT6" i="6"/>
  <c r="T6" i="6"/>
  <c r="C1" i="6"/>
  <c r="J6" i="6" s="1"/>
  <c r="AP9" i="5"/>
  <c r="AP10" i="5" s="1"/>
  <c r="BD8" i="5"/>
  <c r="BC8" i="5"/>
  <c r="BB8" i="5"/>
  <c r="BA8" i="5"/>
  <c r="AX8" i="5"/>
  <c r="BA6" i="5" s="1"/>
  <c r="AV7" i="5"/>
  <c r="AU7" i="5"/>
  <c r="AT7" i="5"/>
  <c r="AR7" i="5"/>
  <c r="AQ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BC6" i="5"/>
  <c r="BB6" i="5"/>
  <c r="AV6" i="5"/>
  <c r="AU6" i="5"/>
  <c r="AT6" i="5"/>
  <c r="C1" i="5"/>
  <c r="V6" i="5" s="1"/>
  <c r="AP9" i="4"/>
  <c r="AP10" i="4" s="1"/>
  <c r="BD8" i="4"/>
  <c r="BC8" i="4"/>
  <c r="BB8" i="4"/>
  <c r="BA8" i="4"/>
  <c r="AX8" i="4"/>
  <c r="AY6" i="4" s="1"/>
  <c r="AV7" i="4"/>
  <c r="AU7" i="4"/>
  <c r="AT7" i="4"/>
  <c r="AR7" i="4"/>
  <c r="AQ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V6" i="4"/>
  <c r="AU6" i="4"/>
  <c r="AT6" i="4"/>
  <c r="C1" i="4"/>
  <c r="W6" i="4" s="1"/>
  <c r="AP9" i="3"/>
  <c r="AP10" i="3" s="1"/>
  <c r="BD8" i="3"/>
  <c r="BC8" i="3"/>
  <c r="BB8" i="3"/>
  <c r="BA8" i="3"/>
  <c r="BA67" i="3" s="1"/>
  <c r="AX8" i="3"/>
  <c r="BG6" i="3" s="1"/>
  <c r="AV7" i="3"/>
  <c r="AU7" i="3"/>
  <c r="AT7" i="3"/>
  <c r="AR7" i="3"/>
  <c r="AQ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V6" i="3"/>
  <c r="AU6" i="3"/>
  <c r="AT6" i="3"/>
  <c r="C1" i="3"/>
  <c r="AA6" i="3" s="1"/>
  <c r="AP9" i="2"/>
  <c r="AP10" i="2" s="1"/>
  <c r="BD8" i="2"/>
  <c r="BC8" i="2"/>
  <c r="BB8" i="2"/>
  <c r="BA8" i="2"/>
  <c r="AX8" i="2"/>
  <c r="AV7" i="2"/>
  <c r="AU7" i="2"/>
  <c r="AT7" i="2"/>
  <c r="AR7" i="2"/>
  <c r="AQ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BG6" i="2"/>
  <c r="AV6" i="2"/>
  <c r="AU6" i="2"/>
  <c r="AT6" i="2"/>
  <c r="C1" i="2"/>
  <c r="AY7" i="2" s="1"/>
  <c r="BC142" i="1"/>
  <c r="AK122" i="1"/>
  <c r="N58" i="1"/>
  <c r="BC38" i="1"/>
  <c r="BC34" i="1"/>
  <c r="AJ14" i="1"/>
  <c r="BC10" i="1"/>
  <c r="AP9" i="1"/>
  <c r="AP10" i="1" s="1"/>
  <c r="BD8" i="1"/>
  <c r="BC8" i="1"/>
  <c r="BB8" i="1"/>
  <c r="BA8" i="1"/>
  <c r="AX8" i="1"/>
  <c r="AY6" i="1" s="1"/>
  <c r="AV7" i="1"/>
  <c r="AU7" i="1"/>
  <c r="AT7" i="1"/>
  <c r="AR7" i="1"/>
  <c r="AQ7" i="1"/>
  <c r="AO7" i="1"/>
  <c r="AN7" i="1"/>
  <c r="AM7" i="1"/>
  <c r="AL7" i="1"/>
  <c r="AK7" i="1"/>
  <c r="AJ7" i="1"/>
  <c r="AJ50" i="1" s="1"/>
  <c r="AI7" i="1"/>
  <c r="AH7" i="1"/>
  <c r="AG7" i="1"/>
  <c r="AF7" i="1"/>
  <c r="AE7" i="1"/>
  <c r="AD7" i="1"/>
  <c r="AC7" i="1"/>
  <c r="AB7" i="1"/>
  <c r="AB64" i="1" s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64" i="1" s="1"/>
  <c r="D7" i="1"/>
  <c r="AV6" i="1"/>
  <c r="AU6" i="1"/>
  <c r="AT6" i="1"/>
  <c r="C1" i="1"/>
  <c r="AY7" i="1" s="1"/>
  <c r="BA6" i="4" l="1"/>
  <c r="U14" i="4"/>
  <c r="U102" i="4"/>
  <c r="Y6" i="4"/>
  <c r="U118" i="4"/>
  <c r="BG6" i="4"/>
  <c r="BI6" i="4"/>
  <c r="BD6" i="4"/>
  <c r="BB6" i="4"/>
  <c r="BC6" i="4"/>
  <c r="U166" i="7"/>
  <c r="U86" i="3"/>
  <c r="U120" i="3"/>
  <c r="U160" i="3"/>
  <c r="U28" i="3"/>
  <c r="U60" i="3"/>
  <c r="U92" i="3"/>
  <c r="U136" i="3"/>
  <c r="U166" i="3"/>
  <c r="U32" i="3"/>
  <c r="U63" i="3"/>
  <c r="U98" i="3"/>
  <c r="U138" i="3"/>
  <c r="U170" i="3"/>
  <c r="U9" i="3"/>
  <c r="U10" i="3" s="1"/>
  <c r="U36" i="3"/>
  <c r="U67" i="3"/>
  <c r="U100" i="3"/>
  <c r="U146" i="3"/>
  <c r="U178" i="3"/>
  <c r="U38" i="3"/>
  <c r="U72" i="3"/>
  <c r="U102" i="3"/>
  <c r="U182" i="3"/>
  <c r="U46" i="3"/>
  <c r="U74" i="3"/>
  <c r="U106" i="3"/>
  <c r="U150" i="3"/>
  <c r="U185" i="3"/>
  <c r="U14" i="3"/>
  <c r="U51" i="3"/>
  <c r="U76" i="3"/>
  <c r="U114" i="3"/>
  <c r="U152" i="3"/>
  <c r="U156" i="2"/>
  <c r="U118" i="2"/>
  <c r="U142" i="2"/>
  <c r="U76" i="20"/>
  <c r="U28" i="20"/>
  <c r="U86" i="20"/>
  <c r="U36" i="20"/>
  <c r="U130" i="20"/>
  <c r="U85" i="1"/>
  <c r="U86" i="1" s="1"/>
  <c r="U9" i="1"/>
  <c r="U10" i="1" s="1"/>
  <c r="U67" i="1"/>
  <c r="U98" i="1"/>
  <c r="U138" i="1"/>
  <c r="U170" i="1"/>
  <c r="U42" i="1"/>
  <c r="U74" i="1"/>
  <c r="U148" i="1"/>
  <c r="U178" i="1"/>
  <c r="U182" i="1"/>
  <c r="U86" i="9"/>
  <c r="U56" i="9"/>
  <c r="U98" i="9"/>
  <c r="U14" i="9"/>
  <c r="U60" i="9"/>
  <c r="U102" i="9"/>
  <c r="U182" i="9"/>
  <c r="U63" i="9"/>
  <c r="U106" i="9"/>
  <c r="U28" i="9"/>
  <c r="U36" i="9"/>
  <c r="U74" i="9"/>
  <c r="U120" i="9"/>
  <c r="U38" i="9"/>
  <c r="U80" i="9"/>
  <c r="AA6" i="9"/>
  <c r="U138" i="9"/>
  <c r="U146" i="9"/>
  <c r="U156" i="9"/>
  <c r="U166" i="9"/>
  <c r="U170" i="9"/>
  <c r="T6" i="1"/>
  <c r="U134" i="13"/>
  <c r="U30" i="13"/>
  <c r="U32" i="13"/>
  <c r="U86" i="13"/>
  <c r="U92" i="13"/>
  <c r="U66" i="13"/>
  <c r="U148" i="13"/>
  <c r="U102" i="13"/>
  <c r="U38" i="13"/>
  <c r="U67" i="13"/>
  <c r="U104" i="13"/>
  <c r="U152" i="13"/>
  <c r="U16" i="13"/>
  <c r="U44" i="13"/>
  <c r="U110" i="13"/>
  <c r="U164" i="13"/>
  <c r="U18" i="13"/>
  <c r="U46" i="13"/>
  <c r="U74" i="13"/>
  <c r="U118" i="13"/>
  <c r="U22" i="13"/>
  <c r="U78" i="13"/>
  <c r="U124" i="13"/>
  <c r="U179" i="13"/>
  <c r="U24" i="13"/>
  <c r="U56" i="13"/>
  <c r="U84" i="13"/>
  <c r="U130" i="13"/>
  <c r="U86" i="22"/>
  <c r="U24" i="22"/>
  <c r="U166" i="22"/>
  <c r="AB6" i="1"/>
  <c r="AX7" i="1"/>
  <c r="F6" i="1"/>
  <c r="G6" i="1"/>
  <c r="X6" i="1"/>
  <c r="I6" i="1"/>
  <c r="K6" i="1"/>
  <c r="N6" i="1"/>
  <c r="V6" i="1"/>
  <c r="W6" i="1"/>
  <c r="U102" i="25"/>
  <c r="AY6" i="25"/>
  <c r="U57" i="25"/>
  <c r="BA6" i="25"/>
  <c r="U136" i="25"/>
  <c r="BD6" i="25"/>
  <c r="U22" i="25"/>
  <c r="BF6" i="25"/>
  <c r="U76" i="25"/>
  <c r="U164" i="25"/>
  <c r="BG6" i="25"/>
  <c r="U28" i="25"/>
  <c r="U51" i="25"/>
  <c r="U9" i="25"/>
  <c r="U10" i="25" s="1"/>
  <c r="U30" i="25"/>
  <c r="U60" i="25"/>
  <c r="U78" i="25"/>
  <c r="U104" i="25"/>
  <c r="U142" i="25"/>
  <c r="U166" i="25"/>
  <c r="U34" i="25"/>
  <c r="U63" i="25"/>
  <c r="U84" i="25"/>
  <c r="U110" i="25"/>
  <c r="U144" i="25"/>
  <c r="U170" i="25"/>
  <c r="U14" i="25"/>
  <c r="U36" i="25"/>
  <c r="U66" i="25"/>
  <c r="U90" i="25"/>
  <c r="U112" i="25"/>
  <c r="U172" i="25"/>
  <c r="U16" i="25"/>
  <c r="U42" i="25"/>
  <c r="U67" i="25"/>
  <c r="U86" i="25"/>
  <c r="U118" i="25"/>
  <c r="U148" i="25"/>
  <c r="U178" i="25"/>
  <c r="U20" i="25"/>
  <c r="U44" i="25"/>
  <c r="U70" i="25"/>
  <c r="U96" i="25"/>
  <c r="U124" i="25"/>
  <c r="U150" i="25"/>
  <c r="U179" i="25"/>
  <c r="U72" i="25"/>
  <c r="U98" i="25"/>
  <c r="U130" i="25"/>
  <c r="U156" i="25"/>
  <c r="U182" i="25"/>
  <c r="U24" i="25"/>
  <c r="U54" i="25"/>
  <c r="U74" i="25"/>
  <c r="U134" i="25"/>
  <c r="U158" i="25"/>
  <c r="U184" i="25"/>
  <c r="U18" i="25"/>
  <c r="U32" i="25"/>
  <c r="U46" i="25"/>
  <c r="U56" i="25"/>
  <c r="U80" i="25"/>
  <c r="U92" i="25"/>
  <c r="U106" i="25"/>
  <c r="U120" i="25"/>
  <c r="U146" i="25"/>
  <c r="U160" i="25"/>
  <c r="U174" i="25"/>
  <c r="U185" i="25"/>
  <c r="U47" i="25"/>
  <c r="U48" i="25" s="1"/>
  <c r="U82" i="25"/>
  <c r="U94" i="25"/>
  <c r="U108" i="25"/>
  <c r="U122" i="25"/>
  <c r="U132" i="25"/>
  <c r="U162" i="25"/>
  <c r="U176" i="25"/>
  <c r="U188" i="25"/>
  <c r="U189" i="25"/>
  <c r="U49" i="25"/>
  <c r="U50" i="25" s="1"/>
  <c r="U38" i="25"/>
  <c r="U62" i="25"/>
  <c r="U100" i="25"/>
  <c r="U114" i="25"/>
  <c r="U138" i="25"/>
  <c r="U152" i="25"/>
  <c r="U26" i="25"/>
  <c r="U40" i="25"/>
  <c r="U88" i="25"/>
  <c r="U116" i="25"/>
  <c r="U140" i="25"/>
  <c r="U154" i="25"/>
  <c r="U92" i="24"/>
  <c r="U18" i="24"/>
  <c r="U46" i="24"/>
  <c r="U74" i="24"/>
  <c r="U100" i="24"/>
  <c r="U142" i="24"/>
  <c r="U170" i="24"/>
  <c r="U51" i="24"/>
  <c r="U76" i="24"/>
  <c r="U146" i="24"/>
  <c r="U174" i="24"/>
  <c r="U138" i="24"/>
  <c r="U56" i="24"/>
  <c r="U80" i="24"/>
  <c r="U102" i="24"/>
  <c r="U130" i="24"/>
  <c r="U179" i="24"/>
  <c r="U28" i="24"/>
  <c r="U57" i="24"/>
  <c r="U106" i="24"/>
  <c r="U152" i="24"/>
  <c r="U178" i="24"/>
  <c r="U32" i="24"/>
  <c r="U62" i="24"/>
  <c r="U114" i="24"/>
  <c r="U156" i="24"/>
  <c r="U182" i="24"/>
  <c r="U120" i="24"/>
  <c r="U42" i="24"/>
  <c r="U36" i="24"/>
  <c r="U63" i="24"/>
  <c r="U90" i="24"/>
  <c r="U118" i="24"/>
  <c r="U160" i="24"/>
  <c r="U185" i="24"/>
  <c r="U16" i="24"/>
  <c r="U30" i="24"/>
  <c r="U44" i="24"/>
  <c r="U54" i="24"/>
  <c r="U66" i="24"/>
  <c r="U78" i="24"/>
  <c r="U104" i="24"/>
  <c r="U144" i="24"/>
  <c r="U158" i="24"/>
  <c r="U172" i="24"/>
  <c r="U184" i="24"/>
  <c r="U20" i="24"/>
  <c r="U34" i="24"/>
  <c r="U47" i="24"/>
  <c r="U48" i="24" s="1"/>
  <c r="U82" i="24"/>
  <c r="U94" i="24"/>
  <c r="U108" i="24"/>
  <c r="U122" i="24"/>
  <c r="U132" i="24"/>
  <c r="U162" i="24"/>
  <c r="U176" i="24"/>
  <c r="U188" i="24"/>
  <c r="U22" i="24"/>
  <c r="U70" i="24"/>
  <c r="U84" i="24"/>
  <c r="U96" i="24"/>
  <c r="U110" i="24"/>
  <c r="U124" i="24"/>
  <c r="U134" i="24"/>
  <c r="U148" i="24"/>
  <c r="U164" i="24"/>
  <c r="U189" i="24"/>
  <c r="U9" i="24"/>
  <c r="U10" i="24" s="1"/>
  <c r="U49" i="24"/>
  <c r="U50" i="24" s="1"/>
  <c r="U60" i="24"/>
  <c r="U72" i="24"/>
  <c r="U98" i="24"/>
  <c r="U112" i="24"/>
  <c r="U136" i="24"/>
  <c r="U150" i="24"/>
  <c r="U26" i="24"/>
  <c r="U40" i="24"/>
  <c r="U88" i="24"/>
  <c r="U116" i="24"/>
  <c r="U140" i="24"/>
  <c r="U154" i="24"/>
  <c r="H6" i="23"/>
  <c r="U9" i="23"/>
  <c r="U10" i="23" s="1"/>
  <c r="U67" i="23"/>
  <c r="U98" i="23"/>
  <c r="U138" i="23"/>
  <c r="U170" i="23"/>
  <c r="U38" i="23"/>
  <c r="U72" i="23"/>
  <c r="U100" i="23"/>
  <c r="U142" i="23"/>
  <c r="U179" i="23"/>
  <c r="U42" i="23"/>
  <c r="U74" i="23"/>
  <c r="U148" i="23"/>
  <c r="U178" i="23"/>
  <c r="U14" i="23"/>
  <c r="U51" i="23"/>
  <c r="U76" i="23"/>
  <c r="U150" i="23"/>
  <c r="U182" i="23"/>
  <c r="U16" i="23"/>
  <c r="U30" i="23"/>
  <c r="U44" i="23"/>
  <c r="U54" i="23"/>
  <c r="U66" i="23"/>
  <c r="U78" i="23"/>
  <c r="U104" i="23"/>
  <c r="U129" i="23"/>
  <c r="U130" i="23" s="1"/>
  <c r="U144" i="23"/>
  <c r="U158" i="23"/>
  <c r="U172" i="23"/>
  <c r="U184" i="23"/>
  <c r="U18" i="23"/>
  <c r="U32" i="23"/>
  <c r="U46" i="23"/>
  <c r="U56" i="23"/>
  <c r="U80" i="23"/>
  <c r="U106" i="23"/>
  <c r="U120" i="23"/>
  <c r="U146" i="23"/>
  <c r="U160" i="23"/>
  <c r="U174" i="23"/>
  <c r="U185" i="23"/>
  <c r="U20" i="23"/>
  <c r="U34" i="23"/>
  <c r="U47" i="23"/>
  <c r="U48" i="23" s="1"/>
  <c r="U57" i="23"/>
  <c r="U82" i="23"/>
  <c r="U94" i="23"/>
  <c r="U108" i="23"/>
  <c r="U122" i="23"/>
  <c r="U132" i="23"/>
  <c r="U162" i="23"/>
  <c r="U176" i="23"/>
  <c r="U188" i="23"/>
  <c r="U22" i="23"/>
  <c r="U70" i="23"/>
  <c r="U84" i="23"/>
  <c r="U96" i="23"/>
  <c r="U110" i="23"/>
  <c r="U124" i="23"/>
  <c r="U134" i="23"/>
  <c r="U164" i="23"/>
  <c r="U49" i="23"/>
  <c r="U50" i="23" s="1"/>
  <c r="U26" i="23"/>
  <c r="U40" i="23"/>
  <c r="U88" i="23"/>
  <c r="U116" i="23"/>
  <c r="U140" i="23"/>
  <c r="U154" i="23"/>
  <c r="U120" i="22"/>
  <c r="U14" i="22"/>
  <c r="U42" i="22"/>
  <c r="U92" i="22"/>
  <c r="U138" i="22"/>
  <c r="U18" i="22"/>
  <c r="U46" i="22"/>
  <c r="U74" i="22"/>
  <c r="U100" i="22"/>
  <c r="U142" i="22"/>
  <c r="U170" i="22"/>
  <c r="U67" i="22"/>
  <c r="U51" i="22"/>
  <c r="U76" i="22"/>
  <c r="U146" i="22"/>
  <c r="U174" i="22"/>
  <c r="D6" i="22"/>
  <c r="U56" i="22"/>
  <c r="U80" i="22"/>
  <c r="U102" i="22"/>
  <c r="U130" i="22"/>
  <c r="U179" i="22"/>
  <c r="I6" i="22"/>
  <c r="U28" i="22"/>
  <c r="U57" i="22"/>
  <c r="U106" i="22"/>
  <c r="U152" i="22"/>
  <c r="U178" i="22"/>
  <c r="U38" i="22"/>
  <c r="R6" i="22"/>
  <c r="U32" i="22"/>
  <c r="U62" i="22"/>
  <c r="U114" i="22"/>
  <c r="U156" i="22"/>
  <c r="U182" i="22"/>
  <c r="V6" i="22"/>
  <c r="U36" i="22"/>
  <c r="U63" i="22"/>
  <c r="U90" i="22"/>
  <c r="U118" i="22"/>
  <c r="U160" i="22"/>
  <c r="U185" i="22"/>
  <c r="U16" i="22"/>
  <c r="U30" i="22"/>
  <c r="U44" i="22"/>
  <c r="U54" i="22"/>
  <c r="U66" i="22"/>
  <c r="U78" i="22"/>
  <c r="U104" i="22"/>
  <c r="U144" i="22"/>
  <c r="U158" i="22"/>
  <c r="U172" i="22"/>
  <c r="U184" i="22"/>
  <c r="U20" i="22"/>
  <c r="U34" i="22"/>
  <c r="U47" i="22"/>
  <c r="U48" i="22" s="1"/>
  <c r="U82" i="22"/>
  <c r="U94" i="22"/>
  <c r="U108" i="22"/>
  <c r="U122" i="22"/>
  <c r="U132" i="22"/>
  <c r="U162" i="22"/>
  <c r="U176" i="22"/>
  <c r="U188" i="22"/>
  <c r="U22" i="22"/>
  <c r="U70" i="22"/>
  <c r="U84" i="22"/>
  <c r="U96" i="22"/>
  <c r="U110" i="22"/>
  <c r="U124" i="22"/>
  <c r="U134" i="22"/>
  <c r="U148" i="22"/>
  <c r="U164" i="22"/>
  <c r="U189" i="22"/>
  <c r="U9" i="22"/>
  <c r="U10" i="22" s="1"/>
  <c r="U49" i="22"/>
  <c r="U50" i="22" s="1"/>
  <c r="U60" i="22"/>
  <c r="U72" i="22"/>
  <c r="U98" i="22"/>
  <c r="U112" i="22"/>
  <c r="U136" i="22"/>
  <c r="U150" i="22"/>
  <c r="U26" i="22"/>
  <c r="U40" i="22"/>
  <c r="U88" i="22"/>
  <c r="U116" i="22"/>
  <c r="U140" i="22"/>
  <c r="U154" i="22"/>
  <c r="U164" i="21"/>
  <c r="BF6" i="21"/>
  <c r="U36" i="21"/>
  <c r="U67" i="21"/>
  <c r="U96" i="21"/>
  <c r="U134" i="21"/>
  <c r="U170" i="21"/>
  <c r="BH6" i="21"/>
  <c r="U14" i="21"/>
  <c r="U44" i="21"/>
  <c r="U74" i="21"/>
  <c r="U144" i="21"/>
  <c r="U172" i="21"/>
  <c r="U142" i="21"/>
  <c r="AY6" i="21"/>
  <c r="BI6" i="21"/>
  <c r="U16" i="21"/>
  <c r="U51" i="21"/>
  <c r="U76" i="21"/>
  <c r="U104" i="21"/>
  <c r="BG6" i="21"/>
  <c r="BA6" i="21"/>
  <c r="U22" i="21"/>
  <c r="U54" i="21"/>
  <c r="U78" i="21"/>
  <c r="U110" i="21"/>
  <c r="U148" i="21"/>
  <c r="U179" i="21"/>
  <c r="U42" i="21"/>
  <c r="BB6" i="21"/>
  <c r="U57" i="21"/>
  <c r="U84" i="21"/>
  <c r="U118" i="21"/>
  <c r="U156" i="21"/>
  <c r="U182" i="21"/>
  <c r="U70" i="21"/>
  <c r="U28" i="21"/>
  <c r="U63" i="21"/>
  <c r="U90" i="21"/>
  <c r="U124" i="21"/>
  <c r="U158" i="21"/>
  <c r="U184" i="21"/>
  <c r="U18" i="21"/>
  <c r="U32" i="21"/>
  <c r="U46" i="21"/>
  <c r="U56" i="21"/>
  <c r="U80" i="21"/>
  <c r="U92" i="21"/>
  <c r="U106" i="21"/>
  <c r="U120" i="21"/>
  <c r="U146" i="21"/>
  <c r="U160" i="21"/>
  <c r="U174" i="21"/>
  <c r="U185" i="21"/>
  <c r="U20" i="21"/>
  <c r="U34" i="21"/>
  <c r="U47" i="21"/>
  <c r="U48" i="21" s="1"/>
  <c r="U82" i="21"/>
  <c r="U94" i="21"/>
  <c r="U108" i="21"/>
  <c r="U122" i="21"/>
  <c r="U132" i="21"/>
  <c r="U162" i="21"/>
  <c r="U176" i="21"/>
  <c r="U188" i="21"/>
  <c r="U189" i="21"/>
  <c r="U9" i="21"/>
  <c r="U10" i="21" s="1"/>
  <c r="U49" i="21"/>
  <c r="U50" i="21" s="1"/>
  <c r="U60" i="21"/>
  <c r="U72" i="21"/>
  <c r="U98" i="21"/>
  <c r="U112" i="21"/>
  <c r="U136" i="21"/>
  <c r="U150" i="21"/>
  <c r="U24" i="21"/>
  <c r="U38" i="21"/>
  <c r="U62" i="21"/>
  <c r="U100" i="21"/>
  <c r="U114" i="21"/>
  <c r="U138" i="21"/>
  <c r="U152" i="21"/>
  <c r="U166" i="21"/>
  <c r="U26" i="21"/>
  <c r="U40" i="21"/>
  <c r="U88" i="21"/>
  <c r="U116" i="21"/>
  <c r="U140" i="21"/>
  <c r="U154" i="21"/>
  <c r="U14" i="20"/>
  <c r="U67" i="20"/>
  <c r="U118" i="20"/>
  <c r="U24" i="20"/>
  <c r="U142" i="20"/>
  <c r="U42" i="20"/>
  <c r="U90" i="20"/>
  <c r="U166" i="20"/>
  <c r="U51" i="20"/>
  <c r="U92" i="20"/>
  <c r="U170" i="20"/>
  <c r="U57" i="20"/>
  <c r="U179" i="20"/>
  <c r="U63" i="20"/>
  <c r="U102" i="20"/>
  <c r="U182" i="20"/>
  <c r="U16" i="20"/>
  <c r="U30" i="20"/>
  <c r="U44" i="20"/>
  <c r="U54" i="20"/>
  <c r="U66" i="20"/>
  <c r="U78" i="20"/>
  <c r="U104" i="20"/>
  <c r="U144" i="20"/>
  <c r="U158" i="20"/>
  <c r="U172" i="20"/>
  <c r="U184" i="20"/>
  <c r="U18" i="20"/>
  <c r="U32" i="20"/>
  <c r="U46" i="20"/>
  <c r="U56" i="20"/>
  <c r="U80" i="20"/>
  <c r="U106" i="20"/>
  <c r="U120" i="20"/>
  <c r="U146" i="20"/>
  <c r="U160" i="20"/>
  <c r="U174" i="20"/>
  <c r="U185" i="20"/>
  <c r="U20" i="20"/>
  <c r="U34" i="20"/>
  <c r="U47" i="20"/>
  <c r="U48" i="20" s="1"/>
  <c r="U82" i="20"/>
  <c r="U94" i="20"/>
  <c r="U108" i="20"/>
  <c r="U122" i="20"/>
  <c r="U132" i="20"/>
  <c r="U162" i="20"/>
  <c r="U176" i="20"/>
  <c r="U188" i="20"/>
  <c r="U22" i="20"/>
  <c r="U70" i="20"/>
  <c r="U84" i="20"/>
  <c r="U96" i="20"/>
  <c r="U110" i="20"/>
  <c r="U124" i="20"/>
  <c r="U134" i="20"/>
  <c r="U148" i="20"/>
  <c r="U164" i="20"/>
  <c r="U177" i="20"/>
  <c r="U178" i="20" s="1"/>
  <c r="U189" i="20"/>
  <c r="U9" i="20"/>
  <c r="U10" i="20" s="1"/>
  <c r="U49" i="20"/>
  <c r="U50" i="20" s="1"/>
  <c r="U60" i="20"/>
  <c r="U72" i="20"/>
  <c r="U98" i="20"/>
  <c r="U112" i="20"/>
  <c r="U136" i="20"/>
  <c r="U150" i="20"/>
  <c r="U38" i="20"/>
  <c r="U62" i="20"/>
  <c r="U100" i="20"/>
  <c r="U114" i="20"/>
  <c r="U138" i="20"/>
  <c r="U152" i="20"/>
  <c r="U26" i="20"/>
  <c r="U40" i="20"/>
  <c r="U74" i="20"/>
  <c r="U88" i="20"/>
  <c r="U116" i="20"/>
  <c r="U140" i="20"/>
  <c r="U154" i="20"/>
  <c r="G6" i="19"/>
  <c r="U60" i="19"/>
  <c r="U84" i="19"/>
  <c r="U138" i="19"/>
  <c r="U166" i="19"/>
  <c r="L6" i="19"/>
  <c r="U28" i="19"/>
  <c r="U62" i="19"/>
  <c r="U110" i="19"/>
  <c r="U142" i="19"/>
  <c r="U170" i="19"/>
  <c r="N6" i="19"/>
  <c r="U112" i="19"/>
  <c r="U130" i="19"/>
  <c r="O6" i="19"/>
  <c r="U36" i="19"/>
  <c r="U92" i="19"/>
  <c r="U114" i="19"/>
  <c r="U148" i="19"/>
  <c r="U6" i="19"/>
  <c r="U9" i="19"/>
  <c r="U10" i="19" s="1"/>
  <c r="U38" i="19"/>
  <c r="U70" i="19"/>
  <c r="U96" i="19"/>
  <c r="U118" i="19"/>
  <c r="U150" i="19"/>
  <c r="U42" i="19"/>
  <c r="U72" i="19"/>
  <c r="U98" i="19"/>
  <c r="U124" i="19"/>
  <c r="U152" i="19"/>
  <c r="U51" i="19"/>
  <c r="U74" i="19"/>
  <c r="U100" i="19"/>
  <c r="U134" i="19"/>
  <c r="U156" i="19"/>
  <c r="U182" i="19"/>
  <c r="U190" i="19"/>
  <c r="U16" i="19"/>
  <c r="U30" i="19"/>
  <c r="U44" i="19"/>
  <c r="U54" i="19"/>
  <c r="U66" i="19"/>
  <c r="U78" i="19"/>
  <c r="U104" i="19"/>
  <c r="U144" i="19"/>
  <c r="U158" i="19"/>
  <c r="U172" i="19"/>
  <c r="U184" i="19"/>
  <c r="U18" i="19"/>
  <c r="U32" i="19"/>
  <c r="U46" i="19"/>
  <c r="U56" i="19"/>
  <c r="U80" i="19"/>
  <c r="U106" i="19"/>
  <c r="U120" i="19"/>
  <c r="U146" i="19"/>
  <c r="U160" i="19"/>
  <c r="U174" i="19"/>
  <c r="U185" i="19"/>
  <c r="U20" i="19"/>
  <c r="U34" i="19"/>
  <c r="U47" i="19"/>
  <c r="U48" i="19" s="1"/>
  <c r="U82" i="19"/>
  <c r="U94" i="19"/>
  <c r="U108" i="19"/>
  <c r="U122" i="19"/>
  <c r="U132" i="19"/>
  <c r="U162" i="19"/>
  <c r="U176" i="19"/>
  <c r="U188" i="19"/>
  <c r="U49" i="19"/>
  <c r="U50" i="19" s="1"/>
  <c r="U26" i="19"/>
  <c r="U40" i="19"/>
  <c r="U88" i="19"/>
  <c r="U116" i="19"/>
  <c r="U140" i="19"/>
  <c r="U154" i="19"/>
  <c r="U28" i="18"/>
  <c r="U62" i="18"/>
  <c r="U110" i="18"/>
  <c r="U142" i="18"/>
  <c r="U170" i="18"/>
  <c r="U63" i="18"/>
  <c r="U90" i="18"/>
  <c r="U112" i="18"/>
  <c r="U130" i="18"/>
  <c r="U177" i="18"/>
  <c r="U178" i="18" s="1"/>
  <c r="U36" i="18"/>
  <c r="U114" i="18"/>
  <c r="U148" i="18"/>
  <c r="U9" i="18"/>
  <c r="U10" i="18" s="1"/>
  <c r="U38" i="18"/>
  <c r="U70" i="18"/>
  <c r="U96" i="18"/>
  <c r="U118" i="18"/>
  <c r="U150" i="18"/>
  <c r="U42" i="18"/>
  <c r="U72" i="18"/>
  <c r="U98" i="18"/>
  <c r="U124" i="18"/>
  <c r="U152" i="18"/>
  <c r="U14" i="18"/>
  <c r="U51" i="18"/>
  <c r="U74" i="18"/>
  <c r="U100" i="18"/>
  <c r="U134" i="18"/>
  <c r="U156" i="18"/>
  <c r="U182" i="18"/>
  <c r="U16" i="18"/>
  <c r="U30" i="18"/>
  <c r="U44" i="18"/>
  <c r="U54" i="18"/>
  <c r="U66" i="18"/>
  <c r="U78" i="18"/>
  <c r="U104" i="18"/>
  <c r="U144" i="18"/>
  <c r="U158" i="18"/>
  <c r="U172" i="18"/>
  <c r="U184" i="18"/>
  <c r="U18" i="18"/>
  <c r="U32" i="18"/>
  <c r="U46" i="18"/>
  <c r="U56" i="18"/>
  <c r="U67" i="18"/>
  <c r="U80" i="18"/>
  <c r="U92" i="18"/>
  <c r="U106" i="18"/>
  <c r="U120" i="18"/>
  <c r="U146" i="18"/>
  <c r="U160" i="18"/>
  <c r="U174" i="18"/>
  <c r="U185" i="18"/>
  <c r="U20" i="18"/>
  <c r="U34" i="18"/>
  <c r="U47" i="18"/>
  <c r="U48" i="18" s="1"/>
  <c r="U82" i="18"/>
  <c r="U94" i="18"/>
  <c r="U108" i="18"/>
  <c r="U122" i="18"/>
  <c r="U132" i="18"/>
  <c r="U162" i="18"/>
  <c r="U176" i="18"/>
  <c r="U188" i="18"/>
  <c r="U49" i="18"/>
  <c r="U50" i="18" s="1"/>
  <c r="U125" i="18"/>
  <c r="U126" i="18" s="1"/>
  <c r="U26" i="18"/>
  <c r="U40" i="18"/>
  <c r="U88" i="18"/>
  <c r="U116" i="18"/>
  <c r="U140" i="18"/>
  <c r="U154" i="18"/>
  <c r="U85" i="17"/>
  <c r="U86" i="17" s="1"/>
  <c r="U152" i="17"/>
  <c r="U114" i="17"/>
  <c r="U156" i="17"/>
  <c r="U38" i="17"/>
  <c r="U72" i="17"/>
  <c r="U100" i="17"/>
  <c r="U142" i="17"/>
  <c r="U179" i="17"/>
  <c r="U42" i="17"/>
  <c r="U74" i="17"/>
  <c r="U148" i="17"/>
  <c r="U178" i="17"/>
  <c r="U51" i="17"/>
  <c r="U76" i="17"/>
  <c r="U150" i="17"/>
  <c r="U182" i="17"/>
  <c r="U16" i="17"/>
  <c r="U30" i="17"/>
  <c r="U44" i="17"/>
  <c r="U54" i="17"/>
  <c r="U66" i="17"/>
  <c r="U78" i="17"/>
  <c r="U104" i="17"/>
  <c r="U129" i="17"/>
  <c r="U130" i="17" s="1"/>
  <c r="U144" i="17"/>
  <c r="U158" i="17"/>
  <c r="U172" i="17"/>
  <c r="U184" i="17"/>
  <c r="U18" i="17"/>
  <c r="U32" i="17"/>
  <c r="U46" i="17"/>
  <c r="U56" i="17"/>
  <c r="U80" i="17"/>
  <c r="U106" i="17"/>
  <c r="U120" i="17"/>
  <c r="U146" i="17"/>
  <c r="U160" i="17"/>
  <c r="U174" i="17"/>
  <c r="U185" i="17"/>
  <c r="U20" i="17"/>
  <c r="U34" i="17"/>
  <c r="U47" i="17"/>
  <c r="U48" i="17" s="1"/>
  <c r="U57" i="17"/>
  <c r="U82" i="17"/>
  <c r="U94" i="17"/>
  <c r="U108" i="17"/>
  <c r="U122" i="17"/>
  <c r="U132" i="17"/>
  <c r="U162" i="17"/>
  <c r="U176" i="17"/>
  <c r="U188" i="17"/>
  <c r="U22" i="17"/>
  <c r="U70" i="17"/>
  <c r="U84" i="17"/>
  <c r="U96" i="17"/>
  <c r="U110" i="17"/>
  <c r="U124" i="17"/>
  <c r="U134" i="17"/>
  <c r="U164" i="17"/>
  <c r="U49" i="17"/>
  <c r="U50" i="17" s="1"/>
  <c r="U26" i="17"/>
  <c r="U40" i="17"/>
  <c r="U88" i="17"/>
  <c r="U116" i="17"/>
  <c r="U140" i="17"/>
  <c r="U154" i="17"/>
  <c r="U14" i="16"/>
  <c r="U42" i="16"/>
  <c r="U92" i="16"/>
  <c r="U138" i="16"/>
  <c r="M6" i="16"/>
  <c r="U18" i="16"/>
  <c r="U46" i="16"/>
  <c r="U74" i="16"/>
  <c r="U100" i="16"/>
  <c r="U142" i="16"/>
  <c r="U170" i="16"/>
  <c r="U120" i="16"/>
  <c r="U51" i="16"/>
  <c r="U76" i="16"/>
  <c r="U146" i="16"/>
  <c r="U174" i="16"/>
  <c r="U24" i="16"/>
  <c r="U56" i="16"/>
  <c r="U80" i="16"/>
  <c r="U102" i="16"/>
  <c r="U130" i="16"/>
  <c r="U179" i="16"/>
  <c r="U28" i="16"/>
  <c r="U57" i="16"/>
  <c r="U106" i="16"/>
  <c r="U152" i="16"/>
  <c r="U178" i="16"/>
  <c r="U32" i="16"/>
  <c r="U62" i="16"/>
  <c r="U114" i="16"/>
  <c r="U156" i="16"/>
  <c r="U182" i="16"/>
  <c r="U38" i="16"/>
  <c r="U63" i="16"/>
  <c r="U90" i="16"/>
  <c r="U118" i="16"/>
  <c r="U160" i="16"/>
  <c r="U185" i="16"/>
  <c r="U189" i="16"/>
  <c r="U16" i="16"/>
  <c r="U30" i="16"/>
  <c r="U44" i="16"/>
  <c r="U54" i="16"/>
  <c r="U66" i="16"/>
  <c r="U78" i="16"/>
  <c r="U104" i="16"/>
  <c r="U144" i="16"/>
  <c r="U158" i="16"/>
  <c r="U172" i="16"/>
  <c r="U184" i="16"/>
  <c r="U20" i="16"/>
  <c r="U34" i="16"/>
  <c r="U47" i="16"/>
  <c r="U48" i="16" s="1"/>
  <c r="U82" i="16"/>
  <c r="U94" i="16"/>
  <c r="U108" i="16"/>
  <c r="U122" i="16"/>
  <c r="U132" i="16"/>
  <c r="U162" i="16"/>
  <c r="U176" i="16"/>
  <c r="U188" i="16"/>
  <c r="U22" i="16"/>
  <c r="U70" i="16"/>
  <c r="U84" i="16"/>
  <c r="U96" i="16"/>
  <c r="U110" i="16"/>
  <c r="U124" i="16"/>
  <c r="U134" i="16"/>
  <c r="U148" i="16"/>
  <c r="U164" i="16"/>
  <c r="U9" i="16"/>
  <c r="U10" i="16" s="1"/>
  <c r="U36" i="16"/>
  <c r="U49" i="16"/>
  <c r="U50" i="16" s="1"/>
  <c r="U60" i="16"/>
  <c r="U72" i="16"/>
  <c r="U98" i="16"/>
  <c r="U112" i="16"/>
  <c r="U136" i="16"/>
  <c r="U150" i="16"/>
  <c r="U26" i="16"/>
  <c r="U40" i="16"/>
  <c r="U88" i="16"/>
  <c r="U116" i="16"/>
  <c r="U140" i="16"/>
  <c r="U154" i="16"/>
  <c r="BI6" i="15"/>
  <c r="U46" i="15"/>
  <c r="U67" i="15"/>
  <c r="U114" i="15"/>
  <c r="U148" i="15"/>
  <c r="U174" i="15"/>
  <c r="U24" i="15"/>
  <c r="U74" i="15"/>
  <c r="U118" i="15"/>
  <c r="U152" i="15"/>
  <c r="U176" i="15"/>
  <c r="AY6" i="15"/>
  <c r="U28" i="15"/>
  <c r="U51" i="15"/>
  <c r="U76" i="15"/>
  <c r="U94" i="15"/>
  <c r="U120" i="15"/>
  <c r="U156" i="15"/>
  <c r="U179" i="15"/>
  <c r="BA6" i="15"/>
  <c r="U32" i="15"/>
  <c r="U56" i="15"/>
  <c r="U80" i="15"/>
  <c r="U100" i="15"/>
  <c r="U122" i="15"/>
  <c r="U160" i="15"/>
  <c r="U178" i="15"/>
  <c r="U34" i="15"/>
  <c r="U82" i="15"/>
  <c r="U132" i="15"/>
  <c r="U162" i="15"/>
  <c r="U182" i="15"/>
  <c r="U14" i="15"/>
  <c r="U138" i="15"/>
  <c r="U185" i="15"/>
  <c r="U18" i="15"/>
  <c r="U38" i="15"/>
  <c r="U62" i="15"/>
  <c r="U106" i="15"/>
  <c r="U142" i="15"/>
  <c r="U188" i="15"/>
  <c r="U16" i="15"/>
  <c r="U30" i="15"/>
  <c r="U44" i="15"/>
  <c r="U54" i="15"/>
  <c r="U66" i="15"/>
  <c r="U78" i="15"/>
  <c r="U104" i="15"/>
  <c r="U129" i="15"/>
  <c r="U130" i="15" s="1"/>
  <c r="U144" i="15"/>
  <c r="U158" i="15"/>
  <c r="U172" i="15"/>
  <c r="U184" i="15"/>
  <c r="U22" i="15"/>
  <c r="U70" i="15"/>
  <c r="U84" i="15"/>
  <c r="U96" i="15"/>
  <c r="U110" i="15"/>
  <c r="U124" i="15"/>
  <c r="U134" i="15"/>
  <c r="U164" i="15"/>
  <c r="U9" i="15"/>
  <c r="U10" i="15" s="1"/>
  <c r="U36" i="15"/>
  <c r="U49" i="15"/>
  <c r="U50" i="15" s="1"/>
  <c r="U60" i="15"/>
  <c r="U72" i="15"/>
  <c r="U98" i="15"/>
  <c r="U112" i="15"/>
  <c r="U136" i="15"/>
  <c r="U150" i="15"/>
  <c r="U26" i="15"/>
  <c r="U40" i="15"/>
  <c r="U88" i="15"/>
  <c r="U116" i="15"/>
  <c r="U140" i="15"/>
  <c r="U154" i="15"/>
  <c r="U38" i="14"/>
  <c r="U72" i="14"/>
  <c r="U118" i="14"/>
  <c r="U9" i="14"/>
  <c r="U10" i="14" s="1"/>
  <c r="U42" i="14"/>
  <c r="U74" i="14"/>
  <c r="U142" i="14"/>
  <c r="U76" i="14"/>
  <c r="U14" i="14"/>
  <c r="U86" i="14"/>
  <c r="U156" i="14"/>
  <c r="F6" i="14"/>
  <c r="U24" i="14"/>
  <c r="U60" i="14"/>
  <c r="U90" i="14"/>
  <c r="U166" i="14"/>
  <c r="U28" i="14"/>
  <c r="U62" i="14"/>
  <c r="U92" i="14"/>
  <c r="U170" i="14"/>
  <c r="U63" i="14"/>
  <c r="U178" i="14"/>
  <c r="U36" i="14"/>
  <c r="U67" i="14"/>
  <c r="U102" i="14"/>
  <c r="U182" i="14"/>
  <c r="U16" i="14"/>
  <c r="U30" i="14"/>
  <c r="U44" i="14"/>
  <c r="U54" i="14"/>
  <c r="U66" i="14"/>
  <c r="U78" i="14"/>
  <c r="U104" i="14"/>
  <c r="U129" i="14"/>
  <c r="U130" i="14" s="1"/>
  <c r="U144" i="14"/>
  <c r="U158" i="14"/>
  <c r="U172" i="14"/>
  <c r="U184" i="14"/>
  <c r="U18" i="14"/>
  <c r="U32" i="14"/>
  <c r="U46" i="14"/>
  <c r="U56" i="14"/>
  <c r="U80" i="14"/>
  <c r="U106" i="14"/>
  <c r="U120" i="14"/>
  <c r="U146" i="14"/>
  <c r="U160" i="14"/>
  <c r="U174" i="14"/>
  <c r="U185" i="14"/>
  <c r="U20" i="14"/>
  <c r="U34" i="14"/>
  <c r="U47" i="14"/>
  <c r="U48" i="14" s="1"/>
  <c r="U57" i="14"/>
  <c r="U82" i="14"/>
  <c r="U94" i="14"/>
  <c r="U108" i="14"/>
  <c r="U122" i="14"/>
  <c r="U132" i="14"/>
  <c r="U162" i="14"/>
  <c r="U176" i="14"/>
  <c r="U188" i="14"/>
  <c r="U22" i="14"/>
  <c r="U70" i="14"/>
  <c r="U84" i="14"/>
  <c r="U96" i="14"/>
  <c r="U110" i="14"/>
  <c r="U124" i="14"/>
  <c r="U134" i="14"/>
  <c r="U164" i="14"/>
  <c r="U49" i="14"/>
  <c r="U50" i="14" s="1"/>
  <c r="U98" i="14"/>
  <c r="U112" i="14"/>
  <c r="U136" i="14"/>
  <c r="U150" i="14"/>
  <c r="U100" i="14"/>
  <c r="U114" i="14"/>
  <c r="U138" i="14"/>
  <c r="U152" i="14"/>
  <c r="U179" i="14"/>
  <c r="U26" i="14"/>
  <c r="U40" i="14"/>
  <c r="U88" i="14"/>
  <c r="U116" i="14"/>
  <c r="U140" i="14"/>
  <c r="U154" i="14"/>
  <c r="U114" i="13"/>
  <c r="U138" i="13"/>
  <c r="U144" i="13"/>
  <c r="U166" i="13"/>
  <c r="U49" i="13"/>
  <c r="U50" i="13" s="1"/>
  <c r="U96" i="13"/>
  <c r="U146" i="13"/>
  <c r="U174" i="13"/>
  <c r="U54" i="13"/>
  <c r="U70" i="13"/>
  <c r="U100" i="13"/>
  <c r="U120" i="13"/>
  <c r="U177" i="13"/>
  <c r="U178" i="13" s="1"/>
  <c r="U36" i="13"/>
  <c r="U62" i="13"/>
  <c r="U80" i="13"/>
  <c r="U106" i="13"/>
  <c r="U160" i="13"/>
  <c r="U185" i="13"/>
  <c r="U125" i="13"/>
  <c r="U126" i="13" s="1"/>
  <c r="U14" i="13"/>
  <c r="U28" i="13"/>
  <c r="U42" i="13"/>
  <c r="U76" i="13"/>
  <c r="U90" i="13"/>
  <c r="U142" i="13"/>
  <c r="U156" i="13"/>
  <c r="U170" i="13"/>
  <c r="U182" i="13"/>
  <c r="U158" i="13"/>
  <c r="U172" i="13"/>
  <c r="U184" i="13"/>
  <c r="U20" i="13"/>
  <c r="U34" i="13"/>
  <c r="U47" i="13"/>
  <c r="U48" i="13" s="1"/>
  <c r="U82" i="13"/>
  <c r="U94" i="13"/>
  <c r="U108" i="13"/>
  <c r="U122" i="13"/>
  <c r="U132" i="13"/>
  <c r="U162" i="13"/>
  <c r="U176" i="13"/>
  <c r="U188" i="13"/>
  <c r="U189" i="13"/>
  <c r="U9" i="13"/>
  <c r="U10" i="13" s="1"/>
  <c r="U60" i="13"/>
  <c r="U72" i="13"/>
  <c r="U98" i="13"/>
  <c r="U112" i="13"/>
  <c r="U136" i="13"/>
  <c r="U150" i="13"/>
  <c r="U26" i="13"/>
  <c r="U40" i="13"/>
  <c r="U51" i="13"/>
  <c r="U63" i="13"/>
  <c r="U88" i="13"/>
  <c r="U116" i="13"/>
  <c r="U140" i="13"/>
  <c r="U154" i="13"/>
  <c r="U24" i="12"/>
  <c r="U74" i="12"/>
  <c r="U142" i="12"/>
  <c r="U51" i="12"/>
  <c r="U92" i="12"/>
  <c r="U170" i="12"/>
  <c r="U179" i="12"/>
  <c r="U63" i="12"/>
  <c r="U102" i="12"/>
  <c r="U182" i="12"/>
  <c r="U16" i="12"/>
  <c r="U30" i="12"/>
  <c r="U44" i="12"/>
  <c r="U54" i="12"/>
  <c r="U66" i="12"/>
  <c r="U78" i="12"/>
  <c r="U104" i="12"/>
  <c r="U129" i="12"/>
  <c r="U130" i="12" s="1"/>
  <c r="U144" i="12"/>
  <c r="U158" i="12"/>
  <c r="U172" i="12"/>
  <c r="U184" i="12"/>
  <c r="U18" i="12"/>
  <c r="U32" i="12"/>
  <c r="U46" i="12"/>
  <c r="U56" i="12"/>
  <c r="U80" i="12"/>
  <c r="U106" i="12"/>
  <c r="U120" i="12"/>
  <c r="U146" i="12"/>
  <c r="U160" i="12"/>
  <c r="U174" i="12"/>
  <c r="U185" i="12"/>
  <c r="U20" i="12"/>
  <c r="U34" i="12"/>
  <c r="U47" i="12"/>
  <c r="U48" i="12" s="1"/>
  <c r="U57" i="12"/>
  <c r="U82" i="12"/>
  <c r="U94" i="12"/>
  <c r="U108" i="12"/>
  <c r="U122" i="12"/>
  <c r="U132" i="12"/>
  <c r="U162" i="12"/>
  <c r="U176" i="12"/>
  <c r="U188" i="12"/>
  <c r="U22" i="12"/>
  <c r="U70" i="12"/>
  <c r="U84" i="12"/>
  <c r="U96" i="12"/>
  <c r="U110" i="12"/>
  <c r="U124" i="12"/>
  <c r="U134" i="12"/>
  <c r="U164" i="12"/>
  <c r="U177" i="12"/>
  <c r="U178" i="12" s="1"/>
  <c r="U9" i="12"/>
  <c r="U10" i="12" s="1"/>
  <c r="U36" i="12"/>
  <c r="U49" i="12"/>
  <c r="U50" i="12" s="1"/>
  <c r="U60" i="12"/>
  <c r="U72" i="12"/>
  <c r="U98" i="12"/>
  <c r="U112" i="12"/>
  <c r="U136" i="12"/>
  <c r="U150" i="12"/>
  <c r="U38" i="12"/>
  <c r="U62" i="12"/>
  <c r="U100" i="12"/>
  <c r="U114" i="12"/>
  <c r="U138" i="12"/>
  <c r="U152" i="12"/>
  <c r="U26" i="12"/>
  <c r="U40" i="12"/>
  <c r="U88" i="12"/>
  <c r="U116" i="12"/>
  <c r="U140" i="12"/>
  <c r="U154" i="12"/>
  <c r="V6" i="11"/>
  <c r="U60" i="11"/>
  <c r="U114" i="11"/>
  <c r="U156" i="11"/>
  <c r="U63" i="11"/>
  <c r="U92" i="11"/>
  <c r="U136" i="11"/>
  <c r="U9" i="11"/>
  <c r="U10" i="11" s="1"/>
  <c r="U67" i="11"/>
  <c r="U98" i="11"/>
  <c r="U138" i="11"/>
  <c r="U170" i="11"/>
  <c r="U38" i="11"/>
  <c r="U72" i="11"/>
  <c r="U100" i="11"/>
  <c r="U142" i="11"/>
  <c r="U179" i="11"/>
  <c r="U42" i="11"/>
  <c r="U74" i="11"/>
  <c r="U148" i="11"/>
  <c r="U178" i="11"/>
  <c r="U14" i="11"/>
  <c r="U51" i="11"/>
  <c r="U76" i="11"/>
  <c r="U150" i="11"/>
  <c r="U182" i="11"/>
  <c r="U16" i="11"/>
  <c r="U30" i="11"/>
  <c r="U44" i="11"/>
  <c r="U54" i="11"/>
  <c r="U66" i="11"/>
  <c r="U78" i="11"/>
  <c r="U104" i="11"/>
  <c r="U129" i="11"/>
  <c r="U130" i="11" s="1"/>
  <c r="U144" i="11"/>
  <c r="U158" i="11"/>
  <c r="U172" i="11"/>
  <c r="U184" i="11"/>
  <c r="U18" i="11"/>
  <c r="U32" i="11"/>
  <c r="U46" i="11"/>
  <c r="U56" i="11"/>
  <c r="U80" i="11"/>
  <c r="U106" i="11"/>
  <c r="U120" i="11"/>
  <c r="U146" i="11"/>
  <c r="U160" i="11"/>
  <c r="U174" i="11"/>
  <c r="U185" i="11"/>
  <c r="U20" i="11"/>
  <c r="U34" i="11"/>
  <c r="U47" i="11"/>
  <c r="U48" i="11" s="1"/>
  <c r="U57" i="11"/>
  <c r="U82" i="11"/>
  <c r="U94" i="11"/>
  <c r="U108" i="11"/>
  <c r="U122" i="11"/>
  <c r="U132" i="11"/>
  <c r="U162" i="11"/>
  <c r="U176" i="11"/>
  <c r="U188" i="11"/>
  <c r="U22" i="11"/>
  <c r="U70" i="11"/>
  <c r="U84" i="11"/>
  <c r="U96" i="11"/>
  <c r="U110" i="11"/>
  <c r="U124" i="11"/>
  <c r="U134" i="11"/>
  <c r="U164" i="11"/>
  <c r="U49" i="11"/>
  <c r="U50" i="11" s="1"/>
  <c r="U26" i="11"/>
  <c r="U40" i="11"/>
  <c r="U88" i="11"/>
  <c r="U116" i="11"/>
  <c r="U140" i="11"/>
  <c r="U154" i="11"/>
  <c r="U30" i="10"/>
  <c r="U66" i="10"/>
  <c r="U158" i="10"/>
  <c r="U67" i="10"/>
  <c r="U104" i="10"/>
  <c r="U118" i="10"/>
  <c r="U170" i="10"/>
  <c r="U44" i="10"/>
  <c r="U76" i="10"/>
  <c r="U129" i="10"/>
  <c r="U130" i="10" s="1"/>
  <c r="U172" i="10"/>
  <c r="U14" i="10"/>
  <c r="U51" i="10"/>
  <c r="U78" i="10"/>
  <c r="U142" i="10"/>
  <c r="U179" i="10"/>
  <c r="U18" i="10"/>
  <c r="U32" i="10"/>
  <c r="U46" i="10"/>
  <c r="U56" i="10"/>
  <c r="U80" i="10"/>
  <c r="U92" i="10"/>
  <c r="U106" i="10"/>
  <c r="U120" i="10"/>
  <c r="U146" i="10"/>
  <c r="U160" i="10"/>
  <c r="U174" i="10"/>
  <c r="U185" i="10"/>
  <c r="U20" i="10"/>
  <c r="U34" i="10"/>
  <c r="U47" i="10"/>
  <c r="U48" i="10" s="1"/>
  <c r="U57" i="10"/>
  <c r="U82" i="10"/>
  <c r="U94" i="10"/>
  <c r="U108" i="10"/>
  <c r="U122" i="10"/>
  <c r="U132" i="10"/>
  <c r="U162" i="10"/>
  <c r="U176" i="10"/>
  <c r="U188" i="10"/>
  <c r="U22" i="10"/>
  <c r="U70" i="10"/>
  <c r="U84" i="10"/>
  <c r="U96" i="10"/>
  <c r="U110" i="10"/>
  <c r="U124" i="10"/>
  <c r="U134" i="10"/>
  <c r="U164" i="10"/>
  <c r="U177" i="10"/>
  <c r="U178" i="10" s="1"/>
  <c r="U9" i="10"/>
  <c r="U10" i="10" s="1"/>
  <c r="U36" i="10"/>
  <c r="U49" i="10"/>
  <c r="U50" i="10" s="1"/>
  <c r="U60" i="10"/>
  <c r="U72" i="10"/>
  <c r="U98" i="10"/>
  <c r="U112" i="10"/>
  <c r="U136" i="10"/>
  <c r="U150" i="10"/>
  <c r="U24" i="10"/>
  <c r="U38" i="10"/>
  <c r="U62" i="10"/>
  <c r="U100" i="10"/>
  <c r="U114" i="10"/>
  <c r="U138" i="10"/>
  <c r="U152" i="10"/>
  <c r="U166" i="10"/>
  <c r="U26" i="10"/>
  <c r="U40" i="10"/>
  <c r="U74" i="10"/>
  <c r="U88" i="10"/>
  <c r="U116" i="10"/>
  <c r="U140" i="10"/>
  <c r="U154" i="10"/>
  <c r="U62" i="9"/>
  <c r="U142" i="9"/>
  <c r="U18" i="9"/>
  <c r="U42" i="9"/>
  <c r="U67" i="9"/>
  <c r="U90" i="9"/>
  <c r="U112" i="9"/>
  <c r="U148" i="9"/>
  <c r="U174" i="9"/>
  <c r="BA6" i="9"/>
  <c r="U46" i="9"/>
  <c r="U114" i="9"/>
  <c r="U150" i="9"/>
  <c r="U179" i="9"/>
  <c r="U24" i="9"/>
  <c r="U51" i="9"/>
  <c r="U72" i="9"/>
  <c r="U92" i="9"/>
  <c r="U118" i="9"/>
  <c r="U152" i="9"/>
  <c r="U178" i="9"/>
  <c r="R6" i="9"/>
  <c r="U9" i="9"/>
  <c r="U10" i="9" s="1"/>
  <c r="U32" i="9"/>
  <c r="U76" i="9"/>
  <c r="U100" i="9"/>
  <c r="U136" i="9"/>
  <c r="U160" i="9"/>
  <c r="U185" i="9"/>
  <c r="U16" i="9"/>
  <c r="U30" i="9"/>
  <c r="U44" i="9"/>
  <c r="U54" i="9"/>
  <c r="U66" i="9"/>
  <c r="U78" i="9"/>
  <c r="U104" i="9"/>
  <c r="U129" i="9"/>
  <c r="U130" i="9" s="1"/>
  <c r="U144" i="9"/>
  <c r="U158" i="9"/>
  <c r="U172" i="9"/>
  <c r="U184" i="9"/>
  <c r="U20" i="9"/>
  <c r="U34" i="9"/>
  <c r="U47" i="9"/>
  <c r="U48" i="9" s="1"/>
  <c r="U57" i="9"/>
  <c r="U82" i="9"/>
  <c r="U94" i="9"/>
  <c r="U108" i="9"/>
  <c r="U122" i="9"/>
  <c r="U132" i="9"/>
  <c r="U162" i="9"/>
  <c r="U176" i="9"/>
  <c r="U188" i="9"/>
  <c r="U22" i="9"/>
  <c r="U70" i="9"/>
  <c r="U84" i="9"/>
  <c r="U96" i="9"/>
  <c r="U110" i="9"/>
  <c r="U124" i="9"/>
  <c r="U134" i="9"/>
  <c r="U164" i="9"/>
  <c r="U49" i="9"/>
  <c r="U50" i="9" s="1"/>
  <c r="U26" i="9"/>
  <c r="U40" i="9"/>
  <c r="U88" i="9"/>
  <c r="U116" i="9"/>
  <c r="U140" i="9"/>
  <c r="U154" i="9"/>
  <c r="U34" i="8"/>
  <c r="U84" i="8"/>
  <c r="U120" i="8"/>
  <c r="U16" i="8"/>
  <c r="U36" i="8"/>
  <c r="U66" i="8"/>
  <c r="U86" i="8"/>
  <c r="U124" i="8"/>
  <c r="U174" i="8"/>
  <c r="U18" i="8"/>
  <c r="U44" i="8"/>
  <c r="U67" i="8"/>
  <c r="U92" i="8"/>
  <c r="U134" i="8"/>
  <c r="U178" i="8"/>
  <c r="U125" i="8"/>
  <c r="U126" i="8" s="1"/>
  <c r="U20" i="8"/>
  <c r="U46" i="8"/>
  <c r="U96" i="8"/>
  <c r="U146" i="8"/>
  <c r="U179" i="8"/>
  <c r="U22" i="8"/>
  <c r="U49" i="8"/>
  <c r="U50" i="8" s="1"/>
  <c r="U70" i="8"/>
  <c r="U102" i="8"/>
  <c r="U130" i="8"/>
  <c r="U185" i="8"/>
  <c r="U14" i="8"/>
  <c r="U28" i="8"/>
  <c r="U42" i="8"/>
  <c r="U76" i="8"/>
  <c r="U90" i="8"/>
  <c r="U142" i="8"/>
  <c r="U156" i="8"/>
  <c r="U170" i="8"/>
  <c r="U182" i="8"/>
  <c r="U78" i="8"/>
  <c r="U104" i="8"/>
  <c r="U118" i="8"/>
  <c r="U144" i="8"/>
  <c r="U158" i="8"/>
  <c r="U172" i="8"/>
  <c r="U184" i="8"/>
  <c r="U47" i="8"/>
  <c r="U48" i="8" s="1"/>
  <c r="U94" i="8"/>
  <c r="U108" i="8"/>
  <c r="U122" i="8"/>
  <c r="U132" i="8"/>
  <c r="U162" i="8"/>
  <c r="U176" i="8"/>
  <c r="U188" i="8"/>
  <c r="U189" i="8"/>
  <c r="U9" i="8"/>
  <c r="U10" i="8" s="1"/>
  <c r="U60" i="8"/>
  <c r="U72" i="8"/>
  <c r="U98" i="8"/>
  <c r="U112" i="8"/>
  <c r="U136" i="8"/>
  <c r="U150" i="8"/>
  <c r="U24" i="8"/>
  <c r="U38" i="8"/>
  <c r="U62" i="8"/>
  <c r="U100" i="8"/>
  <c r="U114" i="8"/>
  <c r="U138" i="8"/>
  <c r="U152" i="8"/>
  <c r="U166" i="8"/>
  <c r="U26" i="8"/>
  <c r="U40" i="8"/>
  <c r="U51" i="8"/>
  <c r="U63" i="8"/>
  <c r="U88" i="8"/>
  <c r="U116" i="8"/>
  <c r="U140" i="8"/>
  <c r="U154" i="8"/>
  <c r="U90" i="7"/>
  <c r="U156" i="7"/>
  <c r="U60" i="7"/>
  <c r="U102" i="7"/>
  <c r="U62" i="7"/>
  <c r="U112" i="7"/>
  <c r="U114" i="7"/>
  <c r="U24" i="7"/>
  <c r="U118" i="7"/>
  <c r="U28" i="7"/>
  <c r="BC6" i="8"/>
  <c r="BC6" i="7"/>
  <c r="U63" i="7"/>
  <c r="U92" i="7"/>
  <c r="U136" i="7"/>
  <c r="BG6" i="7"/>
  <c r="U9" i="7"/>
  <c r="U10" i="7" s="1"/>
  <c r="U67" i="7"/>
  <c r="U98" i="7"/>
  <c r="U138" i="7"/>
  <c r="U170" i="7"/>
  <c r="E6" i="7"/>
  <c r="U38" i="7"/>
  <c r="U72" i="7"/>
  <c r="U100" i="7"/>
  <c r="U142" i="7"/>
  <c r="U179" i="7"/>
  <c r="J6" i="7"/>
  <c r="U42" i="7"/>
  <c r="U74" i="7"/>
  <c r="U148" i="7"/>
  <c r="U178" i="7"/>
  <c r="AA6" i="7"/>
  <c r="U14" i="7"/>
  <c r="U51" i="7"/>
  <c r="U76" i="7"/>
  <c r="U150" i="7"/>
  <c r="U182" i="7"/>
  <c r="U16" i="7"/>
  <c r="U30" i="7"/>
  <c r="U44" i="7"/>
  <c r="U54" i="7"/>
  <c r="U66" i="7"/>
  <c r="U78" i="7"/>
  <c r="U104" i="7"/>
  <c r="U129" i="7"/>
  <c r="U130" i="7" s="1"/>
  <c r="U144" i="7"/>
  <c r="U158" i="7"/>
  <c r="U172" i="7"/>
  <c r="U184" i="7"/>
  <c r="U18" i="7"/>
  <c r="U32" i="7"/>
  <c r="U46" i="7"/>
  <c r="U56" i="7"/>
  <c r="U80" i="7"/>
  <c r="U106" i="7"/>
  <c r="U120" i="7"/>
  <c r="U146" i="7"/>
  <c r="U160" i="7"/>
  <c r="U174" i="7"/>
  <c r="U185" i="7"/>
  <c r="U20" i="7"/>
  <c r="U34" i="7"/>
  <c r="U47" i="7"/>
  <c r="U48" i="7" s="1"/>
  <c r="U57" i="7"/>
  <c r="U82" i="7"/>
  <c r="U94" i="7"/>
  <c r="U108" i="7"/>
  <c r="U122" i="7"/>
  <c r="U132" i="7"/>
  <c r="U162" i="7"/>
  <c r="U176" i="7"/>
  <c r="U188" i="7"/>
  <c r="U22" i="7"/>
  <c r="U70" i="7"/>
  <c r="U84" i="7"/>
  <c r="U96" i="7"/>
  <c r="U110" i="7"/>
  <c r="U124" i="7"/>
  <c r="U134" i="7"/>
  <c r="U164" i="7"/>
  <c r="U49" i="7"/>
  <c r="U50" i="7" s="1"/>
  <c r="U26" i="7"/>
  <c r="U40" i="7"/>
  <c r="U88" i="7"/>
  <c r="U116" i="7"/>
  <c r="U140" i="7"/>
  <c r="U154" i="7"/>
  <c r="U67" i="6"/>
  <c r="U104" i="6"/>
  <c r="U166" i="6"/>
  <c r="BB6" i="6"/>
  <c r="U44" i="6"/>
  <c r="U76" i="6"/>
  <c r="U129" i="6"/>
  <c r="U130" i="6" s="1"/>
  <c r="U172" i="6"/>
  <c r="BG6" i="6"/>
  <c r="U14" i="6"/>
  <c r="U51" i="6"/>
  <c r="U78" i="6"/>
  <c r="U142" i="6"/>
  <c r="U179" i="6"/>
  <c r="U16" i="6"/>
  <c r="U54" i="6"/>
  <c r="U90" i="6"/>
  <c r="U144" i="6"/>
  <c r="U182" i="6"/>
  <c r="U18" i="6"/>
  <c r="U32" i="6"/>
  <c r="U46" i="6"/>
  <c r="U56" i="6"/>
  <c r="U80" i="6"/>
  <c r="U92" i="6"/>
  <c r="U106" i="6"/>
  <c r="U120" i="6"/>
  <c r="U146" i="6"/>
  <c r="U160" i="6"/>
  <c r="U174" i="6"/>
  <c r="U185" i="6"/>
  <c r="U20" i="6"/>
  <c r="U34" i="6"/>
  <c r="U47" i="6"/>
  <c r="U48" i="6" s="1"/>
  <c r="U57" i="6"/>
  <c r="U82" i="6"/>
  <c r="U94" i="6"/>
  <c r="U108" i="6"/>
  <c r="U122" i="6"/>
  <c r="U132" i="6"/>
  <c r="U162" i="6"/>
  <c r="U176" i="6"/>
  <c r="U188" i="6"/>
  <c r="U22" i="6"/>
  <c r="U70" i="6"/>
  <c r="U84" i="6"/>
  <c r="U96" i="6"/>
  <c r="U110" i="6"/>
  <c r="U124" i="6"/>
  <c r="U134" i="6"/>
  <c r="U164" i="6"/>
  <c r="U177" i="6"/>
  <c r="U178" i="6" s="1"/>
  <c r="U9" i="6"/>
  <c r="U10" i="6" s="1"/>
  <c r="U36" i="6"/>
  <c r="U49" i="6"/>
  <c r="U50" i="6" s="1"/>
  <c r="U60" i="6"/>
  <c r="U72" i="6"/>
  <c r="U98" i="6"/>
  <c r="U112" i="6"/>
  <c r="U136" i="6"/>
  <c r="U150" i="6"/>
  <c r="U38" i="6"/>
  <c r="U62" i="6"/>
  <c r="U100" i="6"/>
  <c r="U114" i="6"/>
  <c r="U138" i="6"/>
  <c r="U152" i="6"/>
  <c r="U26" i="6"/>
  <c r="U40" i="6"/>
  <c r="U74" i="6"/>
  <c r="U88" i="6"/>
  <c r="U116" i="6"/>
  <c r="U140" i="6"/>
  <c r="U154" i="6"/>
  <c r="N6" i="5"/>
  <c r="X6" i="5"/>
  <c r="BD6" i="5"/>
  <c r="U76" i="5"/>
  <c r="U148" i="5"/>
  <c r="BG6" i="5"/>
  <c r="U38" i="5"/>
  <c r="U156" i="5"/>
  <c r="BH6" i="5"/>
  <c r="U9" i="5"/>
  <c r="U10" i="5" s="1"/>
  <c r="U42" i="5"/>
  <c r="U90" i="5"/>
  <c r="U166" i="5"/>
  <c r="BI6" i="5"/>
  <c r="U51" i="5"/>
  <c r="U92" i="5"/>
  <c r="U170" i="5"/>
  <c r="AY6" i="5"/>
  <c r="U14" i="5"/>
  <c r="U178" i="5"/>
  <c r="U24" i="5"/>
  <c r="U63" i="5"/>
  <c r="U182" i="5"/>
  <c r="U16" i="5"/>
  <c r="U30" i="5"/>
  <c r="U44" i="5"/>
  <c r="U54" i="5"/>
  <c r="U66" i="5"/>
  <c r="U78" i="5"/>
  <c r="U104" i="5"/>
  <c r="U129" i="5"/>
  <c r="U130" i="5" s="1"/>
  <c r="U144" i="5"/>
  <c r="U158" i="5"/>
  <c r="U172" i="5"/>
  <c r="U184" i="5"/>
  <c r="U18" i="5"/>
  <c r="U32" i="5"/>
  <c r="U46" i="5"/>
  <c r="U56" i="5"/>
  <c r="U80" i="5"/>
  <c r="U106" i="5"/>
  <c r="U120" i="5"/>
  <c r="U146" i="5"/>
  <c r="U160" i="5"/>
  <c r="U174" i="5"/>
  <c r="U185" i="5"/>
  <c r="U20" i="5"/>
  <c r="U34" i="5"/>
  <c r="U47" i="5"/>
  <c r="U48" i="5" s="1"/>
  <c r="U57" i="5"/>
  <c r="U82" i="5"/>
  <c r="U94" i="5"/>
  <c r="U108" i="5"/>
  <c r="U122" i="5"/>
  <c r="U132" i="5"/>
  <c r="U162" i="5"/>
  <c r="U176" i="5"/>
  <c r="U188" i="5"/>
  <c r="U22" i="5"/>
  <c r="U70" i="5"/>
  <c r="U84" i="5"/>
  <c r="U96" i="5"/>
  <c r="U110" i="5"/>
  <c r="U124" i="5"/>
  <c r="U134" i="5"/>
  <c r="U164" i="5"/>
  <c r="U49" i="5"/>
  <c r="U50" i="5" s="1"/>
  <c r="U60" i="5"/>
  <c r="U72" i="5"/>
  <c r="U98" i="5"/>
  <c r="U112" i="5"/>
  <c r="U136" i="5"/>
  <c r="U150" i="5"/>
  <c r="U62" i="5"/>
  <c r="U100" i="5"/>
  <c r="U114" i="5"/>
  <c r="U138" i="5"/>
  <c r="U152" i="5"/>
  <c r="U179" i="5"/>
  <c r="U26" i="5"/>
  <c r="U40" i="5"/>
  <c r="U88" i="5"/>
  <c r="U116" i="5"/>
  <c r="U140" i="5"/>
  <c r="U154" i="5"/>
  <c r="U74" i="4"/>
  <c r="U142" i="4"/>
  <c r="U28" i="4"/>
  <c r="U76" i="4"/>
  <c r="U130" i="4"/>
  <c r="U36" i="4"/>
  <c r="U156" i="4"/>
  <c r="U42" i="4"/>
  <c r="U90" i="4"/>
  <c r="U51" i="4"/>
  <c r="U170" i="4"/>
  <c r="U57" i="4"/>
  <c r="U178" i="4"/>
  <c r="U63" i="4"/>
  <c r="U182" i="4"/>
  <c r="U16" i="4"/>
  <c r="U30" i="4"/>
  <c r="U44" i="4"/>
  <c r="U54" i="4"/>
  <c r="U66" i="4"/>
  <c r="U78" i="4"/>
  <c r="U104" i="4"/>
  <c r="U144" i="4"/>
  <c r="U158" i="4"/>
  <c r="U172" i="4"/>
  <c r="U184" i="4"/>
  <c r="U18" i="4"/>
  <c r="U32" i="4"/>
  <c r="U46" i="4"/>
  <c r="U56" i="4"/>
  <c r="U67" i="4"/>
  <c r="U80" i="4"/>
  <c r="U92" i="4"/>
  <c r="U106" i="4"/>
  <c r="U120" i="4"/>
  <c r="U146" i="4"/>
  <c r="U160" i="4"/>
  <c r="U174" i="4"/>
  <c r="U185" i="4"/>
  <c r="U20" i="4"/>
  <c r="U34" i="4"/>
  <c r="U47" i="4"/>
  <c r="U48" i="4" s="1"/>
  <c r="U82" i="4"/>
  <c r="U94" i="4"/>
  <c r="U108" i="4"/>
  <c r="U122" i="4"/>
  <c r="U132" i="4"/>
  <c r="U162" i="4"/>
  <c r="U176" i="4"/>
  <c r="U188" i="4"/>
  <c r="U22" i="4"/>
  <c r="U70" i="4"/>
  <c r="U84" i="4"/>
  <c r="U96" i="4"/>
  <c r="U110" i="4"/>
  <c r="U124" i="4"/>
  <c r="U134" i="4"/>
  <c r="U148" i="4"/>
  <c r="U164" i="4"/>
  <c r="U189" i="4"/>
  <c r="U9" i="4"/>
  <c r="U10" i="4" s="1"/>
  <c r="U49" i="4"/>
  <c r="U50" i="4" s="1"/>
  <c r="U60" i="4"/>
  <c r="U72" i="4"/>
  <c r="U98" i="4"/>
  <c r="U112" i="4"/>
  <c r="U136" i="4"/>
  <c r="U150" i="4"/>
  <c r="U24" i="4"/>
  <c r="U38" i="4"/>
  <c r="U62" i="4"/>
  <c r="U86" i="4"/>
  <c r="U100" i="4"/>
  <c r="U114" i="4"/>
  <c r="U138" i="4"/>
  <c r="U152" i="4"/>
  <c r="U166" i="4"/>
  <c r="U179" i="4"/>
  <c r="U26" i="4"/>
  <c r="U40" i="4"/>
  <c r="U88" i="4"/>
  <c r="U116" i="4"/>
  <c r="U140" i="4"/>
  <c r="U154" i="4"/>
  <c r="U62" i="3"/>
  <c r="U142" i="3"/>
  <c r="U18" i="3"/>
  <c r="U42" i="3"/>
  <c r="U90" i="3"/>
  <c r="U112" i="3"/>
  <c r="U148" i="3"/>
  <c r="U174" i="3"/>
  <c r="U179" i="3"/>
  <c r="U16" i="3"/>
  <c r="U30" i="3"/>
  <c r="U44" i="3"/>
  <c r="U54" i="3"/>
  <c r="U66" i="3"/>
  <c r="U78" i="3"/>
  <c r="U104" i="3"/>
  <c r="U129" i="3"/>
  <c r="U130" i="3" s="1"/>
  <c r="U144" i="3"/>
  <c r="U158" i="3"/>
  <c r="U172" i="3"/>
  <c r="U184" i="3"/>
  <c r="U20" i="3"/>
  <c r="U34" i="3"/>
  <c r="U47" i="3"/>
  <c r="U48" i="3" s="1"/>
  <c r="U57" i="3"/>
  <c r="U82" i="3"/>
  <c r="U94" i="3"/>
  <c r="U108" i="3"/>
  <c r="U122" i="3"/>
  <c r="U132" i="3"/>
  <c r="U162" i="3"/>
  <c r="U176" i="3"/>
  <c r="U188" i="3"/>
  <c r="U22" i="3"/>
  <c r="U70" i="3"/>
  <c r="U84" i="3"/>
  <c r="U96" i="3"/>
  <c r="U110" i="3"/>
  <c r="U124" i="3"/>
  <c r="U134" i="3"/>
  <c r="U164" i="3"/>
  <c r="U49" i="3"/>
  <c r="U50" i="3" s="1"/>
  <c r="U26" i="3"/>
  <c r="U40" i="3"/>
  <c r="U88" i="3"/>
  <c r="U116" i="3"/>
  <c r="U140" i="3"/>
  <c r="U154" i="3"/>
  <c r="U28" i="2"/>
  <c r="U76" i="2"/>
  <c r="U148" i="2"/>
  <c r="U42" i="2"/>
  <c r="U90" i="2"/>
  <c r="U166" i="2"/>
  <c r="U51" i="2"/>
  <c r="U92" i="2"/>
  <c r="U170" i="2"/>
  <c r="U179" i="2"/>
  <c r="U63" i="2"/>
  <c r="U182" i="2"/>
  <c r="U16" i="2"/>
  <c r="U30" i="2"/>
  <c r="U44" i="2"/>
  <c r="U54" i="2"/>
  <c r="U66" i="2"/>
  <c r="U78" i="2"/>
  <c r="U104" i="2"/>
  <c r="U129" i="2"/>
  <c r="U130" i="2" s="1"/>
  <c r="U144" i="2"/>
  <c r="U158" i="2"/>
  <c r="U172" i="2"/>
  <c r="U184" i="2"/>
  <c r="U18" i="2"/>
  <c r="U32" i="2"/>
  <c r="U46" i="2"/>
  <c r="U56" i="2"/>
  <c r="U80" i="2"/>
  <c r="U106" i="2"/>
  <c r="U120" i="2"/>
  <c r="U146" i="2"/>
  <c r="U160" i="2"/>
  <c r="U174" i="2"/>
  <c r="U185" i="2"/>
  <c r="U20" i="2"/>
  <c r="U34" i="2"/>
  <c r="U47" i="2"/>
  <c r="U48" i="2" s="1"/>
  <c r="U57" i="2"/>
  <c r="U82" i="2"/>
  <c r="U94" i="2"/>
  <c r="U108" i="2"/>
  <c r="U122" i="2"/>
  <c r="U132" i="2"/>
  <c r="U162" i="2"/>
  <c r="U176" i="2"/>
  <c r="U188" i="2"/>
  <c r="U22" i="2"/>
  <c r="U70" i="2"/>
  <c r="U84" i="2"/>
  <c r="U96" i="2"/>
  <c r="U110" i="2"/>
  <c r="U124" i="2"/>
  <c r="U134" i="2"/>
  <c r="U164" i="2"/>
  <c r="U177" i="2"/>
  <c r="U178" i="2" s="1"/>
  <c r="U9" i="2"/>
  <c r="U10" i="2" s="1"/>
  <c r="U36" i="2"/>
  <c r="U49" i="2"/>
  <c r="U50" i="2" s="1"/>
  <c r="U60" i="2"/>
  <c r="U72" i="2"/>
  <c r="U98" i="2"/>
  <c r="U112" i="2"/>
  <c r="U136" i="2"/>
  <c r="U150" i="2"/>
  <c r="U38" i="2"/>
  <c r="U62" i="2"/>
  <c r="U100" i="2"/>
  <c r="U114" i="2"/>
  <c r="U138" i="2"/>
  <c r="U152" i="2"/>
  <c r="U26" i="2"/>
  <c r="U40" i="2"/>
  <c r="U74" i="2"/>
  <c r="U88" i="2"/>
  <c r="U116" i="2"/>
  <c r="U140" i="2"/>
  <c r="U154" i="2"/>
  <c r="U16" i="1"/>
  <c r="U30" i="1"/>
  <c r="U44" i="1"/>
  <c r="U54" i="1"/>
  <c r="U66" i="1"/>
  <c r="U78" i="1"/>
  <c r="U104" i="1"/>
  <c r="U129" i="1"/>
  <c r="U130" i="1" s="1"/>
  <c r="U144" i="1"/>
  <c r="U158" i="1"/>
  <c r="U172" i="1"/>
  <c r="U184" i="1"/>
  <c r="U18" i="1"/>
  <c r="U32" i="1"/>
  <c r="U46" i="1"/>
  <c r="U56" i="1"/>
  <c r="U80" i="1"/>
  <c r="U106" i="1"/>
  <c r="U120" i="1"/>
  <c r="U146" i="1"/>
  <c r="U160" i="1"/>
  <c r="U174" i="1"/>
  <c r="U185" i="1"/>
  <c r="U20" i="1"/>
  <c r="U34" i="1"/>
  <c r="U47" i="1"/>
  <c r="U48" i="1" s="1"/>
  <c r="U57" i="1"/>
  <c r="U82" i="1"/>
  <c r="U94" i="1"/>
  <c r="U108" i="1"/>
  <c r="U122" i="1"/>
  <c r="U132" i="1"/>
  <c r="U162" i="1"/>
  <c r="U176" i="1"/>
  <c r="U188" i="1"/>
  <c r="U22" i="1"/>
  <c r="U70" i="1"/>
  <c r="U84" i="1"/>
  <c r="U96" i="1"/>
  <c r="U110" i="1"/>
  <c r="U124" i="1"/>
  <c r="U134" i="1"/>
  <c r="U164" i="1"/>
  <c r="U49" i="1"/>
  <c r="U50" i="1" s="1"/>
  <c r="U26" i="1"/>
  <c r="U40" i="1"/>
  <c r="U88" i="1"/>
  <c r="U116" i="1"/>
  <c r="U140" i="1"/>
  <c r="U154" i="1"/>
  <c r="BA32" i="25"/>
  <c r="BD19" i="25"/>
  <c r="BA20" i="25"/>
  <c r="BA28" i="25"/>
  <c r="R6" i="25"/>
  <c r="D6" i="25"/>
  <c r="S6" i="25"/>
  <c r="AJ106" i="25"/>
  <c r="AH38" i="25"/>
  <c r="AH74" i="25"/>
  <c r="AH126" i="25"/>
  <c r="E6" i="25"/>
  <c r="V6" i="25"/>
  <c r="AL124" i="25"/>
  <c r="AH46" i="25"/>
  <c r="AH88" i="25"/>
  <c r="AJ128" i="25"/>
  <c r="H6" i="25"/>
  <c r="X6" i="25"/>
  <c r="AH57" i="25"/>
  <c r="AQ74" i="25"/>
  <c r="AU74" i="25" s="1" a="1"/>
  <c r="AU74" i="25" s="1"/>
  <c r="AL130" i="25"/>
  <c r="I6" i="25"/>
  <c r="Y6" i="25"/>
  <c r="AX7" i="25"/>
  <c r="AL28" i="25"/>
  <c r="AC33" i="25"/>
  <c r="AH84" i="25"/>
  <c r="AH168" i="25"/>
  <c r="AL44" i="25"/>
  <c r="L6" i="25"/>
  <c r="AA6" i="25"/>
  <c r="AY7" i="25"/>
  <c r="AH14" i="25"/>
  <c r="AL66" i="25"/>
  <c r="Y68" i="25"/>
  <c r="AL84" i="25"/>
  <c r="AQ112" i="25"/>
  <c r="M6" i="25"/>
  <c r="AB6" i="25"/>
  <c r="AD36" i="25"/>
  <c r="AH18" i="25"/>
  <c r="AH22" i="25"/>
  <c r="AQ26" i="25"/>
  <c r="AH30" i="25"/>
  <c r="AL32" i="25"/>
  <c r="AL36" i="25"/>
  <c r="O6" i="25"/>
  <c r="AG34" i="25"/>
  <c r="AH9" i="25"/>
  <c r="AH10" i="25" s="1"/>
  <c r="AQ14" i="25"/>
  <c r="AQ22" i="25"/>
  <c r="AH70" i="25"/>
  <c r="AJ100" i="25"/>
  <c r="BC24" i="24"/>
  <c r="BC62" i="24"/>
  <c r="BC116" i="24"/>
  <c r="BC20" i="24"/>
  <c r="BC28" i="24"/>
  <c r="BC142" i="24"/>
  <c r="BC160" i="24"/>
  <c r="BC176" i="24"/>
  <c r="BC128" i="24"/>
  <c r="BC156" i="24"/>
  <c r="BC66" i="24"/>
  <c r="BC76" i="24"/>
  <c r="BC132" i="24"/>
  <c r="BC179" i="24"/>
  <c r="BA20" i="24"/>
  <c r="BC82" i="24"/>
  <c r="BC16" i="24"/>
  <c r="H30" i="24"/>
  <c r="BC32" i="24"/>
  <c r="BC40" i="24"/>
  <c r="BC50" i="24"/>
  <c r="BC67" i="24"/>
  <c r="AE98" i="24"/>
  <c r="BC112" i="24"/>
  <c r="BC122" i="24"/>
  <c r="BC184" i="24"/>
  <c r="BC14" i="24"/>
  <c r="BC18" i="24"/>
  <c r="BC26" i="24"/>
  <c r="BC78" i="24"/>
  <c r="BC185" i="24"/>
  <c r="BC164" i="24"/>
  <c r="AN9" i="24"/>
  <c r="BC10" i="24"/>
  <c r="BC22" i="24"/>
  <c r="BC34" i="24"/>
  <c r="BC190" i="24"/>
  <c r="AN116" i="24"/>
  <c r="BC126" i="24"/>
  <c r="BC138" i="24"/>
  <c r="L80" i="24"/>
  <c r="L23" i="24"/>
  <c r="T11" i="24"/>
  <c r="T60" i="24" s="1"/>
  <c r="AJ110" i="24"/>
  <c r="F6" i="24"/>
  <c r="W6" i="24"/>
  <c r="AE14" i="24"/>
  <c r="AM28" i="24"/>
  <c r="AN67" i="24"/>
  <c r="AN10" i="24"/>
  <c r="AE94" i="24"/>
  <c r="AE156" i="24"/>
  <c r="E6" i="24"/>
  <c r="V6" i="24"/>
  <c r="G6" i="24"/>
  <c r="AA6" i="24"/>
  <c r="G64" i="24"/>
  <c r="W64" i="24"/>
  <c r="AE164" i="24"/>
  <c r="AE22" i="24"/>
  <c r="AE42" i="24"/>
  <c r="AE32" i="24"/>
  <c r="AE20" i="24"/>
  <c r="AE90" i="24"/>
  <c r="AE30" i="24"/>
  <c r="AM164" i="24"/>
  <c r="AM24" i="24"/>
  <c r="AF78" i="24"/>
  <c r="AN28" i="24"/>
  <c r="AF44" i="24"/>
  <c r="S6" i="24"/>
  <c r="AB64" i="24"/>
  <c r="AB63" i="24" s="1"/>
  <c r="AB73" i="24"/>
  <c r="AJ152" i="24"/>
  <c r="AJ67" i="24"/>
  <c r="AJ190" i="24"/>
  <c r="AJ86" i="24"/>
  <c r="AJ80" i="24"/>
  <c r="AJ62" i="24"/>
  <c r="AE72" i="24"/>
  <c r="J6" i="24"/>
  <c r="AB6" i="24"/>
  <c r="X11" i="24"/>
  <c r="AF190" i="24"/>
  <c r="AF148" i="24"/>
  <c r="AF66" i="24"/>
  <c r="AF40" i="24"/>
  <c r="AF122" i="24"/>
  <c r="AF32" i="24"/>
  <c r="AF26" i="24"/>
  <c r="AF132" i="24"/>
  <c r="AF126" i="24"/>
  <c r="AF36" i="24"/>
  <c r="AF30" i="24"/>
  <c r="AF120" i="24"/>
  <c r="AF82" i="24"/>
  <c r="AF28" i="24"/>
  <c r="AF50" i="24"/>
  <c r="AF34" i="24"/>
  <c r="AN138" i="24"/>
  <c r="AN150" i="24"/>
  <c r="AN108" i="24"/>
  <c r="AN82" i="24"/>
  <c r="AN34" i="24"/>
  <c r="AN120" i="24"/>
  <c r="AN86" i="24"/>
  <c r="AN50" i="24"/>
  <c r="AN38" i="24"/>
  <c r="AN112" i="24"/>
  <c r="AN80" i="24"/>
  <c r="AN44" i="24"/>
  <c r="AN40" i="24"/>
  <c r="AN24" i="24"/>
  <c r="AN51" i="24"/>
  <c r="AN26" i="24"/>
  <c r="AN22" i="24"/>
  <c r="AN20" i="24"/>
  <c r="AI92" i="24"/>
  <c r="AI14" i="24"/>
  <c r="P15" i="24"/>
  <c r="AJ18" i="24"/>
  <c r="AN60" i="24"/>
  <c r="AN104" i="24"/>
  <c r="AE166" i="24"/>
  <c r="AE172" i="24"/>
  <c r="K6" i="24"/>
  <c r="AJ42" i="24"/>
  <c r="T101" i="24"/>
  <c r="AF166" i="24"/>
  <c r="AJ14" i="24"/>
  <c r="O6" i="24"/>
  <c r="AM26" i="24"/>
  <c r="AE38" i="24"/>
  <c r="AN42" i="24"/>
  <c r="AM66" i="24"/>
  <c r="AF112" i="24"/>
  <c r="D117" i="24"/>
  <c r="AE140" i="24"/>
  <c r="AN174" i="24"/>
  <c r="AI192" i="24"/>
  <c r="AI152" i="24"/>
  <c r="AI36" i="24"/>
  <c r="AI118" i="24"/>
  <c r="AE16" i="24"/>
  <c r="AN18" i="24"/>
  <c r="AF22" i="24"/>
  <c r="G23" i="24"/>
  <c r="AN30" i="24"/>
  <c r="AN36" i="24"/>
  <c r="AF38" i="24"/>
  <c r="AF62" i="24"/>
  <c r="AN66" i="24"/>
  <c r="AJ136" i="24"/>
  <c r="L6" i="23"/>
  <c r="O6" i="23"/>
  <c r="Q6" i="23"/>
  <c r="R6" i="23"/>
  <c r="AL67" i="23"/>
  <c r="E6" i="23"/>
  <c r="U6" i="23"/>
  <c r="F6" i="23"/>
  <c r="W6" i="23"/>
  <c r="G6" i="23"/>
  <c r="Z6" i="23"/>
  <c r="AL57" i="23"/>
  <c r="AL18" i="23"/>
  <c r="AM22" i="23"/>
  <c r="AM57" i="23"/>
  <c r="AE63" i="23"/>
  <c r="AM67" i="23"/>
  <c r="AL94" i="23"/>
  <c r="AL144" i="23"/>
  <c r="AL158" i="23"/>
  <c r="AM182" i="23"/>
  <c r="AM14" i="23"/>
  <c r="I11" i="23"/>
  <c r="AM18" i="23"/>
  <c r="AE36" i="23"/>
  <c r="AM42" i="23"/>
  <c r="AO66" i="23"/>
  <c r="AD128" i="23"/>
  <c r="AM144" i="23"/>
  <c r="AM166" i="23"/>
  <c r="AY7" i="23"/>
  <c r="AQ170" i="23"/>
  <c r="AL26" i="23"/>
  <c r="AL36" i="23"/>
  <c r="AL44" i="23"/>
  <c r="AO60" i="23"/>
  <c r="M64" i="23"/>
  <c r="AL132" i="23"/>
  <c r="AM164" i="23"/>
  <c r="I6" i="23"/>
  <c r="V6" i="23"/>
  <c r="AE16" i="23"/>
  <c r="AM26" i="23"/>
  <c r="AL38" i="23"/>
  <c r="AM44" i="23"/>
  <c r="F58" i="23"/>
  <c r="AM100" i="23"/>
  <c r="AM128" i="23"/>
  <c r="AL152" i="23"/>
  <c r="AO114" i="23"/>
  <c r="AD46" i="23"/>
  <c r="AO28" i="23"/>
  <c r="AL54" i="23"/>
  <c r="AM56" i="23"/>
  <c r="W64" i="23"/>
  <c r="AO80" i="23"/>
  <c r="AL82" i="23"/>
  <c r="O91" i="23"/>
  <c r="M6" i="23"/>
  <c r="X6" i="23"/>
  <c r="AE26" i="23"/>
  <c r="AO20" i="23"/>
  <c r="AQ62" i="23"/>
  <c r="AF67" i="23"/>
  <c r="AM88" i="23"/>
  <c r="AM46" i="23"/>
  <c r="D6" i="23"/>
  <c r="N6" i="23"/>
  <c r="Y6" i="23"/>
  <c r="P15" i="23"/>
  <c r="AM96" i="23"/>
  <c r="AM172" i="23"/>
  <c r="BC122" i="22"/>
  <c r="BC16" i="22"/>
  <c r="L6" i="22"/>
  <c r="BC56" i="22"/>
  <c r="T6" i="22"/>
  <c r="AR39" i="22"/>
  <c r="BC130" i="22"/>
  <c r="U6" i="22"/>
  <c r="BC14" i="22"/>
  <c r="AL20" i="22"/>
  <c r="BC26" i="22"/>
  <c r="BC36" i="22"/>
  <c r="BA70" i="22"/>
  <c r="BC78" i="22"/>
  <c r="BC32" i="22"/>
  <c r="BC50" i="22"/>
  <c r="E6" i="22"/>
  <c r="Z6" i="22"/>
  <c r="AQ30" i="22"/>
  <c r="BC80" i="22"/>
  <c r="G6" i="22"/>
  <c r="BA9" i="22"/>
  <c r="BC10" i="22"/>
  <c r="BA18" i="22"/>
  <c r="BC20" i="22"/>
  <c r="BC24" i="22"/>
  <c r="AD98" i="22"/>
  <c r="AL138" i="22"/>
  <c r="AL74" i="22"/>
  <c r="AQ26" i="22"/>
  <c r="AL18" i="22"/>
  <c r="AL32" i="22"/>
  <c r="AL36" i="22"/>
  <c r="T58" i="22"/>
  <c r="AQ70" i="22"/>
  <c r="AQ74" i="22"/>
  <c r="AU74" i="22" s="1" a="1"/>
  <c r="AU74" i="22" s="1"/>
  <c r="R91" i="22"/>
  <c r="AL26" i="22"/>
  <c r="K6" i="22"/>
  <c r="X6" i="22"/>
  <c r="AD88" i="22"/>
  <c r="L11" i="22"/>
  <c r="AD16" i="22"/>
  <c r="AQ18" i="22"/>
  <c r="AH47" i="22"/>
  <c r="AH48" i="22" s="1"/>
  <c r="AQ32" i="22"/>
  <c r="AQ36" i="22"/>
  <c r="AQ40" i="22"/>
  <c r="AQ50" i="22"/>
  <c r="AQ51" i="22"/>
  <c r="AU51" i="22" s="1" a="1"/>
  <c r="AU51" i="22" s="1"/>
  <c r="L58" i="22"/>
  <c r="AL88" i="22"/>
  <c r="Z91" i="22"/>
  <c r="AQ185" i="22"/>
  <c r="AU185" i="22" s="1" a="1"/>
  <c r="AU185" i="22" s="1"/>
  <c r="AQ57" i="22"/>
  <c r="AU57" i="22" s="1" a="1"/>
  <c r="AU57" i="22" s="1"/>
  <c r="AH28" i="22"/>
  <c r="AQ44" i="22"/>
  <c r="AM142" i="22"/>
  <c r="AX7" i="22"/>
  <c r="AE9" i="22"/>
  <c r="T11" i="22"/>
  <c r="T120" i="22" s="1"/>
  <c r="AL9" i="22"/>
  <c r="AL10" i="22" s="1"/>
  <c r="AD14" i="22"/>
  <c r="AL22" i="22"/>
  <c r="AQ28" i="22"/>
  <c r="AL46" i="22"/>
  <c r="AE66" i="22"/>
  <c r="AL72" i="22"/>
  <c r="AQ88" i="22"/>
  <c r="AQ92" i="22"/>
  <c r="AJ110" i="22"/>
  <c r="AQ118" i="22"/>
  <c r="AQ152" i="22"/>
  <c r="AH128" i="22"/>
  <c r="M6" i="22"/>
  <c r="AB6" i="22"/>
  <c r="AY7" i="22"/>
  <c r="AH51" i="22"/>
  <c r="V11" i="22"/>
  <c r="V32" i="22" s="1"/>
  <c r="AM9" i="22"/>
  <c r="AH14" i="22"/>
  <c r="AD20" i="22"/>
  <c r="AQ22" i="22"/>
  <c r="AQ42" i="22"/>
  <c r="AQ46" i="22"/>
  <c r="AQ72" i="22"/>
  <c r="AH94" i="22"/>
  <c r="AQ96" i="22"/>
  <c r="AH144" i="22"/>
  <c r="O6" i="22"/>
  <c r="AI66" i="22"/>
  <c r="AL16" i="22"/>
  <c r="J11" i="22"/>
  <c r="L23" i="22"/>
  <c r="AH26" i="22"/>
  <c r="AL34" i="22"/>
  <c r="AQ66" i="22"/>
  <c r="D73" i="22"/>
  <c r="AD146" i="22"/>
  <c r="AH32" i="22"/>
  <c r="AQ179" i="22"/>
  <c r="AU179" i="22" s="1" a="1"/>
  <c r="AU179" i="22" s="1"/>
  <c r="AJ142" i="22"/>
  <c r="Z11" i="22"/>
  <c r="Z42" i="22" s="1"/>
  <c r="AL14" i="22"/>
  <c r="AQ16" i="22"/>
  <c r="AL30" i="22"/>
  <c r="AD32" i="22"/>
  <c r="AQ34" i="22"/>
  <c r="AQ38" i="22"/>
  <c r="AH44" i="22"/>
  <c r="AJ67" i="22"/>
  <c r="R68" i="22"/>
  <c r="AQ90" i="22"/>
  <c r="AQ94" i="22"/>
  <c r="AJ154" i="22"/>
  <c r="BA74" i="21"/>
  <c r="H6" i="21"/>
  <c r="BA72" i="21"/>
  <c r="I6" i="21"/>
  <c r="AG54" i="21"/>
  <c r="Q6" i="21"/>
  <c r="BA24" i="21"/>
  <c r="BA28" i="21"/>
  <c r="R6" i="21"/>
  <c r="AQ138" i="21"/>
  <c r="BA136" i="21"/>
  <c r="S6" i="21"/>
  <c r="AL9" i="21"/>
  <c r="I64" i="21"/>
  <c r="Z6" i="21"/>
  <c r="BC112" i="21"/>
  <c r="AL32" i="21"/>
  <c r="Q64" i="21"/>
  <c r="AA6" i="21"/>
  <c r="W64" i="21"/>
  <c r="G6" i="21"/>
  <c r="AB6" i="21"/>
  <c r="AX7" i="21"/>
  <c r="AQ30" i="21"/>
  <c r="AG36" i="21"/>
  <c r="AO60" i="21"/>
  <c r="Y64" i="21"/>
  <c r="AL10" i="21"/>
  <c r="AG50" i="21"/>
  <c r="AG82" i="21"/>
  <c r="AG126" i="21"/>
  <c r="AG134" i="21"/>
  <c r="AG174" i="21"/>
  <c r="AG40" i="21"/>
  <c r="AG116" i="21"/>
  <c r="AG168" i="21"/>
  <c r="AG32" i="21"/>
  <c r="AN51" i="21"/>
  <c r="AG16" i="21"/>
  <c r="AN24" i="21"/>
  <c r="AG51" i="21"/>
  <c r="AG122" i="21"/>
  <c r="AG138" i="21"/>
  <c r="AG140" i="21"/>
  <c r="AO82" i="21"/>
  <c r="Y11" i="21"/>
  <c r="AG26" i="21"/>
  <c r="AG28" i="21"/>
  <c r="AO40" i="21"/>
  <c r="G64" i="21"/>
  <c r="AO108" i="21"/>
  <c r="BB32" i="20"/>
  <c r="BA86" i="20"/>
  <c r="BB10" i="20"/>
  <c r="BB174" i="20"/>
  <c r="BB90" i="20"/>
  <c r="BA156" i="20"/>
  <c r="BA9" i="20"/>
  <c r="BB24" i="20"/>
  <c r="BB78" i="20"/>
  <c r="BB112" i="20"/>
  <c r="BB130" i="20"/>
  <c r="S6" i="20"/>
  <c r="AO14" i="20"/>
  <c r="BB16" i="20"/>
  <c r="BA20" i="20"/>
  <c r="U6" i="20"/>
  <c r="AO126" i="20"/>
  <c r="BB20" i="20"/>
  <c r="BA28" i="20"/>
  <c r="BB82" i="20"/>
  <c r="BA164" i="20"/>
  <c r="BA184" i="20"/>
  <c r="BA172" i="20"/>
  <c r="BB28" i="20"/>
  <c r="BB40" i="20"/>
  <c r="BA185" i="20"/>
  <c r="AD94" i="20"/>
  <c r="AO138" i="20"/>
  <c r="AA6" i="20"/>
  <c r="O73" i="20"/>
  <c r="W73" i="20"/>
  <c r="W58" i="20"/>
  <c r="AE47" i="20"/>
  <c r="AO18" i="20"/>
  <c r="AO20" i="20"/>
  <c r="AO36" i="20"/>
  <c r="W64" i="20"/>
  <c r="AM47" i="20"/>
  <c r="AO112" i="20"/>
  <c r="I68" i="20"/>
  <c r="I91" i="20"/>
  <c r="Y91" i="20"/>
  <c r="Y85" i="20" s="1"/>
  <c r="AG136" i="20"/>
  <c r="AG50" i="20"/>
  <c r="AG122" i="20"/>
  <c r="AG100" i="20"/>
  <c r="AO185" i="20"/>
  <c r="AO46" i="20"/>
  <c r="AO122" i="20"/>
  <c r="AO98" i="20"/>
  <c r="AO92" i="20"/>
  <c r="AO90" i="20"/>
  <c r="AO82" i="20"/>
  <c r="AO34" i="20"/>
  <c r="AO24" i="20"/>
  <c r="AO128" i="20"/>
  <c r="AO118" i="20"/>
  <c r="AO100" i="20"/>
  <c r="AO78" i="20"/>
  <c r="AO44" i="20"/>
  <c r="AO42" i="20"/>
  <c r="AO94" i="20"/>
  <c r="AO74" i="20"/>
  <c r="AO72" i="20"/>
  <c r="AO30" i="20"/>
  <c r="AO96" i="20"/>
  <c r="AO57" i="20"/>
  <c r="AO38" i="20"/>
  <c r="AO32" i="20"/>
  <c r="AO70" i="20"/>
  <c r="AO60" i="20"/>
  <c r="AO54" i="20"/>
  <c r="AO40" i="20"/>
  <c r="AO162" i="20"/>
  <c r="AO136" i="20"/>
  <c r="AO86" i="20"/>
  <c r="AO63" i="20"/>
  <c r="AO50" i="20"/>
  <c r="AO28" i="20"/>
  <c r="AO26" i="20"/>
  <c r="AK176" i="20"/>
  <c r="J64" i="20"/>
  <c r="R64" i="20"/>
  <c r="AC45" i="20"/>
  <c r="Z64" i="20"/>
  <c r="AH118" i="20"/>
  <c r="AH42" i="20"/>
  <c r="AQ179" i="20"/>
  <c r="AU179" i="20" s="1" a="1"/>
  <c r="AU179" i="20" s="1"/>
  <c r="AQ34" i="20"/>
  <c r="AQ74" i="20"/>
  <c r="AU74" i="20" s="1" a="1"/>
  <c r="AU74" i="20" s="1"/>
  <c r="AQ54" i="20"/>
  <c r="AQ26" i="20"/>
  <c r="AG9" i="20"/>
  <c r="AG10" i="20" s="1"/>
  <c r="AO9" i="20"/>
  <c r="AO10" i="20" s="1"/>
  <c r="AG16" i="20"/>
  <c r="AO22" i="20"/>
  <c r="AO104" i="20"/>
  <c r="AG54" i="20"/>
  <c r="D6" i="20"/>
  <c r="K58" i="20"/>
  <c r="S180" i="20"/>
  <c r="AI148" i="20"/>
  <c r="AI188" i="20"/>
  <c r="AI179" i="20"/>
  <c r="AI80" i="20"/>
  <c r="AI92" i="20"/>
  <c r="AI46" i="20"/>
  <c r="AI84" i="20"/>
  <c r="AI96" i="20"/>
  <c r="AI57" i="20"/>
  <c r="AI30" i="20"/>
  <c r="AH128" i="20"/>
  <c r="AG18" i="20"/>
  <c r="AO51" i="20"/>
  <c r="AO88" i="20"/>
  <c r="AO116" i="20"/>
  <c r="AG40" i="20"/>
  <c r="AO108" i="20"/>
  <c r="AI164" i="20"/>
  <c r="M11" i="20"/>
  <c r="AO16" i="20"/>
  <c r="AG162" i="20"/>
  <c r="BC24" i="19"/>
  <c r="BC26" i="19"/>
  <c r="BB40" i="19"/>
  <c r="BB110" i="19"/>
  <c r="BC146" i="19"/>
  <c r="BB72" i="19"/>
  <c r="BC164" i="19"/>
  <c r="BB74" i="19"/>
  <c r="BC14" i="19"/>
  <c r="BB20" i="19"/>
  <c r="BB114" i="19"/>
  <c r="BC185" i="19"/>
  <c r="BC16" i="19"/>
  <c r="AK148" i="19"/>
  <c r="BB22" i="19"/>
  <c r="AN9" i="19"/>
  <c r="AN10" i="19" s="1"/>
  <c r="AR25" i="19"/>
  <c r="AG30" i="19"/>
  <c r="AG26" i="19"/>
  <c r="AY7" i="19"/>
  <c r="W6" i="19"/>
  <c r="AG14" i="19"/>
  <c r="AG38" i="19"/>
  <c r="AG54" i="19"/>
  <c r="D6" i="19"/>
  <c r="X6" i="19"/>
  <c r="AG36" i="19"/>
  <c r="AG70" i="19"/>
  <c r="AK57" i="19"/>
  <c r="AG9" i="19"/>
  <c r="AG10" i="19" s="1"/>
  <c r="AG28" i="19"/>
  <c r="AE28" i="19"/>
  <c r="BC34" i="18"/>
  <c r="AN67" i="18"/>
  <c r="BA6" i="18"/>
  <c r="BB192" i="18"/>
  <c r="BC22" i="18"/>
  <c r="BA42" i="18"/>
  <c r="BA70" i="18"/>
  <c r="AN188" i="18"/>
  <c r="BC16" i="18"/>
  <c r="BC42" i="18"/>
  <c r="BA46" i="18"/>
  <c r="BC6" i="18"/>
  <c r="BC62" i="18"/>
  <c r="BC14" i="18"/>
  <c r="BA24" i="18"/>
  <c r="BA36" i="18"/>
  <c r="BC46" i="18"/>
  <c r="BC124" i="18"/>
  <c r="BC24" i="18"/>
  <c r="BC32" i="18"/>
  <c r="BD87" i="18"/>
  <c r="BD77" i="18"/>
  <c r="AF110" i="18"/>
  <c r="AF16" i="18"/>
  <c r="AF26" i="18"/>
  <c r="AF28" i="18"/>
  <c r="AF30" i="18"/>
  <c r="AF32" i="18"/>
  <c r="AQ47" i="18"/>
  <c r="AN42" i="18"/>
  <c r="AN44" i="18"/>
  <c r="AF63" i="18"/>
  <c r="AF80" i="18"/>
  <c r="AH90" i="18"/>
  <c r="AF120" i="18"/>
  <c r="AF130" i="18"/>
  <c r="AF148" i="18"/>
  <c r="AF174" i="18"/>
  <c r="AN38" i="18"/>
  <c r="AF42" i="18"/>
  <c r="AN36" i="18"/>
  <c r="AN16" i="18"/>
  <c r="AF18" i="18"/>
  <c r="AF22" i="18"/>
  <c r="AF24" i="18"/>
  <c r="AF34" i="18"/>
  <c r="AF40" i="18"/>
  <c r="AF57" i="18"/>
  <c r="AN63" i="18"/>
  <c r="AH80" i="18"/>
  <c r="AF106" i="18"/>
  <c r="AN120" i="18"/>
  <c r="AN130" i="18"/>
  <c r="AN148" i="18"/>
  <c r="AN174" i="18"/>
  <c r="AF182" i="18"/>
  <c r="AJ192" i="18"/>
  <c r="AN9" i="18"/>
  <c r="AN10" i="18" s="1"/>
  <c r="AH18" i="18"/>
  <c r="AN20" i="18"/>
  <c r="AN26" i="18"/>
  <c r="AN28" i="18"/>
  <c r="AF51" i="18"/>
  <c r="AF54" i="18"/>
  <c r="AN57" i="18"/>
  <c r="E64" i="18"/>
  <c r="AN80" i="18"/>
  <c r="AF88" i="18"/>
  <c r="AN106" i="18"/>
  <c r="AF154" i="18"/>
  <c r="AN182" i="18"/>
  <c r="AF20" i="18"/>
  <c r="AN124" i="18"/>
  <c r="AF172" i="18"/>
  <c r="AN172" i="18"/>
  <c r="AI66" i="18"/>
  <c r="AN14" i="18"/>
  <c r="T23" i="18"/>
  <c r="AN30" i="18"/>
  <c r="AN32" i="18"/>
  <c r="AF36" i="18"/>
  <c r="AN40" i="18"/>
  <c r="AF46" i="18"/>
  <c r="AF50" i="18"/>
  <c r="AH51" i="18"/>
  <c r="AF62" i="18"/>
  <c r="AF70" i="18"/>
  <c r="AF76" i="18"/>
  <c r="AF84" i="18"/>
  <c r="AN88" i="18"/>
  <c r="AF114" i="18"/>
  <c r="AN154" i="18"/>
  <c r="AH170" i="18"/>
  <c r="AF14" i="18"/>
  <c r="AN110" i="18"/>
  <c r="AG158" i="18"/>
  <c r="AJ50" i="18"/>
  <c r="AQ14" i="18"/>
  <c r="AN22" i="18"/>
  <c r="AN34" i="18"/>
  <c r="AF38" i="18"/>
  <c r="AN51" i="18"/>
  <c r="AN54" i="18"/>
  <c r="AG70" i="18"/>
  <c r="AF74" i="18"/>
  <c r="AN114" i="18"/>
  <c r="AK36" i="18"/>
  <c r="AN18" i="18"/>
  <c r="AJ36" i="18"/>
  <c r="J35" i="18"/>
  <c r="AF44" i="18"/>
  <c r="AN46" i="18"/>
  <c r="AN50" i="18"/>
  <c r="AN62" i="18"/>
  <c r="AF67" i="18"/>
  <c r="AN70" i="18"/>
  <c r="AN74" i="18"/>
  <c r="AN76" i="18"/>
  <c r="AN84" i="18"/>
  <c r="AF124" i="18"/>
  <c r="AF188" i="18"/>
  <c r="J6" i="17"/>
  <c r="K6" i="17"/>
  <c r="BC176" i="17"/>
  <c r="V6" i="17"/>
  <c r="Z6" i="17"/>
  <c r="BA18" i="17"/>
  <c r="BA30" i="17"/>
  <c r="BC40" i="17"/>
  <c r="BC14" i="17"/>
  <c r="BD21" i="17"/>
  <c r="BC30" i="17"/>
  <c r="BC60" i="17"/>
  <c r="BC82" i="17"/>
  <c r="BC166" i="17"/>
  <c r="BC130" i="17"/>
  <c r="BC22" i="17"/>
  <c r="BC34" i="17"/>
  <c r="BA74" i="17"/>
  <c r="BD93" i="17"/>
  <c r="BC172" i="17"/>
  <c r="M6" i="17"/>
  <c r="AA6" i="17"/>
  <c r="AI92" i="17"/>
  <c r="AN47" i="17"/>
  <c r="O6" i="17"/>
  <c r="AB6" i="17"/>
  <c r="D58" i="17"/>
  <c r="D106" i="17"/>
  <c r="L117" i="17"/>
  <c r="T73" i="17"/>
  <c r="T58" i="17"/>
  <c r="AJ156" i="17"/>
  <c r="AJ134" i="17"/>
  <c r="AJ51" i="17"/>
  <c r="AJ57" i="17"/>
  <c r="AJ182" i="17"/>
  <c r="AJ36" i="17"/>
  <c r="J68" i="17"/>
  <c r="Z68" i="17"/>
  <c r="AQ47" i="17"/>
  <c r="D6" i="17"/>
  <c r="R6" i="17"/>
  <c r="AK63" i="17"/>
  <c r="AK174" i="17"/>
  <c r="AK67" i="17"/>
  <c r="AJ18" i="17"/>
  <c r="T23" i="17"/>
  <c r="AI34" i="17"/>
  <c r="E6" i="17"/>
  <c r="S6" i="17"/>
  <c r="AL46" i="17"/>
  <c r="Z11" i="17"/>
  <c r="AJ22" i="17"/>
  <c r="AJ92" i="17"/>
  <c r="G6" i="17"/>
  <c r="T6" i="17"/>
  <c r="AE44" i="17"/>
  <c r="AX7" i="17"/>
  <c r="AE20" i="17"/>
  <c r="F11" i="17"/>
  <c r="F46" i="17" s="1"/>
  <c r="AM28" i="17"/>
  <c r="AM160" i="17"/>
  <c r="I6" i="17"/>
  <c r="X117" i="17"/>
  <c r="X101" i="17"/>
  <c r="X94" i="17"/>
  <c r="AF47" i="17"/>
  <c r="AE32" i="17"/>
  <c r="R91" i="17"/>
  <c r="R85" i="17" s="1"/>
  <c r="D23" i="17"/>
  <c r="T117" i="17"/>
  <c r="BA20" i="16"/>
  <c r="BC40" i="16"/>
  <c r="BA116" i="16"/>
  <c r="BC16" i="16"/>
  <c r="H23" i="16"/>
  <c r="BC36" i="16"/>
  <c r="D58" i="16"/>
  <c r="BC108" i="16"/>
  <c r="BC130" i="16"/>
  <c r="BA160" i="16"/>
  <c r="BC185" i="16"/>
  <c r="BC22" i="16"/>
  <c r="BA51" i="16"/>
  <c r="BA154" i="16"/>
  <c r="BA188" i="16"/>
  <c r="BD55" i="16"/>
  <c r="BC78" i="16"/>
  <c r="BA86" i="16"/>
  <c r="BA134" i="16"/>
  <c r="BC10" i="16"/>
  <c r="BA14" i="16"/>
  <c r="R11" i="16"/>
  <c r="BA24" i="16"/>
  <c r="BA112" i="16"/>
  <c r="BC122" i="16"/>
  <c r="BC174" i="16"/>
  <c r="BC14" i="16"/>
  <c r="BC24" i="16"/>
  <c r="BA28" i="16"/>
  <c r="BC66" i="16"/>
  <c r="BD79" i="16"/>
  <c r="BC192" i="16"/>
  <c r="BA18" i="16"/>
  <c r="BA22" i="16"/>
  <c r="BC26" i="16"/>
  <c r="BC28" i="16"/>
  <c r="BD29" i="16"/>
  <c r="BA74" i="16"/>
  <c r="BA82" i="16"/>
  <c r="BC148" i="16"/>
  <c r="J64" i="16"/>
  <c r="R64" i="16"/>
  <c r="R58" i="16"/>
  <c r="Z64" i="16"/>
  <c r="AH94" i="16"/>
  <c r="AH63" i="16"/>
  <c r="AH84" i="16"/>
  <c r="AH170" i="16"/>
  <c r="AH168" i="16"/>
  <c r="AH62" i="16"/>
  <c r="AH70" i="16"/>
  <c r="AH74" i="16"/>
  <c r="AH50" i="16"/>
  <c r="AH18" i="16"/>
  <c r="AH22" i="16"/>
  <c r="AE24" i="16"/>
  <c r="AI164" i="16"/>
  <c r="AI96" i="16"/>
  <c r="AI100" i="16"/>
  <c r="AI136" i="16"/>
  <c r="AI88" i="16"/>
  <c r="AE160" i="16"/>
  <c r="P75" i="16"/>
  <c r="P123" i="16"/>
  <c r="L73" i="16"/>
  <c r="T68" i="16"/>
  <c r="AB73" i="16"/>
  <c r="AJ67" i="16"/>
  <c r="AJ46" i="16"/>
  <c r="AJ76" i="16"/>
  <c r="AJ22" i="16"/>
  <c r="AH14" i="16"/>
  <c r="AH16" i="16"/>
  <c r="AH38" i="16"/>
  <c r="AH106" i="16"/>
  <c r="AK158" i="16"/>
  <c r="AH34" i="16"/>
  <c r="AF47" i="16"/>
  <c r="J58" i="16"/>
  <c r="AH90" i="16"/>
  <c r="Z117" i="16"/>
  <c r="R23" i="16"/>
  <c r="AH28" i="16"/>
  <c r="AH36" i="16"/>
  <c r="AH60" i="16"/>
  <c r="AH66" i="16"/>
  <c r="AH142" i="16"/>
  <c r="AQ116" i="16"/>
  <c r="AE170" i="16"/>
  <c r="AE142" i="16"/>
  <c r="AE66" i="16"/>
  <c r="AE132" i="16"/>
  <c r="AE176" i="16"/>
  <c r="AE44" i="16"/>
  <c r="AE144" i="16"/>
  <c r="H11" i="16"/>
  <c r="H104" i="16" s="1"/>
  <c r="AQ18" i="16"/>
  <c r="AQ47" i="16"/>
  <c r="AQ48" i="16" s="1"/>
  <c r="D35" i="16"/>
  <c r="AQ38" i="16"/>
  <c r="AH54" i="16"/>
  <c r="AQ92" i="16"/>
  <c r="AH128" i="16"/>
  <c r="AH136" i="16"/>
  <c r="AI26" i="16"/>
  <c r="AQ86" i="16"/>
  <c r="X58" i="16"/>
  <c r="AQ14" i="16"/>
  <c r="AQ16" i="16"/>
  <c r="AQ20" i="16"/>
  <c r="AH26" i="16"/>
  <c r="AQ30" i="16"/>
  <c r="AH32" i="16"/>
  <c r="AQ34" i="16"/>
  <c r="Z35" i="16"/>
  <c r="AH40" i="16"/>
  <c r="AM47" i="15"/>
  <c r="AO108" i="15"/>
  <c r="AG14" i="15"/>
  <c r="V6" i="15"/>
  <c r="W6" i="15"/>
  <c r="Q6" i="15"/>
  <c r="O6" i="15"/>
  <c r="N6" i="15"/>
  <c r="H6" i="15"/>
  <c r="G6" i="15"/>
  <c r="Y6" i="15"/>
  <c r="F6" i="15"/>
  <c r="X11" i="15"/>
  <c r="AF24" i="15"/>
  <c r="AN63" i="15"/>
  <c r="AN66" i="15"/>
  <c r="AN40" i="15"/>
  <c r="AG38" i="15"/>
  <c r="AG88" i="15"/>
  <c r="AK136" i="15"/>
  <c r="AQ142" i="15"/>
  <c r="AK170" i="15"/>
  <c r="AO90" i="15"/>
  <c r="AH9" i="15"/>
  <c r="AH10" i="15" s="1"/>
  <c r="AK82" i="15"/>
  <c r="AK42" i="15"/>
  <c r="AK44" i="15"/>
  <c r="AK67" i="15"/>
  <c r="AK108" i="15"/>
  <c r="AH98" i="15"/>
  <c r="AK16" i="15"/>
  <c r="AO18" i="15"/>
  <c r="AK36" i="15"/>
  <c r="AK72" i="15"/>
  <c r="AK104" i="15"/>
  <c r="AK106" i="15"/>
  <c r="AK110" i="15"/>
  <c r="AK124" i="15"/>
  <c r="AK184" i="15"/>
  <c r="AG22" i="15"/>
  <c r="AK76" i="15"/>
  <c r="AH122" i="15"/>
  <c r="AK126" i="15"/>
  <c r="AO44" i="15"/>
  <c r="AO9" i="15"/>
  <c r="AO10" i="15" s="1"/>
  <c r="G23" i="15"/>
  <c r="AO36" i="15"/>
  <c r="AK40" i="15"/>
  <c r="AK46" i="15"/>
  <c r="AG51" i="15"/>
  <c r="AQ72" i="15"/>
  <c r="AK80" i="15"/>
  <c r="AH82" i="15"/>
  <c r="AK122" i="15"/>
  <c r="AK154" i="15"/>
  <c r="G6" i="14"/>
  <c r="BC190" i="14"/>
  <c r="BC22" i="14"/>
  <c r="AK26" i="14"/>
  <c r="BC60" i="14"/>
  <c r="BA98" i="14"/>
  <c r="Q6" i="14"/>
  <c r="BA62" i="14"/>
  <c r="BA50" i="14"/>
  <c r="R6" i="14"/>
  <c r="AH114" i="14"/>
  <c r="AB6" i="14"/>
  <c r="AX7" i="14"/>
  <c r="BC14" i="14"/>
  <c r="BC34" i="14"/>
  <c r="BC42" i="14"/>
  <c r="BC56" i="14"/>
  <c r="BC152" i="14"/>
  <c r="BD183" i="14"/>
  <c r="AY7" i="14"/>
  <c r="AD40" i="14"/>
  <c r="BC24" i="14"/>
  <c r="BA32" i="14"/>
  <c r="BA117" i="14"/>
  <c r="BA118" i="14" s="1"/>
  <c r="BC146" i="14"/>
  <c r="BC32" i="14"/>
  <c r="BA190" i="14"/>
  <c r="BC18" i="14"/>
  <c r="BD75" i="14"/>
  <c r="BC108" i="14"/>
  <c r="BC122" i="14"/>
  <c r="H6" i="14"/>
  <c r="T6" i="14"/>
  <c r="I91" i="14"/>
  <c r="I64" i="14"/>
  <c r="Q64" i="14"/>
  <c r="AG57" i="14"/>
  <c r="AG168" i="14"/>
  <c r="AG162" i="14"/>
  <c r="AG136" i="14"/>
  <c r="AG74" i="14"/>
  <c r="AG54" i="14"/>
  <c r="AG66" i="14"/>
  <c r="AG44" i="14"/>
  <c r="AG118" i="14"/>
  <c r="AG92" i="14"/>
  <c r="AG70" i="14"/>
  <c r="AO179" i="14"/>
  <c r="AO142" i="14"/>
  <c r="AO70" i="14"/>
  <c r="AG9" i="14"/>
  <c r="AG10" i="14" s="1"/>
  <c r="AG20" i="14"/>
  <c r="AD32" i="14"/>
  <c r="I6" i="14"/>
  <c r="U6" i="14"/>
  <c r="J58" i="14"/>
  <c r="J101" i="14"/>
  <c r="R73" i="14"/>
  <c r="Z180" i="14"/>
  <c r="Z58" i="14"/>
  <c r="AH188" i="14"/>
  <c r="AH164" i="14"/>
  <c r="AH140" i="14"/>
  <c r="AH120" i="14"/>
  <c r="AH106" i="14"/>
  <c r="AH136" i="14"/>
  <c r="AH116" i="14"/>
  <c r="AH80" i="14"/>
  <c r="AH62" i="14"/>
  <c r="AH46" i="14"/>
  <c r="AH110" i="14"/>
  <c r="AH66" i="14"/>
  <c r="AH60" i="14"/>
  <c r="AH42" i="14"/>
  <c r="AH134" i="14"/>
  <c r="AH124" i="14"/>
  <c r="AH100" i="14"/>
  <c r="AH96" i="14"/>
  <c r="AH82" i="14"/>
  <c r="AH51" i="14"/>
  <c r="AH50" i="14"/>
  <c r="AH118" i="14"/>
  <c r="AH112" i="14"/>
  <c r="AH92" i="14"/>
  <c r="AH70" i="14"/>
  <c r="AH76" i="14"/>
  <c r="AQ122" i="14"/>
  <c r="AQ118" i="14"/>
  <c r="AQ78" i="14"/>
  <c r="I68" i="14"/>
  <c r="AD78" i="14"/>
  <c r="O64" i="14"/>
  <c r="AD9" i="14"/>
  <c r="AD10" i="14" s="1"/>
  <c r="AG138" i="14"/>
  <c r="K6" i="14"/>
  <c r="W6" i="14"/>
  <c r="AI50" i="14"/>
  <c r="AI182" i="14"/>
  <c r="AI80" i="14"/>
  <c r="AI184" i="14"/>
  <c r="Y91" i="14"/>
  <c r="Y85" i="14" s="1"/>
  <c r="L6" i="14"/>
  <c r="X6" i="14"/>
  <c r="AC95" i="14"/>
  <c r="AL36" i="14"/>
  <c r="AG14" i="14"/>
  <c r="AG30" i="14"/>
  <c r="AL32" i="14"/>
  <c r="AH34" i="14"/>
  <c r="AD36" i="14"/>
  <c r="AD20" i="14"/>
  <c r="N6" i="14"/>
  <c r="Y6" i="14"/>
  <c r="AK168" i="14"/>
  <c r="AK152" i="14"/>
  <c r="AK146" i="14"/>
  <c r="AK44" i="14"/>
  <c r="AK57" i="14"/>
  <c r="AO136" i="14"/>
  <c r="AH14" i="14"/>
  <c r="AH30" i="14"/>
  <c r="AO32" i="14"/>
  <c r="AG36" i="14"/>
  <c r="Y35" i="14"/>
  <c r="AH57" i="14"/>
  <c r="AG98" i="14"/>
  <c r="AH18" i="14"/>
  <c r="AL16" i="14"/>
  <c r="AO18" i="14"/>
  <c r="D6" i="14"/>
  <c r="O6" i="14"/>
  <c r="Z6" i="14"/>
  <c r="F58" i="14"/>
  <c r="F117" i="14"/>
  <c r="N73" i="14"/>
  <c r="V73" i="14"/>
  <c r="AD176" i="14"/>
  <c r="AD104" i="14"/>
  <c r="AD170" i="14"/>
  <c r="AD190" i="14"/>
  <c r="AD140" i="14"/>
  <c r="AD94" i="14"/>
  <c r="AD80" i="14"/>
  <c r="AD160" i="14"/>
  <c r="AD90" i="14"/>
  <c r="AD60" i="14"/>
  <c r="AD132" i="14"/>
  <c r="AD122" i="14"/>
  <c r="AD108" i="14"/>
  <c r="AD67" i="14"/>
  <c r="AD66" i="14"/>
  <c r="AD51" i="14"/>
  <c r="AD50" i="14"/>
  <c r="AD144" i="14"/>
  <c r="AD112" i="14"/>
  <c r="AD82" i="14"/>
  <c r="AL162" i="14"/>
  <c r="AL176" i="14"/>
  <c r="AL168" i="14"/>
  <c r="AL140" i="14"/>
  <c r="AL80" i="14"/>
  <c r="AL170" i="14"/>
  <c r="AL160" i="14"/>
  <c r="AL94" i="14"/>
  <c r="AL62" i="14"/>
  <c r="AL60" i="14"/>
  <c r="AL44" i="14"/>
  <c r="AL190" i="14"/>
  <c r="AL108" i="14"/>
  <c r="AL90" i="14"/>
  <c r="AL66" i="14"/>
  <c r="AL134" i="14"/>
  <c r="AL124" i="14"/>
  <c r="AL122" i="14"/>
  <c r="AL51" i="14"/>
  <c r="AL50" i="14"/>
  <c r="AL154" i="14"/>
  <c r="AL142" i="14"/>
  <c r="AL132" i="14"/>
  <c r="AL112" i="14"/>
  <c r="AL76" i="14"/>
  <c r="AL144" i="14"/>
  <c r="AL114" i="14"/>
  <c r="AL78" i="14"/>
  <c r="AL98" i="14"/>
  <c r="AQ18" i="14"/>
  <c r="AD16" i="14"/>
  <c r="AG22" i="14"/>
  <c r="AG47" i="14"/>
  <c r="AG48" i="14" s="1"/>
  <c r="AK34" i="14"/>
  <c r="AG40" i="14"/>
  <c r="Y64" i="14"/>
  <c r="AO128" i="14"/>
  <c r="BA47" i="13"/>
  <c r="BA48" i="13" s="1"/>
  <c r="BA138" i="13"/>
  <c r="BA32" i="13"/>
  <c r="I6" i="13"/>
  <c r="AJ104" i="13"/>
  <c r="BC24" i="13"/>
  <c r="BA86" i="13"/>
  <c r="M6" i="13"/>
  <c r="BC28" i="13"/>
  <c r="BA88" i="13"/>
  <c r="R6" i="13"/>
  <c r="BC90" i="13"/>
  <c r="BD13" i="13"/>
  <c r="BA50" i="13"/>
  <c r="BA62" i="13"/>
  <c r="BA185" i="13"/>
  <c r="Z6" i="13"/>
  <c r="AJ30" i="13"/>
  <c r="BA42" i="13"/>
  <c r="BC98" i="13"/>
  <c r="G165" i="13"/>
  <c r="AM162" i="13"/>
  <c r="AX7" i="13"/>
  <c r="J11" i="13"/>
  <c r="AQ36" i="13"/>
  <c r="K6" i="13"/>
  <c r="AB6" i="13"/>
  <c r="H91" i="13"/>
  <c r="X91" i="13"/>
  <c r="AF47" i="13"/>
  <c r="AH30" i="13"/>
  <c r="AJ26" i="13"/>
  <c r="AJ112" i="13"/>
  <c r="O6" i="13"/>
  <c r="J58" i="13"/>
  <c r="R64" i="13"/>
  <c r="AH80" i="13"/>
  <c r="AH76" i="13"/>
  <c r="AH50" i="13"/>
  <c r="AH140" i="13"/>
  <c r="AH134" i="13"/>
  <c r="AH72" i="13"/>
  <c r="AH66" i="13"/>
  <c r="AH54" i="13"/>
  <c r="AH51" i="13"/>
  <c r="AH132" i="13"/>
  <c r="AH122" i="13"/>
  <c r="AH116" i="13"/>
  <c r="AH108" i="13"/>
  <c r="AH67" i="13"/>
  <c r="AH44" i="13"/>
  <c r="AH126" i="13"/>
  <c r="AH110" i="13"/>
  <c r="AH63" i="13"/>
  <c r="AH40" i="13"/>
  <c r="AH36" i="13"/>
  <c r="AH112" i="13"/>
  <c r="AH104" i="13"/>
  <c r="AH84" i="13"/>
  <c r="AH62" i="13"/>
  <c r="AH60" i="13"/>
  <c r="AH42" i="13"/>
  <c r="AH38" i="13"/>
  <c r="AH174" i="13"/>
  <c r="AH156" i="13"/>
  <c r="AH114" i="13"/>
  <c r="AH106" i="13"/>
  <c r="AH98" i="13"/>
  <c r="AH94" i="13"/>
  <c r="AH90" i="13"/>
  <c r="AH86" i="13"/>
  <c r="AH82" i="13"/>
  <c r="AH78" i="13"/>
  <c r="AH14" i="13"/>
  <c r="AJ16" i="13"/>
  <c r="AJ18" i="13"/>
  <c r="D11" i="13"/>
  <c r="AH22" i="13"/>
  <c r="AH24" i="13"/>
  <c r="AH34" i="13"/>
  <c r="AJ60" i="13"/>
  <c r="T11" i="13"/>
  <c r="T72" i="13" s="1"/>
  <c r="AJ14" i="13"/>
  <c r="AJ22" i="13"/>
  <c r="AJ24" i="13"/>
  <c r="AH28" i="13"/>
  <c r="AJ34" i="13"/>
  <c r="T6" i="13"/>
  <c r="AB68" i="13"/>
  <c r="AJ174" i="13"/>
  <c r="AJ140" i="13"/>
  <c r="AJ134" i="13"/>
  <c r="AJ74" i="13"/>
  <c r="AJ72" i="13"/>
  <c r="AJ54" i="13"/>
  <c r="AJ51" i="13"/>
  <c r="AJ150" i="13"/>
  <c r="AJ122" i="13"/>
  <c r="AJ116" i="13"/>
  <c r="AJ108" i="13"/>
  <c r="AJ70" i="13"/>
  <c r="AJ46" i="13"/>
  <c r="AJ44" i="13"/>
  <c r="AJ190" i="13"/>
  <c r="AJ126" i="13"/>
  <c r="AJ100" i="13"/>
  <c r="AJ63" i="13"/>
  <c r="AJ40" i="13"/>
  <c r="AJ36" i="13"/>
  <c r="AJ162" i="13"/>
  <c r="AJ154" i="13"/>
  <c r="AJ136" i="13"/>
  <c r="AJ118" i="13"/>
  <c r="AJ98" i="13"/>
  <c r="AJ94" i="13"/>
  <c r="AJ92" i="13"/>
  <c r="AJ90" i="13"/>
  <c r="AJ86" i="13"/>
  <c r="AJ82" i="13"/>
  <c r="AJ78" i="13"/>
  <c r="AJ57" i="13"/>
  <c r="AJ128" i="13"/>
  <c r="AJ96" i="13"/>
  <c r="AJ88" i="13"/>
  <c r="AJ50" i="13"/>
  <c r="AQ9" i="13"/>
  <c r="AQ10" i="13" s="1"/>
  <c r="AU10" i="13" s="1" a="1"/>
  <c r="AU10" i="13" s="1"/>
  <c r="X11" i="13"/>
  <c r="AH20" i="13"/>
  <c r="AN47" i="13"/>
  <c r="AJ28" i="13"/>
  <c r="AQ30" i="13"/>
  <c r="AH32" i="13"/>
  <c r="AJ38" i="13"/>
  <c r="X35" i="13"/>
  <c r="N58" i="13"/>
  <c r="AH144" i="13"/>
  <c r="E6" i="13"/>
  <c r="V6" i="13"/>
  <c r="E64" i="13"/>
  <c r="AK66" i="13"/>
  <c r="AQ16" i="13"/>
  <c r="AQ18" i="13"/>
  <c r="AJ20" i="13"/>
  <c r="AJ32" i="13"/>
  <c r="AJ42" i="13"/>
  <c r="G6" i="13"/>
  <c r="X6" i="13"/>
  <c r="AR61" i="13"/>
  <c r="AQ14" i="13"/>
  <c r="AQ22" i="13"/>
  <c r="AQ28" i="13"/>
  <c r="AQ34" i="13"/>
  <c r="AQ80" i="13"/>
  <c r="BD29" i="12"/>
  <c r="BC34" i="12"/>
  <c r="BB122" i="12"/>
  <c r="BC70" i="12"/>
  <c r="BC78" i="12"/>
  <c r="AB64" i="12"/>
  <c r="BD181" i="12"/>
  <c r="BC42" i="12"/>
  <c r="BD187" i="12"/>
  <c r="BC6" i="12"/>
  <c r="BD6" i="12"/>
  <c r="BB74" i="12"/>
  <c r="BC150" i="12"/>
  <c r="BC28" i="12"/>
  <c r="BC32" i="12"/>
  <c r="BC80" i="12"/>
  <c r="D64" i="12"/>
  <c r="D68" i="12"/>
  <c r="D23" i="12"/>
  <c r="L68" i="12"/>
  <c r="L23" i="12"/>
  <c r="L64" i="12"/>
  <c r="L58" i="12"/>
  <c r="T64" i="12"/>
  <c r="T35" i="12"/>
  <c r="AB58" i="12"/>
  <c r="AB68" i="12"/>
  <c r="AJ84" i="12"/>
  <c r="AJ74" i="12"/>
  <c r="AJ67" i="12"/>
  <c r="AJ112" i="12"/>
  <c r="AJ76" i="12"/>
  <c r="AJ9" i="12"/>
  <c r="AJ10" i="12" s="1"/>
  <c r="AJ96" i="12"/>
  <c r="AJ78" i="12"/>
  <c r="AJ47" i="12"/>
  <c r="AJ48" i="12" s="1"/>
  <c r="AJ22" i="12"/>
  <c r="AJ166" i="12"/>
  <c r="AJ160" i="12"/>
  <c r="AJ136" i="12"/>
  <c r="AJ16" i="12"/>
  <c r="AJ162" i="12"/>
  <c r="AJ42" i="12"/>
  <c r="T23" i="12"/>
  <c r="AJ168" i="12"/>
  <c r="I64" i="12"/>
  <c r="AK188" i="12"/>
  <c r="AK42" i="12"/>
  <c r="K64" i="12"/>
  <c r="AG60" i="12"/>
  <c r="AG176" i="12"/>
  <c r="X11" i="12"/>
  <c r="X64" i="12"/>
  <c r="AG178" i="12"/>
  <c r="AN47" i="12"/>
  <c r="AK46" i="12"/>
  <c r="Y64" i="12"/>
  <c r="AK88" i="12"/>
  <c r="AQ47" i="12"/>
  <c r="AK26" i="12"/>
  <c r="AK34" i="12"/>
  <c r="AA64" i="12"/>
  <c r="BC16" i="11"/>
  <c r="BC98" i="11"/>
  <c r="BC44" i="11"/>
  <c r="BC63" i="11"/>
  <c r="AO9" i="11"/>
  <c r="AO10" i="11" s="1"/>
  <c r="BC18" i="11"/>
  <c r="BC22" i="11"/>
  <c r="BC10" i="11"/>
  <c r="BC24" i="11"/>
  <c r="BC51" i="11"/>
  <c r="BC74" i="11"/>
  <c r="T6" i="11"/>
  <c r="O68" i="11"/>
  <c r="W68" i="11"/>
  <c r="E64" i="11"/>
  <c r="AD164" i="11"/>
  <c r="AR61" i="11"/>
  <c r="H64" i="11"/>
  <c r="X68" i="11"/>
  <c r="AF166" i="11"/>
  <c r="AO60" i="11"/>
  <c r="AF24" i="11"/>
  <c r="AD60" i="11"/>
  <c r="AE9" i="11"/>
  <c r="AF114" i="11"/>
  <c r="AD14" i="11"/>
  <c r="P115" i="11"/>
  <c r="L64" i="11"/>
  <c r="AB64" i="11"/>
  <c r="AF14" i="11"/>
  <c r="AE22" i="11"/>
  <c r="J6" i="11"/>
  <c r="E68" i="11"/>
  <c r="E73" i="11"/>
  <c r="M101" i="11"/>
  <c r="M64" i="11"/>
  <c r="AK106" i="11"/>
  <c r="AK26" i="11"/>
  <c r="AK128" i="11"/>
  <c r="AK120" i="11"/>
  <c r="AK84" i="11"/>
  <c r="AK126" i="11"/>
  <c r="AK118" i="11"/>
  <c r="AK179" i="11"/>
  <c r="AK70" i="11"/>
  <c r="AK66" i="11"/>
  <c r="AK16" i="11"/>
  <c r="F52" i="11"/>
  <c r="BD39" i="10"/>
  <c r="BA46" i="10"/>
  <c r="BC192" i="10"/>
  <c r="BA16" i="10"/>
  <c r="BC20" i="10"/>
  <c r="BC36" i="10"/>
  <c r="BC40" i="10"/>
  <c r="BA57" i="10"/>
  <c r="BC62" i="10"/>
  <c r="BC70" i="10"/>
  <c r="BC98" i="10"/>
  <c r="BA174" i="10"/>
  <c r="BC94" i="10"/>
  <c r="BC44" i="10"/>
  <c r="G6" i="10"/>
  <c r="BC24" i="10"/>
  <c r="BC28" i="10"/>
  <c r="BA42" i="10"/>
  <c r="BC57" i="10"/>
  <c r="BC84" i="10"/>
  <c r="BA120" i="10"/>
  <c r="BC164" i="10"/>
  <c r="BA26" i="10"/>
  <c r="BC42" i="10"/>
  <c r="BC50" i="10"/>
  <c r="BC72" i="10"/>
  <c r="BA100" i="10"/>
  <c r="BA101" i="10"/>
  <c r="BA102" i="10" s="1"/>
  <c r="BA178" i="10"/>
  <c r="R11" i="10"/>
  <c r="BC26" i="10"/>
  <c r="Q64" i="10"/>
  <c r="BA74" i="10"/>
  <c r="BC80" i="10"/>
  <c r="BC100" i="10"/>
  <c r="BC136" i="10"/>
  <c r="BA160" i="10"/>
  <c r="AQ9" i="10"/>
  <c r="AQ10" i="10" s="1"/>
  <c r="AU10" i="10" s="1" a="1"/>
  <c r="AU10" i="10" s="1"/>
  <c r="AH14" i="10"/>
  <c r="BC60" i="10"/>
  <c r="BC74" i="10"/>
  <c r="BA138" i="10"/>
  <c r="BA162" i="10"/>
  <c r="BC22" i="10"/>
  <c r="BC76" i="10"/>
  <c r="BA14" i="10"/>
  <c r="BC18" i="10"/>
  <c r="BC38" i="10"/>
  <c r="BA56" i="10"/>
  <c r="BA67" i="10"/>
  <c r="BD75" i="10"/>
  <c r="BC82" i="10"/>
  <c r="BA106" i="10"/>
  <c r="BC138" i="10"/>
  <c r="BC162" i="10"/>
  <c r="I6" i="10"/>
  <c r="E64" i="10"/>
  <c r="E52" i="10"/>
  <c r="AJ14" i="10"/>
  <c r="AQ20" i="10"/>
  <c r="AJ28" i="10"/>
  <c r="D35" i="10"/>
  <c r="AQ116" i="10"/>
  <c r="AQ174" i="10"/>
  <c r="AU174" i="10" s="1" a="1"/>
  <c r="AU174" i="10" s="1"/>
  <c r="J6" i="10"/>
  <c r="AH9" i="10"/>
  <c r="AH10" i="10" s="1"/>
  <c r="T23" i="10"/>
  <c r="M6" i="10"/>
  <c r="AX7" i="10"/>
  <c r="AQ14" i="10"/>
  <c r="AD92" i="10"/>
  <c r="AQ176" i="10"/>
  <c r="AU176" i="10" s="1" a="1"/>
  <c r="AU176" i="10" s="1"/>
  <c r="S6" i="10"/>
  <c r="AN57" i="10"/>
  <c r="J11" i="10"/>
  <c r="X11" i="10"/>
  <c r="AH47" i="10"/>
  <c r="AH48" i="10" s="1"/>
  <c r="T6" i="10"/>
  <c r="Z11" i="10"/>
  <c r="AC19" i="10"/>
  <c r="AD28" i="10"/>
  <c r="AQ28" i="10"/>
  <c r="J23" i="10"/>
  <c r="AQ34" i="10"/>
  <c r="Z46" i="10"/>
  <c r="AQ98" i="10"/>
  <c r="U6" i="10"/>
  <c r="J134" i="10"/>
  <c r="R35" i="10"/>
  <c r="Z60" i="10"/>
  <c r="Z110" i="10"/>
  <c r="Z68" i="10"/>
  <c r="AQ162" i="10"/>
  <c r="AU162" i="10" s="1" a="1"/>
  <c r="AU162" i="10" s="1"/>
  <c r="AQ40" i="10"/>
  <c r="AQ110" i="10"/>
  <c r="AQ114" i="10"/>
  <c r="AQ108" i="10"/>
  <c r="AQ60" i="10"/>
  <c r="AQ54" i="10"/>
  <c r="AQ44" i="10"/>
  <c r="AQ192" i="10"/>
  <c r="AQ94" i="10"/>
  <c r="AQ82" i="10"/>
  <c r="AH32" i="10"/>
  <c r="P21" i="10"/>
  <c r="AK22" i="10"/>
  <c r="AR31" i="10"/>
  <c r="AH42" i="10"/>
  <c r="J58" i="10"/>
  <c r="D58" i="10"/>
  <c r="D68" i="10"/>
  <c r="L91" i="10"/>
  <c r="L68" i="10"/>
  <c r="L73" i="10"/>
  <c r="AC149" i="10"/>
  <c r="T58" i="10"/>
  <c r="AJ136" i="10"/>
  <c r="AJ126" i="10"/>
  <c r="AJ72" i="10"/>
  <c r="AJ134" i="10"/>
  <c r="AJ122" i="10"/>
  <c r="AJ62" i="10"/>
  <c r="AJ92" i="10"/>
  <c r="AJ162" i="10"/>
  <c r="AJ86" i="10"/>
  <c r="AQ88" i="10"/>
  <c r="Z6" i="10"/>
  <c r="AJ16" i="10"/>
  <c r="AH16" i="10"/>
  <c r="AH24" i="10"/>
  <c r="AJ82" i="10"/>
  <c r="AJ88" i="10"/>
  <c r="R91" i="10"/>
  <c r="AH142" i="10"/>
  <c r="BD39" i="9"/>
  <c r="BA182" i="9"/>
  <c r="BA42" i="9"/>
  <c r="BA57" i="9"/>
  <c r="BA160" i="9"/>
  <c r="BA34" i="9"/>
  <c r="BA22" i="9"/>
  <c r="BA60" i="9"/>
  <c r="BA136" i="9"/>
  <c r="BA14" i="9"/>
  <c r="G64" i="9"/>
  <c r="G58" i="9"/>
  <c r="AE108" i="9"/>
  <c r="AE94" i="9"/>
  <c r="AE90" i="9"/>
  <c r="AE134" i="9"/>
  <c r="AE132" i="9"/>
  <c r="H64" i="9"/>
  <c r="AE116" i="9"/>
  <c r="J73" i="9"/>
  <c r="AG128" i="9"/>
  <c r="AG57" i="9"/>
  <c r="AG174" i="9"/>
  <c r="AG26" i="9"/>
  <c r="X23" i="9"/>
  <c r="O64" i="9"/>
  <c r="AE78" i="9"/>
  <c r="E6" i="9"/>
  <c r="J64" i="9"/>
  <c r="J58" i="9"/>
  <c r="J91" i="9"/>
  <c r="R91" i="9"/>
  <c r="R85" i="9" s="1"/>
  <c r="R64" i="9"/>
  <c r="Z64" i="9"/>
  <c r="Z58" i="9"/>
  <c r="AH176" i="9"/>
  <c r="AH47" i="9"/>
  <c r="AH162" i="9"/>
  <c r="AH130" i="9"/>
  <c r="AH90" i="9"/>
  <c r="AH54" i="9"/>
  <c r="AQ136" i="9"/>
  <c r="AQ54" i="9"/>
  <c r="AH94" i="9"/>
  <c r="AE16" i="9"/>
  <c r="R23" i="9"/>
  <c r="O6" i="9"/>
  <c r="AM112" i="9"/>
  <c r="AE51" i="9"/>
  <c r="AE182" i="9"/>
  <c r="AE72" i="9"/>
  <c r="AQ110" i="9"/>
  <c r="AQ18" i="9"/>
  <c r="AE47" i="9"/>
  <c r="AE48" i="9" s="1"/>
  <c r="AM20" i="9"/>
  <c r="AF47" i="9"/>
  <c r="N23" i="9"/>
  <c r="Z73" i="9"/>
  <c r="BD6" i="8"/>
  <c r="BC24" i="8"/>
  <c r="BB130" i="8"/>
  <c r="BF6" i="8"/>
  <c r="BB20" i="8"/>
  <c r="BB92" i="8"/>
  <c r="BC154" i="8"/>
  <c r="BG6" i="8"/>
  <c r="BC164" i="8"/>
  <c r="BC32" i="8"/>
  <c r="BB57" i="8"/>
  <c r="BC82" i="8"/>
  <c r="BC170" i="8"/>
  <c r="BB188" i="8"/>
  <c r="BH6" i="8"/>
  <c r="BB74" i="8"/>
  <c r="BC94" i="8"/>
  <c r="BB14" i="8"/>
  <c r="BC84" i="8"/>
  <c r="BC192" i="8"/>
  <c r="BB100" i="8"/>
  <c r="BA6" i="8"/>
  <c r="BB66" i="8"/>
  <c r="BB76" i="8"/>
  <c r="BB112" i="8"/>
  <c r="BC176" i="8"/>
  <c r="BB164" i="8"/>
  <c r="BB44" i="8"/>
  <c r="BB67" i="8"/>
  <c r="BB78" i="8"/>
  <c r="BB88" i="8"/>
  <c r="BC112" i="8"/>
  <c r="BC126" i="8"/>
  <c r="BB179" i="8"/>
  <c r="Y6" i="8"/>
  <c r="I52" i="8"/>
  <c r="Q58" i="8"/>
  <c r="Q91" i="8"/>
  <c r="AG148" i="8"/>
  <c r="AO47" i="8"/>
  <c r="AE44" i="8"/>
  <c r="R68" i="8"/>
  <c r="P17" i="8"/>
  <c r="AM47" i="8"/>
  <c r="AM48" i="8" s="1"/>
  <c r="D6" i="8"/>
  <c r="AQ47" i="8"/>
  <c r="K117" i="8"/>
  <c r="K64" i="8"/>
  <c r="S64" i="8"/>
  <c r="S117" i="8"/>
  <c r="AA91" i="8"/>
  <c r="AI172" i="8"/>
  <c r="AI126" i="8"/>
  <c r="AI36" i="8"/>
  <c r="AI174" i="8"/>
  <c r="AI150" i="8"/>
  <c r="AI112" i="8"/>
  <c r="AI96" i="8"/>
  <c r="AI100" i="8"/>
  <c r="AI90" i="8"/>
  <c r="AI76" i="8"/>
  <c r="AI38" i="8"/>
  <c r="AI104" i="8"/>
  <c r="AI92" i="8"/>
  <c r="AI84" i="8"/>
  <c r="AI72" i="8"/>
  <c r="AI62" i="8"/>
  <c r="AI190" i="8"/>
  <c r="AI138" i="8"/>
  <c r="AI120" i="8"/>
  <c r="AI57" i="8"/>
  <c r="AI179" i="8"/>
  <c r="AI86" i="8"/>
  <c r="AI185" i="8"/>
  <c r="AI156" i="8"/>
  <c r="AI136" i="8"/>
  <c r="AI124" i="8"/>
  <c r="AI54" i="8"/>
  <c r="E6" i="8"/>
  <c r="AI74" i="8"/>
  <c r="M6" i="8"/>
  <c r="AI94" i="8"/>
  <c r="AA180" i="8"/>
  <c r="AI28" i="8"/>
  <c r="N6" i="8"/>
  <c r="G64" i="8"/>
  <c r="G68" i="8"/>
  <c r="W64" i="8"/>
  <c r="AE82" i="8"/>
  <c r="AE72" i="8"/>
  <c r="AI22" i="8"/>
  <c r="AG47" i="8"/>
  <c r="Q23" i="8"/>
  <c r="I64" i="8"/>
  <c r="AI162" i="8"/>
  <c r="AI18" i="8"/>
  <c r="AI20" i="8"/>
  <c r="W6" i="8"/>
  <c r="AA64" i="8"/>
  <c r="I6" i="7"/>
  <c r="BA170" i="7"/>
  <c r="BA44" i="7"/>
  <c r="BA42" i="7"/>
  <c r="S6" i="7"/>
  <c r="BA66" i="7"/>
  <c r="T6" i="7"/>
  <c r="BA47" i="7"/>
  <c r="BA82" i="7"/>
  <c r="BA116" i="7"/>
  <c r="BA140" i="7"/>
  <c r="BA22" i="7"/>
  <c r="BD123" i="7"/>
  <c r="BA100" i="7"/>
  <c r="BA56" i="7"/>
  <c r="Q6" i="7"/>
  <c r="AG34" i="7"/>
  <c r="AE24" i="7"/>
  <c r="H117" i="7"/>
  <c r="X68" i="7"/>
  <c r="X64" i="7"/>
  <c r="X91" i="7"/>
  <c r="X85" i="7" s="1"/>
  <c r="J91" i="7"/>
  <c r="J101" i="7"/>
  <c r="J64" i="7"/>
  <c r="R64" i="7"/>
  <c r="R58" i="7"/>
  <c r="Z91" i="7"/>
  <c r="Z64" i="7"/>
  <c r="AH126" i="7"/>
  <c r="AH51" i="7"/>
  <c r="AH150" i="7"/>
  <c r="AH118" i="7"/>
  <c r="AQ136" i="7"/>
  <c r="AQ178" i="7"/>
  <c r="AU178" i="7" s="1" a="1"/>
  <c r="AU178" i="7" s="1"/>
  <c r="AQ76" i="7"/>
  <c r="AQ106" i="7"/>
  <c r="AH84" i="7"/>
  <c r="AH63" i="7"/>
  <c r="AK16" i="7"/>
  <c r="AG14" i="7"/>
  <c r="Z68" i="7"/>
  <c r="AQ100" i="7"/>
  <c r="V6" i="7"/>
  <c r="AM72" i="7"/>
  <c r="AH14" i="7"/>
  <c r="AN47" i="7"/>
  <c r="AG46" i="7"/>
  <c r="AH60" i="7"/>
  <c r="Y64" i="7"/>
  <c r="AK63" i="7"/>
  <c r="AK32" i="7"/>
  <c r="AK66" i="7"/>
  <c r="AK44" i="7"/>
  <c r="AG18" i="7"/>
  <c r="AQ47" i="7"/>
  <c r="AE150" i="7"/>
  <c r="AH190" i="7"/>
  <c r="H6" i="7"/>
  <c r="AQ18" i="7"/>
  <c r="X11" i="7"/>
  <c r="AO14" i="7"/>
  <c r="X35" i="7"/>
  <c r="AE132" i="7"/>
  <c r="AM144" i="7"/>
  <c r="AM44" i="7"/>
  <c r="AQ88" i="7"/>
  <c r="BH6" i="6"/>
  <c r="BD89" i="6"/>
  <c r="BB100" i="6"/>
  <c r="BB106" i="6"/>
  <c r="BB142" i="6"/>
  <c r="BB28" i="6"/>
  <c r="BA6" i="6"/>
  <c r="BD6" i="6"/>
  <c r="BC188" i="6"/>
  <c r="BB112" i="6"/>
  <c r="BB22" i="6"/>
  <c r="BB172" i="6"/>
  <c r="K91" i="6"/>
  <c r="K58" i="6"/>
  <c r="K85" i="6"/>
  <c r="K64" i="6"/>
  <c r="S180" i="6"/>
  <c r="S64" i="6"/>
  <c r="S117" i="6"/>
  <c r="AA64" i="6"/>
  <c r="AA73" i="6"/>
  <c r="AK192" i="6"/>
  <c r="S116" i="6"/>
  <c r="G23" i="6"/>
  <c r="G58" i="6"/>
  <c r="O58" i="6"/>
  <c r="O64" i="6"/>
  <c r="AE136" i="6"/>
  <c r="AE72" i="6"/>
  <c r="AE24" i="6"/>
  <c r="AE18" i="6"/>
  <c r="AE42" i="6"/>
  <c r="AE40" i="6"/>
  <c r="AE67" i="6"/>
  <c r="AE62" i="6"/>
  <c r="AE76" i="6"/>
  <c r="AE26" i="6"/>
  <c r="AE16" i="6"/>
  <c r="AE142" i="6"/>
  <c r="AE172" i="6"/>
  <c r="AI9" i="6"/>
  <c r="AI10" i="6" s="1"/>
  <c r="O6" i="5"/>
  <c r="W6" i="5"/>
  <c r="AN190" i="5"/>
  <c r="AO46" i="5"/>
  <c r="F6" i="5"/>
  <c r="G6" i="5"/>
  <c r="Q58" i="5"/>
  <c r="AJ94" i="5"/>
  <c r="AJ44" i="5"/>
  <c r="M64" i="5"/>
  <c r="AN106" i="5"/>
  <c r="AJ168" i="5"/>
  <c r="AM47" i="5"/>
  <c r="AJ32" i="5"/>
  <c r="W23" i="5"/>
  <c r="AO34" i="5"/>
  <c r="AN179" i="5"/>
  <c r="O35" i="5"/>
  <c r="AO67" i="5"/>
  <c r="AJ72" i="5"/>
  <c r="AJ184" i="5"/>
  <c r="AJ24" i="5"/>
  <c r="X64" i="5"/>
  <c r="AN14" i="5"/>
  <c r="AJ20" i="5"/>
  <c r="AO22" i="5"/>
  <c r="AJ28" i="5"/>
  <c r="AJ36" i="5"/>
  <c r="Y58" i="5"/>
  <c r="AN60" i="5"/>
  <c r="AG80" i="5"/>
  <c r="AO176" i="5"/>
  <c r="AO126" i="5"/>
  <c r="AO60" i="5"/>
  <c r="E64" i="5"/>
  <c r="AF66" i="5"/>
  <c r="AO170" i="5"/>
  <c r="AJ16" i="5"/>
  <c r="AJ40" i="5"/>
  <c r="AN46" i="5"/>
  <c r="AO54" i="5"/>
  <c r="H64" i="5"/>
  <c r="AJ66" i="5"/>
  <c r="AF100" i="5"/>
  <c r="AN110" i="5"/>
  <c r="AO112" i="5"/>
  <c r="AG130" i="5"/>
  <c r="AO174" i="5"/>
  <c r="AO178" i="5"/>
  <c r="AN182" i="5"/>
  <c r="BA66" i="4"/>
  <c r="BC24" i="4"/>
  <c r="BA148" i="4"/>
  <c r="BA32" i="4"/>
  <c r="BC176" i="4"/>
  <c r="AK144" i="4"/>
  <c r="BC82" i="4"/>
  <c r="BD105" i="4"/>
  <c r="AX7" i="4"/>
  <c r="BA72" i="4"/>
  <c r="BD153" i="4"/>
  <c r="H6" i="4"/>
  <c r="BC150" i="4"/>
  <c r="BA16" i="4"/>
  <c r="BA60" i="4"/>
  <c r="BA166" i="4"/>
  <c r="I6" i="4"/>
  <c r="Z6" i="4"/>
  <c r="H64" i="4"/>
  <c r="X91" i="4"/>
  <c r="X85" i="4" s="1"/>
  <c r="X64" i="4"/>
  <c r="AK20" i="4"/>
  <c r="K6" i="4"/>
  <c r="AB6" i="4"/>
  <c r="I64" i="4"/>
  <c r="AC99" i="4"/>
  <c r="Y64" i="4"/>
  <c r="AG63" i="4"/>
  <c r="AG100" i="4"/>
  <c r="AG66" i="4"/>
  <c r="AO51" i="4"/>
  <c r="AN30" i="4"/>
  <c r="J180" i="4"/>
  <c r="J177" i="4" s="1"/>
  <c r="O6" i="4"/>
  <c r="R180" i="4"/>
  <c r="Z180" i="4"/>
  <c r="Z101" i="4"/>
  <c r="AH148" i="4"/>
  <c r="Q6" i="4"/>
  <c r="J73" i="4"/>
  <c r="R6" i="4"/>
  <c r="AG74" i="4"/>
  <c r="AH14" i="4"/>
  <c r="H23" i="4"/>
  <c r="AG34" i="4"/>
  <c r="AH42" i="4"/>
  <c r="AH38" i="4"/>
  <c r="T6" i="4"/>
  <c r="M64" i="4"/>
  <c r="AK176" i="4"/>
  <c r="AK56" i="4"/>
  <c r="AK132" i="4"/>
  <c r="AH30" i="4"/>
  <c r="AK16" i="4"/>
  <c r="AH34" i="4"/>
  <c r="AF38" i="4"/>
  <c r="AG54" i="4"/>
  <c r="AF86" i="4"/>
  <c r="G6" i="4"/>
  <c r="X6" i="4"/>
  <c r="F73" i="4"/>
  <c r="F58" i="4"/>
  <c r="N64" i="4"/>
  <c r="V101" i="4"/>
  <c r="V73" i="4"/>
  <c r="V58" i="4"/>
  <c r="AR59" i="4"/>
  <c r="X11" i="4"/>
  <c r="AF36" i="4"/>
  <c r="AF118" i="4"/>
  <c r="BC98" i="3"/>
  <c r="BC132" i="3"/>
  <c r="BF6" i="3"/>
  <c r="BA72" i="3"/>
  <c r="BC170" i="3"/>
  <c r="BC78" i="3"/>
  <c r="BC174" i="3"/>
  <c r="BC10" i="3"/>
  <c r="BC62" i="3"/>
  <c r="BA74" i="3"/>
  <c r="BC150" i="3"/>
  <c r="K6" i="3"/>
  <c r="BC56" i="3"/>
  <c r="BC176" i="3"/>
  <c r="U6" i="3"/>
  <c r="BC108" i="3"/>
  <c r="BD123" i="3"/>
  <c r="BC144" i="3"/>
  <c r="BA178" i="3"/>
  <c r="AY7" i="3"/>
  <c r="BA38" i="3"/>
  <c r="BA57" i="3"/>
  <c r="BC128" i="3"/>
  <c r="L6" i="3"/>
  <c r="V6" i="3"/>
  <c r="AD47" i="3"/>
  <c r="AD48" i="3" s="1"/>
  <c r="AL46" i="3"/>
  <c r="E64" i="3"/>
  <c r="AL90" i="3"/>
  <c r="AO94" i="3"/>
  <c r="P119" i="3"/>
  <c r="D6" i="3"/>
  <c r="M6" i="3"/>
  <c r="W6" i="3"/>
  <c r="F64" i="3"/>
  <c r="E6" i="3"/>
  <c r="N6" i="3"/>
  <c r="X6" i="3"/>
  <c r="AE104" i="3"/>
  <c r="AD22" i="3"/>
  <c r="AD50" i="3"/>
  <c r="N64" i="3"/>
  <c r="AE142" i="3"/>
  <c r="F6" i="3"/>
  <c r="O6" i="3"/>
  <c r="Y6" i="3"/>
  <c r="AI185" i="3"/>
  <c r="AD30" i="3"/>
  <c r="N58" i="3"/>
  <c r="O64" i="3"/>
  <c r="AL160" i="3"/>
  <c r="F35" i="3"/>
  <c r="G6" i="3"/>
  <c r="Q6" i="3"/>
  <c r="Z6" i="3"/>
  <c r="AD16" i="3"/>
  <c r="AL26" i="3"/>
  <c r="V64" i="3"/>
  <c r="AL72" i="3"/>
  <c r="AM126" i="3"/>
  <c r="H6" i="3"/>
  <c r="R6" i="3"/>
  <c r="AB6" i="3"/>
  <c r="AL168" i="3"/>
  <c r="AM9" i="3"/>
  <c r="AM10" i="3" s="1"/>
  <c r="AL30" i="3"/>
  <c r="AD60" i="3"/>
  <c r="AM150" i="3"/>
  <c r="AL158" i="3"/>
  <c r="AG47" i="3"/>
  <c r="I6" i="3"/>
  <c r="T6" i="3"/>
  <c r="AE160" i="3"/>
  <c r="AM168" i="3"/>
  <c r="AX7" i="3"/>
  <c r="AE14" i="3"/>
  <c r="AD20" i="3"/>
  <c r="AD24" i="3"/>
  <c r="AL34" i="3"/>
  <c r="AL38" i="3"/>
  <c r="AD46" i="3"/>
  <c r="AL66" i="3"/>
  <c r="AE86" i="3"/>
  <c r="AE106" i="3"/>
  <c r="AL146" i="3"/>
  <c r="AE174" i="3"/>
  <c r="BB14" i="2"/>
  <c r="BB18" i="2"/>
  <c r="BB24" i="2"/>
  <c r="BB38" i="2"/>
  <c r="W6" i="2"/>
  <c r="BB40" i="2"/>
  <c r="BB70" i="2"/>
  <c r="BB100" i="2"/>
  <c r="BB140" i="2"/>
  <c r="AF148" i="2"/>
  <c r="BB20" i="2"/>
  <c r="BB30" i="2"/>
  <c r="BB88" i="2"/>
  <c r="BB162" i="2"/>
  <c r="BB10" i="2"/>
  <c r="BB26" i="2"/>
  <c r="BB32" i="2"/>
  <c r="BB42" i="2"/>
  <c r="BB57" i="2"/>
  <c r="BB126" i="2"/>
  <c r="BB168" i="2"/>
  <c r="BD17" i="2"/>
  <c r="BB86" i="2"/>
  <c r="BB44" i="2"/>
  <c r="BB92" i="2"/>
  <c r="BB142" i="2"/>
  <c r="BB178" i="2"/>
  <c r="BD13" i="2"/>
  <c r="BB16" i="2"/>
  <c r="BB22" i="2"/>
  <c r="BB34" i="2"/>
  <c r="BB96" i="2"/>
  <c r="BD21" i="2"/>
  <c r="BB28" i="2"/>
  <c r="BB36" i="2"/>
  <c r="BB46" i="2"/>
  <c r="BB116" i="2"/>
  <c r="BB134" i="2"/>
  <c r="BB192" i="2"/>
  <c r="N6" i="2"/>
  <c r="E58" i="2"/>
  <c r="AJ16" i="2"/>
  <c r="S11" i="2"/>
  <c r="S140" i="2" s="1"/>
  <c r="L64" i="2"/>
  <c r="AF120" i="2"/>
  <c r="V6" i="2"/>
  <c r="AE18" i="2"/>
  <c r="AE28" i="2"/>
  <c r="AE38" i="2"/>
  <c r="AM132" i="2"/>
  <c r="AF172" i="2"/>
  <c r="AF164" i="2"/>
  <c r="AF124" i="2"/>
  <c r="AF114" i="2"/>
  <c r="AF62" i="2"/>
  <c r="AF156" i="2"/>
  <c r="AF154" i="2"/>
  <c r="AF67" i="2"/>
  <c r="AF110" i="2"/>
  <c r="AF185" i="2"/>
  <c r="AF179" i="2"/>
  <c r="AF174" i="2"/>
  <c r="AF130" i="2"/>
  <c r="AF106" i="2"/>
  <c r="AF84" i="2"/>
  <c r="AF80" i="2"/>
  <c r="AF76" i="2"/>
  <c r="AN154" i="2"/>
  <c r="AN80" i="2"/>
  <c r="AN148" i="2"/>
  <c r="AJ82" i="2"/>
  <c r="W58" i="2"/>
  <c r="AF182" i="2"/>
  <c r="AM164" i="2"/>
  <c r="AM86" i="2"/>
  <c r="AF9" i="2"/>
  <c r="AF10" i="2" s="1"/>
  <c r="AM14" i="2"/>
  <c r="AE30" i="2"/>
  <c r="AE70" i="2"/>
  <c r="AE90" i="2"/>
  <c r="AF184" i="2"/>
  <c r="E6" i="2"/>
  <c r="AN9" i="2"/>
  <c r="AN10" i="2" s="1"/>
  <c r="AE16" i="2"/>
  <c r="AM18" i="2"/>
  <c r="AE24" i="2"/>
  <c r="AM26" i="2"/>
  <c r="AE40" i="2"/>
  <c r="AJ54" i="2"/>
  <c r="G68" i="2"/>
  <c r="G58" i="2"/>
  <c r="O58" i="2"/>
  <c r="AM188" i="2"/>
  <c r="AM100" i="2"/>
  <c r="AM42" i="2"/>
  <c r="AM34" i="2"/>
  <c r="AM156" i="2"/>
  <c r="AM51" i="2"/>
  <c r="AM44" i="2"/>
  <c r="AM96" i="2"/>
  <c r="AM57" i="2"/>
  <c r="AM185" i="2"/>
  <c r="AM179" i="2"/>
  <c r="AM88" i="2"/>
  <c r="AM38" i="2"/>
  <c r="AM92" i="2"/>
  <c r="AM90" i="2"/>
  <c r="AM40" i="2"/>
  <c r="AM32" i="2"/>
  <c r="AM70" i="2"/>
  <c r="AM66" i="2"/>
  <c r="AM46" i="2"/>
  <c r="AM184" i="2"/>
  <c r="AM72" i="2"/>
  <c r="AM20" i="2"/>
  <c r="AE22" i="2"/>
  <c r="AJ134" i="2"/>
  <c r="F6" i="2"/>
  <c r="K64" i="2"/>
  <c r="S64" i="2"/>
  <c r="S35" i="2"/>
  <c r="S36" i="2" s="1"/>
  <c r="AA64" i="2"/>
  <c r="AI36" i="2"/>
  <c r="AM22" i="2"/>
  <c r="G23" i="2"/>
  <c r="AM36" i="2"/>
  <c r="AF188" i="2"/>
  <c r="AE188" i="2"/>
  <c r="AE184" i="2"/>
  <c r="AE118" i="2"/>
  <c r="AE66" i="2"/>
  <c r="AE54" i="2"/>
  <c r="AE164" i="2"/>
  <c r="AE114" i="2"/>
  <c r="AE46" i="2"/>
  <c r="AE132" i="2"/>
  <c r="AE100" i="2"/>
  <c r="AE86" i="2"/>
  <c r="AE36" i="2"/>
  <c r="AE156" i="2"/>
  <c r="AE136" i="2"/>
  <c r="AE96" i="2"/>
  <c r="AE44" i="2"/>
  <c r="AE42" i="2"/>
  <c r="AE34" i="2"/>
  <c r="AE185" i="2"/>
  <c r="AE179" i="2"/>
  <c r="AE88" i="2"/>
  <c r="AE57" i="2"/>
  <c r="AE51" i="2"/>
  <c r="AE92" i="2"/>
  <c r="M6" i="2"/>
  <c r="D64" i="2"/>
  <c r="P53" i="2"/>
  <c r="T64" i="2"/>
  <c r="AB64" i="2"/>
  <c r="AJ162" i="2"/>
  <c r="AJ140" i="2"/>
  <c r="AJ112" i="2"/>
  <c r="AJ50" i="2"/>
  <c r="AJ178" i="2"/>
  <c r="AJ86" i="2"/>
  <c r="AJ192" i="2"/>
  <c r="AJ168" i="2"/>
  <c r="AJ108" i="2"/>
  <c r="AJ51" i="2"/>
  <c r="AJ142" i="2"/>
  <c r="AJ122" i="2"/>
  <c r="AJ60" i="2"/>
  <c r="AJ160" i="2"/>
  <c r="AJ126" i="2"/>
  <c r="AJ116" i="2"/>
  <c r="AJ104" i="2"/>
  <c r="AJ66" i="2"/>
  <c r="AJ63" i="2"/>
  <c r="AE63" i="2"/>
  <c r="AF14" i="1"/>
  <c r="BG6" i="1"/>
  <c r="AC173" i="1"/>
  <c r="AC79" i="1"/>
  <c r="AG84" i="1"/>
  <c r="AG174" i="1"/>
  <c r="AO156" i="1"/>
  <c r="AO114" i="1"/>
  <c r="AO110" i="1"/>
  <c r="AF18" i="1"/>
  <c r="AJ36" i="1"/>
  <c r="D64" i="1"/>
  <c r="V101" i="1"/>
  <c r="AF130" i="1"/>
  <c r="AM185" i="1"/>
  <c r="AM92" i="1"/>
  <c r="AM128" i="1"/>
  <c r="AM138" i="1"/>
  <c r="AM96" i="1"/>
  <c r="AM88" i="1"/>
  <c r="AM136" i="1"/>
  <c r="AM118" i="1"/>
  <c r="AM162" i="1"/>
  <c r="AM57" i="1"/>
  <c r="AM30" i="1"/>
  <c r="AM70" i="1"/>
  <c r="AM63" i="1"/>
  <c r="AM54" i="1"/>
  <c r="AM38" i="1"/>
  <c r="AM34" i="1"/>
  <c r="AM42" i="1"/>
  <c r="AM18" i="1"/>
  <c r="BH6" i="1"/>
  <c r="AF9" i="1"/>
  <c r="AF10" i="1" s="1"/>
  <c r="AM14" i="1"/>
  <c r="AJ16" i="1"/>
  <c r="AJ18" i="1"/>
  <c r="AM46" i="1"/>
  <c r="AJ60" i="1"/>
  <c r="AM74" i="1"/>
  <c r="AJ78" i="1"/>
  <c r="AF176" i="1"/>
  <c r="M6" i="1"/>
  <c r="Z6" i="1"/>
  <c r="BI6" i="1"/>
  <c r="AI72" i="1"/>
  <c r="AI47" i="1"/>
  <c r="BC162" i="1"/>
  <c r="BC184" i="1"/>
  <c r="BC138" i="1"/>
  <c r="BC106" i="1"/>
  <c r="BC96" i="1"/>
  <c r="BC88" i="1"/>
  <c r="BC160" i="1"/>
  <c r="BC116" i="1"/>
  <c r="BC114" i="1"/>
  <c r="BC100" i="1"/>
  <c r="BC164" i="1"/>
  <c r="BC120" i="1"/>
  <c r="BC124" i="1"/>
  <c r="BC110" i="1"/>
  <c r="BC92" i="1"/>
  <c r="BC86" i="1"/>
  <c r="BC84" i="1"/>
  <c r="BC192" i="1"/>
  <c r="BC168" i="1"/>
  <c r="BC179" i="1"/>
  <c r="BC140" i="1"/>
  <c r="BC44" i="1"/>
  <c r="BC42" i="1"/>
  <c r="BC24" i="1"/>
  <c r="BC20" i="1"/>
  <c r="BC18" i="1"/>
  <c r="BC126" i="1"/>
  <c r="BC80" i="1"/>
  <c r="BC67" i="1"/>
  <c r="BC62" i="1"/>
  <c r="BC51" i="1"/>
  <c r="BC46" i="1"/>
  <c r="BC28" i="1"/>
  <c r="BC26" i="1"/>
  <c r="BC22" i="1"/>
  <c r="BC178" i="1"/>
  <c r="BC156" i="1"/>
  <c r="BC57" i="1"/>
  <c r="BC32" i="1"/>
  <c r="BC30" i="1"/>
  <c r="AO9" i="1"/>
  <c r="AO10" i="1" s="1"/>
  <c r="AN14" i="1"/>
  <c r="BC40" i="1"/>
  <c r="BC134" i="1"/>
  <c r="Y180" i="1"/>
  <c r="D68" i="1"/>
  <c r="L35" i="1"/>
  <c r="L64" i="1"/>
  <c r="L30" i="1"/>
  <c r="T64" i="1"/>
  <c r="T35" i="1"/>
  <c r="AB91" i="1"/>
  <c r="AB85" i="1" s="1"/>
  <c r="AJ192" i="1"/>
  <c r="AJ108" i="1"/>
  <c r="AJ100" i="1"/>
  <c r="AJ94" i="1"/>
  <c r="AJ140" i="1"/>
  <c r="AJ134" i="1"/>
  <c r="AJ86" i="1"/>
  <c r="AJ170" i="1"/>
  <c r="AJ168" i="1"/>
  <c r="AJ144" i="1"/>
  <c r="AJ126" i="1"/>
  <c r="AJ92" i="1"/>
  <c r="AJ142" i="1"/>
  <c r="AJ128" i="1"/>
  <c r="AJ104" i="1"/>
  <c r="AJ98" i="1"/>
  <c r="AJ90" i="1"/>
  <c r="AJ160" i="1"/>
  <c r="AJ190" i="1"/>
  <c r="AJ176" i="1"/>
  <c r="AJ116" i="1"/>
  <c r="AJ112" i="1"/>
  <c r="AJ96" i="1"/>
  <c r="AJ88" i="1"/>
  <c r="AJ122" i="1"/>
  <c r="AJ74" i="1"/>
  <c r="AJ46" i="1"/>
  <c r="AJ32" i="1"/>
  <c r="AJ26" i="1"/>
  <c r="AJ22" i="1"/>
  <c r="AJ72" i="1"/>
  <c r="AJ57" i="1"/>
  <c r="AJ40" i="1"/>
  <c r="AJ30" i="1"/>
  <c r="AJ136" i="1"/>
  <c r="AJ132" i="1"/>
  <c r="AJ82" i="1"/>
  <c r="AJ70" i="1"/>
  <c r="AJ24" i="1"/>
  <c r="AJ44" i="1"/>
  <c r="AJ38" i="1"/>
  <c r="AJ34" i="1"/>
  <c r="AJ20" i="1"/>
  <c r="AJ150" i="1"/>
  <c r="AJ66" i="1"/>
  <c r="BC98" i="1"/>
  <c r="T11" i="1"/>
  <c r="AM22" i="1"/>
  <c r="AM26" i="1"/>
  <c r="AK50" i="1"/>
  <c r="AF66" i="1"/>
  <c r="BC70" i="1"/>
  <c r="H101" i="1"/>
  <c r="H58" i="1"/>
  <c r="X91" i="1"/>
  <c r="X73" i="1"/>
  <c r="AX177" i="1"/>
  <c r="AJ28" i="1"/>
  <c r="L68" i="1"/>
  <c r="L67" i="1" s="1"/>
  <c r="AE138" i="1"/>
  <c r="O6" i="1"/>
  <c r="P141" i="1"/>
  <c r="M64" i="1"/>
  <c r="AK162" i="1"/>
  <c r="AK164" i="1"/>
  <c r="AK140" i="1"/>
  <c r="AK134" i="1"/>
  <c r="AK86" i="1"/>
  <c r="AK192" i="1"/>
  <c r="AK178" i="1"/>
  <c r="AK168" i="1"/>
  <c r="AK126" i="1"/>
  <c r="AK179" i="1"/>
  <c r="AK156" i="1"/>
  <c r="AK142" i="1"/>
  <c r="AK104" i="1"/>
  <c r="AK185" i="1"/>
  <c r="AK160" i="1"/>
  <c r="AK184" i="1"/>
  <c r="AK138" i="1"/>
  <c r="AK116" i="1"/>
  <c r="AK112" i="1"/>
  <c r="AK108" i="1"/>
  <c r="AK82" i="1"/>
  <c r="AK63" i="1"/>
  <c r="AK66" i="1"/>
  <c r="AK54" i="1"/>
  <c r="AK78" i="1"/>
  <c r="AK60" i="1"/>
  <c r="L11" i="1"/>
  <c r="L46" i="1" s="1"/>
  <c r="BC14" i="1"/>
  <c r="BC16" i="1"/>
  <c r="AN30" i="1"/>
  <c r="AJ51" i="1"/>
  <c r="AG67" i="1"/>
  <c r="AO76" i="1"/>
  <c r="AO84" i="1"/>
  <c r="AM100" i="1"/>
  <c r="AJ118" i="1"/>
  <c r="AE185" i="1"/>
  <c r="AE136" i="1"/>
  <c r="AE100" i="1"/>
  <c r="AE18" i="1"/>
  <c r="AE96" i="1"/>
  <c r="AE74" i="1"/>
  <c r="AE30" i="1"/>
  <c r="AE70" i="1"/>
  <c r="D23" i="1"/>
  <c r="AF42" i="1"/>
  <c r="H68" i="1"/>
  <c r="AF172" i="1"/>
  <c r="AF150" i="1"/>
  <c r="AF132" i="1"/>
  <c r="AF100" i="1"/>
  <c r="AF164" i="1"/>
  <c r="AF154" i="1"/>
  <c r="AF92" i="1"/>
  <c r="AF182" i="1"/>
  <c r="AF179" i="1"/>
  <c r="AF170" i="1"/>
  <c r="AF156" i="1"/>
  <c r="AF144" i="1"/>
  <c r="AF142" i="1"/>
  <c r="AF188" i="1"/>
  <c r="AF185" i="1"/>
  <c r="AF138" i="1"/>
  <c r="AF98" i="1"/>
  <c r="AF51" i="1"/>
  <c r="AF174" i="1"/>
  <c r="AF148" i="1"/>
  <c r="AF96" i="1"/>
  <c r="AF88" i="1"/>
  <c r="AF74" i="1"/>
  <c r="AF46" i="1"/>
  <c r="AF26" i="1"/>
  <c r="AF22" i="1"/>
  <c r="AF190" i="1"/>
  <c r="AF184" i="1"/>
  <c r="AF57" i="1"/>
  <c r="AF30" i="1"/>
  <c r="AF70" i="1"/>
  <c r="AF63" i="1"/>
  <c r="AF40" i="1"/>
  <c r="AF54" i="1"/>
  <c r="AF38" i="1"/>
  <c r="AF34" i="1"/>
  <c r="AN172" i="1"/>
  <c r="AN182" i="1"/>
  <c r="AN179" i="1"/>
  <c r="AN170" i="1"/>
  <c r="AN156" i="1"/>
  <c r="AN144" i="1"/>
  <c r="AN142" i="1"/>
  <c r="AN188" i="1"/>
  <c r="AN185" i="1"/>
  <c r="AN96" i="1"/>
  <c r="AN88" i="1"/>
  <c r="AN184" i="1"/>
  <c r="AN174" i="1"/>
  <c r="AN148" i="1"/>
  <c r="AN130" i="1"/>
  <c r="AN190" i="1"/>
  <c r="AN176" i="1"/>
  <c r="AN150" i="1"/>
  <c r="AN132" i="1"/>
  <c r="AN100" i="1"/>
  <c r="AN70" i="1"/>
  <c r="AN63" i="1"/>
  <c r="AN54" i="1"/>
  <c r="AN38" i="1"/>
  <c r="AN34" i="1"/>
  <c r="AN154" i="1"/>
  <c r="AN92" i="1"/>
  <c r="AN47" i="1"/>
  <c r="AN48" i="1" s="1"/>
  <c r="AN66" i="1"/>
  <c r="AN42" i="1"/>
  <c r="AN18" i="1"/>
  <c r="AN164" i="1"/>
  <c r="AN51" i="1"/>
  <c r="AN46" i="1"/>
  <c r="AN26" i="1"/>
  <c r="AN22" i="1"/>
  <c r="AF16" i="1"/>
  <c r="AJ42" i="1"/>
  <c r="E6" i="1"/>
  <c r="R6" i="1"/>
  <c r="F101" i="1"/>
  <c r="N101" i="1"/>
  <c r="N73" i="1"/>
  <c r="V73" i="1"/>
  <c r="AR85" i="1"/>
  <c r="AR115" i="1"/>
  <c r="AD67" i="1"/>
  <c r="AL54" i="1"/>
  <c r="AL51" i="1"/>
  <c r="AE14" i="1"/>
  <c r="AE34" i="1"/>
  <c r="AK51" i="1"/>
  <c r="BC76" i="1"/>
  <c r="BC185" i="1"/>
  <c r="L72" i="1"/>
  <c r="AI176" i="1"/>
  <c r="P161" i="1"/>
  <c r="AR186" i="1"/>
  <c r="L44" i="1"/>
  <c r="L63" i="1"/>
  <c r="L136" i="1"/>
  <c r="AD136" i="1"/>
  <c r="BD167" i="1"/>
  <c r="AR87" i="1"/>
  <c r="AL154" i="1"/>
  <c r="AD160" i="3"/>
  <c r="L96" i="1"/>
  <c r="L88" i="1"/>
  <c r="L34" i="1"/>
  <c r="L122" i="1"/>
  <c r="L60" i="1"/>
  <c r="L82" i="1"/>
  <c r="L144" i="1"/>
  <c r="L16" i="1"/>
  <c r="L40" i="1"/>
  <c r="L168" i="1"/>
  <c r="BD191" i="2"/>
  <c r="AN136" i="1"/>
  <c r="AF118" i="1"/>
  <c r="AH47" i="2"/>
  <c r="AQ47" i="2"/>
  <c r="AN74" i="1"/>
  <c r="AH152" i="1"/>
  <c r="AM74" i="2"/>
  <c r="AM118" i="2"/>
  <c r="AM136" i="2"/>
  <c r="AD185" i="3"/>
  <c r="BB112" i="5"/>
  <c r="BB110" i="5"/>
  <c r="BB162" i="5"/>
  <c r="BB74" i="5"/>
  <c r="BB40" i="5"/>
  <c r="BB32" i="5"/>
  <c r="BB9" i="5"/>
  <c r="BB192" i="5"/>
  <c r="BB66" i="5"/>
  <c r="BB185" i="5"/>
  <c r="BB178" i="5"/>
  <c r="BB176" i="5"/>
  <c r="BB170" i="5"/>
  <c r="BB82" i="5"/>
  <c r="BB78" i="5"/>
  <c r="BB60" i="5"/>
  <c r="BB50" i="5"/>
  <c r="BB174" i="5"/>
  <c r="BB150" i="5"/>
  <c r="BB144" i="5"/>
  <c r="BB140" i="5"/>
  <c r="BB136" i="5"/>
  <c r="BB134" i="5"/>
  <c r="BB132" i="5"/>
  <c r="BB116" i="5"/>
  <c r="BB63" i="5"/>
  <c r="BB54" i="5"/>
  <c r="BB34" i="5"/>
  <c r="AF124" i="1"/>
  <c r="AE62" i="2"/>
  <c r="AE106" i="2"/>
  <c r="H180" i="2"/>
  <c r="AL62" i="3"/>
  <c r="BA174" i="4"/>
  <c r="AQ9" i="5"/>
  <c r="AQ98" i="5"/>
  <c r="AN185" i="5"/>
  <c r="BB14" i="6"/>
  <c r="AR19" i="6"/>
  <c r="BB38" i="6"/>
  <c r="H6" i="1"/>
  <c r="Q6" i="1"/>
  <c r="Y6" i="1"/>
  <c r="BA6" i="1"/>
  <c r="AH190" i="1"/>
  <c r="AG14" i="1"/>
  <c r="AO14" i="1"/>
  <c r="AK16" i="1"/>
  <c r="AO18" i="1"/>
  <c r="AK20" i="1"/>
  <c r="AO22" i="1"/>
  <c r="AG26" i="1"/>
  <c r="AO26" i="1"/>
  <c r="AK28" i="1"/>
  <c r="AO30" i="1"/>
  <c r="AK32" i="1"/>
  <c r="AO34" i="1"/>
  <c r="AK36" i="1"/>
  <c r="AG38" i="1"/>
  <c r="AO38" i="1"/>
  <c r="AK40" i="1"/>
  <c r="AO42" i="1"/>
  <c r="AK44" i="1"/>
  <c r="AO46" i="1"/>
  <c r="AE50" i="1"/>
  <c r="AM50" i="1"/>
  <c r="AE51" i="1"/>
  <c r="AM51" i="1"/>
  <c r="BC54" i="1"/>
  <c r="AJ56" i="1"/>
  <c r="AG57" i="1"/>
  <c r="AO57" i="1"/>
  <c r="AM60" i="1"/>
  <c r="BC63" i="1"/>
  <c r="P65" i="1"/>
  <c r="L66" i="1"/>
  <c r="AO70" i="1"/>
  <c r="AK72" i="1"/>
  <c r="AO74" i="1"/>
  <c r="AE78" i="1"/>
  <c r="AM78" i="1"/>
  <c r="AE82" i="1"/>
  <c r="AM82" i="1"/>
  <c r="AE86" i="1"/>
  <c r="AM86" i="1"/>
  <c r="AF86" i="1"/>
  <c r="AN86" i="1"/>
  <c r="AO88" i="1"/>
  <c r="AK90" i="1"/>
  <c r="AG92" i="1"/>
  <c r="AO92" i="1"/>
  <c r="AK94" i="1"/>
  <c r="AO96" i="1"/>
  <c r="AK98" i="1"/>
  <c r="AO100" i="1"/>
  <c r="AE104" i="1"/>
  <c r="AM104" i="1"/>
  <c r="AE108" i="1"/>
  <c r="AM108" i="1"/>
  <c r="AM112" i="1"/>
  <c r="AE116" i="1"/>
  <c r="AM116" i="1"/>
  <c r="AG118" i="1"/>
  <c r="AO118" i="1"/>
  <c r="AE122" i="1"/>
  <c r="AM122" i="1"/>
  <c r="AC123" i="1"/>
  <c r="AE126" i="1"/>
  <c r="AM126" i="1"/>
  <c r="AO128" i="1"/>
  <c r="AK132" i="1"/>
  <c r="BC132" i="1"/>
  <c r="AE134" i="1"/>
  <c r="AM134" i="1"/>
  <c r="AO136" i="1"/>
  <c r="AE140" i="1"/>
  <c r="AM140" i="1"/>
  <c r="AK144" i="1"/>
  <c r="BC144" i="1"/>
  <c r="L146" i="1"/>
  <c r="AJ146" i="1"/>
  <c r="AK150" i="1"/>
  <c r="BC150" i="1"/>
  <c r="L152" i="1"/>
  <c r="AJ152" i="1"/>
  <c r="AH156" i="1"/>
  <c r="L158" i="1"/>
  <c r="AJ158" i="1"/>
  <c r="AF162" i="1"/>
  <c r="AN162" i="1"/>
  <c r="AH164" i="1"/>
  <c r="AJ166" i="1"/>
  <c r="AK170" i="1"/>
  <c r="BC170" i="1"/>
  <c r="L172" i="1"/>
  <c r="AJ172" i="1"/>
  <c r="AK176" i="1"/>
  <c r="BC176" i="1"/>
  <c r="AE178" i="1"/>
  <c r="AM178" i="1"/>
  <c r="AH179" i="1"/>
  <c r="AH184" i="1"/>
  <c r="AH185" i="1"/>
  <c r="AK190" i="1"/>
  <c r="BC190" i="1"/>
  <c r="AE192" i="1"/>
  <c r="AM192" i="1"/>
  <c r="G6" i="2"/>
  <c r="O6" i="2"/>
  <c r="X6" i="2"/>
  <c r="AY6" i="2"/>
  <c r="BI6" i="2"/>
  <c r="AG190" i="2"/>
  <c r="AF14" i="2"/>
  <c r="AN14" i="2"/>
  <c r="AF18" i="2"/>
  <c r="AN18" i="2"/>
  <c r="AF22" i="2"/>
  <c r="AN22" i="2"/>
  <c r="AF26" i="2"/>
  <c r="AN26" i="2"/>
  <c r="BD25" i="2"/>
  <c r="AJ28" i="2"/>
  <c r="AF30" i="2"/>
  <c r="AN30" i="2"/>
  <c r="BD29" i="2"/>
  <c r="AJ32" i="2"/>
  <c r="AN34" i="2"/>
  <c r="AJ36" i="2"/>
  <c r="AN38" i="2"/>
  <c r="AJ40" i="2"/>
  <c r="AF42" i="2"/>
  <c r="AN42" i="2"/>
  <c r="AJ44" i="2"/>
  <c r="AF46" i="2"/>
  <c r="AN46" i="2"/>
  <c r="BD45" i="2"/>
  <c r="BB47" i="2"/>
  <c r="BB48" i="2" s="1"/>
  <c r="BB54" i="2"/>
  <c r="AF57" i="2"/>
  <c r="AN57" i="2"/>
  <c r="BB63" i="2"/>
  <c r="AF70" i="2"/>
  <c r="AN70" i="2"/>
  <c r="AJ72" i="2"/>
  <c r="AF74" i="2"/>
  <c r="AN74" i="2"/>
  <c r="P81" i="2"/>
  <c r="AF88" i="2"/>
  <c r="AN88" i="2"/>
  <c r="AJ90" i="2"/>
  <c r="AF92" i="2"/>
  <c r="AN92" i="2"/>
  <c r="AJ94" i="2"/>
  <c r="AF96" i="2"/>
  <c r="AN96" i="2"/>
  <c r="AJ98" i="2"/>
  <c r="AF100" i="2"/>
  <c r="AN100" i="2"/>
  <c r="AF118" i="2"/>
  <c r="AN118" i="2"/>
  <c r="AF128" i="2"/>
  <c r="AN128" i="2"/>
  <c r="AJ132" i="2"/>
  <c r="BB132" i="2"/>
  <c r="AN136" i="2"/>
  <c r="AE138" i="2"/>
  <c r="AM138" i="2"/>
  <c r="AJ144" i="2"/>
  <c r="BB144" i="2"/>
  <c r="AJ150" i="2"/>
  <c r="BB150" i="2"/>
  <c r="AO156" i="2"/>
  <c r="AE162" i="2"/>
  <c r="AM162" i="2"/>
  <c r="AO164" i="2"/>
  <c r="AJ170" i="2"/>
  <c r="BB170" i="2"/>
  <c r="AJ176" i="2"/>
  <c r="BB176" i="2"/>
  <c r="AO179" i="2"/>
  <c r="AO184" i="2"/>
  <c r="AO185" i="2"/>
  <c r="AJ190" i="2"/>
  <c r="BB190" i="2"/>
  <c r="BH6" i="3"/>
  <c r="BA166" i="3"/>
  <c r="BA190" i="3"/>
  <c r="AF178" i="3"/>
  <c r="AN160" i="3"/>
  <c r="AC15" i="3"/>
  <c r="AE18" i="3"/>
  <c r="AE22" i="3"/>
  <c r="AE26" i="3"/>
  <c r="AM26" i="3"/>
  <c r="AE30" i="3"/>
  <c r="AI32" i="3"/>
  <c r="AE34" i="3"/>
  <c r="AE38" i="3"/>
  <c r="AE42" i="3"/>
  <c r="AE46" i="3"/>
  <c r="BC51" i="3"/>
  <c r="AD57" i="3"/>
  <c r="AE62" i="3"/>
  <c r="AM63" i="3"/>
  <c r="BC63" i="3"/>
  <c r="AL67" i="3"/>
  <c r="E68" i="3"/>
  <c r="BC74" i="3"/>
  <c r="AI76" i="3"/>
  <c r="AL80" i="3"/>
  <c r="AD84" i="3"/>
  <c r="AE112" i="3"/>
  <c r="BC122" i="3"/>
  <c r="BA126" i="3"/>
  <c r="BA130" i="3"/>
  <c r="AR141" i="3"/>
  <c r="BC146" i="3"/>
  <c r="BA148" i="3"/>
  <c r="BC152" i="3"/>
  <c r="AD156" i="3"/>
  <c r="BC158" i="3"/>
  <c r="AE168" i="3"/>
  <c r="AL170" i="3"/>
  <c r="AL176" i="3"/>
  <c r="BB100" i="4"/>
  <c r="BB92" i="4"/>
  <c r="BB70" i="4"/>
  <c r="BB38" i="4"/>
  <c r="BB30" i="4"/>
  <c r="BB26" i="4"/>
  <c r="BB22" i="4"/>
  <c r="BB178" i="4"/>
  <c r="BB134" i="4"/>
  <c r="BB126" i="4"/>
  <c r="BB116" i="4"/>
  <c r="BB114" i="4"/>
  <c r="BB110" i="4"/>
  <c r="BB62" i="4"/>
  <c r="BB10" i="4"/>
  <c r="BB136" i="4"/>
  <c r="BB179" i="4"/>
  <c r="BB156" i="4"/>
  <c r="BB98" i="4"/>
  <c r="BB94" i="4"/>
  <c r="BB32" i="4"/>
  <c r="BB28" i="4"/>
  <c r="BB24" i="4"/>
  <c r="BB16" i="4"/>
  <c r="BB66" i="4"/>
  <c r="BB174" i="4"/>
  <c r="BB154" i="4"/>
  <c r="BB148" i="4"/>
  <c r="BC26" i="4"/>
  <c r="BC34" i="4"/>
  <c r="BC42" i="4"/>
  <c r="BC50" i="4"/>
  <c r="AG57" i="4"/>
  <c r="J58" i="4"/>
  <c r="Z58" i="4"/>
  <c r="BB60" i="4"/>
  <c r="AK66" i="4"/>
  <c r="BC72" i="4"/>
  <c r="N73" i="4"/>
  <c r="BA76" i="4"/>
  <c r="AQ78" i="4"/>
  <c r="BA84" i="4"/>
  <c r="BC94" i="4"/>
  <c r="AH96" i="4"/>
  <c r="AI114" i="4"/>
  <c r="R117" i="4"/>
  <c r="AI130" i="4"/>
  <c r="AH140" i="4"/>
  <c r="AK142" i="4"/>
  <c r="BB166" i="4"/>
  <c r="BB172" i="4"/>
  <c r="AG179" i="4"/>
  <c r="BA182" i="4"/>
  <c r="AK190" i="4"/>
  <c r="AI94" i="5"/>
  <c r="AI118" i="5"/>
  <c r="AO38" i="5"/>
  <c r="AO30" i="5"/>
  <c r="AO18" i="5"/>
  <c r="AO14" i="5"/>
  <c r="BB14" i="5"/>
  <c r="AG26" i="5"/>
  <c r="AO42" i="5"/>
  <c r="AO50" i="5"/>
  <c r="AN54" i="5"/>
  <c r="AO76" i="5"/>
  <c r="AN88" i="5"/>
  <c r="AN96" i="5"/>
  <c r="AQ116" i="5"/>
  <c r="AQ144" i="5"/>
  <c r="BB148" i="5"/>
  <c r="BB26" i="6"/>
  <c r="BB80" i="6"/>
  <c r="BB174" i="6"/>
  <c r="AN67" i="1"/>
  <c r="AM67" i="2"/>
  <c r="AE74" i="2"/>
  <c r="AF66" i="3"/>
  <c r="AF122" i="3"/>
  <c r="AF134" i="3"/>
  <c r="AL164" i="3"/>
  <c r="AD179" i="3"/>
  <c r="BA50" i="4"/>
  <c r="AQ51" i="6"/>
  <c r="AU51" i="6" s="1" a="1"/>
  <c r="AU51" i="6" s="1"/>
  <c r="AQ136" i="6"/>
  <c r="AQ162" i="6"/>
  <c r="AU162" i="6" s="1" a="1"/>
  <c r="AU162" i="6" s="1"/>
  <c r="AQ134" i="6"/>
  <c r="AQ142" i="6"/>
  <c r="AF80" i="1"/>
  <c r="AN80" i="1"/>
  <c r="AF110" i="1"/>
  <c r="AN110" i="1"/>
  <c r="AH148" i="1"/>
  <c r="AO67" i="2"/>
  <c r="AO76" i="2"/>
  <c r="AO80" i="2"/>
  <c r="AE80" i="2"/>
  <c r="AM80" i="2"/>
  <c r="AM106" i="2"/>
  <c r="AM120" i="2"/>
  <c r="BA51" i="3"/>
  <c r="AD62" i="3"/>
  <c r="AE76" i="3"/>
  <c r="AF104" i="3"/>
  <c r="BA136" i="3"/>
  <c r="BA190" i="4"/>
  <c r="BC16" i="4"/>
  <c r="BC32" i="4"/>
  <c r="V64" i="4"/>
  <c r="AK90" i="4"/>
  <c r="BA90" i="4"/>
  <c r="BD93" i="4"/>
  <c r="BB150" i="4"/>
  <c r="BA172" i="4"/>
  <c r="AN42" i="5"/>
  <c r="D64" i="5"/>
  <c r="BB67" i="6"/>
  <c r="BB70" i="6"/>
  <c r="BB6" i="1"/>
  <c r="AI9" i="1"/>
  <c r="BA168" i="1"/>
  <c r="AH14" i="1"/>
  <c r="AH18" i="1"/>
  <c r="AH22" i="1"/>
  <c r="AH26" i="1"/>
  <c r="AH30" i="1"/>
  <c r="AH34" i="1"/>
  <c r="AH38" i="1"/>
  <c r="F35" i="1"/>
  <c r="AH42" i="1"/>
  <c r="AH46" i="1"/>
  <c r="BC50" i="1"/>
  <c r="AG54" i="1"/>
  <c r="AO54" i="1"/>
  <c r="AK56" i="1"/>
  <c r="AH57" i="1"/>
  <c r="P59" i="1"/>
  <c r="BC60" i="1"/>
  <c r="L62" i="1"/>
  <c r="AJ62" i="1"/>
  <c r="AG63" i="1"/>
  <c r="AO63" i="1"/>
  <c r="AE66" i="1"/>
  <c r="AM66" i="1"/>
  <c r="AJ67" i="1"/>
  <c r="AH70" i="1"/>
  <c r="F68" i="1"/>
  <c r="AH74" i="1"/>
  <c r="AJ76" i="1"/>
  <c r="BC78" i="1"/>
  <c r="L80" i="1"/>
  <c r="AJ80" i="1"/>
  <c r="BC82" i="1"/>
  <c r="L84" i="1"/>
  <c r="AJ84" i="1"/>
  <c r="AH88" i="1"/>
  <c r="L90" i="1"/>
  <c r="AH92" i="1"/>
  <c r="L94" i="1"/>
  <c r="AH96" i="1"/>
  <c r="AH100" i="1"/>
  <c r="AJ106" i="1"/>
  <c r="BC108" i="1"/>
  <c r="L110" i="1"/>
  <c r="AJ110" i="1"/>
  <c r="BC112" i="1"/>
  <c r="L114" i="1"/>
  <c r="AJ114" i="1"/>
  <c r="P115" i="1"/>
  <c r="AF116" i="1"/>
  <c r="AN116" i="1"/>
  <c r="AH118" i="1"/>
  <c r="AJ120" i="1"/>
  <c r="AF122" i="1"/>
  <c r="AN122" i="1"/>
  <c r="BC122" i="1"/>
  <c r="L124" i="1"/>
  <c r="AJ124" i="1"/>
  <c r="AF126" i="1"/>
  <c r="AN126" i="1"/>
  <c r="AH128" i="1"/>
  <c r="AJ130" i="1"/>
  <c r="BB130" i="1"/>
  <c r="AF134" i="1"/>
  <c r="AN134" i="1"/>
  <c r="AH136" i="1"/>
  <c r="AG138" i="1"/>
  <c r="AO138" i="1"/>
  <c r="AF140" i="1"/>
  <c r="AN140" i="1"/>
  <c r="AE142" i="1"/>
  <c r="AM142" i="1"/>
  <c r="AK146" i="1"/>
  <c r="BC146" i="1"/>
  <c r="AJ148" i="1"/>
  <c r="AK152" i="1"/>
  <c r="BC152" i="1"/>
  <c r="L154" i="1"/>
  <c r="AJ154" i="1"/>
  <c r="AI156" i="1"/>
  <c r="AK158" i="1"/>
  <c r="BC158" i="1"/>
  <c r="AE160" i="1"/>
  <c r="AM160" i="1"/>
  <c r="AG162" i="1"/>
  <c r="AO162" i="1"/>
  <c r="AI164" i="1"/>
  <c r="AK166" i="1"/>
  <c r="BC166" i="1"/>
  <c r="AE168" i="1"/>
  <c r="AM168" i="1"/>
  <c r="AK172" i="1"/>
  <c r="BC172" i="1"/>
  <c r="L174" i="1"/>
  <c r="AJ174" i="1"/>
  <c r="AF178" i="1"/>
  <c r="AN178" i="1"/>
  <c r="AI179" i="1"/>
  <c r="AJ182" i="1"/>
  <c r="BB182" i="1"/>
  <c r="AI184" i="1"/>
  <c r="AI185" i="1"/>
  <c r="L188" i="1"/>
  <c r="AJ188" i="1"/>
  <c r="AF192" i="1"/>
  <c r="AN192" i="1"/>
  <c r="H6" i="2"/>
  <c r="Q6" i="2"/>
  <c r="Y6" i="2"/>
  <c r="BA6" i="2"/>
  <c r="AO14" i="2"/>
  <c r="AO18" i="2"/>
  <c r="AO22" i="2"/>
  <c r="AO26" i="2"/>
  <c r="AO30" i="2"/>
  <c r="AO34" i="2"/>
  <c r="AO38" i="2"/>
  <c r="AO42" i="2"/>
  <c r="AG46" i="2"/>
  <c r="AO46" i="2"/>
  <c r="BB50" i="2"/>
  <c r="AF54" i="2"/>
  <c r="AN54" i="2"/>
  <c r="AJ56" i="2"/>
  <c r="AO57" i="2"/>
  <c r="BB60" i="2"/>
  <c r="AM63" i="2"/>
  <c r="AF63" i="2"/>
  <c r="AN63" i="2"/>
  <c r="AO70" i="2"/>
  <c r="AO74" i="2"/>
  <c r="BB78" i="2"/>
  <c r="BB82" i="2"/>
  <c r="AO88" i="2"/>
  <c r="AO92" i="2"/>
  <c r="AO96" i="2"/>
  <c r="AO100" i="2"/>
  <c r="AE104" i="2"/>
  <c r="AM104" i="2"/>
  <c r="AE108" i="2"/>
  <c r="AM108" i="2"/>
  <c r="BB108" i="2"/>
  <c r="AE112" i="2"/>
  <c r="AM112" i="2"/>
  <c r="BB112" i="2"/>
  <c r="AE116" i="2"/>
  <c r="AM116" i="2"/>
  <c r="AO118" i="2"/>
  <c r="AE122" i="2"/>
  <c r="AM122" i="2"/>
  <c r="BB122" i="2"/>
  <c r="AE126" i="2"/>
  <c r="AM126" i="2"/>
  <c r="AO128" i="2"/>
  <c r="AE134" i="2"/>
  <c r="AM134" i="2"/>
  <c r="AO136" i="2"/>
  <c r="AF138" i="2"/>
  <c r="AN138" i="2"/>
  <c r="AE140" i="2"/>
  <c r="AM140" i="2"/>
  <c r="AJ146" i="2"/>
  <c r="BB146" i="2"/>
  <c r="AJ152" i="2"/>
  <c r="BB152" i="2"/>
  <c r="AH156" i="2"/>
  <c r="AQ156" i="2"/>
  <c r="AU156" i="2" s="1" a="1"/>
  <c r="AU156" i="2" s="1"/>
  <c r="AJ158" i="2"/>
  <c r="BB158" i="2"/>
  <c r="BD159" i="2"/>
  <c r="AF162" i="2"/>
  <c r="AN162" i="2"/>
  <c r="AH164" i="2"/>
  <c r="AQ164" i="2"/>
  <c r="AJ166" i="2"/>
  <c r="BB166" i="2"/>
  <c r="AJ172" i="2"/>
  <c r="BB172" i="2"/>
  <c r="AE178" i="2"/>
  <c r="AM178" i="2"/>
  <c r="AH179" i="2"/>
  <c r="AQ179" i="2"/>
  <c r="AU179" i="2" s="1" a="1"/>
  <c r="AU179" i="2" s="1"/>
  <c r="AH184" i="2"/>
  <c r="AQ184" i="2"/>
  <c r="AH185" i="2"/>
  <c r="AQ185" i="2"/>
  <c r="AU185" i="2" s="1" a="1"/>
  <c r="AU185" i="2" s="1"/>
  <c r="AE192" i="2"/>
  <c r="AM192" i="2"/>
  <c r="AY6" i="3"/>
  <c r="BI6" i="3"/>
  <c r="AA68" i="3"/>
  <c r="AI176" i="3"/>
  <c r="AI72" i="3"/>
  <c r="AG9" i="3"/>
  <c r="AO44" i="3"/>
  <c r="AF14" i="3"/>
  <c r="AD14" i="3"/>
  <c r="BA14" i="3"/>
  <c r="AF18" i="3"/>
  <c r="BC18" i="3"/>
  <c r="AD18" i="3"/>
  <c r="BA18" i="3"/>
  <c r="AF22" i="3"/>
  <c r="BC22" i="3"/>
  <c r="BA22" i="3"/>
  <c r="AF26" i="3"/>
  <c r="BC26" i="3"/>
  <c r="AD26" i="3"/>
  <c r="BA26" i="3"/>
  <c r="AF30" i="3"/>
  <c r="BC30" i="3"/>
  <c r="BA30" i="3"/>
  <c r="AF34" i="3"/>
  <c r="BC34" i="3"/>
  <c r="AD34" i="3"/>
  <c r="BA34" i="3"/>
  <c r="AF38" i="3"/>
  <c r="BC38" i="3"/>
  <c r="AD38" i="3"/>
  <c r="AF42" i="3"/>
  <c r="BC42" i="3"/>
  <c r="AD42" i="3"/>
  <c r="BA42" i="3"/>
  <c r="AF46" i="3"/>
  <c r="BC46" i="3"/>
  <c r="BA46" i="3"/>
  <c r="BA50" i="3"/>
  <c r="AE54" i="3"/>
  <c r="AM54" i="3"/>
  <c r="AF57" i="3"/>
  <c r="BC57" i="3"/>
  <c r="AE63" i="3"/>
  <c r="R68" i="3"/>
  <c r="AF70" i="3"/>
  <c r="BC72" i="3"/>
  <c r="AE82" i="3"/>
  <c r="AO90" i="3"/>
  <c r="E91" i="3"/>
  <c r="AF112" i="3"/>
  <c r="P113" i="3"/>
  <c r="AL124" i="3"/>
  <c r="AL130" i="3"/>
  <c r="AE132" i="3"/>
  <c r="AI140" i="3"/>
  <c r="AE144" i="3"/>
  <c r="AL148" i="3"/>
  <c r="AE150" i="3"/>
  <c r="AL154" i="3"/>
  <c r="AF168" i="3"/>
  <c r="AE190" i="3"/>
  <c r="K180" i="4"/>
  <c r="AC186" i="4"/>
  <c r="AI190" i="4"/>
  <c r="AI176" i="4"/>
  <c r="AI170" i="4"/>
  <c r="AI150" i="4"/>
  <c r="AI144" i="4"/>
  <c r="AI132" i="4"/>
  <c r="AI98" i="4"/>
  <c r="AI94" i="4"/>
  <c r="AI90" i="4"/>
  <c r="AI72" i="4"/>
  <c r="AI44" i="4"/>
  <c r="AI40" i="4"/>
  <c r="AI36" i="4"/>
  <c r="AI32" i="4"/>
  <c r="AI28" i="4"/>
  <c r="AI20" i="4"/>
  <c r="AI16" i="4"/>
  <c r="AI168" i="4"/>
  <c r="AI160" i="4"/>
  <c r="AI142" i="4"/>
  <c r="AI66" i="4"/>
  <c r="AI192" i="4"/>
  <c r="AI178" i="4"/>
  <c r="AI140" i="4"/>
  <c r="AI134" i="4"/>
  <c r="AI126" i="4"/>
  <c r="AI122" i="4"/>
  <c r="AI116" i="4"/>
  <c r="AI112" i="4"/>
  <c r="AI108" i="4"/>
  <c r="AI104" i="4"/>
  <c r="AI86" i="4"/>
  <c r="AI82" i="4"/>
  <c r="AI78" i="4"/>
  <c r="AI60" i="4"/>
  <c r="AI51" i="4"/>
  <c r="AI50" i="4"/>
  <c r="AI162" i="4"/>
  <c r="AI138" i="4"/>
  <c r="AI136" i="4"/>
  <c r="AI128" i="4"/>
  <c r="AI118" i="4"/>
  <c r="AI100" i="4"/>
  <c r="AI96" i="4"/>
  <c r="AI92" i="4"/>
  <c r="AI88" i="4"/>
  <c r="AI74" i="4"/>
  <c r="AI70" i="4"/>
  <c r="AI57" i="4"/>
  <c r="AI46" i="4"/>
  <c r="AI42" i="4"/>
  <c r="AI38" i="4"/>
  <c r="AI34" i="4"/>
  <c r="AI30" i="4"/>
  <c r="AI26" i="4"/>
  <c r="AI22" i="4"/>
  <c r="AI18" i="4"/>
  <c r="AI14" i="4"/>
  <c r="AI185" i="4"/>
  <c r="AI184" i="4"/>
  <c r="AI179" i="4"/>
  <c r="AI164" i="4"/>
  <c r="AI156" i="4"/>
  <c r="BC192" i="4"/>
  <c r="BC178" i="4"/>
  <c r="BC140" i="4"/>
  <c r="BC134" i="4"/>
  <c r="BC126" i="4"/>
  <c r="BC116" i="4"/>
  <c r="BC86" i="4"/>
  <c r="BC51" i="4"/>
  <c r="BC162" i="4"/>
  <c r="BC138" i="4"/>
  <c r="BC124" i="4"/>
  <c r="BC114" i="4"/>
  <c r="BC110" i="4"/>
  <c r="BC106" i="4"/>
  <c r="BC84" i="4"/>
  <c r="BC76" i="4"/>
  <c r="BC67" i="4"/>
  <c r="BC62" i="4"/>
  <c r="BC10" i="4"/>
  <c r="BC136" i="4"/>
  <c r="BC128" i="4"/>
  <c r="BC74" i="4"/>
  <c r="BC56" i="4"/>
  <c r="BC185" i="4"/>
  <c r="BC184" i="4"/>
  <c r="BC179" i="4"/>
  <c r="BC164" i="4"/>
  <c r="BC156" i="4"/>
  <c r="BC188" i="4"/>
  <c r="BC182" i="4"/>
  <c r="BC154" i="4"/>
  <c r="BC148" i="4"/>
  <c r="BC130" i="4"/>
  <c r="BC66" i="4"/>
  <c r="BC172" i="4"/>
  <c r="BC166" i="4"/>
  <c r="BC158" i="4"/>
  <c r="BC152" i="4"/>
  <c r="BC146" i="4"/>
  <c r="BC122" i="4"/>
  <c r="BC112" i="4"/>
  <c r="BC108" i="4"/>
  <c r="AG26" i="4"/>
  <c r="AK32" i="4"/>
  <c r="AK40" i="4"/>
  <c r="AG42" i="4"/>
  <c r="BB54" i="4"/>
  <c r="BC60" i="4"/>
  <c r="Q64" i="4"/>
  <c r="BB63" i="4"/>
  <c r="BC88" i="4"/>
  <c r="BC98" i="4"/>
  <c r="AH100" i="4"/>
  <c r="BD109" i="4"/>
  <c r="AG128" i="4"/>
  <c r="BA130" i="4"/>
  <c r="AI146" i="4"/>
  <c r="BA152" i="4"/>
  <c r="AG156" i="4"/>
  <c r="BA158" i="4"/>
  <c r="AK160" i="4"/>
  <c r="AN9" i="5"/>
  <c r="AN10" i="5" s="1"/>
  <c r="O23" i="5"/>
  <c r="BB42" i="5"/>
  <c r="AN70" i="5"/>
  <c r="AN74" i="5"/>
  <c r="AO80" i="5"/>
  <c r="BB88" i="5"/>
  <c r="BB96" i="5"/>
  <c r="AQ132" i="5"/>
  <c r="AQ140" i="5"/>
  <c r="AN188" i="5"/>
  <c r="BB18" i="6"/>
  <c r="K68" i="6"/>
  <c r="BB72" i="6"/>
  <c r="BB108" i="6"/>
  <c r="BB128" i="6"/>
  <c r="BB148" i="6"/>
  <c r="M64" i="7"/>
  <c r="AF136" i="1"/>
  <c r="AH146" i="1"/>
  <c r="AH172" i="1"/>
  <c r="AO146" i="2"/>
  <c r="AG172" i="2"/>
  <c r="AO172" i="2"/>
  <c r="AN92" i="3"/>
  <c r="AN182" i="3"/>
  <c r="AN110" i="3"/>
  <c r="AN170" i="3"/>
  <c r="AF140" i="3"/>
  <c r="BB82" i="4"/>
  <c r="BD123" i="4"/>
  <c r="AF76" i="1"/>
  <c r="AN76" i="1"/>
  <c r="AH114" i="1"/>
  <c r="AN124" i="1"/>
  <c r="AH188" i="1"/>
  <c r="AM62" i="2"/>
  <c r="AM110" i="2"/>
  <c r="AH166" i="2"/>
  <c r="BA106" i="3"/>
  <c r="AD114" i="3"/>
  <c r="AD120" i="3"/>
  <c r="BA174" i="3"/>
  <c r="BD173" i="3"/>
  <c r="BC40" i="4"/>
  <c r="BA40" i="4"/>
  <c r="BD59" i="4"/>
  <c r="BD71" i="4"/>
  <c r="BA82" i="4"/>
  <c r="AK168" i="4"/>
  <c r="AH128" i="5"/>
  <c r="AH132" i="5"/>
  <c r="AH118" i="5"/>
  <c r="AH80" i="5"/>
  <c r="AN50" i="5"/>
  <c r="AB64" i="5"/>
  <c r="AQ148" i="5"/>
  <c r="BB9" i="6"/>
  <c r="BB185" i="6"/>
  <c r="BB179" i="6"/>
  <c r="BB164" i="6"/>
  <c r="BB74" i="6"/>
  <c r="BB57" i="6"/>
  <c r="BB162" i="6"/>
  <c r="BB156" i="6"/>
  <c r="BB78" i="6"/>
  <c r="BB51" i="6"/>
  <c r="BB152" i="6"/>
  <c r="BB146" i="6"/>
  <c r="BB122" i="6"/>
  <c r="BB98" i="6"/>
  <c r="BB88" i="6"/>
  <c r="BB36" i="6"/>
  <c r="BB20" i="6"/>
  <c r="BB154" i="6"/>
  <c r="BB110" i="6"/>
  <c r="BB82" i="6"/>
  <c r="BB104" i="6"/>
  <c r="BB92" i="6"/>
  <c r="BB86" i="6"/>
  <c r="BB76" i="6"/>
  <c r="BB62" i="6"/>
  <c r="BB46" i="6"/>
  <c r="BB40" i="6"/>
  <c r="BB30" i="6"/>
  <c r="BB24" i="6"/>
  <c r="J6" i="1"/>
  <c r="S6" i="1"/>
  <c r="AA6" i="1"/>
  <c r="BC6" i="1"/>
  <c r="AJ9" i="1"/>
  <c r="AJ10" i="1" s="1"/>
  <c r="BB14" i="1"/>
  <c r="AI14" i="1"/>
  <c r="AE16" i="1"/>
  <c r="AM16" i="1"/>
  <c r="AI18" i="1"/>
  <c r="AE20" i="1"/>
  <c r="AM20" i="1"/>
  <c r="BB20" i="1"/>
  <c r="AI22" i="1"/>
  <c r="AI26" i="1"/>
  <c r="W23" i="1"/>
  <c r="AE28" i="1"/>
  <c r="AM28" i="1"/>
  <c r="AI30" i="1"/>
  <c r="AE32" i="1"/>
  <c r="AM32" i="1"/>
  <c r="AI34" i="1"/>
  <c r="AE36" i="1"/>
  <c r="AM36" i="1"/>
  <c r="AI38" i="1"/>
  <c r="W35" i="1"/>
  <c r="AE40" i="1"/>
  <c r="AM40" i="1"/>
  <c r="AI42" i="1"/>
  <c r="AE44" i="1"/>
  <c r="AM44" i="1"/>
  <c r="BB44" i="1"/>
  <c r="AI46" i="1"/>
  <c r="AG50" i="1"/>
  <c r="AO50" i="1"/>
  <c r="AG51" i="1"/>
  <c r="AO51" i="1"/>
  <c r="AH54" i="1"/>
  <c r="V52" i="1"/>
  <c r="AI57" i="1"/>
  <c r="AG60" i="1"/>
  <c r="AO60" i="1"/>
  <c r="E58" i="1"/>
  <c r="AK62" i="1"/>
  <c r="AH63" i="1"/>
  <c r="BC66" i="1"/>
  <c r="AK67" i="1"/>
  <c r="AI70" i="1"/>
  <c r="G68" i="1"/>
  <c r="O68" i="1"/>
  <c r="W68" i="1"/>
  <c r="AE72" i="1"/>
  <c r="AM72" i="1"/>
  <c r="AI74" i="1"/>
  <c r="AK76" i="1"/>
  <c r="AG78" i="1"/>
  <c r="AO78" i="1"/>
  <c r="AK80" i="1"/>
  <c r="AG82" i="1"/>
  <c r="AO82" i="1"/>
  <c r="AK84" i="1"/>
  <c r="AG86" i="1"/>
  <c r="AO86" i="1"/>
  <c r="AI88" i="1"/>
  <c r="AE90" i="1"/>
  <c r="AM90" i="1"/>
  <c r="BB90" i="1"/>
  <c r="AI92" i="1"/>
  <c r="AE94" i="1"/>
  <c r="AM94" i="1"/>
  <c r="BB94" i="1"/>
  <c r="AI96" i="1"/>
  <c r="AE98" i="1"/>
  <c r="AM98" i="1"/>
  <c r="BB98" i="1"/>
  <c r="AI100" i="1"/>
  <c r="AG104" i="1"/>
  <c r="AO104" i="1"/>
  <c r="AK106" i="1"/>
  <c r="AG108" i="1"/>
  <c r="AO108" i="1"/>
  <c r="AK110" i="1"/>
  <c r="AG112" i="1"/>
  <c r="AO112" i="1"/>
  <c r="AK114" i="1"/>
  <c r="AG116" i="1"/>
  <c r="AO116" i="1"/>
  <c r="AI118" i="1"/>
  <c r="AR117" i="1"/>
  <c r="AK120" i="1"/>
  <c r="I117" i="1"/>
  <c r="Q117" i="1"/>
  <c r="Y117" i="1"/>
  <c r="AG122" i="1"/>
  <c r="AO122" i="1"/>
  <c r="AK124" i="1"/>
  <c r="AG126" i="1"/>
  <c r="AO126" i="1"/>
  <c r="AI128" i="1"/>
  <c r="AR127" i="1"/>
  <c r="AK130" i="1"/>
  <c r="BC130" i="1"/>
  <c r="AE132" i="1"/>
  <c r="AM132" i="1"/>
  <c r="AG134" i="1"/>
  <c r="AO134" i="1"/>
  <c r="AI136" i="1"/>
  <c r="AR135" i="1"/>
  <c r="AH138" i="1"/>
  <c r="AG140" i="1"/>
  <c r="AO140" i="1"/>
  <c r="AE144" i="1"/>
  <c r="AM144" i="1"/>
  <c r="AK148" i="1"/>
  <c r="BC148" i="1"/>
  <c r="AE150" i="1"/>
  <c r="AM150" i="1"/>
  <c r="AK154" i="1"/>
  <c r="BC154" i="1"/>
  <c r="L156" i="1"/>
  <c r="AJ156" i="1"/>
  <c r="BB156" i="1"/>
  <c r="P159" i="1"/>
  <c r="AF160" i="1"/>
  <c r="AN160" i="1"/>
  <c r="AH162" i="1"/>
  <c r="L164" i="1"/>
  <c r="AJ164" i="1"/>
  <c r="BB164" i="1"/>
  <c r="P167" i="1"/>
  <c r="AF168" i="1"/>
  <c r="AN168" i="1"/>
  <c r="AE170" i="1"/>
  <c r="AM170" i="1"/>
  <c r="AK174" i="1"/>
  <c r="BC174" i="1"/>
  <c r="AE176" i="1"/>
  <c r="AM176" i="1"/>
  <c r="AG178" i="1"/>
  <c r="AO178" i="1"/>
  <c r="AJ179" i="1"/>
  <c r="BB179" i="1"/>
  <c r="AK182" i="1"/>
  <c r="BC182" i="1"/>
  <c r="L184" i="1"/>
  <c r="AJ184" i="1"/>
  <c r="BB184" i="1"/>
  <c r="L185" i="1"/>
  <c r="AC186" i="1"/>
  <c r="AJ185" i="1"/>
  <c r="AT187" i="1" a="1"/>
  <c r="AT187" i="1" s="1"/>
  <c r="AC187" i="1"/>
  <c r="AK188" i="1"/>
  <c r="BC188" i="1"/>
  <c r="AE190" i="1"/>
  <c r="AM190" i="1"/>
  <c r="AG192" i="1"/>
  <c r="AO192" i="1"/>
  <c r="I6" i="2"/>
  <c r="R6" i="2"/>
  <c r="Z6" i="2"/>
  <c r="BB6" i="2"/>
  <c r="BA160" i="2"/>
  <c r="AH14" i="2"/>
  <c r="AQ14" i="2"/>
  <c r="AH18" i="2"/>
  <c r="AQ18" i="2"/>
  <c r="AH22" i="2"/>
  <c r="AQ22" i="2"/>
  <c r="AH26" i="2"/>
  <c r="AQ26" i="2"/>
  <c r="AH30" i="2"/>
  <c r="AQ30" i="2"/>
  <c r="AH34" i="2"/>
  <c r="AQ34" i="2"/>
  <c r="AH38" i="2"/>
  <c r="AQ38" i="2"/>
  <c r="AH42" i="2"/>
  <c r="AQ42" i="2"/>
  <c r="AH46" i="2"/>
  <c r="AQ46" i="2"/>
  <c r="AF50" i="2"/>
  <c r="AN50" i="2"/>
  <c r="AF51" i="2"/>
  <c r="AN51" i="2"/>
  <c r="AG54" i="2"/>
  <c r="AO54" i="2"/>
  <c r="AM54" i="2"/>
  <c r="M52" i="2"/>
  <c r="AH57" i="2"/>
  <c r="AQ57" i="2"/>
  <c r="AU57" i="2" s="1" a="1"/>
  <c r="AU57" i="2" s="1"/>
  <c r="P59" i="2"/>
  <c r="AF60" i="2"/>
  <c r="AN60" i="2"/>
  <c r="AB58" i="2"/>
  <c r="AJ62" i="2"/>
  <c r="AO63" i="2"/>
  <c r="BB66" i="2"/>
  <c r="AJ67" i="2"/>
  <c r="AH70" i="2"/>
  <c r="AQ70" i="2"/>
  <c r="V68" i="2"/>
  <c r="AH74" i="2"/>
  <c r="AQ74" i="2"/>
  <c r="AU74" i="2" s="1" a="1"/>
  <c r="AU74" i="2" s="1"/>
  <c r="AJ76" i="2"/>
  <c r="AF78" i="2"/>
  <c r="AN78" i="2"/>
  <c r="AJ80" i="2"/>
  <c r="AF82" i="2"/>
  <c r="AN82" i="2"/>
  <c r="AJ84" i="2"/>
  <c r="AF86" i="2"/>
  <c r="AN86" i="2"/>
  <c r="AH88" i="2"/>
  <c r="AQ88" i="2"/>
  <c r="AH92" i="2"/>
  <c r="AQ92" i="2"/>
  <c r="AH96" i="2"/>
  <c r="AQ96" i="2"/>
  <c r="AH100" i="2"/>
  <c r="AQ100" i="2"/>
  <c r="AF104" i="2"/>
  <c r="AN104" i="2"/>
  <c r="AJ106" i="2"/>
  <c r="AF108" i="2"/>
  <c r="AN108" i="2"/>
  <c r="AJ110" i="2"/>
  <c r="AF112" i="2"/>
  <c r="AN112" i="2"/>
  <c r="AJ114" i="2"/>
  <c r="AF116" i="2"/>
  <c r="AN116" i="2"/>
  <c r="AH118" i="2"/>
  <c r="AQ118" i="2"/>
  <c r="AJ120" i="2"/>
  <c r="AF122" i="2"/>
  <c r="AN122" i="2"/>
  <c r="BC117" i="2"/>
  <c r="BC118" i="2" s="1"/>
  <c r="AJ124" i="2"/>
  <c r="AF126" i="2"/>
  <c r="AN126" i="2"/>
  <c r="AH128" i="2"/>
  <c r="AQ128" i="2"/>
  <c r="AJ130" i="2"/>
  <c r="BB130" i="2"/>
  <c r="AF134" i="2"/>
  <c r="AN134" i="2"/>
  <c r="AH136" i="2"/>
  <c r="AQ136" i="2"/>
  <c r="AO138" i="2"/>
  <c r="P139" i="2"/>
  <c r="AF140" i="2"/>
  <c r="AN140" i="2"/>
  <c r="AE142" i="2"/>
  <c r="AM142" i="2"/>
  <c r="AJ148" i="2"/>
  <c r="BB148" i="2"/>
  <c r="AJ154" i="2"/>
  <c r="BB154" i="2"/>
  <c r="AE160" i="2"/>
  <c r="AM160" i="2"/>
  <c r="AO162" i="2"/>
  <c r="AI164" i="2"/>
  <c r="AE168" i="2"/>
  <c r="AM168" i="2"/>
  <c r="AJ174" i="2"/>
  <c r="BB174" i="2"/>
  <c r="AF178" i="2"/>
  <c r="AN178" i="2"/>
  <c r="AI179" i="2"/>
  <c r="AJ182" i="2"/>
  <c r="BB182" i="2"/>
  <c r="AI185" i="2"/>
  <c r="AJ188" i="2"/>
  <c r="BB188" i="2"/>
  <c r="AF192" i="2"/>
  <c r="AN192" i="2"/>
  <c r="BA6" i="3"/>
  <c r="BC168" i="3"/>
  <c r="BC160" i="3"/>
  <c r="BC142" i="3"/>
  <c r="BC100" i="3"/>
  <c r="BC96" i="3"/>
  <c r="BC92" i="3"/>
  <c r="BC88" i="3"/>
  <c r="BC192" i="3"/>
  <c r="BC178" i="3"/>
  <c r="BC140" i="3"/>
  <c r="BC134" i="3"/>
  <c r="BC126" i="3"/>
  <c r="BC116" i="3"/>
  <c r="BC86" i="3"/>
  <c r="BC162" i="3"/>
  <c r="BC138" i="3"/>
  <c r="BC124" i="3"/>
  <c r="BC114" i="3"/>
  <c r="BC110" i="3"/>
  <c r="BC106" i="3"/>
  <c r="BC84" i="3"/>
  <c r="BC80" i="3"/>
  <c r="BC76" i="3"/>
  <c r="BC185" i="3"/>
  <c r="BC184" i="3"/>
  <c r="BC179" i="3"/>
  <c r="BC164" i="3"/>
  <c r="AH138" i="3"/>
  <c r="AQ24" i="3"/>
  <c r="AG18" i="3"/>
  <c r="AG22" i="3"/>
  <c r="AG30" i="3"/>
  <c r="AG34" i="3"/>
  <c r="AG42" i="3"/>
  <c r="AG46" i="3"/>
  <c r="AD51" i="3"/>
  <c r="AL51" i="3"/>
  <c r="AF54" i="3"/>
  <c r="BC54" i="3"/>
  <c r="AD54" i="3"/>
  <c r="L52" i="3"/>
  <c r="W64" i="3"/>
  <c r="AF63" i="3"/>
  <c r="AD67" i="3"/>
  <c r="AG70" i="3"/>
  <c r="AF82" i="3"/>
  <c r="P83" i="3"/>
  <c r="AQ88" i="3"/>
  <c r="AE90" i="3"/>
  <c r="BC94" i="3"/>
  <c r="AI104" i="3"/>
  <c r="AL106" i="3"/>
  <c r="AD110" i="3"/>
  <c r="AG112" i="3"/>
  <c r="AE126" i="3"/>
  <c r="AQ126" i="3"/>
  <c r="AI128" i="3"/>
  <c r="AM130" i="3"/>
  <c r="BC130" i="3"/>
  <c r="AF132" i="3"/>
  <c r="AF144" i="3"/>
  <c r="AM148" i="3"/>
  <c r="BC148" i="3"/>
  <c r="AF150" i="3"/>
  <c r="AM154" i="3"/>
  <c r="BC154" i="3"/>
  <c r="AQ160" i="3"/>
  <c r="AF166" i="3"/>
  <c r="AF172" i="3"/>
  <c r="AL179" i="3"/>
  <c r="AE182" i="3"/>
  <c r="AL184" i="3"/>
  <c r="AL185" i="3"/>
  <c r="AE188" i="3"/>
  <c r="D147" i="4"/>
  <c r="AJ80" i="4"/>
  <c r="AJ120" i="4"/>
  <c r="BC18" i="4"/>
  <c r="BA47" i="4"/>
  <c r="AL47" i="4"/>
  <c r="BC54" i="4"/>
  <c r="BC57" i="4"/>
  <c r="BD61" i="4"/>
  <c r="BA62" i="4"/>
  <c r="BC63" i="4"/>
  <c r="AK72" i="4"/>
  <c r="AI76" i="4"/>
  <c r="BB78" i="4"/>
  <c r="AI84" i="4"/>
  <c r="AG88" i="4"/>
  <c r="AK94" i="4"/>
  <c r="BA94" i="4"/>
  <c r="BC96" i="4"/>
  <c r="BA122" i="4"/>
  <c r="AH124" i="4"/>
  <c r="BB152" i="4"/>
  <c r="BB158" i="4"/>
  <c r="AK170" i="4"/>
  <c r="AO9" i="5"/>
  <c r="AO10" i="5" s="1"/>
  <c r="AN18" i="5"/>
  <c r="AN26" i="5"/>
  <c r="AN38" i="5"/>
  <c r="AR53" i="5"/>
  <c r="L64" i="5"/>
  <c r="BB70" i="5"/>
  <c r="AO84" i="5"/>
  <c r="AN108" i="5"/>
  <c r="AQ124" i="5"/>
  <c r="BB128" i="5"/>
  <c r="AQ136" i="5"/>
  <c r="AQ154" i="5"/>
  <c r="H64" i="6"/>
  <c r="BB120" i="6"/>
  <c r="BB124" i="6"/>
  <c r="BB184" i="6"/>
  <c r="AF67" i="1"/>
  <c r="AN118" i="1"/>
  <c r="AF128" i="1"/>
  <c r="AN128" i="1"/>
  <c r="AH158" i="1"/>
  <c r="AG56" i="2"/>
  <c r="AE67" i="2"/>
  <c r="AM128" i="2"/>
  <c r="AO152" i="2"/>
  <c r="AD76" i="3"/>
  <c r="AR93" i="3"/>
  <c r="AD94" i="3"/>
  <c r="AQ10" i="5"/>
  <c r="AU10" i="5" s="1" a="1"/>
  <c r="AU10" i="5" s="1"/>
  <c r="AH84" i="1"/>
  <c r="AC105" i="1"/>
  <c r="AH106" i="1"/>
  <c r="AN106" i="1"/>
  <c r="AF114" i="1"/>
  <c r="AN114" i="1"/>
  <c r="BB144" i="1"/>
  <c r="AI146" i="1"/>
  <c r="BB170" i="1"/>
  <c r="K165" i="1"/>
  <c r="S165" i="1"/>
  <c r="AI172" i="1"/>
  <c r="AH174" i="1"/>
  <c r="AC181" i="1"/>
  <c r="AH182" i="1"/>
  <c r="AO106" i="2"/>
  <c r="AO114" i="2"/>
  <c r="AM114" i="2"/>
  <c r="AH158" i="2"/>
  <c r="AQ158" i="2"/>
  <c r="AG182" i="2"/>
  <c r="AG185" i="3"/>
  <c r="AG184" i="3"/>
  <c r="AG179" i="3"/>
  <c r="AG164" i="3"/>
  <c r="AG156" i="3"/>
  <c r="AG188" i="3"/>
  <c r="AG182" i="3"/>
  <c r="AG174" i="3"/>
  <c r="AG154" i="3"/>
  <c r="AG148" i="3"/>
  <c r="AG130" i="3"/>
  <c r="AG124" i="3"/>
  <c r="AG120" i="3"/>
  <c r="AG114" i="3"/>
  <c r="AG110" i="3"/>
  <c r="AG106" i="3"/>
  <c r="AG84" i="3"/>
  <c r="AG80" i="3"/>
  <c r="AG67" i="3"/>
  <c r="AG172" i="3"/>
  <c r="AG166" i="3"/>
  <c r="AG158" i="3"/>
  <c r="AG152" i="3"/>
  <c r="AG146" i="3"/>
  <c r="AG168" i="3"/>
  <c r="AG160" i="3"/>
  <c r="AE9" i="3"/>
  <c r="AE10" i="3" s="1"/>
  <c r="AR12" i="3"/>
  <c r="AQ66" i="3"/>
  <c r="AF74" i="3"/>
  <c r="AG116" i="3"/>
  <c r="AQ164" i="3"/>
  <c r="AD168" i="3"/>
  <c r="AF50" i="1"/>
  <c r="AN50" i="1"/>
  <c r="AH51" i="1"/>
  <c r="AI54" i="1"/>
  <c r="AH60" i="1"/>
  <c r="AG66" i="1"/>
  <c r="AH78" i="1"/>
  <c r="AF82" i="1"/>
  <c r="AN82" i="1"/>
  <c r="AH86" i="1"/>
  <c r="AH104" i="1"/>
  <c r="AH108" i="1"/>
  <c r="AF108" i="1"/>
  <c r="AN108" i="1"/>
  <c r="AF112" i="1"/>
  <c r="AN112" i="1"/>
  <c r="AH126" i="1"/>
  <c r="BB136" i="1"/>
  <c r="AI138" i="1"/>
  <c r="AH140" i="1"/>
  <c r="AG142" i="1"/>
  <c r="AO142" i="1"/>
  <c r="AE158" i="1"/>
  <c r="AM158" i="1"/>
  <c r="AI162" i="1"/>
  <c r="AR161" i="1"/>
  <c r="AG168" i="1"/>
  <c r="AO168" i="1"/>
  <c r="AH192" i="1"/>
  <c r="J6" i="2"/>
  <c r="S6" i="2"/>
  <c r="AA6" i="2"/>
  <c r="BC6" i="2"/>
  <c r="AO50" i="2"/>
  <c r="AE50" i="2"/>
  <c r="AM50" i="2"/>
  <c r="AO51" i="2"/>
  <c r="AH54" i="2"/>
  <c r="AQ54" i="2"/>
  <c r="N52" i="2"/>
  <c r="AI57" i="2"/>
  <c r="AO60" i="2"/>
  <c r="AE60" i="2"/>
  <c r="AM60" i="2"/>
  <c r="AH63" i="2"/>
  <c r="AQ63" i="2"/>
  <c r="AU63" i="2" s="1" a="1"/>
  <c r="AU63" i="2" s="1"/>
  <c r="AF66" i="2"/>
  <c r="AN66" i="2"/>
  <c r="AI70" i="2"/>
  <c r="BB72" i="2"/>
  <c r="AI74" i="2"/>
  <c r="BA74" i="2"/>
  <c r="AO78" i="2"/>
  <c r="AE78" i="2"/>
  <c r="AM78" i="2"/>
  <c r="AO82" i="2"/>
  <c r="AE82" i="2"/>
  <c r="AM82" i="2"/>
  <c r="AO86" i="2"/>
  <c r="AI88" i="2"/>
  <c r="BB90" i="2"/>
  <c r="AI92" i="2"/>
  <c r="BB94" i="2"/>
  <c r="AI96" i="2"/>
  <c r="BB98" i="2"/>
  <c r="AI100" i="2"/>
  <c r="AO104" i="2"/>
  <c r="AO108" i="2"/>
  <c r="AO112" i="2"/>
  <c r="AO116" i="2"/>
  <c r="AI118" i="2"/>
  <c r="AG122" i="2"/>
  <c r="AO122" i="2"/>
  <c r="AO126" i="2"/>
  <c r="AI128" i="2"/>
  <c r="AR127" i="2"/>
  <c r="AO134" i="2"/>
  <c r="AI136" i="2"/>
  <c r="AH138" i="2"/>
  <c r="AQ138" i="2"/>
  <c r="AO140" i="2"/>
  <c r="AF142" i="2"/>
  <c r="AN142" i="2"/>
  <c r="AE144" i="2"/>
  <c r="AM144" i="2"/>
  <c r="AE150" i="2"/>
  <c r="AM150" i="2"/>
  <c r="AJ156" i="2"/>
  <c r="BB156" i="2"/>
  <c r="AF160" i="2"/>
  <c r="AN160" i="2"/>
  <c r="AH162" i="2"/>
  <c r="AQ162" i="2"/>
  <c r="AU162" i="2" s="1" a="1"/>
  <c r="AU162" i="2" s="1"/>
  <c r="AJ164" i="2"/>
  <c r="BB164" i="2"/>
  <c r="AF168" i="2"/>
  <c r="AN168" i="2"/>
  <c r="AE170" i="2"/>
  <c r="AM170" i="2"/>
  <c r="BC174" i="2"/>
  <c r="AE176" i="2"/>
  <c r="AM176" i="2"/>
  <c r="AO178" i="2"/>
  <c r="AJ179" i="2"/>
  <c r="BB179" i="2"/>
  <c r="BC182" i="2"/>
  <c r="AJ184" i="2"/>
  <c r="BB184" i="2"/>
  <c r="AJ185" i="2"/>
  <c r="BB185" i="2"/>
  <c r="AE190" i="2"/>
  <c r="AM190" i="2"/>
  <c r="AO192" i="2"/>
  <c r="BB6" i="3"/>
  <c r="AR11" i="3"/>
  <c r="AQ18" i="3"/>
  <c r="AQ22" i="3"/>
  <c r="BA24" i="3"/>
  <c r="AH26" i="3"/>
  <c r="AQ26" i="3"/>
  <c r="AQ30" i="3"/>
  <c r="AQ34" i="3"/>
  <c r="AQ38" i="3"/>
  <c r="AH42" i="3"/>
  <c r="AQ42" i="3"/>
  <c r="AQ46" i="3"/>
  <c r="AL47" i="3"/>
  <c r="AL48" i="3" s="1"/>
  <c r="AF50" i="3"/>
  <c r="BC50" i="3"/>
  <c r="AF51" i="3"/>
  <c r="AN51" i="3"/>
  <c r="AG54" i="3"/>
  <c r="E52" i="3"/>
  <c r="M52" i="3"/>
  <c r="AQ57" i="3"/>
  <c r="AU57" i="3" s="1" a="1"/>
  <c r="AU57" i="3" s="1"/>
  <c r="AF60" i="3"/>
  <c r="BC60" i="3"/>
  <c r="T58" i="3"/>
  <c r="AB58" i="3"/>
  <c r="AG63" i="3"/>
  <c r="AQ63" i="3"/>
  <c r="AU63" i="3" s="1" a="1"/>
  <c r="AU63" i="3" s="1"/>
  <c r="AQ67" i="3"/>
  <c r="AU67" i="3" s="1" a="1"/>
  <c r="AU67" i="3" s="1"/>
  <c r="AL76" i="3"/>
  <c r="AG82" i="3"/>
  <c r="AF90" i="3"/>
  <c r="AL94" i="3"/>
  <c r="AG100" i="3"/>
  <c r="AE108" i="3"/>
  <c r="AQ108" i="3"/>
  <c r="AE110" i="3"/>
  <c r="BC112" i="3"/>
  <c r="AG118" i="3"/>
  <c r="AF126" i="3"/>
  <c r="AG132" i="3"/>
  <c r="AG136" i="3"/>
  <c r="AQ138" i="3"/>
  <c r="AL142" i="3"/>
  <c r="AG144" i="3"/>
  <c r="AE146" i="3"/>
  <c r="AG150" i="3"/>
  <c r="AE152" i="3"/>
  <c r="AL156" i="3"/>
  <c r="AE158" i="3"/>
  <c r="AF162" i="3"/>
  <c r="AE178" i="3"/>
  <c r="AQ179" i="3"/>
  <c r="AU179" i="3" s="1" a="1"/>
  <c r="AU179" i="3" s="1"/>
  <c r="AQ184" i="3"/>
  <c r="AQ185" i="3"/>
  <c r="AU185" i="3" s="1" a="1"/>
  <c r="AU185" i="3" s="1"/>
  <c r="BC190" i="3"/>
  <c r="AK192" i="4"/>
  <c r="AK178" i="4"/>
  <c r="AK140" i="4"/>
  <c r="AK134" i="4"/>
  <c r="AK126" i="4"/>
  <c r="AK122" i="4"/>
  <c r="AK116" i="4"/>
  <c r="AK112" i="4"/>
  <c r="AK108" i="4"/>
  <c r="AK104" i="4"/>
  <c r="AK86" i="4"/>
  <c r="AK82" i="4"/>
  <c r="AK78" i="4"/>
  <c r="AK60" i="4"/>
  <c r="AK51" i="4"/>
  <c r="AK50" i="4"/>
  <c r="AK162" i="4"/>
  <c r="AK138" i="4"/>
  <c r="AK63" i="4"/>
  <c r="AK54" i="4"/>
  <c r="AK136" i="4"/>
  <c r="AK128" i="4"/>
  <c r="AK118" i="4"/>
  <c r="AK100" i="4"/>
  <c r="AK96" i="4"/>
  <c r="AK92" i="4"/>
  <c r="AK88" i="4"/>
  <c r="AK74" i="4"/>
  <c r="AK70" i="4"/>
  <c r="AK57" i="4"/>
  <c r="AK46" i="4"/>
  <c r="AK42" i="4"/>
  <c r="AK38" i="4"/>
  <c r="AK34" i="4"/>
  <c r="AK30" i="4"/>
  <c r="AK26" i="4"/>
  <c r="AK22" i="4"/>
  <c r="AK18" i="4"/>
  <c r="AK14" i="4"/>
  <c r="AK185" i="4"/>
  <c r="AK184" i="4"/>
  <c r="AK179" i="4"/>
  <c r="AK164" i="4"/>
  <c r="AK156" i="4"/>
  <c r="AK188" i="4"/>
  <c r="AK182" i="4"/>
  <c r="AK174" i="4"/>
  <c r="AK154" i="4"/>
  <c r="AK148" i="4"/>
  <c r="AK130" i="4"/>
  <c r="AK124" i="4"/>
  <c r="AK120" i="4"/>
  <c r="AK114" i="4"/>
  <c r="AK110" i="4"/>
  <c r="AK106" i="4"/>
  <c r="AK84" i="4"/>
  <c r="AK80" i="4"/>
  <c r="AK76" i="4"/>
  <c r="AK67" i="4"/>
  <c r="AK62" i="4"/>
  <c r="AK172" i="4"/>
  <c r="AK166" i="4"/>
  <c r="AK158" i="4"/>
  <c r="AK152" i="4"/>
  <c r="AK146" i="4"/>
  <c r="BC20" i="4"/>
  <c r="BA20" i="4"/>
  <c r="BA28" i="4"/>
  <c r="BA36" i="4"/>
  <c r="BC44" i="4"/>
  <c r="BA44" i="4"/>
  <c r="AN47" i="4"/>
  <c r="AI54" i="4"/>
  <c r="G64" i="4"/>
  <c r="AI63" i="4"/>
  <c r="BA67" i="4"/>
  <c r="AJ76" i="4"/>
  <c r="BC78" i="4"/>
  <c r="BA78" i="4"/>
  <c r="AJ84" i="4"/>
  <c r="H91" i="4"/>
  <c r="AG96" i="4"/>
  <c r="BA98" i="4"/>
  <c r="BC100" i="4"/>
  <c r="BA108" i="4"/>
  <c r="BA112" i="4"/>
  <c r="BB122" i="4"/>
  <c r="AI124" i="4"/>
  <c r="BB132" i="4"/>
  <c r="BB144" i="4"/>
  <c r="AK150" i="4"/>
  <c r="AI166" i="4"/>
  <c r="BC168" i="4"/>
  <c r="AI172" i="4"/>
  <c r="AH188" i="4"/>
  <c r="BB190" i="4"/>
  <c r="AR183" i="5"/>
  <c r="AN22" i="5"/>
  <c r="AO26" i="5"/>
  <c r="AN30" i="5"/>
  <c r="AN66" i="5"/>
  <c r="AO108" i="5"/>
  <c r="AO120" i="5"/>
  <c r="AQ150" i="5"/>
  <c r="BB154" i="5"/>
  <c r="AN192" i="5"/>
  <c r="BB16" i="6"/>
  <c r="S11" i="6"/>
  <c r="S106" i="6" s="1"/>
  <c r="BB34" i="6"/>
  <c r="BB42" i="6"/>
  <c r="BB84" i="6"/>
  <c r="BB96" i="6"/>
  <c r="BB138" i="6"/>
  <c r="BB182" i="6"/>
  <c r="BB146" i="4"/>
  <c r="BB46" i="5"/>
  <c r="AQ56" i="5"/>
  <c r="BB126" i="5"/>
  <c r="BB130" i="5"/>
  <c r="BB54" i="1"/>
  <c r="AI56" i="1"/>
  <c r="AH62" i="1"/>
  <c r="AF62" i="1"/>
  <c r="AN62" i="1"/>
  <c r="AH80" i="1"/>
  <c r="AC119" i="1"/>
  <c r="AH120" i="1"/>
  <c r="AH130" i="1"/>
  <c r="AI158" i="1"/>
  <c r="I180" i="1"/>
  <c r="Q180" i="1"/>
  <c r="AQ56" i="2"/>
  <c r="AG84" i="2"/>
  <c r="AE84" i="2"/>
  <c r="AM84" i="2"/>
  <c r="AO120" i="2"/>
  <c r="AE120" i="2"/>
  <c r="AO124" i="2"/>
  <c r="AF86" i="3"/>
  <c r="AL110" i="3"/>
  <c r="AG122" i="3"/>
  <c r="AG134" i="3"/>
  <c r="AG140" i="3"/>
  <c r="AE192" i="3"/>
  <c r="BD6" i="1"/>
  <c r="AH50" i="1"/>
  <c r="AE56" i="1"/>
  <c r="AM56" i="1"/>
  <c r="BB56" i="1"/>
  <c r="AF60" i="1"/>
  <c r="AN60" i="1"/>
  <c r="AI63" i="1"/>
  <c r="AO66" i="1"/>
  <c r="BB74" i="1"/>
  <c r="AF78" i="1"/>
  <c r="AN78" i="1"/>
  <c r="AH82" i="1"/>
  <c r="D91" i="1"/>
  <c r="AF104" i="1"/>
  <c r="AN104" i="1"/>
  <c r="AH112" i="1"/>
  <c r="AH116" i="1"/>
  <c r="AH122" i="1"/>
  <c r="BB128" i="1"/>
  <c r="AH134" i="1"/>
  <c r="AE146" i="1"/>
  <c r="AM146" i="1"/>
  <c r="AE152" i="1"/>
  <c r="AM152" i="1"/>
  <c r="AC155" i="1"/>
  <c r="AG160" i="1"/>
  <c r="AO160" i="1"/>
  <c r="AE166" i="1"/>
  <c r="AM166" i="1"/>
  <c r="AE172" i="1"/>
  <c r="AM172" i="1"/>
  <c r="AH178" i="1"/>
  <c r="D6" i="1"/>
  <c r="L6" i="1"/>
  <c r="U6" i="1"/>
  <c r="BF6" i="1"/>
  <c r="BC9" i="1"/>
  <c r="AD185" i="1"/>
  <c r="AL122" i="1"/>
  <c r="BB10" i="1"/>
  <c r="AK14" i="1"/>
  <c r="AG16" i="1"/>
  <c r="AO16" i="1"/>
  <c r="AK18" i="1"/>
  <c r="AG20" i="1"/>
  <c r="AO20" i="1"/>
  <c r="AK22" i="1"/>
  <c r="AK26" i="1"/>
  <c r="AG28" i="1"/>
  <c r="AO28" i="1"/>
  <c r="AK30" i="1"/>
  <c r="AG32" i="1"/>
  <c r="AO32" i="1"/>
  <c r="AK34" i="1"/>
  <c r="AG36" i="1"/>
  <c r="AO36" i="1"/>
  <c r="AK38" i="1"/>
  <c r="AG40" i="1"/>
  <c r="AO40" i="1"/>
  <c r="AK42" i="1"/>
  <c r="AG44" i="1"/>
  <c r="AO44" i="1"/>
  <c r="AK46" i="1"/>
  <c r="AI50" i="1"/>
  <c r="AI51" i="1"/>
  <c r="AJ54" i="1"/>
  <c r="AF56" i="1"/>
  <c r="AN56" i="1"/>
  <c r="BC56" i="1"/>
  <c r="AK57" i="1"/>
  <c r="AI60" i="1"/>
  <c r="AE62" i="1"/>
  <c r="AM62" i="1"/>
  <c r="BB62" i="1"/>
  <c r="AJ63" i="1"/>
  <c r="AH66" i="1"/>
  <c r="AE67" i="1"/>
  <c r="AM67" i="1"/>
  <c r="BB67" i="1"/>
  <c r="AK70" i="1"/>
  <c r="AG72" i="1"/>
  <c r="AO72" i="1"/>
  <c r="AK74" i="1"/>
  <c r="BC74" i="1"/>
  <c r="AE76" i="1"/>
  <c r="AM76" i="1"/>
  <c r="BB76" i="1"/>
  <c r="AI78" i="1"/>
  <c r="AE80" i="1"/>
  <c r="AM80" i="1"/>
  <c r="BB80" i="1"/>
  <c r="AI82" i="1"/>
  <c r="AE84" i="1"/>
  <c r="AM84" i="1"/>
  <c r="BB84" i="1"/>
  <c r="AI86" i="1"/>
  <c r="AK88" i="1"/>
  <c r="AG90" i="1"/>
  <c r="AO90" i="1"/>
  <c r="AK92" i="1"/>
  <c r="AG94" i="1"/>
  <c r="AO94" i="1"/>
  <c r="AK96" i="1"/>
  <c r="AG98" i="1"/>
  <c r="AO98" i="1"/>
  <c r="AK100" i="1"/>
  <c r="AI104" i="1"/>
  <c r="AE106" i="1"/>
  <c r="AM106" i="1"/>
  <c r="BB106" i="1"/>
  <c r="AI108" i="1"/>
  <c r="AE110" i="1"/>
  <c r="AM110" i="1"/>
  <c r="BB110" i="1"/>
  <c r="AI112" i="1"/>
  <c r="AE114" i="1"/>
  <c r="AM114" i="1"/>
  <c r="BB114" i="1"/>
  <c r="AI116" i="1"/>
  <c r="AK118" i="1"/>
  <c r="AE120" i="1"/>
  <c r="AM120" i="1"/>
  <c r="AI122" i="1"/>
  <c r="AE124" i="1"/>
  <c r="AM124" i="1"/>
  <c r="BB124" i="1"/>
  <c r="AI126" i="1"/>
  <c r="AK128" i="1"/>
  <c r="BC128" i="1"/>
  <c r="AE130" i="1"/>
  <c r="AM130" i="1"/>
  <c r="AG132" i="1"/>
  <c r="AO132" i="1"/>
  <c r="AI134" i="1"/>
  <c r="AK136" i="1"/>
  <c r="BC136" i="1"/>
  <c r="L138" i="1"/>
  <c r="AJ138" i="1"/>
  <c r="BB138" i="1"/>
  <c r="AI140" i="1"/>
  <c r="AH142" i="1"/>
  <c r="AG144" i="1"/>
  <c r="AO144" i="1"/>
  <c r="AF146" i="1"/>
  <c r="AN146" i="1"/>
  <c r="AE148" i="1"/>
  <c r="AM148" i="1"/>
  <c r="AG150" i="1"/>
  <c r="AO150" i="1"/>
  <c r="AF152" i="1"/>
  <c r="AN152" i="1"/>
  <c r="AE154" i="1"/>
  <c r="AM154" i="1"/>
  <c r="AF158" i="1"/>
  <c r="AN158" i="1"/>
  <c r="AH160" i="1"/>
  <c r="AJ162" i="1"/>
  <c r="BB162" i="1"/>
  <c r="AF166" i="1"/>
  <c r="AN166" i="1"/>
  <c r="AH168" i="1"/>
  <c r="AG170" i="1"/>
  <c r="AO170" i="1"/>
  <c r="AE174" i="1"/>
  <c r="AM174" i="1"/>
  <c r="AG176" i="1"/>
  <c r="AO176" i="1"/>
  <c r="AI178" i="1"/>
  <c r="AL179" i="1"/>
  <c r="AE182" i="1"/>
  <c r="AM182" i="1"/>
  <c r="F180" i="1"/>
  <c r="AE188" i="1"/>
  <c r="AM188" i="1"/>
  <c r="AG190" i="1"/>
  <c r="AO190" i="1"/>
  <c r="AI192" i="1"/>
  <c r="K6" i="2"/>
  <c r="T6" i="2"/>
  <c r="AB6" i="2"/>
  <c r="BD6" i="2"/>
  <c r="AX7" i="2"/>
  <c r="BC51" i="2"/>
  <c r="AJ14" i="2"/>
  <c r="AF16" i="2"/>
  <c r="AN16" i="2"/>
  <c r="BC16" i="2"/>
  <c r="AJ18" i="2"/>
  <c r="AF20" i="2"/>
  <c r="AN20" i="2"/>
  <c r="AJ22" i="2"/>
  <c r="BC24" i="2"/>
  <c r="AJ26" i="2"/>
  <c r="AF28" i="2"/>
  <c r="AN28" i="2"/>
  <c r="BC28" i="2"/>
  <c r="AJ30" i="2"/>
  <c r="AF32" i="2"/>
  <c r="AN32" i="2"/>
  <c r="BC32" i="2"/>
  <c r="AJ34" i="2"/>
  <c r="AF36" i="2"/>
  <c r="AN36" i="2"/>
  <c r="AJ38" i="2"/>
  <c r="AF40" i="2"/>
  <c r="AN40" i="2"/>
  <c r="BC40" i="2"/>
  <c r="AJ42" i="2"/>
  <c r="AF44" i="2"/>
  <c r="AN44" i="2"/>
  <c r="BC44" i="2"/>
  <c r="AJ46" i="2"/>
  <c r="AH50" i="2"/>
  <c r="AQ50" i="2"/>
  <c r="AH51" i="2"/>
  <c r="AQ51" i="2"/>
  <c r="AU51" i="2" s="1" a="1"/>
  <c r="AU51" i="2" s="1"/>
  <c r="AI54" i="2"/>
  <c r="AE56" i="2"/>
  <c r="AM56" i="2"/>
  <c r="BB56" i="2"/>
  <c r="AJ57" i="2"/>
  <c r="AH60" i="2"/>
  <c r="AQ60" i="2"/>
  <c r="AI63" i="2"/>
  <c r="AO66" i="2"/>
  <c r="AJ70" i="2"/>
  <c r="AF72" i="2"/>
  <c r="AN72" i="2"/>
  <c r="BC72" i="2"/>
  <c r="AJ74" i="2"/>
  <c r="BB74" i="2"/>
  <c r="AH78" i="2"/>
  <c r="AQ78" i="2"/>
  <c r="AH82" i="2"/>
  <c r="AQ82" i="2"/>
  <c r="AH86" i="2"/>
  <c r="AQ86" i="2"/>
  <c r="AJ88" i="2"/>
  <c r="AF90" i="2"/>
  <c r="AN90" i="2"/>
  <c r="BC90" i="2"/>
  <c r="AJ92" i="2"/>
  <c r="AF94" i="2"/>
  <c r="AN94" i="2"/>
  <c r="AJ96" i="2"/>
  <c r="AF98" i="2"/>
  <c r="AN98" i="2"/>
  <c r="BC98" i="2"/>
  <c r="AJ100" i="2"/>
  <c r="AH104" i="2"/>
  <c r="AH108" i="2"/>
  <c r="AQ108" i="2"/>
  <c r="AH112" i="2"/>
  <c r="AQ112" i="2"/>
  <c r="AH116" i="2"/>
  <c r="AQ116" i="2"/>
  <c r="AJ118" i="2"/>
  <c r="AH122" i="2"/>
  <c r="AQ122" i="2"/>
  <c r="AH126" i="2"/>
  <c r="AQ126" i="2"/>
  <c r="AJ128" i="2"/>
  <c r="BB128" i="2"/>
  <c r="AF132" i="2"/>
  <c r="AN132" i="2"/>
  <c r="AH134" i="2"/>
  <c r="AQ134" i="2"/>
  <c r="AJ136" i="2"/>
  <c r="BB136" i="2"/>
  <c r="AI138" i="2"/>
  <c r="AH140" i="2"/>
  <c r="AQ140" i="2"/>
  <c r="AG142" i="2"/>
  <c r="AO142" i="2"/>
  <c r="AF144" i="2"/>
  <c r="AN144" i="2"/>
  <c r="AE146" i="2"/>
  <c r="AM146" i="2"/>
  <c r="AF150" i="2"/>
  <c r="AN150" i="2"/>
  <c r="AE152" i="2"/>
  <c r="AM152" i="2"/>
  <c r="BC156" i="2"/>
  <c r="AE158" i="2"/>
  <c r="AM158" i="2"/>
  <c r="AO160" i="2"/>
  <c r="AI162" i="2"/>
  <c r="AE166" i="2"/>
  <c r="AM166" i="2"/>
  <c r="AO168" i="2"/>
  <c r="AF170" i="2"/>
  <c r="AN170" i="2"/>
  <c r="AE172" i="2"/>
  <c r="AM172" i="2"/>
  <c r="AF176" i="2"/>
  <c r="AN176" i="2"/>
  <c r="AH178" i="2"/>
  <c r="AQ178" i="2"/>
  <c r="AU178" i="2" s="1" a="1"/>
  <c r="AU178" i="2" s="1"/>
  <c r="BC179" i="2"/>
  <c r="BC184" i="2"/>
  <c r="BC185" i="2"/>
  <c r="AF190" i="2"/>
  <c r="AN190" i="2"/>
  <c r="AH192" i="2"/>
  <c r="AQ192" i="2"/>
  <c r="J6" i="3"/>
  <c r="S6" i="3"/>
  <c r="BC6" i="3"/>
  <c r="AL192" i="3"/>
  <c r="AL178" i="3"/>
  <c r="AL140" i="3"/>
  <c r="AL134" i="3"/>
  <c r="AL126" i="3"/>
  <c r="AL122" i="3"/>
  <c r="AL116" i="3"/>
  <c r="AL112" i="3"/>
  <c r="AL108" i="3"/>
  <c r="AL104" i="3"/>
  <c r="AL86" i="3"/>
  <c r="AL82" i="3"/>
  <c r="AL78" i="3"/>
  <c r="AL162" i="3"/>
  <c r="AL138" i="3"/>
  <c r="AL63" i="3"/>
  <c r="AL136" i="3"/>
  <c r="AL128" i="3"/>
  <c r="AL118" i="3"/>
  <c r="AL100" i="3"/>
  <c r="AL96" i="3"/>
  <c r="AL92" i="3"/>
  <c r="AL88" i="3"/>
  <c r="AL74" i="3"/>
  <c r="AL70" i="3"/>
  <c r="AL188" i="3"/>
  <c r="AL182" i="3"/>
  <c r="AL174" i="3"/>
  <c r="AJ154" i="3"/>
  <c r="BB9" i="3"/>
  <c r="AE16" i="3"/>
  <c r="AE20" i="3"/>
  <c r="BB24" i="3"/>
  <c r="BB28" i="3"/>
  <c r="AI34" i="3"/>
  <c r="AG50" i="3"/>
  <c r="AO50" i="3"/>
  <c r="AG51" i="3"/>
  <c r="AQ54" i="3"/>
  <c r="AL56" i="3"/>
  <c r="AG60" i="3"/>
  <c r="BC66" i="3"/>
  <c r="AE67" i="3"/>
  <c r="AE72" i="3"/>
  <c r="AE78" i="3"/>
  <c r="AQ78" i="3"/>
  <c r="AE80" i="3"/>
  <c r="BC82" i="3"/>
  <c r="BA86" i="3"/>
  <c r="AG88" i="3"/>
  <c r="AG90" i="3"/>
  <c r="AQ96" i="3"/>
  <c r="AE98" i="3"/>
  <c r="AF108" i="3"/>
  <c r="AL114" i="3"/>
  <c r="AL120" i="3"/>
  <c r="AO122" i="3"/>
  <c r="AG126" i="3"/>
  <c r="AH136" i="3"/>
  <c r="AF138" i="3"/>
  <c r="AF146" i="3"/>
  <c r="AF152" i="3"/>
  <c r="AQ156" i="3"/>
  <c r="AU156" i="3" s="1" a="1"/>
  <c r="AU156" i="3" s="1"/>
  <c r="BC156" i="3"/>
  <c r="AF158" i="3"/>
  <c r="AG162" i="3"/>
  <c r="BC166" i="3"/>
  <c r="BC172" i="3"/>
  <c r="AJ182" i="3"/>
  <c r="BB182" i="3"/>
  <c r="K180" i="3"/>
  <c r="AJ188" i="3"/>
  <c r="AL190" i="3"/>
  <c r="AR161" i="4"/>
  <c r="AI9" i="4"/>
  <c r="BC14" i="4"/>
  <c r="AJ20" i="4"/>
  <c r="BC22" i="4"/>
  <c r="BC30" i="4"/>
  <c r="AX23" i="4"/>
  <c r="BC38" i="4"/>
  <c r="AJ44" i="4"/>
  <c r="BC46" i="4"/>
  <c r="R58" i="4"/>
  <c r="AH57" i="4"/>
  <c r="AI62" i="4"/>
  <c r="BD68" i="4"/>
  <c r="BB74" i="4"/>
  <c r="AH78" i="4"/>
  <c r="BA80" i="4"/>
  <c r="BC92" i="4"/>
  <c r="AK98" i="4"/>
  <c r="BA104" i="4"/>
  <c r="AH110" i="4"/>
  <c r="BB112" i="4"/>
  <c r="AH120" i="4"/>
  <c r="BC132" i="4"/>
  <c r="BC144" i="4"/>
  <c r="AI148" i="4"/>
  <c r="AI182" i="4"/>
  <c r="AI188" i="4"/>
  <c r="BC190" i="4"/>
  <c r="AN16" i="5"/>
  <c r="BB18" i="5"/>
  <c r="BB26" i="5"/>
  <c r="BB38" i="5"/>
  <c r="AO51" i="5"/>
  <c r="AN57" i="5"/>
  <c r="AO62" i="5"/>
  <c r="T64" i="5"/>
  <c r="BB92" i="5"/>
  <c r="AQ100" i="5"/>
  <c r="AO114" i="5"/>
  <c r="AQ118" i="5"/>
  <c r="X117" i="5"/>
  <c r="AH126" i="5"/>
  <c r="BA57" i="6"/>
  <c r="BA126" i="6"/>
  <c r="BA86" i="6"/>
  <c r="BA74" i="6"/>
  <c r="BA178" i="6"/>
  <c r="BA148" i="6"/>
  <c r="BA130" i="6"/>
  <c r="BA190" i="6"/>
  <c r="BA24" i="6"/>
  <c r="AH9" i="6"/>
  <c r="K11" i="6"/>
  <c r="K172" i="6" s="1"/>
  <c r="BB94" i="6"/>
  <c r="BB188" i="6"/>
  <c r="AE128" i="2"/>
  <c r="AO166" i="2"/>
  <c r="AF136" i="3"/>
  <c r="AF128" i="3"/>
  <c r="AF118" i="3"/>
  <c r="AF100" i="3"/>
  <c r="AF96" i="3"/>
  <c r="AF92" i="3"/>
  <c r="AF88" i="3"/>
  <c r="AF185" i="3"/>
  <c r="AF184" i="3"/>
  <c r="AF179" i="3"/>
  <c r="AF164" i="3"/>
  <c r="AF156" i="3"/>
  <c r="AF188" i="3"/>
  <c r="AF182" i="3"/>
  <c r="AF174" i="3"/>
  <c r="AF154" i="3"/>
  <c r="AF148" i="3"/>
  <c r="AF130" i="3"/>
  <c r="AF124" i="3"/>
  <c r="AF120" i="3"/>
  <c r="AF114" i="3"/>
  <c r="AF110" i="3"/>
  <c r="AF106" i="3"/>
  <c r="AF84" i="3"/>
  <c r="AF80" i="3"/>
  <c r="AF76" i="3"/>
  <c r="AF67" i="3"/>
  <c r="AF190" i="3"/>
  <c r="AF176" i="3"/>
  <c r="AF170" i="3"/>
  <c r="Q68" i="3"/>
  <c r="AQ104" i="3"/>
  <c r="BA124" i="3"/>
  <c r="AD142" i="3"/>
  <c r="AD184" i="3"/>
  <c r="BD15" i="4"/>
  <c r="AD47" i="4"/>
  <c r="AA52" i="4"/>
  <c r="AC59" i="4"/>
  <c r="F64" i="4"/>
  <c r="BB57" i="5"/>
  <c r="BB63" i="1"/>
  <c r="AH67" i="1"/>
  <c r="AH76" i="1"/>
  <c r="AF84" i="1"/>
  <c r="AN84" i="1"/>
  <c r="AF106" i="1"/>
  <c r="AH110" i="1"/>
  <c r="AF120" i="1"/>
  <c r="AN120" i="1"/>
  <c r="AN138" i="1"/>
  <c r="BB150" i="1"/>
  <c r="AI152" i="1"/>
  <c r="AC153" i="1"/>
  <c r="AH154" i="1"/>
  <c r="BA166" i="1"/>
  <c r="BB190" i="1"/>
  <c r="BH6" i="2"/>
  <c r="AO62" i="2"/>
  <c r="AE76" i="2"/>
  <c r="AM76" i="2"/>
  <c r="AO84" i="2"/>
  <c r="AO110" i="2"/>
  <c r="AE110" i="2"/>
  <c r="AO130" i="2"/>
  <c r="AH146" i="2"/>
  <c r="AO148" i="2"/>
  <c r="AH172" i="2"/>
  <c r="AQ172" i="2"/>
  <c r="AG174" i="2"/>
  <c r="AO174" i="2"/>
  <c r="X180" i="2"/>
  <c r="AO182" i="2"/>
  <c r="AO188" i="2"/>
  <c r="AH16" i="1"/>
  <c r="AN16" i="1"/>
  <c r="AH20" i="1"/>
  <c r="AF20" i="1"/>
  <c r="AN20" i="1"/>
  <c r="AF24" i="1"/>
  <c r="AH28" i="1"/>
  <c r="AF28" i="1"/>
  <c r="AN28" i="1"/>
  <c r="AH32" i="1"/>
  <c r="AF32" i="1"/>
  <c r="AN32" i="1"/>
  <c r="AH36" i="1"/>
  <c r="AF36" i="1"/>
  <c r="AN36" i="1"/>
  <c r="AH40" i="1"/>
  <c r="AN40" i="1"/>
  <c r="AH44" i="1"/>
  <c r="AF44" i="1"/>
  <c r="AN44" i="1"/>
  <c r="BB51" i="1"/>
  <c r="AG56" i="1"/>
  <c r="AO56" i="1"/>
  <c r="AI66" i="1"/>
  <c r="AH72" i="1"/>
  <c r="AF72" i="1"/>
  <c r="AN72" i="1"/>
  <c r="BC72" i="1"/>
  <c r="BB86" i="1"/>
  <c r="AH90" i="1"/>
  <c r="AF90" i="1"/>
  <c r="AN90" i="1"/>
  <c r="BC90" i="1"/>
  <c r="AH94" i="1"/>
  <c r="AF94" i="1"/>
  <c r="AN94" i="1"/>
  <c r="BC94" i="1"/>
  <c r="AH98" i="1"/>
  <c r="BB116" i="1"/>
  <c r="F117" i="1"/>
  <c r="N117" i="1"/>
  <c r="V117" i="1"/>
  <c r="BB126" i="1"/>
  <c r="AH132" i="1"/>
  <c r="BB134" i="1"/>
  <c r="BB140" i="1"/>
  <c r="AI142" i="1"/>
  <c r="AH144" i="1"/>
  <c r="AG146" i="1"/>
  <c r="AO146" i="1"/>
  <c r="AH150" i="1"/>
  <c r="AG152" i="1"/>
  <c r="AO152" i="1"/>
  <c r="AE156" i="1"/>
  <c r="AM156" i="1"/>
  <c r="AG158" i="1"/>
  <c r="AO158" i="1"/>
  <c r="AI160" i="1"/>
  <c r="AE164" i="1"/>
  <c r="AM164" i="1"/>
  <c r="AG166" i="1"/>
  <c r="AO166" i="1"/>
  <c r="AH170" i="1"/>
  <c r="AH176" i="1"/>
  <c r="AJ178" i="1"/>
  <c r="BB178" i="1"/>
  <c r="AE179" i="1"/>
  <c r="AM179" i="1"/>
  <c r="AE184" i="1"/>
  <c r="AM184" i="1"/>
  <c r="D6" i="2"/>
  <c r="L6" i="2"/>
  <c r="U6" i="2"/>
  <c r="BF6" i="2"/>
  <c r="AL26" i="2"/>
  <c r="AO16" i="2"/>
  <c r="AO20" i="2"/>
  <c r="AG28" i="2"/>
  <c r="AO28" i="2"/>
  <c r="AO32" i="2"/>
  <c r="AO36" i="2"/>
  <c r="AO40" i="2"/>
  <c r="AO44" i="2"/>
  <c r="AF56" i="2"/>
  <c r="AN56" i="2"/>
  <c r="AI60" i="2"/>
  <c r="BB62" i="2"/>
  <c r="AH66" i="2"/>
  <c r="AQ66" i="2"/>
  <c r="BB67" i="2"/>
  <c r="AO72" i="2"/>
  <c r="AE72" i="2"/>
  <c r="BB76" i="2"/>
  <c r="AI78" i="2"/>
  <c r="BB80" i="2"/>
  <c r="AI82" i="2"/>
  <c r="BB84" i="2"/>
  <c r="AI86" i="2"/>
  <c r="BA86" i="2"/>
  <c r="AO90" i="2"/>
  <c r="AO94" i="2"/>
  <c r="AE94" i="2"/>
  <c r="AM94" i="2"/>
  <c r="AO98" i="2"/>
  <c r="AI104" i="2"/>
  <c r="BB106" i="2"/>
  <c r="AI108" i="2"/>
  <c r="BB110" i="2"/>
  <c r="AI112" i="2"/>
  <c r="BB114" i="2"/>
  <c r="AI116" i="2"/>
  <c r="AI122" i="2"/>
  <c r="AE124" i="2"/>
  <c r="AM124" i="2"/>
  <c r="BB124" i="2"/>
  <c r="AI126" i="2"/>
  <c r="BA126" i="2"/>
  <c r="BC128" i="2"/>
  <c r="AE130" i="2"/>
  <c r="AM130" i="2"/>
  <c r="AO132" i="2"/>
  <c r="AI134" i="2"/>
  <c r="AJ138" i="2"/>
  <c r="BB138" i="2"/>
  <c r="AI140" i="2"/>
  <c r="AH142" i="2"/>
  <c r="AQ142" i="2"/>
  <c r="AO144" i="2"/>
  <c r="AF146" i="2"/>
  <c r="AN146" i="2"/>
  <c r="AE148" i="2"/>
  <c r="AM148" i="2"/>
  <c r="AO150" i="2"/>
  <c r="AF152" i="2"/>
  <c r="AN152" i="2"/>
  <c r="AE154" i="2"/>
  <c r="AM154" i="2"/>
  <c r="AF158" i="2"/>
  <c r="AN158" i="2"/>
  <c r="AH160" i="2"/>
  <c r="AQ160" i="2"/>
  <c r="AF166" i="2"/>
  <c r="AN166" i="2"/>
  <c r="AO170" i="2"/>
  <c r="AE174" i="2"/>
  <c r="AM174" i="2"/>
  <c r="AO176" i="2"/>
  <c r="AI178" i="2"/>
  <c r="BA178" i="2"/>
  <c r="AE182" i="2"/>
  <c r="AM182" i="2"/>
  <c r="BD6" i="3"/>
  <c r="W180" i="3"/>
  <c r="AE162" i="3"/>
  <c r="AE138" i="3"/>
  <c r="AE136" i="3"/>
  <c r="AE128" i="3"/>
  <c r="AE118" i="3"/>
  <c r="AE100" i="3"/>
  <c r="AE96" i="3"/>
  <c r="AE92" i="3"/>
  <c r="AE88" i="3"/>
  <c r="AE74" i="3"/>
  <c r="AE70" i="3"/>
  <c r="AE185" i="3"/>
  <c r="AE184" i="3"/>
  <c r="AE179" i="3"/>
  <c r="AE164" i="3"/>
  <c r="AE172" i="3"/>
  <c r="AE166" i="3"/>
  <c r="AM100" i="3"/>
  <c r="AM179" i="3"/>
  <c r="AF16" i="3"/>
  <c r="BC16" i="3"/>
  <c r="AF20" i="3"/>
  <c r="BC20" i="3"/>
  <c r="BC24" i="3"/>
  <c r="AF28" i="3"/>
  <c r="BC28" i="3"/>
  <c r="AF32" i="3"/>
  <c r="BC32" i="3"/>
  <c r="AF36" i="3"/>
  <c r="AF40" i="3"/>
  <c r="BC40" i="3"/>
  <c r="AD40" i="3"/>
  <c r="AL40" i="3"/>
  <c r="AF44" i="3"/>
  <c r="BC44" i="3"/>
  <c r="AH50" i="3"/>
  <c r="AQ50" i="3"/>
  <c r="AQ51" i="3"/>
  <c r="AU51" i="3" s="1" a="1"/>
  <c r="AU51" i="3" s="1"/>
  <c r="AI54" i="3"/>
  <c r="AE56" i="3"/>
  <c r="BB56" i="3"/>
  <c r="AQ60" i="3"/>
  <c r="AE66" i="3"/>
  <c r="BC70" i="3"/>
  <c r="AF72" i="3"/>
  <c r="AF78" i="3"/>
  <c r="AI82" i="3"/>
  <c r="AL84" i="3"/>
  <c r="AK90" i="3"/>
  <c r="BC90" i="3"/>
  <c r="AF98" i="3"/>
  <c r="AG108" i="3"/>
  <c r="BB108" i="3"/>
  <c r="BB110" i="3"/>
  <c r="AE116" i="3"/>
  <c r="AQ116" i="3"/>
  <c r="AE122" i="3"/>
  <c r="AQ122" i="3"/>
  <c r="AE124" i="3"/>
  <c r="BB128" i="3"/>
  <c r="AE130" i="3"/>
  <c r="AL132" i="3"/>
  <c r="AE134" i="3"/>
  <c r="AQ134" i="3"/>
  <c r="AG138" i="3"/>
  <c r="AE140" i="3"/>
  <c r="AQ140" i="3"/>
  <c r="AL144" i="3"/>
  <c r="AE148" i="3"/>
  <c r="AL150" i="3"/>
  <c r="AE154" i="3"/>
  <c r="AF160" i="3"/>
  <c r="AL166" i="3"/>
  <c r="AE170" i="3"/>
  <c r="AL172" i="3"/>
  <c r="AE176" i="3"/>
  <c r="AG178" i="3"/>
  <c r="BC182" i="3"/>
  <c r="BC188" i="3"/>
  <c r="G58" i="4"/>
  <c r="AE128" i="4"/>
  <c r="AE92" i="4"/>
  <c r="AE57" i="4"/>
  <c r="AE34" i="4"/>
  <c r="AE18" i="4"/>
  <c r="AE179" i="4"/>
  <c r="AE178" i="4"/>
  <c r="AE188" i="4"/>
  <c r="AE148" i="4"/>
  <c r="AE120" i="4"/>
  <c r="AE152" i="4"/>
  <c r="AE176" i="4"/>
  <c r="AE170" i="4"/>
  <c r="AE98" i="4"/>
  <c r="AE72" i="4"/>
  <c r="AE28" i="4"/>
  <c r="AE16" i="4"/>
  <c r="AE168" i="4"/>
  <c r="AM78" i="4"/>
  <c r="AM120" i="4"/>
  <c r="AM62" i="4"/>
  <c r="AM176" i="4"/>
  <c r="AM72" i="4"/>
  <c r="AM16" i="4"/>
  <c r="AC13" i="4"/>
  <c r="AK28" i="4"/>
  <c r="AK36" i="4"/>
  <c r="AC37" i="4"/>
  <c r="AK44" i="4"/>
  <c r="AC45" i="4"/>
  <c r="AR49" i="4"/>
  <c r="AG51" i="4"/>
  <c r="AI56" i="4"/>
  <c r="BB56" i="4"/>
  <c r="BC70" i="4"/>
  <c r="BD81" i="4"/>
  <c r="BC90" i="4"/>
  <c r="AG92" i="4"/>
  <c r="BD103" i="4"/>
  <c r="AH106" i="4"/>
  <c r="AI110" i="4"/>
  <c r="AI120" i="4"/>
  <c r="AH122" i="4"/>
  <c r="AQ134" i="4"/>
  <c r="BC142" i="4"/>
  <c r="BD145" i="4"/>
  <c r="BA146" i="4"/>
  <c r="AI152" i="4"/>
  <c r="AC155" i="4"/>
  <c r="AI158" i="4"/>
  <c r="BC160" i="4"/>
  <c r="BB170" i="4"/>
  <c r="AH174" i="4"/>
  <c r="BB176" i="4"/>
  <c r="AG184" i="4"/>
  <c r="BA188" i="4"/>
  <c r="AN126" i="5"/>
  <c r="BA134" i="5"/>
  <c r="BB22" i="5"/>
  <c r="BB30" i="5"/>
  <c r="AH56" i="5"/>
  <c r="AO57" i="5"/>
  <c r="AN63" i="5"/>
  <c r="AQ130" i="5"/>
  <c r="AQ134" i="5"/>
  <c r="BB190" i="6"/>
  <c r="AH18" i="6"/>
  <c r="BA28" i="6"/>
  <c r="K40" i="6"/>
  <c r="BB44" i="6"/>
  <c r="BB60" i="6"/>
  <c r="Q64" i="6"/>
  <c r="BB66" i="6"/>
  <c r="BB130" i="6"/>
  <c r="BB168" i="6"/>
  <c r="I64" i="7"/>
  <c r="BB160" i="6"/>
  <c r="BD109" i="7"/>
  <c r="BD105" i="7"/>
  <c r="BD83" i="7"/>
  <c r="BD135" i="7"/>
  <c r="AK106" i="7"/>
  <c r="AK110" i="7"/>
  <c r="AK114" i="7"/>
  <c r="V64" i="8"/>
  <c r="AM24" i="9"/>
  <c r="AM47" i="9"/>
  <c r="AM48" i="9" s="1"/>
  <c r="AJ47" i="5"/>
  <c r="AJ48" i="5" s="1"/>
  <c r="AJ90" i="5"/>
  <c r="AO110" i="5"/>
  <c r="AG176" i="5"/>
  <c r="AO179" i="5"/>
  <c r="AO182" i="5"/>
  <c r="AO185" i="5"/>
  <c r="AO188" i="5"/>
  <c r="AO190" i="5"/>
  <c r="AO192" i="5"/>
  <c r="X6" i="6"/>
  <c r="O6" i="6"/>
  <c r="G6" i="6"/>
  <c r="K6" i="6"/>
  <c r="U6" i="6"/>
  <c r="AI14" i="6"/>
  <c r="AE32" i="6"/>
  <c r="AI36" i="6"/>
  <c r="AE38" i="6"/>
  <c r="BB50" i="6"/>
  <c r="W58" i="6"/>
  <c r="AI92" i="6"/>
  <c r="AE98" i="6"/>
  <c r="AE110" i="6"/>
  <c r="AI110" i="6"/>
  <c r="AE116" i="6"/>
  <c r="AE122" i="6"/>
  <c r="AE134" i="6"/>
  <c r="AE140" i="6"/>
  <c r="AE170" i="6"/>
  <c r="AE176" i="6"/>
  <c r="AE182" i="6"/>
  <c r="AE188" i="6"/>
  <c r="AC103" i="7"/>
  <c r="BD119" i="7"/>
  <c r="BD113" i="7"/>
  <c r="AM20" i="7"/>
  <c r="AO26" i="7"/>
  <c r="AM36" i="7"/>
  <c r="AE40" i="7"/>
  <c r="BA46" i="7"/>
  <c r="AQ57" i="7"/>
  <c r="AU57" i="7" s="1" a="1"/>
  <c r="AU57" i="7" s="1"/>
  <c r="BA62" i="7"/>
  <c r="AQ70" i="7"/>
  <c r="BD75" i="7"/>
  <c r="BA76" i="7"/>
  <c r="BA80" i="7"/>
  <c r="BA84" i="7"/>
  <c r="AO86" i="7"/>
  <c r="AM98" i="7"/>
  <c r="AQ98" i="7"/>
  <c r="AQ116" i="7"/>
  <c r="BA128" i="7"/>
  <c r="AQ130" i="7"/>
  <c r="AQ132" i="7"/>
  <c r="AG134" i="7"/>
  <c r="BA136" i="7"/>
  <c r="AQ138" i="7"/>
  <c r="AG140" i="7"/>
  <c r="AE144" i="7"/>
  <c r="AQ154" i="7"/>
  <c r="AE164" i="7"/>
  <c r="AH166" i="7"/>
  <c r="BA176" i="7"/>
  <c r="AM184" i="7"/>
  <c r="BD163" i="8"/>
  <c r="BB34" i="8"/>
  <c r="I73" i="8"/>
  <c r="AH128" i="4"/>
  <c r="AH136" i="4"/>
  <c r="AG138" i="4"/>
  <c r="AG162" i="4"/>
  <c r="H6" i="5"/>
  <c r="Q6" i="5"/>
  <c r="Y6" i="5"/>
  <c r="AJ172" i="5"/>
  <c r="AJ166" i="5"/>
  <c r="AJ158" i="5"/>
  <c r="AJ152" i="5"/>
  <c r="AJ146" i="5"/>
  <c r="AJ56" i="5"/>
  <c r="AO70" i="5"/>
  <c r="AG74" i="5"/>
  <c r="AO74" i="5"/>
  <c r="AO88" i="5"/>
  <c r="AO92" i="5"/>
  <c r="AO96" i="5"/>
  <c r="AO104" i="5"/>
  <c r="AO106" i="5"/>
  <c r="AG108" i="5"/>
  <c r="AJ124" i="5"/>
  <c r="AJ126" i="5"/>
  <c r="AJ128" i="5"/>
  <c r="AJ130" i="5"/>
  <c r="BD133" i="5"/>
  <c r="AN142" i="5"/>
  <c r="AN146" i="5"/>
  <c r="AJ148" i="5"/>
  <c r="AN152" i="5"/>
  <c r="AJ154" i="5"/>
  <c r="AN156" i="5"/>
  <c r="AN158" i="5"/>
  <c r="AN160" i="5"/>
  <c r="AG179" i="5"/>
  <c r="AG192" i="5"/>
  <c r="L6" i="6"/>
  <c r="V6" i="6"/>
  <c r="BC168" i="6"/>
  <c r="BC57" i="6"/>
  <c r="BC18" i="6"/>
  <c r="BC106" i="6"/>
  <c r="AJ38" i="6"/>
  <c r="AE60" i="6"/>
  <c r="BC66" i="6"/>
  <c r="AE88" i="6"/>
  <c r="AE128" i="6"/>
  <c r="AI144" i="6"/>
  <c r="AE168" i="6"/>
  <c r="BA152" i="7"/>
  <c r="BA146" i="7"/>
  <c r="BA122" i="7"/>
  <c r="BA185" i="7"/>
  <c r="BA179" i="7"/>
  <c r="BA156" i="7"/>
  <c r="BA138" i="7"/>
  <c r="BA134" i="7"/>
  <c r="BA126" i="7"/>
  <c r="BA98" i="7"/>
  <c r="BA94" i="7"/>
  <c r="BA14" i="7"/>
  <c r="P15" i="7"/>
  <c r="BA24" i="7"/>
  <c r="AQ26" i="7"/>
  <c r="BA30" i="7"/>
  <c r="H35" i="7"/>
  <c r="BA40" i="7"/>
  <c r="AH46" i="7"/>
  <c r="AM50" i="7"/>
  <c r="AE51" i="7"/>
  <c r="AO51" i="7"/>
  <c r="AO66" i="7"/>
  <c r="AQ67" i="7"/>
  <c r="AU67" i="7" s="1" a="1"/>
  <c r="AU67" i="7" s="1"/>
  <c r="R73" i="7"/>
  <c r="BA88" i="7"/>
  <c r="AQ110" i="7"/>
  <c r="BA154" i="7"/>
  <c r="AH156" i="7"/>
  <c r="AQ192" i="7"/>
  <c r="AH72" i="9"/>
  <c r="J6" i="4"/>
  <c r="S6" i="4"/>
  <c r="AA6" i="4"/>
  <c r="P55" i="4"/>
  <c r="BA74" i="4"/>
  <c r="AG78" i="4"/>
  <c r="AG86" i="4"/>
  <c r="AG104" i="4"/>
  <c r="AG108" i="4"/>
  <c r="AG112" i="4"/>
  <c r="AG116" i="4"/>
  <c r="BA117" i="4"/>
  <c r="BA118" i="4" s="1"/>
  <c r="AG122" i="4"/>
  <c r="AG126" i="4"/>
  <c r="AH138" i="4"/>
  <c r="AG140" i="4"/>
  <c r="AN142" i="4"/>
  <c r="AH162" i="4"/>
  <c r="AN168" i="4"/>
  <c r="AG178" i="4"/>
  <c r="AG192" i="4"/>
  <c r="I6" i="5"/>
  <c r="R6" i="5"/>
  <c r="Z6" i="5"/>
  <c r="AJ62" i="5"/>
  <c r="AO63" i="5"/>
  <c r="AJ67" i="5"/>
  <c r="AJ76" i="5"/>
  <c r="AN78" i="5"/>
  <c r="AJ80" i="5"/>
  <c r="AN82" i="5"/>
  <c r="AJ84" i="5"/>
  <c r="AN86" i="5"/>
  <c r="AJ100" i="5"/>
  <c r="AJ114" i="5"/>
  <c r="AJ116" i="5"/>
  <c r="AJ118" i="5"/>
  <c r="AJ120" i="5"/>
  <c r="AJ122" i="5"/>
  <c r="AJ132" i="5"/>
  <c r="AJ134" i="5"/>
  <c r="AJ136" i="5"/>
  <c r="AO138" i="5"/>
  <c r="AJ140" i="5"/>
  <c r="AO142" i="5"/>
  <c r="AJ144" i="5"/>
  <c r="AF146" i="5"/>
  <c r="AO146" i="5"/>
  <c r="AJ150" i="5"/>
  <c r="AF152" i="5"/>
  <c r="AO152" i="5"/>
  <c r="AF156" i="5"/>
  <c r="AO156" i="5"/>
  <c r="AO158" i="5"/>
  <c r="AO160" i="5"/>
  <c r="AO162" i="5"/>
  <c r="AN164" i="5"/>
  <c r="AN166" i="5"/>
  <c r="AN168" i="5"/>
  <c r="AN172" i="5"/>
  <c r="AJ174" i="5"/>
  <c r="D6" i="6"/>
  <c r="M6" i="6"/>
  <c r="W6" i="6"/>
  <c r="AK160" i="6"/>
  <c r="AK142" i="6"/>
  <c r="AK138" i="6"/>
  <c r="AK54" i="6"/>
  <c r="AK156" i="6"/>
  <c r="AK18" i="6"/>
  <c r="O23" i="6"/>
  <c r="AK34" i="6"/>
  <c r="AE56" i="6"/>
  <c r="AJ62" i="6"/>
  <c r="AJ70" i="6"/>
  <c r="AJ76" i="6"/>
  <c r="AK86" i="6"/>
  <c r="AE94" i="6"/>
  <c r="AK96" i="6"/>
  <c r="AE106" i="6"/>
  <c r="AI106" i="6"/>
  <c r="AE112" i="6"/>
  <c r="AK114" i="6"/>
  <c r="AK120" i="6"/>
  <c r="AK132" i="6"/>
  <c r="AK144" i="6"/>
  <c r="AK150" i="6"/>
  <c r="AK174" i="6"/>
  <c r="AE178" i="6"/>
  <c r="AE190" i="6"/>
  <c r="K6" i="7"/>
  <c r="AY6" i="7"/>
  <c r="AK190" i="7"/>
  <c r="AK176" i="7"/>
  <c r="AK170" i="7"/>
  <c r="AK158" i="7"/>
  <c r="AK152" i="7"/>
  <c r="AK146" i="7"/>
  <c r="AK56" i="7"/>
  <c r="AK184" i="7"/>
  <c r="AK168" i="7"/>
  <c r="AK150" i="7"/>
  <c r="AK144" i="7"/>
  <c r="AK132" i="7"/>
  <c r="AK98" i="7"/>
  <c r="AK94" i="7"/>
  <c r="AK90" i="7"/>
  <c r="AK72" i="7"/>
  <c r="AK172" i="7"/>
  <c r="AK166" i="7"/>
  <c r="AK164" i="7"/>
  <c r="AK160" i="7"/>
  <c r="AK142" i="7"/>
  <c r="AK140" i="7"/>
  <c r="AK134" i="7"/>
  <c r="AK126" i="7"/>
  <c r="AK122" i="7"/>
  <c r="AK116" i="7"/>
  <c r="AK112" i="7"/>
  <c r="AK108" i="7"/>
  <c r="AK104" i="7"/>
  <c r="AK86" i="7"/>
  <c r="AK82" i="7"/>
  <c r="AK78" i="7"/>
  <c r="AK60" i="7"/>
  <c r="AK51" i="7"/>
  <c r="AK50" i="7"/>
  <c r="AK192" i="7"/>
  <c r="AK162" i="7"/>
  <c r="AK138" i="7"/>
  <c r="AK188" i="7"/>
  <c r="AK185" i="7"/>
  <c r="AK182" i="7"/>
  <c r="AK179" i="7"/>
  <c r="AK178" i="7"/>
  <c r="AK136" i="7"/>
  <c r="AK128" i="7"/>
  <c r="AK118" i="7"/>
  <c r="AK100" i="7"/>
  <c r="AK96" i="7"/>
  <c r="AK92" i="7"/>
  <c r="AK88" i="7"/>
  <c r="AK74" i="7"/>
  <c r="AK70" i="7"/>
  <c r="AK57" i="7"/>
  <c r="AK46" i="7"/>
  <c r="AK42" i="7"/>
  <c r="AK38" i="7"/>
  <c r="AK34" i="7"/>
  <c r="AK30" i="7"/>
  <c r="AK26" i="7"/>
  <c r="AK22" i="7"/>
  <c r="AK18" i="7"/>
  <c r="AK14" i="7"/>
  <c r="AK174" i="7"/>
  <c r="AK156" i="7"/>
  <c r="AQ124" i="7"/>
  <c r="AQ120" i="7"/>
  <c r="AQ114" i="7"/>
  <c r="AQ128" i="7"/>
  <c r="AQ118" i="7"/>
  <c r="AQ74" i="7"/>
  <c r="AU74" i="7" s="1" a="1"/>
  <c r="AU74" i="7" s="1"/>
  <c r="AQ142" i="7"/>
  <c r="AQ96" i="7"/>
  <c r="AQ92" i="7"/>
  <c r="BB9" i="7"/>
  <c r="AM16" i="7"/>
  <c r="AE20" i="7"/>
  <c r="AK28" i="7"/>
  <c r="AG30" i="7"/>
  <c r="AM32" i="7"/>
  <c r="AE36" i="7"/>
  <c r="BD37" i="7"/>
  <c r="AO42" i="7"/>
  <c r="AQ51" i="7"/>
  <c r="AU51" i="7" s="1" a="1"/>
  <c r="AU51" i="7" s="1"/>
  <c r="AK54" i="7"/>
  <c r="AM56" i="7"/>
  <c r="AO60" i="7"/>
  <c r="AK62" i="7"/>
  <c r="AM63" i="7"/>
  <c r="AQ66" i="7"/>
  <c r="BA70" i="7"/>
  <c r="BA74" i="7"/>
  <c r="AK76" i="7"/>
  <c r="AO78" i="7"/>
  <c r="AK80" i="7"/>
  <c r="AO82" i="7"/>
  <c r="AK84" i="7"/>
  <c r="BA86" i="7"/>
  <c r="AE90" i="7"/>
  <c r="AE94" i="7"/>
  <c r="AG122" i="7"/>
  <c r="AK124" i="7"/>
  <c r="AG126" i="7"/>
  <c r="BA130" i="7"/>
  <c r="AO134" i="7"/>
  <c r="BD137" i="7"/>
  <c r="AO140" i="7"/>
  <c r="AK148" i="7"/>
  <c r="AM150" i="7"/>
  <c r="AI24" i="8"/>
  <c r="AI47" i="8"/>
  <c r="AI48" i="8" s="1"/>
  <c r="AR167" i="8"/>
  <c r="Z35" i="9"/>
  <c r="BA56" i="9"/>
  <c r="AH80" i="9"/>
  <c r="AG160" i="4"/>
  <c r="AG168" i="4"/>
  <c r="AH178" i="4"/>
  <c r="AF190" i="4"/>
  <c r="AH192" i="4"/>
  <c r="J6" i="5"/>
  <c r="S6" i="5"/>
  <c r="AA6" i="5"/>
  <c r="AE47" i="5"/>
  <c r="N52" i="5"/>
  <c r="AK76" i="5"/>
  <c r="AO78" i="5"/>
  <c r="AO82" i="5"/>
  <c r="AO86" i="5"/>
  <c r="AJ98" i="5"/>
  <c r="AJ110" i="5"/>
  <c r="AJ112" i="5"/>
  <c r="AG152" i="5"/>
  <c r="AO164" i="5"/>
  <c r="AO166" i="5"/>
  <c r="AO168" i="5"/>
  <c r="AJ170" i="5"/>
  <c r="AO172" i="5"/>
  <c r="AJ176" i="5"/>
  <c r="AJ178" i="5"/>
  <c r="AJ179" i="5"/>
  <c r="AJ182" i="5"/>
  <c r="AN184" i="5"/>
  <c r="AJ185" i="5"/>
  <c r="AJ188" i="5"/>
  <c r="E6" i="6"/>
  <c r="N6" i="6"/>
  <c r="Y6" i="6"/>
  <c r="AL106" i="6"/>
  <c r="AC21" i="6"/>
  <c r="AJ54" i="6"/>
  <c r="AK57" i="6"/>
  <c r="AK62" i="6"/>
  <c r="AK70" i="6"/>
  <c r="AK76" i="6"/>
  <c r="AE84" i="6"/>
  <c r="AE100" i="6"/>
  <c r="AK104" i="6"/>
  <c r="AJ110" i="6"/>
  <c r="AE118" i="6"/>
  <c r="AK126" i="6"/>
  <c r="AL132" i="6"/>
  <c r="BB136" i="6"/>
  <c r="AJ142" i="6"/>
  <c r="AK166" i="6"/>
  <c r="AI170" i="6"/>
  <c r="AK172" i="6"/>
  <c r="AK179" i="6"/>
  <c r="AJ182" i="6"/>
  <c r="AK184" i="6"/>
  <c r="AK185" i="6"/>
  <c r="AJ188" i="6"/>
  <c r="W6" i="7"/>
  <c r="N6" i="7"/>
  <c r="F6" i="7"/>
  <c r="AY7" i="7"/>
  <c r="U6" i="7"/>
  <c r="L6" i="7"/>
  <c r="D6" i="7"/>
  <c r="M6" i="7"/>
  <c r="Y6" i="7"/>
  <c r="BA6" i="7"/>
  <c r="AL144" i="7"/>
  <c r="AL166" i="7"/>
  <c r="AL122" i="7"/>
  <c r="AL188" i="7"/>
  <c r="AL100" i="7"/>
  <c r="AL36" i="7"/>
  <c r="AL148" i="7"/>
  <c r="AL106" i="7"/>
  <c r="BC36" i="7"/>
  <c r="X23" i="7"/>
  <c r="BA26" i="7"/>
  <c r="AQ28" i="7"/>
  <c r="BA36" i="7"/>
  <c r="AQ42" i="7"/>
  <c r="AE44" i="7"/>
  <c r="AO50" i="7"/>
  <c r="AQ50" i="7"/>
  <c r="BA51" i="7"/>
  <c r="AG51" i="7"/>
  <c r="AM54" i="7"/>
  <c r="AO56" i="7"/>
  <c r="AL62" i="7"/>
  <c r="K64" i="7"/>
  <c r="BA67" i="7"/>
  <c r="AE72" i="7"/>
  <c r="BB74" i="7"/>
  <c r="AL76" i="7"/>
  <c r="AL84" i="7"/>
  <c r="AG86" i="7"/>
  <c r="BB94" i="7"/>
  <c r="AO104" i="7"/>
  <c r="AO108" i="7"/>
  <c r="AO112" i="7"/>
  <c r="AQ134" i="7"/>
  <c r="AQ140" i="7"/>
  <c r="AQ156" i="7"/>
  <c r="AU156" i="7" s="1" a="1"/>
  <c r="AU156" i="7" s="1"/>
  <c r="BA160" i="7"/>
  <c r="AQ190" i="7"/>
  <c r="BA192" i="7"/>
  <c r="AK28" i="8"/>
  <c r="AK30" i="8"/>
  <c r="BC36" i="8"/>
  <c r="I68" i="8"/>
  <c r="AA68" i="8"/>
  <c r="R11" i="9"/>
  <c r="R16" i="9" s="1"/>
  <c r="BA98" i="9"/>
  <c r="D6" i="4"/>
  <c r="L6" i="4"/>
  <c r="U6" i="4"/>
  <c r="BF6" i="4"/>
  <c r="AY7" i="4"/>
  <c r="AL178" i="4"/>
  <c r="AG16" i="4"/>
  <c r="AG20" i="4"/>
  <c r="AG28" i="4"/>
  <c r="AG32" i="4"/>
  <c r="AG36" i="4"/>
  <c r="AG40" i="4"/>
  <c r="AG44" i="4"/>
  <c r="BA56" i="4"/>
  <c r="AH66" i="4"/>
  <c r="Q68" i="4"/>
  <c r="AG72" i="4"/>
  <c r="BA86" i="4"/>
  <c r="AG90" i="4"/>
  <c r="AG94" i="4"/>
  <c r="AG98" i="4"/>
  <c r="BA126" i="4"/>
  <c r="AG132" i="4"/>
  <c r="AH142" i="4"/>
  <c r="AQ142" i="4"/>
  <c r="AG144" i="4"/>
  <c r="AG150" i="4"/>
  <c r="AH160" i="4"/>
  <c r="AF166" i="4"/>
  <c r="AH168" i="4"/>
  <c r="AG170" i="4"/>
  <c r="AN172" i="4"/>
  <c r="AG176" i="4"/>
  <c r="BA178" i="4"/>
  <c r="AG190" i="4"/>
  <c r="K6" i="5"/>
  <c r="T6" i="5"/>
  <c r="AB6" i="5"/>
  <c r="AX7" i="5"/>
  <c r="AK94" i="5"/>
  <c r="BC57" i="5"/>
  <c r="AJ14" i="5"/>
  <c r="BC16" i="5"/>
  <c r="AJ18" i="5"/>
  <c r="AN20" i="5"/>
  <c r="BC20" i="5"/>
  <c r="AJ22" i="5"/>
  <c r="BC24" i="5"/>
  <c r="AJ26" i="5"/>
  <c r="AN28" i="5"/>
  <c r="AJ30" i="5"/>
  <c r="AN32" i="5"/>
  <c r="BC32" i="5"/>
  <c r="AJ34" i="5"/>
  <c r="AN36" i="5"/>
  <c r="AJ38" i="5"/>
  <c r="AN40" i="5"/>
  <c r="BC40" i="5"/>
  <c r="AJ42" i="5"/>
  <c r="AN44" i="5"/>
  <c r="BC44" i="5"/>
  <c r="AJ46" i="5"/>
  <c r="AJ57" i="5"/>
  <c r="AO66" i="5"/>
  <c r="AJ70" i="5"/>
  <c r="AF72" i="5"/>
  <c r="AN72" i="5"/>
  <c r="AJ74" i="5"/>
  <c r="AJ88" i="5"/>
  <c r="AN90" i="5"/>
  <c r="BC90" i="5"/>
  <c r="AJ92" i="5"/>
  <c r="AN94" i="5"/>
  <c r="AJ96" i="5"/>
  <c r="AJ106" i="5"/>
  <c r="AJ108" i="5"/>
  <c r="AK110" i="5"/>
  <c r="BC122" i="5"/>
  <c r="BC124" i="5"/>
  <c r="BC156" i="5"/>
  <c r="BC158" i="5"/>
  <c r="AK178" i="5"/>
  <c r="AK182" i="5"/>
  <c r="AO184" i="5"/>
  <c r="AK185" i="5"/>
  <c r="AJ190" i="5"/>
  <c r="AJ192" i="5"/>
  <c r="F6" i="6"/>
  <c r="Q6" i="6"/>
  <c r="Z6" i="6"/>
  <c r="BC6" i="6"/>
  <c r="AE162" i="6"/>
  <c r="AE138" i="6"/>
  <c r="AE63" i="6"/>
  <c r="AE54" i="6"/>
  <c r="AE185" i="6"/>
  <c r="AE184" i="6"/>
  <c r="AE179" i="6"/>
  <c r="AE164" i="6"/>
  <c r="AX7" i="6"/>
  <c r="AM30" i="6"/>
  <c r="AK20" i="6"/>
  <c r="AE28" i="6"/>
  <c r="AK30" i="6"/>
  <c r="AK36" i="6"/>
  <c r="BB47" i="6"/>
  <c r="BB48" i="6" s="1"/>
  <c r="AE44" i="6"/>
  <c r="AK46" i="6"/>
  <c r="AG47" i="6"/>
  <c r="AE50" i="6"/>
  <c r="AE51" i="6"/>
  <c r="AJ67" i="6"/>
  <c r="AE74" i="6"/>
  <c r="AK82" i="6"/>
  <c r="AE90" i="6"/>
  <c r="AK92" i="6"/>
  <c r="AK98" i="6"/>
  <c r="AE108" i="6"/>
  <c r="AK110" i="6"/>
  <c r="AM114" i="6"/>
  <c r="AE124" i="6"/>
  <c r="AE130" i="6"/>
  <c r="AM132" i="6"/>
  <c r="AE148" i="6"/>
  <c r="AE154" i="6"/>
  <c r="BB158" i="6"/>
  <c r="AL166" i="6"/>
  <c r="AK170" i="6"/>
  <c r="AL172" i="6"/>
  <c r="AK176" i="6"/>
  <c r="AK182" i="6"/>
  <c r="AL184" i="6"/>
  <c r="AL185" i="6"/>
  <c r="AK188" i="6"/>
  <c r="AE192" i="6"/>
  <c r="O6" i="7"/>
  <c r="Z6" i="7"/>
  <c r="BB6" i="7"/>
  <c r="P69" i="7"/>
  <c r="AE192" i="7"/>
  <c r="AE178" i="7"/>
  <c r="AE160" i="7"/>
  <c r="AE142" i="7"/>
  <c r="AE66" i="7"/>
  <c r="AE140" i="7"/>
  <c r="AE134" i="7"/>
  <c r="AE126" i="7"/>
  <c r="AE122" i="7"/>
  <c r="AE116" i="7"/>
  <c r="AE112" i="7"/>
  <c r="AE108" i="7"/>
  <c r="AE104" i="7"/>
  <c r="AE86" i="7"/>
  <c r="AE82" i="7"/>
  <c r="AE78" i="7"/>
  <c r="AE60" i="7"/>
  <c r="AE190" i="7"/>
  <c r="AE188" i="7"/>
  <c r="AE185" i="7"/>
  <c r="AE182" i="7"/>
  <c r="AE179" i="7"/>
  <c r="AE162" i="7"/>
  <c r="AE138" i="7"/>
  <c r="AE176" i="7"/>
  <c r="AE174" i="7"/>
  <c r="AE170" i="7"/>
  <c r="AE136" i="7"/>
  <c r="AE128" i="7"/>
  <c r="AE118" i="7"/>
  <c r="AE100" i="7"/>
  <c r="AE96" i="7"/>
  <c r="AE92" i="7"/>
  <c r="AE88" i="7"/>
  <c r="AE74" i="7"/>
  <c r="AE57" i="7"/>
  <c r="AE46" i="7"/>
  <c r="AE42" i="7"/>
  <c r="AE38" i="7"/>
  <c r="AE34" i="7"/>
  <c r="AE30" i="7"/>
  <c r="AE26" i="7"/>
  <c r="AE22" i="7"/>
  <c r="AE18" i="7"/>
  <c r="AE14" i="7"/>
  <c r="AE156" i="7"/>
  <c r="AE154" i="7"/>
  <c r="AE148" i="7"/>
  <c r="AE130" i="7"/>
  <c r="AE124" i="7"/>
  <c r="AE120" i="7"/>
  <c r="AE114" i="7"/>
  <c r="AE110" i="7"/>
  <c r="AE106" i="7"/>
  <c r="AE80" i="7"/>
  <c r="AE67" i="7"/>
  <c r="AE158" i="7"/>
  <c r="AE152" i="7"/>
  <c r="AE146" i="7"/>
  <c r="AM192" i="7"/>
  <c r="AM178" i="7"/>
  <c r="AM172" i="7"/>
  <c r="AM168" i="7"/>
  <c r="AM166" i="7"/>
  <c r="AM164" i="7"/>
  <c r="AM160" i="7"/>
  <c r="AM142" i="7"/>
  <c r="AM66" i="7"/>
  <c r="AM140" i="7"/>
  <c r="AM134" i="7"/>
  <c r="AM126" i="7"/>
  <c r="AM122" i="7"/>
  <c r="AM116" i="7"/>
  <c r="AM112" i="7"/>
  <c r="AM108" i="7"/>
  <c r="AM104" i="7"/>
  <c r="AM86" i="7"/>
  <c r="AM82" i="7"/>
  <c r="AM78" i="7"/>
  <c r="AM60" i="7"/>
  <c r="AM162" i="7"/>
  <c r="AM138" i="7"/>
  <c r="AM190" i="7"/>
  <c r="AM188" i="7"/>
  <c r="AM185" i="7"/>
  <c r="AM182" i="7"/>
  <c r="AM179" i="7"/>
  <c r="AM136" i="7"/>
  <c r="AM128" i="7"/>
  <c r="AM118" i="7"/>
  <c r="AM100" i="7"/>
  <c r="AM96" i="7"/>
  <c r="AM92" i="7"/>
  <c r="AM88" i="7"/>
  <c r="AM74" i="7"/>
  <c r="AM70" i="7"/>
  <c r="AM57" i="7"/>
  <c r="AM46" i="7"/>
  <c r="AM42" i="7"/>
  <c r="AM38" i="7"/>
  <c r="AM34" i="7"/>
  <c r="AM30" i="7"/>
  <c r="AM26" i="7"/>
  <c r="AM22" i="7"/>
  <c r="AM18" i="7"/>
  <c r="AM14" i="7"/>
  <c r="AM176" i="7"/>
  <c r="AM174" i="7"/>
  <c r="AM170" i="7"/>
  <c r="AM156" i="7"/>
  <c r="AM154" i="7"/>
  <c r="AM148" i="7"/>
  <c r="AM130" i="7"/>
  <c r="AM124" i="7"/>
  <c r="AM120" i="7"/>
  <c r="AM114" i="7"/>
  <c r="AM110" i="7"/>
  <c r="AM106" i="7"/>
  <c r="AM84" i="7"/>
  <c r="AM80" i="7"/>
  <c r="AM76" i="7"/>
  <c r="AM67" i="7"/>
  <c r="AM62" i="7"/>
  <c r="AM158" i="7"/>
  <c r="AM152" i="7"/>
  <c r="AM146" i="7"/>
  <c r="AX7" i="7"/>
  <c r="AH120" i="7"/>
  <c r="AH92" i="7"/>
  <c r="AE16" i="7"/>
  <c r="AL18" i="7"/>
  <c r="AC21" i="7"/>
  <c r="AO22" i="7"/>
  <c r="Z23" i="7"/>
  <c r="BB24" i="7"/>
  <c r="AG26" i="7"/>
  <c r="AM28" i="7"/>
  <c r="AE32" i="7"/>
  <c r="AL34" i="7"/>
  <c r="AO38" i="7"/>
  <c r="AK40" i="7"/>
  <c r="BB40" i="7"/>
  <c r="AG42" i="7"/>
  <c r="H64" i="7"/>
  <c r="AG66" i="7"/>
  <c r="AL70" i="7"/>
  <c r="BB72" i="7"/>
  <c r="BA90" i="7"/>
  <c r="BA92" i="7"/>
  <c r="AE98" i="7"/>
  <c r="AQ112" i="7"/>
  <c r="AG116" i="7"/>
  <c r="AQ148" i="7"/>
  <c r="AQ150" i="7"/>
  <c r="BA158" i="7"/>
  <c r="AQ162" i="7"/>
  <c r="AU162" i="7" s="1" a="1"/>
  <c r="AU162" i="7" s="1"/>
  <c r="AE172" i="7"/>
  <c r="AQ182" i="7"/>
  <c r="BB192" i="7"/>
  <c r="BD31" i="8"/>
  <c r="W64" i="9"/>
  <c r="E6" i="4"/>
  <c r="M6" i="4"/>
  <c r="V6" i="4"/>
  <c r="AH16" i="4"/>
  <c r="AL18" i="4"/>
  <c r="AH20" i="4"/>
  <c r="AH28" i="4"/>
  <c r="AH32" i="4"/>
  <c r="AH36" i="4"/>
  <c r="AH40" i="4"/>
  <c r="AL42" i="4"/>
  <c r="AH44" i="4"/>
  <c r="AQ44" i="4"/>
  <c r="AL46" i="4"/>
  <c r="AG56" i="4"/>
  <c r="AL57" i="4"/>
  <c r="BA57" i="4"/>
  <c r="AL70" i="4"/>
  <c r="AH72" i="4"/>
  <c r="AQ72" i="4"/>
  <c r="AL74" i="4"/>
  <c r="AN84" i="4"/>
  <c r="AL88" i="4"/>
  <c r="AH90" i="4"/>
  <c r="AL92" i="4"/>
  <c r="AH94" i="4"/>
  <c r="AL96" i="4"/>
  <c r="AH98" i="4"/>
  <c r="AF106" i="4"/>
  <c r="BA110" i="4"/>
  <c r="BA114" i="4"/>
  <c r="BA120" i="4"/>
  <c r="AF124" i="4"/>
  <c r="BA124" i="4"/>
  <c r="AH132" i="4"/>
  <c r="AL136" i="4"/>
  <c r="BA138" i="4"/>
  <c r="AH144" i="4"/>
  <c r="AG146" i="4"/>
  <c r="AH150" i="4"/>
  <c r="AG152" i="4"/>
  <c r="AG158" i="4"/>
  <c r="AG166" i="4"/>
  <c r="AH170" i="4"/>
  <c r="AG172" i="4"/>
  <c r="AH176" i="4"/>
  <c r="AN182" i="4"/>
  <c r="AH190" i="4"/>
  <c r="D6" i="5"/>
  <c r="L6" i="5"/>
  <c r="U6" i="5"/>
  <c r="BF6" i="5"/>
  <c r="AN162" i="5"/>
  <c r="AN138" i="5"/>
  <c r="AY7" i="5"/>
  <c r="AL63" i="5"/>
  <c r="AK14" i="5"/>
  <c r="AO16" i="5"/>
  <c r="AG20" i="5"/>
  <c r="AO20" i="5"/>
  <c r="AK22" i="5"/>
  <c r="AK26" i="5"/>
  <c r="AO28" i="5"/>
  <c r="AG32" i="5"/>
  <c r="AO32" i="5"/>
  <c r="AK34" i="5"/>
  <c r="AO36" i="5"/>
  <c r="AK38" i="5"/>
  <c r="AO40" i="5"/>
  <c r="AG44" i="5"/>
  <c r="AO44" i="5"/>
  <c r="AK46" i="5"/>
  <c r="AJ54" i="5"/>
  <c r="AN56" i="5"/>
  <c r="BC56" i="5"/>
  <c r="AK57" i="5"/>
  <c r="AJ63" i="5"/>
  <c r="AK70" i="5"/>
  <c r="AO72" i="5"/>
  <c r="BC74" i="5"/>
  <c r="AK88" i="5"/>
  <c r="AO90" i="5"/>
  <c r="AK92" i="5"/>
  <c r="AO94" i="5"/>
  <c r="AK96" i="5"/>
  <c r="BC98" i="5"/>
  <c r="BC100" i="5"/>
  <c r="AJ104" i="5"/>
  <c r="AK106" i="5"/>
  <c r="AK108" i="5"/>
  <c r="BC112" i="5"/>
  <c r="BC114" i="5"/>
  <c r="AN116" i="5"/>
  <c r="AN122" i="5"/>
  <c r="AN124" i="5"/>
  <c r="AN128" i="5"/>
  <c r="AN130" i="5"/>
  <c r="AN132" i="5"/>
  <c r="AN134" i="5"/>
  <c r="BC138" i="5"/>
  <c r="AN140" i="5"/>
  <c r="BC142" i="5"/>
  <c r="AN144" i="5"/>
  <c r="AN148" i="5"/>
  <c r="AN150" i="5"/>
  <c r="AN154" i="5"/>
  <c r="AJ156" i="5"/>
  <c r="BC160" i="5"/>
  <c r="BC162" i="5"/>
  <c r="BC164" i="5"/>
  <c r="BC166" i="5"/>
  <c r="BC172" i="5"/>
  <c r="AL182" i="5"/>
  <c r="AL188" i="5"/>
  <c r="AL190" i="5"/>
  <c r="AK192" i="5"/>
  <c r="H6" i="6"/>
  <c r="R6" i="6"/>
  <c r="AA6" i="6"/>
  <c r="AN128" i="6"/>
  <c r="AN92" i="6"/>
  <c r="AN57" i="6"/>
  <c r="AN34" i="6"/>
  <c r="AN18" i="6"/>
  <c r="AN174" i="6"/>
  <c r="AN124" i="6"/>
  <c r="AN106" i="6"/>
  <c r="AN67" i="6"/>
  <c r="AY7" i="6"/>
  <c r="AJ14" i="6"/>
  <c r="AK16" i="6"/>
  <c r="AL20" i="6"/>
  <c r="S23" i="6"/>
  <c r="AL36" i="6"/>
  <c r="AK67" i="6"/>
  <c r="AK72" i="6"/>
  <c r="AM76" i="6"/>
  <c r="AE80" i="6"/>
  <c r="AE86" i="6"/>
  <c r="AM92" i="6"/>
  <c r="AE96" i="6"/>
  <c r="AL98" i="6"/>
  <c r="AL110" i="6"/>
  <c r="AK116" i="6"/>
  <c r="AI116" i="6"/>
  <c r="AK122" i="6"/>
  <c r="BC122" i="6"/>
  <c r="AG124" i="6"/>
  <c r="AN132" i="6"/>
  <c r="AK134" i="6"/>
  <c r="AK140" i="6"/>
  <c r="AN144" i="6"/>
  <c r="AE146" i="6"/>
  <c r="AG148" i="6"/>
  <c r="AN150" i="6"/>
  <c r="AE152" i="6"/>
  <c r="AE158" i="6"/>
  <c r="BC158" i="6"/>
  <c r="AL170" i="6"/>
  <c r="AL176" i="6"/>
  <c r="AN179" i="6"/>
  <c r="AN184" i="6"/>
  <c r="AN185" i="6"/>
  <c r="BH6" i="7"/>
  <c r="BF6" i="7"/>
  <c r="BA16" i="7"/>
  <c r="AD24" i="7"/>
  <c r="BA32" i="7"/>
  <c r="AL40" i="7"/>
  <c r="AD40" i="7"/>
  <c r="L35" i="7"/>
  <c r="BD43" i="7"/>
  <c r="AO46" i="7"/>
  <c r="BA48" i="7"/>
  <c r="AG50" i="7"/>
  <c r="AJ51" i="7"/>
  <c r="AE56" i="7"/>
  <c r="AG60" i="7"/>
  <c r="BA60" i="7"/>
  <c r="AQ62" i="7"/>
  <c r="AE63" i="7"/>
  <c r="BC72" i="7"/>
  <c r="BA72" i="7"/>
  <c r="AG78" i="7"/>
  <c r="BA78" i="7"/>
  <c r="AQ80" i="7"/>
  <c r="AQ84" i="7"/>
  <c r="AQ86" i="7"/>
  <c r="BB98" i="7"/>
  <c r="BA104" i="7"/>
  <c r="BA108" i="7"/>
  <c r="BA112" i="7"/>
  <c r="AK120" i="7"/>
  <c r="AO122" i="7"/>
  <c r="AQ144" i="7"/>
  <c r="AE168" i="7"/>
  <c r="AH170" i="7"/>
  <c r="BA190" i="7"/>
  <c r="AK168" i="8"/>
  <c r="AK160" i="8"/>
  <c r="AK142" i="8"/>
  <c r="AK66" i="8"/>
  <c r="AK162" i="8"/>
  <c r="AK138" i="8"/>
  <c r="AK184" i="8"/>
  <c r="AK128" i="8"/>
  <c r="AK106" i="8"/>
  <c r="AK94" i="8"/>
  <c r="AK88" i="8"/>
  <c r="AK82" i="8"/>
  <c r="AK80" i="8"/>
  <c r="AK57" i="8"/>
  <c r="AK56" i="8"/>
  <c r="AK34" i="8"/>
  <c r="AK32" i="8"/>
  <c r="AK192" i="8"/>
  <c r="AK176" i="8"/>
  <c r="AK170" i="8"/>
  <c r="AK154" i="8"/>
  <c r="AK140" i="8"/>
  <c r="AK134" i="8"/>
  <c r="AK122" i="8"/>
  <c r="AK116" i="8"/>
  <c r="AK86" i="8"/>
  <c r="AK84" i="8"/>
  <c r="AK38" i="8"/>
  <c r="AK36" i="8"/>
  <c r="AK188" i="8"/>
  <c r="AK182" i="8"/>
  <c r="AK110" i="8"/>
  <c r="AK98" i="8"/>
  <c r="AK92" i="8"/>
  <c r="AK67" i="8"/>
  <c r="AK42" i="8"/>
  <c r="AK40" i="8"/>
  <c r="AK164" i="8"/>
  <c r="AK158" i="8"/>
  <c r="AK126" i="8"/>
  <c r="AK104" i="8"/>
  <c r="AK50" i="8"/>
  <c r="AK46" i="8"/>
  <c r="AK44" i="8"/>
  <c r="AK14" i="8"/>
  <c r="AK185" i="8"/>
  <c r="AK179" i="8"/>
  <c r="AK178" i="8"/>
  <c r="AK150" i="8"/>
  <c r="AK144" i="8"/>
  <c r="AK132" i="8"/>
  <c r="AK120" i="8"/>
  <c r="AK114" i="8"/>
  <c r="AK96" i="8"/>
  <c r="AK60" i="8"/>
  <c r="AK18" i="8"/>
  <c r="AK16" i="8"/>
  <c r="AK174" i="8"/>
  <c r="AK152" i="8"/>
  <c r="AK146" i="8"/>
  <c r="AK108" i="8"/>
  <c r="AK63" i="8"/>
  <c r="AK62" i="8"/>
  <c r="AK22" i="8"/>
  <c r="AK20" i="8"/>
  <c r="AK190" i="8"/>
  <c r="AK148" i="8"/>
  <c r="AK136" i="8"/>
  <c r="AK130" i="8"/>
  <c r="AK124" i="8"/>
  <c r="AK118" i="8"/>
  <c r="AK100" i="8"/>
  <c r="AK90" i="8"/>
  <c r="AK70" i="8"/>
  <c r="AK26" i="8"/>
  <c r="AC21" i="8"/>
  <c r="AK51" i="8"/>
  <c r="AK54" i="8"/>
  <c r="L64" i="8"/>
  <c r="AH114" i="9"/>
  <c r="F6" i="4"/>
  <c r="N6" i="4"/>
  <c r="BH6" i="4"/>
  <c r="AL54" i="4"/>
  <c r="AH56" i="4"/>
  <c r="AG62" i="4"/>
  <c r="AL63" i="4"/>
  <c r="AG67" i="4"/>
  <c r="AG76" i="4"/>
  <c r="AG80" i="4"/>
  <c r="AG84" i="4"/>
  <c r="AG106" i="4"/>
  <c r="AG110" i="4"/>
  <c r="AG114" i="4"/>
  <c r="AG120" i="4"/>
  <c r="AG124" i="4"/>
  <c r="AG130" i="4"/>
  <c r="AL138" i="4"/>
  <c r="AH146" i="4"/>
  <c r="AG148" i="4"/>
  <c r="AH152" i="4"/>
  <c r="AG154" i="4"/>
  <c r="AF156" i="4"/>
  <c r="AH158" i="4"/>
  <c r="AH166" i="4"/>
  <c r="AG174" i="4"/>
  <c r="AG182" i="4"/>
  <c r="AN184" i="4"/>
  <c r="E6" i="5"/>
  <c r="M6" i="5"/>
  <c r="AG118" i="5"/>
  <c r="AO136" i="5"/>
  <c r="AO128" i="5"/>
  <c r="AO118" i="5"/>
  <c r="AO100" i="5"/>
  <c r="AE18" i="5"/>
  <c r="BC10" i="5"/>
  <c r="AL14" i="5"/>
  <c r="AL22" i="5"/>
  <c r="AL26" i="5"/>
  <c r="AL34" i="5"/>
  <c r="AL38" i="5"/>
  <c r="AL42" i="5"/>
  <c r="AL46" i="5"/>
  <c r="AJ50" i="5"/>
  <c r="AJ51" i="5"/>
  <c r="AK54" i="5"/>
  <c r="AO56" i="5"/>
  <c r="AJ60" i="5"/>
  <c r="AN62" i="5"/>
  <c r="BC62" i="5"/>
  <c r="AK63" i="5"/>
  <c r="AN67" i="5"/>
  <c r="BC67" i="5"/>
  <c r="AL70" i="5"/>
  <c r="AL74" i="5"/>
  <c r="AN76" i="5"/>
  <c r="BC76" i="5"/>
  <c r="AJ78" i="5"/>
  <c r="AF80" i="5"/>
  <c r="AN80" i="5"/>
  <c r="BC80" i="5"/>
  <c r="AJ82" i="5"/>
  <c r="AN84" i="5"/>
  <c r="BC84" i="5"/>
  <c r="AJ86" i="5"/>
  <c r="AL88" i="5"/>
  <c r="AL96" i="5"/>
  <c r="AN98" i="5"/>
  <c r="AN100" i="5"/>
  <c r="AK104" i="5"/>
  <c r="AL106" i="5"/>
  <c r="AL108" i="5"/>
  <c r="BC110" i="5"/>
  <c r="AN112" i="5"/>
  <c r="AN114" i="5"/>
  <c r="AO116" i="5"/>
  <c r="AN118" i="5"/>
  <c r="AN120" i="5"/>
  <c r="AF122" i="5"/>
  <c r="AO122" i="5"/>
  <c r="AO124" i="5"/>
  <c r="AF128" i="5"/>
  <c r="AO130" i="5"/>
  <c r="AO132" i="5"/>
  <c r="AO134" i="5"/>
  <c r="AN136" i="5"/>
  <c r="AJ138" i="5"/>
  <c r="AO140" i="5"/>
  <c r="AJ142" i="5"/>
  <c r="AO144" i="5"/>
  <c r="AK146" i="5"/>
  <c r="AO148" i="5"/>
  <c r="AO150" i="5"/>
  <c r="AK152" i="5"/>
  <c r="AO154" i="5"/>
  <c r="AK156" i="5"/>
  <c r="AK158" i="5"/>
  <c r="AJ160" i="5"/>
  <c r="AJ162" i="5"/>
  <c r="AJ164" i="5"/>
  <c r="BC168" i="5"/>
  <c r="AN170" i="5"/>
  <c r="AE174" i="5"/>
  <c r="AN174" i="5"/>
  <c r="AN176" i="5"/>
  <c r="AN178" i="5"/>
  <c r="BC184" i="5"/>
  <c r="AM188" i="5"/>
  <c r="AL192" i="5"/>
  <c r="I6" i="6"/>
  <c r="S6" i="6"/>
  <c r="AB6" i="6"/>
  <c r="AG185" i="6"/>
  <c r="AG156" i="6"/>
  <c r="AG158" i="6"/>
  <c r="BI6" i="6"/>
  <c r="AY6" i="6"/>
  <c r="AK14" i="6"/>
  <c r="AL16" i="6"/>
  <c r="AG18" i="6"/>
  <c r="AK26" i="6"/>
  <c r="AG28" i="6"/>
  <c r="AO30" i="6"/>
  <c r="AK32" i="6"/>
  <c r="AG34" i="6"/>
  <c r="AK42" i="6"/>
  <c r="AG50" i="6"/>
  <c r="AG51" i="6"/>
  <c r="AK56" i="6"/>
  <c r="BB56" i="6"/>
  <c r="AE57" i="6"/>
  <c r="AO62" i="6"/>
  <c r="AL67" i="6"/>
  <c r="AE70" i="6"/>
  <c r="AL72" i="6"/>
  <c r="BC72" i="6"/>
  <c r="AK78" i="6"/>
  <c r="AG80" i="6"/>
  <c r="AK88" i="6"/>
  <c r="AK94" i="6"/>
  <c r="AM98" i="6"/>
  <c r="AE104" i="6"/>
  <c r="AK106" i="6"/>
  <c r="AG108" i="6"/>
  <c r="AE114" i="6"/>
  <c r="AE120" i="6"/>
  <c r="AM122" i="6"/>
  <c r="AE126" i="6"/>
  <c r="AK128" i="6"/>
  <c r="AI130" i="6"/>
  <c r="AE132" i="6"/>
  <c r="AE144" i="6"/>
  <c r="BC144" i="6"/>
  <c r="AE150" i="6"/>
  <c r="BC150" i="6"/>
  <c r="AN160" i="6"/>
  <c r="AN166" i="6"/>
  <c r="BB166" i="6"/>
  <c r="AL168" i="6"/>
  <c r="Q165" i="6"/>
  <c r="AN172" i="6"/>
  <c r="AE174" i="6"/>
  <c r="BC174" i="6"/>
  <c r="AM176" i="6"/>
  <c r="AK190" i="6"/>
  <c r="AG192" i="6"/>
  <c r="G6" i="7"/>
  <c r="R6" i="7"/>
  <c r="AB6" i="7"/>
  <c r="BD6" i="7"/>
  <c r="AG192" i="7"/>
  <c r="AG190" i="7"/>
  <c r="AG188" i="7"/>
  <c r="AG185" i="7"/>
  <c r="AG182" i="7"/>
  <c r="AG179" i="7"/>
  <c r="AG162" i="7"/>
  <c r="AG138" i="7"/>
  <c r="AG63" i="7"/>
  <c r="AG54" i="7"/>
  <c r="AG178" i="7"/>
  <c r="AG176" i="7"/>
  <c r="AG174" i="7"/>
  <c r="AG170" i="7"/>
  <c r="AG136" i="7"/>
  <c r="AG128" i="7"/>
  <c r="AG118" i="7"/>
  <c r="AG100" i="7"/>
  <c r="AG96" i="7"/>
  <c r="AG92" i="7"/>
  <c r="AG88" i="7"/>
  <c r="AG74" i="7"/>
  <c r="AG70" i="7"/>
  <c r="AG57" i="7"/>
  <c r="AG156" i="7"/>
  <c r="AG154" i="7"/>
  <c r="AG148" i="7"/>
  <c r="AG130" i="7"/>
  <c r="AG124" i="7"/>
  <c r="AG120" i="7"/>
  <c r="AG114" i="7"/>
  <c r="AG110" i="7"/>
  <c r="AG106" i="7"/>
  <c r="AG84" i="7"/>
  <c r="AG80" i="7"/>
  <c r="AG76" i="7"/>
  <c r="AG67" i="7"/>
  <c r="AG62" i="7"/>
  <c r="AG184" i="7"/>
  <c r="AG158" i="7"/>
  <c r="AG152" i="7"/>
  <c r="AG146" i="7"/>
  <c r="AG172" i="7"/>
  <c r="AG168" i="7"/>
  <c r="AG166" i="7"/>
  <c r="AG164" i="7"/>
  <c r="AG150" i="7"/>
  <c r="AG144" i="7"/>
  <c r="AG132" i="7"/>
  <c r="AG98" i="7"/>
  <c r="AG94" i="7"/>
  <c r="AG90" i="7"/>
  <c r="AG72" i="7"/>
  <c r="AG44" i="7"/>
  <c r="AG36" i="7"/>
  <c r="AG32" i="7"/>
  <c r="AG28" i="7"/>
  <c r="AG20" i="7"/>
  <c r="AG16" i="7"/>
  <c r="AG160" i="7"/>
  <c r="AG142" i="7"/>
  <c r="AO162" i="7"/>
  <c r="AO138" i="7"/>
  <c r="AO63" i="7"/>
  <c r="AO54" i="7"/>
  <c r="AO192" i="7"/>
  <c r="AO190" i="7"/>
  <c r="AO188" i="7"/>
  <c r="AO185" i="7"/>
  <c r="AO182" i="7"/>
  <c r="AO179" i="7"/>
  <c r="AO136" i="7"/>
  <c r="AO128" i="7"/>
  <c r="AO118" i="7"/>
  <c r="AO100" i="7"/>
  <c r="AO96" i="7"/>
  <c r="AO92" i="7"/>
  <c r="AO88" i="7"/>
  <c r="AO74" i="7"/>
  <c r="AO70" i="7"/>
  <c r="AO57" i="7"/>
  <c r="AO178" i="7"/>
  <c r="AO176" i="7"/>
  <c r="AO174" i="7"/>
  <c r="AO170" i="7"/>
  <c r="AO156" i="7"/>
  <c r="AO154" i="7"/>
  <c r="AO148" i="7"/>
  <c r="AO130" i="7"/>
  <c r="AO124" i="7"/>
  <c r="AO120" i="7"/>
  <c r="AO114" i="7"/>
  <c r="AO110" i="7"/>
  <c r="AO106" i="7"/>
  <c r="AO84" i="7"/>
  <c r="AO80" i="7"/>
  <c r="AO76" i="7"/>
  <c r="AO67" i="7"/>
  <c r="AO62" i="7"/>
  <c r="AO9" i="7"/>
  <c r="AO158" i="7"/>
  <c r="AO152" i="7"/>
  <c r="AO146" i="7"/>
  <c r="AO184" i="7"/>
  <c r="AO150" i="7"/>
  <c r="AO144" i="7"/>
  <c r="AO132" i="7"/>
  <c r="AO98" i="7"/>
  <c r="AO94" i="7"/>
  <c r="AO90" i="7"/>
  <c r="AO72" i="7"/>
  <c r="AO44" i="7"/>
  <c r="AO40" i="7"/>
  <c r="AO36" i="7"/>
  <c r="AO32" i="7"/>
  <c r="AO28" i="7"/>
  <c r="AO20" i="7"/>
  <c r="AO16" i="7"/>
  <c r="AO172" i="7"/>
  <c r="AO168" i="7"/>
  <c r="AO166" i="7"/>
  <c r="AO164" i="7"/>
  <c r="AO160" i="7"/>
  <c r="AO142" i="7"/>
  <c r="BA184" i="7"/>
  <c r="BD183" i="7"/>
  <c r="BA9" i="7"/>
  <c r="BA10" i="7" s="1"/>
  <c r="AL14" i="7"/>
  <c r="AO18" i="7"/>
  <c r="AK20" i="7"/>
  <c r="BB20" i="7"/>
  <c r="AG22" i="7"/>
  <c r="AE28" i="7"/>
  <c r="AL30" i="7"/>
  <c r="AO34" i="7"/>
  <c r="AK36" i="7"/>
  <c r="AG38" i="7"/>
  <c r="AM40" i="7"/>
  <c r="AJ44" i="7"/>
  <c r="BB44" i="7"/>
  <c r="AQ46" i="7"/>
  <c r="BA50" i="7"/>
  <c r="AL51" i="7"/>
  <c r="AE54" i="7"/>
  <c r="AG56" i="7"/>
  <c r="BD59" i="7"/>
  <c r="AK67" i="7"/>
  <c r="D68" i="7"/>
  <c r="BD77" i="7"/>
  <c r="BD81" i="7"/>
  <c r="AL86" i="7"/>
  <c r="AM90" i="7"/>
  <c r="AH90" i="7"/>
  <c r="AM94" i="7"/>
  <c r="AQ94" i="7"/>
  <c r="BA96" i="7"/>
  <c r="BD103" i="7"/>
  <c r="BD107" i="7"/>
  <c r="BD111" i="7"/>
  <c r="AQ126" i="7"/>
  <c r="AK130" i="7"/>
  <c r="AM132" i="7"/>
  <c r="BA148" i="7"/>
  <c r="AK154" i="7"/>
  <c r="BB156" i="7"/>
  <c r="BD161" i="7"/>
  <c r="AE166" i="7"/>
  <c r="AQ174" i="7"/>
  <c r="AU174" i="7" s="1" a="1"/>
  <c r="AU174" i="7" s="1"/>
  <c r="AD184" i="7"/>
  <c r="AQ188" i="7"/>
  <c r="BB190" i="7"/>
  <c r="J52" i="8"/>
  <c r="AK72" i="8"/>
  <c r="AK112" i="8"/>
  <c r="AD22" i="10"/>
  <c r="AD100" i="10"/>
  <c r="BA86" i="11"/>
  <c r="BA190" i="11"/>
  <c r="BA57" i="11"/>
  <c r="BA50" i="11"/>
  <c r="AD100" i="11"/>
  <c r="BA162" i="7"/>
  <c r="BA164" i="7"/>
  <c r="AL56" i="8"/>
  <c r="AI32" i="8"/>
  <c r="AI34" i="8"/>
  <c r="BC54" i="8"/>
  <c r="BC56" i="8"/>
  <c r="BC78" i="8"/>
  <c r="BC80" i="8"/>
  <c r="AI80" i="8"/>
  <c r="AI82" i="8"/>
  <c r="BB86" i="8"/>
  <c r="AI98" i="8"/>
  <c r="BB104" i="8"/>
  <c r="AI110" i="8"/>
  <c r="AE134" i="8"/>
  <c r="BB166" i="8"/>
  <c r="AL172" i="8"/>
  <c r="BC184" i="8"/>
  <c r="G6" i="9"/>
  <c r="S6" i="9"/>
  <c r="AK158" i="9"/>
  <c r="AK168" i="9"/>
  <c r="AK142" i="9"/>
  <c r="AK170" i="9"/>
  <c r="AK116" i="9"/>
  <c r="AK112" i="9"/>
  <c r="AK104" i="9"/>
  <c r="AK51" i="9"/>
  <c r="AK50" i="9"/>
  <c r="AK182" i="9"/>
  <c r="AK179" i="9"/>
  <c r="AK136" i="9"/>
  <c r="AK118" i="9"/>
  <c r="AK74" i="9"/>
  <c r="AK70" i="9"/>
  <c r="AK46" i="9"/>
  <c r="AK26" i="9"/>
  <c r="AK22" i="9"/>
  <c r="AK14" i="9"/>
  <c r="R14" i="9"/>
  <c r="AM36" i="9"/>
  <c r="R46" i="9"/>
  <c r="BA46" i="9"/>
  <c r="AG54" i="9"/>
  <c r="AE63" i="9"/>
  <c r="BA66" i="9"/>
  <c r="R70" i="9"/>
  <c r="BA70" i="9"/>
  <c r="BA72" i="9"/>
  <c r="BA74" i="9"/>
  <c r="AQ84" i="9"/>
  <c r="AG96" i="9"/>
  <c r="BA96" i="9"/>
  <c r="BD103" i="9"/>
  <c r="BA104" i="9"/>
  <c r="BA108" i="9"/>
  <c r="AK110" i="9"/>
  <c r="BD111" i="9"/>
  <c r="AQ114" i="9"/>
  <c r="AG146" i="9"/>
  <c r="AK148" i="9"/>
  <c r="R152" i="9"/>
  <c r="AQ170" i="9"/>
  <c r="AD18" i="11"/>
  <c r="O23" i="11"/>
  <c r="AO70" i="11"/>
  <c r="BF6" i="13"/>
  <c r="BC6" i="13"/>
  <c r="BA6" i="13"/>
  <c r="BH6" i="13"/>
  <c r="AY6" i="13"/>
  <c r="BI6" i="13"/>
  <c r="BG6" i="13"/>
  <c r="BD6" i="13"/>
  <c r="BB6" i="13"/>
  <c r="BB116" i="6"/>
  <c r="BB126" i="6"/>
  <c r="BB134" i="6"/>
  <c r="BB140" i="6"/>
  <c r="AI142" i="6"/>
  <c r="AI168" i="6"/>
  <c r="BB178" i="6"/>
  <c r="BB192" i="6"/>
  <c r="AQ160" i="7"/>
  <c r="AQ166" i="7"/>
  <c r="AU166" i="7" s="1" a="1"/>
  <c r="AU166" i="7" s="1"/>
  <c r="BA166" i="7"/>
  <c r="AQ168" i="7"/>
  <c r="F6" i="8"/>
  <c r="Q6" i="8"/>
  <c r="Z6" i="8"/>
  <c r="AE63" i="8"/>
  <c r="AE182" i="8"/>
  <c r="AM63" i="8"/>
  <c r="AM184" i="8"/>
  <c r="AM182" i="8"/>
  <c r="AX7" i="8"/>
  <c r="AM84" i="8"/>
  <c r="BC10" i="8"/>
  <c r="Q11" i="8"/>
  <c r="Q30" i="8" s="1"/>
  <c r="AM28" i="8"/>
  <c r="BC28" i="8"/>
  <c r="AM30" i="8"/>
  <c r="AR35" i="8"/>
  <c r="AE56" i="8"/>
  <c r="J64" i="8"/>
  <c r="AM72" i="8"/>
  <c r="BC72" i="8"/>
  <c r="AM76" i="8"/>
  <c r="BC76" i="8"/>
  <c r="BC90" i="8"/>
  <c r="AM100" i="8"/>
  <c r="BC108" i="8"/>
  <c r="BB110" i="8"/>
  <c r="BC116" i="8"/>
  <c r="AI122" i="8"/>
  <c r="AI132" i="8"/>
  <c r="BC134" i="8"/>
  <c r="AM136" i="8"/>
  <c r="BC140" i="8"/>
  <c r="AI144" i="8"/>
  <c r="BC156" i="8"/>
  <c r="AM160" i="8"/>
  <c r="BB160" i="8"/>
  <c r="AM166" i="8"/>
  <c r="BC166" i="8"/>
  <c r="AM172" i="8"/>
  <c r="BC172" i="8"/>
  <c r="BB185" i="8"/>
  <c r="AL190" i="8"/>
  <c r="H6" i="9"/>
  <c r="V6" i="9"/>
  <c r="AY6" i="9"/>
  <c r="N11" i="9"/>
  <c r="N40" i="9" s="1"/>
  <c r="AL18" i="9"/>
  <c r="AL110" i="9"/>
  <c r="H11" i="9"/>
  <c r="AC13" i="9"/>
  <c r="R18" i="9"/>
  <c r="BA18" i="9"/>
  <c r="AE24" i="9"/>
  <c r="BA26" i="9"/>
  <c r="AQ30" i="9"/>
  <c r="AM32" i="9"/>
  <c r="AQ38" i="9"/>
  <c r="AM40" i="9"/>
  <c r="AG46" i="9"/>
  <c r="AK56" i="9"/>
  <c r="AI57" i="9"/>
  <c r="AK66" i="9"/>
  <c r="BB66" i="9"/>
  <c r="AG70" i="9"/>
  <c r="AQ88" i="9"/>
  <c r="AQ90" i="9"/>
  <c r="AM94" i="9"/>
  <c r="R96" i="9"/>
  <c r="AK98" i="9"/>
  <c r="AG104" i="9"/>
  <c r="AG108" i="9"/>
  <c r="AG112" i="9"/>
  <c r="AK124" i="9"/>
  <c r="AI128" i="9"/>
  <c r="R132" i="9"/>
  <c r="AM132" i="9"/>
  <c r="AG138" i="9"/>
  <c r="AG140" i="9"/>
  <c r="AL156" i="9"/>
  <c r="R162" i="9"/>
  <c r="AG166" i="9"/>
  <c r="BA170" i="9"/>
  <c r="AQ176" i="9"/>
  <c r="AU176" i="9" s="1" a="1"/>
  <c r="AU176" i="9" s="1"/>
  <c r="AO182" i="9"/>
  <c r="BA72" i="10"/>
  <c r="AJ74" i="10"/>
  <c r="BA185" i="10"/>
  <c r="R64" i="11"/>
  <c r="M11" i="11"/>
  <c r="M164" i="11" s="1"/>
  <c r="AD63" i="11"/>
  <c r="AD174" i="11"/>
  <c r="Z6" i="12"/>
  <c r="R6" i="12"/>
  <c r="I6" i="12"/>
  <c r="Y6" i="12"/>
  <c r="Q6" i="12"/>
  <c r="H6" i="12"/>
  <c r="W6" i="12"/>
  <c r="N6" i="12"/>
  <c r="F6" i="12"/>
  <c r="AY7" i="12"/>
  <c r="U6" i="12"/>
  <c r="L6" i="12"/>
  <c r="D6" i="12"/>
  <c r="O6" i="12"/>
  <c r="M6" i="12"/>
  <c r="AB6" i="12"/>
  <c r="K6" i="12"/>
  <c r="AA6" i="12"/>
  <c r="J6" i="12"/>
  <c r="X6" i="12"/>
  <c r="G6" i="12"/>
  <c r="V6" i="12"/>
  <c r="E6" i="12"/>
  <c r="AX7" i="12"/>
  <c r="T6" i="12"/>
  <c r="S6" i="12"/>
  <c r="AJ38" i="12"/>
  <c r="BA22" i="13"/>
  <c r="Z101" i="7"/>
  <c r="AQ104" i="7"/>
  <c r="BA106" i="7"/>
  <c r="BA110" i="7"/>
  <c r="BA114" i="7"/>
  <c r="BA120" i="7"/>
  <c r="H6" i="8"/>
  <c r="R6" i="8"/>
  <c r="AA6" i="8"/>
  <c r="AF136" i="8"/>
  <c r="AF70" i="8"/>
  <c r="AF22" i="8"/>
  <c r="AF130" i="8"/>
  <c r="AF158" i="8"/>
  <c r="AY7" i="8"/>
  <c r="AN40" i="8"/>
  <c r="K23" i="8"/>
  <c r="AI26" i="8"/>
  <c r="AF32" i="8"/>
  <c r="BC63" i="8"/>
  <c r="AI67" i="8"/>
  <c r="AI70" i="8"/>
  <c r="BB82" i="8"/>
  <c r="BB84" i="8"/>
  <c r="AI88" i="8"/>
  <c r="AM90" i="8"/>
  <c r="Y91" i="8"/>
  <c r="BB98" i="8"/>
  <c r="AI106" i="8"/>
  <c r="AM108" i="8"/>
  <c r="BB122" i="8"/>
  <c r="AM124" i="8"/>
  <c r="BC128" i="8"/>
  <c r="BB128" i="8"/>
  <c r="AM130" i="8"/>
  <c r="BB146" i="8"/>
  <c r="AM148" i="8"/>
  <c r="BB162" i="8"/>
  <c r="AI182" i="8"/>
  <c r="AI188" i="8"/>
  <c r="AM190" i="8"/>
  <c r="BC190" i="8"/>
  <c r="I6" i="9"/>
  <c r="X6" i="9"/>
  <c r="BH6" i="9"/>
  <c r="BF6" i="9"/>
  <c r="BD6" i="9"/>
  <c r="BA142" i="9"/>
  <c r="BA80" i="9"/>
  <c r="BA76" i="9"/>
  <c r="AC17" i="9"/>
  <c r="AE20" i="9"/>
  <c r="R22" i="9"/>
  <c r="AE28" i="9"/>
  <c r="BA30" i="9"/>
  <c r="AE36" i="9"/>
  <c r="BA38" i="9"/>
  <c r="AQ40" i="9"/>
  <c r="AQ42" i="9"/>
  <c r="AE44" i="9"/>
  <c r="AM50" i="9"/>
  <c r="AQ51" i="9"/>
  <c r="AU51" i="9" s="1" a="1"/>
  <c r="AU51" i="9" s="1"/>
  <c r="AK54" i="9"/>
  <c r="AL57" i="9"/>
  <c r="AG60" i="9"/>
  <c r="BA62" i="9"/>
  <c r="AQ63" i="9"/>
  <c r="AU63" i="9" s="1" a="1"/>
  <c r="AU63" i="9" s="1"/>
  <c r="BA67" i="9"/>
  <c r="AI67" i="9"/>
  <c r="AK72" i="9"/>
  <c r="AI84" i="9"/>
  <c r="AI96" i="9"/>
  <c r="AG100" i="9"/>
  <c r="BA100" i="9"/>
  <c r="AL104" i="9"/>
  <c r="AL108" i="9"/>
  <c r="AL112" i="9"/>
  <c r="BA130" i="9"/>
  <c r="AK132" i="9"/>
  <c r="AQ138" i="9"/>
  <c r="BA162" i="9"/>
  <c r="R64" i="10"/>
  <c r="AJ96" i="10"/>
  <c r="S64" i="11"/>
  <c r="D68" i="11"/>
  <c r="W117" i="11"/>
  <c r="AJ138" i="12"/>
  <c r="AJ18" i="12"/>
  <c r="AJ14" i="12"/>
  <c r="AJ63" i="12"/>
  <c r="AJ80" i="12"/>
  <c r="AJ30" i="12"/>
  <c r="AJ26" i="12"/>
  <c r="AJ100" i="12"/>
  <c r="AJ62" i="12"/>
  <c r="AJ34" i="12"/>
  <c r="BB54" i="6"/>
  <c r="BB63" i="6"/>
  <c r="BB132" i="6"/>
  <c r="BB144" i="6"/>
  <c r="BB150" i="6"/>
  <c r="BB170" i="6"/>
  <c r="BB176" i="6"/>
  <c r="AQ185" i="7"/>
  <c r="AU185" i="7" s="1" a="1"/>
  <c r="AU185" i="7" s="1"/>
  <c r="AQ184" i="7"/>
  <c r="AQ179" i="7"/>
  <c r="AU179" i="7" s="1" a="1"/>
  <c r="AU179" i="7" s="1"/>
  <c r="AQ164" i="7"/>
  <c r="AN70" i="7"/>
  <c r="AQ56" i="7"/>
  <c r="AQ146" i="7"/>
  <c r="AQ152" i="7"/>
  <c r="AF156" i="7"/>
  <c r="AN156" i="7"/>
  <c r="AQ158" i="7"/>
  <c r="BD163" i="7"/>
  <c r="I6" i="8"/>
  <c r="S6" i="8"/>
  <c r="AB6" i="8"/>
  <c r="AG172" i="8"/>
  <c r="AG170" i="8"/>
  <c r="AO170" i="8"/>
  <c r="BI6" i="8"/>
  <c r="AY6" i="8"/>
  <c r="AI9" i="8"/>
  <c r="AI10" i="8" s="1"/>
  <c r="BB9" i="8"/>
  <c r="AF132" i="8"/>
  <c r="AQ14" i="8"/>
  <c r="AC17" i="8"/>
  <c r="AM20" i="8"/>
  <c r="BC20" i="8"/>
  <c r="AM22" i="8"/>
  <c r="BB50" i="8"/>
  <c r="AQ51" i="8"/>
  <c r="AU51" i="8" s="1" a="1"/>
  <c r="AU51" i="8" s="1"/>
  <c r="AG56" i="8"/>
  <c r="AM60" i="8"/>
  <c r="BC60" i="8"/>
  <c r="AM62" i="8"/>
  <c r="BC62" i="8"/>
  <c r="AI66" i="8"/>
  <c r="AF72" i="8"/>
  <c r="AF76" i="8"/>
  <c r="AG80" i="8"/>
  <c r="BC86" i="8"/>
  <c r="AF94" i="8"/>
  <c r="AM96" i="8"/>
  <c r="BB136" i="8"/>
  <c r="AM146" i="8"/>
  <c r="AM152" i="8"/>
  <c r="AI154" i="8"/>
  <c r="AF156" i="8"/>
  <c r="AF170" i="8"/>
  <c r="BC174" i="8"/>
  <c r="AF176" i="8"/>
  <c r="AM178" i="8"/>
  <c r="J6" i="9"/>
  <c r="Y6" i="9"/>
  <c r="BB6" i="9"/>
  <c r="BA192" i="9"/>
  <c r="AO118" i="9"/>
  <c r="AI14" i="9"/>
  <c r="AG22" i="9"/>
  <c r="AG30" i="9"/>
  <c r="AE32" i="9"/>
  <c r="R34" i="9"/>
  <c r="AG38" i="9"/>
  <c r="AE40" i="9"/>
  <c r="R42" i="9"/>
  <c r="BA44" i="9"/>
  <c r="AI46" i="9"/>
  <c r="AQ50" i="9"/>
  <c r="BA51" i="9"/>
  <c r="AG51" i="9"/>
  <c r="AI62" i="9"/>
  <c r="R63" i="9"/>
  <c r="R66" i="9"/>
  <c r="AM66" i="9"/>
  <c r="AI70" i="9"/>
  <c r="AL72" i="9"/>
  <c r="AG74" i="9"/>
  <c r="AG82" i="9"/>
  <c r="BA90" i="9"/>
  <c r="AQ92" i="9"/>
  <c r="AM98" i="9"/>
  <c r="R100" i="9"/>
  <c r="AI114" i="9"/>
  <c r="AG118" i="9"/>
  <c r="AI120" i="9"/>
  <c r="BB122" i="9"/>
  <c r="AI130" i="9"/>
  <c r="BB130" i="9"/>
  <c r="AL132" i="9"/>
  <c r="AE142" i="9"/>
  <c r="R146" i="9"/>
  <c r="AK154" i="9"/>
  <c r="BA168" i="9"/>
  <c r="BB166" i="10"/>
  <c r="BB82" i="10"/>
  <c r="BD77" i="10"/>
  <c r="BB190" i="10"/>
  <c r="BB88" i="10"/>
  <c r="BB26" i="10"/>
  <c r="BD12" i="10"/>
  <c r="BB128" i="10"/>
  <c r="BB66" i="10"/>
  <c r="BB178" i="10"/>
  <c r="BB20" i="10"/>
  <c r="AI162" i="10"/>
  <c r="AJ70" i="10"/>
  <c r="D73" i="10"/>
  <c r="AJ90" i="10"/>
  <c r="AJ168" i="10"/>
  <c r="AJ172" i="10"/>
  <c r="AO160" i="11"/>
  <c r="AJ72" i="12"/>
  <c r="AN128" i="7"/>
  <c r="BA142" i="7"/>
  <c r="AF170" i="7"/>
  <c r="AF176" i="7"/>
  <c r="AF178" i="7"/>
  <c r="AN188" i="7"/>
  <c r="J6" i="8"/>
  <c r="AC123" i="8"/>
  <c r="AC61" i="8"/>
  <c r="R11" i="8"/>
  <c r="AQ188" i="8"/>
  <c r="AQ182" i="8"/>
  <c r="AQ174" i="8"/>
  <c r="AU174" i="8" s="1" a="1"/>
  <c r="AU174" i="8" s="1"/>
  <c r="AQ154" i="8"/>
  <c r="AQ148" i="8"/>
  <c r="AQ114" i="8"/>
  <c r="AQ110" i="8"/>
  <c r="AQ106" i="8"/>
  <c r="AQ84" i="8"/>
  <c r="AQ80" i="8"/>
  <c r="AQ190" i="8"/>
  <c r="AQ176" i="8"/>
  <c r="AU176" i="8" s="1" a="1"/>
  <c r="AU176" i="8" s="1"/>
  <c r="AQ170" i="8"/>
  <c r="AQ150" i="8"/>
  <c r="AQ94" i="8"/>
  <c r="AQ90" i="8"/>
  <c r="AQ168" i="8"/>
  <c r="AQ160" i="8"/>
  <c r="AH14" i="8"/>
  <c r="AC13" i="8"/>
  <c r="AI16" i="8"/>
  <c r="AQ26" i="8"/>
  <c r="BB26" i="8"/>
  <c r="AQ28" i="8"/>
  <c r="AC45" i="8"/>
  <c r="AL46" i="8"/>
  <c r="AM50" i="8"/>
  <c r="BC50" i="8"/>
  <c r="BB51" i="8"/>
  <c r="AF63" i="8"/>
  <c r="AQ70" i="8"/>
  <c r="BB70" i="8"/>
  <c r="AG94" i="8"/>
  <c r="AM104" i="8"/>
  <c r="AG112" i="8"/>
  <c r="AM114" i="8"/>
  <c r="AM120" i="8"/>
  <c r="AM126" i="8"/>
  <c r="BC130" i="8"/>
  <c r="AM132" i="8"/>
  <c r="BC136" i="8"/>
  <c r="AM144" i="8"/>
  <c r="AE148" i="8"/>
  <c r="BC148" i="8"/>
  <c r="BB148" i="8"/>
  <c r="AM150" i="8"/>
  <c r="AH156" i="8"/>
  <c r="BB158" i="8"/>
  <c r="AI170" i="8"/>
  <c r="AI176" i="8"/>
  <c r="BC178" i="8"/>
  <c r="AQ179" i="8"/>
  <c r="AU179" i="8" s="1" a="1"/>
  <c r="AU179" i="8" s="1"/>
  <c r="BC179" i="8"/>
  <c r="BC185" i="8"/>
  <c r="M6" i="9"/>
  <c r="BC6" i="9"/>
  <c r="Q68" i="9"/>
  <c r="Q23" i="9"/>
  <c r="AG162" i="9"/>
  <c r="AG185" i="9"/>
  <c r="AG184" i="9"/>
  <c r="AG179" i="9"/>
  <c r="AG164" i="9"/>
  <c r="AG156" i="9"/>
  <c r="AG158" i="9"/>
  <c r="AG152" i="9"/>
  <c r="AG136" i="9"/>
  <c r="AG192" i="9"/>
  <c r="AG154" i="9"/>
  <c r="AG150" i="9"/>
  <c r="AG148" i="9"/>
  <c r="AG130" i="9"/>
  <c r="AG124" i="9"/>
  <c r="AG120" i="9"/>
  <c r="AG114" i="9"/>
  <c r="AG110" i="9"/>
  <c r="AG106" i="9"/>
  <c r="AG84" i="9"/>
  <c r="AG80" i="9"/>
  <c r="AG76" i="9"/>
  <c r="AG67" i="9"/>
  <c r="AG62" i="9"/>
  <c r="AG190" i="9"/>
  <c r="AG178" i="9"/>
  <c r="AG168" i="9"/>
  <c r="AG144" i="9"/>
  <c r="AG132" i="9"/>
  <c r="AG98" i="9"/>
  <c r="AG94" i="9"/>
  <c r="AG90" i="9"/>
  <c r="AG72" i="9"/>
  <c r="AG44" i="9"/>
  <c r="AG40" i="9"/>
  <c r="AG36" i="9"/>
  <c r="AG32" i="9"/>
  <c r="AG28" i="9"/>
  <c r="AR23" i="9"/>
  <c r="AG20" i="9"/>
  <c r="AG16" i="9"/>
  <c r="AG188" i="9"/>
  <c r="AG182" i="9"/>
  <c r="AG176" i="9"/>
  <c r="AG170" i="9"/>
  <c r="AG142" i="9"/>
  <c r="AG66" i="9"/>
  <c r="AO179" i="9"/>
  <c r="AO164" i="9"/>
  <c r="AO158" i="9"/>
  <c r="AO152" i="9"/>
  <c r="AO84" i="9"/>
  <c r="AO80" i="9"/>
  <c r="AO150" i="9"/>
  <c r="AO148" i="9"/>
  <c r="AO44" i="9"/>
  <c r="AO40" i="9"/>
  <c r="AO190" i="9"/>
  <c r="AO178" i="9"/>
  <c r="BB174" i="9"/>
  <c r="BB154" i="9"/>
  <c r="BB190" i="9"/>
  <c r="BB176" i="9"/>
  <c r="BB170" i="9"/>
  <c r="BB150" i="9"/>
  <c r="BB172" i="9"/>
  <c r="BB166" i="9"/>
  <c r="BB185" i="9"/>
  <c r="BB184" i="9"/>
  <c r="BB179" i="9"/>
  <c r="BB144" i="9"/>
  <c r="BB132" i="9"/>
  <c r="BB192" i="9"/>
  <c r="BB158" i="9"/>
  <c r="BB152" i="9"/>
  <c r="BB148" i="9"/>
  <c r="BB70" i="9"/>
  <c r="BB57" i="9"/>
  <c r="BB26" i="9"/>
  <c r="BB18" i="9"/>
  <c r="BB14" i="9"/>
  <c r="BB164" i="9"/>
  <c r="BB140" i="9"/>
  <c r="BB134" i="9"/>
  <c r="BB126" i="9"/>
  <c r="BB116" i="9"/>
  <c r="BB86" i="9"/>
  <c r="BB178" i="9"/>
  <c r="BB138" i="9"/>
  <c r="BB124" i="9"/>
  <c r="BB114" i="9"/>
  <c r="BB110" i="9"/>
  <c r="BB106" i="9"/>
  <c r="BB84" i="9"/>
  <c r="BB80" i="9"/>
  <c r="BB76" i="9"/>
  <c r="BB67" i="9"/>
  <c r="BB62" i="9"/>
  <c r="BB10" i="9"/>
  <c r="BB168" i="9"/>
  <c r="BB162" i="9"/>
  <c r="BB156" i="9"/>
  <c r="BB136" i="9"/>
  <c r="BB128" i="9"/>
  <c r="BB74" i="9"/>
  <c r="BB56" i="9"/>
  <c r="AQ158" i="9"/>
  <c r="AQ152" i="9"/>
  <c r="AQ82" i="9"/>
  <c r="AQ78" i="9"/>
  <c r="AL14" i="9"/>
  <c r="BA16" i="9"/>
  <c r="AI18" i="9"/>
  <c r="BA24" i="9"/>
  <c r="AI26" i="9"/>
  <c r="AG34" i="9"/>
  <c r="AG42" i="9"/>
  <c r="BB44" i="9"/>
  <c r="AL46" i="9"/>
  <c r="AO57" i="9"/>
  <c r="AG63" i="9"/>
  <c r="BB63" i="9"/>
  <c r="AK67" i="9"/>
  <c r="AL70" i="9"/>
  <c r="AM72" i="9"/>
  <c r="AI80" i="9"/>
  <c r="BA82" i="9"/>
  <c r="AK84" i="9"/>
  <c r="AG88" i="9"/>
  <c r="BA88" i="9"/>
  <c r="BB90" i="9"/>
  <c r="AI100" i="9"/>
  <c r="H108" i="9"/>
  <c r="BA122" i="9"/>
  <c r="AE126" i="9"/>
  <c r="BA128" i="9"/>
  <c r="BC130" i="9"/>
  <c r="AG134" i="9"/>
  <c r="AI136" i="9"/>
  <c r="AO140" i="9"/>
  <c r="AL144" i="9"/>
  <c r="AK150" i="9"/>
  <c r="AL154" i="9"/>
  <c r="R156" i="9"/>
  <c r="R158" i="9"/>
  <c r="AE170" i="9"/>
  <c r="AK178" i="9"/>
  <c r="AI192" i="9"/>
  <c r="K52" i="10"/>
  <c r="S58" i="10"/>
  <c r="AC27" i="10"/>
  <c r="AI92" i="10"/>
  <c r="AI148" i="10"/>
  <c r="AI80" i="10"/>
  <c r="AI185" i="10"/>
  <c r="AI176" i="10"/>
  <c r="AI90" i="10"/>
  <c r="AI20" i="10"/>
  <c r="AI126" i="10"/>
  <c r="AI60" i="10"/>
  <c r="AJ36" i="10"/>
  <c r="AJ20" i="10"/>
  <c r="AJ140" i="10"/>
  <c r="AJ138" i="10"/>
  <c r="AJ100" i="10"/>
  <c r="AJ22" i="10"/>
  <c r="AJ9" i="10"/>
  <c r="AJ10" i="10" s="1"/>
  <c r="AJ50" i="10"/>
  <c r="R68" i="10"/>
  <c r="AJ84" i="10"/>
  <c r="BD109" i="10"/>
  <c r="BA110" i="10"/>
  <c r="X52" i="11"/>
  <c r="AF182" i="7"/>
  <c r="AF185" i="7"/>
  <c r="AF190" i="7"/>
  <c r="AF192" i="7"/>
  <c r="X6" i="8"/>
  <c r="O6" i="8"/>
  <c r="G6" i="8"/>
  <c r="K6" i="8"/>
  <c r="U6" i="8"/>
  <c r="AI14" i="8"/>
  <c r="AF20" i="8"/>
  <c r="AQ24" i="8"/>
  <c r="BA38" i="8"/>
  <c r="BC44" i="8"/>
  <c r="AI46" i="8"/>
  <c r="AI50" i="8"/>
  <c r="AI51" i="8"/>
  <c r="BC51" i="8"/>
  <c r="AF60" i="8"/>
  <c r="AF62" i="8"/>
  <c r="BC74" i="8"/>
  <c r="AF90" i="8"/>
  <c r="AQ96" i="8"/>
  <c r="BC98" i="8"/>
  <c r="AF108" i="8"/>
  <c r="AQ108" i="8"/>
  <c r="AH112" i="8"/>
  <c r="AI116" i="8"/>
  <c r="BC122" i="8"/>
  <c r="BB124" i="8"/>
  <c r="AI128" i="8"/>
  <c r="AG130" i="8"/>
  <c r="AI134" i="8"/>
  <c r="AM142" i="8"/>
  <c r="AQ146" i="8"/>
  <c r="BC146" i="8"/>
  <c r="AQ152" i="8"/>
  <c r="BC152" i="8"/>
  <c r="AM158" i="8"/>
  <c r="BC158" i="8"/>
  <c r="AF160" i="8"/>
  <c r="AL162" i="8"/>
  <c r="AQ164" i="8"/>
  <c r="AM168" i="8"/>
  <c r="AH172" i="8"/>
  <c r="AE190" i="8"/>
  <c r="BC172" i="9"/>
  <c r="BC152" i="9"/>
  <c r="BC168" i="9"/>
  <c r="BC179" i="9"/>
  <c r="BC174" i="9"/>
  <c r="BC150" i="9"/>
  <c r="BC140" i="9"/>
  <c r="BC116" i="9"/>
  <c r="BC86" i="9"/>
  <c r="BC138" i="9"/>
  <c r="BC114" i="9"/>
  <c r="BC110" i="9"/>
  <c r="BC76" i="9"/>
  <c r="BC190" i="9"/>
  <c r="BC156" i="9"/>
  <c r="BC136" i="9"/>
  <c r="BC146" i="9"/>
  <c r="BC98" i="9"/>
  <c r="BC90" i="9"/>
  <c r="BC72" i="9"/>
  <c r="BC32" i="9"/>
  <c r="BC28" i="9"/>
  <c r="BC20" i="9"/>
  <c r="BC16" i="9"/>
  <c r="AK16" i="9"/>
  <c r="BB16" i="9"/>
  <c r="BA20" i="9"/>
  <c r="AI22" i="9"/>
  <c r="BB24" i="9"/>
  <c r="Y23" i="9"/>
  <c r="BA28" i="9"/>
  <c r="AI30" i="9"/>
  <c r="BC34" i="9"/>
  <c r="BA47" i="9"/>
  <c r="BA36" i="9"/>
  <c r="AI38" i="9"/>
  <c r="BC42" i="9"/>
  <c r="AK44" i="9"/>
  <c r="AG50" i="9"/>
  <c r="AE50" i="9"/>
  <c r="AO54" i="9"/>
  <c r="AL60" i="9"/>
  <c r="BC60" i="9"/>
  <c r="AK62" i="9"/>
  <c r="BC63" i="9"/>
  <c r="AE66" i="9"/>
  <c r="AQ66" i="9"/>
  <c r="AI74" i="9"/>
  <c r="H78" i="9"/>
  <c r="AG78" i="9"/>
  <c r="AL82" i="9"/>
  <c r="AE82" i="9"/>
  <c r="AG86" i="9"/>
  <c r="R88" i="9"/>
  <c r="AK90" i="9"/>
  <c r="BA94" i="9"/>
  <c r="AQ96" i="9"/>
  <c r="AQ98" i="9"/>
  <c r="AO104" i="9"/>
  <c r="AM104" i="9"/>
  <c r="AO108" i="9"/>
  <c r="AO112" i="9"/>
  <c r="AK114" i="9"/>
  <c r="AG116" i="9"/>
  <c r="AK120" i="9"/>
  <c r="AG122" i="9"/>
  <c r="AE122" i="9"/>
  <c r="AK130" i="9"/>
  <c r="AQ132" i="9"/>
  <c r="AD132" i="9"/>
  <c r="AM134" i="9"/>
  <c r="R136" i="9"/>
  <c r="R144" i="9"/>
  <c r="BB146" i="9"/>
  <c r="AL150" i="9"/>
  <c r="AK164" i="9"/>
  <c r="AQ166" i="9"/>
  <c r="AU166" i="9" s="1" a="1"/>
  <c r="AU166" i="9" s="1"/>
  <c r="AE176" i="9"/>
  <c r="BA176" i="9"/>
  <c r="AM178" i="9"/>
  <c r="BC188" i="9"/>
  <c r="BA20" i="10"/>
  <c r="AL28" i="10"/>
  <c r="BA30" i="10"/>
  <c r="AJ76" i="10"/>
  <c r="AB91" i="10"/>
  <c r="AB85" i="10" s="1"/>
  <c r="R101" i="10"/>
  <c r="AJ116" i="10"/>
  <c r="AI142" i="10"/>
  <c r="Q64" i="11"/>
  <c r="BA74" i="11"/>
  <c r="AO114" i="11"/>
  <c r="AD188" i="11"/>
  <c r="BB36" i="12"/>
  <c r="AJ142" i="12"/>
  <c r="AF134" i="7"/>
  <c r="L6" i="8"/>
  <c r="V6" i="8"/>
  <c r="AC111" i="8"/>
  <c r="BC168" i="8"/>
  <c r="BC160" i="8"/>
  <c r="BC142" i="8"/>
  <c r="BC100" i="8"/>
  <c r="BC96" i="8"/>
  <c r="BC92" i="8"/>
  <c r="BC88" i="8"/>
  <c r="BC70" i="8"/>
  <c r="BC57" i="8"/>
  <c r="BC46" i="8"/>
  <c r="BC42" i="8"/>
  <c r="BC30" i="8"/>
  <c r="BC26" i="8"/>
  <c r="BC22" i="8"/>
  <c r="BC18" i="8"/>
  <c r="BC14" i="8"/>
  <c r="BC162" i="8"/>
  <c r="BC138" i="8"/>
  <c r="BC114" i="8"/>
  <c r="BC110" i="8"/>
  <c r="BC106" i="8"/>
  <c r="AA11" i="8"/>
  <c r="AF16" i="8"/>
  <c r="BC40" i="8"/>
  <c r="AF50" i="8"/>
  <c r="J58" i="8"/>
  <c r="S58" i="8"/>
  <c r="AQ60" i="8"/>
  <c r="Y64" i="8"/>
  <c r="BC66" i="8"/>
  <c r="BC67" i="8"/>
  <c r="AM86" i="8"/>
  <c r="BB96" i="8"/>
  <c r="AM98" i="8"/>
  <c r="AM110" i="8"/>
  <c r="AM116" i="8"/>
  <c r="AM122" i="8"/>
  <c r="AI130" i="8"/>
  <c r="BC132" i="8"/>
  <c r="AM134" i="8"/>
  <c r="AM140" i="8"/>
  <c r="AE144" i="8"/>
  <c r="BC144" i="8"/>
  <c r="AF146" i="8"/>
  <c r="AI148" i="8"/>
  <c r="AE150" i="8"/>
  <c r="BC150" i="8"/>
  <c r="AF152" i="8"/>
  <c r="AQ158" i="8"/>
  <c r="AG160" i="8"/>
  <c r="AN168" i="8"/>
  <c r="AG174" i="8"/>
  <c r="AQ178" i="8"/>
  <c r="AU178" i="8" s="1" a="1"/>
  <c r="AU178" i="8" s="1"/>
  <c r="S180" i="8"/>
  <c r="AF179" i="8"/>
  <c r="BC182" i="8"/>
  <c r="AF185" i="8"/>
  <c r="BC188" i="8"/>
  <c r="AF190" i="8"/>
  <c r="AM192" i="8"/>
  <c r="W6" i="9"/>
  <c r="N6" i="9"/>
  <c r="F6" i="9"/>
  <c r="AY7" i="9"/>
  <c r="U6" i="9"/>
  <c r="L6" i="9"/>
  <c r="D6" i="9"/>
  <c r="AX7" i="9"/>
  <c r="AB6" i="9"/>
  <c r="T6" i="9"/>
  <c r="K6" i="9"/>
  <c r="Q6" i="9"/>
  <c r="K117" i="9"/>
  <c r="AA117" i="9"/>
  <c r="AI185" i="9"/>
  <c r="AI184" i="9"/>
  <c r="AI179" i="9"/>
  <c r="AI164" i="9"/>
  <c r="AI156" i="9"/>
  <c r="AI172" i="9"/>
  <c r="AI166" i="9"/>
  <c r="AI158" i="9"/>
  <c r="AI152" i="9"/>
  <c r="AI146" i="9"/>
  <c r="AI154" i="9"/>
  <c r="AI150" i="9"/>
  <c r="AI190" i="9"/>
  <c r="AI178" i="9"/>
  <c r="AI148" i="9"/>
  <c r="AI168" i="9"/>
  <c r="AI162" i="9"/>
  <c r="AI144" i="9"/>
  <c r="AI132" i="9"/>
  <c r="AI98" i="9"/>
  <c r="AI94" i="9"/>
  <c r="AI90" i="9"/>
  <c r="AI72" i="9"/>
  <c r="AI44" i="9"/>
  <c r="AI40" i="9"/>
  <c r="AI36" i="9"/>
  <c r="AI32" i="9"/>
  <c r="AI28" i="9"/>
  <c r="AI20" i="9"/>
  <c r="AI16" i="9"/>
  <c r="AI176" i="9"/>
  <c r="AI170" i="9"/>
  <c r="AI142" i="9"/>
  <c r="AI188" i="9"/>
  <c r="AI182" i="9"/>
  <c r="AI160" i="9"/>
  <c r="AI140" i="9"/>
  <c r="AI134" i="9"/>
  <c r="AI126" i="9"/>
  <c r="AI122" i="9"/>
  <c r="AI116" i="9"/>
  <c r="AI112" i="9"/>
  <c r="AI108" i="9"/>
  <c r="AI104" i="9"/>
  <c r="AI86" i="9"/>
  <c r="AI82" i="9"/>
  <c r="AI78" i="9"/>
  <c r="AI60" i="9"/>
  <c r="AI51" i="9"/>
  <c r="AI50" i="9"/>
  <c r="AI138" i="9"/>
  <c r="AI63" i="9"/>
  <c r="AI54" i="9"/>
  <c r="AL16" i="9"/>
  <c r="AK20" i="9"/>
  <c r="BB20" i="9"/>
  <c r="AK28" i="9"/>
  <c r="BB28" i="9"/>
  <c r="BA32" i="9"/>
  <c r="AI34" i="9"/>
  <c r="AK36" i="9"/>
  <c r="BB36" i="9"/>
  <c r="Y35" i="9"/>
  <c r="BA40" i="9"/>
  <c r="AI42" i="9"/>
  <c r="AL44" i="9"/>
  <c r="AO46" i="9"/>
  <c r="AD47" i="9"/>
  <c r="AD48" i="9" s="1"/>
  <c r="BA50" i="9"/>
  <c r="AL51" i="9"/>
  <c r="AG56" i="9"/>
  <c r="X64" i="9"/>
  <c r="AK63" i="9"/>
  <c r="AO70" i="9"/>
  <c r="AQ72" i="9"/>
  <c r="AI76" i="9"/>
  <c r="BC78" i="9"/>
  <c r="BA78" i="9"/>
  <c r="AK80" i="9"/>
  <c r="AL86" i="9"/>
  <c r="BA86" i="9"/>
  <c r="AI88" i="9"/>
  <c r="AL90" i="9"/>
  <c r="AG92" i="9"/>
  <c r="BC92" i="9"/>
  <c r="BA92" i="9"/>
  <c r="BB94" i="9"/>
  <c r="AE98" i="9"/>
  <c r="AO100" i="9"/>
  <c r="AI106" i="9"/>
  <c r="AI110" i="9"/>
  <c r="AL116" i="9"/>
  <c r="AL122" i="9"/>
  <c r="AQ124" i="9"/>
  <c r="AG126" i="9"/>
  <c r="AQ130" i="9"/>
  <c r="AQ144" i="9"/>
  <c r="AE146" i="9"/>
  <c r="BA47" i="10"/>
  <c r="BA36" i="10"/>
  <c r="J35" i="10"/>
  <c r="BB40" i="10"/>
  <c r="BD81" i="10"/>
  <c r="BA82" i="10"/>
  <c r="BB84" i="10"/>
  <c r="AJ98" i="10"/>
  <c r="BC120" i="10"/>
  <c r="BB138" i="10"/>
  <c r="BA179" i="10"/>
  <c r="BB6" i="11"/>
  <c r="BF6" i="11"/>
  <c r="BD6" i="11"/>
  <c r="BC6" i="11"/>
  <c r="BA6" i="11"/>
  <c r="AY6" i="11"/>
  <c r="BI6" i="11"/>
  <c r="BH6" i="11"/>
  <c r="BG6" i="11"/>
  <c r="G52" i="11"/>
  <c r="BC47" i="12"/>
  <c r="BC48" i="12" s="1"/>
  <c r="BC36" i="12"/>
  <c r="Z73" i="13"/>
  <c r="AI178" i="8"/>
  <c r="AI192" i="8"/>
  <c r="AE168" i="9"/>
  <c r="AE160" i="9"/>
  <c r="AE162" i="9"/>
  <c r="AM168" i="9"/>
  <c r="AM160" i="9"/>
  <c r="AM162" i="9"/>
  <c r="G52" i="9"/>
  <c r="AE56" i="9"/>
  <c r="AM56" i="9"/>
  <c r="AQ86" i="9"/>
  <c r="AH104" i="9"/>
  <c r="R108" i="9"/>
  <c r="AQ108" i="9"/>
  <c r="R112" i="9"/>
  <c r="AQ112" i="9"/>
  <c r="R116" i="9"/>
  <c r="AQ116" i="9"/>
  <c r="R122" i="9"/>
  <c r="AH122" i="9"/>
  <c r="AQ122" i="9"/>
  <c r="AQ126" i="9"/>
  <c r="AQ134" i="9"/>
  <c r="R140" i="9"/>
  <c r="AQ140" i="9"/>
  <c r="AM148" i="9"/>
  <c r="AM150" i="9"/>
  <c r="AM154" i="9"/>
  <c r="AQ162" i="9"/>
  <c r="AU162" i="9" s="1" a="1"/>
  <c r="AU162" i="9" s="1"/>
  <c r="AQ168" i="9"/>
  <c r="BA178" i="9"/>
  <c r="AE190" i="9"/>
  <c r="BA190" i="9"/>
  <c r="K6" i="10"/>
  <c r="AY6" i="10"/>
  <c r="BC9" i="10"/>
  <c r="BA22" i="10"/>
  <c r="BA38" i="10"/>
  <c r="W52" i="10"/>
  <c r="BA70" i="10"/>
  <c r="BA80" i="10"/>
  <c r="D91" i="10"/>
  <c r="BD113" i="10"/>
  <c r="BD123" i="10"/>
  <c r="BA182" i="10"/>
  <c r="K6" i="11"/>
  <c r="AG192" i="11"/>
  <c r="AG178" i="11"/>
  <c r="AG140" i="11"/>
  <c r="AG134" i="11"/>
  <c r="AG126" i="11"/>
  <c r="AG122" i="11"/>
  <c r="AG116" i="11"/>
  <c r="AG162" i="11"/>
  <c r="AG138" i="11"/>
  <c r="AG63" i="11"/>
  <c r="AG54" i="11"/>
  <c r="AG185" i="11"/>
  <c r="AG184" i="11"/>
  <c r="AG179" i="11"/>
  <c r="AG164" i="11"/>
  <c r="AG156" i="11"/>
  <c r="AG158" i="11"/>
  <c r="AG152" i="11"/>
  <c r="AG146" i="11"/>
  <c r="AG136" i="11"/>
  <c r="AG124" i="11"/>
  <c r="AG112" i="11"/>
  <c r="AG80" i="11"/>
  <c r="AG168" i="11"/>
  <c r="AG120" i="11"/>
  <c r="AG118" i="11"/>
  <c r="AG88" i="11"/>
  <c r="AG84" i="11"/>
  <c r="AG82" i="11"/>
  <c r="AG38" i="11"/>
  <c r="AG36" i="11"/>
  <c r="AG176" i="11"/>
  <c r="AG150" i="11"/>
  <c r="AG144" i="11"/>
  <c r="AG132" i="11"/>
  <c r="AG110" i="11"/>
  <c r="AG106" i="11"/>
  <c r="AG104" i="11"/>
  <c r="AG92" i="11"/>
  <c r="AG90" i="11"/>
  <c r="AG86" i="11"/>
  <c r="AG67" i="11"/>
  <c r="AG66" i="11"/>
  <c r="AG42" i="11"/>
  <c r="AG40" i="11"/>
  <c r="AG174" i="11"/>
  <c r="AG96" i="11"/>
  <c r="AG94" i="11"/>
  <c r="AG46" i="11"/>
  <c r="AG44" i="11"/>
  <c r="AG14" i="11"/>
  <c r="AG160" i="11"/>
  <c r="AG142" i="11"/>
  <c r="AG128" i="11"/>
  <c r="AG100" i="11"/>
  <c r="AG98" i="11"/>
  <c r="AG50" i="11"/>
  <c r="AG18" i="11"/>
  <c r="AG16" i="11"/>
  <c r="AG188" i="11"/>
  <c r="AG182" i="11"/>
  <c r="AG172" i="11"/>
  <c r="AG166" i="11"/>
  <c r="AG62" i="11"/>
  <c r="AG60" i="11"/>
  <c r="AG22" i="11"/>
  <c r="AG20" i="11"/>
  <c r="AO192" i="11"/>
  <c r="AO178" i="11"/>
  <c r="AO140" i="11"/>
  <c r="AO134" i="11"/>
  <c r="AO126" i="11"/>
  <c r="AO122" i="11"/>
  <c r="AO116" i="11"/>
  <c r="AO162" i="11"/>
  <c r="AO138" i="11"/>
  <c r="AO63" i="11"/>
  <c r="AO54" i="11"/>
  <c r="AO185" i="11"/>
  <c r="AO184" i="11"/>
  <c r="AO179" i="11"/>
  <c r="AO164" i="11"/>
  <c r="AO156" i="11"/>
  <c r="AO172" i="11"/>
  <c r="AO166" i="11"/>
  <c r="AO108" i="11"/>
  <c r="AO188" i="11"/>
  <c r="AO182" i="11"/>
  <c r="AO154" i="11"/>
  <c r="AO148" i="11"/>
  <c r="AO130" i="11"/>
  <c r="AO80" i="11"/>
  <c r="AO78" i="11"/>
  <c r="AO57" i="11"/>
  <c r="AO56" i="11"/>
  <c r="AO51" i="11"/>
  <c r="AO34" i="11"/>
  <c r="AO32" i="11"/>
  <c r="AO190" i="11"/>
  <c r="AO170" i="11"/>
  <c r="AO124" i="11"/>
  <c r="AO112" i="11"/>
  <c r="AO88" i="11"/>
  <c r="AO84" i="11"/>
  <c r="AO82" i="11"/>
  <c r="AO38" i="11"/>
  <c r="AO36" i="11"/>
  <c r="AO158" i="11"/>
  <c r="AO152" i="11"/>
  <c r="AO146" i="11"/>
  <c r="AO136" i="11"/>
  <c r="AO120" i="11"/>
  <c r="AO106" i="11"/>
  <c r="AO104" i="11"/>
  <c r="AO92" i="11"/>
  <c r="AO90" i="11"/>
  <c r="AO86" i="11"/>
  <c r="AO67" i="11"/>
  <c r="AO66" i="11"/>
  <c r="AO42" i="11"/>
  <c r="AO40" i="11"/>
  <c r="AO168" i="11"/>
  <c r="AO118" i="11"/>
  <c r="AO110" i="11"/>
  <c r="AO96" i="11"/>
  <c r="AO94" i="11"/>
  <c r="AO46" i="11"/>
  <c r="AO44" i="11"/>
  <c r="AO14" i="11"/>
  <c r="AO150" i="11"/>
  <c r="AO144" i="11"/>
  <c r="AO132" i="11"/>
  <c r="AO100" i="11"/>
  <c r="AO98" i="11"/>
  <c r="AO50" i="11"/>
  <c r="AO18" i="11"/>
  <c r="AO16" i="11"/>
  <c r="AQ9" i="11"/>
  <c r="AQ10" i="11" s="1"/>
  <c r="AU10" i="11" s="1" a="1"/>
  <c r="AU10" i="11" s="1"/>
  <c r="AG28" i="11"/>
  <c r="BC36" i="11"/>
  <c r="AG57" i="11"/>
  <c r="V58" i="11"/>
  <c r="AO72" i="11"/>
  <c r="AG74" i="11"/>
  <c r="BC86" i="11"/>
  <c r="BC94" i="11"/>
  <c r="AG130" i="11"/>
  <c r="BC140" i="11"/>
  <c r="AG148" i="11"/>
  <c r="AD156" i="11"/>
  <c r="BC179" i="11"/>
  <c r="BB158" i="12"/>
  <c r="AJ24" i="12"/>
  <c r="BC44" i="12"/>
  <c r="AJ86" i="12"/>
  <c r="AG9" i="13"/>
  <c r="J101" i="13"/>
  <c r="BB116" i="8"/>
  <c r="BB126" i="8"/>
  <c r="BB134" i="8"/>
  <c r="BB140" i="8"/>
  <c r="AI142" i="8"/>
  <c r="AI160" i="8"/>
  <c r="AI168" i="8"/>
  <c r="BB178" i="8"/>
  <c r="BB192" i="8"/>
  <c r="O58" i="9"/>
  <c r="AE62" i="9"/>
  <c r="AM62" i="9"/>
  <c r="AE67" i="9"/>
  <c r="AM67" i="9"/>
  <c r="AE76" i="9"/>
  <c r="AM76" i="9"/>
  <c r="AE80" i="9"/>
  <c r="AM80" i="9"/>
  <c r="AE84" i="9"/>
  <c r="AM84" i="9"/>
  <c r="AE106" i="9"/>
  <c r="AM106" i="9"/>
  <c r="AE110" i="9"/>
  <c r="AM110" i="9"/>
  <c r="AE114" i="9"/>
  <c r="AM114" i="9"/>
  <c r="AE120" i="9"/>
  <c r="AM120" i="9"/>
  <c r="AE124" i="9"/>
  <c r="AM124" i="9"/>
  <c r="BA126" i="9"/>
  <c r="AE130" i="9"/>
  <c r="AM130" i="9"/>
  <c r="R142" i="9"/>
  <c r="AQ142" i="9"/>
  <c r="H146" i="9"/>
  <c r="AE148" i="9"/>
  <c r="AE150" i="9"/>
  <c r="AM152" i="9"/>
  <c r="H154" i="9"/>
  <c r="AE156" i="9"/>
  <c r="AQ156" i="9"/>
  <c r="AU156" i="9" s="1" a="1"/>
  <c r="AU156" i="9" s="1"/>
  <c r="AM158" i="9"/>
  <c r="AM164" i="9"/>
  <c r="AE178" i="9"/>
  <c r="AQ178" i="9"/>
  <c r="AM192" i="9"/>
  <c r="Y6" i="10"/>
  <c r="Q6" i="10"/>
  <c r="H6" i="10"/>
  <c r="W6" i="10"/>
  <c r="N6" i="10"/>
  <c r="F6" i="10"/>
  <c r="L6" i="10"/>
  <c r="X6" i="10"/>
  <c r="AL172" i="10"/>
  <c r="AL190" i="10"/>
  <c r="AL152" i="10"/>
  <c r="AL56" i="10"/>
  <c r="AL188" i="10"/>
  <c r="AL182" i="10"/>
  <c r="AL176" i="10"/>
  <c r="AL150" i="10"/>
  <c r="AL144" i="10"/>
  <c r="AL98" i="10"/>
  <c r="AL174" i="10"/>
  <c r="AL142" i="10"/>
  <c r="AL66" i="10"/>
  <c r="AL134" i="10"/>
  <c r="AL116" i="10"/>
  <c r="AL108" i="10"/>
  <c r="AL162" i="10"/>
  <c r="AL63" i="10"/>
  <c r="AL24" i="10"/>
  <c r="AL14" i="10"/>
  <c r="BC16" i="10"/>
  <c r="AL30" i="10"/>
  <c r="BC32" i="10"/>
  <c r="AL36" i="10"/>
  <c r="BC47" i="10"/>
  <c r="BC48" i="10" s="1"/>
  <c r="BA44" i="10"/>
  <c r="AL46" i="10"/>
  <c r="AJ54" i="10"/>
  <c r="BC56" i="10"/>
  <c r="AL62" i="10"/>
  <c r="BD69" i="10"/>
  <c r="AL74" i="10"/>
  <c r="BD87" i="10"/>
  <c r="BC92" i="10"/>
  <c r="BA92" i="10"/>
  <c r="AJ108" i="10"/>
  <c r="BC110" i="10"/>
  <c r="AL120" i="10"/>
  <c r="AK136" i="10"/>
  <c r="AQ162" i="11"/>
  <c r="AU162" i="11" s="1" a="1"/>
  <c r="AU162" i="11" s="1"/>
  <c r="AQ138" i="11"/>
  <c r="AQ136" i="11"/>
  <c r="AQ128" i="11"/>
  <c r="AQ118" i="11"/>
  <c r="AQ100" i="11"/>
  <c r="AQ96" i="11"/>
  <c r="AQ92" i="11"/>
  <c r="AQ88" i="11"/>
  <c r="AQ74" i="11"/>
  <c r="AU74" i="11" s="1" a="1"/>
  <c r="AU74" i="11" s="1"/>
  <c r="AQ70" i="11"/>
  <c r="AQ57" i="11"/>
  <c r="AU57" i="11" s="1" a="1"/>
  <c r="AU57" i="11" s="1"/>
  <c r="AQ46" i="11"/>
  <c r="AQ42" i="11"/>
  <c r="AQ38" i="11"/>
  <c r="AQ34" i="11"/>
  <c r="AQ30" i="11"/>
  <c r="AQ26" i="11"/>
  <c r="AQ22" i="11"/>
  <c r="AQ18" i="11"/>
  <c r="AQ14" i="11"/>
  <c r="AQ188" i="11"/>
  <c r="AQ182" i="11"/>
  <c r="AQ174" i="11"/>
  <c r="AU174" i="11" s="1" a="1"/>
  <c r="AU174" i="11" s="1"/>
  <c r="AQ154" i="11"/>
  <c r="AQ148" i="11"/>
  <c r="AQ130" i="11"/>
  <c r="AQ124" i="11"/>
  <c r="AQ120" i="11"/>
  <c r="AQ114" i="11"/>
  <c r="AQ110" i="11"/>
  <c r="AQ190" i="11"/>
  <c r="AQ176" i="11"/>
  <c r="AU176" i="11" s="1" a="1"/>
  <c r="AU176" i="11" s="1"/>
  <c r="AQ140" i="11"/>
  <c r="AQ134" i="11"/>
  <c r="AQ80" i="11"/>
  <c r="AQ170" i="11"/>
  <c r="AQ116" i="11"/>
  <c r="AQ112" i="11"/>
  <c r="AQ84" i="11"/>
  <c r="AQ82" i="11"/>
  <c r="AQ36" i="11"/>
  <c r="AQ158" i="11"/>
  <c r="AQ152" i="11"/>
  <c r="AQ146" i="11"/>
  <c r="AQ106" i="11"/>
  <c r="AQ90" i="11"/>
  <c r="AQ86" i="11"/>
  <c r="AQ67" i="11"/>
  <c r="AU67" i="11" s="1" a="1"/>
  <c r="AU67" i="11" s="1"/>
  <c r="AQ66" i="11"/>
  <c r="AQ40" i="11"/>
  <c r="AQ192" i="11"/>
  <c r="AQ168" i="11"/>
  <c r="AQ94" i="11"/>
  <c r="AQ44" i="11"/>
  <c r="AQ185" i="11"/>
  <c r="AU185" i="11" s="1" a="1"/>
  <c r="AU185" i="11" s="1"/>
  <c r="AQ184" i="11"/>
  <c r="AQ179" i="11"/>
  <c r="AU179" i="11" s="1" a="1"/>
  <c r="AU179" i="11" s="1"/>
  <c r="AQ164" i="11"/>
  <c r="AQ150" i="11"/>
  <c r="AQ144" i="11"/>
  <c r="AQ132" i="11"/>
  <c r="AQ126" i="11"/>
  <c r="AQ98" i="11"/>
  <c r="AQ50" i="11"/>
  <c r="AQ16" i="11"/>
  <c r="AQ122" i="11"/>
  <c r="AQ62" i="11"/>
  <c r="AQ60" i="11"/>
  <c r="AQ20" i="11"/>
  <c r="AE10" i="11"/>
  <c r="BC14" i="11"/>
  <c r="AD22" i="11"/>
  <c r="AO22" i="11"/>
  <c r="AG26" i="11"/>
  <c r="BC28" i="11"/>
  <c r="AO62" i="11"/>
  <c r="AQ72" i="11"/>
  <c r="BC110" i="11"/>
  <c r="AO142" i="11"/>
  <c r="AQ166" i="11"/>
  <c r="AU166" i="11" s="1" a="1"/>
  <c r="AU166" i="11" s="1"/>
  <c r="AO174" i="11"/>
  <c r="AK54" i="12"/>
  <c r="AK84" i="12"/>
  <c r="AK86" i="12"/>
  <c r="BC130" i="12"/>
  <c r="BA148" i="9"/>
  <c r="AE154" i="9"/>
  <c r="H158" i="9"/>
  <c r="AM174" i="9"/>
  <c r="P37" i="10"/>
  <c r="AM179" i="10"/>
  <c r="AM178" i="10"/>
  <c r="AM72" i="10"/>
  <c r="AM174" i="10"/>
  <c r="AM116" i="10"/>
  <c r="AM112" i="10"/>
  <c r="AM51" i="10"/>
  <c r="AM50" i="10"/>
  <c r="AM118" i="10"/>
  <c r="AM100" i="10"/>
  <c r="AM46" i="10"/>
  <c r="AM42" i="10"/>
  <c r="AM18" i="10"/>
  <c r="AM14" i="10"/>
  <c r="BC10" i="10"/>
  <c r="AM76" i="10"/>
  <c r="AM20" i="10"/>
  <c r="AB35" i="10"/>
  <c r="AM36" i="10"/>
  <c r="M35" i="10"/>
  <c r="J64" i="10"/>
  <c r="AL72" i="10"/>
  <c r="BC78" i="10"/>
  <c r="AL82" i="10"/>
  <c r="BC88" i="10"/>
  <c r="BA88" i="10"/>
  <c r="H91" i="10"/>
  <c r="BD95" i="10"/>
  <c r="AL100" i="10"/>
  <c r="AJ112" i="10"/>
  <c r="BC114" i="10"/>
  <c r="BC124" i="10"/>
  <c r="AL136" i="10"/>
  <c r="BC156" i="10"/>
  <c r="AL164" i="10"/>
  <c r="BA170" i="10"/>
  <c r="K165" i="11"/>
  <c r="AI132" i="11"/>
  <c r="AI176" i="11"/>
  <c r="AI174" i="11"/>
  <c r="AI14" i="11"/>
  <c r="AI140" i="11"/>
  <c r="AI170" i="11"/>
  <c r="AI26" i="11"/>
  <c r="AO20" i="11"/>
  <c r="AG30" i="11"/>
  <c r="AG32" i="11"/>
  <c r="BC32" i="11"/>
  <c r="BC62" i="11"/>
  <c r="AO76" i="11"/>
  <c r="M78" i="11"/>
  <c r="AG78" i="11"/>
  <c r="BC96" i="11"/>
  <c r="BC128" i="11"/>
  <c r="AQ142" i="11"/>
  <c r="BC164" i="11"/>
  <c r="AQ178" i="11"/>
  <c r="AU178" i="11" s="1" a="1"/>
  <c r="AU178" i="11" s="1"/>
  <c r="BC185" i="11"/>
  <c r="BC51" i="12"/>
  <c r="BC90" i="12"/>
  <c r="BC9" i="12"/>
  <c r="BC20" i="12"/>
  <c r="BC16" i="12"/>
  <c r="BC94" i="12"/>
  <c r="BC74" i="12"/>
  <c r="BC60" i="12"/>
  <c r="BC144" i="12"/>
  <c r="BC67" i="12"/>
  <c r="BC57" i="12"/>
  <c r="BC24" i="12"/>
  <c r="AO66" i="12"/>
  <c r="AK110" i="12"/>
  <c r="L11" i="13"/>
  <c r="L162" i="13" s="1"/>
  <c r="AI56" i="8"/>
  <c r="BB63" i="8"/>
  <c r="BB132" i="8"/>
  <c r="BB144" i="8"/>
  <c r="AI146" i="8"/>
  <c r="BB150" i="8"/>
  <c r="AI152" i="8"/>
  <c r="AI158" i="8"/>
  <c r="AI166" i="8"/>
  <c r="BB170" i="8"/>
  <c r="BB176" i="8"/>
  <c r="R188" i="9"/>
  <c r="R174" i="9"/>
  <c r="R154" i="9"/>
  <c r="Z147" i="9"/>
  <c r="AH148" i="9"/>
  <c r="AQ188" i="9"/>
  <c r="AQ182" i="9"/>
  <c r="AQ174" i="9"/>
  <c r="AU174" i="9" s="1" a="1"/>
  <c r="AU174" i="9" s="1"/>
  <c r="AQ154" i="9"/>
  <c r="AQ148" i="9"/>
  <c r="BA166" i="9"/>
  <c r="AF185" i="9"/>
  <c r="AN86" i="9"/>
  <c r="AM14" i="9"/>
  <c r="AE18" i="9"/>
  <c r="AM18" i="9"/>
  <c r="AE22" i="9"/>
  <c r="AM22" i="9"/>
  <c r="AE26" i="9"/>
  <c r="AM26" i="9"/>
  <c r="AE30" i="9"/>
  <c r="AM30" i="9"/>
  <c r="AE34" i="9"/>
  <c r="AM34" i="9"/>
  <c r="AE38" i="9"/>
  <c r="AM38" i="9"/>
  <c r="AE42" i="9"/>
  <c r="AM42" i="9"/>
  <c r="AE46" i="9"/>
  <c r="AM46" i="9"/>
  <c r="AQ56" i="9"/>
  <c r="AE57" i="9"/>
  <c r="AM57" i="9"/>
  <c r="AM70" i="9"/>
  <c r="AE74" i="9"/>
  <c r="AM74" i="9"/>
  <c r="AE88" i="9"/>
  <c r="AM88" i="9"/>
  <c r="AE92" i="9"/>
  <c r="AM92" i="9"/>
  <c r="O91" i="9"/>
  <c r="W91" i="9"/>
  <c r="AE96" i="9"/>
  <c r="AM96" i="9"/>
  <c r="AE100" i="9"/>
  <c r="AM100" i="9"/>
  <c r="AE118" i="9"/>
  <c r="AM118" i="9"/>
  <c r="AE128" i="9"/>
  <c r="AM128" i="9"/>
  <c r="AE136" i="9"/>
  <c r="AM136" i="9"/>
  <c r="AQ150" i="9"/>
  <c r="AE152" i="9"/>
  <c r="AE158" i="9"/>
  <c r="AE164" i="9"/>
  <c r="AQ164" i="9"/>
  <c r="AM166" i="9"/>
  <c r="AM172" i="9"/>
  <c r="H174" i="9"/>
  <c r="AM179" i="9"/>
  <c r="R184" i="9"/>
  <c r="AM184" i="9"/>
  <c r="R185" i="9"/>
  <c r="AM185" i="9"/>
  <c r="AE192" i="9"/>
  <c r="AQ192" i="9"/>
  <c r="D6" i="10"/>
  <c r="O6" i="10"/>
  <c r="AA6" i="10"/>
  <c r="BD6" i="10"/>
  <c r="AF20" i="10"/>
  <c r="AN132" i="10"/>
  <c r="AY7" i="10"/>
  <c r="AL16" i="10"/>
  <c r="BD21" i="10"/>
  <c r="AL26" i="10"/>
  <c r="AL32" i="10"/>
  <c r="BD37" i="10"/>
  <c r="AL42" i="10"/>
  <c r="AJ51" i="10"/>
  <c r="AM54" i="10"/>
  <c r="AL60" i="10"/>
  <c r="AK63" i="10"/>
  <c r="BC67" i="10"/>
  <c r="AJ67" i="10"/>
  <c r="AL80" i="10"/>
  <c r="AL92" i="10"/>
  <c r="BA94" i="10"/>
  <c r="BC96" i="10"/>
  <c r="BA96" i="10"/>
  <c r="BA104" i="10"/>
  <c r="P107" i="10"/>
  <c r="AL110" i="10"/>
  <c r="AJ118" i="10"/>
  <c r="AJ128" i="10"/>
  <c r="AE148" i="10"/>
  <c r="AE152" i="10"/>
  <c r="AE154" i="10"/>
  <c r="AM164" i="10"/>
  <c r="AM166" i="10"/>
  <c r="AO174" i="10"/>
  <c r="AN178" i="10"/>
  <c r="BA188" i="10"/>
  <c r="BA192" i="10"/>
  <c r="BB9" i="11"/>
  <c r="AG9" i="11"/>
  <c r="BC20" i="11"/>
  <c r="AG34" i="11"/>
  <c r="AD50" i="11"/>
  <c r="Z52" i="11"/>
  <c r="AG70" i="11"/>
  <c r="AO74" i="11"/>
  <c r="AQ76" i="11"/>
  <c r="AQ156" i="11"/>
  <c r="AU156" i="11" s="1" a="1"/>
  <c r="AU156" i="11" s="1"/>
  <c r="AO176" i="11"/>
  <c r="AK67" i="12"/>
  <c r="H68" i="13"/>
  <c r="AE138" i="9"/>
  <c r="AM138" i="9"/>
  <c r="AM146" i="9"/>
  <c r="H160" i="9"/>
  <c r="AN160" i="9"/>
  <c r="AM170" i="9"/>
  <c r="H172" i="9"/>
  <c r="AE174" i="9"/>
  <c r="AM176" i="9"/>
  <c r="AM182" i="9"/>
  <c r="H184" i="9"/>
  <c r="H185" i="9"/>
  <c r="AM188" i="9"/>
  <c r="E6" i="10"/>
  <c r="R6" i="10"/>
  <c r="AB6" i="10"/>
  <c r="Y91" i="10"/>
  <c r="AG18" i="10"/>
  <c r="AG120" i="10"/>
  <c r="AR79" i="10"/>
  <c r="AG62" i="10"/>
  <c r="AR12" i="10"/>
  <c r="AO192" i="10"/>
  <c r="AO178" i="10"/>
  <c r="AO140" i="10"/>
  <c r="AO134" i="10"/>
  <c r="AO126" i="10"/>
  <c r="AO122" i="10"/>
  <c r="AO116" i="10"/>
  <c r="AO112" i="10"/>
  <c r="AO108" i="10"/>
  <c r="AO104" i="10"/>
  <c r="AO86" i="10"/>
  <c r="AO82" i="10"/>
  <c r="AO78" i="10"/>
  <c r="AO60" i="10"/>
  <c r="AO51" i="10"/>
  <c r="AO50" i="10"/>
  <c r="AO162" i="10"/>
  <c r="AO138" i="10"/>
  <c r="AO184" i="10"/>
  <c r="AO136" i="10"/>
  <c r="AO128" i="10"/>
  <c r="AO118" i="10"/>
  <c r="AO100" i="10"/>
  <c r="AO96" i="10"/>
  <c r="AO92" i="10"/>
  <c r="AO88" i="10"/>
  <c r="AO74" i="10"/>
  <c r="AO70" i="10"/>
  <c r="AO57" i="10"/>
  <c r="AO46" i="10"/>
  <c r="AO42" i="10"/>
  <c r="AO38" i="10"/>
  <c r="AO34" i="10"/>
  <c r="AO30" i="10"/>
  <c r="AO26" i="10"/>
  <c r="AO22" i="10"/>
  <c r="AO18" i="10"/>
  <c r="AO14" i="10"/>
  <c r="AO172" i="10"/>
  <c r="AO168" i="10"/>
  <c r="AO164" i="10"/>
  <c r="AO156" i="10"/>
  <c r="AO154" i="10"/>
  <c r="AO148" i="10"/>
  <c r="AO130" i="10"/>
  <c r="AO124" i="10"/>
  <c r="AO120" i="10"/>
  <c r="AO114" i="10"/>
  <c r="AO110" i="10"/>
  <c r="AO106" i="10"/>
  <c r="AO84" i="10"/>
  <c r="AO80" i="10"/>
  <c r="AO76" i="10"/>
  <c r="AO67" i="10"/>
  <c r="AO62" i="10"/>
  <c r="BA6" i="10"/>
  <c r="BH6" i="10"/>
  <c r="AG28" i="10"/>
  <c r="AM16" i="10"/>
  <c r="AE20" i="10"/>
  <c r="AO20" i="10"/>
  <c r="AM32" i="10"/>
  <c r="AE36" i="10"/>
  <c r="E35" i="10"/>
  <c r="AK38" i="10"/>
  <c r="AL51" i="10"/>
  <c r="AO54" i="10"/>
  <c r="AO56" i="10"/>
  <c r="AL57" i="10"/>
  <c r="AM63" i="10"/>
  <c r="Z64" i="10"/>
  <c r="AM66" i="10"/>
  <c r="AL67" i="10"/>
  <c r="AL70" i="10"/>
  <c r="AO72" i="10"/>
  <c r="AM80" i="10"/>
  <c r="AE84" i="10"/>
  <c r="AL88" i="10"/>
  <c r="AG90" i="10"/>
  <c r="BA90" i="10"/>
  <c r="AK96" i="10"/>
  <c r="AF98" i="10"/>
  <c r="BD105" i="10"/>
  <c r="AM110" i="10"/>
  <c r="AL114" i="10"/>
  <c r="BA114" i="10"/>
  <c r="BA116" i="10"/>
  <c r="AK118" i="10"/>
  <c r="BA124" i="10"/>
  <c r="BA126" i="10"/>
  <c r="AK128" i="10"/>
  <c r="AF130" i="10"/>
  <c r="P139" i="10"/>
  <c r="AF146" i="10"/>
  <c r="AK156" i="10"/>
  <c r="AN166" i="10"/>
  <c r="AL168" i="10"/>
  <c r="AG170" i="10"/>
  <c r="AO182" i="10"/>
  <c r="AM192" i="10"/>
  <c r="AO24" i="11"/>
  <c r="AO47" i="11"/>
  <c r="AO48" i="11" s="1"/>
  <c r="AO28" i="11"/>
  <c r="BC46" i="11"/>
  <c r="E58" i="11"/>
  <c r="BC120" i="11"/>
  <c r="BC124" i="11"/>
  <c r="AG170" i="11"/>
  <c r="AD182" i="11"/>
  <c r="AD120" i="12"/>
  <c r="AL190" i="12"/>
  <c r="AL90" i="12"/>
  <c r="AL112" i="12"/>
  <c r="AL44" i="12"/>
  <c r="AL185" i="12"/>
  <c r="AL66" i="12"/>
  <c r="AL82" i="12"/>
  <c r="AL156" i="12"/>
  <c r="AL84" i="12"/>
  <c r="AL14" i="12"/>
  <c r="AL160" i="12"/>
  <c r="AL70" i="12"/>
  <c r="AL110" i="12"/>
  <c r="AL67" i="12"/>
  <c r="AJ20" i="12"/>
  <c r="BD55" i="12"/>
  <c r="BC126" i="12"/>
  <c r="T35" i="13"/>
  <c r="AL24" i="14"/>
  <c r="AL47" i="14"/>
  <c r="AL48" i="14" s="1"/>
  <c r="AH164" i="9"/>
  <c r="AE166" i="9"/>
  <c r="AE172" i="9"/>
  <c r="AE179" i="9"/>
  <c r="AE184" i="9"/>
  <c r="AQ184" i="9"/>
  <c r="AE185" i="9"/>
  <c r="AQ185" i="9"/>
  <c r="AU185" i="9" s="1" a="1"/>
  <c r="AU185" i="9" s="1"/>
  <c r="BA188" i="9"/>
  <c r="BC14" i="10"/>
  <c r="AR15" i="10"/>
  <c r="BC30" i="10"/>
  <c r="BD33" i="10"/>
  <c r="AL44" i="10"/>
  <c r="BC46" i="10"/>
  <c r="AN51" i="10"/>
  <c r="AE54" i="10"/>
  <c r="AE56" i="10"/>
  <c r="AE62" i="10"/>
  <c r="AO63" i="10"/>
  <c r="AO66" i="10"/>
  <c r="AM67" i="10"/>
  <c r="AL78" i="10"/>
  <c r="BD83" i="10"/>
  <c r="BA84" i="10"/>
  <c r="AJ94" i="10"/>
  <c r="AL96" i="10"/>
  <c r="AE106" i="10"/>
  <c r="AN110" i="10"/>
  <c r="AM114" i="10"/>
  <c r="AL118" i="10"/>
  <c r="BD119" i="10"/>
  <c r="AL124" i="10"/>
  <c r="AL128" i="10"/>
  <c r="AL130" i="10"/>
  <c r="AG132" i="10"/>
  <c r="BD133" i="10"/>
  <c r="BA140" i="10"/>
  <c r="AG142" i="10"/>
  <c r="BA142" i="10"/>
  <c r="AG146" i="10"/>
  <c r="AL148" i="10"/>
  <c r="AG150" i="10"/>
  <c r="AG152" i="10"/>
  <c r="AL154" i="10"/>
  <c r="AL156" i="10"/>
  <c r="AG158" i="10"/>
  <c r="AG160" i="10"/>
  <c r="BD161" i="10"/>
  <c r="AO166" i="10"/>
  <c r="AG176" i="10"/>
  <c r="AK184" i="10"/>
  <c r="AO188" i="10"/>
  <c r="Z6" i="11"/>
  <c r="R6" i="11"/>
  <c r="I6" i="11"/>
  <c r="AY7" i="11"/>
  <c r="AB6" i="11"/>
  <c r="S6" i="11"/>
  <c r="H6" i="11"/>
  <c r="AX7" i="11"/>
  <c r="AA6" i="11"/>
  <c r="Q6" i="11"/>
  <c r="G6" i="11"/>
  <c r="Y6" i="11"/>
  <c r="O6" i="11"/>
  <c r="F6" i="11"/>
  <c r="X6" i="11"/>
  <c r="N6" i="11"/>
  <c r="E6" i="11"/>
  <c r="W6" i="11"/>
  <c r="M6" i="11"/>
  <c r="D6" i="11"/>
  <c r="AH9" i="11"/>
  <c r="AH10" i="11" s="1"/>
  <c r="BB18" i="11"/>
  <c r="AO26" i="11"/>
  <c r="AQ28" i="11"/>
  <c r="AO30" i="11"/>
  <c r="AD46" i="11"/>
  <c r="AQ54" i="11"/>
  <c r="AG56" i="11"/>
  <c r="M58" i="11"/>
  <c r="AQ63" i="11"/>
  <c r="AU63" i="11" s="1" a="1"/>
  <c r="AU63" i="11" s="1"/>
  <c r="AG72" i="11"/>
  <c r="AD96" i="11"/>
  <c r="BC100" i="11"/>
  <c r="AO128" i="11"/>
  <c r="BC184" i="11"/>
  <c r="AG190" i="11"/>
  <c r="P29" i="12"/>
  <c r="AE154" i="12"/>
  <c r="AM9" i="12"/>
  <c r="AJ40" i="12"/>
  <c r="AJ46" i="12"/>
  <c r="AJ50" i="12"/>
  <c r="BB56" i="12"/>
  <c r="P61" i="12"/>
  <c r="BC148" i="12"/>
  <c r="BA76" i="13"/>
  <c r="BA114" i="13"/>
  <c r="BC51" i="10"/>
  <c r="AH56" i="10"/>
  <c r="AJ66" i="10"/>
  <c r="BC86" i="10"/>
  <c r="BC116" i="10"/>
  <c r="BC126" i="10"/>
  <c r="BC134" i="10"/>
  <c r="BC140" i="10"/>
  <c r="AJ142" i="10"/>
  <c r="AH146" i="10"/>
  <c r="AH152" i="10"/>
  <c r="AQ152" i="10"/>
  <c r="AH158" i="10"/>
  <c r="AJ160" i="10"/>
  <c r="AH166" i="10"/>
  <c r="BC170" i="10"/>
  <c r="BC176" i="10"/>
  <c r="BC178" i="10"/>
  <c r="AH179" i="10"/>
  <c r="BC179" i="10"/>
  <c r="AH182" i="10"/>
  <c r="AH185" i="10"/>
  <c r="BC185" i="10"/>
  <c r="AH188" i="10"/>
  <c r="AH190" i="10"/>
  <c r="AH192" i="10"/>
  <c r="D58" i="11"/>
  <c r="L58" i="11"/>
  <c r="L11" i="11"/>
  <c r="AJ185" i="11"/>
  <c r="AJ182" i="11"/>
  <c r="AJ154" i="11"/>
  <c r="AJ110" i="11"/>
  <c r="AJ84" i="11"/>
  <c r="AJ190" i="11"/>
  <c r="AJ170" i="11"/>
  <c r="BC188" i="11"/>
  <c r="BC182" i="11"/>
  <c r="BC174" i="11"/>
  <c r="BC154" i="11"/>
  <c r="BC148" i="11"/>
  <c r="BC130" i="11"/>
  <c r="BC172" i="11"/>
  <c r="BC166" i="11"/>
  <c r="BC158" i="11"/>
  <c r="BC152" i="11"/>
  <c r="BC146" i="11"/>
  <c r="BC122" i="11"/>
  <c r="BC112" i="11"/>
  <c r="BC108" i="11"/>
  <c r="BC82" i="11"/>
  <c r="BC78" i="11"/>
  <c r="BC60" i="11"/>
  <c r="BC50" i="11"/>
  <c r="BC168" i="11"/>
  <c r="BC160" i="11"/>
  <c r="BC142" i="11"/>
  <c r="AE14" i="11"/>
  <c r="P25" i="11"/>
  <c r="AJ30" i="11"/>
  <c r="BC40" i="11"/>
  <c r="BC42" i="11"/>
  <c r="AE44" i="11"/>
  <c r="AE46" i="11"/>
  <c r="AE50" i="11"/>
  <c r="AJ51" i="11"/>
  <c r="AJ54" i="11"/>
  <c r="AK57" i="11"/>
  <c r="BC66" i="11"/>
  <c r="BC67" i="11"/>
  <c r="AJ78" i="11"/>
  <c r="BC90" i="11"/>
  <c r="BC92" i="11"/>
  <c r="AE94" i="11"/>
  <c r="AE96" i="11"/>
  <c r="BC106" i="11"/>
  <c r="AE128" i="11"/>
  <c r="AK130" i="11"/>
  <c r="BC132" i="11"/>
  <c r="AJ138" i="11"/>
  <c r="BC144" i="11"/>
  <c r="BC150" i="11"/>
  <c r="AE174" i="11"/>
  <c r="AK192" i="11"/>
  <c r="BC192" i="11"/>
  <c r="BB6" i="12"/>
  <c r="BA6" i="12"/>
  <c r="BH6" i="12"/>
  <c r="BF6" i="12"/>
  <c r="AJ28" i="12"/>
  <c r="AB35" i="12"/>
  <c r="BB44" i="12"/>
  <c r="BC56" i="12"/>
  <c r="BC66" i="12"/>
  <c r="AJ128" i="12"/>
  <c r="AJ134" i="12"/>
  <c r="AK190" i="12"/>
  <c r="O52" i="13"/>
  <c r="F73" i="13"/>
  <c r="BA82" i="13"/>
  <c r="T91" i="13"/>
  <c r="AH124" i="10"/>
  <c r="AH130" i="10"/>
  <c r="AQ130" i="10"/>
  <c r="AJ132" i="10"/>
  <c r="BC142" i="10"/>
  <c r="AJ144" i="10"/>
  <c r="AH148" i="10"/>
  <c r="AJ150" i="10"/>
  <c r="AH154" i="10"/>
  <c r="BC160" i="10"/>
  <c r="BA166" i="10"/>
  <c r="AJ170" i="10"/>
  <c r="AJ174" i="10"/>
  <c r="AJ176" i="10"/>
  <c r="BC190" i="10"/>
  <c r="AJ28" i="11"/>
  <c r="BC38" i="11"/>
  <c r="AE40" i="11"/>
  <c r="AE42" i="11"/>
  <c r="AK51" i="11"/>
  <c r="AE67" i="11"/>
  <c r="AJ70" i="11"/>
  <c r="AJ72" i="11"/>
  <c r="BC84" i="11"/>
  <c r="BC88" i="11"/>
  <c r="AE90" i="11"/>
  <c r="AE92" i="11"/>
  <c r="AE106" i="11"/>
  <c r="AE110" i="11"/>
  <c r="AJ116" i="11"/>
  <c r="BC126" i="11"/>
  <c r="BC136" i="11"/>
  <c r="AK170" i="11"/>
  <c r="AE178" i="11"/>
  <c r="AK190" i="11"/>
  <c r="BC190" i="11"/>
  <c r="AG179" i="12"/>
  <c r="AG164" i="12"/>
  <c r="AG190" i="12"/>
  <c r="AG168" i="12"/>
  <c r="AG84" i="12"/>
  <c r="AG74" i="12"/>
  <c r="AG30" i="12"/>
  <c r="AG26" i="12"/>
  <c r="AG92" i="12"/>
  <c r="AG88" i="12"/>
  <c r="AG114" i="12"/>
  <c r="AG104" i="12"/>
  <c r="AG158" i="12"/>
  <c r="AG152" i="12"/>
  <c r="AG108" i="12"/>
  <c r="AG90" i="12"/>
  <c r="AG20" i="12"/>
  <c r="BD175" i="12"/>
  <c r="AJ32" i="12"/>
  <c r="BC38" i="12"/>
  <c r="AG51" i="12"/>
  <c r="BB51" i="12"/>
  <c r="AJ88" i="12"/>
  <c r="AK98" i="12"/>
  <c r="BB110" i="12"/>
  <c r="BC136" i="12"/>
  <c r="Z23" i="13"/>
  <c r="BA51" i="13"/>
  <c r="AM54" i="13"/>
  <c r="BA60" i="13"/>
  <c r="AJ185" i="10"/>
  <c r="AJ184" i="10"/>
  <c r="AJ179" i="10"/>
  <c r="BC188" i="10"/>
  <c r="BC182" i="10"/>
  <c r="BC174" i="10"/>
  <c r="BC54" i="10"/>
  <c r="AJ56" i="10"/>
  <c r="BC63" i="10"/>
  <c r="BA130" i="10"/>
  <c r="BC132" i="10"/>
  <c r="BC144" i="10"/>
  <c r="AJ146" i="10"/>
  <c r="BA148" i="10"/>
  <c r="BC150" i="10"/>
  <c r="AJ152" i="10"/>
  <c r="AH156" i="10"/>
  <c r="AQ156" i="10"/>
  <c r="AU156" i="10" s="1" a="1"/>
  <c r="AU156" i="10" s="1"/>
  <c r="AJ158" i="10"/>
  <c r="AH164" i="10"/>
  <c r="AQ164" i="10"/>
  <c r="AJ166" i="10"/>
  <c r="AQ172" i="10"/>
  <c r="AJ182" i="10"/>
  <c r="AJ188" i="10"/>
  <c r="AJ190" i="10"/>
  <c r="AJ192" i="10"/>
  <c r="F68" i="11"/>
  <c r="N68" i="11"/>
  <c r="N117" i="11"/>
  <c r="AJ24" i="11"/>
  <c r="BC34" i="11"/>
  <c r="AE38" i="11"/>
  <c r="BC56" i="11"/>
  <c r="BC57" i="11"/>
  <c r="AJ63" i="11"/>
  <c r="AF67" i="11"/>
  <c r="BC80" i="11"/>
  <c r="AE84" i="11"/>
  <c r="AE86" i="11"/>
  <c r="AE88" i="11"/>
  <c r="AF92" i="11"/>
  <c r="AE104" i="11"/>
  <c r="AJ108" i="11"/>
  <c r="BC114" i="11"/>
  <c r="AK114" i="11"/>
  <c r="AE120" i="11"/>
  <c r="AE122" i="11"/>
  <c r="AJ128" i="11"/>
  <c r="AJ134" i="11"/>
  <c r="AJ140" i="11"/>
  <c r="AK156" i="11"/>
  <c r="AJ166" i="11"/>
  <c r="M170" i="11"/>
  <c r="AJ172" i="11"/>
  <c r="BB192" i="12"/>
  <c r="BB178" i="12"/>
  <c r="BB188" i="12"/>
  <c r="BB182" i="12"/>
  <c r="BB174" i="12"/>
  <c r="BB154" i="12"/>
  <c r="BB148" i="12"/>
  <c r="BB130" i="12"/>
  <c r="BB190" i="12"/>
  <c r="BB176" i="12"/>
  <c r="BB170" i="12"/>
  <c r="BB150" i="12"/>
  <c r="BB144" i="12"/>
  <c r="BB132" i="12"/>
  <c r="BB136" i="12"/>
  <c r="BB66" i="12"/>
  <c r="BB162" i="12"/>
  <c r="BB156" i="12"/>
  <c r="BB138" i="12"/>
  <c r="BB114" i="12"/>
  <c r="BB96" i="12"/>
  <c r="BB86" i="12"/>
  <c r="BB82" i="12"/>
  <c r="BB78" i="12"/>
  <c r="BB60" i="12"/>
  <c r="BB50" i="12"/>
  <c r="BB185" i="12"/>
  <c r="BB184" i="12"/>
  <c r="BB179" i="12"/>
  <c r="BB172" i="12"/>
  <c r="BB166" i="12"/>
  <c r="BB140" i="12"/>
  <c r="BB134" i="12"/>
  <c r="BB128" i="12"/>
  <c r="BB116" i="12"/>
  <c r="BB108" i="12"/>
  <c r="BB63" i="12"/>
  <c r="BB54" i="12"/>
  <c r="BB160" i="12"/>
  <c r="BB142" i="12"/>
  <c r="BB124" i="12"/>
  <c r="BB100" i="12"/>
  <c r="BB90" i="12"/>
  <c r="BB70" i="12"/>
  <c r="BB57" i="12"/>
  <c r="BB46" i="12"/>
  <c r="BB42" i="12"/>
  <c r="BB38" i="12"/>
  <c r="BB34" i="12"/>
  <c r="BB30" i="12"/>
  <c r="BB26" i="12"/>
  <c r="BB22" i="12"/>
  <c r="BB18" i="12"/>
  <c r="BB14" i="12"/>
  <c r="BB126" i="12"/>
  <c r="BB112" i="12"/>
  <c r="BB168" i="12"/>
  <c r="BB106" i="12"/>
  <c r="BB94" i="12"/>
  <c r="BB88" i="12"/>
  <c r="BB84" i="12"/>
  <c r="BB80" i="12"/>
  <c r="BB76" i="12"/>
  <c r="BB67" i="12"/>
  <c r="BB62" i="12"/>
  <c r="BB10" i="12"/>
  <c r="BC14" i="12"/>
  <c r="BC18" i="12"/>
  <c r="BC22" i="12"/>
  <c r="BC26" i="12"/>
  <c r="AJ36" i="12"/>
  <c r="BC50" i="12"/>
  <c r="AJ60" i="12"/>
  <c r="BC62" i="12"/>
  <c r="AG66" i="12"/>
  <c r="AJ70" i="12"/>
  <c r="BB72" i="12"/>
  <c r="BC76" i="12"/>
  <c r="AK92" i="12"/>
  <c r="BB98" i="12"/>
  <c r="BC110" i="12"/>
  <c r="AJ118" i="12"/>
  <c r="AJ140" i="12"/>
  <c r="AO146" i="12"/>
  <c r="BB152" i="12"/>
  <c r="BB164" i="12"/>
  <c r="BC190" i="12"/>
  <c r="Z58" i="13"/>
  <c r="AK63" i="13"/>
  <c r="BC80" i="13"/>
  <c r="BC166" i="13"/>
  <c r="AH100" i="10"/>
  <c r="AQ100" i="10"/>
  <c r="AJ106" i="10"/>
  <c r="BC108" i="10"/>
  <c r="BA108" i="10"/>
  <c r="AJ110" i="10"/>
  <c r="BC112" i="10"/>
  <c r="BA112" i="10"/>
  <c r="AJ114" i="10"/>
  <c r="R117" i="10"/>
  <c r="AH118" i="10"/>
  <c r="AQ118" i="10"/>
  <c r="AJ120" i="10"/>
  <c r="BC122" i="10"/>
  <c r="AJ124" i="10"/>
  <c r="AH128" i="10"/>
  <c r="AQ128" i="10"/>
  <c r="AJ130" i="10"/>
  <c r="AH136" i="10"/>
  <c r="AQ136" i="10"/>
  <c r="BC146" i="10"/>
  <c r="AJ148" i="10"/>
  <c r="BC152" i="10"/>
  <c r="AJ154" i="10"/>
  <c r="BC158" i="10"/>
  <c r="BC166" i="10"/>
  <c r="AH168" i="10"/>
  <c r="AH172" i="10"/>
  <c r="AQ184" i="10"/>
  <c r="AE190" i="11"/>
  <c r="AE176" i="11"/>
  <c r="AE170" i="11"/>
  <c r="AE150" i="11"/>
  <c r="AE144" i="11"/>
  <c r="AE132" i="11"/>
  <c r="AE168" i="11"/>
  <c r="AE160" i="11"/>
  <c r="AE142" i="11"/>
  <c r="AE66" i="11"/>
  <c r="AE162" i="11"/>
  <c r="AE138" i="11"/>
  <c r="AE185" i="11"/>
  <c r="AE184" i="11"/>
  <c r="AE179" i="11"/>
  <c r="AM122" i="11"/>
  <c r="AJ20" i="11"/>
  <c r="BC30" i="11"/>
  <c r="AE32" i="11"/>
  <c r="AE34" i="11"/>
  <c r="AF36" i="11"/>
  <c r="AM54" i="11"/>
  <c r="BC54" i="11"/>
  <c r="AE56" i="11"/>
  <c r="AE57" i="11"/>
  <c r="AJ60" i="11"/>
  <c r="AK63" i="11"/>
  <c r="BC72" i="11"/>
  <c r="BC76" i="11"/>
  <c r="AE80" i="11"/>
  <c r="AE82" i="11"/>
  <c r="AF84" i="11"/>
  <c r="AJ100" i="11"/>
  <c r="AE118" i="11"/>
  <c r="AE124" i="11"/>
  <c r="AE126" i="11"/>
  <c r="BC138" i="11"/>
  <c r="AE146" i="11"/>
  <c r="AN148" i="11"/>
  <c r="AE152" i="11"/>
  <c r="AN154" i="11"/>
  <c r="AE158" i="11"/>
  <c r="BC162" i="11"/>
  <c r="BC170" i="11"/>
  <c r="N180" i="11"/>
  <c r="AC77" i="12"/>
  <c r="AI156" i="12"/>
  <c r="AI142" i="12"/>
  <c r="AI144" i="12"/>
  <c r="AI80" i="12"/>
  <c r="AI62" i="12"/>
  <c r="AI174" i="12"/>
  <c r="AI90" i="12"/>
  <c r="AI36" i="12"/>
  <c r="AI32" i="12"/>
  <c r="AI20" i="12"/>
  <c r="AI130" i="12"/>
  <c r="AI124" i="12"/>
  <c r="AI118" i="12"/>
  <c r="AI82" i="12"/>
  <c r="AI78" i="12"/>
  <c r="AI50" i="12"/>
  <c r="BC176" i="12"/>
  <c r="BB16" i="12"/>
  <c r="BB20" i="12"/>
  <c r="BB24" i="12"/>
  <c r="BC30" i="12"/>
  <c r="P33" i="12"/>
  <c r="BB40" i="12"/>
  <c r="BC46" i="12"/>
  <c r="AJ51" i="12"/>
  <c r="AO60" i="12"/>
  <c r="BC72" i="12"/>
  <c r="BC98" i="12"/>
  <c r="AK104" i="12"/>
  <c r="AI122" i="12"/>
  <c r="AO154" i="12"/>
  <c r="BC164" i="12"/>
  <c r="AK182" i="12"/>
  <c r="M64" i="13"/>
  <c r="BA9" i="13"/>
  <c r="BA10" i="13" s="1"/>
  <c r="BA40" i="13"/>
  <c r="BA28" i="13"/>
  <c r="BA57" i="13"/>
  <c r="BA24" i="13"/>
  <c r="BC32" i="13"/>
  <c r="BA38" i="13"/>
  <c r="F58" i="13"/>
  <c r="AM63" i="13"/>
  <c r="BC72" i="13"/>
  <c r="BA84" i="13"/>
  <c r="BA106" i="13"/>
  <c r="BA120" i="13"/>
  <c r="K52" i="14"/>
  <c r="BC66" i="10"/>
  <c r="BC130" i="10"/>
  <c r="AH138" i="10"/>
  <c r="AQ138" i="10"/>
  <c r="BC148" i="10"/>
  <c r="BC154" i="10"/>
  <c r="AJ156" i="10"/>
  <c r="AH162" i="10"/>
  <c r="AJ164" i="10"/>
  <c r="BC168" i="10"/>
  <c r="BC172" i="10"/>
  <c r="BC184" i="10"/>
  <c r="AF140" i="11"/>
  <c r="AF86" i="11"/>
  <c r="AF118" i="11"/>
  <c r="AN160" i="11"/>
  <c r="AN142" i="11"/>
  <c r="AN192" i="11"/>
  <c r="AN178" i="11"/>
  <c r="AN140" i="11"/>
  <c r="AN134" i="11"/>
  <c r="AN116" i="11"/>
  <c r="AN112" i="11"/>
  <c r="AN108" i="11"/>
  <c r="AN104" i="11"/>
  <c r="AN86" i="11"/>
  <c r="AN82" i="11"/>
  <c r="AN51" i="11"/>
  <c r="AN50" i="11"/>
  <c r="AN136" i="11"/>
  <c r="AN128" i="11"/>
  <c r="AN118" i="11"/>
  <c r="AN188" i="11"/>
  <c r="AN132" i="11"/>
  <c r="AJ16" i="11"/>
  <c r="BC26" i="11"/>
  <c r="AE28" i="11"/>
  <c r="AN28" i="11"/>
  <c r="AE30" i="11"/>
  <c r="AN30" i="11"/>
  <c r="AF32" i="11"/>
  <c r="AK34" i="11"/>
  <c r="AE51" i="11"/>
  <c r="AE54" i="11"/>
  <c r="AN54" i="11"/>
  <c r="BC70" i="11"/>
  <c r="AE72" i="11"/>
  <c r="AN72" i="11"/>
  <c r="AE74" i="11"/>
  <c r="AN74" i="11"/>
  <c r="AE76" i="11"/>
  <c r="AN76" i="11"/>
  <c r="AE78" i="11"/>
  <c r="AK82" i="11"/>
  <c r="AJ96" i="11"/>
  <c r="AJ98" i="11"/>
  <c r="AE112" i="11"/>
  <c r="AM114" i="11"/>
  <c r="BC116" i="11"/>
  <c r="AK116" i="11"/>
  <c r="AE130" i="11"/>
  <c r="AE136" i="11"/>
  <c r="AM140" i="11"/>
  <c r="AJ142" i="11"/>
  <c r="AM156" i="11"/>
  <c r="BC156" i="11"/>
  <c r="AJ160" i="11"/>
  <c r="AN166" i="11"/>
  <c r="AN172" i="11"/>
  <c r="AK178" i="11"/>
  <c r="BC178" i="11"/>
  <c r="AF185" i="11"/>
  <c r="AJ185" i="12"/>
  <c r="BD12" i="12"/>
  <c r="AK14" i="12"/>
  <c r="AK18" i="12"/>
  <c r="AK22" i="12"/>
  <c r="BB28" i="12"/>
  <c r="P37" i="12"/>
  <c r="D35" i="12"/>
  <c r="AK38" i="12"/>
  <c r="AJ44" i="12"/>
  <c r="AI46" i="12"/>
  <c r="AG50" i="12"/>
  <c r="AO51" i="12"/>
  <c r="AI54" i="12"/>
  <c r="AJ66" i="12"/>
  <c r="T68" i="12"/>
  <c r="AK80" i="12"/>
  <c r="AO82" i="12"/>
  <c r="BB92" i="12"/>
  <c r="AI116" i="12"/>
  <c r="AJ122" i="12"/>
  <c r="AI138" i="12"/>
  <c r="BB146" i="12"/>
  <c r="BC9" i="13"/>
  <c r="BC74" i="13"/>
  <c r="BC94" i="13"/>
  <c r="BC57" i="13"/>
  <c r="BC84" i="13"/>
  <c r="BC20" i="13"/>
  <c r="BC40" i="13"/>
  <c r="AA52" i="13"/>
  <c r="BA56" i="13"/>
  <c r="BC62" i="13"/>
  <c r="BC92" i="13"/>
  <c r="AJ94" i="11"/>
  <c r="AN114" i="11"/>
  <c r="AJ118" i="11"/>
  <c r="AJ122" i="11"/>
  <c r="AN156" i="11"/>
  <c r="AK164" i="11"/>
  <c r="AM174" i="11"/>
  <c r="AK176" i="11"/>
  <c r="BC176" i="11"/>
  <c r="AE192" i="11"/>
  <c r="AK120" i="12"/>
  <c r="BC10" i="12"/>
  <c r="AK30" i="12"/>
  <c r="BB32" i="12"/>
  <c r="AJ54" i="12"/>
  <c r="Y58" i="12"/>
  <c r="AK62" i="12"/>
  <c r="AK63" i="12"/>
  <c r="H64" i="12"/>
  <c r="AK76" i="12"/>
  <c r="AG94" i="12"/>
  <c r="AG100" i="12"/>
  <c r="AO108" i="12"/>
  <c r="AJ116" i="12"/>
  <c r="AO130" i="12"/>
  <c r="AG136" i="12"/>
  <c r="AO148" i="12"/>
  <c r="BC154" i="12"/>
  <c r="BC188" i="12"/>
  <c r="W52" i="13"/>
  <c r="BA18" i="13"/>
  <c r="BA46" i="13"/>
  <c r="BA110" i="13"/>
  <c r="N58" i="14"/>
  <c r="AD150" i="14"/>
  <c r="X91" i="12"/>
  <c r="AK57" i="12"/>
  <c r="AK70" i="12"/>
  <c r="AK74" i="12"/>
  <c r="AK106" i="12"/>
  <c r="AK116" i="12"/>
  <c r="AK122" i="12"/>
  <c r="AK128" i="12"/>
  <c r="AK134" i="12"/>
  <c r="AK140" i="12"/>
  <c r="AJ156" i="12"/>
  <c r="AK170" i="12"/>
  <c r="AK176" i="12"/>
  <c r="BD123" i="13"/>
  <c r="BD119" i="13"/>
  <c r="BD12" i="13"/>
  <c r="BB9" i="13"/>
  <c r="BB122" i="13"/>
  <c r="BB190" i="13"/>
  <c r="BB88" i="13"/>
  <c r="BD69" i="13"/>
  <c r="BB26" i="13"/>
  <c r="BD17" i="13"/>
  <c r="BC10" i="13"/>
  <c r="BC22" i="13"/>
  <c r="BC46" i="13"/>
  <c r="AH47" i="13"/>
  <c r="AH48" i="13" s="1"/>
  <c r="D68" i="13"/>
  <c r="BC106" i="13"/>
  <c r="BC110" i="13"/>
  <c r="BC114" i="13"/>
  <c r="BC120" i="13"/>
  <c r="BC138" i="13"/>
  <c r="AM168" i="13"/>
  <c r="BA172" i="13"/>
  <c r="AJ82" i="12"/>
  <c r="BC84" i="12"/>
  <c r="BC106" i="12"/>
  <c r="BC132" i="12"/>
  <c r="AK138" i="12"/>
  <c r="AK156" i="12"/>
  <c r="AK162" i="12"/>
  <c r="AJ172" i="12"/>
  <c r="AK178" i="12"/>
  <c r="BC178" i="12"/>
  <c r="AH9" i="13"/>
  <c r="AH10" i="13" s="1"/>
  <c r="BC14" i="13"/>
  <c r="BC26" i="13"/>
  <c r="BD29" i="13"/>
  <c r="AJ47" i="13"/>
  <c r="AJ48" i="13" s="1"/>
  <c r="AE54" i="13"/>
  <c r="AE56" i="13"/>
  <c r="BC56" i="13"/>
  <c r="BC70" i="13"/>
  <c r="BD79" i="13"/>
  <c r="BD95" i="13"/>
  <c r="BA96" i="13"/>
  <c r="BA100" i="13"/>
  <c r="BC172" i="13"/>
  <c r="AE182" i="13"/>
  <c r="BA20" i="14"/>
  <c r="M142" i="11"/>
  <c r="AK142" i="11"/>
  <c r="AK160" i="11"/>
  <c r="AK168" i="11"/>
  <c r="AN146" i="12"/>
  <c r="AK50" i="12"/>
  <c r="AK51" i="12"/>
  <c r="J52" i="12"/>
  <c r="AK60" i="12"/>
  <c r="AK78" i="12"/>
  <c r="AK82" i="12"/>
  <c r="AF86" i="12"/>
  <c r="AK100" i="12"/>
  <c r="P111" i="12"/>
  <c r="AK112" i="12"/>
  <c r="AK118" i="12"/>
  <c r="AK124" i="12"/>
  <c r="AK130" i="12"/>
  <c r="AK136" i="12"/>
  <c r="AK148" i="12"/>
  <c r="AK154" i="12"/>
  <c r="P155" i="12"/>
  <c r="AJ164" i="12"/>
  <c r="BC170" i="12"/>
  <c r="AJ9" i="13"/>
  <c r="AJ10" i="13" s="1"/>
  <c r="R11" i="13"/>
  <c r="R54" i="13" s="1"/>
  <c r="BC30" i="13"/>
  <c r="BD33" i="13"/>
  <c r="AE63" i="13"/>
  <c r="BC96" i="13"/>
  <c r="BC100" i="13"/>
  <c r="BC124" i="13"/>
  <c r="BB140" i="13"/>
  <c r="AK166" i="14"/>
  <c r="J58" i="12"/>
  <c r="AK66" i="12"/>
  <c r="AF74" i="12"/>
  <c r="AN74" i="12"/>
  <c r="AK90" i="12"/>
  <c r="AN94" i="12"/>
  <c r="AJ108" i="12"/>
  <c r="BC124" i="12"/>
  <c r="AJ146" i="12"/>
  <c r="AJ152" i="12"/>
  <c r="AJ158" i="12"/>
  <c r="AK164" i="12"/>
  <c r="AK174" i="12"/>
  <c r="AJ179" i="12"/>
  <c r="AJ184" i="12"/>
  <c r="M52" i="13"/>
  <c r="AK192" i="13"/>
  <c r="AK178" i="13"/>
  <c r="AK185" i="13"/>
  <c r="AK184" i="13"/>
  <c r="AK179" i="13"/>
  <c r="AK164" i="13"/>
  <c r="AK190" i="13"/>
  <c r="AK162" i="13"/>
  <c r="AK154" i="13"/>
  <c r="AK150" i="13"/>
  <c r="AK136" i="13"/>
  <c r="AK128" i="13"/>
  <c r="AK118" i="13"/>
  <c r="AK100" i="13"/>
  <c r="AK96" i="13"/>
  <c r="AK92" i="13"/>
  <c r="AK88" i="13"/>
  <c r="AK74" i="13"/>
  <c r="AK70" i="13"/>
  <c r="AK57" i="13"/>
  <c r="AK46" i="13"/>
  <c r="AK42" i="13"/>
  <c r="AK38" i="13"/>
  <c r="AK34" i="13"/>
  <c r="AK30" i="13"/>
  <c r="AK26" i="13"/>
  <c r="AK22" i="13"/>
  <c r="AK18" i="13"/>
  <c r="AK14" i="13"/>
  <c r="AK168" i="13"/>
  <c r="AK188" i="13"/>
  <c r="AK182" i="13"/>
  <c r="AK176" i="13"/>
  <c r="AK170" i="13"/>
  <c r="AK148" i="13"/>
  <c r="AK130" i="13"/>
  <c r="AK124" i="13"/>
  <c r="AK120" i="13"/>
  <c r="AK114" i="13"/>
  <c r="AK110" i="13"/>
  <c r="AK106" i="13"/>
  <c r="AK84" i="13"/>
  <c r="AK80" i="13"/>
  <c r="AK76" i="13"/>
  <c r="AK67" i="13"/>
  <c r="AK62" i="13"/>
  <c r="AK9" i="13"/>
  <c r="AK172" i="13"/>
  <c r="AK166" i="13"/>
  <c r="AK146" i="13"/>
  <c r="AK56" i="13"/>
  <c r="AK174" i="13"/>
  <c r="AK160" i="13"/>
  <c r="AK158" i="13"/>
  <c r="AK156" i="13"/>
  <c r="AK152" i="13"/>
  <c r="AK144" i="13"/>
  <c r="AK132" i="13"/>
  <c r="AK98" i="13"/>
  <c r="AK94" i="13"/>
  <c r="AK90" i="13"/>
  <c r="AK72" i="13"/>
  <c r="AK44" i="13"/>
  <c r="AK40" i="13"/>
  <c r="AK36" i="13"/>
  <c r="AK32" i="13"/>
  <c r="AK28" i="13"/>
  <c r="AK20" i="13"/>
  <c r="AK16" i="13"/>
  <c r="AK142" i="13"/>
  <c r="AK140" i="13"/>
  <c r="AK134" i="13"/>
  <c r="AK126" i="13"/>
  <c r="AK122" i="13"/>
  <c r="AK116" i="13"/>
  <c r="AK112" i="13"/>
  <c r="AK108" i="13"/>
  <c r="AK104" i="13"/>
  <c r="AK86" i="13"/>
  <c r="AK82" i="13"/>
  <c r="AK78" i="13"/>
  <c r="AK60" i="13"/>
  <c r="AK51" i="13"/>
  <c r="AK50" i="13"/>
  <c r="BD15" i="13"/>
  <c r="BA26" i="13"/>
  <c r="BC34" i="13"/>
  <c r="R58" i="13"/>
  <c r="BB63" i="13"/>
  <c r="BC66" i="13"/>
  <c r="L68" i="13"/>
  <c r="BA70" i="13"/>
  <c r="AE146" i="13"/>
  <c r="AE156" i="13"/>
  <c r="AE158" i="13"/>
  <c r="AE160" i="13"/>
  <c r="BA179" i="13"/>
  <c r="AF108" i="14"/>
  <c r="AF120" i="14"/>
  <c r="AF62" i="14"/>
  <c r="AF176" i="14"/>
  <c r="AF30" i="14"/>
  <c r="AF96" i="14"/>
  <c r="AF92" i="14"/>
  <c r="AF138" i="14"/>
  <c r="AF14" i="14"/>
  <c r="AF132" i="14"/>
  <c r="AN120" i="14"/>
  <c r="AN62" i="14"/>
  <c r="AN176" i="14"/>
  <c r="AN88" i="14"/>
  <c r="AN72" i="14"/>
  <c r="AN18" i="14"/>
  <c r="AN30" i="14"/>
  <c r="AN44" i="14"/>
  <c r="Q35" i="14"/>
  <c r="BB168" i="15"/>
  <c r="E52" i="11"/>
  <c r="AK56" i="11"/>
  <c r="AK146" i="11"/>
  <c r="AK152" i="11"/>
  <c r="AK158" i="11"/>
  <c r="AK166" i="11"/>
  <c r="AK172" i="11"/>
  <c r="AJ192" i="12"/>
  <c r="AJ178" i="12"/>
  <c r="AJ188" i="12"/>
  <c r="AJ182" i="12"/>
  <c r="AJ174" i="12"/>
  <c r="AJ154" i="12"/>
  <c r="AJ148" i="12"/>
  <c r="AJ130" i="12"/>
  <c r="AJ124" i="12"/>
  <c r="AJ120" i="12"/>
  <c r="AJ114" i="12"/>
  <c r="AJ110" i="12"/>
  <c r="AJ106" i="12"/>
  <c r="AJ190" i="12"/>
  <c r="AJ176" i="12"/>
  <c r="AJ170" i="12"/>
  <c r="AJ150" i="12"/>
  <c r="AJ144" i="12"/>
  <c r="AJ132" i="12"/>
  <c r="AJ98" i="12"/>
  <c r="AJ94" i="12"/>
  <c r="AJ90" i="12"/>
  <c r="BC185" i="12"/>
  <c r="BC184" i="12"/>
  <c r="BC179" i="12"/>
  <c r="BC172" i="12"/>
  <c r="BC166" i="12"/>
  <c r="BC158" i="12"/>
  <c r="BC152" i="12"/>
  <c r="BC146" i="12"/>
  <c r="BC122" i="12"/>
  <c r="BC112" i="12"/>
  <c r="BC108" i="12"/>
  <c r="BC168" i="12"/>
  <c r="BC160" i="12"/>
  <c r="BC142" i="12"/>
  <c r="BC100" i="12"/>
  <c r="BC96" i="12"/>
  <c r="BC92" i="12"/>
  <c r="BC88" i="12"/>
  <c r="AK16" i="12"/>
  <c r="AK20" i="12"/>
  <c r="AK28" i="12"/>
  <c r="AK32" i="12"/>
  <c r="AK36" i="12"/>
  <c r="E35" i="12"/>
  <c r="AK40" i="12"/>
  <c r="AK44" i="12"/>
  <c r="BC54" i="12"/>
  <c r="AJ56" i="12"/>
  <c r="BC63" i="12"/>
  <c r="AK72" i="12"/>
  <c r="AH88" i="12"/>
  <c r="AK96" i="12"/>
  <c r="AK108" i="12"/>
  <c r="AK114" i="12"/>
  <c r="BC116" i="12"/>
  <c r="BC128" i="12"/>
  <c r="BC134" i="12"/>
  <c r="BC140" i="12"/>
  <c r="AH142" i="12"/>
  <c r="AN156" i="12"/>
  <c r="AI9" i="13"/>
  <c r="BD19" i="13"/>
  <c r="BA30" i="13"/>
  <c r="BC36" i="13"/>
  <c r="BC38" i="13"/>
  <c r="AM56" i="13"/>
  <c r="R66" i="13"/>
  <c r="R73" i="13"/>
  <c r="BA78" i="13"/>
  <c r="BA80" i="13"/>
  <c r="BD83" i="13"/>
  <c r="BD87" i="13"/>
  <c r="AK138" i="13"/>
  <c r="BA142" i="13"/>
  <c r="BA160" i="13"/>
  <c r="AF18" i="14"/>
  <c r="AB68" i="14"/>
  <c r="AK148" i="11"/>
  <c r="AK154" i="11"/>
  <c r="AK174" i="11"/>
  <c r="AK182" i="11"/>
  <c r="E180" i="12"/>
  <c r="AK185" i="12"/>
  <c r="AK184" i="12"/>
  <c r="AK179" i="12"/>
  <c r="AK172" i="12"/>
  <c r="AK166" i="12"/>
  <c r="AK158" i="12"/>
  <c r="AK152" i="12"/>
  <c r="AK146" i="12"/>
  <c r="AK168" i="12"/>
  <c r="AK160" i="12"/>
  <c r="AK142" i="12"/>
  <c r="BA34" i="12"/>
  <c r="AH18" i="12"/>
  <c r="AH34" i="12"/>
  <c r="AK56" i="12"/>
  <c r="AH74" i="12"/>
  <c r="BC82" i="12"/>
  <c r="BC86" i="12"/>
  <c r="AJ92" i="12"/>
  <c r="AJ104" i="12"/>
  <c r="BC114" i="12"/>
  <c r="AJ126" i="12"/>
  <c r="AK132" i="12"/>
  <c r="BC138" i="12"/>
  <c r="AK144" i="12"/>
  <c r="AK150" i="12"/>
  <c r="BC156" i="12"/>
  <c r="BC162" i="12"/>
  <c r="BC174" i="12"/>
  <c r="AK192" i="12"/>
  <c r="BC192" i="12"/>
  <c r="AE172" i="13"/>
  <c r="AE166" i="13"/>
  <c r="AE185" i="13"/>
  <c r="AE184" i="13"/>
  <c r="AE179" i="13"/>
  <c r="AE148" i="13"/>
  <c r="AE130" i="13"/>
  <c r="AE124" i="13"/>
  <c r="AE120" i="13"/>
  <c r="AE114" i="13"/>
  <c r="AE110" i="13"/>
  <c r="AE106" i="13"/>
  <c r="AE84" i="13"/>
  <c r="AE80" i="13"/>
  <c r="AE76" i="13"/>
  <c r="AE67" i="13"/>
  <c r="AE62" i="13"/>
  <c r="AE9" i="13"/>
  <c r="AE174" i="13"/>
  <c r="AE192" i="13"/>
  <c r="AE164" i="13"/>
  <c r="AE144" i="13"/>
  <c r="AE132" i="13"/>
  <c r="AE98" i="13"/>
  <c r="AE94" i="13"/>
  <c r="AE90" i="13"/>
  <c r="AE72" i="13"/>
  <c r="AE44" i="13"/>
  <c r="AE40" i="13"/>
  <c r="AE36" i="13"/>
  <c r="AE32" i="13"/>
  <c r="AE28" i="13"/>
  <c r="AE20" i="13"/>
  <c r="AE16" i="13"/>
  <c r="AE142" i="13"/>
  <c r="AE66" i="13"/>
  <c r="AE190" i="13"/>
  <c r="AE178" i="13"/>
  <c r="AE140" i="13"/>
  <c r="AE134" i="13"/>
  <c r="AE126" i="13"/>
  <c r="AE122" i="13"/>
  <c r="AE116" i="13"/>
  <c r="AE112" i="13"/>
  <c r="AE108" i="13"/>
  <c r="AE104" i="13"/>
  <c r="AE86" i="13"/>
  <c r="AE82" i="13"/>
  <c r="AE78" i="13"/>
  <c r="AE60" i="13"/>
  <c r="AE51" i="13"/>
  <c r="AE50" i="13"/>
  <c r="AE168" i="13"/>
  <c r="AE162" i="13"/>
  <c r="AE154" i="13"/>
  <c r="AE150" i="13"/>
  <c r="AE138" i="13"/>
  <c r="AE176" i="13"/>
  <c r="AE170" i="13"/>
  <c r="AE136" i="13"/>
  <c r="AE128" i="13"/>
  <c r="AE118" i="13"/>
  <c r="AE100" i="13"/>
  <c r="AE96" i="13"/>
  <c r="AE92" i="13"/>
  <c r="AE88" i="13"/>
  <c r="AE74" i="13"/>
  <c r="AE70" i="13"/>
  <c r="AE57" i="13"/>
  <c r="AE46" i="13"/>
  <c r="AE42" i="13"/>
  <c r="AE38" i="13"/>
  <c r="AE34" i="13"/>
  <c r="AE30" i="13"/>
  <c r="AE26" i="13"/>
  <c r="AE22" i="13"/>
  <c r="AE18" i="13"/>
  <c r="AE14" i="13"/>
  <c r="AM172" i="13"/>
  <c r="AM166" i="13"/>
  <c r="AM176" i="13"/>
  <c r="AM170" i="13"/>
  <c r="AM148" i="13"/>
  <c r="AM130" i="13"/>
  <c r="AM124" i="13"/>
  <c r="AM120" i="13"/>
  <c r="AM114" i="13"/>
  <c r="AM110" i="13"/>
  <c r="AM106" i="13"/>
  <c r="AM84" i="13"/>
  <c r="AM80" i="13"/>
  <c r="AM76" i="13"/>
  <c r="AM67" i="13"/>
  <c r="AM62" i="13"/>
  <c r="AM9" i="13"/>
  <c r="AM188" i="13"/>
  <c r="AM182" i="13"/>
  <c r="AM185" i="13"/>
  <c r="AM184" i="13"/>
  <c r="AM179" i="13"/>
  <c r="AM160" i="13"/>
  <c r="AM158" i="13"/>
  <c r="AM156" i="13"/>
  <c r="AM152" i="13"/>
  <c r="AM144" i="13"/>
  <c r="AM132" i="13"/>
  <c r="AM98" i="13"/>
  <c r="AM94" i="13"/>
  <c r="AM90" i="13"/>
  <c r="AM72" i="13"/>
  <c r="AM44" i="13"/>
  <c r="AM40" i="13"/>
  <c r="AM36" i="13"/>
  <c r="AM32" i="13"/>
  <c r="AM28" i="13"/>
  <c r="AM20" i="13"/>
  <c r="AM16" i="13"/>
  <c r="AM174" i="13"/>
  <c r="AM142" i="13"/>
  <c r="AM66" i="13"/>
  <c r="AM192" i="13"/>
  <c r="AM164" i="13"/>
  <c r="AM140" i="13"/>
  <c r="AM134" i="13"/>
  <c r="AM126" i="13"/>
  <c r="AM122" i="13"/>
  <c r="AM116" i="13"/>
  <c r="AM112" i="13"/>
  <c r="AM108" i="13"/>
  <c r="AM104" i="13"/>
  <c r="AM86" i="13"/>
  <c r="AM82" i="13"/>
  <c r="AM78" i="13"/>
  <c r="AM60" i="13"/>
  <c r="AM51" i="13"/>
  <c r="AM50" i="13"/>
  <c r="AM138" i="13"/>
  <c r="AM190" i="13"/>
  <c r="AM178" i="13"/>
  <c r="AM154" i="13"/>
  <c r="AM150" i="13"/>
  <c r="AM136" i="13"/>
  <c r="AM128" i="13"/>
  <c r="AM118" i="13"/>
  <c r="AM100" i="13"/>
  <c r="AM96" i="13"/>
  <c r="AM92" i="13"/>
  <c r="AM88" i="13"/>
  <c r="AM74" i="13"/>
  <c r="AM70" i="13"/>
  <c r="AM57" i="13"/>
  <c r="AM46" i="13"/>
  <c r="AM42" i="13"/>
  <c r="AM38" i="13"/>
  <c r="AM34" i="13"/>
  <c r="AM30" i="13"/>
  <c r="AM26" i="13"/>
  <c r="AM22" i="13"/>
  <c r="AM18" i="13"/>
  <c r="AM14" i="13"/>
  <c r="BA34" i="13"/>
  <c r="BC42" i="13"/>
  <c r="AK54" i="13"/>
  <c r="AI66" i="13"/>
  <c r="X68" i="13"/>
  <c r="BA67" i="13"/>
  <c r="BD68" i="13"/>
  <c r="P69" i="13"/>
  <c r="BA74" i="13"/>
  <c r="BC88" i="13"/>
  <c r="BD91" i="13"/>
  <c r="BA92" i="13"/>
  <c r="AR129" i="13"/>
  <c r="BB136" i="13"/>
  <c r="AM146" i="13"/>
  <c r="AE152" i="13"/>
  <c r="P157" i="13"/>
  <c r="AD28" i="14"/>
  <c r="AD72" i="14"/>
  <c r="R64" i="15"/>
  <c r="J68" i="16"/>
  <c r="BB192" i="17"/>
  <c r="BB108" i="17"/>
  <c r="BB150" i="17"/>
  <c r="BB100" i="17"/>
  <c r="BB38" i="17"/>
  <c r="BB190" i="17"/>
  <c r="BB106" i="17"/>
  <c r="BB140" i="17"/>
  <c r="BB16" i="17"/>
  <c r="BB154" i="17"/>
  <c r="BB56" i="17"/>
  <c r="F6" i="13"/>
  <c r="N6" i="13"/>
  <c r="W6" i="13"/>
  <c r="R172" i="13"/>
  <c r="AH172" i="13"/>
  <c r="AH166" i="13"/>
  <c r="AH158" i="13"/>
  <c r="AH152" i="13"/>
  <c r="AH192" i="13"/>
  <c r="AH178" i="13"/>
  <c r="AQ172" i="13"/>
  <c r="AQ166" i="13"/>
  <c r="AU166" i="13" s="1" a="1"/>
  <c r="AU166" i="13" s="1"/>
  <c r="AQ158" i="13"/>
  <c r="AQ152" i="13"/>
  <c r="AQ192" i="13"/>
  <c r="AQ178" i="13"/>
  <c r="BA190" i="13"/>
  <c r="AF30" i="13"/>
  <c r="AN96" i="13"/>
  <c r="BC51" i="13"/>
  <c r="AH56" i="13"/>
  <c r="AQ56" i="13"/>
  <c r="AJ66" i="13"/>
  <c r="BC86" i="13"/>
  <c r="BC116" i="13"/>
  <c r="BC126" i="13"/>
  <c r="BC134" i="13"/>
  <c r="BC140" i="13"/>
  <c r="AJ142" i="13"/>
  <c r="R146" i="13"/>
  <c r="AH146" i="13"/>
  <c r="AQ146" i="13"/>
  <c r="BC152" i="13"/>
  <c r="BC156" i="13"/>
  <c r="BC158" i="13"/>
  <c r="AH160" i="13"/>
  <c r="BC160" i="13"/>
  <c r="AN162" i="13"/>
  <c r="AJ164" i="13"/>
  <c r="AQ170" i="13"/>
  <c r="BC170" i="13"/>
  <c r="BD171" i="13"/>
  <c r="AQ176" i="13"/>
  <c r="AU176" i="13" s="1" a="1"/>
  <c r="AU176" i="13" s="1"/>
  <c r="BC176" i="13"/>
  <c r="AH179" i="13"/>
  <c r="BC182" i="13"/>
  <c r="AH184" i="13"/>
  <c r="AH185" i="13"/>
  <c r="BC188" i="13"/>
  <c r="AJ192" i="13"/>
  <c r="AG188" i="14"/>
  <c r="AO188" i="14"/>
  <c r="BA9" i="14"/>
  <c r="AC12" i="14"/>
  <c r="AO14" i="14"/>
  <c r="AG18" i="14"/>
  <c r="BC20" i="14"/>
  <c r="AK22" i="14"/>
  <c r="BA28" i="14"/>
  <c r="BC30" i="14"/>
  <c r="AK32" i="14"/>
  <c r="AO36" i="14"/>
  <c r="AO46" i="14"/>
  <c r="BC50" i="14"/>
  <c r="AD62" i="14"/>
  <c r="AO63" i="14"/>
  <c r="Q68" i="14"/>
  <c r="BA72" i="14"/>
  <c r="BC82" i="14"/>
  <c r="AO98" i="14"/>
  <c r="AQ104" i="14"/>
  <c r="AL106" i="14"/>
  <c r="AH108" i="14"/>
  <c r="AD110" i="14"/>
  <c r="BA110" i="14"/>
  <c r="AQ112" i="14"/>
  <c r="AL120" i="14"/>
  <c r="AH122" i="14"/>
  <c r="AD124" i="14"/>
  <c r="BA124" i="14"/>
  <c r="AD130" i="14"/>
  <c r="AD148" i="14"/>
  <c r="AD154" i="14"/>
  <c r="AG160" i="14"/>
  <c r="BC160" i="14"/>
  <c r="AO184" i="14"/>
  <c r="AD192" i="14"/>
  <c r="AQ44" i="15"/>
  <c r="AG67" i="15"/>
  <c r="AQ94" i="15"/>
  <c r="AQ160" i="15"/>
  <c r="AH120" i="13"/>
  <c r="AQ120" i="13"/>
  <c r="BA117" i="13"/>
  <c r="BA118" i="13" s="1"/>
  <c r="AH124" i="13"/>
  <c r="AQ124" i="13"/>
  <c r="AH130" i="13"/>
  <c r="AQ130" i="13"/>
  <c r="AJ132" i="13"/>
  <c r="BC142" i="13"/>
  <c r="AJ144" i="13"/>
  <c r="AH148" i="13"/>
  <c r="AQ148" i="13"/>
  <c r="AJ152" i="13"/>
  <c r="AJ156" i="13"/>
  <c r="AJ158" i="13"/>
  <c r="AQ168" i="13"/>
  <c r="BA178" i="13"/>
  <c r="AH182" i="13"/>
  <c r="AH188" i="13"/>
  <c r="AK20" i="14"/>
  <c r="AO24" i="14"/>
  <c r="AG28" i="14"/>
  <c r="AO34" i="14"/>
  <c r="AG38" i="14"/>
  <c r="AH38" i="14"/>
  <c r="BC40" i="14"/>
  <c r="AK42" i="14"/>
  <c r="AO54" i="14"/>
  <c r="AQ60" i="14"/>
  <c r="F64" i="14"/>
  <c r="R64" i="14"/>
  <c r="AH67" i="14"/>
  <c r="AG72" i="14"/>
  <c r="AD84" i="14"/>
  <c r="BA84" i="14"/>
  <c r="AQ86" i="14"/>
  <c r="AQ88" i="14"/>
  <c r="AG90" i="14"/>
  <c r="AO96" i="14"/>
  <c r="BA101" i="14"/>
  <c r="BA102" i="14" s="1"/>
  <c r="AL116" i="14"/>
  <c r="AD126" i="14"/>
  <c r="AH130" i="14"/>
  <c r="AH148" i="14"/>
  <c r="AH154" i="14"/>
  <c r="BA154" i="14"/>
  <c r="AG156" i="14"/>
  <c r="BA158" i="14"/>
  <c r="AK160" i="14"/>
  <c r="AH174" i="14"/>
  <c r="BA179" i="14"/>
  <c r="AQ182" i="14"/>
  <c r="AG185" i="14"/>
  <c r="BA185" i="14"/>
  <c r="AO140" i="15"/>
  <c r="BB28" i="15"/>
  <c r="BB9" i="15"/>
  <c r="BB60" i="15"/>
  <c r="AG60" i="15"/>
  <c r="AG72" i="15"/>
  <c r="BD109" i="15"/>
  <c r="BB158" i="15"/>
  <c r="AD174" i="15"/>
  <c r="H6" i="13"/>
  <c r="Q6" i="13"/>
  <c r="Y6" i="13"/>
  <c r="AJ168" i="13"/>
  <c r="AJ160" i="13"/>
  <c r="BC192" i="13"/>
  <c r="BC178" i="13"/>
  <c r="BC185" i="13"/>
  <c r="BC184" i="13"/>
  <c r="BC179" i="13"/>
  <c r="BC164" i="13"/>
  <c r="BC54" i="13"/>
  <c r="AJ56" i="13"/>
  <c r="BC63" i="13"/>
  <c r="BA130" i="13"/>
  <c r="BC132" i="13"/>
  <c r="AF138" i="13"/>
  <c r="BC144" i="13"/>
  <c r="AJ146" i="13"/>
  <c r="BA148" i="13"/>
  <c r="AQ154" i="13"/>
  <c r="AQ162" i="13"/>
  <c r="AU162" i="13" s="1" a="1"/>
  <c r="AU162" i="13" s="1"/>
  <c r="BC162" i="13"/>
  <c r="AJ166" i="13"/>
  <c r="AF168" i="13"/>
  <c r="AH170" i="13"/>
  <c r="AJ172" i="13"/>
  <c r="AH176" i="13"/>
  <c r="AJ179" i="13"/>
  <c r="AJ184" i="13"/>
  <c r="AJ185" i="13"/>
  <c r="AQ190" i="13"/>
  <c r="BC190" i="13"/>
  <c r="AC99" i="14"/>
  <c r="AC29" i="14"/>
  <c r="AI190" i="14"/>
  <c r="AI176" i="14"/>
  <c r="AI170" i="14"/>
  <c r="AI150" i="14"/>
  <c r="AI144" i="14"/>
  <c r="AI132" i="14"/>
  <c r="AI98" i="14"/>
  <c r="AI94" i="14"/>
  <c r="AI90" i="14"/>
  <c r="AI72" i="14"/>
  <c r="AI44" i="14"/>
  <c r="AI40" i="14"/>
  <c r="AI36" i="14"/>
  <c r="AI32" i="14"/>
  <c r="AI28" i="14"/>
  <c r="AI20" i="14"/>
  <c r="AI16" i="14"/>
  <c r="AI168" i="14"/>
  <c r="AI160" i="14"/>
  <c r="AI142" i="14"/>
  <c r="AI66" i="14"/>
  <c r="AI192" i="14"/>
  <c r="AI178" i="14"/>
  <c r="AI140" i="14"/>
  <c r="AI134" i="14"/>
  <c r="AI126" i="14"/>
  <c r="AI122" i="14"/>
  <c r="AI116" i="14"/>
  <c r="AI112" i="14"/>
  <c r="AI108" i="14"/>
  <c r="AI104" i="14"/>
  <c r="AI86" i="14"/>
  <c r="AI82" i="14"/>
  <c r="AI162" i="14"/>
  <c r="AI136" i="14"/>
  <c r="AI128" i="14"/>
  <c r="AI118" i="14"/>
  <c r="AI100" i="14"/>
  <c r="AI96" i="14"/>
  <c r="AI92" i="14"/>
  <c r="AI88" i="14"/>
  <c r="AI74" i="14"/>
  <c r="AI70" i="14"/>
  <c r="AI57" i="14"/>
  <c r="AI46" i="14"/>
  <c r="AI42" i="14"/>
  <c r="AI38" i="14"/>
  <c r="AI34" i="14"/>
  <c r="AI30" i="14"/>
  <c r="AI26" i="14"/>
  <c r="AI22" i="14"/>
  <c r="AI18" i="14"/>
  <c r="AI14" i="14"/>
  <c r="BB142" i="14"/>
  <c r="BB42" i="14"/>
  <c r="BB192" i="14"/>
  <c r="BB162" i="14"/>
  <c r="BB80" i="14"/>
  <c r="BB90" i="14"/>
  <c r="BD27" i="14"/>
  <c r="BB20" i="14"/>
  <c r="BB54" i="14"/>
  <c r="AG16" i="14"/>
  <c r="AO22" i="14"/>
  <c r="AQ22" i="14"/>
  <c r="AG26" i="14"/>
  <c r="AH26" i="14"/>
  <c r="BC28" i="14"/>
  <c r="AK30" i="14"/>
  <c r="BA36" i="14"/>
  <c r="BC38" i="14"/>
  <c r="AK40" i="14"/>
  <c r="AL40" i="14"/>
  <c r="AO44" i="14"/>
  <c r="AD44" i="14"/>
  <c r="AQ57" i="14"/>
  <c r="AU57" i="14" s="1" a="1"/>
  <c r="AU57" i="14" s="1"/>
  <c r="BA66" i="14"/>
  <c r="BC72" i="14"/>
  <c r="AK74" i="14"/>
  <c r="AH74" i="14"/>
  <c r="AD76" i="14"/>
  <c r="AD86" i="14"/>
  <c r="BC88" i="14"/>
  <c r="BC90" i="14"/>
  <c r="BA90" i="14"/>
  <c r="AG94" i="14"/>
  <c r="AO100" i="14"/>
  <c r="AI110" i="14"/>
  <c r="BB112" i="14"/>
  <c r="AI124" i="14"/>
  <c r="AI130" i="14"/>
  <c r="AK132" i="14"/>
  <c r="BC132" i="14"/>
  <c r="AK144" i="14"/>
  <c r="BC144" i="14"/>
  <c r="AI148" i="14"/>
  <c r="AK150" i="14"/>
  <c r="BC150" i="14"/>
  <c r="AI154" i="14"/>
  <c r="BB158" i="14"/>
  <c r="BC168" i="14"/>
  <c r="BC170" i="14"/>
  <c r="AI172" i="14"/>
  <c r="BC172" i="14"/>
  <c r="AI174" i="14"/>
  <c r="BC176" i="14"/>
  <c r="AD178" i="14"/>
  <c r="AH185" i="14"/>
  <c r="AI188" i="14"/>
  <c r="AQ172" i="15"/>
  <c r="BC152" i="15"/>
  <c r="BC60" i="15"/>
  <c r="BC88" i="15"/>
  <c r="BC162" i="15"/>
  <c r="BC66" i="15"/>
  <c r="BC10" i="15"/>
  <c r="BC72" i="15"/>
  <c r="BC132" i="15"/>
  <c r="BC192" i="15"/>
  <c r="BC74" i="15"/>
  <c r="BC32" i="15"/>
  <c r="BC98" i="15"/>
  <c r="BC188" i="15"/>
  <c r="BC182" i="15"/>
  <c r="AO14" i="15"/>
  <c r="AO22" i="15"/>
  <c r="H52" i="15"/>
  <c r="AH60" i="15"/>
  <c r="BD75" i="15"/>
  <c r="BB98" i="15"/>
  <c r="AG112" i="15"/>
  <c r="AG116" i="15"/>
  <c r="BB122" i="15"/>
  <c r="BB124" i="15"/>
  <c r="AG9" i="16"/>
  <c r="AG51" i="16"/>
  <c r="AO50" i="16"/>
  <c r="AO178" i="16"/>
  <c r="H64" i="16"/>
  <c r="V11" i="13"/>
  <c r="AH46" i="13"/>
  <c r="AQ46" i="13"/>
  <c r="BC50" i="13"/>
  <c r="AF51" i="13"/>
  <c r="AH57" i="13"/>
  <c r="AQ57" i="13"/>
  <c r="AU57" i="13" s="1" a="1"/>
  <c r="AU57" i="13" s="1"/>
  <c r="AF60" i="13"/>
  <c r="BC60" i="13"/>
  <c r="AJ62" i="13"/>
  <c r="AJ67" i="13"/>
  <c r="AH70" i="13"/>
  <c r="AQ70" i="13"/>
  <c r="V68" i="13"/>
  <c r="AH74" i="13"/>
  <c r="AQ74" i="13"/>
  <c r="AU74" i="13" s="1" a="1"/>
  <c r="AU74" i="13" s="1"/>
  <c r="AJ76" i="13"/>
  <c r="AF78" i="13"/>
  <c r="BC78" i="13"/>
  <c r="AJ80" i="13"/>
  <c r="AF82" i="13"/>
  <c r="BC82" i="13"/>
  <c r="AJ84" i="13"/>
  <c r="AF86" i="13"/>
  <c r="AH88" i="13"/>
  <c r="AQ88" i="13"/>
  <c r="AH92" i="13"/>
  <c r="AQ92" i="13"/>
  <c r="AH96" i="13"/>
  <c r="AQ96" i="13"/>
  <c r="AH100" i="13"/>
  <c r="AQ100" i="13"/>
  <c r="AF104" i="13"/>
  <c r="BD103" i="13"/>
  <c r="BA104" i="13"/>
  <c r="AJ106" i="13"/>
  <c r="BC108" i="13"/>
  <c r="BA108" i="13"/>
  <c r="AJ110" i="13"/>
  <c r="AF112" i="13"/>
  <c r="BC112" i="13"/>
  <c r="BA112" i="13"/>
  <c r="AJ114" i="13"/>
  <c r="AF116" i="13"/>
  <c r="AH118" i="13"/>
  <c r="AQ118" i="13"/>
  <c r="AJ120" i="13"/>
  <c r="AF122" i="13"/>
  <c r="BC122" i="13"/>
  <c r="AJ124" i="13"/>
  <c r="AF126" i="13"/>
  <c r="AH128" i="13"/>
  <c r="AQ128" i="13"/>
  <c r="AJ130" i="13"/>
  <c r="AF134" i="13"/>
  <c r="AH136" i="13"/>
  <c r="AQ136" i="13"/>
  <c r="AF140" i="13"/>
  <c r="BC146" i="13"/>
  <c r="AJ148" i="13"/>
  <c r="AQ150" i="13"/>
  <c r="AH154" i="13"/>
  <c r="AH168" i="13"/>
  <c r="AJ170" i="13"/>
  <c r="R174" i="13"/>
  <c r="AJ176" i="13"/>
  <c r="AF178" i="13"/>
  <c r="AJ182" i="13"/>
  <c r="AJ188" i="13"/>
  <c r="L180" i="14"/>
  <c r="AJ54" i="14"/>
  <c r="BC192" i="14"/>
  <c r="BC178" i="14"/>
  <c r="BC140" i="14"/>
  <c r="BC134" i="14"/>
  <c r="BC126" i="14"/>
  <c r="BC116" i="14"/>
  <c r="BC86" i="14"/>
  <c r="BC51" i="14"/>
  <c r="BC162" i="14"/>
  <c r="BC138" i="14"/>
  <c r="BC124" i="14"/>
  <c r="BC114" i="14"/>
  <c r="BC110" i="14"/>
  <c r="BC106" i="14"/>
  <c r="BC84" i="14"/>
  <c r="BC80" i="14"/>
  <c r="BC76" i="14"/>
  <c r="BC67" i="14"/>
  <c r="BC62" i="14"/>
  <c r="BC10" i="14"/>
  <c r="BC136" i="14"/>
  <c r="BC128" i="14"/>
  <c r="BC185" i="14"/>
  <c r="BC184" i="14"/>
  <c r="BC179" i="14"/>
  <c r="BC164" i="14"/>
  <c r="BC156" i="14"/>
  <c r="BC188" i="14"/>
  <c r="BC182" i="14"/>
  <c r="BC174" i="14"/>
  <c r="BC154" i="14"/>
  <c r="BC148" i="14"/>
  <c r="BC130" i="14"/>
  <c r="BC66" i="14"/>
  <c r="AO9" i="14"/>
  <c r="AO10" i="14" s="1"/>
  <c r="BC16" i="14"/>
  <c r="AK18" i="14"/>
  <c r="BC26" i="14"/>
  <c r="AK28" i="14"/>
  <c r="BA47" i="14"/>
  <c r="AO42" i="14"/>
  <c r="AG46" i="14"/>
  <c r="AJ47" i="14"/>
  <c r="T52" i="14"/>
  <c r="R58" i="14"/>
  <c r="BA60" i="14"/>
  <c r="AI62" i="14"/>
  <c r="BB62" i="14"/>
  <c r="AG63" i="14"/>
  <c r="BB63" i="14"/>
  <c r="V64" i="14"/>
  <c r="BC70" i="14"/>
  <c r="AK72" i="14"/>
  <c r="BB74" i="14"/>
  <c r="AH78" i="14"/>
  <c r="BB78" i="14"/>
  <c r="AI84" i="14"/>
  <c r="AG88" i="14"/>
  <c r="AK90" i="14"/>
  <c r="BC92" i="14"/>
  <c r="BC94" i="14"/>
  <c r="BA94" i="14"/>
  <c r="AQ96" i="14"/>
  <c r="BA104" i="14"/>
  <c r="BC112" i="14"/>
  <c r="BA112" i="14"/>
  <c r="J117" i="14"/>
  <c r="BB130" i="14"/>
  <c r="BB148" i="14"/>
  <c r="AI156" i="14"/>
  <c r="AI158" i="14"/>
  <c r="BC158" i="14"/>
  <c r="AG164" i="14"/>
  <c r="BA166" i="14"/>
  <c r="AI179" i="14"/>
  <c r="AL192" i="14"/>
  <c r="AC65" i="15"/>
  <c r="AI179" i="15"/>
  <c r="AI166" i="15"/>
  <c r="AI158" i="15"/>
  <c r="AI56" i="15"/>
  <c r="AI160" i="15"/>
  <c r="AI126" i="15"/>
  <c r="AI104" i="15"/>
  <c r="AI70" i="15"/>
  <c r="AI36" i="15"/>
  <c r="AI28" i="15"/>
  <c r="AI188" i="15"/>
  <c r="AI136" i="15"/>
  <c r="AI80" i="15"/>
  <c r="AI66" i="15"/>
  <c r="AI144" i="15"/>
  <c r="AI108" i="15"/>
  <c r="AI90" i="15"/>
  <c r="AI74" i="15"/>
  <c r="AI84" i="15"/>
  <c r="AI54" i="15"/>
  <c r="AI174" i="15"/>
  <c r="AI128" i="15"/>
  <c r="AI112" i="15"/>
  <c r="AI94" i="15"/>
  <c r="AI72" i="15"/>
  <c r="AI57" i="15"/>
  <c r="AI44" i="15"/>
  <c r="AI22" i="15"/>
  <c r="AI14" i="15"/>
  <c r="AI140" i="15"/>
  <c r="AI116" i="15"/>
  <c r="AI67" i="15"/>
  <c r="AI9" i="15"/>
  <c r="AG9" i="15"/>
  <c r="AG10" i="15" s="1"/>
  <c r="BC14" i="15"/>
  <c r="BC18" i="15"/>
  <c r="BC22" i="15"/>
  <c r="AQ54" i="15"/>
  <c r="AI60" i="15"/>
  <c r="BD64" i="15"/>
  <c r="AO72" i="15"/>
  <c r="AQ112" i="15"/>
  <c r="AH116" i="15"/>
  <c r="BB136" i="15"/>
  <c r="AO144" i="15"/>
  <c r="AQ164" i="15"/>
  <c r="AH166" i="15"/>
  <c r="BD187" i="15"/>
  <c r="BA26" i="16"/>
  <c r="AJ156" i="16"/>
  <c r="J6" i="13"/>
  <c r="S6" i="13"/>
  <c r="AA6" i="13"/>
  <c r="P161" i="13"/>
  <c r="AL174" i="13"/>
  <c r="AF66" i="13"/>
  <c r="BA101" i="13"/>
  <c r="BA102" i="13" s="1"/>
  <c r="BC130" i="13"/>
  <c r="AH138" i="13"/>
  <c r="AQ138" i="13"/>
  <c r="AF142" i="13"/>
  <c r="BC148" i="13"/>
  <c r="AH150" i="13"/>
  <c r="BC150" i="13"/>
  <c r="BC154" i="13"/>
  <c r="AH162" i="13"/>
  <c r="AQ164" i="13"/>
  <c r="AH190" i="13"/>
  <c r="AK192" i="14"/>
  <c r="AK178" i="14"/>
  <c r="AK140" i="14"/>
  <c r="AK134" i="14"/>
  <c r="AK126" i="14"/>
  <c r="AK122" i="14"/>
  <c r="AK116" i="14"/>
  <c r="AK112" i="14"/>
  <c r="AK108" i="14"/>
  <c r="AK104" i="14"/>
  <c r="AK86" i="14"/>
  <c r="AK82" i="14"/>
  <c r="AK78" i="14"/>
  <c r="AK60" i="14"/>
  <c r="AK51" i="14"/>
  <c r="AK50" i="14"/>
  <c r="AK162" i="14"/>
  <c r="AK138" i="14"/>
  <c r="AK63" i="14"/>
  <c r="AK54" i="14"/>
  <c r="AK136" i="14"/>
  <c r="AK128" i="14"/>
  <c r="AK118" i="14"/>
  <c r="AK100" i="14"/>
  <c r="AK96" i="14"/>
  <c r="AK92" i="14"/>
  <c r="AK88" i="14"/>
  <c r="AK185" i="14"/>
  <c r="AK184" i="14"/>
  <c r="AK179" i="14"/>
  <c r="AK164" i="14"/>
  <c r="AK156" i="14"/>
  <c r="AK188" i="14"/>
  <c r="AK182" i="14"/>
  <c r="AK174" i="14"/>
  <c r="AK154" i="14"/>
  <c r="AK148" i="14"/>
  <c r="AK130" i="14"/>
  <c r="AK124" i="14"/>
  <c r="AK120" i="14"/>
  <c r="AK114" i="14"/>
  <c r="AK110" i="14"/>
  <c r="AK106" i="14"/>
  <c r="AK84" i="14"/>
  <c r="AK80" i="14"/>
  <c r="AK76" i="14"/>
  <c r="AK67" i="14"/>
  <c r="AK62" i="14"/>
  <c r="BA10" i="14"/>
  <c r="AK16" i="14"/>
  <c r="AO20" i="14"/>
  <c r="AJ26" i="14"/>
  <c r="AO30" i="14"/>
  <c r="AG34" i="14"/>
  <c r="I35" i="14"/>
  <c r="BC36" i="14"/>
  <c r="AK38" i="14"/>
  <c r="AC41" i="14"/>
  <c r="BC46" i="14"/>
  <c r="AQ50" i="14"/>
  <c r="AI51" i="14"/>
  <c r="AI56" i="14"/>
  <c r="BB56" i="14"/>
  <c r="BB60" i="14"/>
  <c r="AI63" i="14"/>
  <c r="BC63" i="14"/>
  <c r="J64" i="14"/>
  <c r="AK66" i="14"/>
  <c r="AL67" i="14"/>
  <c r="BA67" i="14"/>
  <c r="AI67" i="14"/>
  <c r="BB67" i="14"/>
  <c r="BC74" i="14"/>
  <c r="BA76" i="14"/>
  <c r="AI78" i="14"/>
  <c r="BC78" i="14"/>
  <c r="BA78" i="14"/>
  <c r="AL82" i="14"/>
  <c r="AH84" i="14"/>
  <c r="AK94" i="14"/>
  <c r="BC96" i="14"/>
  <c r="BC98" i="14"/>
  <c r="AD98" i="14"/>
  <c r="AQ100" i="14"/>
  <c r="AH104" i="14"/>
  <c r="AD106" i="14"/>
  <c r="BD105" i="14"/>
  <c r="BA106" i="14"/>
  <c r="AQ108" i="14"/>
  <c r="AL110" i="14"/>
  <c r="AD114" i="14"/>
  <c r="BA114" i="14"/>
  <c r="AQ116" i="14"/>
  <c r="N117" i="14"/>
  <c r="AD120" i="14"/>
  <c r="BA120" i="14"/>
  <c r="AH126" i="14"/>
  <c r="BB128" i="14"/>
  <c r="AL130" i="14"/>
  <c r="AQ134" i="14"/>
  <c r="AI138" i="14"/>
  <c r="BD137" i="14"/>
  <c r="BA138" i="14"/>
  <c r="AQ140" i="14"/>
  <c r="AG142" i="14"/>
  <c r="AL148" i="14"/>
  <c r="AO156" i="14"/>
  <c r="AO160" i="14"/>
  <c r="BB166" i="14"/>
  <c r="AK170" i="14"/>
  <c r="AK172" i="14"/>
  <c r="BA172" i="14"/>
  <c r="AQ174" i="14"/>
  <c r="AU174" i="14" s="1" a="1"/>
  <c r="AU174" i="14" s="1"/>
  <c r="BA174" i="14"/>
  <c r="AK176" i="14"/>
  <c r="BA184" i="14"/>
  <c r="AI185" i="14"/>
  <c r="T52" i="15"/>
  <c r="AJ130" i="15"/>
  <c r="AJ120" i="15"/>
  <c r="AJ76" i="15"/>
  <c r="AJ62" i="15"/>
  <c r="AJ132" i="15"/>
  <c r="AJ94" i="15"/>
  <c r="AJ32" i="15"/>
  <c r="AJ178" i="15"/>
  <c r="AJ168" i="15"/>
  <c r="AJ152" i="15"/>
  <c r="AJ96" i="15"/>
  <c r="AJ46" i="15"/>
  <c r="AJ142" i="15"/>
  <c r="AJ112" i="15"/>
  <c r="AJ26" i="15"/>
  <c r="AJ22" i="15"/>
  <c r="AJ18" i="15"/>
  <c r="AJ28" i="15"/>
  <c r="AJ88" i="15"/>
  <c r="AJ82" i="15"/>
  <c r="AJ60" i="15"/>
  <c r="AI10" i="15"/>
  <c r="AK24" i="15"/>
  <c r="AK47" i="15"/>
  <c r="AK48" i="15" s="1"/>
  <c r="AG44" i="15"/>
  <c r="M58" i="15"/>
  <c r="AO62" i="15"/>
  <c r="F64" i="15"/>
  <c r="AG78" i="15"/>
  <c r="AJ92" i="15"/>
  <c r="AO100" i="15"/>
  <c r="AG106" i="15"/>
  <c r="BC144" i="15"/>
  <c r="AI154" i="15"/>
  <c r="BC164" i="15"/>
  <c r="AI170" i="15"/>
  <c r="AI176" i="15"/>
  <c r="BD181" i="15"/>
  <c r="AQ185" i="15"/>
  <c r="AU185" i="15" s="1" a="1"/>
  <c r="AU185" i="15" s="1"/>
  <c r="AI192" i="15"/>
  <c r="AB73" i="17"/>
  <c r="BA166" i="13"/>
  <c r="BA184" i="13"/>
  <c r="AD162" i="14"/>
  <c r="AH22" i="14"/>
  <c r="AK36" i="14"/>
  <c r="BC57" i="14"/>
  <c r="AI60" i="14"/>
  <c r="Y68" i="14"/>
  <c r="AK70" i="14"/>
  <c r="AI76" i="14"/>
  <c r="BD79" i="14"/>
  <c r="BA80" i="14"/>
  <c r="AQ82" i="14"/>
  <c r="AL84" i="14"/>
  <c r="AH86" i="14"/>
  <c r="AH88" i="14"/>
  <c r="AG96" i="14"/>
  <c r="AK98" i="14"/>
  <c r="BC100" i="14"/>
  <c r="BD107" i="14"/>
  <c r="AD116" i="14"/>
  <c r="AO118" i="14"/>
  <c r="AL126" i="14"/>
  <c r="AG128" i="14"/>
  <c r="BA130" i="14"/>
  <c r="AD134" i="14"/>
  <c r="AK142" i="14"/>
  <c r="BC142" i="14"/>
  <c r="AD142" i="14"/>
  <c r="AI146" i="14"/>
  <c r="AQ148" i="14"/>
  <c r="BA148" i="14"/>
  <c r="AI152" i="14"/>
  <c r="BA156" i="14"/>
  <c r="AK158" i="14"/>
  <c r="AC163" i="14"/>
  <c r="AI164" i="14"/>
  <c r="AI166" i="14"/>
  <c r="BC166" i="14"/>
  <c r="AL178" i="14"/>
  <c r="AG179" i="14"/>
  <c r="BA182" i="14"/>
  <c r="AG184" i="14"/>
  <c r="H11" i="15"/>
  <c r="H156" i="15" s="1"/>
  <c r="AO26" i="15"/>
  <c r="AO40" i="15"/>
  <c r="AO51" i="15"/>
  <c r="H64" i="15"/>
  <c r="AG76" i="15"/>
  <c r="AO78" i="15"/>
  <c r="BC80" i="15"/>
  <c r="BB146" i="15"/>
  <c r="AO150" i="15"/>
  <c r="AH156" i="15"/>
  <c r="AQ179" i="15"/>
  <c r="AU179" i="15" s="1" a="1"/>
  <c r="AU179" i="15" s="1"/>
  <c r="AJ70" i="16"/>
  <c r="AJ38" i="16"/>
  <c r="AR43" i="16"/>
  <c r="AO104" i="16"/>
  <c r="BB9" i="17"/>
  <c r="N91" i="17"/>
  <c r="D6" i="13"/>
  <c r="L6" i="13"/>
  <c r="U6" i="13"/>
  <c r="AF185" i="13"/>
  <c r="AF184" i="13"/>
  <c r="AF179" i="13"/>
  <c r="AF164" i="13"/>
  <c r="AF156" i="13"/>
  <c r="AF176" i="13"/>
  <c r="AF170" i="13"/>
  <c r="AN185" i="13"/>
  <c r="AF56" i="13"/>
  <c r="BA126" i="13"/>
  <c r="BC128" i="13"/>
  <c r="BC136" i="13"/>
  <c r="AJ138" i="13"/>
  <c r="AH142" i="13"/>
  <c r="AQ142" i="13"/>
  <c r="AF146" i="13"/>
  <c r="AF152" i="13"/>
  <c r="AQ156" i="13"/>
  <c r="AU156" i="13" s="1" a="1"/>
  <c r="AU156" i="13" s="1"/>
  <c r="AF158" i="13"/>
  <c r="AF160" i="13"/>
  <c r="AH164" i="13"/>
  <c r="AL168" i="13"/>
  <c r="AF174" i="13"/>
  <c r="BC174" i="13"/>
  <c r="AJ178" i="13"/>
  <c r="AQ179" i="13"/>
  <c r="AU179" i="13" s="1" a="1"/>
  <c r="AU179" i="13" s="1"/>
  <c r="AN182" i="13"/>
  <c r="AQ184" i="13"/>
  <c r="AQ185" i="13"/>
  <c r="AU185" i="13" s="1" a="1"/>
  <c r="AU185" i="13" s="1"/>
  <c r="AE9" i="14"/>
  <c r="AE120" i="14"/>
  <c r="AE158" i="14"/>
  <c r="AE94" i="14"/>
  <c r="AR39" i="14"/>
  <c r="AR27" i="14"/>
  <c r="AM120" i="14"/>
  <c r="AM158" i="14"/>
  <c r="AM94" i="14"/>
  <c r="AX177" i="14"/>
  <c r="L11" i="14"/>
  <c r="L38" i="14" s="1"/>
  <c r="AK14" i="14"/>
  <c r="AC17" i="14"/>
  <c r="AO28" i="14"/>
  <c r="AG32" i="14"/>
  <c r="AO38" i="14"/>
  <c r="AG42" i="14"/>
  <c r="BC44" i="14"/>
  <c r="L46" i="14"/>
  <c r="AK46" i="14"/>
  <c r="BC47" i="14"/>
  <c r="BC48" i="14" s="1"/>
  <c r="AI54" i="14"/>
  <c r="BC54" i="14"/>
  <c r="AK56" i="14"/>
  <c r="N64" i="14"/>
  <c r="Z64" i="14"/>
  <c r="AQ67" i="14"/>
  <c r="AU67" i="14" s="1" a="1"/>
  <c r="AU67" i="14" s="1"/>
  <c r="AO72" i="14"/>
  <c r="BD81" i="14"/>
  <c r="AL86" i="14"/>
  <c r="AO90" i="14"/>
  <c r="AG100" i="14"/>
  <c r="AI106" i="14"/>
  <c r="BB108" i="14"/>
  <c r="AI114" i="14"/>
  <c r="AI120" i="14"/>
  <c r="BB122" i="14"/>
  <c r="AH128" i="14"/>
  <c r="AC135" i="14"/>
  <c r="BB146" i="14"/>
  <c r="BB152" i="14"/>
  <c r="AH156" i="14"/>
  <c r="AR159" i="14"/>
  <c r="AO164" i="14"/>
  <c r="AO168" i="14"/>
  <c r="AD168" i="14"/>
  <c r="AH182" i="14"/>
  <c r="BB182" i="14"/>
  <c r="AH184" i="14"/>
  <c r="BA188" i="14"/>
  <c r="AK190" i="14"/>
  <c r="BC26" i="15"/>
  <c r="BB42" i="15"/>
  <c r="AO50" i="15"/>
  <c r="AQ51" i="15"/>
  <c r="AU51" i="15" s="1" a="1"/>
  <c r="AU51" i="15" s="1"/>
  <c r="AJ56" i="15"/>
  <c r="AO57" i="15"/>
  <c r="Q64" i="15"/>
  <c r="E68" i="15"/>
  <c r="BD69" i="15"/>
  <c r="AI76" i="15"/>
  <c r="AQ78" i="15"/>
  <c r="AO84" i="15"/>
  <c r="AI88" i="15"/>
  <c r="BD91" i="15"/>
  <c r="AI110" i="15"/>
  <c r="AO132" i="15"/>
  <c r="AG134" i="15"/>
  <c r="BC150" i="15"/>
  <c r="AO178" i="15"/>
  <c r="AH172" i="15"/>
  <c r="Y6" i="16"/>
  <c r="Q6" i="16"/>
  <c r="H6" i="16"/>
  <c r="W6" i="16"/>
  <c r="N6" i="16"/>
  <c r="F6" i="16"/>
  <c r="AY7" i="16"/>
  <c r="U6" i="16"/>
  <c r="L6" i="16"/>
  <c r="D6" i="16"/>
  <c r="O6" i="16"/>
  <c r="AB6" i="16"/>
  <c r="BD12" i="16"/>
  <c r="BD127" i="16"/>
  <c r="BA44" i="16"/>
  <c r="K68" i="16"/>
  <c r="BA90" i="16"/>
  <c r="BA94" i="16"/>
  <c r="BA98" i="16"/>
  <c r="AJ174" i="16"/>
  <c r="BA57" i="17"/>
  <c r="Z91" i="17"/>
  <c r="BA192" i="17"/>
  <c r="J6" i="14"/>
  <c r="S6" i="14"/>
  <c r="AA6" i="14"/>
  <c r="AG50" i="14"/>
  <c r="AO50" i="14"/>
  <c r="AG51" i="14"/>
  <c r="AO51" i="14"/>
  <c r="AC53" i="14"/>
  <c r="AH54" i="14"/>
  <c r="AQ54" i="14"/>
  <c r="AL56" i="14"/>
  <c r="AG60" i="14"/>
  <c r="AO60" i="14"/>
  <c r="AH63" i="14"/>
  <c r="AQ63" i="14"/>
  <c r="AU63" i="14" s="1" a="1"/>
  <c r="AU63" i="14" s="1"/>
  <c r="BA74" i="14"/>
  <c r="AG78" i="14"/>
  <c r="AO78" i="14"/>
  <c r="AG82" i="14"/>
  <c r="AO82" i="14"/>
  <c r="AG86" i="14"/>
  <c r="AO86" i="14"/>
  <c r="AG104" i="14"/>
  <c r="AO104" i="14"/>
  <c r="AG108" i="14"/>
  <c r="AO108" i="14"/>
  <c r="AG112" i="14"/>
  <c r="AO112" i="14"/>
  <c r="AG116" i="14"/>
  <c r="AO116" i="14"/>
  <c r="AG122" i="14"/>
  <c r="AO122" i="14"/>
  <c r="AG126" i="14"/>
  <c r="AO126" i="14"/>
  <c r="AG134" i="14"/>
  <c r="AO134" i="14"/>
  <c r="AH138" i="14"/>
  <c r="AQ138" i="14"/>
  <c r="AG140" i="14"/>
  <c r="AO140" i="14"/>
  <c r="AL146" i="14"/>
  <c r="AL152" i="14"/>
  <c r="AL158" i="14"/>
  <c r="AH162" i="14"/>
  <c r="AQ162" i="14"/>
  <c r="AU162" i="14" s="1" a="1"/>
  <c r="AU162" i="14" s="1"/>
  <c r="AL166" i="14"/>
  <c r="V165" i="14"/>
  <c r="AL172" i="14"/>
  <c r="AG178" i="14"/>
  <c r="AO178" i="14"/>
  <c r="AG192" i="14"/>
  <c r="AO192" i="14"/>
  <c r="I6" i="15"/>
  <c r="R6" i="15"/>
  <c r="Z6" i="15"/>
  <c r="BB6" i="15"/>
  <c r="AK172" i="15"/>
  <c r="AK166" i="15"/>
  <c r="AK158" i="15"/>
  <c r="AK152" i="15"/>
  <c r="AK146" i="15"/>
  <c r="AK56" i="15"/>
  <c r="AK168" i="15"/>
  <c r="AK160" i="15"/>
  <c r="AK142" i="15"/>
  <c r="AK66" i="15"/>
  <c r="AK162" i="15"/>
  <c r="AK138" i="15"/>
  <c r="BA32" i="15"/>
  <c r="AH14" i="15"/>
  <c r="AQ14" i="15"/>
  <c r="AH18" i="15"/>
  <c r="AQ18" i="15"/>
  <c r="AH22" i="15"/>
  <c r="AQ22" i="15"/>
  <c r="AH26" i="15"/>
  <c r="AQ26" i="15"/>
  <c r="AK30" i="15"/>
  <c r="AQ40" i="15"/>
  <c r="AH44" i="15"/>
  <c r="AO46" i="15"/>
  <c r="AH50" i="15"/>
  <c r="AH51" i="15"/>
  <c r="AG57" i="15"/>
  <c r="AK63" i="15"/>
  <c r="AO66" i="15"/>
  <c r="AH72" i="15"/>
  <c r="AO74" i="15"/>
  <c r="AH78" i="15"/>
  <c r="AF90" i="15"/>
  <c r="AQ90" i="15"/>
  <c r="AH94" i="15"/>
  <c r="AO96" i="15"/>
  <c r="AK98" i="15"/>
  <c r="AG100" i="15"/>
  <c r="AQ108" i="15"/>
  <c r="AH112" i="15"/>
  <c r="AG114" i="15"/>
  <c r="AO118" i="15"/>
  <c r="AG120" i="15"/>
  <c r="AO126" i="15"/>
  <c r="AG128" i="15"/>
  <c r="BA130" i="15"/>
  <c r="AO136" i="15"/>
  <c r="H142" i="15"/>
  <c r="AG142" i="15"/>
  <c r="AN146" i="15"/>
  <c r="H160" i="15"/>
  <c r="AG160" i="15"/>
  <c r="AO168" i="15"/>
  <c r="AG174" i="15"/>
  <c r="AO182" i="15"/>
  <c r="M180" i="15"/>
  <c r="AO188" i="15"/>
  <c r="AG190" i="15"/>
  <c r="R6" i="16"/>
  <c r="BI6" i="16"/>
  <c r="AI185" i="16"/>
  <c r="AI184" i="16"/>
  <c r="AI179" i="16"/>
  <c r="AI174" i="16"/>
  <c r="AI154" i="16"/>
  <c r="AI148" i="16"/>
  <c r="AI130" i="16"/>
  <c r="AI124" i="16"/>
  <c r="AI120" i="16"/>
  <c r="AI114" i="16"/>
  <c r="AI110" i="16"/>
  <c r="AI106" i="16"/>
  <c r="AI84" i="16"/>
  <c r="AI80" i="16"/>
  <c r="AI76" i="16"/>
  <c r="AI67" i="16"/>
  <c r="AI62" i="16"/>
  <c r="AI182" i="16"/>
  <c r="AI172" i="16"/>
  <c r="AI166" i="16"/>
  <c r="AI158" i="16"/>
  <c r="AI152" i="16"/>
  <c r="AI146" i="16"/>
  <c r="AI56" i="16"/>
  <c r="AI188" i="16"/>
  <c r="AI176" i="16"/>
  <c r="AI170" i="16"/>
  <c r="AI150" i="16"/>
  <c r="AI144" i="16"/>
  <c r="AI132" i="16"/>
  <c r="AI98" i="16"/>
  <c r="AI94" i="16"/>
  <c r="AI90" i="16"/>
  <c r="AI72" i="16"/>
  <c r="AI44" i="16"/>
  <c r="AI40" i="16"/>
  <c r="AI36" i="16"/>
  <c r="AI32" i="16"/>
  <c r="AI28" i="16"/>
  <c r="AI20" i="16"/>
  <c r="AI16" i="16"/>
  <c r="AI168" i="16"/>
  <c r="AI160" i="16"/>
  <c r="AI142" i="16"/>
  <c r="AI66" i="16"/>
  <c r="AI178" i="16"/>
  <c r="AI140" i="16"/>
  <c r="AI134" i="16"/>
  <c r="AI126" i="16"/>
  <c r="AI122" i="16"/>
  <c r="AI116" i="16"/>
  <c r="AI112" i="16"/>
  <c r="AI108" i="16"/>
  <c r="AI104" i="16"/>
  <c r="AI86" i="16"/>
  <c r="AI82" i="16"/>
  <c r="AI78" i="16"/>
  <c r="AI60" i="16"/>
  <c r="AI51" i="16"/>
  <c r="AI50" i="16"/>
  <c r="AI192" i="16"/>
  <c r="AI162" i="16"/>
  <c r="AI138" i="16"/>
  <c r="AI63" i="16"/>
  <c r="AI54" i="16"/>
  <c r="BC176" i="16"/>
  <c r="AM72" i="16"/>
  <c r="BA138" i="16"/>
  <c r="BA124" i="16"/>
  <c r="BA120" i="16"/>
  <c r="BA114" i="16"/>
  <c r="BA110" i="16"/>
  <c r="BA106" i="16"/>
  <c r="BA84" i="16"/>
  <c r="BA80" i="16"/>
  <c r="BA76" i="16"/>
  <c r="BA62" i="16"/>
  <c r="AH10" i="16"/>
  <c r="AH9" i="16"/>
  <c r="AI14" i="16"/>
  <c r="AH47" i="16"/>
  <c r="AH48" i="16" s="1"/>
  <c r="BD33" i="16"/>
  <c r="BA34" i="16"/>
  <c r="AE40" i="16"/>
  <c r="BA40" i="16"/>
  <c r="BD41" i="16"/>
  <c r="BA42" i="16"/>
  <c r="BA50" i="16"/>
  <c r="AI57" i="16"/>
  <c r="AI70" i="16"/>
  <c r="BA72" i="16"/>
  <c r="AI74" i="16"/>
  <c r="BC84" i="16"/>
  <c r="AE150" i="16"/>
  <c r="BA166" i="16"/>
  <c r="AE185" i="16"/>
  <c r="AM16" i="17"/>
  <c r="AH47" i="17"/>
  <c r="BD43" i="17"/>
  <c r="BA44" i="17"/>
  <c r="O64" i="17"/>
  <c r="BA136" i="17"/>
  <c r="AL174" i="14"/>
  <c r="AH178" i="14"/>
  <c r="AQ178" i="14"/>
  <c r="AU178" i="14" s="1" a="1"/>
  <c r="AU178" i="14" s="1"/>
  <c r="AL182" i="14"/>
  <c r="AC186" i="14"/>
  <c r="AL188" i="14"/>
  <c r="AH192" i="14"/>
  <c r="AQ192" i="14"/>
  <c r="J6" i="15"/>
  <c r="S6" i="15"/>
  <c r="AA6" i="15"/>
  <c r="AH54" i="15"/>
  <c r="W58" i="15"/>
  <c r="AQ66" i="15"/>
  <c r="AO80" i="15"/>
  <c r="AG84" i="15"/>
  <c r="AO86" i="15"/>
  <c r="AG90" i="15"/>
  <c r="AO104" i="15"/>
  <c r="AG108" i="15"/>
  <c r="AK116" i="15"/>
  <c r="AQ126" i="15"/>
  <c r="AK134" i="15"/>
  <c r="AK140" i="15"/>
  <c r="AH142" i="15"/>
  <c r="AQ146" i="15"/>
  <c r="AQ152" i="15"/>
  <c r="AK156" i="15"/>
  <c r="AQ158" i="15"/>
  <c r="AH160" i="15"/>
  <c r="AQ168" i="15"/>
  <c r="AN176" i="15"/>
  <c r="AG178" i="15"/>
  <c r="AH179" i="15"/>
  <c r="H185" i="15"/>
  <c r="AH185" i="15"/>
  <c r="AO192" i="15"/>
  <c r="E6" i="16"/>
  <c r="S6" i="16"/>
  <c r="AJ179" i="16"/>
  <c r="BB16" i="16"/>
  <c r="AE20" i="16"/>
  <c r="BD21" i="16"/>
  <c r="AE32" i="16"/>
  <c r="AI34" i="16"/>
  <c r="BD37" i="16"/>
  <c r="BA38" i="16"/>
  <c r="BB40" i="16"/>
  <c r="BC50" i="16"/>
  <c r="AJ57" i="16"/>
  <c r="H58" i="16"/>
  <c r="BD68" i="16"/>
  <c r="R68" i="16"/>
  <c r="BB72" i="16"/>
  <c r="BC104" i="16"/>
  <c r="BC146" i="16"/>
  <c r="AK148" i="16"/>
  <c r="BA156" i="16"/>
  <c r="BC166" i="16"/>
  <c r="BA172" i="16"/>
  <c r="AI190" i="16"/>
  <c r="X11" i="17"/>
  <c r="X16" i="17" s="1"/>
  <c r="X23" i="17"/>
  <c r="BC47" i="17"/>
  <c r="BC48" i="17" s="1"/>
  <c r="BC36" i="17"/>
  <c r="L73" i="17"/>
  <c r="J91" i="17"/>
  <c r="AM144" i="17"/>
  <c r="BA86" i="14"/>
  <c r="BA126" i="14"/>
  <c r="AG132" i="14"/>
  <c r="AO132" i="14"/>
  <c r="AH142" i="14"/>
  <c r="AQ142" i="14"/>
  <c r="AG144" i="14"/>
  <c r="AO144" i="14"/>
  <c r="AG150" i="14"/>
  <c r="AO150" i="14"/>
  <c r="AL156" i="14"/>
  <c r="AH160" i="14"/>
  <c r="AQ160" i="14"/>
  <c r="AL164" i="14"/>
  <c r="AH168" i="14"/>
  <c r="AQ168" i="14"/>
  <c r="AG170" i="14"/>
  <c r="AO170" i="14"/>
  <c r="AG176" i="14"/>
  <c r="AO176" i="14"/>
  <c r="BA178" i="14"/>
  <c r="AL179" i="14"/>
  <c r="AL184" i="14"/>
  <c r="AL185" i="14"/>
  <c r="AG190" i="14"/>
  <c r="AO190" i="14"/>
  <c r="K6" i="15"/>
  <c r="T6" i="15"/>
  <c r="AB6" i="15"/>
  <c r="AX7" i="15"/>
  <c r="AK9" i="15"/>
  <c r="AK10" i="15" s="1"/>
  <c r="AO34" i="15"/>
  <c r="AQ36" i="15"/>
  <c r="AH40" i="15"/>
  <c r="AO42" i="15"/>
  <c r="AG46" i="15"/>
  <c r="X52" i="15"/>
  <c r="AO56" i="15"/>
  <c r="AC59" i="15"/>
  <c r="AG66" i="15"/>
  <c r="AO70" i="15"/>
  <c r="AG74" i="15"/>
  <c r="H76" i="15"/>
  <c r="AQ86" i="15"/>
  <c r="AH90" i="15"/>
  <c r="AO92" i="15"/>
  <c r="AK94" i="15"/>
  <c r="AG96" i="15"/>
  <c r="H98" i="15"/>
  <c r="AH108" i="15"/>
  <c r="H110" i="15"/>
  <c r="AK114" i="15"/>
  <c r="AK120" i="15"/>
  <c r="AO124" i="15"/>
  <c r="AO130" i="15"/>
  <c r="AG132" i="15"/>
  <c r="AQ138" i="15"/>
  <c r="H144" i="15"/>
  <c r="AG144" i="15"/>
  <c r="AO148" i="15"/>
  <c r="AG150" i="15"/>
  <c r="AO154" i="15"/>
  <c r="AQ162" i="15"/>
  <c r="AU162" i="15" s="1" a="1"/>
  <c r="AU162" i="15" s="1"/>
  <c r="AH164" i="15"/>
  <c r="AO170" i="15"/>
  <c r="AK174" i="15"/>
  <c r="AO176" i="15"/>
  <c r="AH178" i="15"/>
  <c r="AQ184" i="15"/>
  <c r="AK190" i="15"/>
  <c r="AQ192" i="15"/>
  <c r="G6" i="16"/>
  <c r="T6" i="16"/>
  <c r="AK144" i="16"/>
  <c r="AK36" i="16"/>
  <c r="AK160" i="16"/>
  <c r="AK122" i="16"/>
  <c r="AK60" i="16"/>
  <c r="AK184" i="16"/>
  <c r="AK74" i="16"/>
  <c r="AK26" i="16"/>
  <c r="BC72" i="16"/>
  <c r="BC57" i="16"/>
  <c r="BC44" i="16"/>
  <c r="BC9" i="16"/>
  <c r="BC74" i="16"/>
  <c r="AI22" i="16"/>
  <c r="X23" i="16"/>
  <c r="BB32" i="16"/>
  <c r="BC34" i="16"/>
  <c r="AI42" i="16"/>
  <c r="BD61" i="16"/>
  <c r="BA66" i="16"/>
  <c r="BC67" i="16"/>
  <c r="BC70" i="16"/>
  <c r="AE72" i="16"/>
  <c r="BD75" i="16"/>
  <c r="AE90" i="16"/>
  <c r="AE94" i="16"/>
  <c r="AE98" i="16"/>
  <c r="AK110" i="16"/>
  <c r="BC152" i="16"/>
  <c r="BB154" i="16"/>
  <c r="BB156" i="16"/>
  <c r="BA162" i="16"/>
  <c r="AE168" i="16"/>
  <c r="AM176" i="16"/>
  <c r="BA182" i="16"/>
  <c r="D11" i="17"/>
  <c r="D110" i="17" s="1"/>
  <c r="E6" i="14"/>
  <c r="M6" i="14"/>
  <c r="AL14" i="14"/>
  <c r="AH16" i="14"/>
  <c r="AQ16" i="14"/>
  <c r="AL18" i="14"/>
  <c r="AH20" i="14"/>
  <c r="AQ20" i="14"/>
  <c r="AL22" i="14"/>
  <c r="AL26" i="14"/>
  <c r="AC27" i="14"/>
  <c r="AH28" i="14"/>
  <c r="AQ28" i="14"/>
  <c r="AL30" i="14"/>
  <c r="AH32" i="14"/>
  <c r="AQ32" i="14"/>
  <c r="AL34" i="14"/>
  <c r="AH36" i="14"/>
  <c r="AQ36" i="14"/>
  <c r="AL38" i="14"/>
  <c r="AH40" i="14"/>
  <c r="AQ40" i="14"/>
  <c r="P41" i="14"/>
  <c r="AL42" i="14"/>
  <c r="AH44" i="14"/>
  <c r="AQ44" i="14"/>
  <c r="AL46" i="14"/>
  <c r="AG56" i="14"/>
  <c r="AO56" i="14"/>
  <c r="AL57" i="14"/>
  <c r="BA57" i="14"/>
  <c r="AL70" i="14"/>
  <c r="AH72" i="14"/>
  <c r="AQ72" i="14"/>
  <c r="AL74" i="14"/>
  <c r="AL88" i="14"/>
  <c r="AH90" i="14"/>
  <c r="AQ90" i="14"/>
  <c r="AL92" i="14"/>
  <c r="AH94" i="14"/>
  <c r="AQ94" i="14"/>
  <c r="N91" i="14"/>
  <c r="V91" i="14"/>
  <c r="AL96" i="14"/>
  <c r="AH98" i="14"/>
  <c r="AQ98" i="14"/>
  <c r="AL100" i="14"/>
  <c r="AL118" i="14"/>
  <c r="AL128" i="14"/>
  <c r="AH132" i="14"/>
  <c r="AQ132" i="14"/>
  <c r="AL136" i="14"/>
  <c r="AH144" i="14"/>
  <c r="AQ144" i="14"/>
  <c r="AG146" i="14"/>
  <c r="AO146" i="14"/>
  <c r="AH150" i="14"/>
  <c r="AQ150" i="14"/>
  <c r="AG152" i="14"/>
  <c r="AO152" i="14"/>
  <c r="AG158" i="14"/>
  <c r="AO158" i="14"/>
  <c r="AG166" i="14"/>
  <c r="AO166" i="14"/>
  <c r="AH170" i="14"/>
  <c r="AQ170" i="14"/>
  <c r="AG172" i="14"/>
  <c r="AO172" i="14"/>
  <c r="AH176" i="14"/>
  <c r="AQ176" i="14"/>
  <c r="AU176" i="14" s="1" a="1"/>
  <c r="AU176" i="14" s="1"/>
  <c r="AH190" i="14"/>
  <c r="AQ190" i="14"/>
  <c r="D6" i="15"/>
  <c r="L6" i="15"/>
  <c r="U6" i="15"/>
  <c r="BF6" i="15"/>
  <c r="H140" i="15"/>
  <c r="H134" i="15"/>
  <c r="H122" i="15"/>
  <c r="H116" i="15"/>
  <c r="H112" i="15"/>
  <c r="H108" i="15"/>
  <c r="H82" i="15"/>
  <c r="H78" i="15"/>
  <c r="H136" i="15"/>
  <c r="H100" i="15"/>
  <c r="H96" i="15"/>
  <c r="H46" i="15"/>
  <c r="H42" i="15"/>
  <c r="H34" i="15"/>
  <c r="H30" i="15"/>
  <c r="H188" i="15"/>
  <c r="H174" i="15"/>
  <c r="H154" i="15"/>
  <c r="H124" i="15"/>
  <c r="H114" i="15"/>
  <c r="AF116" i="15"/>
  <c r="AF51" i="15"/>
  <c r="AF88" i="15"/>
  <c r="AF30" i="15"/>
  <c r="AN116" i="15"/>
  <c r="AN51" i="15"/>
  <c r="AN88" i="15"/>
  <c r="AN30" i="15"/>
  <c r="AN120" i="15"/>
  <c r="AY7" i="15"/>
  <c r="AD62" i="15"/>
  <c r="AL9" i="15"/>
  <c r="AK14" i="15"/>
  <c r="AG16" i="15"/>
  <c r="AO16" i="15"/>
  <c r="AK18" i="15"/>
  <c r="AG20" i="15"/>
  <c r="AO20" i="15"/>
  <c r="AK22" i="15"/>
  <c r="AK26" i="15"/>
  <c r="AG28" i="15"/>
  <c r="AO28" i="15"/>
  <c r="AO30" i="15"/>
  <c r="AO32" i="15"/>
  <c r="AG34" i="15"/>
  <c r="AQ34" i="15"/>
  <c r="AG36" i="15"/>
  <c r="AK50" i="15"/>
  <c r="AK51" i="15"/>
  <c r="AQ56" i="15"/>
  <c r="AK57" i="15"/>
  <c r="AO60" i="15"/>
  <c r="AK62" i="15"/>
  <c r="AQ63" i="15"/>
  <c r="AU63" i="15" s="1" a="1"/>
  <c r="AU63" i="15" s="1"/>
  <c r="AH66" i="15"/>
  <c r="AO76" i="15"/>
  <c r="AK78" i="15"/>
  <c r="AG80" i="15"/>
  <c r="AO82" i="15"/>
  <c r="AK84" i="15"/>
  <c r="AG86" i="15"/>
  <c r="AO98" i="15"/>
  <c r="AK100" i="15"/>
  <c r="AG104" i="15"/>
  <c r="AO110" i="15"/>
  <c r="AK112" i="15"/>
  <c r="AL114" i="15"/>
  <c r="AO116" i="15"/>
  <c r="AG118" i="15"/>
  <c r="AO122" i="15"/>
  <c r="E117" i="15"/>
  <c r="AG126" i="15"/>
  <c r="AK128" i="15"/>
  <c r="AO134" i="15"/>
  <c r="AG136" i="15"/>
  <c r="AF146" i="15"/>
  <c r="AG168" i="15"/>
  <c r="AK179" i="15"/>
  <c r="AG182" i="15"/>
  <c r="AK185" i="15"/>
  <c r="BA190" i="15"/>
  <c r="I6" i="16"/>
  <c r="V6" i="16"/>
  <c r="AY6" i="16"/>
  <c r="V91" i="16"/>
  <c r="AL110" i="16"/>
  <c r="BB20" i="16"/>
  <c r="BC20" i="16"/>
  <c r="AE28" i="16"/>
  <c r="AI30" i="16"/>
  <c r="BA32" i="16"/>
  <c r="BA47" i="16"/>
  <c r="AI38" i="16"/>
  <c r="AL44" i="16"/>
  <c r="AI46" i="16"/>
  <c r="BA60" i="16"/>
  <c r="BC62" i="16"/>
  <c r="BC76" i="16"/>
  <c r="BA108" i="16"/>
  <c r="AJ120" i="16"/>
  <c r="BA122" i="16"/>
  <c r="BA126" i="16"/>
  <c r="AI128" i="16"/>
  <c r="BA136" i="16"/>
  <c r="BC154" i="16"/>
  <c r="AM190" i="17"/>
  <c r="X18" i="17"/>
  <c r="AB23" i="17"/>
  <c r="BA26" i="17"/>
  <c r="BD33" i="17"/>
  <c r="BA34" i="17"/>
  <c r="L58" i="17"/>
  <c r="BA94" i="17"/>
  <c r="AL54" i="14"/>
  <c r="AH56" i="14"/>
  <c r="AQ56" i="14"/>
  <c r="AG62" i="14"/>
  <c r="AO62" i="14"/>
  <c r="AL63" i="14"/>
  <c r="AG67" i="14"/>
  <c r="AO67" i="14"/>
  <c r="AG76" i="14"/>
  <c r="AO76" i="14"/>
  <c r="AG80" i="14"/>
  <c r="AO80" i="14"/>
  <c r="AG84" i="14"/>
  <c r="AO84" i="14"/>
  <c r="AG106" i="14"/>
  <c r="AO106" i="14"/>
  <c r="AG110" i="14"/>
  <c r="AO110" i="14"/>
  <c r="AG114" i="14"/>
  <c r="AO114" i="14"/>
  <c r="AG120" i="14"/>
  <c r="AO120" i="14"/>
  <c r="AG124" i="14"/>
  <c r="AO124" i="14"/>
  <c r="AG130" i="14"/>
  <c r="AO130" i="14"/>
  <c r="AL138" i="14"/>
  <c r="AH146" i="14"/>
  <c r="AQ146" i="14"/>
  <c r="AG148" i="14"/>
  <c r="AO148" i="14"/>
  <c r="AH152" i="14"/>
  <c r="AQ152" i="14"/>
  <c r="AG154" i="14"/>
  <c r="AO154" i="14"/>
  <c r="AH158" i="14"/>
  <c r="AQ158" i="14"/>
  <c r="AH166" i="14"/>
  <c r="AQ166" i="14"/>
  <c r="AU166" i="14" s="1" a="1"/>
  <c r="AU166" i="14" s="1"/>
  <c r="AH172" i="14"/>
  <c r="AQ172" i="14"/>
  <c r="AG174" i="14"/>
  <c r="AO174" i="14"/>
  <c r="AG182" i="14"/>
  <c r="AO182" i="14"/>
  <c r="E6" i="15"/>
  <c r="M6" i="15"/>
  <c r="AG162" i="15"/>
  <c r="AG138" i="15"/>
  <c r="AG63" i="15"/>
  <c r="AG54" i="15"/>
  <c r="AG185" i="15"/>
  <c r="AG184" i="15"/>
  <c r="AG179" i="15"/>
  <c r="AG164" i="15"/>
  <c r="AG156" i="15"/>
  <c r="AG172" i="15"/>
  <c r="AG166" i="15"/>
  <c r="AG158" i="15"/>
  <c r="AG152" i="15"/>
  <c r="AG146" i="15"/>
  <c r="AO162" i="15"/>
  <c r="AO138" i="15"/>
  <c r="AO63" i="15"/>
  <c r="AO54" i="15"/>
  <c r="AO185" i="15"/>
  <c r="AO184" i="15"/>
  <c r="AO179" i="15"/>
  <c r="AO164" i="15"/>
  <c r="AO156" i="15"/>
  <c r="AO172" i="15"/>
  <c r="AO166" i="15"/>
  <c r="AO158" i="15"/>
  <c r="AO152" i="15"/>
  <c r="AO146" i="15"/>
  <c r="AE62" i="15"/>
  <c r="AL14" i="15"/>
  <c r="AH16" i="15"/>
  <c r="AQ16" i="15"/>
  <c r="AL18" i="15"/>
  <c r="AH20" i="15"/>
  <c r="AQ20" i="15"/>
  <c r="AL22" i="15"/>
  <c r="AL26" i="15"/>
  <c r="AH28" i="15"/>
  <c r="AQ28" i="15"/>
  <c r="AG30" i="15"/>
  <c r="AQ30" i="15"/>
  <c r="AG32" i="15"/>
  <c r="AQ32" i="15"/>
  <c r="AH34" i="15"/>
  <c r="AH36" i="15"/>
  <c r="AO38" i="15"/>
  <c r="AG42" i="15"/>
  <c r="AK54" i="15"/>
  <c r="AG56" i="15"/>
  <c r="AQ60" i="15"/>
  <c r="AL62" i="15"/>
  <c r="AG70" i="15"/>
  <c r="H72" i="15"/>
  <c r="AM78" i="15"/>
  <c r="AQ82" i="15"/>
  <c r="AL84" i="15"/>
  <c r="AH86" i="15"/>
  <c r="AO88" i="15"/>
  <c r="AK90" i="15"/>
  <c r="AG92" i="15"/>
  <c r="AQ98" i="15"/>
  <c r="AL100" i="15"/>
  <c r="AH104" i="15"/>
  <c r="H106" i="15"/>
  <c r="AM112" i="15"/>
  <c r="AQ116" i="15"/>
  <c r="AQ122" i="15"/>
  <c r="AH126" i="15"/>
  <c r="AK132" i="15"/>
  <c r="AQ134" i="15"/>
  <c r="AQ140" i="15"/>
  <c r="AK144" i="15"/>
  <c r="H146" i="15"/>
  <c r="AH146" i="15"/>
  <c r="AE148" i="15"/>
  <c r="AK150" i="15"/>
  <c r="H152" i="15"/>
  <c r="AH152" i="15"/>
  <c r="AE154" i="15"/>
  <c r="AQ156" i="15"/>
  <c r="AU156" i="15" s="1" a="1"/>
  <c r="AU156" i="15" s="1"/>
  <c r="H158" i="15"/>
  <c r="AH158" i="15"/>
  <c r="AK164" i="15"/>
  <c r="AQ166" i="15"/>
  <c r="AU166" i="15" s="1" a="1"/>
  <c r="AU166" i="15" s="1"/>
  <c r="AK178" i="15"/>
  <c r="AL179" i="15"/>
  <c r="AL185" i="15"/>
  <c r="AG192" i="15"/>
  <c r="J6" i="16"/>
  <c r="X6" i="16"/>
  <c r="BB6" i="16"/>
  <c r="P109" i="16"/>
  <c r="P12" i="16"/>
  <c r="AE192" i="16"/>
  <c r="AE178" i="16"/>
  <c r="AE140" i="16"/>
  <c r="AE134" i="16"/>
  <c r="AE126" i="16"/>
  <c r="AE122" i="16"/>
  <c r="AE116" i="16"/>
  <c r="AE112" i="16"/>
  <c r="AE108" i="16"/>
  <c r="AE104" i="16"/>
  <c r="AE86" i="16"/>
  <c r="AE82" i="16"/>
  <c r="AE78" i="16"/>
  <c r="AE60" i="16"/>
  <c r="AE51" i="16"/>
  <c r="AE50" i="16"/>
  <c r="AE184" i="16"/>
  <c r="AE162" i="16"/>
  <c r="AE138" i="16"/>
  <c r="AE63" i="16"/>
  <c r="AE54" i="16"/>
  <c r="AE136" i="16"/>
  <c r="AE128" i="16"/>
  <c r="AE118" i="16"/>
  <c r="AE100" i="16"/>
  <c r="AE96" i="16"/>
  <c r="AE92" i="16"/>
  <c r="AE88" i="16"/>
  <c r="AE74" i="16"/>
  <c r="AE70" i="16"/>
  <c r="AE57" i="16"/>
  <c r="AE46" i="16"/>
  <c r="AE42" i="16"/>
  <c r="AE38" i="16"/>
  <c r="AE34" i="16"/>
  <c r="AE30" i="16"/>
  <c r="AE26" i="16"/>
  <c r="AE18" i="16"/>
  <c r="AE14" i="16"/>
  <c r="AE190" i="16"/>
  <c r="AE164" i="16"/>
  <c r="AE156" i="16"/>
  <c r="AE174" i="16"/>
  <c r="AE154" i="16"/>
  <c r="AE148" i="16"/>
  <c r="AE130" i="16"/>
  <c r="AE124" i="16"/>
  <c r="AE120" i="16"/>
  <c r="AE114" i="16"/>
  <c r="AE110" i="16"/>
  <c r="AE106" i="16"/>
  <c r="AE84" i="16"/>
  <c r="AE80" i="16"/>
  <c r="AE76" i="16"/>
  <c r="AE67" i="16"/>
  <c r="AE62" i="16"/>
  <c r="AE9" i="16"/>
  <c r="AE188" i="16"/>
  <c r="AE182" i="16"/>
  <c r="AE179" i="16"/>
  <c r="AE166" i="16"/>
  <c r="AE158" i="16"/>
  <c r="AE152" i="16"/>
  <c r="AE146" i="16"/>
  <c r="AE56" i="16"/>
  <c r="AM116" i="16"/>
  <c r="AM51" i="16"/>
  <c r="AM136" i="16"/>
  <c r="AM70" i="16"/>
  <c r="AM22" i="16"/>
  <c r="AM130" i="16"/>
  <c r="AM76" i="16"/>
  <c r="AM152" i="16"/>
  <c r="AX7" i="16"/>
  <c r="AE16" i="16"/>
  <c r="BD17" i="16"/>
  <c r="AL22" i="16"/>
  <c r="AN47" i="16"/>
  <c r="AQ24" i="16"/>
  <c r="BB28" i="16"/>
  <c r="BC30" i="16"/>
  <c r="AL42" i="16"/>
  <c r="BC42" i="16"/>
  <c r="BC56" i="16"/>
  <c r="BA57" i="16"/>
  <c r="X64" i="16"/>
  <c r="Z68" i="16"/>
  <c r="BD69" i="16"/>
  <c r="T73" i="16"/>
  <c r="AK80" i="16"/>
  <c r="AI118" i="16"/>
  <c r="AK120" i="16"/>
  <c r="BA128" i="16"/>
  <c r="BA130" i="16"/>
  <c r="AK146" i="16"/>
  <c r="AI156" i="16"/>
  <c r="BA164" i="16"/>
  <c r="BA174" i="16"/>
  <c r="BA178" i="16"/>
  <c r="BB184" i="16"/>
  <c r="BB185" i="16"/>
  <c r="BA14" i="17"/>
  <c r="D22" i="17"/>
  <c r="Z35" i="17"/>
  <c r="X82" i="17"/>
  <c r="X122" i="17"/>
  <c r="AM150" i="17"/>
  <c r="D185" i="17"/>
  <c r="J91" i="15"/>
  <c r="AC95" i="15"/>
  <c r="AC175" i="15"/>
  <c r="AH136" i="15"/>
  <c r="AH128" i="15"/>
  <c r="AH118" i="15"/>
  <c r="AH100" i="15"/>
  <c r="AH96" i="15"/>
  <c r="AH92" i="15"/>
  <c r="AH88" i="15"/>
  <c r="AH74" i="15"/>
  <c r="AH70" i="15"/>
  <c r="AH57" i="15"/>
  <c r="AH46" i="15"/>
  <c r="AH42" i="15"/>
  <c r="AH38" i="15"/>
  <c r="AH188" i="15"/>
  <c r="AH182" i="15"/>
  <c r="AH174" i="15"/>
  <c r="AH154" i="15"/>
  <c r="AH148" i="15"/>
  <c r="AH130" i="15"/>
  <c r="AH124" i="15"/>
  <c r="AH120" i="15"/>
  <c r="AH114" i="15"/>
  <c r="AH110" i="15"/>
  <c r="AH106" i="15"/>
  <c r="AH84" i="15"/>
  <c r="AH80" i="15"/>
  <c r="AH76" i="15"/>
  <c r="AH67" i="15"/>
  <c r="AH62" i="15"/>
  <c r="AH190" i="15"/>
  <c r="AH176" i="15"/>
  <c r="AH170" i="15"/>
  <c r="AH150" i="15"/>
  <c r="AH144" i="15"/>
  <c r="AH132" i="15"/>
  <c r="AQ136" i="15"/>
  <c r="AQ128" i="15"/>
  <c r="AQ118" i="15"/>
  <c r="AQ100" i="15"/>
  <c r="AQ96" i="15"/>
  <c r="AQ92" i="15"/>
  <c r="AQ88" i="15"/>
  <c r="AQ74" i="15"/>
  <c r="AU74" i="15" s="1" a="1"/>
  <c r="AU74" i="15" s="1"/>
  <c r="AQ70" i="15"/>
  <c r="AQ57" i="15"/>
  <c r="AU57" i="15" s="1" a="1"/>
  <c r="AU57" i="15" s="1"/>
  <c r="AQ46" i="15"/>
  <c r="AQ42" i="15"/>
  <c r="AQ38" i="15"/>
  <c r="AQ188" i="15"/>
  <c r="AQ182" i="15"/>
  <c r="AQ174" i="15"/>
  <c r="AU174" i="15" s="1" a="1"/>
  <c r="AU174" i="15" s="1"/>
  <c r="AQ154" i="15"/>
  <c r="AQ148" i="15"/>
  <c r="AQ130" i="15"/>
  <c r="AQ124" i="15"/>
  <c r="AQ120" i="15"/>
  <c r="AQ114" i="15"/>
  <c r="AQ110" i="15"/>
  <c r="AQ106" i="15"/>
  <c r="AQ84" i="15"/>
  <c r="AQ80" i="15"/>
  <c r="AQ76" i="15"/>
  <c r="AQ67" i="15"/>
  <c r="AU67" i="15" s="1" a="1"/>
  <c r="AU67" i="15" s="1"/>
  <c r="AQ62" i="15"/>
  <c r="AQ190" i="15"/>
  <c r="AQ176" i="15"/>
  <c r="AU176" i="15" s="1" a="1"/>
  <c r="AU176" i="15" s="1"/>
  <c r="AQ170" i="15"/>
  <c r="AQ150" i="15"/>
  <c r="AQ144" i="15"/>
  <c r="AQ132" i="15"/>
  <c r="BA166" i="15"/>
  <c r="BA50" i="15"/>
  <c r="AH30" i="15"/>
  <c r="AH32" i="15"/>
  <c r="AL54" i="15"/>
  <c r="AH56" i="15"/>
  <c r="AH63" i="15"/>
  <c r="AE67" i="15"/>
  <c r="AO67" i="15"/>
  <c r="AE72" i="15"/>
  <c r="AG82" i="15"/>
  <c r="AE88" i="15"/>
  <c r="AE94" i="15"/>
  <c r="AO94" i="15"/>
  <c r="AG98" i="15"/>
  <c r="AO106" i="15"/>
  <c r="AG110" i="15"/>
  <c r="AO112" i="15"/>
  <c r="AO114" i="15"/>
  <c r="AE116" i="15"/>
  <c r="AO120" i="15"/>
  <c r="AE122" i="15"/>
  <c r="AG124" i="15"/>
  <c r="AO128" i="15"/>
  <c r="AG130" i="15"/>
  <c r="H138" i="15"/>
  <c r="AH138" i="15"/>
  <c r="AE140" i="15"/>
  <c r="AO142" i="15"/>
  <c r="AG148" i="15"/>
  <c r="AG154" i="15"/>
  <c r="AO160" i="15"/>
  <c r="H162" i="15"/>
  <c r="AH162" i="15"/>
  <c r="AL164" i="15"/>
  <c r="AE166" i="15"/>
  <c r="H170" i="15"/>
  <c r="AG170" i="15"/>
  <c r="AE172" i="15"/>
  <c r="AO174" i="15"/>
  <c r="H176" i="15"/>
  <c r="AG176" i="15"/>
  <c r="BA178" i="15"/>
  <c r="AK182" i="15"/>
  <c r="H184" i="15"/>
  <c r="AH184" i="15"/>
  <c r="AK188" i="15"/>
  <c r="AO190" i="15"/>
  <c r="AH192" i="15"/>
  <c r="K6" i="16"/>
  <c r="Z6" i="16"/>
  <c r="BA6" i="16"/>
  <c r="BH6" i="16"/>
  <c r="BF6" i="16"/>
  <c r="BD15" i="16"/>
  <c r="BA16" i="16"/>
  <c r="AI18" i="16"/>
  <c r="D23" i="16"/>
  <c r="AR23" i="16"/>
  <c r="S23" i="16"/>
  <c r="R35" i="16"/>
  <c r="BC47" i="16"/>
  <c r="BC48" i="16" s="1"/>
  <c r="BC38" i="16"/>
  <c r="N35" i="16"/>
  <c r="BC46" i="16"/>
  <c r="AD47" i="16"/>
  <c r="AD48" i="16" s="1"/>
  <c r="BC60" i="16"/>
  <c r="P69" i="16"/>
  <c r="BA78" i="16"/>
  <c r="BA104" i="16"/>
  <c r="BC112" i="16"/>
  <c r="BB130" i="16"/>
  <c r="BA146" i="16"/>
  <c r="BA148" i="16"/>
  <c r="BA158" i="16"/>
  <c r="BB164" i="16"/>
  <c r="BC172" i="16"/>
  <c r="AD172" i="16"/>
  <c r="BB174" i="16"/>
  <c r="BC184" i="16"/>
  <c r="BA190" i="16"/>
  <c r="AR131" i="17"/>
  <c r="AG9" i="17"/>
  <c r="AG82" i="17"/>
  <c r="AO9" i="17"/>
  <c r="AO78" i="17"/>
  <c r="BD181" i="17"/>
  <c r="BA182" i="17"/>
  <c r="BA106" i="17"/>
  <c r="BA67" i="17"/>
  <c r="BA40" i="17"/>
  <c r="BA38" i="17"/>
  <c r="BA124" i="17"/>
  <c r="BA110" i="17"/>
  <c r="BA84" i="17"/>
  <c r="BA76" i="17"/>
  <c r="BA62" i="17"/>
  <c r="BA9" i="17"/>
  <c r="BA10" i="17" s="1"/>
  <c r="BD12" i="17"/>
  <c r="BD31" i="17"/>
  <c r="D40" i="17"/>
  <c r="R68" i="17"/>
  <c r="BD71" i="17"/>
  <c r="BA72" i="17"/>
  <c r="D117" i="17"/>
  <c r="BA56" i="17"/>
  <c r="AK80" i="17"/>
  <c r="AM90" i="17"/>
  <c r="AM98" i="17"/>
  <c r="AK106" i="17"/>
  <c r="AK114" i="17"/>
  <c r="AK120" i="17"/>
  <c r="AM142" i="17"/>
  <c r="AM168" i="17"/>
  <c r="L58" i="16"/>
  <c r="T58" i="16"/>
  <c r="AB58" i="16"/>
  <c r="BC90" i="16"/>
  <c r="AJ92" i="16"/>
  <c r="BC94" i="16"/>
  <c r="BC98" i="16"/>
  <c r="BC156" i="16"/>
  <c r="BC164" i="16"/>
  <c r="BD173" i="16"/>
  <c r="AR175" i="16"/>
  <c r="BC188" i="16"/>
  <c r="BI6" i="17"/>
  <c r="AI182" i="17"/>
  <c r="AI174" i="17"/>
  <c r="AI154" i="17"/>
  <c r="AI148" i="17"/>
  <c r="AI130" i="17"/>
  <c r="AI124" i="17"/>
  <c r="AI120" i="17"/>
  <c r="AI114" i="17"/>
  <c r="AI110" i="17"/>
  <c r="AI106" i="17"/>
  <c r="AI84" i="17"/>
  <c r="AI80" i="17"/>
  <c r="AI76" i="17"/>
  <c r="AI67" i="17"/>
  <c r="AI62" i="17"/>
  <c r="AI172" i="17"/>
  <c r="AI166" i="17"/>
  <c r="AI158" i="17"/>
  <c r="AI152" i="17"/>
  <c r="AI146" i="17"/>
  <c r="AI56" i="17"/>
  <c r="AI192" i="17"/>
  <c r="AI176" i="17"/>
  <c r="AI170" i="17"/>
  <c r="AI150" i="17"/>
  <c r="AI144" i="17"/>
  <c r="AI132" i="17"/>
  <c r="AI98" i="17"/>
  <c r="AI94" i="17"/>
  <c r="AI90" i="17"/>
  <c r="AI72" i="17"/>
  <c r="AI44" i="17"/>
  <c r="AI40" i="17"/>
  <c r="AI36" i="17"/>
  <c r="AI32" i="17"/>
  <c r="AI28" i="17"/>
  <c r="AI20" i="17"/>
  <c r="AI16" i="17"/>
  <c r="AI190" i="17"/>
  <c r="AI188" i="17"/>
  <c r="AI168" i="17"/>
  <c r="AI178" i="17"/>
  <c r="AI140" i="17"/>
  <c r="AI134" i="17"/>
  <c r="AI126" i="17"/>
  <c r="AI122" i="17"/>
  <c r="AI116" i="17"/>
  <c r="AI112" i="17"/>
  <c r="AI108" i="17"/>
  <c r="AI104" i="17"/>
  <c r="AI86" i="17"/>
  <c r="AI82" i="17"/>
  <c r="AI78" i="17"/>
  <c r="AI60" i="17"/>
  <c r="AI51" i="17"/>
  <c r="AI50" i="17"/>
  <c r="AI162" i="17"/>
  <c r="AI138" i="17"/>
  <c r="BC9" i="17"/>
  <c r="BD19" i="17"/>
  <c r="BA20" i="17"/>
  <c r="AI22" i="17"/>
  <c r="AR27" i="17"/>
  <c r="AE40" i="17"/>
  <c r="BD39" i="17"/>
  <c r="AI54" i="17"/>
  <c r="AE56" i="17"/>
  <c r="BD61" i="17"/>
  <c r="AI63" i="17"/>
  <c r="BD75" i="17"/>
  <c r="BD83" i="17"/>
  <c r="BD109" i="17"/>
  <c r="BD123" i="17"/>
  <c r="AK138" i="17"/>
  <c r="X154" i="17"/>
  <c r="BC162" i="17"/>
  <c r="AE170" i="17"/>
  <c r="AE176" i="17"/>
  <c r="BC182" i="17"/>
  <c r="V11" i="18"/>
  <c r="V14" i="18" s="1"/>
  <c r="AD32" i="18"/>
  <c r="AL185" i="18"/>
  <c r="AL179" i="18"/>
  <c r="AL164" i="18"/>
  <c r="AL174" i="18"/>
  <c r="AL148" i="18"/>
  <c r="AL130" i="18"/>
  <c r="AL120" i="18"/>
  <c r="AL106" i="18"/>
  <c r="AL80" i="18"/>
  <c r="AL76" i="18"/>
  <c r="AL62" i="18"/>
  <c r="AL158" i="18"/>
  <c r="AL146" i="18"/>
  <c r="AL56" i="18"/>
  <c r="AL176" i="18"/>
  <c r="AL144" i="18"/>
  <c r="AL98" i="18"/>
  <c r="AL94" i="18"/>
  <c r="AL72" i="18"/>
  <c r="AL142" i="18"/>
  <c r="AL178" i="18"/>
  <c r="AL140" i="18"/>
  <c r="AL126" i="18"/>
  <c r="AL112" i="18"/>
  <c r="AL104" i="18"/>
  <c r="AL86" i="18"/>
  <c r="AL138" i="18"/>
  <c r="AL96" i="18"/>
  <c r="AL51" i="18"/>
  <c r="AL40" i="18"/>
  <c r="AL30" i="18"/>
  <c r="AL50" i="18"/>
  <c r="AL32" i="18"/>
  <c r="AL20" i="18"/>
  <c r="AL74" i="18"/>
  <c r="AL82" i="18"/>
  <c r="AL60" i="18"/>
  <c r="AL36" i="18"/>
  <c r="AL78" i="18"/>
  <c r="AL136" i="18"/>
  <c r="AL118" i="18"/>
  <c r="R11" i="18"/>
  <c r="AO30" i="18"/>
  <c r="AA64" i="18"/>
  <c r="BC128" i="16"/>
  <c r="BC136" i="16"/>
  <c r="AQ170" i="16"/>
  <c r="AH176" i="16"/>
  <c r="AQ176" i="16"/>
  <c r="AU176" i="16" s="1" a="1"/>
  <c r="AU176" i="16" s="1"/>
  <c r="AQ178" i="16"/>
  <c r="AU178" i="16" s="1" a="1"/>
  <c r="AU178" i="16" s="1"/>
  <c r="AH185" i="16"/>
  <c r="AM24" i="17"/>
  <c r="AE28" i="17"/>
  <c r="BD29" i="17"/>
  <c r="BC44" i="17"/>
  <c r="BA46" i="17"/>
  <c r="AK54" i="17"/>
  <c r="AJ60" i="17"/>
  <c r="BC62" i="17"/>
  <c r="AI66" i="17"/>
  <c r="AJ70" i="17"/>
  <c r="BC72" i="17"/>
  <c r="BC76" i="17"/>
  <c r="X80" i="17"/>
  <c r="AJ82" i="17"/>
  <c r="BC84" i="17"/>
  <c r="BA88" i="17"/>
  <c r="BC94" i="17"/>
  <c r="BA96" i="17"/>
  <c r="AJ100" i="17"/>
  <c r="L101" i="17"/>
  <c r="X106" i="17"/>
  <c r="AJ108" i="17"/>
  <c r="BC110" i="17"/>
  <c r="X114" i="17"/>
  <c r="AJ116" i="17"/>
  <c r="AJ122" i="17"/>
  <c r="BC124" i="17"/>
  <c r="BA156" i="17"/>
  <c r="BA184" i="17"/>
  <c r="AY7" i="18"/>
  <c r="U6" i="18"/>
  <c r="L6" i="18"/>
  <c r="D6" i="18"/>
  <c r="W6" i="18"/>
  <c r="N6" i="18"/>
  <c r="F6" i="18"/>
  <c r="X6" i="18"/>
  <c r="K6" i="18"/>
  <c r="V6" i="18"/>
  <c r="J6" i="18"/>
  <c r="T6" i="18"/>
  <c r="I6" i="18"/>
  <c r="S6" i="18"/>
  <c r="H6" i="18"/>
  <c r="AB6" i="18"/>
  <c r="R6" i="18"/>
  <c r="G6" i="18"/>
  <c r="AA6" i="18"/>
  <c r="Q6" i="18"/>
  <c r="E6" i="18"/>
  <c r="AE184" i="18"/>
  <c r="AM9" i="18"/>
  <c r="AX7" i="18"/>
  <c r="AL16" i="18"/>
  <c r="AF47" i="18"/>
  <c r="AF48" i="18" s="1"/>
  <c r="BA34" i="18"/>
  <c r="BC36" i="18"/>
  <c r="BC47" i="18"/>
  <c r="BC48" i="18" s="1"/>
  <c r="AL38" i="18"/>
  <c r="BA66" i="18"/>
  <c r="X73" i="16"/>
  <c r="AH104" i="16"/>
  <c r="AQ104" i="16"/>
  <c r="BC106" i="16"/>
  <c r="AH108" i="16"/>
  <c r="BC110" i="16"/>
  <c r="AH112" i="16"/>
  <c r="AQ112" i="16"/>
  <c r="BC114" i="16"/>
  <c r="AH122" i="16"/>
  <c r="AQ122" i="16"/>
  <c r="BC124" i="16"/>
  <c r="BC138" i="16"/>
  <c r="BC162" i="16"/>
  <c r="AH178" i="16"/>
  <c r="AQ179" i="16"/>
  <c r="AU179" i="16" s="1" a="1"/>
  <c r="AU179" i="16" s="1"/>
  <c r="AQ188" i="16"/>
  <c r="P39" i="17"/>
  <c r="P31" i="17"/>
  <c r="P27" i="17"/>
  <c r="AK176" i="17"/>
  <c r="AK170" i="17"/>
  <c r="AK150" i="17"/>
  <c r="AK144" i="17"/>
  <c r="AK132" i="17"/>
  <c r="AK98" i="17"/>
  <c r="AK94" i="17"/>
  <c r="AK90" i="17"/>
  <c r="AK72" i="17"/>
  <c r="AK44" i="17"/>
  <c r="AK40" i="17"/>
  <c r="AK36" i="17"/>
  <c r="AK32" i="17"/>
  <c r="AK28" i="17"/>
  <c r="AK20" i="17"/>
  <c r="AK16" i="17"/>
  <c r="AK192" i="17"/>
  <c r="AK190" i="17"/>
  <c r="AK188" i="17"/>
  <c r="AK168" i="17"/>
  <c r="AK160" i="17"/>
  <c r="AK142" i="17"/>
  <c r="AK66" i="17"/>
  <c r="AK178" i="17"/>
  <c r="AK140" i="17"/>
  <c r="AK134" i="17"/>
  <c r="AK126" i="17"/>
  <c r="AK122" i="17"/>
  <c r="AK116" i="17"/>
  <c r="AK112" i="17"/>
  <c r="AK108" i="17"/>
  <c r="AK104" i="17"/>
  <c r="AK86" i="17"/>
  <c r="AK82" i="17"/>
  <c r="AK78" i="17"/>
  <c r="AK60" i="17"/>
  <c r="AK51" i="17"/>
  <c r="AK50" i="17"/>
  <c r="AK162" i="17"/>
  <c r="AK136" i="17"/>
  <c r="AK128" i="17"/>
  <c r="AK118" i="17"/>
  <c r="AK100" i="17"/>
  <c r="AK96" i="17"/>
  <c r="AK92" i="17"/>
  <c r="AK88" i="17"/>
  <c r="AK74" i="17"/>
  <c r="AK70" i="17"/>
  <c r="AK57" i="17"/>
  <c r="AK46" i="17"/>
  <c r="AK42" i="17"/>
  <c r="AK38" i="17"/>
  <c r="AK34" i="17"/>
  <c r="AK30" i="17"/>
  <c r="AK26" i="17"/>
  <c r="AK22" i="17"/>
  <c r="AK18" i="17"/>
  <c r="AK14" i="17"/>
  <c r="AK185" i="17"/>
  <c r="AK184" i="17"/>
  <c r="AK179" i="17"/>
  <c r="AK164" i="17"/>
  <c r="AK156" i="17"/>
  <c r="AE16" i="17"/>
  <c r="BD17" i="17"/>
  <c r="BD27" i="17"/>
  <c r="BA28" i="17"/>
  <c r="AI30" i="17"/>
  <c r="AJ30" i="17"/>
  <c r="AJ44" i="17"/>
  <c r="BC50" i="17"/>
  <c r="AK56" i="17"/>
  <c r="AM66" i="17"/>
  <c r="BD89" i="17"/>
  <c r="AR97" i="17"/>
  <c r="BD97" i="17"/>
  <c r="BC101" i="17"/>
  <c r="BC102" i="17" s="1"/>
  <c r="X116" i="17"/>
  <c r="AJ130" i="17"/>
  <c r="X134" i="17"/>
  <c r="X140" i="17"/>
  <c r="AE156" i="17"/>
  <c r="AM170" i="17"/>
  <c r="AM176" i="17"/>
  <c r="AE188" i="17"/>
  <c r="AE190" i="17"/>
  <c r="AE192" i="17"/>
  <c r="AM16" i="18"/>
  <c r="AH47" i="18"/>
  <c r="AH24" i="18"/>
  <c r="R32" i="18"/>
  <c r="AF50" i="16"/>
  <c r="BC51" i="16"/>
  <c r="AH56" i="16"/>
  <c r="AQ56" i="16"/>
  <c r="BC86" i="16"/>
  <c r="BC116" i="16"/>
  <c r="BC126" i="16"/>
  <c r="BC134" i="16"/>
  <c r="BC140" i="16"/>
  <c r="BA140" i="16"/>
  <c r="AH146" i="16"/>
  <c r="AQ146" i="16"/>
  <c r="R147" i="16"/>
  <c r="AH152" i="16"/>
  <c r="AQ152" i="16"/>
  <c r="AH158" i="16"/>
  <c r="AQ158" i="16"/>
  <c r="AF164" i="16"/>
  <c r="AN164" i="16"/>
  <c r="AH166" i="16"/>
  <c r="AQ166" i="16"/>
  <c r="AU166" i="16" s="1" a="1"/>
  <c r="AU166" i="16" s="1"/>
  <c r="R165" i="16"/>
  <c r="AH172" i="16"/>
  <c r="AQ172" i="16"/>
  <c r="BC178" i="16"/>
  <c r="AH179" i="16"/>
  <c r="BC179" i="16"/>
  <c r="AH182" i="16"/>
  <c r="BC182" i="16"/>
  <c r="AF190" i="16"/>
  <c r="AQ190" i="16"/>
  <c r="BC190" i="16"/>
  <c r="Y6" i="17"/>
  <c r="Q6" i="17"/>
  <c r="H6" i="17"/>
  <c r="W6" i="17"/>
  <c r="N6" i="17"/>
  <c r="F6" i="17"/>
  <c r="AY7" i="17"/>
  <c r="L6" i="17"/>
  <c r="X6" i="17"/>
  <c r="BB6" i="17"/>
  <c r="AD94" i="17"/>
  <c r="AL190" i="17"/>
  <c r="AL134" i="17"/>
  <c r="AL82" i="17"/>
  <c r="AL54" i="17"/>
  <c r="AL32" i="17"/>
  <c r="AL174" i="17"/>
  <c r="T11" i="17"/>
  <c r="T106" i="17" s="1"/>
  <c r="R11" i="17"/>
  <c r="R28" i="17" s="1"/>
  <c r="BA16" i="17"/>
  <c r="V11" i="17"/>
  <c r="AI18" i="17"/>
  <c r="AM32" i="17"/>
  <c r="AD34" i="17"/>
  <c r="AE36" i="17"/>
  <c r="BD41" i="17"/>
  <c r="BA42" i="17"/>
  <c r="AM44" i="17"/>
  <c r="AI46" i="17"/>
  <c r="AL56" i="17"/>
  <c r="AK62" i="17"/>
  <c r="X64" i="17"/>
  <c r="X63" i="17" s="1"/>
  <c r="X66" i="17"/>
  <c r="AM72" i="17"/>
  <c r="AI74" i="17"/>
  <c r="AK76" i="17"/>
  <c r="AK84" i="17"/>
  <c r="AI88" i="17"/>
  <c r="AE90" i="17"/>
  <c r="AM94" i="17"/>
  <c r="AI96" i="17"/>
  <c r="AK110" i="17"/>
  <c r="AJ118" i="17"/>
  <c r="AK124" i="17"/>
  <c r="AI128" i="17"/>
  <c r="AK130" i="17"/>
  <c r="AM132" i="17"/>
  <c r="D140" i="17"/>
  <c r="BC146" i="17"/>
  <c r="BC152" i="17"/>
  <c r="BC154" i="17"/>
  <c r="AI156" i="17"/>
  <c r="BC158" i="17"/>
  <c r="BA164" i="17"/>
  <c r="AK166" i="17"/>
  <c r="AK172" i="17"/>
  <c r="AM188" i="17"/>
  <c r="M6" i="18"/>
  <c r="AO172" i="18"/>
  <c r="BA38" i="18"/>
  <c r="BA28" i="18"/>
  <c r="BA40" i="18"/>
  <c r="BA22" i="18"/>
  <c r="BA16" i="18"/>
  <c r="BA9" i="18"/>
  <c r="BA10" i="18" s="1"/>
  <c r="BA32" i="18"/>
  <c r="BA26" i="18"/>
  <c r="BA18" i="18"/>
  <c r="BA20" i="18"/>
  <c r="BA44" i="18"/>
  <c r="AE54" i="18"/>
  <c r="BA46" i="16"/>
  <c r="BA70" i="16"/>
  <c r="BC88" i="16"/>
  <c r="BA88" i="16"/>
  <c r="AJ90" i="16"/>
  <c r="BC92" i="16"/>
  <c r="BA92" i="16"/>
  <c r="BC96" i="16"/>
  <c r="BA96" i="16"/>
  <c r="BC100" i="16"/>
  <c r="BA100" i="16"/>
  <c r="AF128" i="16"/>
  <c r="AN128" i="16"/>
  <c r="AF136" i="16"/>
  <c r="BC142" i="16"/>
  <c r="BA142" i="16"/>
  <c r="BC160" i="16"/>
  <c r="AH164" i="16"/>
  <c r="BC168" i="16"/>
  <c r="BA168" i="16"/>
  <c r="BD181" i="16"/>
  <c r="BC6" i="17"/>
  <c r="P173" i="17"/>
  <c r="P113" i="17"/>
  <c r="AE178" i="17"/>
  <c r="AE140" i="17"/>
  <c r="AE134" i="17"/>
  <c r="AE126" i="17"/>
  <c r="AE122" i="17"/>
  <c r="AE116" i="17"/>
  <c r="AE112" i="17"/>
  <c r="AE108" i="17"/>
  <c r="AE104" i="17"/>
  <c r="AE86" i="17"/>
  <c r="AE82" i="17"/>
  <c r="AE78" i="17"/>
  <c r="AE60" i="17"/>
  <c r="AE51" i="17"/>
  <c r="AE50" i="17"/>
  <c r="AE162" i="17"/>
  <c r="AE138" i="17"/>
  <c r="AE63" i="17"/>
  <c r="AE54" i="17"/>
  <c r="AE136" i="17"/>
  <c r="AE128" i="17"/>
  <c r="AE118" i="17"/>
  <c r="AE100" i="17"/>
  <c r="AE92" i="17"/>
  <c r="AE70" i="17"/>
  <c r="AE57" i="17"/>
  <c r="AE42" i="17"/>
  <c r="AE38" i="17"/>
  <c r="AE34" i="17"/>
  <c r="AE30" i="17"/>
  <c r="AE26" i="17"/>
  <c r="AE22" i="17"/>
  <c r="AE18" i="17"/>
  <c r="AE14" i="17"/>
  <c r="AE185" i="17"/>
  <c r="AE184" i="17"/>
  <c r="AE179" i="17"/>
  <c r="AE164" i="17"/>
  <c r="AE182" i="17"/>
  <c r="AE174" i="17"/>
  <c r="AE154" i="17"/>
  <c r="AE148" i="17"/>
  <c r="AE130" i="17"/>
  <c r="AE124" i="17"/>
  <c r="AE120" i="17"/>
  <c r="AE114" i="17"/>
  <c r="AE110" i="17"/>
  <c r="AE106" i="17"/>
  <c r="AE84" i="17"/>
  <c r="AE80" i="17"/>
  <c r="AE76" i="17"/>
  <c r="AE67" i="17"/>
  <c r="AE62" i="17"/>
  <c r="AE9" i="17"/>
  <c r="AE172" i="17"/>
  <c r="AE166" i="17"/>
  <c r="AE158" i="17"/>
  <c r="AE152" i="17"/>
  <c r="AE146" i="17"/>
  <c r="AM192" i="17"/>
  <c r="AM178" i="17"/>
  <c r="AM140" i="17"/>
  <c r="AM134" i="17"/>
  <c r="AM126" i="17"/>
  <c r="AM122" i="17"/>
  <c r="AM116" i="17"/>
  <c r="AM112" i="17"/>
  <c r="AM108" i="17"/>
  <c r="AM104" i="17"/>
  <c r="AM86" i="17"/>
  <c r="AM82" i="17"/>
  <c r="AM78" i="17"/>
  <c r="AM60" i="17"/>
  <c r="AM51" i="17"/>
  <c r="AM50" i="17"/>
  <c r="AM162" i="17"/>
  <c r="AM138" i="17"/>
  <c r="AM63" i="17"/>
  <c r="AM54" i="17"/>
  <c r="AM136" i="17"/>
  <c r="AM128" i="17"/>
  <c r="AM118" i="17"/>
  <c r="AM100" i="17"/>
  <c r="AM96" i="17"/>
  <c r="AM92" i="17"/>
  <c r="AM88" i="17"/>
  <c r="AM74" i="17"/>
  <c r="AM70" i="17"/>
  <c r="AM57" i="17"/>
  <c r="AM46" i="17"/>
  <c r="AM42" i="17"/>
  <c r="AM38" i="17"/>
  <c r="AM34" i="17"/>
  <c r="AM30" i="17"/>
  <c r="AM26" i="17"/>
  <c r="AM22" i="17"/>
  <c r="AM18" i="17"/>
  <c r="AM14" i="17"/>
  <c r="AM185" i="17"/>
  <c r="AM184" i="17"/>
  <c r="AM179" i="17"/>
  <c r="AM164" i="17"/>
  <c r="AM182" i="17"/>
  <c r="AM174" i="17"/>
  <c r="AM154" i="17"/>
  <c r="AM148" i="17"/>
  <c r="AM130" i="17"/>
  <c r="AM124" i="17"/>
  <c r="AM120" i="17"/>
  <c r="AM114" i="17"/>
  <c r="AM110" i="17"/>
  <c r="AM106" i="17"/>
  <c r="AM84" i="17"/>
  <c r="AM80" i="17"/>
  <c r="AM76" i="17"/>
  <c r="AM67" i="17"/>
  <c r="AM62" i="17"/>
  <c r="AM9" i="17"/>
  <c r="AM172" i="17"/>
  <c r="AM166" i="17"/>
  <c r="AM158" i="17"/>
  <c r="AM152" i="17"/>
  <c r="AM146" i="17"/>
  <c r="AM20" i="17"/>
  <c r="AD22" i="17"/>
  <c r="BD25" i="17"/>
  <c r="BC26" i="17"/>
  <c r="BA47" i="17"/>
  <c r="BA36" i="17"/>
  <c r="AI38" i="17"/>
  <c r="AJ40" i="17"/>
  <c r="P45" i="17"/>
  <c r="AM56" i="17"/>
  <c r="X60" i="17"/>
  <c r="AD67" i="17"/>
  <c r="BD68" i="17"/>
  <c r="D73" i="17"/>
  <c r="BD79" i="17"/>
  <c r="AD90" i="17"/>
  <c r="BA90" i="17"/>
  <c r="AD98" i="17"/>
  <c r="BA98" i="17"/>
  <c r="BC104" i="17"/>
  <c r="AL110" i="17"/>
  <c r="BD113" i="17"/>
  <c r="AB117" i="17"/>
  <c r="BD119" i="17"/>
  <c r="AL124" i="17"/>
  <c r="AL130" i="17"/>
  <c r="AE142" i="17"/>
  <c r="BA142" i="17"/>
  <c r="AE144" i="17"/>
  <c r="AJ148" i="17"/>
  <c r="AE150" i="17"/>
  <c r="AJ154" i="17"/>
  <c r="AE160" i="17"/>
  <c r="AL166" i="17"/>
  <c r="AL172" i="17"/>
  <c r="BA179" i="17"/>
  <c r="AB180" i="17"/>
  <c r="P181" i="17"/>
  <c r="AK182" i="17"/>
  <c r="BA185" i="17"/>
  <c r="O6" i="18"/>
  <c r="Z11" i="18"/>
  <c r="Z22" i="18" s="1"/>
  <c r="AO26" i="18"/>
  <c r="AF54" i="16"/>
  <c r="BC54" i="16"/>
  <c r="AF63" i="16"/>
  <c r="BC63" i="16"/>
  <c r="BC132" i="16"/>
  <c r="BC144" i="16"/>
  <c r="BC150" i="16"/>
  <c r="AF162" i="16"/>
  <c r="BC170" i="16"/>
  <c r="R180" i="16"/>
  <c r="AF184" i="16"/>
  <c r="BA192" i="16"/>
  <c r="X188" i="17"/>
  <c r="BA6" i="17"/>
  <c r="BH6" i="17"/>
  <c r="BD13" i="17"/>
  <c r="AI26" i="17"/>
  <c r="AR31" i="17"/>
  <c r="AD32" i="17"/>
  <c r="AM40" i="17"/>
  <c r="AI42" i="17"/>
  <c r="BC42" i="17"/>
  <c r="AJ46" i="17"/>
  <c r="AJ50" i="17"/>
  <c r="AD57" i="17"/>
  <c r="X62" i="17"/>
  <c r="AD70" i="17"/>
  <c r="BA70" i="17"/>
  <c r="AL74" i="17"/>
  <c r="X76" i="17"/>
  <c r="X73" i="17"/>
  <c r="X74" i="17" s="1"/>
  <c r="T78" i="17"/>
  <c r="AJ78" i="17"/>
  <c r="BC80" i="17"/>
  <c r="AD80" i="17"/>
  <c r="BA80" i="17"/>
  <c r="X84" i="17"/>
  <c r="AJ86" i="17"/>
  <c r="AL88" i="17"/>
  <c r="AJ88" i="17"/>
  <c r="BC90" i="17"/>
  <c r="AD92" i="17"/>
  <c r="BA92" i="17"/>
  <c r="AL96" i="17"/>
  <c r="AJ96" i="17"/>
  <c r="BC98" i="17"/>
  <c r="N85" i="17"/>
  <c r="BA100" i="17"/>
  <c r="T104" i="17"/>
  <c r="AJ104" i="17"/>
  <c r="BC106" i="17"/>
  <c r="X110" i="17"/>
  <c r="T112" i="17"/>
  <c r="AJ112" i="17"/>
  <c r="BC114" i="17"/>
  <c r="BA114" i="17"/>
  <c r="BC120" i="17"/>
  <c r="BC117" i="17"/>
  <c r="BC118" i="17" s="1"/>
  <c r="BA120" i="17"/>
  <c r="X124" i="17"/>
  <c r="AJ126" i="17"/>
  <c r="AL128" i="17"/>
  <c r="AJ136" i="17"/>
  <c r="AK146" i="17"/>
  <c r="AK148" i="17"/>
  <c r="AK152" i="17"/>
  <c r="AK154" i="17"/>
  <c r="AM156" i="17"/>
  <c r="AK158" i="17"/>
  <c r="AE168" i="17"/>
  <c r="AJ174" i="17"/>
  <c r="AI179" i="17"/>
  <c r="AI184" i="17"/>
  <c r="AI185" i="17"/>
  <c r="Y6" i="18"/>
  <c r="AL22" i="18"/>
  <c r="AG34" i="18"/>
  <c r="Z90" i="18"/>
  <c r="BA96" i="18"/>
  <c r="AG166" i="18"/>
  <c r="BA168" i="18"/>
  <c r="AG172" i="18"/>
  <c r="X144" i="17"/>
  <c r="BC156" i="17"/>
  <c r="BC164" i="17"/>
  <c r="X170" i="17"/>
  <c r="X176" i="17"/>
  <c r="BC179" i="17"/>
  <c r="BC184" i="17"/>
  <c r="BC185" i="17"/>
  <c r="BA190" i="17"/>
  <c r="BC192" i="17"/>
  <c r="BF6" i="18"/>
  <c r="BH6" i="18"/>
  <c r="Z14" i="18"/>
  <c r="AH16" i="18"/>
  <c r="AJ46" i="18"/>
  <c r="BC54" i="18"/>
  <c r="AO57" i="18"/>
  <c r="AJ60" i="18"/>
  <c r="BA100" i="18"/>
  <c r="AJ112" i="18"/>
  <c r="BA142" i="18"/>
  <c r="AG146" i="18"/>
  <c r="AG152" i="18"/>
  <c r="BA160" i="18"/>
  <c r="AO166" i="18"/>
  <c r="R176" i="18"/>
  <c r="AJ178" i="18"/>
  <c r="AE158" i="19"/>
  <c r="AE16" i="19"/>
  <c r="AE18" i="19"/>
  <c r="AE38" i="19"/>
  <c r="AJ54" i="17"/>
  <c r="X56" i="17"/>
  <c r="BC56" i="17"/>
  <c r="AJ63" i="17"/>
  <c r="BC74" i="17"/>
  <c r="BA86" i="17"/>
  <c r="BA126" i="17"/>
  <c r="BC128" i="17"/>
  <c r="BC136" i="17"/>
  <c r="T138" i="17"/>
  <c r="AJ138" i="17"/>
  <c r="X146" i="17"/>
  <c r="X152" i="17"/>
  <c r="X158" i="17"/>
  <c r="BA160" i="17"/>
  <c r="T162" i="17"/>
  <c r="AJ162" i="17"/>
  <c r="X172" i="17"/>
  <c r="BA178" i="17"/>
  <c r="BD6" i="18"/>
  <c r="AG190" i="18"/>
  <c r="AG176" i="18"/>
  <c r="AG170" i="18"/>
  <c r="AG150" i="18"/>
  <c r="AG144" i="18"/>
  <c r="AG132" i="18"/>
  <c r="AG98" i="18"/>
  <c r="AG94" i="18"/>
  <c r="AG90" i="18"/>
  <c r="AG72" i="18"/>
  <c r="AG44" i="18"/>
  <c r="AG40" i="18"/>
  <c r="AG36" i="18"/>
  <c r="AG32" i="18"/>
  <c r="AG28" i="18"/>
  <c r="AG20" i="18"/>
  <c r="AG16" i="18"/>
  <c r="AG168" i="18"/>
  <c r="AG160" i="18"/>
  <c r="AG142" i="18"/>
  <c r="AG66" i="18"/>
  <c r="AG192" i="18"/>
  <c r="AG178" i="18"/>
  <c r="AG140" i="18"/>
  <c r="AG134" i="18"/>
  <c r="AG126" i="18"/>
  <c r="AG122" i="18"/>
  <c r="AG116" i="18"/>
  <c r="AG112" i="18"/>
  <c r="AG108" i="18"/>
  <c r="AG104" i="18"/>
  <c r="AG86" i="18"/>
  <c r="AG82" i="18"/>
  <c r="AG78" i="18"/>
  <c r="AG60" i="18"/>
  <c r="AG51" i="18"/>
  <c r="AG50" i="18"/>
  <c r="AG162" i="18"/>
  <c r="AG138" i="18"/>
  <c r="AG63" i="18"/>
  <c r="AG54" i="18"/>
  <c r="AG136" i="18"/>
  <c r="AG128" i="18"/>
  <c r="AG118" i="18"/>
  <c r="AG100" i="18"/>
  <c r="AG96" i="18"/>
  <c r="AG92" i="18"/>
  <c r="AG88" i="18"/>
  <c r="AG74" i="18"/>
  <c r="AG185" i="18"/>
  <c r="AG184" i="18"/>
  <c r="AG179" i="18"/>
  <c r="AG164" i="18"/>
  <c r="AG156" i="18"/>
  <c r="AG188" i="18"/>
  <c r="AG182" i="18"/>
  <c r="AG174" i="18"/>
  <c r="AG154" i="18"/>
  <c r="AG148" i="18"/>
  <c r="AG130" i="18"/>
  <c r="AG124" i="18"/>
  <c r="AG120" i="18"/>
  <c r="AG114" i="18"/>
  <c r="AG110" i="18"/>
  <c r="AG106" i="18"/>
  <c r="AG84" i="18"/>
  <c r="AG80" i="18"/>
  <c r="AG76" i="18"/>
  <c r="AG67" i="18"/>
  <c r="AG62" i="18"/>
  <c r="AG9" i="18"/>
  <c r="AO190" i="18"/>
  <c r="AO176" i="18"/>
  <c r="AO170" i="18"/>
  <c r="AO150" i="18"/>
  <c r="AO144" i="18"/>
  <c r="AO132" i="18"/>
  <c r="AO98" i="18"/>
  <c r="AO94" i="18"/>
  <c r="AO90" i="18"/>
  <c r="AO72" i="18"/>
  <c r="AO44" i="18"/>
  <c r="AO40" i="18"/>
  <c r="AO36" i="18"/>
  <c r="AO32" i="18"/>
  <c r="AO28" i="18"/>
  <c r="AO20" i="18"/>
  <c r="AO16" i="18"/>
  <c r="AO168" i="18"/>
  <c r="AO160" i="18"/>
  <c r="AO142" i="18"/>
  <c r="AO66" i="18"/>
  <c r="AO192" i="18"/>
  <c r="AO178" i="18"/>
  <c r="AO140" i="18"/>
  <c r="AO134" i="18"/>
  <c r="AO126" i="18"/>
  <c r="AO122" i="18"/>
  <c r="AO116" i="18"/>
  <c r="AO112" i="18"/>
  <c r="AO108" i="18"/>
  <c r="AO104" i="18"/>
  <c r="AO86" i="18"/>
  <c r="AO82" i="18"/>
  <c r="AO78" i="18"/>
  <c r="AO60" i="18"/>
  <c r="AO51" i="18"/>
  <c r="AO50" i="18"/>
  <c r="AO162" i="18"/>
  <c r="AO138" i="18"/>
  <c r="AO63" i="18"/>
  <c r="AO54" i="18"/>
  <c r="AO136" i="18"/>
  <c r="AO128" i="18"/>
  <c r="AO118" i="18"/>
  <c r="AO100" i="18"/>
  <c r="AO96" i="18"/>
  <c r="AO92" i="18"/>
  <c r="AO88" i="18"/>
  <c r="AO74" i="18"/>
  <c r="AO185" i="18"/>
  <c r="AO184" i="18"/>
  <c r="AO179" i="18"/>
  <c r="AO164" i="18"/>
  <c r="AO156" i="18"/>
  <c r="AO188" i="18"/>
  <c r="AO182" i="18"/>
  <c r="AO174" i="18"/>
  <c r="AO154" i="18"/>
  <c r="AO148" i="18"/>
  <c r="AO130" i="18"/>
  <c r="AO124" i="18"/>
  <c r="AO120" i="18"/>
  <c r="AO114" i="18"/>
  <c r="AO110" i="18"/>
  <c r="AO106" i="18"/>
  <c r="AO84" i="18"/>
  <c r="AO80" i="18"/>
  <c r="AO76" i="18"/>
  <c r="AO67" i="18"/>
  <c r="AO62" i="18"/>
  <c r="AO9" i="18"/>
  <c r="BA192" i="18"/>
  <c r="AF9" i="18"/>
  <c r="AF10" i="18" s="1"/>
  <c r="AO22" i="18"/>
  <c r="BB24" i="18"/>
  <c r="AG26" i="18"/>
  <c r="BA30" i="18"/>
  <c r="BD31" i="18"/>
  <c r="AJ34" i="18"/>
  <c r="AO38" i="18"/>
  <c r="AG42" i="18"/>
  <c r="AJ44" i="18"/>
  <c r="BC44" i="18"/>
  <c r="BA50" i="18"/>
  <c r="BA57" i="18"/>
  <c r="BC67" i="18"/>
  <c r="BC76" i="18"/>
  <c r="AJ82" i="18"/>
  <c r="AJ116" i="18"/>
  <c r="AJ122" i="18"/>
  <c r="AJ134" i="18"/>
  <c r="AJ140" i="18"/>
  <c r="AO146" i="18"/>
  <c r="AO152" i="18"/>
  <c r="AO158" i="18"/>
  <c r="Z176" i="18"/>
  <c r="H11" i="19"/>
  <c r="X35" i="19"/>
  <c r="AN100" i="19"/>
  <c r="AN156" i="19"/>
  <c r="AN134" i="19"/>
  <c r="AN154" i="19"/>
  <c r="AN112" i="19"/>
  <c r="AN126" i="19"/>
  <c r="AN94" i="19"/>
  <c r="AN62" i="19"/>
  <c r="AN170" i="19"/>
  <c r="AN66" i="19"/>
  <c r="AE30" i="19"/>
  <c r="AE60" i="19"/>
  <c r="AE94" i="19"/>
  <c r="X174" i="17"/>
  <c r="AN174" i="17"/>
  <c r="AJ178" i="17"/>
  <c r="BC188" i="17"/>
  <c r="BC190" i="17"/>
  <c r="R168" i="18"/>
  <c r="Z168" i="18"/>
  <c r="BB162" i="18"/>
  <c r="BB138" i="18"/>
  <c r="BB124" i="18"/>
  <c r="BB114" i="18"/>
  <c r="BB110" i="18"/>
  <c r="BB106" i="18"/>
  <c r="BB84" i="18"/>
  <c r="BB80" i="18"/>
  <c r="BB76" i="18"/>
  <c r="BB67" i="18"/>
  <c r="BB62" i="18"/>
  <c r="BB10" i="18"/>
  <c r="BB136" i="18"/>
  <c r="BB128" i="18"/>
  <c r="BB74" i="18"/>
  <c r="BB56" i="18"/>
  <c r="BB185" i="18"/>
  <c r="BB184" i="18"/>
  <c r="BB179" i="18"/>
  <c r="BB164" i="18"/>
  <c r="BB156" i="18"/>
  <c r="BB98" i="18"/>
  <c r="BB94" i="18"/>
  <c r="BB90" i="18"/>
  <c r="BB72" i="18"/>
  <c r="BB44" i="18"/>
  <c r="BB40" i="18"/>
  <c r="BB32" i="18"/>
  <c r="BB28" i="18"/>
  <c r="BB188" i="18"/>
  <c r="BB182" i="18"/>
  <c r="BB174" i="18"/>
  <c r="BB154" i="18"/>
  <c r="BB148" i="18"/>
  <c r="BB130" i="18"/>
  <c r="BB66" i="18"/>
  <c r="BB172" i="18"/>
  <c r="BB166" i="18"/>
  <c r="BB158" i="18"/>
  <c r="BB152" i="18"/>
  <c r="BB146" i="18"/>
  <c r="BB122" i="18"/>
  <c r="BB112" i="18"/>
  <c r="BB108" i="18"/>
  <c r="BB82" i="18"/>
  <c r="BB78" i="18"/>
  <c r="BB190" i="18"/>
  <c r="BB176" i="18"/>
  <c r="BB170" i="18"/>
  <c r="BB150" i="18"/>
  <c r="BB144" i="18"/>
  <c r="BB132" i="18"/>
  <c r="BB168" i="18"/>
  <c r="BB160" i="18"/>
  <c r="BB142" i="18"/>
  <c r="BB100" i="18"/>
  <c r="BB96" i="18"/>
  <c r="BB92" i="18"/>
  <c r="BB88" i="18"/>
  <c r="BB70" i="18"/>
  <c r="BB57" i="18"/>
  <c r="BB38" i="18"/>
  <c r="BB34" i="18"/>
  <c r="BB30" i="18"/>
  <c r="BB26" i="18"/>
  <c r="BB18" i="18"/>
  <c r="AH22" i="18"/>
  <c r="BB50" i="18"/>
  <c r="AG56" i="18"/>
  <c r="BC57" i="18"/>
  <c r="AO70" i="18"/>
  <c r="AJ72" i="18"/>
  <c r="AJ86" i="18"/>
  <c r="AJ126" i="18"/>
  <c r="Z132" i="18"/>
  <c r="Z150" i="18"/>
  <c r="BB178" i="18"/>
  <c r="AF82" i="17"/>
  <c r="AN20" i="17"/>
  <c r="BC51" i="17"/>
  <c r="AJ66" i="17"/>
  <c r="BC86" i="17"/>
  <c r="BC116" i="17"/>
  <c r="BC126" i="17"/>
  <c r="BC134" i="17"/>
  <c r="BC140" i="17"/>
  <c r="T142" i="17"/>
  <c r="AJ142" i="17"/>
  <c r="X156" i="17"/>
  <c r="T160" i="17"/>
  <c r="AJ160" i="17"/>
  <c r="X164" i="17"/>
  <c r="AN164" i="17"/>
  <c r="AJ168" i="17"/>
  <c r="BC178" i="17"/>
  <c r="AN179" i="17"/>
  <c r="X184" i="17"/>
  <c r="AF184" i="17"/>
  <c r="AN184" i="17"/>
  <c r="X185" i="17"/>
  <c r="AF185" i="17"/>
  <c r="AJ188" i="17"/>
  <c r="AJ190" i="17"/>
  <c r="BI6" i="18"/>
  <c r="AI112" i="18"/>
  <c r="AI50" i="18"/>
  <c r="AI96" i="18"/>
  <c r="AI38" i="18"/>
  <c r="AI188" i="18"/>
  <c r="AI114" i="18"/>
  <c r="AI158" i="18"/>
  <c r="AI132" i="18"/>
  <c r="AI32" i="18"/>
  <c r="BC136" i="18"/>
  <c r="BC128" i="18"/>
  <c r="BC74" i="18"/>
  <c r="BC56" i="18"/>
  <c r="BC185" i="18"/>
  <c r="BC184" i="18"/>
  <c r="BC179" i="18"/>
  <c r="BC164" i="18"/>
  <c r="BC156" i="18"/>
  <c r="BC98" i="18"/>
  <c r="BC94" i="18"/>
  <c r="BC90" i="18"/>
  <c r="BC72" i="18"/>
  <c r="BC188" i="18"/>
  <c r="BC182" i="18"/>
  <c r="BC174" i="18"/>
  <c r="BC154" i="18"/>
  <c r="BC148" i="18"/>
  <c r="BC130" i="18"/>
  <c r="BC66" i="18"/>
  <c r="BC172" i="18"/>
  <c r="BC166" i="18"/>
  <c r="BC158" i="18"/>
  <c r="BC152" i="18"/>
  <c r="BC146" i="18"/>
  <c r="BC122" i="18"/>
  <c r="BC112" i="18"/>
  <c r="BC108" i="18"/>
  <c r="BC82" i="18"/>
  <c r="BC78" i="18"/>
  <c r="BC60" i="18"/>
  <c r="BC50" i="18"/>
  <c r="BC190" i="18"/>
  <c r="BC176" i="18"/>
  <c r="BC170" i="18"/>
  <c r="BC150" i="18"/>
  <c r="BC144" i="18"/>
  <c r="BC132" i="18"/>
  <c r="BC168" i="18"/>
  <c r="BC160" i="18"/>
  <c r="BC142" i="18"/>
  <c r="BC100" i="18"/>
  <c r="BC96" i="18"/>
  <c r="BC92" i="18"/>
  <c r="BC88" i="18"/>
  <c r="BC192" i="18"/>
  <c r="BC178" i="18"/>
  <c r="BC140" i="18"/>
  <c r="BC134" i="18"/>
  <c r="BC126" i="18"/>
  <c r="BC116" i="18"/>
  <c r="BC86" i="18"/>
  <c r="BC51" i="18"/>
  <c r="AO18" i="18"/>
  <c r="BB20" i="18"/>
  <c r="AG22" i="18"/>
  <c r="BC30" i="18"/>
  <c r="AJ42" i="18"/>
  <c r="AO46" i="18"/>
  <c r="BC80" i="18"/>
  <c r="BB116" i="18"/>
  <c r="BB134" i="18"/>
  <c r="BB140" i="18"/>
  <c r="AN42" i="17"/>
  <c r="D35" i="17"/>
  <c r="T44" i="17"/>
  <c r="X46" i="17"/>
  <c r="AF46" i="17"/>
  <c r="AN46" i="17"/>
  <c r="BC46" i="17"/>
  <c r="BA50" i="17"/>
  <c r="AN57" i="17"/>
  <c r="BC57" i="17"/>
  <c r="AF70" i="17"/>
  <c r="AN70" i="17"/>
  <c r="BC70" i="17"/>
  <c r="AJ72" i="17"/>
  <c r="AF74" i="17"/>
  <c r="AN74" i="17"/>
  <c r="AN88" i="17"/>
  <c r="BC88" i="17"/>
  <c r="AJ90" i="17"/>
  <c r="AN92" i="17"/>
  <c r="BC92" i="17"/>
  <c r="AJ94" i="17"/>
  <c r="X96" i="17"/>
  <c r="AF96" i="17"/>
  <c r="AN96" i="17"/>
  <c r="BC96" i="17"/>
  <c r="T98" i="17"/>
  <c r="AJ98" i="17"/>
  <c r="X100" i="17"/>
  <c r="AN100" i="17"/>
  <c r="BC100" i="17"/>
  <c r="AF118" i="17"/>
  <c r="AN118" i="17"/>
  <c r="AF128" i="17"/>
  <c r="AN128" i="17"/>
  <c r="AQ130" i="17"/>
  <c r="AJ132" i="17"/>
  <c r="X136" i="17"/>
  <c r="AF136" i="17"/>
  <c r="AN136" i="17"/>
  <c r="BC142" i="17"/>
  <c r="T144" i="17"/>
  <c r="AJ144" i="17"/>
  <c r="AJ150" i="17"/>
  <c r="AQ154" i="17"/>
  <c r="BC160" i="17"/>
  <c r="BA166" i="17"/>
  <c r="BC168" i="17"/>
  <c r="T170" i="17"/>
  <c r="AJ170" i="17"/>
  <c r="T176" i="17"/>
  <c r="AJ176" i="17"/>
  <c r="AJ162" i="18"/>
  <c r="AJ138" i="18"/>
  <c r="AJ63" i="18"/>
  <c r="AJ54" i="18"/>
  <c r="AJ136" i="18"/>
  <c r="AJ128" i="18"/>
  <c r="AJ118" i="18"/>
  <c r="AJ100" i="18"/>
  <c r="AJ96" i="18"/>
  <c r="AJ92" i="18"/>
  <c r="AJ88" i="18"/>
  <c r="AJ74" i="18"/>
  <c r="AJ70" i="18"/>
  <c r="AJ57" i="18"/>
  <c r="AJ185" i="18"/>
  <c r="AJ184" i="18"/>
  <c r="AJ179" i="18"/>
  <c r="AJ164" i="18"/>
  <c r="AJ156" i="18"/>
  <c r="AJ188" i="18"/>
  <c r="AJ182" i="18"/>
  <c r="AJ174" i="18"/>
  <c r="AJ154" i="18"/>
  <c r="AJ148" i="18"/>
  <c r="AJ130" i="18"/>
  <c r="AJ124" i="18"/>
  <c r="AJ120" i="18"/>
  <c r="AJ114" i="18"/>
  <c r="AJ110" i="18"/>
  <c r="AJ106" i="18"/>
  <c r="AJ84" i="18"/>
  <c r="AJ80" i="18"/>
  <c r="AJ76" i="18"/>
  <c r="AJ67" i="18"/>
  <c r="AJ62" i="18"/>
  <c r="AJ172" i="18"/>
  <c r="AJ166" i="18"/>
  <c r="AJ158" i="18"/>
  <c r="AJ152" i="18"/>
  <c r="AJ146" i="18"/>
  <c r="AJ190" i="18"/>
  <c r="AJ176" i="18"/>
  <c r="AJ170" i="18"/>
  <c r="AJ150" i="18"/>
  <c r="AJ144" i="18"/>
  <c r="AJ132" i="18"/>
  <c r="AJ98" i="18"/>
  <c r="AJ94" i="18"/>
  <c r="AJ90" i="18"/>
  <c r="AJ168" i="18"/>
  <c r="AJ160" i="18"/>
  <c r="AJ142" i="18"/>
  <c r="AJ66" i="18"/>
  <c r="H11" i="18"/>
  <c r="H136" i="18" s="1"/>
  <c r="AJ16" i="18"/>
  <c r="BC20" i="18"/>
  <c r="AJ26" i="18"/>
  <c r="BC26" i="18"/>
  <c r="AJ30" i="18"/>
  <c r="AO34" i="18"/>
  <c r="AG38" i="18"/>
  <c r="AJ40" i="18"/>
  <c r="BC40" i="18"/>
  <c r="AJ56" i="18"/>
  <c r="BA60" i="18"/>
  <c r="BB63" i="18"/>
  <c r="BC70" i="18"/>
  <c r="R80" i="18"/>
  <c r="BD81" i="18"/>
  <c r="BA82" i="18"/>
  <c r="BB86" i="18"/>
  <c r="BC106" i="18"/>
  <c r="BB126" i="18"/>
  <c r="M11" i="19"/>
  <c r="M30" i="19" s="1"/>
  <c r="AE20" i="19"/>
  <c r="AF86" i="19"/>
  <c r="AE166" i="19"/>
  <c r="AH100" i="17"/>
  <c r="AQ42" i="17"/>
  <c r="AF54" i="17"/>
  <c r="AN54" i="17"/>
  <c r="BC54" i="17"/>
  <c r="T56" i="17"/>
  <c r="AJ56" i="17"/>
  <c r="AF63" i="17"/>
  <c r="AN63" i="17"/>
  <c r="BC63" i="17"/>
  <c r="BA130" i="17"/>
  <c r="BC132" i="17"/>
  <c r="X138" i="17"/>
  <c r="AF138" i="17"/>
  <c r="AN138" i="17"/>
  <c r="BC144" i="17"/>
  <c r="T146" i="17"/>
  <c r="AJ146" i="17"/>
  <c r="BA148" i="17"/>
  <c r="BC150" i="17"/>
  <c r="T152" i="17"/>
  <c r="AJ152" i="17"/>
  <c r="AQ156" i="17"/>
  <c r="AU156" i="17" s="1" a="1"/>
  <c r="AU156" i="17" s="1"/>
  <c r="T158" i="17"/>
  <c r="AJ158" i="17"/>
  <c r="X162" i="17"/>
  <c r="AF162" i="17"/>
  <c r="AN162" i="17"/>
  <c r="AQ164" i="17"/>
  <c r="AJ166" i="17"/>
  <c r="BC170" i="17"/>
  <c r="T172" i="17"/>
  <c r="AJ172" i="17"/>
  <c r="AQ179" i="17"/>
  <c r="AU179" i="17" s="1" a="1"/>
  <c r="AU179" i="17" s="1"/>
  <c r="AQ184" i="17"/>
  <c r="AH185" i="17"/>
  <c r="AQ185" i="17"/>
  <c r="AU185" i="17" s="1" a="1"/>
  <c r="AU185" i="17" s="1"/>
  <c r="AY6" i="18"/>
  <c r="E52" i="18"/>
  <c r="P107" i="18"/>
  <c r="AK128" i="18"/>
  <c r="AK92" i="18"/>
  <c r="AK57" i="18"/>
  <c r="AK34" i="18"/>
  <c r="AK18" i="18"/>
  <c r="AK179" i="18"/>
  <c r="AK182" i="18"/>
  <c r="AK130" i="18"/>
  <c r="AK110" i="18"/>
  <c r="AK76" i="18"/>
  <c r="AK166" i="18"/>
  <c r="AK56" i="18"/>
  <c r="AK150" i="18"/>
  <c r="AK94" i="18"/>
  <c r="AK160" i="18"/>
  <c r="AK140" i="18"/>
  <c r="AK116" i="18"/>
  <c r="AK86" i="18"/>
  <c r="AK51" i="18"/>
  <c r="BC10" i="18"/>
  <c r="AO14" i="18"/>
  <c r="BB16" i="18"/>
  <c r="AG18" i="18"/>
  <c r="J23" i="18"/>
  <c r="AJ28" i="18"/>
  <c r="BC28" i="18"/>
  <c r="BC38" i="18"/>
  <c r="AJ51" i="18"/>
  <c r="AO56" i="18"/>
  <c r="AG57" i="18"/>
  <c r="BB60" i="18"/>
  <c r="BC63" i="18"/>
  <c r="BD69" i="18"/>
  <c r="BC84" i="18"/>
  <c r="BA88" i="18"/>
  <c r="BC110" i="18"/>
  <c r="R64" i="19"/>
  <c r="AK28" i="18"/>
  <c r="BA47" i="18"/>
  <c r="AJ38" i="18"/>
  <c r="AO42" i="18"/>
  <c r="AG46" i="18"/>
  <c r="BB51" i="18"/>
  <c r="Z80" i="18"/>
  <c r="BD91" i="18"/>
  <c r="BA92" i="18"/>
  <c r="AJ104" i="18"/>
  <c r="BC114" i="18"/>
  <c r="BC138" i="18"/>
  <c r="BC162" i="18"/>
  <c r="AF34" i="19"/>
  <c r="Z56" i="18"/>
  <c r="Z146" i="18"/>
  <c r="R152" i="18"/>
  <c r="Z152" i="18"/>
  <c r="AF156" i="18"/>
  <c r="AN156" i="18"/>
  <c r="Z158" i="18"/>
  <c r="AF164" i="18"/>
  <c r="AN164" i="18"/>
  <c r="AH166" i="18"/>
  <c r="Z172" i="18"/>
  <c r="AF179" i="18"/>
  <c r="AN179" i="18"/>
  <c r="AF184" i="18"/>
  <c r="AN184" i="18"/>
  <c r="AF185" i="18"/>
  <c r="AN185" i="18"/>
  <c r="BA190" i="18"/>
  <c r="E6" i="19"/>
  <c r="M6" i="19"/>
  <c r="V6" i="19"/>
  <c r="AG136" i="19"/>
  <c r="AG128" i="19"/>
  <c r="AG118" i="19"/>
  <c r="AG100" i="19"/>
  <c r="AG96" i="19"/>
  <c r="AG92" i="19"/>
  <c r="AG88" i="19"/>
  <c r="AG185" i="19"/>
  <c r="AG184" i="19"/>
  <c r="AG179" i="19"/>
  <c r="AG164" i="19"/>
  <c r="AG156" i="19"/>
  <c r="AG188" i="19"/>
  <c r="AG182" i="19"/>
  <c r="AG174" i="19"/>
  <c r="AG154" i="19"/>
  <c r="AG148" i="19"/>
  <c r="AG130" i="19"/>
  <c r="AG124" i="19"/>
  <c r="AG120" i="19"/>
  <c r="AG114" i="19"/>
  <c r="AG110" i="19"/>
  <c r="AG106" i="19"/>
  <c r="AG84" i="19"/>
  <c r="AG80" i="19"/>
  <c r="AG76" i="19"/>
  <c r="AG67" i="19"/>
  <c r="AG62" i="19"/>
  <c r="AG190" i="19"/>
  <c r="AG176" i="19"/>
  <c r="AG170" i="19"/>
  <c r="AG150" i="19"/>
  <c r="AG192" i="19"/>
  <c r="AG144" i="19"/>
  <c r="AG132" i="19"/>
  <c r="AG158" i="19"/>
  <c r="AG152" i="19"/>
  <c r="AG142" i="19"/>
  <c r="AG178" i="19"/>
  <c r="AG162" i="19"/>
  <c r="AG98" i="19"/>
  <c r="AG66" i="19"/>
  <c r="AG40" i="19"/>
  <c r="AO108" i="19"/>
  <c r="BB16" i="19"/>
  <c r="BB18" i="19"/>
  <c r="T11" i="19"/>
  <c r="BC20" i="19"/>
  <c r="BC22" i="19"/>
  <c r="E23" i="19"/>
  <c r="AG32" i="19"/>
  <c r="AG34" i="19"/>
  <c r="BC40" i="19"/>
  <c r="BB44" i="19"/>
  <c r="BC56" i="19"/>
  <c r="BB62" i="19"/>
  <c r="AE67" i="19"/>
  <c r="AG74" i="19"/>
  <c r="BC74" i="19"/>
  <c r="BB76" i="19"/>
  <c r="AG86" i="19"/>
  <c r="BB94" i="19"/>
  <c r="AG116" i="19"/>
  <c r="BB116" i="19"/>
  <c r="AO134" i="19"/>
  <c r="BB140" i="19"/>
  <c r="AG166" i="19"/>
  <c r="AK179" i="19"/>
  <c r="AC95" i="20"/>
  <c r="AJ190" i="20"/>
  <c r="AJ90" i="20"/>
  <c r="AJ20" i="20"/>
  <c r="AJ134" i="20"/>
  <c r="AJ82" i="20"/>
  <c r="AJ128" i="20"/>
  <c r="AJ57" i="20"/>
  <c r="AJ18" i="20"/>
  <c r="AJ154" i="20"/>
  <c r="AJ63" i="20"/>
  <c r="AJ188" i="20"/>
  <c r="AJ172" i="20"/>
  <c r="AC29" i="20"/>
  <c r="AQ66" i="20"/>
  <c r="AF92" i="18"/>
  <c r="AN92" i="18"/>
  <c r="AF96" i="18"/>
  <c r="AN96" i="18"/>
  <c r="AF100" i="18"/>
  <c r="AN100" i="18"/>
  <c r="Z106" i="18"/>
  <c r="Z110" i="18"/>
  <c r="AH110" i="18"/>
  <c r="R114" i="18"/>
  <c r="Z114" i="18"/>
  <c r="AF118" i="18"/>
  <c r="AN118" i="18"/>
  <c r="R124" i="18"/>
  <c r="Z124" i="18"/>
  <c r="AF128" i="18"/>
  <c r="AN128" i="18"/>
  <c r="AF136" i="18"/>
  <c r="AN136" i="18"/>
  <c r="R154" i="18"/>
  <c r="Z154" i="18"/>
  <c r="AH154" i="18"/>
  <c r="BA166" i="18"/>
  <c r="R174" i="18"/>
  <c r="Z174" i="18"/>
  <c r="AH174" i="18"/>
  <c r="R188" i="18"/>
  <c r="Z188" i="18"/>
  <c r="AQ179" i="19"/>
  <c r="AU179" i="19" s="1" a="1"/>
  <c r="AU179" i="19" s="1"/>
  <c r="AQ130" i="19"/>
  <c r="AQ158" i="19"/>
  <c r="AQ108" i="19"/>
  <c r="AQ26" i="19"/>
  <c r="BA148" i="19"/>
  <c r="BA24" i="19"/>
  <c r="BA76" i="19"/>
  <c r="BB14" i="19"/>
  <c r="BC18" i="19"/>
  <c r="AQ28" i="19"/>
  <c r="AG42" i="19"/>
  <c r="BC44" i="19"/>
  <c r="AE50" i="19"/>
  <c r="AQ57" i="19"/>
  <c r="AU57" i="19" s="1" a="1"/>
  <c r="AU57" i="19" s="1"/>
  <c r="AG60" i="19"/>
  <c r="BC62" i="19"/>
  <c r="AE66" i="19"/>
  <c r="AG78" i="19"/>
  <c r="BB80" i="19"/>
  <c r="AE82" i="19"/>
  <c r="AQ82" i="19"/>
  <c r="AQ90" i="19"/>
  <c r="AG94" i="19"/>
  <c r="BC94" i="19"/>
  <c r="AE114" i="19"/>
  <c r="AQ122" i="19"/>
  <c r="AE130" i="19"/>
  <c r="AQ134" i="19"/>
  <c r="AG138" i="19"/>
  <c r="AE152" i="19"/>
  <c r="BC184" i="19"/>
  <c r="AQ192" i="19"/>
  <c r="AQ136" i="20"/>
  <c r="AQ57" i="20"/>
  <c r="AU57" i="20" s="1" a="1"/>
  <c r="AU57" i="20" s="1"/>
  <c r="BA51" i="20"/>
  <c r="AQ70" i="20"/>
  <c r="AQ128" i="20"/>
  <c r="BA130" i="18"/>
  <c r="AF138" i="18"/>
  <c r="AN138" i="18"/>
  <c r="BA148" i="18"/>
  <c r="R156" i="18"/>
  <c r="Z156" i="18"/>
  <c r="AF162" i="18"/>
  <c r="AN162" i="18"/>
  <c r="R164" i="18"/>
  <c r="Z164" i="18"/>
  <c r="AH164" i="18"/>
  <c r="R184" i="18"/>
  <c r="Z184" i="18"/>
  <c r="R185" i="18"/>
  <c r="Z185" i="18"/>
  <c r="AI188" i="19"/>
  <c r="AI114" i="19"/>
  <c r="AI190" i="19"/>
  <c r="AI132" i="19"/>
  <c r="AI90" i="19"/>
  <c r="AI178" i="19"/>
  <c r="AI184" i="19"/>
  <c r="AI179" i="19"/>
  <c r="AI140" i="19"/>
  <c r="AI116" i="19"/>
  <c r="AI164" i="19"/>
  <c r="AI46" i="19"/>
  <c r="BB172" i="19"/>
  <c r="BB166" i="19"/>
  <c r="BB158" i="19"/>
  <c r="BB152" i="19"/>
  <c r="BB146" i="19"/>
  <c r="BB122" i="19"/>
  <c r="BB112" i="19"/>
  <c r="BB108" i="19"/>
  <c r="BB190" i="19"/>
  <c r="BB176" i="19"/>
  <c r="BB170" i="19"/>
  <c r="BB150" i="19"/>
  <c r="BB144" i="19"/>
  <c r="BB132" i="19"/>
  <c r="BB168" i="19"/>
  <c r="BB160" i="19"/>
  <c r="BB142" i="19"/>
  <c r="BB100" i="19"/>
  <c r="BB96" i="19"/>
  <c r="BB92" i="19"/>
  <c r="BB88" i="19"/>
  <c r="BB70" i="19"/>
  <c r="BB57" i="19"/>
  <c r="BB46" i="19"/>
  <c r="BB42" i="19"/>
  <c r="BB38" i="19"/>
  <c r="BB162" i="19"/>
  <c r="BB185" i="19"/>
  <c r="BB184" i="19"/>
  <c r="BB179" i="19"/>
  <c r="BB156" i="19"/>
  <c r="BB174" i="19"/>
  <c r="BB138" i="19"/>
  <c r="BB178" i="19"/>
  <c r="BB148" i="19"/>
  <c r="BB130" i="19"/>
  <c r="BB126" i="19"/>
  <c r="BB164" i="19"/>
  <c r="BB188" i="19"/>
  <c r="BB182" i="19"/>
  <c r="BB154" i="19"/>
  <c r="BB98" i="19"/>
  <c r="BB63" i="19"/>
  <c r="AH134" i="19"/>
  <c r="AI32" i="19"/>
  <c r="AI42" i="19"/>
  <c r="AG46" i="19"/>
  <c r="AQ50" i="19"/>
  <c r="BB54" i="19"/>
  <c r="AG57" i="19"/>
  <c r="AE63" i="19"/>
  <c r="AK67" i="19"/>
  <c r="AI67" i="19"/>
  <c r="AE72" i="19"/>
  <c r="AI74" i="19"/>
  <c r="BC80" i="19"/>
  <c r="AG82" i="19"/>
  <c r="BB84" i="19"/>
  <c r="AI86" i="19"/>
  <c r="AE90" i="19"/>
  <c r="AQ100" i="19"/>
  <c r="AG112" i="19"/>
  <c r="BB124" i="19"/>
  <c r="AK136" i="19"/>
  <c r="AI138" i="19"/>
  <c r="AG140" i="19"/>
  <c r="AE142" i="19"/>
  <c r="AG160" i="19"/>
  <c r="AQ170" i="19"/>
  <c r="AQ178" i="19"/>
  <c r="I23" i="20"/>
  <c r="AQ63" i="20"/>
  <c r="AU63" i="20" s="1" a="1"/>
  <c r="AU63" i="20" s="1"/>
  <c r="X64" i="20"/>
  <c r="AD150" i="20"/>
  <c r="AF60" i="18"/>
  <c r="AN60" i="18"/>
  <c r="AF78" i="18"/>
  <c r="AN78" i="18"/>
  <c r="AF82" i="18"/>
  <c r="AN82" i="18"/>
  <c r="AF86" i="18"/>
  <c r="AN86" i="18"/>
  <c r="AH88" i="18"/>
  <c r="R96" i="18"/>
  <c r="Z96" i="18"/>
  <c r="R100" i="18"/>
  <c r="Z100" i="18"/>
  <c r="AF104" i="18"/>
  <c r="AN104" i="18"/>
  <c r="AF108" i="18"/>
  <c r="AN108" i="18"/>
  <c r="AF112" i="18"/>
  <c r="AN112" i="18"/>
  <c r="AF116" i="18"/>
  <c r="AN116" i="18"/>
  <c r="AF122" i="18"/>
  <c r="AN122" i="18"/>
  <c r="AF126" i="18"/>
  <c r="AN126" i="18"/>
  <c r="AF134" i="18"/>
  <c r="AN134" i="18"/>
  <c r="R136" i="18"/>
  <c r="Z136" i="18"/>
  <c r="AF140" i="18"/>
  <c r="AN140" i="18"/>
  <c r="AF178" i="18"/>
  <c r="AN178" i="18"/>
  <c r="AF192" i="18"/>
  <c r="AN192" i="18"/>
  <c r="H6" i="19"/>
  <c r="Q6" i="19"/>
  <c r="Y6" i="19"/>
  <c r="BC190" i="19"/>
  <c r="BC176" i="19"/>
  <c r="BC170" i="19"/>
  <c r="BC150" i="19"/>
  <c r="BC144" i="19"/>
  <c r="BC132" i="19"/>
  <c r="BC168" i="19"/>
  <c r="BC160" i="19"/>
  <c r="BC142" i="19"/>
  <c r="BC100" i="19"/>
  <c r="BC96" i="19"/>
  <c r="BC92" i="19"/>
  <c r="BC88" i="19"/>
  <c r="BC192" i="19"/>
  <c r="BC178" i="19"/>
  <c r="BC140" i="19"/>
  <c r="BC134" i="19"/>
  <c r="BC126" i="19"/>
  <c r="BC116" i="19"/>
  <c r="BC86" i="19"/>
  <c r="BC51" i="19"/>
  <c r="BC174" i="19"/>
  <c r="BC138" i="19"/>
  <c r="BC114" i="19"/>
  <c r="BC112" i="19"/>
  <c r="BC158" i="19"/>
  <c r="BC152" i="19"/>
  <c r="BC148" i="19"/>
  <c r="BC130" i="19"/>
  <c r="BC162" i="19"/>
  <c r="BC136" i="19"/>
  <c r="BC188" i="19"/>
  <c r="BC182" i="19"/>
  <c r="BC154" i="19"/>
  <c r="BC172" i="19"/>
  <c r="BC166" i="19"/>
  <c r="BC128" i="19"/>
  <c r="BC110" i="19"/>
  <c r="BC108" i="19"/>
  <c r="BC76" i="19"/>
  <c r="BC72" i="19"/>
  <c r="BC70" i="19"/>
  <c r="AJ122" i="19"/>
  <c r="AG20" i="19"/>
  <c r="AQ20" i="19"/>
  <c r="AG22" i="19"/>
  <c r="AI26" i="19"/>
  <c r="AI28" i="19"/>
  <c r="BC38" i="19"/>
  <c r="AE40" i="19"/>
  <c r="AG50" i="19"/>
  <c r="BC54" i="19"/>
  <c r="K52" i="19"/>
  <c r="AH57" i="19"/>
  <c r="AI60" i="19"/>
  <c r="BB60" i="19"/>
  <c r="AQ63" i="19"/>
  <c r="AU63" i="19" s="1" a="1"/>
  <c r="AU63" i="19" s="1"/>
  <c r="AJ67" i="19"/>
  <c r="AQ72" i="19"/>
  <c r="AE76" i="19"/>
  <c r="AQ76" i="19"/>
  <c r="AI78" i="19"/>
  <c r="BC84" i="19"/>
  <c r="BA86" i="19"/>
  <c r="BB90" i="19"/>
  <c r="AI92" i="19"/>
  <c r="BB106" i="19"/>
  <c r="AG108" i="19"/>
  <c r="AI112" i="19"/>
  <c r="AH118" i="19"/>
  <c r="BC122" i="19"/>
  <c r="BC124" i="19"/>
  <c r="AG126" i="19"/>
  <c r="BA126" i="19"/>
  <c r="AK130" i="19"/>
  <c r="AH140" i="19"/>
  <c r="AE164" i="19"/>
  <c r="AE172" i="19"/>
  <c r="BC179" i="19"/>
  <c r="BB192" i="19"/>
  <c r="AC13" i="20"/>
  <c r="Q23" i="20"/>
  <c r="AQ185" i="20"/>
  <c r="AU185" i="20" s="1" a="1"/>
  <c r="AU185" i="20" s="1"/>
  <c r="BA90" i="21"/>
  <c r="AF66" i="18"/>
  <c r="AN66" i="18"/>
  <c r="BA74" i="18"/>
  <c r="R138" i="18"/>
  <c r="Z138" i="18"/>
  <c r="AF142" i="18"/>
  <c r="AN142" i="18"/>
  <c r="AF160" i="18"/>
  <c r="AN160" i="18"/>
  <c r="R162" i="18"/>
  <c r="Z162" i="18"/>
  <c r="AF168" i="18"/>
  <c r="AN168" i="18"/>
  <c r="I6" i="19"/>
  <c r="R6" i="19"/>
  <c r="Z6" i="19"/>
  <c r="BB6" i="19"/>
  <c r="E73" i="19"/>
  <c r="AG16" i="19"/>
  <c r="AQ16" i="19"/>
  <c r="AG18" i="19"/>
  <c r="AI22" i="19"/>
  <c r="AE24" i="19"/>
  <c r="BB32" i="19"/>
  <c r="BB34" i="19"/>
  <c r="AK42" i="19"/>
  <c r="BC42" i="19"/>
  <c r="AE44" i="19"/>
  <c r="AH50" i="19"/>
  <c r="BA50" i="19"/>
  <c r="AQ51" i="19"/>
  <c r="AU51" i="19" s="1" a="1"/>
  <c r="AU51" i="19" s="1"/>
  <c r="BB51" i="19"/>
  <c r="AG56" i="19"/>
  <c r="AI57" i="19"/>
  <c r="BC60" i="19"/>
  <c r="AE62" i="19"/>
  <c r="AQ62" i="19"/>
  <c r="AG63" i="19"/>
  <c r="AI66" i="19"/>
  <c r="BB67" i="19"/>
  <c r="AG72" i="19"/>
  <c r="BB78" i="19"/>
  <c r="AQ80" i="19"/>
  <c r="AI82" i="19"/>
  <c r="BB86" i="19"/>
  <c r="AG90" i="19"/>
  <c r="BC90" i="19"/>
  <c r="AQ96" i="19"/>
  <c r="AQ98" i="19"/>
  <c r="BC106" i="19"/>
  <c r="AI108" i="19"/>
  <c r="AQ116" i="19"/>
  <c r="AI118" i="19"/>
  <c r="AE124" i="19"/>
  <c r="AH126" i="19"/>
  <c r="AH132" i="19"/>
  <c r="BB134" i="19"/>
  <c r="AO140" i="19"/>
  <c r="BC156" i="19"/>
  <c r="AK164" i="19"/>
  <c r="AG168" i="19"/>
  <c r="AG172" i="19"/>
  <c r="AK185" i="19"/>
  <c r="AC21" i="20"/>
  <c r="AD132" i="20"/>
  <c r="AD144" i="20"/>
  <c r="AF72" i="18"/>
  <c r="AN72" i="18"/>
  <c r="R78" i="18"/>
  <c r="Z78" i="18"/>
  <c r="R82" i="18"/>
  <c r="Z82" i="18"/>
  <c r="AF90" i="18"/>
  <c r="AN90" i="18"/>
  <c r="AF94" i="18"/>
  <c r="AN94" i="18"/>
  <c r="AF98" i="18"/>
  <c r="AN98" i="18"/>
  <c r="R108" i="18"/>
  <c r="Z108" i="18"/>
  <c r="R112" i="18"/>
  <c r="Z112" i="18"/>
  <c r="R116" i="18"/>
  <c r="Z116" i="18"/>
  <c r="R122" i="18"/>
  <c r="Z122" i="18"/>
  <c r="AF132" i="18"/>
  <c r="AN132" i="18"/>
  <c r="R134" i="18"/>
  <c r="Z134" i="18"/>
  <c r="R140" i="18"/>
  <c r="Z140" i="18"/>
  <c r="AF144" i="18"/>
  <c r="AN144" i="18"/>
  <c r="AF150" i="18"/>
  <c r="AN150" i="18"/>
  <c r="AF170" i="18"/>
  <c r="AN170" i="18"/>
  <c r="AF176" i="18"/>
  <c r="AN176" i="18"/>
  <c r="AH178" i="18"/>
  <c r="AF190" i="18"/>
  <c r="AN190" i="18"/>
  <c r="AH192" i="18"/>
  <c r="J6" i="19"/>
  <c r="S6" i="19"/>
  <c r="AA6" i="19"/>
  <c r="F117" i="19"/>
  <c r="AL168" i="19"/>
  <c r="AL142" i="19"/>
  <c r="AL178" i="19"/>
  <c r="AL126" i="19"/>
  <c r="AL122" i="19"/>
  <c r="AL112" i="19"/>
  <c r="AL104" i="19"/>
  <c r="AL138" i="19"/>
  <c r="AL63" i="19"/>
  <c r="AL185" i="19"/>
  <c r="AL179" i="19"/>
  <c r="AL158" i="19"/>
  <c r="AL152" i="19"/>
  <c r="AL170" i="19"/>
  <c r="AL130" i="19"/>
  <c r="AL166" i="19"/>
  <c r="AL146" i="19"/>
  <c r="AL150" i="19"/>
  <c r="AL90" i="19"/>
  <c r="AL32" i="19"/>
  <c r="AL28" i="19"/>
  <c r="AL20" i="19"/>
  <c r="AL60" i="19"/>
  <c r="BB10" i="19"/>
  <c r="AR13" i="19"/>
  <c r="AH16" i="19"/>
  <c r="P17" i="19"/>
  <c r="AI18" i="19"/>
  <c r="AI20" i="19"/>
  <c r="AJ22" i="19"/>
  <c r="BB28" i="19"/>
  <c r="AL30" i="19"/>
  <c r="BB30" i="19"/>
  <c r="BC32" i="19"/>
  <c r="BC34" i="19"/>
  <c r="AH40" i="19"/>
  <c r="AL42" i="19"/>
  <c r="AQ44" i="19"/>
  <c r="AK46" i="19"/>
  <c r="BC46" i="19"/>
  <c r="AJ50" i="19"/>
  <c r="BB50" i="19"/>
  <c r="AG51" i="19"/>
  <c r="AI56" i="19"/>
  <c r="AJ57" i="19"/>
  <c r="BA57" i="19"/>
  <c r="AH63" i="19"/>
  <c r="BB66" i="19"/>
  <c r="AL67" i="19"/>
  <c r="BC67" i="19"/>
  <c r="AH72" i="19"/>
  <c r="AH76" i="19"/>
  <c r="AL78" i="19"/>
  <c r="BC78" i="19"/>
  <c r="AJ82" i="19"/>
  <c r="BB82" i="19"/>
  <c r="AH88" i="19"/>
  <c r="AH90" i="19"/>
  <c r="AK92" i="19"/>
  <c r="AG104" i="19"/>
  <c r="AJ106" i="19"/>
  <c r="AJ108" i="19"/>
  <c r="AO112" i="19"/>
  <c r="AK118" i="19"/>
  <c r="AG122" i="19"/>
  <c r="AJ124" i="19"/>
  <c r="AJ126" i="19"/>
  <c r="BB128" i="19"/>
  <c r="AL132" i="19"/>
  <c r="AQ140" i="19"/>
  <c r="AH144" i="19"/>
  <c r="AI168" i="19"/>
  <c r="H64" i="20"/>
  <c r="BA179" i="20"/>
  <c r="AK185" i="21"/>
  <c r="AK98" i="21"/>
  <c r="AK162" i="21"/>
  <c r="AK108" i="21"/>
  <c r="AK138" i="21"/>
  <c r="AK96" i="21"/>
  <c r="AK176" i="21"/>
  <c r="AK36" i="21"/>
  <c r="AK18" i="21"/>
  <c r="AK20" i="21"/>
  <c r="AK80" i="21"/>
  <c r="AD38" i="22"/>
  <c r="H52" i="18"/>
  <c r="AF56" i="18"/>
  <c r="AN56" i="18"/>
  <c r="BA86" i="18"/>
  <c r="BA126" i="18"/>
  <c r="R142" i="18"/>
  <c r="Z142" i="18"/>
  <c r="AF146" i="18"/>
  <c r="AN146" i="18"/>
  <c r="AF152" i="18"/>
  <c r="AN152" i="18"/>
  <c r="AF158" i="18"/>
  <c r="AN158" i="18"/>
  <c r="R160" i="18"/>
  <c r="Z160" i="18"/>
  <c r="AH160" i="18"/>
  <c r="AF166" i="18"/>
  <c r="AN166" i="18"/>
  <c r="BA178" i="18"/>
  <c r="K6" i="19"/>
  <c r="T6" i="19"/>
  <c r="AB6" i="19"/>
  <c r="BD6" i="19"/>
  <c r="AE192" i="19"/>
  <c r="AE178" i="19"/>
  <c r="AE140" i="19"/>
  <c r="AE134" i="19"/>
  <c r="AE126" i="19"/>
  <c r="AE122" i="19"/>
  <c r="AE116" i="19"/>
  <c r="AE112" i="19"/>
  <c r="AE108" i="19"/>
  <c r="AE104" i="19"/>
  <c r="AE86" i="19"/>
  <c r="AE162" i="19"/>
  <c r="AE138" i="19"/>
  <c r="AE136" i="19"/>
  <c r="AE128" i="19"/>
  <c r="AE118" i="19"/>
  <c r="AE100" i="19"/>
  <c r="AE96" i="19"/>
  <c r="AE92" i="19"/>
  <c r="AE88" i="19"/>
  <c r="AE74" i="19"/>
  <c r="AE70" i="19"/>
  <c r="AE57" i="19"/>
  <c r="AE46" i="19"/>
  <c r="AE42" i="19"/>
  <c r="AE188" i="19"/>
  <c r="AE182" i="19"/>
  <c r="AE174" i="19"/>
  <c r="AE154" i="19"/>
  <c r="AE190" i="19"/>
  <c r="AE150" i="19"/>
  <c r="AE146" i="19"/>
  <c r="AE110" i="19"/>
  <c r="AE168" i="19"/>
  <c r="AE185" i="19"/>
  <c r="AE184" i="19"/>
  <c r="AE179" i="19"/>
  <c r="AE156" i="19"/>
  <c r="AE144" i="19"/>
  <c r="AE132" i="19"/>
  <c r="AE176" i="19"/>
  <c r="AE170" i="19"/>
  <c r="AE160" i="19"/>
  <c r="AE106" i="19"/>
  <c r="AE80" i="19"/>
  <c r="AE78" i="19"/>
  <c r="AE56" i="19"/>
  <c r="AE54" i="19"/>
  <c r="AE51" i="19"/>
  <c r="AD26" i="19"/>
  <c r="AM66" i="19"/>
  <c r="AI14" i="19"/>
  <c r="AI16" i="19"/>
  <c r="AJ18" i="19"/>
  <c r="AJ20" i="19"/>
  <c r="BB24" i="19"/>
  <c r="AL26" i="19"/>
  <c r="BB26" i="19"/>
  <c r="AM28" i="19"/>
  <c r="BC28" i="19"/>
  <c r="BC30" i="19"/>
  <c r="AE32" i="19"/>
  <c r="AE34" i="19"/>
  <c r="AO38" i="19"/>
  <c r="AJ40" i="19"/>
  <c r="AG44" i="19"/>
  <c r="AL46" i="19"/>
  <c r="AL50" i="19"/>
  <c r="BC50" i="19"/>
  <c r="AH51" i="19"/>
  <c r="AQ54" i="19"/>
  <c r="AJ56" i="19"/>
  <c r="BC57" i="19"/>
  <c r="AH62" i="19"/>
  <c r="AI63" i="19"/>
  <c r="AL66" i="19"/>
  <c r="BC66" i="19"/>
  <c r="AQ70" i="19"/>
  <c r="AJ72" i="19"/>
  <c r="AO74" i="19"/>
  <c r="BA74" i="19"/>
  <c r="AI76" i="19"/>
  <c r="AH80" i="19"/>
  <c r="AL82" i="19"/>
  <c r="BC82" i="19"/>
  <c r="AE84" i="19"/>
  <c r="AJ88" i="19"/>
  <c r="AQ92" i="19"/>
  <c r="AQ94" i="19"/>
  <c r="AE98" i="19"/>
  <c r="BC98" i="19"/>
  <c r="AH100" i="19"/>
  <c r="AH104" i="19"/>
  <c r="AQ112" i="19"/>
  <c r="AL118" i="19"/>
  <c r="AE120" i="19"/>
  <c r="AH122" i="19"/>
  <c r="AG134" i="19"/>
  <c r="AQ142" i="19"/>
  <c r="AL144" i="19"/>
  <c r="AG146" i="19"/>
  <c r="AE148" i="19"/>
  <c r="AH150" i="19"/>
  <c r="AL154" i="19"/>
  <c r="AQ176" i="19"/>
  <c r="AU176" i="19" s="1" a="1"/>
  <c r="AU176" i="19" s="1"/>
  <c r="AK184" i="19"/>
  <c r="X6" i="20"/>
  <c r="O6" i="20"/>
  <c r="G6" i="20"/>
  <c r="W6" i="20"/>
  <c r="N6" i="20"/>
  <c r="F6" i="20"/>
  <c r="V6" i="20"/>
  <c r="M6" i="20"/>
  <c r="E6" i="20"/>
  <c r="AX7" i="20"/>
  <c r="AB6" i="20"/>
  <c r="T6" i="20"/>
  <c r="K6" i="20"/>
  <c r="R6" i="20"/>
  <c r="Q6" i="20"/>
  <c r="L6" i="20"/>
  <c r="AY7" i="20"/>
  <c r="Z6" i="20"/>
  <c r="I6" i="20"/>
  <c r="Y6" i="20"/>
  <c r="H6" i="20"/>
  <c r="BD43" i="20"/>
  <c r="BC152" i="20"/>
  <c r="BC166" i="20"/>
  <c r="BC176" i="20"/>
  <c r="BC63" i="20"/>
  <c r="AG47" i="20"/>
  <c r="AG48" i="20" s="1"/>
  <c r="AQ118" i="20"/>
  <c r="AK190" i="19"/>
  <c r="AK176" i="19"/>
  <c r="AK170" i="19"/>
  <c r="AK150" i="19"/>
  <c r="AK144" i="19"/>
  <c r="AK132" i="19"/>
  <c r="AK98" i="19"/>
  <c r="AK94" i="19"/>
  <c r="AK90" i="19"/>
  <c r="AK168" i="19"/>
  <c r="AK160" i="19"/>
  <c r="AK142" i="19"/>
  <c r="AK192" i="19"/>
  <c r="AK178" i="19"/>
  <c r="AK140" i="19"/>
  <c r="AK134" i="19"/>
  <c r="AK126" i="19"/>
  <c r="AK122" i="19"/>
  <c r="AK116" i="19"/>
  <c r="AK112" i="19"/>
  <c r="AK108" i="19"/>
  <c r="AK104" i="19"/>
  <c r="AK86" i="19"/>
  <c r="AK82" i="19"/>
  <c r="AK78" i="19"/>
  <c r="AK60" i="19"/>
  <c r="AK51" i="19"/>
  <c r="AK50" i="19"/>
  <c r="AK62" i="19"/>
  <c r="AK63" i="19"/>
  <c r="AK110" i="19"/>
  <c r="AK146" i="19"/>
  <c r="AK166" i="19"/>
  <c r="AK172" i="19"/>
  <c r="AK134" i="20"/>
  <c r="AK82" i="20"/>
  <c r="AK54" i="20"/>
  <c r="AK74" i="20"/>
  <c r="AK30" i="20"/>
  <c r="AK188" i="20"/>
  <c r="AK120" i="20"/>
  <c r="AK114" i="20"/>
  <c r="AI9" i="20"/>
  <c r="AI10" i="20" s="1"/>
  <c r="I11" i="20"/>
  <c r="I162" i="20" s="1"/>
  <c r="BB76" i="20"/>
  <c r="BA90" i="20"/>
  <c r="BA94" i="20"/>
  <c r="AI106" i="20"/>
  <c r="BA130" i="20"/>
  <c r="BA148" i="20"/>
  <c r="BD153" i="20"/>
  <c r="BA154" i="20"/>
  <c r="AQ156" i="20"/>
  <c r="AU156" i="20" s="1" a="1"/>
  <c r="AU156" i="20" s="1"/>
  <c r="AI182" i="20"/>
  <c r="AD36" i="21"/>
  <c r="AL190" i="21"/>
  <c r="AL176" i="21"/>
  <c r="AL170" i="21"/>
  <c r="AL192" i="21"/>
  <c r="AL178" i="21"/>
  <c r="AL188" i="21"/>
  <c r="AL182" i="21"/>
  <c r="AL174" i="21"/>
  <c r="AL154" i="21"/>
  <c r="AL142" i="21"/>
  <c r="AL66" i="21"/>
  <c r="AL185" i="21"/>
  <c r="AL179" i="21"/>
  <c r="AL162" i="21"/>
  <c r="AL156" i="21"/>
  <c r="AL140" i="21"/>
  <c r="AL134" i="21"/>
  <c r="AL126" i="21"/>
  <c r="AL122" i="21"/>
  <c r="AL116" i="21"/>
  <c r="AL112" i="21"/>
  <c r="AL108" i="21"/>
  <c r="AL104" i="21"/>
  <c r="AL86" i="21"/>
  <c r="AL82" i="21"/>
  <c r="AL78" i="21"/>
  <c r="AL168" i="21"/>
  <c r="AL138" i="21"/>
  <c r="AL63" i="21"/>
  <c r="AL54" i="21"/>
  <c r="AL136" i="21"/>
  <c r="AL128" i="21"/>
  <c r="AL118" i="21"/>
  <c r="AL100" i="21"/>
  <c r="AL96" i="21"/>
  <c r="AL92" i="21"/>
  <c r="AL88" i="21"/>
  <c r="AL74" i="21"/>
  <c r="AL70" i="21"/>
  <c r="AL57" i="21"/>
  <c r="AL46" i="21"/>
  <c r="AL42" i="21"/>
  <c r="AL38" i="21"/>
  <c r="AL34" i="21"/>
  <c r="AL30" i="21"/>
  <c r="AL26" i="21"/>
  <c r="AL22" i="21"/>
  <c r="AL18" i="21"/>
  <c r="AL14" i="21"/>
  <c r="AL160" i="21"/>
  <c r="AL184" i="21"/>
  <c r="AL172" i="21"/>
  <c r="AL166" i="21"/>
  <c r="AL148" i="21"/>
  <c r="AL130" i="21"/>
  <c r="AL124" i="21"/>
  <c r="AL120" i="21"/>
  <c r="AL114" i="21"/>
  <c r="AL110" i="21"/>
  <c r="AL106" i="21"/>
  <c r="AL84" i="21"/>
  <c r="AL80" i="21"/>
  <c r="AL76" i="21"/>
  <c r="AL164" i="21"/>
  <c r="AL90" i="21"/>
  <c r="AL67" i="21"/>
  <c r="AL51" i="21"/>
  <c r="AL36" i="21"/>
  <c r="AL72" i="21"/>
  <c r="AL40" i="21"/>
  <c r="AL152" i="21"/>
  <c r="AL150" i="21"/>
  <c r="AL144" i="21"/>
  <c r="AL132" i="21"/>
  <c r="AL44" i="21"/>
  <c r="AL16" i="21"/>
  <c r="AL98" i="21"/>
  <c r="AL62" i="21"/>
  <c r="AL50" i="21"/>
  <c r="AL20" i="21"/>
  <c r="BA9" i="21"/>
  <c r="AL158" i="21"/>
  <c r="BA182" i="21"/>
  <c r="AF156" i="22"/>
  <c r="AF44" i="22"/>
  <c r="AF82" i="22"/>
  <c r="AF78" i="22"/>
  <c r="AR12" i="22"/>
  <c r="AF112" i="22"/>
  <c r="AN164" i="22"/>
  <c r="AN44" i="22"/>
  <c r="AN78" i="22"/>
  <c r="AN112" i="22"/>
  <c r="AN22" i="22"/>
  <c r="Z23" i="22"/>
  <c r="AK154" i="19"/>
  <c r="AK182" i="19"/>
  <c r="AK188" i="19"/>
  <c r="AQ14" i="20"/>
  <c r="AQ22" i="20"/>
  <c r="AQ30" i="20"/>
  <c r="BA47" i="20"/>
  <c r="BA36" i="20"/>
  <c r="AQ38" i="20"/>
  <c r="BA44" i="20"/>
  <c r="AQ46" i="20"/>
  <c r="O64" i="20"/>
  <c r="BB66" i="20"/>
  <c r="BB67" i="20"/>
  <c r="AK67" i="20"/>
  <c r="AI74" i="20"/>
  <c r="AK84" i="20"/>
  <c r="BB94" i="20"/>
  <c r="BD97" i="20"/>
  <c r="BA98" i="20"/>
  <c r="BB108" i="20"/>
  <c r="BB154" i="20"/>
  <c r="AK166" i="20"/>
  <c r="AK172" i="20"/>
  <c r="AR87" i="22"/>
  <c r="AG40" i="22"/>
  <c r="AO179" i="22"/>
  <c r="AO188" i="22"/>
  <c r="AO96" i="22"/>
  <c r="AO92" i="22"/>
  <c r="AO42" i="22"/>
  <c r="AO38" i="22"/>
  <c r="AO34" i="22"/>
  <c r="AO18" i="22"/>
  <c r="AO158" i="22"/>
  <c r="AO148" i="22"/>
  <c r="AO144" i="22"/>
  <c r="AO130" i="22"/>
  <c r="AO124" i="22"/>
  <c r="AO120" i="22"/>
  <c r="AO114" i="22"/>
  <c r="AO80" i="22"/>
  <c r="AO67" i="22"/>
  <c r="AO62" i="22"/>
  <c r="AO98" i="22"/>
  <c r="AO90" i="22"/>
  <c r="AO72" i="22"/>
  <c r="AO146" i="22"/>
  <c r="AO126" i="22"/>
  <c r="AO116" i="22"/>
  <c r="AO112" i="22"/>
  <c r="AO108" i="22"/>
  <c r="AO86" i="22"/>
  <c r="AO78" i="22"/>
  <c r="AO51" i="22"/>
  <c r="AO50" i="22"/>
  <c r="AO16" i="22"/>
  <c r="AO32" i="22"/>
  <c r="AO54" i="22"/>
  <c r="AO36" i="22"/>
  <c r="AO28" i="22"/>
  <c r="AO20" i="22"/>
  <c r="AO40" i="22"/>
  <c r="BA6" i="22"/>
  <c r="BH6" i="22"/>
  <c r="BC6" i="22"/>
  <c r="BB6" i="22"/>
  <c r="AY6" i="22"/>
  <c r="BI6" i="22"/>
  <c r="BG6" i="22"/>
  <c r="BF6" i="22"/>
  <c r="BD6" i="22"/>
  <c r="AB23" i="22"/>
  <c r="T73" i="22"/>
  <c r="BB47" i="20"/>
  <c r="BB48" i="20" s="1"/>
  <c r="BB60" i="20"/>
  <c r="AI82" i="20"/>
  <c r="AC87" i="20"/>
  <c r="AI88" i="20"/>
  <c r="BB98" i="20"/>
  <c r="BB104" i="20"/>
  <c r="AN122" i="20"/>
  <c r="AI124" i="20"/>
  <c r="AI174" i="20"/>
  <c r="BB188" i="20"/>
  <c r="H64" i="21"/>
  <c r="AL56" i="21"/>
  <c r="AL146" i="21"/>
  <c r="AF62" i="22"/>
  <c r="K64" i="22"/>
  <c r="AK138" i="19"/>
  <c r="AK162" i="19"/>
  <c r="AF120" i="20"/>
  <c r="AF62" i="20"/>
  <c r="AF190" i="20"/>
  <c r="AF90" i="20"/>
  <c r="AF20" i="20"/>
  <c r="AN100" i="20"/>
  <c r="AN96" i="20"/>
  <c r="AN88" i="20"/>
  <c r="AN74" i="20"/>
  <c r="AN42" i="20"/>
  <c r="AN38" i="20"/>
  <c r="AN30" i="20"/>
  <c r="AN26" i="20"/>
  <c r="AN185" i="20"/>
  <c r="AN184" i="20"/>
  <c r="AN164" i="20"/>
  <c r="AN156" i="20"/>
  <c r="AN108" i="20"/>
  <c r="AN174" i="20"/>
  <c r="AN154" i="20"/>
  <c r="AN130" i="20"/>
  <c r="AN124" i="20"/>
  <c r="AN120" i="20"/>
  <c r="AN106" i="20"/>
  <c r="AN84" i="20"/>
  <c r="AN76" i="20"/>
  <c r="AN67" i="20"/>
  <c r="AN62" i="20"/>
  <c r="AN166" i="20"/>
  <c r="AN158" i="20"/>
  <c r="AN146" i="20"/>
  <c r="AN192" i="20"/>
  <c r="AN190" i="20"/>
  <c r="AN150" i="20"/>
  <c r="AN144" i="20"/>
  <c r="AN98" i="20"/>
  <c r="AN94" i="20"/>
  <c r="AN90" i="20"/>
  <c r="AN44" i="20"/>
  <c r="AN40" i="20"/>
  <c r="AN36" i="20"/>
  <c r="AN28" i="20"/>
  <c r="AN20" i="20"/>
  <c r="AN168" i="20"/>
  <c r="AN160" i="20"/>
  <c r="AN142" i="20"/>
  <c r="AK18" i="20"/>
  <c r="BD19" i="20"/>
  <c r="AK26" i="20"/>
  <c r="BD27" i="20"/>
  <c r="AK34" i="20"/>
  <c r="Q35" i="20"/>
  <c r="BB36" i="20"/>
  <c r="AK42" i="20"/>
  <c r="BA56" i="20"/>
  <c r="AK57" i="20"/>
  <c r="AI60" i="20"/>
  <c r="BB62" i="20"/>
  <c r="AH66" i="20"/>
  <c r="BD71" i="20"/>
  <c r="BA72" i="20"/>
  <c r="AK76" i="20"/>
  <c r="AK90" i="20"/>
  <c r="AK94" i="20"/>
  <c r="AI120" i="20"/>
  <c r="AK146" i="20"/>
  <c r="AK152" i="20"/>
  <c r="AK158" i="20"/>
  <c r="AN178" i="20"/>
  <c r="AI185" i="20"/>
  <c r="BA154" i="21"/>
  <c r="AL94" i="21"/>
  <c r="AF32" i="22"/>
  <c r="AK152" i="19"/>
  <c r="AK158" i="19"/>
  <c r="BD171" i="20"/>
  <c r="AL9" i="20"/>
  <c r="Q11" i="20"/>
  <c r="Q32" i="20" s="1"/>
  <c r="BB50" i="20"/>
  <c r="G58" i="20"/>
  <c r="AN63" i="20"/>
  <c r="BA66" i="20"/>
  <c r="BB72" i="20"/>
  <c r="AQ88" i="20"/>
  <c r="AQ92" i="20"/>
  <c r="AK98" i="20"/>
  <c r="AC99" i="20"/>
  <c r="AI100" i="20"/>
  <c r="I108" i="20"/>
  <c r="BB122" i="20"/>
  <c r="AI130" i="20"/>
  <c r="AI154" i="20"/>
  <c r="BB166" i="20"/>
  <c r="BB172" i="20"/>
  <c r="BD181" i="20"/>
  <c r="BA182" i="20"/>
  <c r="AQ184" i="20"/>
  <c r="BA188" i="20"/>
  <c r="BD187" i="20"/>
  <c r="AK190" i="20"/>
  <c r="AL28" i="21"/>
  <c r="AL60" i="21"/>
  <c r="AK114" i="19"/>
  <c r="AK120" i="19"/>
  <c r="AK174" i="19"/>
  <c r="AH188" i="20"/>
  <c r="AQ188" i="20"/>
  <c r="BB190" i="20"/>
  <c r="BA16" i="20"/>
  <c r="AQ18" i="20"/>
  <c r="BA24" i="20"/>
  <c r="AH30" i="20"/>
  <c r="BA32" i="20"/>
  <c r="BA40" i="20"/>
  <c r="AQ42" i="20"/>
  <c r="AK56" i="20"/>
  <c r="AN60" i="20"/>
  <c r="G64" i="20"/>
  <c r="Q68" i="20"/>
  <c r="AI70" i="20"/>
  <c r="Q72" i="20"/>
  <c r="AI78" i="20"/>
  <c r="BB80" i="20"/>
  <c r="BB84" i="20"/>
  <c r="AQ96" i="20"/>
  <c r="AN116" i="20"/>
  <c r="AN134" i="20"/>
  <c r="K180" i="20"/>
  <c r="BB182" i="20"/>
  <c r="AD32" i="21"/>
  <c r="AQ100" i="20"/>
  <c r="AN112" i="20"/>
  <c r="AI114" i="20"/>
  <c r="BB146" i="20"/>
  <c r="BB148" i="20"/>
  <c r="BB152" i="20"/>
  <c r="AH156" i="20"/>
  <c r="BB158" i="20"/>
  <c r="AQ164" i="20"/>
  <c r="AK170" i="20"/>
  <c r="BA174" i="20"/>
  <c r="BD173" i="20"/>
  <c r="BA10" i="21"/>
  <c r="N11" i="22"/>
  <c r="N42" i="22" s="1"/>
  <c r="AF108" i="22"/>
  <c r="AI118" i="20"/>
  <c r="AI128" i="20"/>
  <c r="AR131" i="20"/>
  <c r="AG134" i="20"/>
  <c r="AO134" i="20"/>
  <c r="AI136" i="20"/>
  <c r="AQ138" i="20"/>
  <c r="I140" i="20"/>
  <c r="AG140" i="20"/>
  <c r="AO140" i="20"/>
  <c r="BB156" i="20"/>
  <c r="AQ162" i="20"/>
  <c r="AU162" i="20" s="1" a="1"/>
  <c r="AU162" i="20" s="1"/>
  <c r="BB164" i="20"/>
  <c r="AG178" i="20"/>
  <c r="AO178" i="20"/>
  <c r="BB179" i="20"/>
  <c r="BB185" i="20"/>
  <c r="O147" i="21"/>
  <c r="AE120" i="21"/>
  <c r="AE62" i="21"/>
  <c r="AM134" i="21"/>
  <c r="AM82" i="21"/>
  <c r="AM118" i="21"/>
  <c r="AM46" i="21"/>
  <c r="AM148" i="21"/>
  <c r="AM124" i="21"/>
  <c r="AM80" i="21"/>
  <c r="AM67" i="21"/>
  <c r="P41" i="21"/>
  <c r="AG63" i="21"/>
  <c r="AQ63" i="21"/>
  <c r="AU63" i="21" s="1" a="1"/>
  <c r="AU63" i="21" s="1"/>
  <c r="AG104" i="21"/>
  <c r="T23" i="22"/>
  <c r="BA42" i="22"/>
  <c r="D58" i="22"/>
  <c r="AQ50" i="20"/>
  <c r="AQ51" i="20"/>
  <c r="AU51" i="20" s="1" a="1"/>
  <c r="AU51" i="20" s="1"/>
  <c r="AI54" i="20"/>
  <c r="BB56" i="20"/>
  <c r="AQ60" i="20"/>
  <c r="AI63" i="20"/>
  <c r="AG66" i="20"/>
  <c r="AO66" i="20"/>
  <c r="BB74" i="20"/>
  <c r="AC77" i="20"/>
  <c r="AQ78" i="20"/>
  <c r="AQ82" i="20"/>
  <c r="AQ86" i="20"/>
  <c r="AH108" i="20"/>
  <c r="AQ108" i="20"/>
  <c r="AQ112" i="20"/>
  <c r="AQ116" i="20"/>
  <c r="AC121" i="20"/>
  <c r="AQ122" i="20"/>
  <c r="AQ126" i="20"/>
  <c r="BB128" i="20"/>
  <c r="AQ134" i="20"/>
  <c r="BB136" i="20"/>
  <c r="AI138" i="20"/>
  <c r="AQ140" i="20"/>
  <c r="AG142" i="20"/>
  <c r="AO142" i="20"/>
  <c r="AG160" i="20"/>
  <c r="AO160" i="20"/>
  <c r="AI162" i="20"/>
  <c r="AM166" i="20"/>
  <c r="AG168" i="20"/>
  <c r="AO168" i="20"/>
  <c r="AQ178" i="20"/>
  <c r="AU178" i="20" s="1" a="1"/>
  <c r="AU178" i="20" s="1"/>
  <c r="J6" i="21"/>
  <c r="T6" i="21"/>
  <c r="X58" i="21"/>
  <c r="X52" i="21"/>
  <c r="X68" i="21"/>
  <c r="AN178" i="21"/>
  <c r="AN136" i="21"/>
  <c r="AN184" i="21"/>
  <c r="AN114" i="21"/>
  <c r="AN150" i="21"/>
  <c r="AG18" i="21"/>
  <c r="AM22" i="21"/>
  <c r="BC24" i="21"/>
  <c r="P39" i="21"/>
  <c r="AO66" i="21"/>
  <c r="P71" i="21"/>
  <c r="AM178" i="21"/>
  <c r="BA30" i="22"/>
  <c r="J68" i="22"/>
  <c r="AM84" i="20"/>
  <c r="AI104" i="20"/>
  <c r="Q104" i="20"/>
  <c r="W101" i="20"/>
  <c r="BB106" i="20"/>
  <c r="AI108" i="20"/>
  <c r="Q108" i="20"/>
  <c r="BB110" i="20"/>
  <c r="AI112" i="20"/>
  <c r="AM114" i="20"/>
  <c r="BB114" i="20"/>
  <c r="AI116" i="20"/>
  <c r="K117" i="20"/>
  <c r="AA117" i="20"/>
  <c r="AI122" i="20"/>
  <c r="BB124" i="20"/>
  <c r="AI126" i="20"/>
  <c r="BA126" i="20"/>
  <c r="AG132" i="20"/>
  <c r="AO132" i="20"/>
  <c r="AI134" i="20"/>
  <c r="BB138" i="20"/>
  <c r="AI140" i="20"/>
  <c r="AQ142" i="20"/>
  <c r="AG144" i="20"/>
  <c r="AO144" i="20"/>
  <c r="AG150" i="20"/>
  <c r="AO150" i="20"/>
  <c r="AQ160" i="20"/>
  <c r="BB162" i="20"/>
  <c r="AQ168" i="20"/>
  <c r="AG170" i="20"/>
  <c r="AO170" i="20"/>
  <c r="AM174" i="20"/>
  <c r="AG176" i="20"/>
  <c r="AO176" i="20"/>
  <c r="AI178" i="20"/>
  <c r="BA178" i="20"/>
  <c r="AG190" i="20"/>
  <c r="AO190" i="20"/>
  <c r="AO192" i="20"/>
  <c r="V6" i="21"/>
  <c r="M6" i="21"/>
  <c r="E6" i="21"/>
  <c r="K6" i="21"/>
  <c r="U6" i="21"/>
  <c r="AM18" i="21"/>
  <c r="AM50" i="21"/>
  <c r="AG57" i="21"/>
  <c r="AM98" i="21"/>
  <c r="AG108" i="21"/>
  <c r="AE144" i="21"/>
  <c r="N68" i="22"/>
  <c r="AE162" i="20"/>
  <c r="AM78" i="20"/>
  <c r="AQ16" i="20"/>
  <c r="AQ20" i="20"/>
  <c r="AH28" i="20"/>
  <c r="AQ28" i="20"/>
  <c r="AQ32" i="20"/>
  <c r="AQ36" i="20"/>
  <c r="AQ40" i="20"/>
  <c r="AQ44" i="20"/>
  <c r="BB51" i="20"/>
  <c r="AG56" i="20"/>
  <c r="AO56" i="20"/>
  <c r="BA57" i="20"/>
  <c r="AI66" i="20"/>
  <c r="J68" i="20"/>
  <c r="Z68" i="20"/>
  <c r="AQ72" i="20"/>
  <c r="BB86" i="20"/>
  <c r="AQ90" i="20"/>
  <c r="AQ94" i="20"/>
  <c r="AQ98" i="20"/>
  <c r="BB116" i="20"/>
  <c r="BB126" i="20"/>
  <c r="AQ132" i="20"/>
  <c r="BB134" i="20"/>
  <c r="BB140" i="20"/>
  <c r="AI142" i="20"/>
  <c r="AQ144" i="20"/>
  <c r="AG146" i="20"/>
  <c r="AO146" i="20"/>
  <c r="AQ150" i="20"/>
  <c r="AG152" i="20"/>
  <c r="AO152" i="20"/>
  <c r="AM156" i="20"/>
  <c r="AG158" i="20"/>
  <c r="AO158" i="20"/>
  <c r="AI160" i="20"/>
  <c r="AM164" i="20"/>
  <c r="AG166" i="20"/>
  <c r="AO166" i="20"/>
  <c r="AI168" i="20"/>
  <c r="AQ170" i="20"/>
  <c r="AG172" i="20"/>
  <c r="AO172" i="20"/>
  <c r="AQ176" i="20"/>
  <c r="AU176" i="20" s="1" a="1"/>
  <c r="AU176" i="20" s="1"/>
  <c r="BB178" i="20"/>
  <c r="AE184" i="20"/>
  <c r="AH190" i="20"/>
  <c r="AQ190" i="20"/>
  <c r="AG192" i="20"/>
  <c r="AQ192" i="20"/>
  <c r="L6" i="21"/>
  <c r="W6" i="21"/>
  <c r="AC39" i="21"/>
  <c r="AC19" i="21"/>
  <c r="AQ188" i="21"/>
  <c r="AQ166" i="21"/>
  <c r="AU166" i="21" s="1" a="1"/>
  <c r="AU166" i="21" s="1"/>
  <c r="AQ106" i="21"/>
  <c r="AQ152" i="21"/>
  <c r="AQ44" i="21"/>
  <c r="AQ164" i="21"/>
  <c r="AQ112" i="21"/>
  <c r="BA166" i="21"/>
  <c r="BA178" i="21"/>
  <c r="BA148" i="21"/>
  <c r="BA130" i="21"/>
  <c r="BA190" i="21"/>
  <c r="BA57" i="21"/>
  <c r="BA126" i="21"/>
  <c r="BA86" i="21"/>
  <c r="AC13" i="21"/>
  <c r="AM16" i="21"/>
  <c r="BD19" i="21"/>
  <c r="AH30" i="21"/>
  <c r="Q35" i="21"/>
  <c r="AJ47" i="21"/>
  <c r="BB42" i="21"/>
  <c r="BB44" i="21"/>
  <c r="BC60" i="21"/>
  <c r="AH70" i="21"/>
  <c r="AH88" i="21"/>
  <c r="AH128" i="21"/>
  <c r="BB148" i="21"/>
  <c r="BB162" i="21"/>
  <c r="V23" i="22"/>
  <c r="AD30" i="22"/>
  <c r="BB14" i="20"/>
  <c r="AI16" i="20"/>
  <c r="BB18" i="20"/>
  <c r="AI20" i="20"/>
  <c r="BB22" i="20"/>
  <c r="AM26" i="20"/>
  <c r="BB26" i="20"/>
  <c r="K23" i="20"/>
  <c r="AI28" i="20"/>
  <c r="AM30" i="20"/>
  <c r="BB30" i="20"/>
  <c r="AI32" i="20"/>
  <c r="BB34" i="20"/>
  <c r="AI36" i="20"/>
  <c r="BB38" i="20"/>
  <c r="AI40" i="20"/>
  <c r="BB42" i="20"/>
  <c r="AI44" i="20"/>
  <c r="AM46" i="20"/>
  <c r="BB46" i="20"/>
  <c r="AQ56" i="20"/>
  <c r="AM57" i="20"/>
  <c r="BB57" i="20"/>
  <c r="AG62" i="20"/>
  <c r="AO62" i="20"/>
  <c r="AG67" i="20"/>
  <c r="AO67" i="20"/>
  <c r="AM70" i="20"/>
  <c r="BB70" i="20"/>
  <c r="K68" i="20"/>
  <c r="AA68" i="20"/>
  <c r="AI72" i="20"/>
  <c r="AM74" i="20"/>
  <c r="AG76" i="20"/>
  <c r="AO76" i="20"/>
  <c r="AG80" i="20"/>
  <c r="AO80" i="20"/>
  <c r="AG84" i="20"/>
  <c r="AO84" i="20"/>
  <c r="BB88" i="20"/>
  <c r="AI90" i="20"/>
  <c r="BB92" i="20"/>
  <c r="AI94" i="20"/>
  <c r="AE96" i="20"/>
  <c r="AM96" i="20"/>
  <c r="BB96" i="20"/>
  <c r="AI98" i="20"/>
  <c r="AM100" i="20"/>
  <c r="BB100" i="20"/>
  <c r="AG106" i="20"/>
  <c r="AO106" i="20"/>
  <c r="AG110" i="20"/>
  <c r="AO110" i="20"/>
  <c r="AG114" i="20"/>
  <c r="AO114" i="20"/>
  <c r="AC115" i="20"/>
  <c r="AM118" i="20"/>
  <c r="AG120" i="20"/>
  <c r="AO120" i="20"/>
  <c r="AG124" i="20"/>
  <c r="AO124" i="20"/>
  <c r="AG130" i="20"/>
  <c r="AO130" i="20"/>
  <c r="AI132" i="20"/>
  <c r="AM136" i="20"/>
  <c r="BB142" i="20"/>
  <c r="AI144" i="20"/>
  <c r="AQ146" i="20"/>
  <c r="AG148" i="20"/>
  <c r="AO148" i="20"/>
  <c r="AI150" i="20"/>
  <c r="AQ152" i="20"/>
  <c r="AG154" i="20"/>
  <c r="AO154" i="20"/>
  <c r="AQ158" i="20"/>
  <c r="BB160" i="20"/>
  <c r="AQ166" i="20"/>
  <c r="AU166" i="20" s="1" a="1"/>
  <c r="AU166" i="20" s="1"/>
  <c r="BB168" i="20"/>
  <c r="AI170" i="20"/>
  <c r="AQ172" i="20"/>
  <c r="AG174" i="20"/>
  <c r="AO174" i="20"/>
  <c r="AI176" i="20"/>
  <c r="AG182" i="20"/>
  <c r="AO182" i="20"/>
  <c r="AG188" i="20"/>
  <c r="AO188" i="20"/>
  <c r="AI190" i="20"/>
  <c r="BA190" i="20"/>
  <c r="BB192" i="20"/>
  <c r="D6" i="21"/>
  <c r="N6" i="21"/>
  <c r="X6" i="21"/>
  <c r="K180" i="21"/>
  <c r="BB188" i="21"/>
  <c r="BB182" i="21"/>
  <c r="BB174" i="21"/>
  <c r="BB154" i="21"/>
  <c r="BB190" i="21"/>
  <c r="BB170" i="21"/>
  <c r="BB185" i="21"/>
  <c r="BB179" i="21"/>
  <c r="BB146" i="21"/>
  <c r="BB122" i="21"/>
  <c r="BB112" i="21"/>
  <c r="BB108" i="21"/>
  <c r="BB82" i="21"/>
  <c r="BB78" i="21"/>
  <c r="BB60" i="21"/>
  <c r="BB160" i="21"/>
  <c r="BB150" i="21"/>
  <c r="BB144" i="21"/>
  <c r="BB132" i="21"/>
  <c r="BB166" i="21"/>
  <c r="BB142" i="21"/>
  <c r="BB100" i="21"/>
  <c r="BB96" i="21"/>
  <c r="BB92" i="21"/>
  <c r="BB88" i="21"/>
  <c r="BB70" i="21"/>
  <c r="BB46" i="21"/>
  <c r="BB140" i="21"/>
  <c r="BB134" i="21"/>
  <c r="BB126" i="21"/>
  <c r="BB116" i="21"/>
  <c r="BB86" i="21"/>
  <c r="BB51" i="21"/>
  <c r="BB184" i="21"/>
  <c r="BB158" i="21"/>
  <c r="BB152" i="21"/>
  <c r="BB138" i="21"/>
  <c r="BB124" i="21"/>
  <c r="BB114" i="21"/>
  <c r="BB106" i="21"/>
  <c r="BB84" i="21"/>
  <c r="BB80" i="21"/>
  <c r="BB76" i="21"/>
  <c r="BB67" i="21"/>
  <c r="BB62" i="21"/>
  <c r="BB164" i="21"/>
  <c r="BB128" i="21"/>
  <c r="BB74" i="21"/>
  <c r="H11" i="21"/>
  <c r="Q11" i="21"/>
  <c r="Q138" i="21" s="1"/>
  <c r="AI9" i="21"/>
  <c r="AE14" i="21"/>
  <c r="AN16" i="21"/>
  <c r="P25" i="21"/>
  <c r="BB38" i="21"/>
  <c r="BB40" i="21"/>
  <c r="AM42" i="21"/>
  <c r="AM44" i="21"/>
  <c r="BC44" i="21"/>
  <c r="AH46" i="21"/>
  <c r="AH51" i="21"/>
  <c r="AG60" i="21"/>
  <c r="AH63" i="21"/>
  <c r="BC66" i="21"/>
  <c r="AG78" i="21"/>
  <c r="AG112" i="21"/>
  <c r="BC130" i="21"/>
  <c r="AM132" i="21"/>
  <c r="AM144" i="21"/>
  <c r="BC148" i="21"/>
  <c r="AM150" i="21"/>
  <c r="AM152" i="21"/>
  <c r="AQ156" i="21"/>
  <c r="AU156" i="21" s="1" a="1"/>
  <c r="AU156" i="21" s="1"/>
  <c r="BC162" i="21"/>
  <c r="AM182" i="21"/>
  <c r="BA38" i="22"/>
  <c r="AD44" i="22"/>
  <c r="AD94" i="22"/>
  <c r="AQ9" i="20"/>
  <c r="BA50" i="20"/>
  <c r="AE54" i="20"/>
  <c r="BB54" i="20"/>
  <c r="AI56" i="20"/>
  <c r="AQ62" i="20"/>
  <c r="AM63" i="20"/>
  <c r="BB63" i="20"/>
  <c r="AH67" i="20"/>
  <c r="AQ67" i="20"/>
  <c r="AU67" i="20" s="1" a="1"/>
  <c r="AU67" i="20" s="1"/>
  <c r="AQ76" i="20"/>
  <c r="AQ80" i="20"/>
  <c r="AQ84" i="20"/>
  <c r="AH106" i="20"/>
  <c r="AQ106" i="20"/>
  <c r="AQ110" i="20"/>
  <c r="AQ114" i="20"/>
  <c r="AQ120" i="20"/>
  <c r="AQ124" i="20"/>
  <c r="AQ130" i="20"/>
  <c r="BB132" i="20"/>
  <c r="AM138" i="20"/>
  <c r="BB144" i="20"/>
  <c r="AI146" i="20"/>
  <c r="AQ148" i="20"/>
  <c r="BB150" i="20"/>
  <c r="AI152" i="20"/>
  <c r="AQ154" i="20"/>
  <c r="AG156" i="20"/>
  <c r="AO156" i="20"/>
  <c r="AI158" i="20"/>
  <c r="AG164" i="20"/>
  <c r="AO164" i="20"/>
  <c r="AI166" i="20"/>
  <c r="BA166" i="20"/>
  <c r="BB170" i="20"/>
  <c r="AI172" i="20"/>
  <c r="AQ174" i="20"/>
  <c r="AU174" i="20" s="1" a="1"/>
  <c r="AU174" i="20" s="1"/>
  <c r="BB176" i="20"/>
  <c r="AG179" i="20"/>
  <c r="AO179" i="20"/>
  <c r="AQ182" i="20"/>
  <c r="AG184" i="20"/>
  <c r="AO184" i="20"/>
  <c r="F6" i="21"/>
  <c r="O6" i="21"/>
  <c r="Y6" i="21"/>
  <c r="AJ188" i="21"/>
  <c r="AJ152" i="21"/>
  <c r="AJ94" i="21"/>
  <c r="AJ156" i="21"/>
  <c r="AJ104" i="21"/>
  <c r="AJ63" i="21"/>
  <c r="AJ92" i="21"/>
  <c r="BC172" i="21"/>
  <c r="BC166" i="21"/>
  <c r="BC158" i="21"/>
  <c r="BC152" i="21"/>
  <c r="BC168" i="21"/>
  <c r="BC160" i="21"/>
  <c r="BC185" i="21"/>
  <c r="BC179" i="21"/>
  <c r="BC190" i="21"/>
  <c r="BC174" i="21"/>
  <c r="BC170" i="21"/>
  <c r="BC150" i="21"/>
  <c r="BC144" i="21"/>
  <c r="BC132" i="21"/>
  <c r="BC142" i="21"/>
  <c r="BC100" i="21"/>
  <c r="BC96" i="21"/>
  <c r="BC92" i="21"/>
  <c r="BC88" i="21"/>
  <c r="BC140" i="21"/>
  <c r="BC134" i="21"/>
  <c r="BC116" i="21"/>
  <c r="BC86" i="21"/>
  <c r="BC51" i="21"/>
  <c r="BC192" i="21"/>
  <c r="BC176" i="21"/>
  <c r="BC138" i="21"/>
  <c r="BC124" i="21"/>
  <c r="BC114" i="21"/>
  <c r="BC110" i="21"/>
  <c r="BC106" i="21"/>
  <c r="BC84" i="21"/>
  <c r="BC80" i="21"/>
  <c r="BC76" i="21"/>
  <c r="BC67" i="21"/>
  <c r="BC10" i="21"/>
  <c r="BC164" i="21"/>
  <c r="BC136" i="21"/>
  <c r="BC128" i="21"/>
  <c r="BC74" i="21"/>
  <c r="BC56" i="21"/>
  <c r="BC188" i="21"/>
  <c r="BC154" i="21"/>
  <c r="BC98" i="21"/>
  <c r="BC94" i="21"/>
  <c r="BC90" i="21"/>
  <c r="BC72" i="21"/>
  <c r="I11" i="21"/>
  <c r="I14" i="21" s="1"/>
  <c r="AJ124" i="21"/>
  <c r="AH22" i="21"/>
  <c r="AJ28" i="21"/>
  <c r="AJ30" i="21"/>
  <c r="BB34" i="21"/>
  <c r="AM38" i="21"/>
  <c r="BC38" i="21"/>
  <c r="AM40" i="21"/>
  <c r="BC40" i="21"/>
  <c r="AN44" i="21"/>
  <c r="AQ50" i="21"/>
  <c r="BB54" i="21"/>
  <c r="AJ56" i="21"/>
  <c r="BB56" i="21"/>
  <c r="AH60" i="21"/>
  <c r="AI63" i="21"/>
  <c r="AG66" i="21"/>
  <c r="AM72" i="21"/>
  <c r="AJ80" i="21"/>
  <c r="AQ88" i="21"/>
  <c r="AH92" i="21"/>
  <c r="BC108" i="21"/>
  <c r="AJ114" i="21"/>
  <c r="AJ120" i="21"/>
  <c r="AQ128" i="21"/>
  <c r="BB156" i="21"/>
  <c r="AH172" i="21"/>
  <c r="W64" i="22"/>
  <c r="AE10" i="22"/>
  <c r="BA32" i="22"/>
  <c r="J35" i="22"/>
  <c r="AG142" i="21"/>
  <c r="I152" i="21"/>
  <c r="AG190" i="21"/>
  <c r="BA188" i="22"/>
  <c r="R11" i="22"/>
  <c r="AL40" i="22"/>
  <c r="BC40" i="22"/>
  <c r="AD42" i="22"/>
  <c r="BA72" i="22"/>
  <c r="AB73" i="22"/>
  <c r="BC82" i="22"/>
  <c r="AD90" i="22"/>
  <c r="BC104" i="22"/>
  <c r="BC148" i="22"/>
  <c r="BA182" i="22"/>
  <c r="AD190" i="22"/>
  <c r="AG72" i="21"/>
  <c r="AG90" i="21"/>
  <c r="AG94" i="21"/>
  <c r="AG98" i="21"/>
  <c r="AO98" i="21"/>
  <c r="AG132" i="21"/>
  <c r="AG144" i="21"/>
  <c r="AG150" i="21"/>
  <c r="AC15" i="22"/>
  <c r="AI178" i="22"/>
  <c r="AI172" i="22"/>
  <c r="AI114" i="22"/>
  <c r="AI90" i="22"/>
  <c r="AI20" i="22"/>
  <c r="AI116" i="22"/>
  <c r="AI179" i="22"/>
  <c r="AI132" i="22"/>
  <c r="AI70" i="22"/>
  <c r="AI22" i="22"/>
  <c r="BB146" i="22"/>
  <c r="BB190" i="22"/>
  <c r="BB78" i="22"/>
  <c r="BB88" i="22"/>
  <c r="BB26" i="22"/>
  <c r="BB86" i="22"/>
  <c r="BB84" i="22"/>
  <c r="BB176" i="22"/>
  <c r="BB170" i="22"/>
  <c r="BB74" i="22"/>
  <c r="BB162" i="22"/>
  <c r="BB98" i="22"/>
  <c r="BB94" i="22"/>
  <c r="BB40" i="22"/>
  <c r="BB32" i="22"/>
  <c r="BB24" i="22"/>
  <c r="BA14" i="22"/>
  <c r="AD22" i="22"/>
  <c r="F23" i="22"/>
  <c r="AL28" i="22"/>
  <c r="BC30" i="22"/>
  <c r="AD34" i="22"/>
  <c r="BD33" i="22"/>
  <c r="BA34" i="22"/>
  <c r="R42" i="22"/>
  <c r="AL44" i="22"/>
  <c r="AD47" i="22"/>
  <c r="AD48" i="22" s="1"/>
  <c r="AD57" i="22"/>
  <c r="AM66" i="22"/>
  <c r="V68" i="22"/>
  <c r="BC84" i="22"/>
  <c r="AL94" i="22"/>
  <c r="BC108" i="22"/>
  <c r="BB144" i="22"/>
  <c r="AD152" i="22"/>
  <c r="I185" i="21"/>
  <c r="I184" i="21"/>
  <c r="I156" i="21"/>
  <c r="AG162" i="21"/>
  <c r="AG185" i="21"/>
  <c r="AG184" i="21"/>
  <c r="AG179" i="21"/>
  <c r="AG164" i="21"/>
  <c r="AG156" i="21"/>
  <c r="I56" i="21"/>
  <c r="AG56" i="21"/>
  <c r="I146" i="21"/>
  <c r="AG146" i="21"/>
  <c r="AG154" i="21"/>
  <c r="AG178" i="21"/>
  <c r="AO192" i="21"/>
  <c r="BC152" i="22"/>
  <c r="BA10" i="22"/>
  <c r="BD13" i="22"/>
  <c r="P21" i="22"/>
  <c r="BA46" i="22"/>
  <c r="BC60" i="22"/>
  <c r="Z68" i="22"/>
  <c r="AL90" i="22"/>
  <c r="BC112" i="22"/>
  <c r="BB140" i="22"/>
  <c r="BB154" i="22"/>
  <c r="I58" i="21"/>
  <c r="I57" i="21" s="1"/>
  <c r="Q58" i="21"/>
  <c r="AG62" i="21"/>
  <c r="AG67" i="21"/>
  <c r="AG76" i="21"/>
  <c r="AG80" i="21"/>
  <c r="AO80" i="21"/>
  <c r="I84" i="21"/>
  <c r="AG84" i="21"/>
  <c r="I106" i="21"/>
  <c r="AG106" i="21"/>
  <c r="AG110" i="21"/>
  <c r="I114" i="21"/>
  <c r="AG114" i="21"/>
  <c r="AG120" i="21"/>
  <c r="AG124" i="21"/>
  <c r="AG130" i="21"/>
  <c r="AO130" i="21"/>
  <c r="AG148" i="21"/>
  <c r="AG152" i="21"/>
  <c r="AG158" i="21"/>
  <c r="I160" i="21"/>
  <c r="AK185" i="22"/>
  <c r="AK184" i="22"/>
  <c r="AK179" i="22"/>
  <c r="AK188" i="22"/>
  <c r="AK174" i="22"/>
  <c r="AK132" i="22"/>
  <c r="AK160" i="22"/>
  <c r="AK168" i="22"/>
  <c r="AK164" i="22"/>
  <c r="AK176" i="22"/>
  <c r="AK170" i="22"/>
  <c r="AK142" i="22"/>
  <c r="AK138" i="22"/>
  <c r="AK98" i="22"/>
  <c r="AK94" i="22"/>
  <c r="AK72" i="22"/>
  <c r="AK44" i="22"/>
  <c r="AK36" i="22"/>
  <c r="AK32" i="22"/>
  <c r="AK28" i="22"/>
  <c r="AK16" i="22"/>
  <c r="AK146" i="22"/>
  <c r="AK178" i="22"/>
  <c r="AK126" i="22"/>
  <c r="AK122" i="22"/>
  <c r="AK116" i="22"/>
  <c r="AK108" i="22"/>
  <c r="AK104" i="22"/>
  <c r="AK82" i="22"/>
  <c r="AK78" i="22"/>
  <c r="AK60" i="22"/>
  <c r="AK51" i="22"/>
  <c r="AK50" i="22"/>
  <c r="AK192" i="22"/>
  <c r="AK172" i="22"/>
  <c r="AK158" i="22"/>
  <c r="AK152" i="22"/>
  <c r="AK140" i="22"/>
  <c r="AK136" i="22"/>
  <c r="AK134" i="22"/>
  <c r="AK128" i="22"/>
  <c r="AK118" i="22"/>
  <c r="AK96" i="22"/>
  <c r="AK92" i="22"/>
  <c r="AK88" i="22"/>
  <c r="AK74" i="22"/>
  <c r="AK70" i="22"/>
  <c r="AK57" i="22"/>
  <c r="AK190" i="22"/>
  <c r="AK148" i="22"/>
  <c r="AK130" i="22"/>
  <c r="AK124" i="22"/>
  <c r="AK120" i="22"/>
  <c r="AK114" i="22"/>
  <c r="AK110" i="22"/>
  <c r="AK106" i="22"/>
  <c r="AK80" i="22"/>
  <c r="AK76" i="22"/>
  <c r="AK67" i="22"/>
  <c r="AK62" i="22"/>
  <c r="AH9" i="22"/>
  <c r="AH10" i="22" s="1"/>
  <c r="AD24" i="22"/>
  <c r="BA24" i="22"/>
  <c r="BC34" i="22"/>
  <c r="AL38" i="22"/>
  <c r="BA40" i="22"/>
  <c r="AK42" i="22"/>
  <c r="BB51" i="22"/>
  <c r="AK56" i="22"/>
  <c r="AL57" i="22"/>
  <c r="BC62" i="22"/>
  <c r="BC67" i="22"/>
  <c r="AD70" i="22"/>
  <c r="BA94" i="22"/>
  <c r="AL98" i="22"/>
  <c r="BB132" i="22"/>
  <c r="BB136" i="22"/>
  <c r="AM146" i="22"/>
  <c r="AI164" i="22"/>
  <c r="I170" i="21"/>
  <c r="AG182" i="21"/>
  <c r="AG188" i="21"/>
  <c r="AJ9" i="22"/>
  <c r="AJ10" i="22" s="1"/>
  <c r="AK14" i="22"/>
  <c r="BA20" i="22"/>
  <c r="BD21" i="22"/>
  <c r="R28" i="22"/>
  <c r="P33" i="22"/>
  <c r="AK34" i="22"/>
  <c r="AL42" i="22"/>
  <c r="BA44" i="22"/>
  <c r="AD46" i="22"/>
  <c r="BA51" i="22"/>
  <c r="BB66" i="22"/>
  <c r="AD72" i="22"/>
  <c r="L73" i="22"/>
  <c r="BA90" i="22"/>
  <c r="J91" i="22"/>
  <c r="BA98" i="22"/>
  <c r="BB164" i="22"/>
  <c r="AG70" i="21"/>
  <c r="AG74" i="21"/>
  <c r="AG88" i="21"/>
  <c r="AG92" i="21"/>
  <c r="AO92" i="21"/>
  <c r="I96" i="21"/>
  <c r="AG96" i="21"/>
  <c r="I100" i="21"/>
  <c r="AG100" i="21"/>
  <c r="AG118" i="21"/>
  <c r="AG128" i="21"/>
  <c r="I136" i="21"/>
  <c r="AG136" i="21"/>
  <c r="AG160" i="21"/>
  <c r="AG166" i="21"/>
  <c r="AG172" i="21"/>
  <c r="AG176" i="21"/>
  <c r="I188" i="21"/>
  <c r="AO190" i="21"/>
  <c r="AG192" i="21"/>
  <c r="P29" i="22"/>
  <c r="AE188" i="22"/>
  <c r="AE182" i="22"/>
  <c r="AE174" i="22"/>
  <c r="AE172" i="22"/>
  <c r="AE166" i="22"/>
  <c r="AE190" i="22"/>
  <c r="AE178" i="22"/>
  <c r="AE140" i="22"/>
  <c r="AE134" i="22"/>
  <c r="AE168" i="22"/>
  <c r="AE162" i="22"/>
  <c r="AE158" i="22"/>
  <c r="AE126" i="22"/>
  <c r="AE122" i="22"/>
  <c r="AE116" i="22"/>
  <c r="AE112" i="22"/>
  <c r="AE108" i="22"/>
  <c r="AE104" i="22"/>
  <c r="AE86" i="22"/>
  <c r="AE82" i="22"/>
  <c r="AE78" i="22"/>
  <c r="AE60" i="22"/>
  <c r="AE51" i="22"/>
  <c r="AE50" i="22"/>
  <c r="AE164" i="22"/>
  <c r="AE136" i="22"/>
  <c r="AE63" i="22"/>
  <c r="AE54" i="22"/>
  <c r="AE154" i="22"/>
  <c r="AE148" i="22"/>
  <c r="AE144" i="22"/>
  <c r="AE132" i="22"/>
  <c r="AE130" i="22"/>
  <c r="AE128" i="22"/>
  <c r="AE118" i="22"/>
  <c r="AE100" i="22"/>
  <c r="AE96" i="22"/>
  <c r="AE92" i="22"/>
  <c r="AE88" i="22"/>
  <c r="AE74" i="22"/>
  <c r="AE70" i="22"/>
  <c r="AE34" i="22"/>
  <c r="AE26" i="22"/>
  <c r="AE18" i="22"/>
  <c r="AE14" i="22"/>
  <c r="AE185" i="22"/>
  <c r="AE150" i="22"/>
  <c r="AE192" i="22"/>
  <c r="AE176" i="22"/>
  <c r="AE170" i="22"/>
  <c r="AE124" i="22"/>
  <c r="AE120" i="22"/>
  <c r="AE114" i="22"/>
  <c r="AE110" i="22"/>
  <c r="AE106" i="22"/>
  <c r="AE84" i="22"/>
  <c r="AE80" i="22"/>
  <c r="AE76" i="22"/>
  <c r="AE67" i="22"/>
  <c r="AE62" i="22"/>
  <c r="AE184" i="22"/>
  <c r="AE156" i="22"/>
  <c r="AE138" i="22"/>
  <c r="AE56" i="22"/>
  <c r="AE142" i="22"/>
  <c r="AE72" i="22"/>
  <c r="AE40" i="22"/>
  <c r="AE36" i="22"/>
  <c r="AE32" i="22"/>
  <c r="AE20" i="22"/>
  <c r="AM188" i="22"/>
  <c r="AM182" i="22"/>
  <c r="AM174" i="22"/>
  <c r="AM172" i="22"/>
  <c r="AM166" i="22"/>
  <c r="AM190" i="22"/>
  <c r="AM140" i="22"/>
  <c r="AM134" i="22"/>
  <c r="AM162" i="22"/>
  <c r="AM192" i="22"/>
  <c r="AM158" i="22"/>
  <c r="AM152" i="22"/>
  <c r="AM184" i="22"/>
  <c r="AM185" i="22"/>
  <c r="AM178" i="22"/>
  <c r="AM126" i="22"/>
  <c r="AM122" i="22"/>
  <c r="AM116" i="22"/>
  <c r="AM112" i="22"/>
  <c r="AM108" i="22"/>
  <c r="AM104" i="22"/>
  <c r="AM86" i="22"/>
  <c r="AM82" i="22"/>
  <c r="AM78" i="22"/>
  <c r="AM60" i="22"/>
  <c r="AM51" i="22"/>
  <c r="AM50" i="22"/>
  <c r="AM168" i="22"/>
  <c r="AM156" i="22"/>
  <c r="AM63" i="22"/>
  <c r="AM54" i="22"/>
  <c r="AM176" i="22"/>
  <c r="AM170" i="22"/>
  <c r="AM136" i="22"/>
  <c r="AM128" i="22"/>
  <c r="AM118" i="22"/>
  <c r="AM100" i="22"/>
  <c r="AM96" i="22"/>
  <c r="AM92" i="22"/>
  <c r="AM88" i="22"/>
  <c r="AM74" i="22"/>
  <c r="AM70" i="22"/>
  <c r="AM57" i="22"/>
  <c r="AM46" i="22"/>
  <c r="AM42" i="22"/>
  <c r="AM38" i="22"/>
  <c r="AM34" i="22"/>
  <c r="AM30" i="22"/>
  <c r="AM26" i="22"/>
  <c r="AM22" i="22"/>
  <c r="AM18" i="22"/>
  <c r="AM14" i="22"/>
  <c r="AM160" i="22"/>
  <c r="AM148" i="22"/>
  <c r="AM144" i="22"/>
  <c r="AM132" i="22"/>
  <c r="AM130" i="22"/>
  <c r="AM179" i="22"/>
  <c r="AM124" i="22"/>
  <c r="AM120" i="22"/>
  <c r="AM114" i="22"/>
  <c r="AM110" i="22"/>
  <c r="AM106" i="22"/>
  <c r="AM84" i="22"/>
  <c r="AM80" i="22"/>
  <c r="AM76" i="22"/>
  <c r="AM67" i="22"/>
  <c r="AM62" i="22"/>
  <c r="AM164" i="22"/>
  <c r="AM150" i="22"/>
  <c r="AM56" i="22"/>
  <c r="AM154" i="22"/>
  <c r="AM138" i="22"/>
  <c r="AM98" i="22"/>
  <c r="AM94" i="22"/>
  <c r="AM90" i="22"/>
  <c r="AM72" i="22"/>
  <c r="AM44" i="22"/>
  <c r="AM40" i="22"/>
  <c r="AM36" i="22"/>
  <c r="AM32" i="22"/>
  <c r="AM28" i="22"/>
  <c r="AM20" i="22"/>
  <c r="AM16" i="22"/>
  <c r="AR17" i="22"/>
  <c r="N26" i="22"/>
  <c r="AD26" i="22"/>
  <c r="AR25" i="22"/>
  <c r="BA26" i="22"/>
  <c r="AD28" i="22"/>
  <c r="BC47" i="22"/>
  <c r="BC48" i="22" s="1"/>
  <c r="AD36" i="22"/>
  <c r="BA36" i="22"/>
  <c r="BD39" i="22"/>
  <c r="AI50" i="22"/>
  <c r="BA57" i="22"/>
  <c r="F68" i="22"/>
  <c r="AL70" i="22"/>
  <c r="AD74" i="22"/>
  <c r="AR73" i="22"/>
  <c r="BC76" i="22"/>
  <c r="R90" i="22"/>
  <c r="R92" i="22"/>
  <c r="R100" i="22"/>
  <c r="AE160" i="22"/>
  <c r="AE179" i="22"/>
  <c r="AB64" i="23"/>
  <c r="J6" i="22"/>
  <c r="S6" i="22"/>
  <c r="AA6" i="22"/>
  <c r="N185" i="22"/>
  <c r="N188" i="22"/>
  <c r="N174" i="22"/>
  <c r="N172" i="22"/>
  <c r="N160" i="22"/>
  <c r="N142" i="22"/>
  <c r="N154" i="22"/>
  <c r="N158" i="22"/>
  <c r="AL185" i="22"/>
  <c r="AL184" i="22"/>
  <c r="AL179" i="22"/>
  <c r="AL188" i="22"/>
  <c r="AL182" i="22"/>
  <c r="AL174" i="22"/>
  <c r="AL160" i="22"/>
  <c r="AL142" i="22"/>
  <c r="AL176" i="22"/>
  <c r="AL170" i="22"/>
  <c r="AL154" i="22"/>
  <c r="AL192" i="22"/>
  <c r="AL172" i="22"/>
  <c r="AL166" i="22"/>
  <c r="AL158" i="22"/>
  <c r="AH54" i="22"/>
  <c r="AQ54" i="22"/>
  <c r="N56" i="22"/>
  <c r="V56" i="22"/>
  <c r="AL56" i="22"/>
  <c r="J64" i="22"/>
  <c r="R64" i="22"/>
  <c r="R63" i="22" s="1"/>
  <c r="Z64" i="22"/>
  <c r="AH63" i="22"/>
  <c r="AQ63" i="22"/>
  <c r="AU63" i="22" s="1" a="1"/>
  <c r="AU63" i="22" s="1"/>
  <c r="BC66" i="22"/>
  <c r="BA74" i="22"/>
  <c r="AJ130" i="22"/>
  <c r="BC134" i="22"/>
  <c r="BC136" i="22"/>
  <c r="BC140" i="22"/>
  <c r="AJ148" i="22"/>
  <c r="AL150" i="22"/>
  <c r="R152" i="22"/>
  <c r="N156" i="22"/>
  <c r="R160" i="22"/>
  <c r="AH160" i="22"/>
  <c r="AJ162" i="22"/>
  <c r="V164" i="22"/>
  <c r="AL164" i="22"/>
  <c r="BC174" i="22"/>
  <c r="AH179" i="22"/>
  <c r="R188" i="22"/>
  <c r="AJ190" i="22"/>
  <c r="AL22" i="23"/>
  <c r="H11" i="24"/>
  <c r="H14" i="24" s="1"/>
  <c r="BC44" i="22"/>
  <c r="AJ46" i="22"/>
  <c r="AJ57" i="22"/>
  <c r="AH60" i="22"/>
  <c r="AQ60" i="22"/>
  <c r="N62" i="22"/>
  <c r="AL62" i="22"/>
  <c r="AL67" i="22"/>
  <c r="AJ70" i="22"/>
  <c r="BC72" i="22"/>
  <c r="AJ74" i="22"/>
  <c r="AL76" i="22"/>
  <c r="R78" i="22"/>
  <c r="AH78" i="22"/>
  <c r="AQ78" i="22"/>
  <c r="N80" i="22"/>
  <c r="AL80" i="22"/>
  <c r="AH82" i="22"/>
  <c r="AQ82" i="22"/>
  <c r="N84" i="22"/>
  <c r="AL84" i="22"/>
  <c r="AH86" i="22"/>
  <c r="AQ86" i="22"/>
  <c r="AJ88" i="22"/>
  <c r="BC90" i="22"/>
  <c r="AJ92" i="22"/>
  <c r="AJ96" i="22"/>
  <c r="AJ100" i="22"/>
  <c r="AH104" i="22"/>
  <c r="N106" i="22"/>
  <c r="AL106" i="22"/>
  <c r="R108" i="22"/>
  <c r="AH108" i="22"/>
  <c r="AQ108" i="22"/>
  <c r="AL110" i="22"/>
  <c r="R112" i="22"/>
  <c r="AH112" i="22"/>
  <c r="AQ112" i="22"/>
  <c r="N114" i="22"/>
  <c r="AL114" i="22"/>
  <c r="R116" i="22"/>
  <c r="AH116" i="22"/>
  <c r="AQ116" i="22"/>
  <c r="AJ118" i="22"/>
  <c r="AL120" i="22"/>
  <c r="R122" i="22"/>
  <c r="AH122" i="22"/>
  <c r="AQ122" i="22"/>
  <c r="N124" i="22"/>
  <c r="AL124" i="22"/>
  <c r="AH126" i="22"/>
  <c r="AQ126" i="22"/>
  <c r="AJ128" i="22"/>
  <c r="AJ132" i="22"/>
  <c r="R134" i="22"/>
  <c r="AJ134" i="22"/>
  <c r="R136" i="22"/>
  <c r="AJ136" i="22"/>
  <c r="R140" i="22"/>
  <c r="AJ140" i="22"/>
  <c r="R144" i="22"/>
  <c r="AJ144" i="22"/>
  <c r="N146" i="22"/>
  <c r="BC162" i="22"/>
  <c r="BC166" i="22"/>
  <c r="BC172" i="22"/>
  <c r="AH174" i="22"/>
  <c r="AF30" i="23"/>
  <c r="AF130" i="23"/>
  <c r="BC74" i="22"/>
  <c r="BA86" i="22"/>
  <c r="BA126" i="22"/>
  <c r="BC128" i="22"/>
  <c r="AL130" i="22"/>
  <c r="AL132" i="22"/>
  <c r="N138" i="22"/>
  <c r="AQ138" i="22"/>
  <c r="AQ142" i="22"/>
  <c r="AL144" i="22"/>
  <c r="AQ146" i="22"/>
  <c r="AL148" i="22"/>
  <c r="AH152" i="22"/>
  <c r="R158" i="22"/>
  <c r="AH158" i="22"/>
  <c r="AJ160" i="22"/>
  <c r="AL162" i="22"/>
  <c r="AH166" i="22"/>
  <c r="BC170" i="22"/>
  <c r="AH172" i="22"/>
  <c r="BC176" i="22"/>
  <c r="AH182" i="22"/>
  <c r="AL190" i="22"/>
  <c r="AL14" i="23"/>
  <c r="AL92" i="22"/>
  <c r="N96" i="22"/>
  <c r="AL96" i="22"/>
  <c r="AH98" i="22"/>
  <c r="AQ98" i="22"/>
  <c r="AL100" i="22"/>
  <c r="AJ104" i="22"/>
  <c r="AJ108" i="22"/>
  <c r="BC110" i="22"/>
  <c r="AJ112" i="22"/>
  <c r="BC114" i="22"/>
  <c r="AJ116" i="22"/>
  <c r="AL118" i="22"/>
  <c r="AJ122" i="22"/>
  <c r="BC124" i="22"/>
  <c r="AJ126" i="22"/>
  <c r="AL128" i="22"/>
  <c r="AL134" i="22"/>
  <c r="AL136" i="22"/>
  <c r="AH138" i="22"/>
  <c r="AL140" i="22"/>
  <c r="AH142" i="22"/>
  <c r="BC146" i="22"/>
  <c r="BC158" i="22"/>
  <c r="N170" i="22"/>
  <c r="AJ170" i="22"/>
  <c r="N176" i="22"/>
  <c r="AJ176" i="22"/>
  <c r="AL88" i="23"/>
  <c r="AL46" i="23"/>
  <c r="AL30" i="23"/>
  <c r="AF42" i="23"/>
  <c r="AL110" i="23"/>
  <c r="AF112" i="23"/>
  <c r="H26" i="24"/>
  <c r="F6" i="22"/>
  <c r="N6" i="22"/>
  <c r="W6" i="22"/>
  <c r="R164" i="22"/>
  <c r="R156" i="22"/>
  <c r="R154" i="22"/>
  <c r="R176" i="22"/>
  <c r="R170" i="22"/>
  <c r="R185" i="22"/>
  <c r="R172" i="22"/>
  <c r="R162" i="22"/>
  <c r="AH168" i="22"/>
  <c r="AH192" i="22"/>
  <c r="AH178" i="22"/>
  <c r="AH184" i="22"/>
  <c r="AH164" i="22"/>
  <c r="AH156" i="22"/>
  <c r="AH176" i="22"/>
  <c r="AH170" i="22"/>
  <c r="AH154" i="22"/>
  <c r="AH190" i="22"/>
  <c r="AH162" i="22"/>
  <c r="AQ168" i="22"/>
  <c r="AQ192" i="22"/>
  <c r="AQ178" i="22"/>
  <c r="AQ164" i="22"/>
  <c r="AQ156" i="22"/>
  <c r="AU156" i="22" s="1" a="1"/>
  <c r="AU156" i="22" s="1"/>
  <c r="AQ190" i="22"/>
  <c r="AQ154" i="22"/>
  <c r="AQ188" i="22"/>
  <c r="AQ182" i="22"/>
  <c r="AQ174" i="22"/>
  <c r="AU174" i="22" s="1" a="1"/>
  <c r="AU174" i="22" s="1"/>
  <c r="AQ162" i="22"/>
  <c r="AU162" i="22" s="1" a="1"/>
  <c r="AU162" i="22" s="1"/>
  <c r="BA178" i="22"/>
  <c r="BA148" i="22"/>
  <c r="BA130" i="22"/>
  <c r="BA166" i="22"/>
  <c r="BC51" i="22"/>
  <c r="AL54" i="22"/>
  <c r="R56" i="22"/>
  <c r="AH56" i="22"/>
  <c r="AQ56" i="22"/>
  <c r="AL63" i="22"/>
  <c r="AJ66" i="22"/>
  <c r="BC86" i="22"/>
  <c r="BC116" i="22"/>
  <c r="BC126" i="22"/>
  <c r="BC138" i="22"/>
  <c r="BC142" i="22"/>
  <c r="V144" i="22"/>
  <c r="AQ150" i="22"/>
  <c r="AL152" i="22"/>
  <c r="AL156" i="22"/>
  <c r="AQ160" i="22"/>
  <c r="N164" i="22"/>
  <c r="AQ166" i="22"/>
  <c r="AU166" i="22" s="1" a="1"/>
  <c r="AU166" i="22" s="1"/>
  <c r="AL168" i="22"/>
  <c r="AQ172" i="22"/>
  <c r="AH185" i="22"/>
  <c r="AA68" i="23"/>
  <c r="AI60" i="23"/>
  <c r="AI90" i="23"/>
  <c r="AI94" i="23"/>
  <c r="BC42" i="23"/>
  <c r="BC162" i="23"/>
  <c r="BC72" i="23"/>
  <c r="BC174" i="23"/>
  <c r="BC94" i="23"/>
  <c r="BC46" i="23"/>
  <c r="BC22" i="23"/>
  <c r="BC66" i="23"/>
  <c r="BC38" i="23"/>
  <c r="BC14" i="23"/>
  <c r="BC10" i="23"/>
  <c r="AL50" i="23"/>
  <c r="AL86" i="23"/>
  <c r="BC38" i="22"/>
  <c r="D35" i="22"/>
  <c r="AJ40" i="22"/>
  <c r="BC42" i="22"/>
  <c r="AJ44" i="22"/>
  <c r="AL50" i="22"/>
  <c r="BA50" i="22"/>
  <c r="AL51" i="22"/>
  <c r="BC57" i="22"/>
  <c r="AL60" i="22"/>
  <c r="R62" i="22"/>
  <c r="AH62" i="22"/>
  <c r="AQ62" i="22"/>
  <c r="AH67" i="22"/>
  <c r="AQ67" i="22"/>
  <c r="AU67" i="22" s="1" a="1"/>
  <c r="AU67" i="22" s="1"/>
  <c r="BC70" i="22"/>
  <c r="AJ72" i="22"/>
  <c r="AH76" i="22"/>
  <c r="AQ76" i="22"/>
  <c r="N78" i="22"/>
  <c r="V78" i="22"/>
  <c r="AL78" i="22"/>
  <c r="R80" i="22"/>
  <c r="AH80" i="22"/>
  <c r="AQ80" i="22"/>
  <c r="N82" i="22"/>
  <c r="AL82" i="22"/>
  <c r="R84" i="22"/>
  <c r="AH84" i="22"/>
  <c r="AQ84" i="22"/>
  <c r="AL86" i="22"/>
  <c r="BC88" i="22"/>
  <c r="BA88" i="22"/>
  <c r="AJ90" i="22"/>
  <c r="BA92" i="22"/>
  <c r="AJ94" i="22"/>
  <c r="BC96" i="22"/>
  <c r="AJ98" i="22"/>
  <c r="BC100" i="22"/>
  <c r="AL104" i="22"/>
  <c r="R106" i="22"/>
  <c r="AH106" i="22"/>
  <c r="AQ106" i="22"/>
  <c r="N108" i="22"/>
  <c r="AL108" i="22"/>
  <c r="R110" i="22"/>
  <c r="AH110" i="22"/>
  <c r="AQ110" i="22"/>
  <c r="N112" i="22"/>
  <c r="AL112" i="22"/>
  <c r="R114" i="22"/>
  <c r="AH114" i="22"/>
  <c r="AQ114" i="22"/>
  <c r="N116" i="22"/>
  <c r="AL116" i="22"/>
  <c r="AH120" i="22"/>
  <c r="AQ120" i="22"/>
  <c r="N122" i="22"/>
  <c r="AL122" i="22"/>
  <c r="R124" i="22"/>
  <c r="AH124" i="22"/>
  <c r="AQ124" i="22"/>
  <c r="AL126" i="22"/>
  <c r="R138" i="22"/>
  <c r="AJ138" i="22"/>
  <c r="R142" i="22"/>
  <c r="N144" i="22"/>
  <c r="R146" i="22"/>
  <c r="N152" i="22"/>
  <c r="AQ170" i="22"/>
  <c r="AQ176" i="22"/>
  <c r="AU176" i="22" s="1" a="1"/>
  <c r="AU176" i="22" s="1"/>
  <c r="AL178" i="22"/>
  <c r="AQ184" i="22"/>
  <c r="BA190" i="22"/>
  <c r="AJ50" i="23"/>
  <c r="AJ100" i="23"/>
  <c r="AJ60" i="23"/>
  <c r="AJ156" i="23"/>
  <c r="AJ94" i="23"/>
  <c r="AJ184" i="23"/>
  <c r="AJ98" i="23"/>
  <c r="AJ34" i="23"/>
  <c r="AJ84" i="23"/>
  <c r="AJ72" i="23"/>
  <c r="AJ38" i="23"/>
  <c r="AJ92" i="23"/>
  <c r="AJ110" i="23"/>
  <c r="AJ28" i="23"/>
  <c r="AF26" i="23"/>
  <c r="AL34" i="23"/>
  <c r="H6" i="22"/>
  <c r="Q6" i="22"/>
  <c r="T158" i="22"/>
  <c r="AJ185" i="22"/>
  <c r="AJ184" i="22"/>
  <c r="AJ179" i="22"/>
  <c r="AJ192" i="22"/>
  <c r="AJ188" i="22"/>
  <c r="AJ182" i="22"/>
  <c r="AJ172" i="22"/>
  <c r="AJ166" i="22"/>
  <c r="AJ158" i="22"/>
  <c r="AJ152" i="22"/>
  <c r="AJ146" i="22"/>
  <c r="AJ174" i="22"/>
  <c r="AJ150" i="22"/>
  <c r="AJ178" i="22"/>
  <c r="AJ168" i="22"/>
  <c r="AJ164" i="22"/>
  <c r="AJ156" i="22"/>
  <c r="BC185" i="22"/>
  <c r="BC184" i="22"/>
  <c r="BC179" i="22"/>
  <c r="BC188" i="22"/>
  <c r="BC178" i="22"/>
  <c r="BC150" i="22"/>
  <c r="BC144" i="22"/>
  <c r="BC132" i="22"/>
  <c r="BC190" i="22"/>
  <c r="BC168" i="22"/>
  <c r="BC160" i="22"/>
  <c r="BC192" i="22"/>
  <c r="BC156" i="22"/>
  <c r="BC164" i="22"/>
  <c r="BC154" i="22"/>
  <c r="BC54" i="22"/>
  <c r="AJ56" i="22"/>
  <c r="BC63" i="22"/>
  <c r="AL66" i="22"/>
  <c r="AQ130" i="22"/>
  <c r="AQ132" i="22"/>
  <c r="N134" i="22"/>
  <c r="AQ134" i="22"/>
  <c r="N136" i="22"/>
  <c r="AQ136" i="22"/>
  <c r="N140" i="22"/>
  <c r="AQ140" i="22"/>
  <c r="AQ144" i="22"/>
  <c r="AL146" i="22"/>
  <c r="AQ148" i="22"/>
  <c r="AH150" i="22"/>
  <c r="AQ158" i="22"/>
  <c r="N162" i="22"/>
  <c r="R184" i="22"/>
  <c r="AH188" i="22"/>
  <c r="AL72" i="23"/>
  <c r="AF188" i="23"/>
  <c r="AF182" i="23"/>
  <c r="AF192" i="23"/>
  <c r="AF178" i="23"/>
  <c r="AF172" i="23"/>
  <c r="AF168" i="23"/>
  <c r="AF166" i="23"/>
  <c r="AF158" i="23"/>
  <c r="AF152" i="23"/>
  <c r="AF146" i="23"/>
  <c r="AF174" i="23"/>
  <c r="AF170" i="23"/>
  <c r="AF162" i="23"/>
  <c r="AF138" i="23"/>
  <c r="AF63" i="23"/>
  <c r="AF54" i="23"/>
  <c r="AF190" i="23"/>
  <c r="AF136" i="23"/>
  <c r="AF118" i="23"/>
  <c r="AF100" i="23"/>
  <c r="AF108" i="23"/>
  <c r="AF88" i="23"/>
  <c r="AF74" i="23"/>
  <c r="AF72" i="23"/>
  <c r="AF28" i="23"/>
  <c r="AF20" i="23"/>
  <c r="AF126" i="23"/>
  <c r="AF110" i="23"/>
  <c r="AF98" i="23"/>
  <c r="AF82" i="23"/>
  <c r="AF57" i="23"/>
  <c r="AF56" i="23"/>
  <c r="AF51" i="23"/>
  <c r="AF34" i="23"/>
  <c r="AF32" i="23"/>
  <c r="AF179" i="23"/>
  <c r="AF164" i="23"/>
  <c r="AF150" i="23"/>
  <c r="AF144" i="23"/>
  <c r="AF132" i="23"/>
  <c r="AF92" i="23"/>
  <c r="AF76" i="23"/>
  <c r="AF38" i="23"/>
  <c r="AF36" i="23"/>
  <c r="AF176" i="23"/>
  <c r="AF185" i="23"/>
  <c r="AF160" i="23"/>
  <c r="AF142" i="23"/>
  <c r="AF120" i="23"/>
  <c r="AF114" i="23"/>
  <c r="AF96" i="23"/>
  <c r="BD6" i="23"/>
  <c r="BC6" i="23"/>
  <c r="BB6" i="23"/>
  <c r="AO22" i="23"/>
  <c r="AR25" i="23"/>
  <c r="AM30" i="23"/>
  <c r="AL32" i="23"/>
  <c r="AM34" i="23"/>
  <c r="AF40" i="23"/>
  <c r="M58" i="23"/>
  <c r="O68" i="23"/>
  <c r="AL76" i="23"/>
  <c r="AF84" i="23"/>
  <c r="AF86" i="23"/>
  <c r="AE92" i="23"/>
  <c r="AL100" i="23"/>
  <c r="AC139" i="23"/>
  <c r="AF148" i="23"/>
  <c r="AM170" i="23"/>
  <c r="AM188" i="23"/>
  <c r="BA44" i="24"/>
  <c r="L11" i="24"/>
  <c r="L16" i="24" s="1"/>
  <c r="AE24" i="24"/>
  <c r="AE47" i="24"/>
  <c r="AE48" i="24" s="1"/>
  <c r="BG6" i="23"/>
  <c r="AR39" i="23"/>
  <c r="AO176" i="23"/>
  <c r="AO172" i="23"/>
  <c r="AO168" i="23"/>
  <c r="AO150" i="23"/>
  <c r="AO144" i="23"/>
  <c r="AO132" i="23"/>
  <c r="AO98" i="23"/>
  <c r="AO94" i="23"/>
  <c r="AO90" i="23"/>
  <c r="AO192" i="23"/>
  <c r="AO174" i="23"/>
  <c r="AO170" i="23"/>
  <c r="AO136" i="23"/>
  <c r="AO128" i="23"/>
  <c r="AO118" i="23"/>
  <c r="AO100" i="23"/>
  <c r="AO96" i="23"/>
  <c r="AO92" i="23"/>
  <c r="AO88" i="23"/>
  <c r="AO74" i="23"/>
  <c r="AO70" i="23"/>
  <c r="AO57" i="23"/>
  <c r="AO46" i="23"/>
  <c r="AO42" i="23"/>
  <c r="AO38" i="23"/>
  <c r="AO34" i="23"/>
  <c r="AO164" i="23"/>
  <c r="AO156" i="23"/>
  <c r="AO185" i="23"/>
  <c r="AO166" i="23"/>
  <c r="AO140" i="23"/>
  <c r="AO134" i="23"/>
  <c r="AO122" i="23"/>
  <c r="AO116" i="23"/>
  <c r="AO106" i="23"/>
  <c r="AO78" i="23"/>
  <c r="AO72" i="23"/>
  <c r="AO154" i="23"/>
  <c r="AO148" i="23"/>
  <c r="AO130" i="23"/>
  <c r="AO124" i="23"/>
  <c r="AO56" i="23"/>
  <c r="AO54" i="23"/>
  <c r="AO51" i="23"/>
  <c r="AO32" i="23"/>
  <c r="AO190" i="23"/>
  <c r="AO162" i="23"/>
  <c r="AO138" i="23"/>
  <c r="AO108" i="23"/>
  <c r="AO82" i="23"/>
  <c r="AO36" i="23"/>
  <c r="AO184" i="23"/>
  <c r="AO178" i="23"/>
  <c r="AO158" i="23"/>
  <c r="AO152" i="23"/>
  <c r="AO146" i="23"/>
  <c r="AO126" i="23"/>
  <c r="AO182" i="23"/>
  <c r="BA9" i="23"/>
  <c r="AN9" i="23"/>
  <c r="AN10" i="23" s="1"/>
  <c r="AL16" i="23"/>
  <c r="AM16" i="23"/>
  <c r="BB38" i="23"/>
  <c r="AL42" i="23"/>
  <c r="N58" i="23"/>
  <c r="AF62" i="23"/>
  <c r="BB66" i="23"/>
  <c r="AF70" i="23"/>
  <c r="AQ96" i="23"/>
  <c r="AF104" i="23"/>
  <c r="AF106" i="23"/>
  <c r="AL118" i="23"/>
  <c r="AO188" i="23"/>
  <c r="AG9" i="24"/>
  <c r="AF47" i="24"/>
  <c r="AF48" i="24" s="1"/>
  <c r="AF24" i="24"/>
  <c r="BA72" i="24"/>
  <c r="AQ182" i="23"/>
  <c r="AQ130" i="23"/>
  <c r="AQ56" i="23"/>
  <c r="AQ82" i="23"/>
  <c r="AQ126" i="23"/>
  <c r="AQ26" i="23"/>
  <c r="AQ150" i="23"/>
  <c r="BB182" i="23"/>
  <c r="BB174" i="23"/>
  <c r="BB110" i="23"/>
  <c r="BB106" i="23"/>
  <c r="BB146" i="23"/>
  <c r="BB122" i="23"/>
  <c r="BB50" i="23"/>
  <c r="BB150" i="23"/>
  <c r="BB140" i="23"/>
  <c r="BB134" i="23"/>
  <c r="BB20" i="23"/>
  <c r="BB16" i="23"/>
  <c r="BB184" i="23"/>
  <c r="BB130" i="23"/>
  <c r="BB136" i="23"/>
  <c r="BB126" i="23"/>
  <c r="AF22" i="23"/>
  <c r="AO30" i="23"/>
  <c r="AL40" i="23"/>
  <c r="AO44" i="23"/>
  <c r="AL51" i="23"/>
  <c r="AF60" i="23"/>
  <c r="AO63" i="23"/>
  <c r="AF66" i="23"/>
  <c r="AO76" i="23"/>
  <c r="BB88" i="23"/>
  <c r="AF90" i="23"/>
  <c r="AL92" i="23"/>
  <c r="V91" i="23"/>
  <c r="AH104" i="23"/>
  <c r="AO112" i="23"/>
  <c r="AM118" i="23"/>
  <c r="AF122" i="23"/>
  <c r="AF124" i="23"/>
  <c r="BB128" i="23"/>
  <c r="AL130" i="23"/>
  <c r="AL146" i="23"/>
  <c r="AL182" i="23"/>
  <c r="BD29" i="24"/>
  <c r="BA30" i="24"/>
  <c r="BD37" i="24"/>
  <c r="BA38" i="24"/>
  <c r="AG82" i="24"/>
  <c r="AO18" i="23"/>
  <c r="AD18" i="23"/>
  <c r="BA34" i="23"/>
  <c r="AM40" i="23"/>
  <c r="BB46" i="23"/>
  <c r="AO50" i="23"/>
  <c r="F68" i="23"/>
  <c r="AL74" i="23"/>
  <c r="AD76" i="23"/>
  <c r="AF78" i="23"/>
  <c r="AF80" i="23"/>
  <c r="AM92" i="23"/>
  <c r="W91" i="23"/>
  <c r="AO104" i="23"/>
  <c r="AO110" i="23"/>
  <c r="AL136" i="23"/>
  <c r="AF140" i="23"/>
  <c r="AO160" i="23"/>
  <c r="AF9" i="24"/>
  <c r="AF10" i="24" s="1"/>
  <c r="AO14" i="23"/>
  <c r="BB34" i="23"/>
  <c r="AN40" i="23"/>
  <c r="AF46" i="23"/>
  <c r="E58" i="23"/>
  <c r="AO67" i="23"/>
  <c r="G68" i="23"/>
  <c r="AO84" i="23"/>
  <c r="AO86" i="23"/>
  <c r="AQ92" i="23"/>
  <c r="AR95" i="23"/>
  <c r="AL138" i="23"/>
  <c r="AL150" i="23"/>
  <c r="AF154" i="23"/>
  <c r="AO179" i="23"/>
  <c r="AG10" i="24"/>
  <c r="L38" i="24"/>
  <c r="AG86" i="24"/>
  <c r="T117" i="24"/>
  <c r="AG9" i="23"/>
  <c r="AG10" i="23" s="1"/>
  <c r="AF18" i="23"/>
  <c r="AO26" i="23"/>
  <c r="AG30" i="23"/>
  <c r="AC31" i="23"/>
  <c r="BB32" i="23"/>
  <c r="AM38" i="23"/>
  <c r="AO40" i="23"/>
  <c r="AR41" i="23"/>
  <c r="AF44" i="23"/>
  <c r="BB54" i="23"/>
  <c r="V58" i="23"/>
  <c r="AM66" i="23"/>
  <c r="AL80" i="23"/>
  <c r="AE96" i="23"/>
  <c r="AF116" i="23"/>
  <c r="AO120" i="23"/>
  <c r="AL124" i="23"/>
  <c r="AM150" i="23"/>
  <c r="P29" i="24"/>
  <c r="AK96" i="24"/>
  <c r="AK38" i="24"/>
  <c r="AK164" i="24"/>
  <c r="AK40" i="24"/>
  <c r="AK185" i="24"/>
  <c r="AK66" i="24"/>
  <c r="AK116" i="24"/>
  <c r="AK82" i="24"/>
  <c r="AK63" i="24"/>
  <c r="AK126" i="24"/>
  <c r="AK104" i="24"/>
  <c r="AK78" i="24"/>
  <c r="AK50" i="24"/>
  <c r="AK120" i="24"/>
  <c r="AK84" i="24"/>
  <c r="AK168" i="24"/>
  <c r="AK62" i="24"/>
  <c r="AK114" i="24"/>
  <c r="AK106" i="24"/>
  <c r="AK150" i="24"/>
  <c r="AK138" i="24"/>
  <c r="AK80" i="24"/>
  <c r="D23" i="24"/>
  <c r="BA40" i="24"/>
  <c r="AY6" i="23"/>
  <c r="AR157" i="23"/>
  <c r="AL166" i="23"/>
  <c r="AH184" i="23"/>
  <c r="AF14" i="23"/>
  <c r="BB18" i="23"/>
  <c r="AM36" i="23"/>
  <c r="AD40" i="23"/>
  <c r="AF50" i="23"/>
  <c r="G52" i="23"/>
  <c r="Y52" i="23"/>
  <c r="AL56" i="23"/>
  <c r="Y58" i="23"/>
  <c r="AO62" i="23"/>
  <c r="AG63" i="23"/>
  <c r="BB67" i="23"/>
  <c r="AN80" i="23"/>
  <c r="AR89" i="23"/>
  <c r="AF94" i="23"/>
  <c r="AL98" i="23"/>
  <c r="AG116" i="23"/>
  <c r="Q117" i="23"/>
  <c r="AM132" i="23"/>
  <c r="AF134" i="23"/>
  <c r="AO142" i="23"/>
  <c r="AF156" i="23"/>
  <c r="AL172" i="23"/>
  <c r="AF184" i="23"/>
  <c r="AK56" i="24"/>
  <c r="BA90" i="24"/>
  <c r="L134" i="24"/>
  <c r="BA134" i="24"/>
  <c r="AK9" i="25"/>
  <c r="AL174" i="23"/>
  <c r="BF6" i="24"/>
  <c r="BA6" i="24"/>
  <c r="BI6" i="24"/>
  <c r="BC6" i="24"/>
  <c r="BB6" i="24"/>
  <c r="BA28" i="24"/>
  <c r="AI30" i="24"/>
  <c r="L34" i="24"/>
  <c r="BD39" i="24"/>
  <c r="AI46" i="24"/>
  <c r="D73" i="24"/>
  <c r="AI96" i="24"/>
  <c r="X101" i="24"/>
  <c r="BC101" i="24"/>
  <c r="BC102" i="24" s="1"/>
  <c r="BC104" i="24"/>
  <c r="AG108" i="24"/>
  <c r="AG116" i="24"/>
  <c r="L124" i="24"/>
  <c r="AJ124" i="24"/>
  <c r="AM130" i="24"/>
  <c r="AI158" i="24"/>
  <c r="AM98" i="23"/>
  <c r="AM136" i="23"/>
  <c r="AM146" i="23"/>
  <c r="AM152" i="23"/>
  <c r="AM158" i="23"/>
  <c r="AM174" i="23"/>
  <c r="AM178" i="23"/>
  <c r="AY6" i="24"/>
  <c r="BA190" i="24"/>
  <c r="BA126" i="24"/>
  <c r="BA86" i="24"/>
  <c r="BA50" i="24"/>
  <c r="BA9" i="24"/>
  <c r="BA166" i="24"/>
  <c r="BA24" i="24"/>
  <c r="BA148" i="24"/>
  <c r="BA130" i="24"/>
  <c r="BA57" i="24"/>
  <c r="AI22" i="24"/>
  <c r="L26" i="24"/>
  <c r="AJ30" i="24"/>
  <c r="AJ34" i="24"/>
  <c r="X58" i="24"/>
  <c r="BA74" i="24"/>
  <c r="L106" i="24"/>
  <c r="AJ106" i="24"/>
  <c r="L114" i="24"/>
  <c r="AJ114" i="24"/>
  <c r="AB117" i="24"/>
  <c r="L132" i="24"/>
  <c r="AJ158" i="24"/>
  <c r="AM178" i="24"/>
  <c r="F64" i="25"/>
  <c r="BB67" i="25"/>
  <c r="AL148" i="23"/>
  <c r="AL154" i="23"/>
  <c r="AL162" i="23"/>
  <c r="BD6" i="24"/>
  <c r="AG188" i="24"/>
  <c r="AG182" i="24"/>
  <c r="AG174" i="24"/>
  <c r="AG154" i="24"/>
  <c r="AG148" i="24"/>
  <c r="AG192" i="24"/>
  <c r="AG178" i="24"/>
  <c r="AG140" i="24"/>
  <c r="AG162" i="24"/>
  <c r="AG138" i="24"/>
  <c r="AG190" i="24"/>
  <c r="AG160" i="24"/>
  <c r="AG142" i="24"/>
  <c r="AG134" i="24"/>
  <c r="AG98" i="24"/>
  <c r="AG94" i="24"/>
  <c r="AG90" i="24"/>
  <c r="AG72" i="24"/>
  <c r="AG44" i="24"/>
  <c r="AG40" i="24"/>
  <c r="AG36" i="24"/>
  <c r="AG32" i="24"/>
  <c r="AG28" i="24"/>
  <c r="AG20" i="24"/>
  <c r="AG16" i="24"/>
  <c r="AG172" i="24"/>
  <c r="AG166" i="24"/>
  <c r="AG156" i="24"/>
  <c r="AG66" i="24"/>
  <c r="AG158" i="24"/>
  <c r="AG152" i="24"/>
  <c r="AG146" i="24"/>
  <c r="AG118" i="24"/>
  <c r="AG100" i="24"/>
  <c r="AG96" i="24"/>
  <c r="AG92" i="24"/>
  <c r="AG88" i="24"/>
  <c r="AG74" i="24"/>
  <c r="AG70" i="24"/>
  <c r="AG57" i="24"/>
  <c r="AG46" i="24"/>
  <c r="AG42" i="24"/>
  <c r="AG38" i="24"/>
  <c r="AG34" i="24"/>
  <c r="AG30" i="24"/>
  <c r="AG26" i="24"/>
  <c r="AG22" i="24"/>
  <c r="AG18" i="24"/>
  <c r="AG14" i="24"/>
  <c r="AG168" i="24"/>
  <c r="AG136" i="24"/>
  <c r="AG150" i="24"/>
  <c r="AG124" i="24"/>
  <c r="AG110" i="24"/>
  <c r="AG84" i="24"/>
  <c r="AG76" i="24"/>
  <c r="AG62" i="24"/>
  <c r="AG185" i="24"/>
  <c r="AG56" i="24"/>
  <c r="AG164" i="24"/>
  <c r="AG144" i="24"/>
  <c r="AG120" i="24"/>
  <c r="AG114" i="24"/>
  <c r="AG106" i="24"/>
  <c r="AG80" i="24"/>
  <c r="AG67" i="24"/>
  <c r="AG179" i="24"/>
  <c r="AG130" i="24"/>
  <c r="AG128" i="24"/>
  <c r="AO74" i="24"/>
  <c r="AO26" i="24"/>
  <c r="AO106" i="24"/>
  <c r="AO84" i="24"/>
  <c r="AO185" i="24"/>
  <c r="BB168" i="24"/>
  <c r="BB188" i="24"/>
  <c r="BB152" i="24"/>
  <c r="BB84" i="24"/>
  <c r="BB56" i="24"/>
  <c r="BB78" i="24"/>
  <c r="BB96" i="24"/>
  <c r="BB116" i="24"/>
  <c r="BB18" i="24"/>
  <c r="BB72" i="24"/>
  <c r="D11" i="24"/>
  <c r="D14" i="24" s="1"/>
  <c r="AI38" i="24"/>
  <c r="L62" i="24"/>
  <c r="AG63" i="24"/>
  <c r="H66" i="24"/>
  <c r="H64" i="24"/>
  <c r="AI74" i="24"/>
  <c r="AG78" i="24"/>
  <c r="AI100" i="24"/>
  <c r="H101" i="24"/>
  <c r="H102" i="24" s="1"/>
  <c r="AM138" i="24"/>
  <c r="AN144" i="24"/>
  <c r="AI168" i="24"/>
  <c r="BA178" i="24"/>
  <c r="AM179" i="24"/>
  <c r="AI182" i="24"/>
  <c r="AG184" i="24"/>
  <c r="BB9" i="25"/>
  <c r="AK22" i="25"/>
  <c r="BB66" i="25"/>
  <c r="AK47" i="23"/>
  <c r="AL20" i="23"/>
  <c r="AL28" i="23"/>
  <c r="AE32" i="23"/>
  <c r="AM54" i="23"/>
  <c r="AL70" i="23"/>
  <c r="AM72" i="23"/>
  <c r="AM74" i="23"/>
  <c r="AL78" i="23"/>
  <c r="AM94" i="23"/>
  <c r="AL106" i="23"/>
  <c r="BG6" i="24"/>
  <c r="J180" i="24"/>
  <c r="R68" i="24"/>
  <c r="Z68" i="24"/>
  <c r="AH9" i="24"/>
  <c r="AH10" i="24" s="1"/>
  <c r="AH106" i="24"/>
  <c r="AH138" i="24"/>
  <c r="AH42" i="24"/>
  <c r="AH190" i="24"/>
  <c r="AH142" i="24"/>
  <c r="AQ114" i="24"/>
  <c r="AQ192" i="24"/>
  <c r="AQ56" i="24"/>
  <c r="AQ36" i="24"/>
  <c r="AQ14" i="24"/>
  <c r="AI20" i="24"/>
  <c r="AB23" i="24"/>
  <c r="AJ26" i="24"/>
  <c r="AI28" i="24"/>
  <c r="L32" i="24"/>
  <c r="AJ38" i="24"/>
  <c r="AI40" i="24"/>
  <c r="H60" i="24"/>
  <c r="H58" i="24"/>
  <c r="AI70" i="24"/>
  <c r="L76" i="24"/>
  <c r="AJ76" i="24"/>
  <c r="L84" i="24"/>
  <c r="AJ84" i="24"/>
  <c r="AO108" i="24"/>
  <c r="AG122" i="24"/>
  <c r="AG126" i="24"/>
  <c r="L138" i="24"/>
  <c r="L144" i="24"/>
  <c r="AI146" i="24"/>
  <c r="L150" i="24"/>
  <c r="AQ160" i="24"/>
  <c r="AG170" i="24"/>
  <c r="BB178" i="24"/>
  <c r="BB20" i="25"/>
  <c r="BB28" i="25"/>
  <c r="BB50" i="25"/>
  <c r="BB100" i="25"/>
  <c r="J6" i="23"/>
  <c r="S6" i="23"/>
  <c r="AA6" i="23"/>
  <c r="AL190" i="23"/>
  <c r="AL176" i="23"/>
  <c r="AL170" i="23"/>
  <c r="AL178" i="23"/>
  <c r="AL164" i="23"/>
  <c r="AL156" i="23"/>
  <c r="AL185" i="23"/>
  <c r="AL184" i="23"/>
  <c r="AL179" i="23"/>
  <c r="AL160" i="23"/>
  <c r="AL142" i="23"/>
  <c r="AL66" i="23"/>
  <c r="AL140" i="23"/>
  <c r="AL134" i="23"/>
  <c r="AL126" i="23"/>
  <c r="AL122" i="23"/>
  <c r="AL116" i="23"/>
  <c r="AL112" i="23"/>
  <c r="AL108" i="23"/>
  <c r="AL104" i="23"/>
  <c r="AM20" i="23"/>
  <c r="AM28" i="23"/>
  <c r="AL62" i="23"/>
  <c r="AL63" i="23"/>
  <c r="AM70" i="23"/>
  <c r="AL84" i="23"/>
  <c r="AL90" i="23"/>
  <c r="AE118" i="23"/>
  <c r="AM156" i="23"/>
  <c r="AL168" i="23"/>
  <c r="BH6" i="24"/>
  <c r="S64" i="24"/>
  <c r="AI66" i="24"/>
  <c r="AJ9" i="24"/>
  <c r="AJ10" i="24" s="1"/>
  <c r="P13" i="24"/>
  <c r="AJ20" i="24"/>
  <c r="AJ28" i="24"/>
  <c r="AG50" i="24"/>
  <c r="AG54" i="24"/>
  <c r="O64" i="24"/>
  <c r="AH74" i="24"/>
  <c r="AN78" i="24"/>
  <c r="D80" i="24"/>
  <c r="AI88" i="24"/>
  <c r="AG104" i="24"/>
  <c r="AG112" i="24"/>
  <c r="L120" i="24"/>
  <c r="L117" i="24"/>
  <c r="L118" i="24" s="1"/>
  <c r="AJ120" i="24"/>
  <c r="AJ146" i="24"/>
  <c r="AI162" i="24"/>
  <c r="AH170" i="24"/>
  <c r="AG176" i="24"/>
  <c r="BB106" i="25"/>
  <c r="K6" i="23"/>
  <c r="T6" i="23"/>
  <c r="AB6" i="23"/>
  <c r="AE188" i="23"/>
  <c r="AE114" i="23"/>
  <c r="AE126" i="23"/>
  <c r="AE78" i="23"/>
  <c r="AE138" i="23"/>
  <c r="AM185" i="23"/>
  <c r="AM184" i="23"/>
  <c r="AM179" i="23"/>
  <c r="AM168" i="23"/>
  <c r="AM190" i="23"/>
  <c r="AM154" i="23"/>
  <c r="AM148" i="23"/>
  <c r="AM130" i="23"/>
  <c r="AM124" i="23"/>
  <c r="AM120" i="23"/>
  <c r="AM114" i="23"/>
  <c r="AM110" i="23"/>
  <c r="AM106" i="23"/>
  <c r="AM84" i="23"/>
  <c r="AM80" i="23"/>
  <c r="AM76" i="23"/>
  <c r="AM140" i="23"/>
  <c r="AM134" i="23"/>
  <c r="AM126" i="23"/>
  <c r="AM122" i="23"/>
  <c r="AM116" i="23"/>
  <c r="AM112" i="23"/>
  <c r="AM108" i="23"/>
  <c r="AM104" i="23"/>
  <c r="AM86" i="23"/>
  <c r="AM82" i="23"/>
  <c r="AM78" i="23"/>
  <c r="AM60" i="23"/>
  <c r="AM51" i="23"/>
  <c r="AM50" i="23"/>
  <c r="AM192" i="23"/>
  <c r="AM162" i="23"/>
  <c r="AM138" i="23"/>
  <c r="AK54" i="23"/>
  <c r="N11" i="23"/>
  <c r="AL9" i="23"/>
  <c r="AK50" i="23"/>
  <c r="AL60" i="23"/>
  <c r="AM62" i="23"/>
  <c r="AM63" i="23"/>
  <c r="N68" i="23"/>
  <c r="AK80" i="23"/>
  <c r="AM90" i="23"/>
  <c r="AL96" i="23"/>
  <c r="AL114" i="23"/>
  <c r="AL120" i="23"/>
  <c r="AL128" i="23"/>
  <c r="AM142" i="23"/>
  <c r="AM160" i="23"/>
  <c r="AM176" i="23"/>
  <c r="AL188" i="23"/>
  <c r="AL192" i="23"/>
  <c r="L136" i="24"/>
  <c r="AJ134" i="24"/>
  <c r="AB11" i="24"/>
  <c r="AB16" i="24" s="1"/>
  <c r="Z11" i="24"/>
  <c r="AM20" i="24"/>
  <c r="AJ24" i="24"/>
  <c r="AH26" i="24"/>
  <c r="AR29" i="24"/>
  <c r="AN32" i="24"/>
  <c r="AH36" i="24"/>
  <c r="AM40" i="24"/>
  <c r="AJ40" i="24"/>
  <c r="AG51" i="24"/>
  <c r="AH54" i="24"/>
  <c r="AI57" i="24"/>
  <c r="AG60" i="24"/>
  <c r="AM72" i="24"/>
  <c r="T73" i="24"/>
  <c r="AO78" i="24"/>
  <c r="AH92" i="24"/>
  <c r="L110" i="24"/>
  <c r="AH118" i="24"/>
  <c r="AN122" i="24"/>
  <c r="AB124" i="24"/>
  <c r="AN126" i="24"/>
  <c r="AH176" i="24"/>
  <c r="AM185" i="24"/>
  <c r="AI188" i="24"/>
  <c r="BA40" i="25"/>
  <c r="K58" i="25"/>
  <c r="AY7" i="24"/>
  <c r="U6" i="24"/>
  <c r="L6" i="24"/>
  <c r="D6" i="24"/>
  <c r="Y6" i="24"/>
  <c r="Q6" i="24"/>
  <c r="H6" i="24"/>
  <c r="M6" i="24"/>
  <c r="X6" i="24"/>
  <c r="AD134" i="24"/>
  <c r="AL18" i="24"/>
  <c r="AL84" i="24"/>
  <c r="AL142" i="24"/>
  <c r="AL108" i="24"/>
  <c r="AM16" i="24"/>
  <c r="AI18" i="24"/>
  <c r="AM32" i="24"/>
  <c r="AI34" i="24"/>
  <c r="AE36" i="24"/>
  <c r="AE40" i="24"/>
  <c r="AM42" i="24"/>
  <c r="AL46" i="24"/>
  <c r="AJ50" i="24"/>
  <c r="L58" i="24"/>
  <c r="L57" i="24" s="1"/>
  <c r="L60" i="24"/>
  <c r="AB58" i="24"/>
  <c r="AN62" i="24"/>
  <c r="X73" i="24"/>
  <c r="AN76" i="24"/>
  <c r="AJ78" i="24"/>
  <c r="AF80" i="24"/>
  <c r="BC80" i="24"/>
  <c r="L82" i="24"/>
  <c r="H84" i="24"/>
  <c r="AN84" i="24"/>
  <c r="F91" i="24"/>
  <c r="V91" i="24"/>
  <c r="D101" i="24"/>
  <c r="AJ104" i="24"/>
  <c r="AF106" i="24"/>
  <c r="BC106" i="24"/>
  <c r="L108" i="24"/>
  <c r="AN110" i="24"/>
  <c r="D112" i="24"/>
  <c r="AJ112" i="24"/>
  <c r="AF114" i="24"/>
  <c r="BC114" i="24"/>
  <c r="L116" i="24"/>
  <c r="BC117" i="24"/>
  <c r="BC118" i="24" s="1"/>
  <c r="BC120" i="24"/>
  <c r="L122" i="24"/>
  <c r="AN124" i="24"/>
  <c r="AJ126" i="24"/>
  <c r="AJ140" i="24"/>
  <c r="AF144" i="24"/>
  <c r="AM154" i="24"/>
  <c r="AN170" i="24"/>
  <c r="AJ172" i="24"/>
  <c r="BC192" i="24"/>
  <c r="BA16" i="25"/>
  <c r="BB190" i="25"/>
  <c r="N6" i="24"/>
  <c r="Z6" i="24"/>
  <c r="AE136" i="24"/>
  <c r="AE190" i="24"/>
  <c r="AE176" i="24"/>
  <c r="AE170" i="24"/>
  <c r="AE150" i="24"/>
  <c r="AE144" i="24"/>
  <c r="AE168" i="24"/>
  <c r="AE160" i="24"/>
  <c r="AE142" i="24"/>
  <c r="AE185" i="24"/>
  <c r="AE179" i="24"/>
  <c r="AE138" i="24"/>
  <c r="AE124" i="24"/>
  <c r="AE120" i="24"/>
  <c r="AE114" i="24"/>
  <c r="AE110" i="24"/>
  <c r="AE106" i="24"/>
  <c r="AE84" i="24"/>
  <c r="AE80" i="24"/>
  <c r="AE76" i="24"/>
  <c r="AE67" i="24"/>
  <c r="AE62" i="24"/>
  <c r="AE174" i="24"/>
  <c r="AE134" i="24"/>
  <c r="AE130" i="24"/>
  <c r="AE128" i="24"/>
  <c r="AE56" i="24"/>
  <c r="AE192" i="24"/>
  <c r="AE184" i="24"/>
  <c r="AE162" i="24"/>
  <c r="AE154" i="24"/>
  <c r="AE148" i="24"/>
  <c r="AE132" i="24"/>
  <c r="AE126" i="24"/>
  <c r="AE122" i="24"/>
  <c r="AE116" i="24"/>
  <c r="AE112" i="24"/>
  <c r="AE108" i="24"/>
  <c r="AE104" i="24"/>
  <c r="AE86" i="24"/>
  <c r="AE82" i="24"/>
  <c r="AE78" i="24"/>
  <c r="AE60" i="24"/>
  <c r="AE51" i="24"/>
  <c r="AE50" i="24"/>
  <c r="AE63" i="24"/>
  <c r="AE54" i="24"/>
  <c r="AM136" i="24"/>
  <c r="AM190" i="24"/>
  <c r="AM176" i="24"/>
  <c r="AM170" i="24"/>
  <c r="AM150" i="24"/>
  <c r="AM144" i="24"/>
  <c r="AM168" i="24"/>
  <c r="AM160" i="24"/>
  <c r="AM142" i="24"/>
  <c r="AM124" i="24"/>
  <c r="AM120" i="24"/>
  <c r="AM114" i="24"/>
  <c r="AM110" i="24"/>
  <c r="AM106" i="24"/>
  <c r="AM84" i="24"/>
  <c r="AM80" i="24"/>
  <c r="AM76" i="24"/>
  <c r="AM67" i="24"/>
  <c r="AM62" i="24"/>
  <c r="AM188" i="24"/>
  <c r="AM182" i="24"/>
  <c r="AM158" i="24"/>
  <c r="AM152" i="24"/>
  <c r="AM146" i="24"/>
  <c r="AM56" i="24"/>
  <c r="AM174" i="24"/>
  <c r="AM126" i="24"/>
  <c r="AM122" i="24"/>
  <c r="AM116" i="24"/>
  <c r="AM112" i="24"/>
  <c r="AM108" i="24"/>
  <c r="AM104" i="24"/>
  <c r="AM86" i="24"/>
  <c r="AM82" i="24"/>
  <c r="AM78" i="24"/>
  <c r="AM60" i="24"/>
  <c r="AM51" i="24"/>
  <c r="AM50" i="24"/>
  <c r="AM156" i="24"/>
  <c r="AM140" i="24"/>
  <c r="AM63" i="24"/>
  <c r="AM54" i="24"/>
  <c r="AX7" i="24"/>
  <c r="BC9" i="24"/>
  <c r="AM22" i="24"/>
  <c r="X23" i="24"/>
  <c r="AE26" i="24"/>
  <c r="P27" i="24"/>
  <c r="W23" i="24"/>
  <c r="AM38" i="24"/>
  <c r="AE44" i="24"/>
  <c r="AM46" i="24"/>
  <c r="BC51" i="24"/>
  <c r="AE57" i="24"/>
  <c r="L64" i="24"/>
  <c r="L63" i="24" s="1"/>
  <c r="L66" i="24"/>
  <c r="AE70" i="24"/>
  <c r="K68" i="24"/>
  <c r="AA68" i="24"/>
  <c r="AM74" i="24"/>
  <c r="AM88" i="24"/>
  <c r="AI90" i="24"/>
  <c r="AE92" i="24"/>
  <c r="W91" i="24"/>
  <c r="AM96" i="24"/>
  <c r="AI98" i="24"/>
  <c r="AE100" i="24"/>
  <c r="AE118" i="24"/>
  <c r="AI128" i="24"/>
  <c r="BC130" i="24"/>
  <c r="L140" i="24"/>
  <c r="AI142" i="24"/>
  <c r="AE146" i="24"/>
  <c r="AN154" i="24"/>
  <c r="AE158" i="24"/>
  <c r="AN162" i="24"/>
  <c r="L172" i="24"/>
  <c r="AM172" i="24"/>
  <c r="AI174" i="24"/>
  <c r="AB176" i="24"/>
  <c r="AE182" i="24"/>
  <c r="BA9" i="25"/>
  <c r="BA10" i="25" s="1"/>
  <c r="BB60" i="25"/>
  <c r="AI26" i="24"/>
  <c r="AI44" i="24"/>
  <c r="N35" i="24"/>
  <c r="D58" i="24"/>
  <c r="D57" i="24" s="1"/>
  <c r="T58" i="24"/>
  <c r="AJ60" i="24"/>
  <c r="L78" i="24"/>
  <c r="AJ82" i="24"/>
  <c r="AF84" i="24"/>
  <c r="BC84" i="24"/>
  <c r="BC86" i="24"/>
  <c r="N91" i="24"/>
  <c r="L104" i="24"/>
  <c r="L101" i="24"/>
  <c r="L102" i="24" s="1"/>
  <c r="AB101" i="24"/>
  <c r="AN106" i="24"/>
  <c r="D108" i="24"/>
  <c r="AJ108" i="24"/>
  <c r="AF110" i="24"/>
  <c r="BC110" i="24"/>
  <c r="L112" i="24"/>
  <c r="AN114" i="24"/>
  <c r="D116" i="24"/>
  <c r="AJ116" i="24"/>
  <c r="D122" i="24"/>
  <c r="AJ122" i="24"/>
  <c r="AF124" i="24"/>
  <c r="BC124" i="24"/>
  <c r="AF138" i="24"/>
  <c r="AM148" i="24"/>
  <c r="AF150" i="24"/>
  <c r="AJ166" i="24"/>
  <c r="AN176" i="24"/>
  <c r="AE178" i="24"/>
  <c r="AM184" i="24"/>
  <c r="AM192" i="24"/>
  <c r="AD32" i="25"/>
  <c r="H52" i="25"/>
  <c r="R64" i="25"/>
  <c r="I6" i="24"/>
  <c r="T6" i="24"/>
  <c r="AI190" i="24"/>
  <c r="AI176" i="24"/>
  <c r="AI170" i="24"/>
  <c r="AI150" i="24"/>
  <c r="AI144" i="24"/>
  <c r="AI132" i="24"/>
  <c r="AI185" i="24"/>
  <c r="AI184" i="24"/>
  <c r="AI179" i="24"/>
  <c r="AI164" i="24"/>
  <c r="AI156" i="24"/>
  <c r="AI172" i="24"/>
  <c r="AI166" i="24"/>
  <c r="AI140" i="24"/>
  <c r="AI126" i="24"/>
  <c r="AI122" i="24"/>
  <c r="AI116" i="24"/>
  <c r="AI112" i="24"/>
  <c r="AI108" i="24"/>
  <c r="AI104" i="24"/>
  <c r="AI86" i="24"/>
  <c r="AI82" i="24"/>
  <c r="AI78" i="24"/>
  <c r="AI60" i="24"/>
  <c r="AI51" i="24"/>
  <c r="AI50" i="24"/>
  <c r="AI154" i="24"/>
  <c r="AI148" i="24"/>
  <c r="AI63" i="24"/>
  <c r="AI54" i="24"/>
  <c r="AI136" i="24"/>
  <c r="AI124" i="24"/>
  <c r="AI120" i="24"/>
  <c r="AI114" i="24"/>
  <c r="AI110" i="24"/>
  <c r="AI106" i="24"/>
  <c r="AI84" i="24"/>
  <c r="AI80" i="24"/>
  <c r="AI76" i="24"/>
  <c r="AI67" i="24"/>
  <c r="AI62" i="24"/>
  <c r="AI178" i="24"/>
  <c r="AI138" i="24"/>
  <c r="AI130" i="24"/>
  <c r="AI56" i="24"/>
  <c r="AM14" i="24"/>
  <c r="AI16" i="24"/>
  <c r="AE18" i="24"/>
  <c r="AN47" i="24"/>
  <c r="AN48" i="24" s="1"/>
  <c r="AM30" i="24"/>
  <c r="AI32" i="24"/>
  <c r="BC47" i="24"/>
  <c r="BC48" i="24" s="1"/>
  <c r="AI42" i="24"/>
  <c r="AE46" i="24"/>
  <c r="AL54" i="24"/>
  <c r="AM57" i="24"/>
  <c r="D64" i="24"/>
  <c r="T64" i="24"/>
  <c r="AJ66" i="24"/>
  <c r="AM70" i="24"/>
  <c r="AI72" i="24"/>
  <c r="AE74" i="24"/>
  <c r="AE88" i="24"/>
  <c r="AM92" i="24"/>
  <c r="AI94" i="24"/>
  <c r="O91" i="24"/>
  <c r="AE96" i="24"/>
  <c r="AM100" i="24"/>
  <c r="AM118" i="24"/>
  <c r="AM132" i="24"/>
  <c r="AI134" i="24"/>
  <c r="AF136" i="24"/>
  <c r="BC136" i="24"/>
  <c r="AN148" i="24"/>
  <c r="AE152" i="24"/>
  <c r="AI160" i="24"/>
  <c r="AB162" i="24"/>
  <c r="BC162" i="24"/>
  <c r="AM166" i="24"/>
  <c r="AB170" i="24"/>
  <c r="BC170" i="24"/>
  <c r="AE188" i="24"/>
  <c r="AJ16" i="25"/>
  <c r="AC17" i="25"/>
  <c r="BB44" i="25"/>
  <c r="Z64" i="25"/>
  <c r="BB80" i="25"/>
  <c r="BC42" i="24"/>
  <c r="AJ44" i="24"/>
  <c r="AF46" i="24"/>
  <c r="AN46" i="24"/>
  <c r="BC46" i="24"/>
  <c r="AF57" i="24"/>
  <c r="AN57" i="24"/>
  <c r="BC57" i="24"/>
  <c r="AF70" i="24"/>
  <c r="AN70" i="24"/>
  <c r="BC70" i="24"/>
  <c r="L72" i="24"/>
  <c r="AB72" i="24"/>
  <c r="AJ72" i="24"/>
  <c r="AF74" i="24"/>
  <c r="AN74" i="24"/>
  <c r="AF88" i="24"/>
  <c r="AN88" i="24"/>
  <c r="BC88" i="24"/>
  <c r="L90" i="24"/>
  <c r="AJ90" i="24"/>
  <c r="AF92" i="24"/>
  <c r="AN92" i="24"/>
  <c r="BC92" i="24"/>
  <c r="AJ94" i="24"/>
  <c r="AF96" i="24"/>
  <c r="AN96" i="24"/>
  <c r="BC96" i="24"/>
  <c r="L98" i="24"/>
  <c r="AJ98" i="24"/>
  <c r="AF100" i="24"/>
  <c r="AN100" i="24"/>
  <c r="BC100" i="24"/>
  <c r="AF118" i="24"/>
  <c r="AN118" i="24"/>
  <c r="AJ128" i="24"/>
  <c r="AN132" i="24"/>
  <c r="AF146" i="24"/>
  <c r="AF152" i="24"/>
  <c r="AF158" i="24"/>
  <c r="AN166" i="24"/>
  <c r="AN172" i="24"/>
  <c r="AF182" i="24"/>
  <c r="AF188" i="24"/>
  <c r="AI14" i="25"/>
  <c r="AI46" i="25"/>
  <c r="BB192" i="25"/>
  <c r="BB178" i="25"/>
  <c r="BB188" i="25"/>
  <c r="BB182" i="25"/>
  <c r="BB174" i="25"/>
  <c r="BB154" i="25"/>
  <c r="BB140" i="25"/>
  <c r="BB134" i="25"/>
  <c r="BB126" i="25"/>
  <c r="BB116" i="25"/>
  <c r="BB86" i="25"/>
  <c r="BB185" i="25"/>
  <c r="BB179" i="25"/>
  <c r="BB150" i="25"/>
  <c r="BB138" i="25"/>
  <c r="BB124" i="25"/>
  <c r="BB114" i="25"/>
  <c r="BB168" i="25"/>
  <c r="BB170" i="25"/>
  <c r="BB98" i="25"/>
  <c r="BB94" i="25"/>
  <c r="BB90" i="25"/>
  <c r="BB172" i="25"/>
  <c r="BB166" i="25"/>
  <c r="BB148" i="25"/>
  <c r="BB130" i="25"/>
  <c r="BB184" i="25"/>
  <c r="BB176" i="25"/>
  <c r="BB164" i="25"/>
  <c r="BB162" i="25"/>
  <c r="BB160" i="25"/>
  <c r="BB158" i="25"/>
  <c r="BB152" i="25"/>
  <c r="BB146" i="25"/>
  <c r="BB122" i="25"/>
  <c r="BB112" i="25"/>
  <c r="BB156" i="25"/>
  <c r="BB144" i="25"/>
  <c r="BB132" i="25"/>
  <c r="BB108" i="25"/>
  <c r="BB88" i="25"/>
  <c r="BB63" i="25"/>
  <c r="BB54" i="25"/>
  <c r="BB110" i="25"/>
  <c r="BB70" i="25"/>
  <c r="BB57" i="25"/>
  <c r="BB46" i="25"/>
  <c r="BB42" i="25"/>
  <c r="BB38" i="25"/>
  <c r="BB34" i="25"/>
  <c r="BB30" i="25"/>
  <c r="BB26" i="25"/>
  <c r="BB22" i="25"/>
  <c r="BB18" i="25"/>
  <c r="BB14" i="25"/>
  <c r="BB92" i="25"/>
  <c r="BB51" i="25"/>
  <c r="BB96" i="25"/>
  <c r="BB74" i="25"/>
  <c r="BB56" i="25"/>
  <c r="BB136" i="25"/>
  <c r="BB72" i="25"/>
  <c r="BB62" i="25"/>
  <c r="BB76" i="25"/>
  <c r="BB24" i="25"/>
  <c r="BB128" i="25"/>
  <c r="BB84" i="25"/>
  <c r="BB142" i="25"/>
  <c r="BB82" i="25"/>
  <c r="BB78" i="25"/>
  <c r="BB40" i="25"/>
  <c r="BB32" i="25"/>
  <c r="BB16" i="25"/>
  <c r="BB10" i="25"/>
  <c r="AQ42" i="25"/>
  <c r="AH92" i="25"/>
  <c r="L160" i="24"/>
  <c r="L142" i="24"/>
  <c r="L185" i="24"/>
  <c r="L184" i="24"/>
  <c r="L164" i="24"/>
  <c r="L156" i="24"/>
  <c r="L188" i="24"/>
  <c r="L174" i="24"/>
  <c r="L154" i="24"/>
  <c r="AB160" i="24"/>
  <c r="AB142" i="24"/>
  <c r="AB185" i="24"/>
  <c r="AB184" i="24"/>
  <c r="AB156" i="24"/>
  <c r="AB174" i="24"/>
  <c r="AB154" i="24"/>
  <c r="AJ168" i="24"/>
  <c r="AJ160" i="24"/>
  <c r="AJ142" i="24"/>
  <c r="AJ185" i="24"/>
  <c r="AJ184" i="24"/>
  <c r="AJ179" i="24"/>
  <c r="AJ164" i="24"/>
  <c r="AJ156" i="24"/>
  <c r="AJ188" i="24"/>
  <c r="AJ182" i="24"/>
  <c r="AJ174" i="24"/>
  <c r="AJ154" i="24"/>
  <c r="AJ148" i="24"/>
  <c r="AJ130" i="24"/>
  <c r="BC178" i="24"/>
  <c r="BC140" i="24"/>
  <c r="BC134" i="24"/>
  <c r="BC188" i="24"/>
  <c r="BC182" i="24"/>
  <c r="BC174" i="24"/>
  <c r="BC154" i="24"/>
  <c r="BC148" i="24"/>
  <c r="BC172" i="24"/>
  <c r="BC166" i="24"/>
  <c r="BC158" i="24"/>
  <c r="BC152" i="24"/>
  <c r="BC146" i="24"/>
  <c r="AF54" i="24"/>
  <c r="AN54" i="24"/>
  <c r="BC54" i="24"/>
  <c r="L56" i="24"/>
  <c r="AB56" i="24"/>
  <c r="AJ56" i="24"/>
  <c r="AF63" i="24"/>
  <c r="AN63" i="24"/>
  <c r="BC63" i="24"/>
  <c r="AJ138" i="24"/>
  <c r="AB140" i="24"/>
  <c r="AJ144" i="24"/>
  <c r="AJ150" i="24"/>
  <c r="AF170" i="24"/>
  <c r="AB172" i="24"/>
  <c r="AF176" i="24"/>
  <c r="AJ178" i="24"/>
  <c r="AN190" i="24"/>
  <c r="AJ192" i="25"/>
  <c r="AJ178" i="25"/>
  <c r="AJ188" i="25"/>
  <c r="AJ182" i="25"/>
  <c r="AJ174" i="25"/>
  <c r="AJ154" i="25"/>
  <c r="AJ172" i="25"/>
  <c r="AJ140" i="25"/>
  <c r="AJ134" i="25"/>
  <c r="AJ126" i="25"/>
  <c r="AJ122" i="25"/>
  <c r="AJ116" i="25"/>
  <c r="AJ112" i="25"/>
  <c r="AJ108" i="25"/>
  <c r="AJ104" i="25"/>
  <c r="AJ86" i="25"/>
  <c r="AJ82" i="25"/>
  <c r="AJ138" i="25"/>
  <c r="AJ166" i="25"/>
  <c r="AJ185" i="25"/>
  <c r="AJ179" i="25"/>
  <c r="AJ164" i="25"/>
  <c r="AJ162" i="25"/>
  <c r="AJ160" i="25"/>
  <c r="AJ158" i="25"/>
  <c r="AJ152" i="25"/>
  <c r="AJ156" i="25"/>
  <c r="AJ148" i="25"/>
  <c r="AJ130" i="25"/>
  <c r="AJ124" i="25"/>
  <c r="AJ120" i="25"/>
  <c r="AJ114" i="25"/>
  <c r="AJ146" i="25"/>
  <c r="AJ168" i="25"/>
  <c r="AJ144" i="25"/>
  <c r="AJ132" i="25"/>
  <c r="AJ110" i="25"/>
  <c r="AJ72" i="25"/>
  <c r="AJ44" i="25"/>
  <c r="AJ40" i="25"/>
  <c r="AJ36" i="25"/>
  <c r="AJ32" i="25"/>
  <c r="AJ28" i="25"/>
  <c r="AJ170" i="25"/>
  <c r="AJ136" i="25"/>
  <c r="AJ118" i="25"/>
  <c r="AJ98" i="25"/>
  <c r="AJ88" i="25"/>
  <c r="AJ84" i="25"/>
  <c r="AJ66" i="25"/>
  <c r="AJ142" i="25"/>
  <c r="AJ92" i="25"/>
  <c r="AJ78" i="25"/>
  <c r="AJ60" i="25"/>
  <c r="AJ51" i="25"/>
  <c r="AJ50" i="25"/>
  <c r="AJ190" i="25"/>
  <c r="AJ150" i="25"/>
  <c r="AJ96" i="25"/>
  <c r="AJ74" i="25"/>
  <c r="AJ70" i="25"/>
  <c r="AJ57" i="25"/>
  <c r="AJ46" i="25"/>
  <c r="AJ42" i="25"/>
  <c r="AJ38" i="25"/>
  <c r="AJ34" i="25"/>
  <c r="AJ30" i="25"/>
  <c r="AJ176" i="25"/>
  <c r="AJ90" i="25"/>
  <c r="AJ184" i="25"/>
  <c r="AJ20" i="25"/>
  <c r="AJ14" i="25"/>
  <c r="AJ63" i="25"/>
  <c r="AJ26" i="25"/>
  <c r="AJ18" i="25"/>
  <c r="AJ62" i="25"/>
  <c r="AJ54" i="25"/>
  <c r="AJ67" i="25"/>
  <c r="BC152" i="25"/>
  <c r="BC106" i="25"/>
  <c r="BC148" i="25"/>
  <c r="BC112" i="25"/>
  <c r="BD181" i="25"/>
  <c r="BC140" i="25"/>
  <c r="BC38" i="25"/>
  <c r="BC80" i="25"/>
  <c r="BD71" i="25"/>
  <c r="BC40" i="25"/>
  <c r="BC50" i="25"/>
  <c r="BC16" i="25"/>
  <c r="AJ22" i="25"/>
  <c r="BA72" i="25"/>
  <c r="AJ76" i="25"/>
  <c r="BC44" i="24"/>
  <c r="L46" i="24"/>
  <c r="AB46" i="24"/>
  <c r="AJ46" i="24"/>
  <c r="AJ57" i="24"/>
  <c r="AJ70" i="24"/>
  <c r="AF72" i="24"/>
  <c r="AN72" i="24"/>
  <c r="BC72" i="24"/>
  <c r="AJ74" i="24"/>
  <c r="AJ88" i="24"/>
  <c r="AF90" i="24"/>
  <c r="AN90" i="24"/>
  <c r="BC90" i="24"/>
  <c r="AJ92" i="24"/>
  <c r="AF94" i="24"/>
  <c r="AN94" i="24"/>
  <c r="BC94" i="24"/>
  <c r="L96" i="24"/>
  <c r="AB96" i="24"/>
  <c r="AJ96" i="24"/>
  <c r="AF98" i="24"/>
  <c r="AN98" i="24"/>
  <c r="BC98" i="24"/>
  <c r="L100" i="24"/>
  <c r="AB100" i="24"/>
  <c r="AJ100" i="24"/>
  <c r="AJ118" i="24"/>
  <c r="AN128" i="24"/>
  <c r="AN130" i="24"/>
  <c r="AB136" i="24"/>
  <c r="AB144" i="24"/>
  <c r="BC144" i="24"/>
  <c r="L146" i="24"/>
  <c r="BC150" i="24"/>
  <c r="L152" i="24"/>
  <c r="L158" i="24"/>
  <c r="AJ162" i="24"/>
  <c r="AJ170" i="24"/>
  <c r="AJ176" i="24"/>
  <c r="AJ192" i="24"/>
  <c r="AE28" i="25"/>
  <c r="AE86" i="25"/>
  <c r="AE32" i="25"/>
  <c r="AM178" i="25"/>
  <c r="AM130" i="25"/>
  <c r="AM98" i="25"/>
  <c r="AM154" i="25"/>
  <c r="AM192" i="25"/>
  <c r="AM54" i="25"/>
  <c r="AM30" i="25"/>
  <c r="AM66" i="25"/>
  <c r="AM56" i="25"/>
  <c r="AM110" i="25"/>
  <c r="AM80" i="25"/>
  <c r="AM36" i="25"/>
  <c r="AM20" i="25"/>
  <c r="AE36" i="25"/>
  <c r="J64" i="25"/>
  <c r="AQ82" i="25"/>
  <c r="AH86" i="25"/>
  <c r="BA104" i="25"/>
  <c r="H142" i="24"/>
  <c r="AF185" i="24"/>
  <c r="AF184" i="24"/>
  <c r="AF179" i="24"/>
  <c r="AF164" i="24"/>
  <c r="AF156" i="24"/>
  <c r="AF168" i="24"/>
  <c r="AF160" i="24"/>
  <c r="AF142" i="24"/>
  <c r="AF192" i="24"/>
  <c r="AF178" i="24"/>
  <c r="AF134" i="24"/>
  <c r="AN185" i="24"/>
  <c r="AN184" i="24"/>
  <c r="AN179" i="24"/>
  <c r="AN164" i="24"/>
  <c r="AN156" i="24"/>
  <c r="AN168" i="24"/>
  <c r="AN160" i="24"/>
  <c r="AN142" i="24"/>
  <c r="AN192" i="24"/>
  <c r="AN178" i="24"/>
  <c r="AN140" i="24"/>
  <c r="AN134" i="24"/>
  <c r="AJ54" i="24"/>
  <c r="AF56" i="24"/>
  <c r="AN56" i="24"/>
  <c r="BC56" i="24"/>
  <c r="AJ63" i="24"/>
  <c r="BC74" i="24"/>
  <c r="AF128" i="24"/>
  <c r="AF130" i="24"/>
  <c r="AJ132" i="24"/>
  <c r="AN136" i="24"/>
  <c r="AN146" i="24"/>
  <c r="AN152" i="24"/>
  <c r="AN158" i="24"/>
  <c r="L162" i="24"/>
  <c r="BC168" i="24"/>
  <c r="L170" i="24"/>
  <c r="AF174" i="24"/>
  <c r="L176" i="24"/>
  <c r="AN182" i="24"/>
  <c r="AN188" i="24"/>
  <c r="AF54" i="25"/>
  <c r="AF28" i="25"/>
  <c r="AF16" i="25"/>
  <c r="AN178" i="25"/>
  <c r="AN160" i="25"/>
  <c r="AN158" i="25"/>
  <c r="AN120" i="25"/>
  <c r="AN114" i="25"/>
  <c r="AN110" i="25"/>
  <c r="AN144" i="25"/>
  <c r="AN168" i="25"/>
  <c r="AN142" i="25"/>
  <c r="AN126" i="25"/>
  <c r="AN122" i="25"/>
  <c r="AN116" i="25"/>
  <c r="AN128" i="25"/>
  <c r="AN118" i="25"/>
  <c r="AN74" i="25"/>
  <c r="AN34" i="25"/>
  <c r="AN30" i="25"/>
  <c r="AN26" i="25"/>
  <c r="AN22" i="25"/>
  <c r="AN80" i="25"/>
  <c r="AN76" i="25"/>
  <c r="AN67" i="25"/>
  <c r="AN62" i="25"/>
  <c r="AN94" i="25"/>
  <c r="AN44" i="25"/>
  <c r="AN40" i="25"/>
  <c r="AN36" i="25"/>
  <c r="AN32" i="25"/>
  <c r="AN162" i="25"/>
  <c r="AN66" i="25"/>
  <c r="AN60" i="25"/>
  <c r="AN18" i="25"/>
  <c r="AN132" i="25"/>
  <c r="AN88" i="25"/>
  <c r="AN20" i="25"/>
  <c r="AN100" i="25"/>
  <c r="AN86" i="25"/>
  <c r="AN56" i="25"/>
  <c r="AC29" i="25"/>
  <c r="AC45" i="25"/>
  <c r="AN50" i="25"/>
  <c r="BA51" i="25"/>
  <c r="AN54" i="25"/>
  <c r="AJ80" i="25"/>
  <c r="BC94" i="25"/>
  <c r="AH100" i="25"/>
  <c r="BA120" i="25"/>
  <c r="AQ134" i="25"/>
  <c r="AE166" i="25"/>
  <c r="AQ185" i="25"/>
  <c r="AU185" i="25" s="1" a="1"/>
  <c r="AU185" i="25" s="1"/>
  <c r="J6" i="25"/>
  <c r="Q52" i="25"/>
  <c r="Y91" i="25"/>
  <c r="AG188" i="25"/>
  <c r="AG172" i="25"/>
  <c r="AG162" i="25"/>
  <c r="AG190" i="25"/>
  <c r="AG168" i="25"/>
  <c r="AG146" i="25"/>
  <c r="AG192" i="25"/>
  <c r="AG184" i="25"/>
  <c r="AG176" i="25"/>
  <c r="AG170" i="25"/>
  <c r="AG144" i="25"/>
  <c r="AG132" i="25"/>
  <c r="AG154" i="25"/>
  <c r="AG150" i="25"/>
  <c r="AG182" i="25"/>
  <c r="AG140" i="25"/>
  <c r="AG134" i="25"/>
  <c r="AG126" i="25"/>
  <c r="AG122" i="25"/>
  <c r="AG116" i="25"/>
  <c r="AG112" i="25"/>
  <c r="AG108" i="25"/>
  <c r="AG104" i="25"/>
  <c r="AG178" i="25"/>
  <c r="AG138" i="25"/>
  <c r="AG185" i="25"/>
  <c r="AG179" i="25"/>
  <c r="AG166" i="25"/>
  <c r="AG164" i="25"/>
  <c r="AG136" i="25"/>
  <c r="AG128" i="25"/>
  <c r="AG118" i="25"/>
  <c r="AG174" i="25"/>
  <c r="AG160" i="25"/>
  <c r="AG158" i="25"/>
  <c r="AG156" i="25"/>
  <c r="AG152" i="25"/>
  <c r="AG100" i="25"/>
  <c r="AG148" i="25"/>
  <c r="AG94" i="25"/>
  <c r="AG80" i="25"/>
  <c r="AG76" i="25"/>
  <c r="AG67" i="25"/>
  <c r="AG62" i="25"/>
  <c r="AG110" i="25"/>
  <c r="AG106" i="25"/>
  <c r="AG56" i="25"/>
  <c r="AG130" i="25"/>
  <c r="AG124" i="25"/>
  <c r="AG92" i="25"/>
  <c r="AG88" i="25"/>
  <c r="AG86" i="25"/>
  <c r="AG84" i="25"/>
  <c r="AG66" i="25"/>
  <c r="AG78" i="25"/>
  <c r="AG60" i="25"/>
  <c r="AG51" i="25"/>
  <c r="AG50" i="25"/>
  <c r="BH6" i="25"/>
  <c r="AG18" i="25"/>
  <c r="AG26" i="25"/>
  <c r="AG54" i="25"/>
  <c r="AQ66" i="25"/>
  <c r="AQ96" i="25"/>
  <c r="AL106" i="25"/>
  <c r="AQ179" i="25"/>
  <c r="AU179" i="25" s="1" a="1"/>
  <c r="AU179" i="25" s="1"/>
  <c r="W6" i="25"/>
  <c r="N6" i="25"/>
  <c r="F6" i="25"/>
  <c r="K6" i="25"/>
  <c r="U6" i="25"/>
  <c r="AH82" i="25"/>
  <c r="AQ72" i="25"/>
  <c r="BA182" i="25"/>
  <c r="P15" i="25"/>
  <c r="AL16" i="25"/>
  <c r="AH26" i="25"/>
  <c r="AG32" i="25"/>
  <c r="AG40" i="25"/>
  <c r="BA66" i="25"/>
  <c r="AG70" i="25"/>
  <c r="AL72" i="25"/>
  <c r="AG90" i="25"/>
  <c r="AQ106" i="25"/>
  <c r="AG120" i="25"/>
  <c r="AH146" i="25"/>
  <c r="AL172" i="25"/>
  <c r="AG24" i="25"/>
  <c r="AQ30" i="25"/>
  <c r="AH34" i="25"/>
  <c r="BA47" i="25"/>
  <c r="BA36" i="25"/>
  <c r="AQ38" i="25"/>
  <c r="AL40" i="25"/>
  <c r="AH42" i="25"/>
  <c r="BA44" i="25"/>
  <c r="AQ46" i="25"/>
  <c r="AQ57" i="25"/>
  <c r="AU57" i="25" s="1" a="1"/>
  <c r="AU57" i="25" s="1"/>
  <c r="AL90" i="25"/>
  <c r="AL98" i="25"/>
  <c r="AG114" i="25"/>
  <c r="AQ122" i="25"/>
  <c r="AL138" i="25"/>
  <c r="AH188" i="25"/>
  <c r="AG82" i="25"/>
  <c r="AQ108" i="25"/>
  <c r="BA114" i="25"/>
  <c r="BD113" i="25"/>
  <c r="BA138" i="25"/>
  <c r="BD137" i="25"/>
  <c r="G6" i="25"/>
  <c r="Q6" i="25"/>
  <c r="Z6" i="25"/>
  <c r="BB6" i="25"/>
  <c r="P21" i="25"/>
  <c r="AL188" i="25"/>
  <c r="AL182" i="25"/>
  <c r="AL174" i="25"/>
  <c r="AL190" i="25"/>
  <c r="AL176" i="25"/>
  <c r="AL170" i="25"/>
  <c r="AL150" i="25"/>
  <c r="AL136" i="25"/>
  <c r="AL128" i="25"/>
  <c r="AL118" i="25"/>
  <c r="AL100" i="25"/>
  <c r="AL96" i="25"/>
  <c r="AL92" i="25"/>
  <c r="AL88" i="25"/>
  <c r="AL178" i="25"/>
  <c r="AL166" i="25"/>
  <c r="AL164" i="25"/>
  <c r="AL162" i="25"/>
  <c r="AL160" i="25"/>
  <c r="AL185" i="25"/>
  <c r="AL179" i="25"/>
  <c r="AL158" i="25"/>
  <c r="AL156" i="25"/>
  <c r="AL152" i="25"/>
  <c r="AL148" i="25"/>
  <c r="AL146" i="25"/>
  <c r="AL168" i="25"/>
  <c r="AL144" i="25"/>
  <c r="AL132" i="25"/>
  <c r="AL142" i="25"/>
  <c r="AL184" i="25"/>
  <c r="AL154" i="25"/>
  <c r="AL140" i="25"/>
  <c r="AL134" i="25"/>
  <c r="AL126" i="25"/>
  <c r="AL122" i="25"/>
  <c r="AL116" i="25"/>
  <c r="AL112" i="25"/>
  <c r="AL108" i="25"/>
  <c r="AL86" i="25"/>
  <c r="AL78" i="25"/>
  <c r="AL60" i="25"/>
  <c r="AL51" i="25"/>
  <c r="AL50" i="25"/>
  <c r="AL104" i="25"/>
  <c r="AL63" i="25"/>
  <c r="AL54" i="25"/>
  <c r="AL74" i="25"/>
  <c r="AL70" i="25"/>
  <c r="AL57" i="25"/>
  <c r="AL46" i="25"/>
  <c r="AL42" i="25"/>
  <c r="AL38" i="25"/>
  <c r="AL34" i="25"/>
  <c r="AL30" i="25"/>
  <c r="AL26" i="25"/>
  <c r="AL22" i="25"/>
  <c r="AL18" i="25"/>
  <c r="AL14" i="25"/>
  <c r="AL80" i="25"/>
  <c r="AL76" i="25"/>
  <c r="AL67" i="25"/>
  <c r="AL62" i="25"/>
  <c r="AL192" i="25"/>
  <c r="AL120" i="25"/>
  <c r="AL114" i="25"/>
  <c r="AL94" i="25"/>
  <c r="AL56" i="25"/>
  <c r="AG28" i="25"/>
  <c r="BD27" i="25"/>
  <c r="I35" i="25"/>
  <c r="AG44" i="25"/>
  <c r="BD43" i="25"/>
  <c r="AO63" i="25"/>
  <c r="AH66" i="25"/>
  <c r="AQ70" i="25"/>
  <c r="AL82" i="25"/>
  <c r="BA94" i="25"/>
  <c r="AQ104" i="25"/>
  <c r="AQ140" i="25"/>
  <c r="AH54" i="25"/>
  <c r="AQ54" i="25"/>
  <c r="AH63" i="25"/>
  <c r="AQ63" i="25"/>
  <c r="AU63" i="25" s="1" a="1"/>
  <c r="AU63" i="25" s="1"/>
  <c r="BA74" i="25"/>
  <c r="AQ92" i="25"/>
  <c r="AH96" i="25"/>
  <c r="AH116" i="25"/>
  <c r="AH122" i="25"/>
  <c r="AH134" i="25"/>
  <c r="AH140" i="25"/>
  <c r="AQ146" i="25"/>
  <c r="AH50" i="25"/>
  <c r="AQ50" i="25"/>
  <c r="AH51" i="25"/>
  <c r="AQ51" i="25"/>
  <c r="AU51" i="25" s="1" a="1"/>
  <c r="AU51" i="25" s="1"/>
  <c r="AH60" i="25"/>
  <c r="AQ60" i="25"/>
  <c r="AH78" i="25"/>
  <c r="AQ78" i="25"/>
  <c r="AQ84" i="25"/>
  <c r="AQ86" i="25"/>
  <c r="BA86" i="25"/>
  <c r="AQ88" i="25"/>
  <c r="AH104" i="25"/>
  <c r="AH16" i="25"/>
  <c r="AQ16" i="25"/>
  <c r="AH20" i="25"/>
  <c r="AQ20" i="25"/>
  <c r="AH28" i="25"/>
  <c r="AQ28" i="25"/>
  <c r="AH32" i="25"/>
  <c r="AQ32" i="25"/>
  <c r="AH36" i="25"/>
  <c r="AQ36" i="25"/>
  <c r="AH40" i="25"/>
  <c r="AQ40" i="25"/>
  <c r="AH44" i="25"/>
  <c r="AQ44" i="25"/>
  <c r="BA57" i="25"/>
  <c r="J68" i="25"/>
  <c r="R68" i="25"/>
  <c r="AH72" i="25"/>
  <c r="AH190" i="25"/>
  <c r="AH176" i="25"/>
  <c r="AH170" i="25"/>
  <c r="AH192" i="25"/>
  <c r="AH178" i="25"/>
  <c r="AH184" i="25"/>
  <c r="AH144" i="25"/>
  <c r="AH132" i="25"/>
  <c r="AH98" i="25"/>
  <c r="AH94" i="25"/>
  <c r="AH90" i="25"/>
  <c r="AH154" i="25"/>
  <c r="AH150" i="25"/>
  <c r="AH142" i="25"/>
  <c r="AH182" i="25"/>
  <c r="AH172" i="25"/>
  <c r="AH138" i="25"/>
  <c r="AH185" i="25"/>
  <c r="AH179" i="25"/>
  <c r="AH166" i="25"/>
  <c r="AH164" i="25"/>
  <c r="AH136" i="25"/>
  <c r="AH128" i="25"/>
  <c r="AH118" i="25"/>
  <c r="AH174" i="25"/>
  <c r="AH162" i="25"/>
  <c r="AH160" i="25"/>
  <c r="AH158" i="25"/>
  <c r="AH156" i="25"/>
  <c r="AH152" i="25"/>
  <c r="AH148" i="25"/>
  <c r="AH130" i="25"/>
  <c r="AH124" i="25"/>
  <c r="AH120" i="25"/>
  <c r="AH114" i="25"/>
  <c r="AH110" i="25"/>
  <c r="AQ190" i="25"/>
  <c r="AQ176" i="25"/>
  <c r="AU176" i="25" s="1" a="1"/>
  <c r="AU176" i="25" s="1"/>
  <c r="AQ170" i="25"/>
  <c r="AQ192" i="25"/>
  <c r="AQ178" i="25"/>
  <c r="AU178" i="25" s="1" a="1"/>
  <c r="AU178" i="25" s="1"/>
  <c r="AQ174" i="25"/>
  <c r="AU174" i="25" s="1" a="1"/>
  <c r="AU174" i="25" s="1"/>
  <c r="AQ144" i="25"/>
  <c r="AQ132" i="25"/>
  <c r="AQ98" i="25"/>
  <c r="AQ94" i="25"/>
  <c r="AQ90" i="25"/>
  <c r="AQ168" i="25"/>
  <c r="AQ142" i="25"/>
  <c r="AQ154" i="25"/>
  <c r="AQ150" i="25"/>
  <c r="AQ188" i="25"/>
  <c r="AQ184" i="25"/>
  <c r="AQ138" i="25"/>
  <c r="AQ172" i="25"/>
  <c r="AQ136" i="25"/>
  <c r="AQ128" i="25"/>
  <c r="AQ118" i="25"/>
  <c r="AQ182" i="25"/>
  <c r="AQ166" i="25"/>
  <c r="AU166" i="25" s="1" a="1"/>
  <c r="AU166" i="25" s="1"/>
  <c r="AQ164" i="25"/>
  <c r="AQ162" i="25"/>
  <c r="AU162" i="25" s="1" a="1"/>
  <c r="AU162" i="25" s="1"/>
  <c r="AQ160" i="25"/>
  <c r="AQ158" i="25"/>
  <c r="AQ156" i="25"/>
  <c r="AU156" i="25" s="1" a="1"/>
  <c r="AU156" i="25" s="1"/>
  <c r="AQ152" i="25"/>
  <c r="AQ148" i="25"/>
  <c r="AQ130" i="25"/>
  <c r="AQ124" i="25"/>
  <c r="AQ120" i="25"/>
  <c r="AQ114" i="25"/>
  <c r="AQ110" i="25"/>
  <c r="BA190" i="25"/>
  <c r="BA178" i="25"/>
  <c r="BA126" i="25"/>
  <c r="BA166" i="25"/>
  <c r="BA148" i="25"/>
  <c r="BA130" i="25"/>
  <c r="AH56" i="25"/>
  <c r="AQ56" i="25"/>
  <c r="AQ100" i="25"/>
  <c r="AH106" i="25"/>
  <c r="AH112" i="25"/>
  <c r="AQ126" i="25"/>
  <c r="BA50" i="25"/>
  <c r="AH62" i="25"/>
  <c r="AQ62" i="25"/>
  <c r="AH67" i="25"/>
  <c r="AQ67" i="25"/>
  <c r="AU67" i="25" s="1" a="1"/>
  <c r="AU67" i="25" s="1"/>
  <c r="AH76" i="25"/>
  <c r="AQ76" i="25"/>
  <c r="AH80" i="25"/>
  <c r="AQ80" i="25"/>
  <c r="AH108" i="25"/>
  <c r="U125" i="3" l="1"/>
  <c r="U126" i="3" s="1"/>
  <c r="I114" i="20"/>
  <c r="I62" i="20"/>
  <c r="I84" i="20"/>
  <c r="I142" i="20"/>
  <c r="I144" i="20"/>
  <c r="I100" i="20"/>
  <c r="Q112" i="20"/>
  <c r="L36" i="1"/>
  <c r="L150" i="1"/>
  <c r="L18" i="1"/>
  <c r="L142" i="1"/>
  <c r="L32" i="1"/>
  <c r="L78" i="1"/>
  <c r="L22" i="1"/>
  <c r="L98" i="1"/>
  <c r="L100" i="1"/>
  <c r="L160" i="1"/>
  <c r="L112" i="1"/>
  <c r="L42" i="1"/>
  <c r="L140" i="1"/>
  <c r="L9" i="1"/>
  <c r="L10" i="1" s="1"/>
  <c r="L70" i="1"/>
  <c r="L162" i="1"/>
  <c r="L28" i="1"/>
  <c r="R86" i="9"/>
  <c r="L110" i="13"/>
  <c r="L84" i="13"/>
  <c r="V67" i="13"/>
  <c r="L124" i="13"/>
  <c r="L106" i="13"/>
  <c r="L164" i="13"/>
  <c r="L158" i="13"/>
  <c r="L146" i="13"/>
  <c r="L18" i="13"/>
  <c r="L138" i="13"/>
  <c r="L156" i="13"/>
  <c r="U125" i="25"/>
  <c r="U126" i="25" s="1"/>
  <c r="U190" i="25"/>
  <c r="D146" i="24"/>
  <c r="H106" i="24"/>
  <c r="H120" i="24"/>
  <c r="H76" i="24"/>
  <c r="H28" i="24"/>
  <c r="U190" i="24"/>
  <c r="U125" i="24"/>
  <c r="U189" i="23"/>
  <c r="U125" i="23"/>
  <c r="U190" i="22"/>
  <c r="U125" i="22"/>
  <c r="U125" i="21"/>
  <c r="Q57" i="21"/>
  <c r="U190" i="21"/>
  <c r="U190" i="20"/>
  <c r="U125" i="20"/>
  <c r="U125" i="19"/>
  <c r="U126" i="19" s="1"/>
  <c r="Z28" i="18"/>
  <c r="Z42" i="18"/>
  <c r="U189" i="18"/>
  <c r="U190" i="18" s="1"/>
  <c r="U127" i="18"/>
  <c r="D184" i="17"/>
  <c r="X118" i="17"/>
  <c r="U189" i="17"/>
  <c r="U190" i="17" s="1"/>
  <c r="U125" i="17"/>
  <c r="H116" i="16"/>
  <c r="U125" i="16"/>
  <c r="U126" i="16" s="1"/>
  <c r="H185" i="16"/>
  <c r="U190" i="16"/>
  <c r="H66" i="15"/>
  <c r="U189" i="15"/>
  <c r="U125" i="15"/>
  <c r="U125" i="14"/>
  <c r="U126" i="14" s="1"/>
  <c r="U189" i="14"/>
  <c r="R114" i="13"/>
  <c r="R168" i="13"/>
  <c r="U127" i="13"/>
  <c r="U128" i="13" s="1"/>
  <c r="U190" i="13"/>
  <c r="X63" i="12"/>
  <c r="U125" i="12"/>
  <c r="U189" i="12"/>
  <c r="M102" i="11"/>
  <c r="M100" i="11"/>
  <c r="M176" i="11"/>
  <c r="M72" i="11"/>
  <c r="M20" i="11"/>
  <c r="M144" i="11"/>
  <c r="U125" i="11"/>
  <c r="M106" i="11"/>
  <c r="U189" i="11"/>
  <c r="U125" i="10"/>
  <c r="U189" i="10"/>
  <c r="R164" i="9"/>
  <c r="U189" i="9"/>
  <c r="U125" i="9"/>
  <c r="U127" i="8"/>
  <c r="U128" i="8" s="1"/>
  <c r="U190" i="8"/>
  <c r="Q110" i="8"/>
  <c r="Q57" i="8"/>
  <c r="U125" i="7"/>
  <c r="U189" i="7"/>
  <c r="U190" i="7"/>
  <c r="S118" i="6"/>
  <c r="U125" i="6"/>
  <c r="U189" i="6"/>
  <c r="U125" i="5"/>
  <c r="U189" i="5"/>
  <c r="U190" i="4"/>
  <c r="U125" i="4"/>
  <c r="U127" i="3"/>
  <c r="U128" i="3" s="1"/>
  <c r="U189" i="3"/>
  <c r="U125" i="2"/>
  <c r="U189" i="2"/>
  <c r="U189" i="1"/>
  <c r="U125" i="1"/>
  <c r="H11" i="25"/>
  <c r="H54" i="25" s="1"/>
  <c r="AM28" i="25"/>
  <c r="AM88" i="25"/>
  <c r="AM100" i="25"/>
  <c r="AM34" i="25"/>
  <c r="AM63" i="25"/>
  <c r="AM112" i="25"/>
  <c r="AM170" i="25"/>
  <c r="AM132" i="25"/>
  <c r="AM148" i="25"/>
  <c r="AM160" i="25"/>
  <c r="AK36" i="25"/>
  <c r="AK112" i="25"/>
  <c r="AK76" i="25"/>
  <c r="BA24" i="25"/>
  <c r="P79" i="25"/>
  <c r="AM44" i="25"/>
  <c r="AM51" i="25"/>
  <c r="AM96" i="25"/>
  <c r="AM42" i="25"/>
  <c r="AM104" i="25"/>
  <c r="AM122" i="25"/>
  <c r="AM190" i="25"/>
  <c r="G73" i="25"/>
  <c r="Z101" i="25"/>
  <c r="AQ18" i="25"/>
  <c r="AE20" i="25"/>
  <c r="AQ116" i="25"/>
  <c r="AJ56" i="25"/>
  <c r="AL110" i="25"/>
  <c r="AM50" i="25"/>
  <c r="AM106" i="25"/>
  <c r="AM22" i="25"/>
  <c r="AM70" i="25"/>
  <c r="AM138" i="25"/>
  <c r="AM140" i="25"/>
  <c r="AM90" i="25"/>
  <c r="AM120" i="25"/>
  <c r="AM164" i="25"/>
  <c r="AA11" i="25"/>
  <c r="AK56" i="25"/>
  <c r="AK38" i="25"/>
  <c r="AK42" i="25"/>
  <c r="AK116" i="25"/>
  <c r="AK50" i="25"/>
  <c r="AK84" i="25"/>
  <c r="AK132" i="25"/>
  <c r="AK120" i="25"/>
  <c r="AK164" i="25"/>
  <c r="AK158" i="25"/>
  <c r="AQ9" i="25"/>
  <c r="AJ94" i="25"/>
  <c r="AM86" i="25"/>
  <c r="AN70" i="25"/>
  <c r="AN112" i="25"/>
  <c r="AN170" i="25"/>
  <c r="AN106" i="25"/>
  <c r="AN156" i="25"/>
  <c r="AN182" i="25"/>
  <c r="AM32" i="25"/>
  <c r="AK20" i="25"/>
  <c r="AK96" i="25"/>
  <c r="AK46" i="25"/>
  <c r="AK62" i="25"/>
  <c r="AK122" i="25"/>
  <c r="AK51" i="25"/>
  <c r="AK88" i="25"/>
  <c r="AK144" i="25"/>
  <c r="AK124" i="25"/>
  <c r="AK178" i="25"/>
  <c r="AK166" i="25"/>
  <c r="AG42" i="25"/>
  <c r="AG22" i="25"/>
  <c r="AG38" i="25"/>
  <c r="AD28" i="25"/>
  <c r="AO22" i="25"/>
  <c r="AO50" i="25"/>
  <c r="AO110" i="25"/>
  <c r="AO56" i="25"/>
  <c r="AO80" i="25"/>
  <c r="AO164" i="25"/>
  <c r="AO176" i="25"/>
  <c r="AO126" i="25"/>
  <c r="AO144" i="25"/>
  <c r="AM146" i="25"/>
  <c r="AM156" i="25"/>
  <c r="AM179" i="25"/>
  <c r="AK140" i="25"/>
  <c r="AK78" i="25"/>
  <c r="AK142" i="25"/>
  <c r="AK188" i="25"/>
  <c r="AK148" i="25"/>
  <c r="AK128" i="25"/>
  <c r="AK179" i="25"/>
  <c r="AG20" i="25"/>
  <c r="AG74" i="25"/>
  <c r="AG46" i="25"/>
  <c r="AG16" i="25"/>
  <c r="Z23" i="25"/>
  <c r="R11" i="25"/>
  <c r="AD16" i="25"/>
  <c r="AM76" i="25"/>
  <c r="AM78" i="25"/>
  <c r="AM14" i="25"/>
  <c r="AM46" i="25"/>
  <c r="AM118" i="25"/>
  <c r="AM126" i="25"/>
  <c r="AM142" i="25"/>
  <c r="AM174" i="25"/>
  <c r="AM158" i="25"/>
  <c r="AM184" i="25"/>
  <c r="AE110" i="25"/>
  <c r="AE84" i="25"/>
  <c r="AE14" i="25"/>
  <c r="AE46" i="25"/>
  <c r="AE138" i="25"/>
  <c r="AE142" i="25"/>
  <c r="AE132" i="25"/>
  <c r="AE124" i="25"/>
  <c r="AE160" i="25"/>
  <c r="AN92" i="25"/>
  <c r="AB23" i="25"/>
  <c r="AM47" i="25"/>
  <c r="AM48" i="25" s="1"/>
  <c r="AE44" i="25"/>
  <c r="AG63" i="25"/>
  <c r="AG96" i="25"/>
  <c r="AG14" i="25"/>
  <c r="AQ34" i="25"/>
  <c r="Y35" i="25"/>
  <c r="AN104" i="25"/>
  <c r="AN28" i="25"/>
  <c r="AN164" i="25"/>
  <c r="AN57" i="25"/>
  <c r="AN184" i="25"/>
  <c r="AN154" i="25"/>
  <c r="AN84" i="25"/>
  <c r="AN152" i="25"/>
  <c r="AN174" i="25"/>
  <c r="AM40" i="25"/>
  <c r="AM128" i="25"/>
  <c r="AM72" i="25"/>
  <c r="AM18" i="25"/>
  <c r="AM57" i="25"/>
  <c r="AM136" i="25"/>
  <c r="AM134" i="25"/>
  <c r="AM188" i="25"/>
  <c r="AM114" i="25"/>
  <c r="AM162" i="25"/>
  <c r="AM185" i="25"/>
  <c r="AA35" i="25"/>
  <c r="AM82" i="25"/>
  <c r="AK32" i="25"/>
  <c r="AK16" i="25"/>
  <c r="AK94" i="25"/>
  <c r="AK100" i="25"/>
  <c r="AK63" i="25"/>
  <c r="AK92" i="25"/>
  <c r="AK170" i="25"/>
  <c r="AK106" i="25"/>
  <c r="AK174" i="25"/>
  <c r="AK138" i="25"/>
  <c r="AK185" i="25"/>
  <c r="AG142" i="25"/>
  <c r="AG98" i="25"/>
  <c r="AG57" i="25"/>
  <c r="J101" i="25"/>
  <c r="J23" i="25"/>
  <c r="AN14" i="25"/>
  <c r="AM16" i="25"/>
  <c r="AD72" i="25"/>
  <c r="AD9" i="25"/>
  <c r="AD10" i="25" s="1"/>
  <c r="AD40" i="25"/>
  <c r="AK74" i="25"/>
  <c r="AQ10" i="25"/>
  <c r="AU10" i="25" s="1" a="1"/>
  <c r="AU10" i="25" s="1"/>
  <c r="AN188" i="25"/>
  <c r="AM67" i="25"/>
  <c r="AM108" i="25"/>
  <c r="AM26" i="25"/>
  <c r="AM74" i="25"/>
  <c r="AM172" i="25"/>
  <c r="AM150" i="25"/>
  <c r="AM94" i="25"/>
  <c r="AM124" i="25"/>
  <c r="AM166" i="25"/>
  <c r="AE40" i="25"/>
  <c r="AE92" i="25"/>
  <c r="AE100" i="25"/>
  <c r="AE26" i="25"/>
  <c r="AE74" i="25"/>
  <c r="AE122" i="25"/>
  <c r="AE172" i="25"/>
  <c r="AE146" i="25"/>
  <c r="AE190" i="25"/>
  <c r="AE184" i="25"/>
  <c r="AN63" i="25"/>
  <c r="AD114" i="25"/>
  <c r="AK18" i="25"/>
  <c r="AK30" i="25"/>
  <c r="AK34" i="25"/>
  <c r="AK90" i="25"/>
  <c r="AK126" i="25"/>
  <c r="AK82" i="25"/>
  <c r="AK190" i="25"/>
  <c r="AK114" i="25"/>
  <c r="AK162" i="25"/>
  <c r="AK152" i="25"/>
  <c r="AG30" i="25"/>
  <c r="AD86" i="25"/>
  <c r="AG72" i="25"/>
  <c r="AL20" i="25"/>
  <c r="X14" i="24"/>
  <c r="X122" i="24"/>
  <c r="X146" i="24"/>
  <c r="X84" i="24"/>
  <c r="X34" i="24"/>
  <c r="X112" i="24"/>
  <c r="X152" i="24"/>
  <c r="X28" i="24"/>
  <c r="X38" i="24"/>
  <c r="X40" i="24"/>
  <c r="X80" i="24"/>
  <c r="X172" i="24"/>
  <c r="X26" i="24"/>
  <c r="X82" i="24"/>
  <c r="X20" i="24"/>
  <c r="X104" i="24"/>
  <c r="X182" i="24"/>
  <c r="X108" i="24"/>
  <c r="X120" i="24"/>
  <c r="X78" i="24"/>
  <c r="X188" i="24"/>
  <c r="X110" i="24"/>
  <c r="X106" i="24"/>
  <c r="X114" i="24"/>
  <c r="X60" i="24"/>
  <c r="X116" i="24"/>
  <c r="X62" i="24"/>
  <c r="X176" i="24"/>
  <c r="X18" i="24"/>
  <c r="X76" i="24"/>
  <c r="X66" i="24"/>
  <c r="X158" i="24"/>
  <c r="X124" i="24"/>
  <c r="X160" i="24"/>
  <c r="X98" i="24"/>
  <c r="X90" i="24"/>
  <c r="X136" i="24"/>
  <c r="T188" i="24"/>
  <c r="X100" i="24"/>
  <c r="X96" i="24"/>
  <c r="T72" i="24"/>
  <c r="X57" i="24"/>
  <c r="H160" i="24"/>
  <c r="H138" i="24"/>
  <c r="H98" i="24"/>
  <c r="H90" i="24"/>
  <c r="T146" i="24"/>
  <c r="T156" i="24"/>
  <c r="H100" i="24"/>
  <c r="H96" i="24"/>
  <c r="AL70" i="24"/>
  <c r="AL57" i="24"/>
  <c r="D158" i="24"/>
  <c r="AL140" i="24"/>
  <c r="H73" i="24"/>
  <c r="H74" i="24" s="1"/>
  <c r="AL50" i="24"/>
  <c r="AL112" i="24"/>
  <c r="AL160" i="24"/>
  <c r="AL106" i="24"/>
  <c r="AL148" i="24"/>
  <c r="AL176" i="24"/>
  <c r="AL162" i="24"/>
  <c r="T74" i="24"/>
  <c r="H104" i="24"/>
  <c r="H122" i="24"/>
  <c r="H172" i="24"/>
  <c r="X64" i="24"/>
  <c r="X63" i="24" s="1"/>
  <c r="H176" i="24"/>
  <c r="H108" i="24"/>
  <c r="H22" i="24"/>
  <c r="AN16" i="24"/>
  <c r="X162" i="24"/>
  <c r="T138" i="24"/>
  <c r="X156" i="24"/>
  <c r="T100" i="24"/>
  <c r="H146" i="24"/>
  <c r="X117" i="24"/>
  <c r="X118" i="24" s="1"/>
  <c r="AL156" i="24"/>
  <c r="D102" i="24"/>
  <c r="AL88" i="24"/>
  <c r="H62" i="24"/>
  <c r="AL22" i="24"/>
  <c r="AL51" i="24"/>
  <c r="AL116" i="24"/>
  <c r="AL179" i="24"/>
  <c r="AL110" i="24"/>
  <c r="AL154" i="24"/>
  <c r="AL190" i="24"/>
  <c r="D124" i="24"/>
  <c r="BB32" i="24"/>
  <c r="BB150" i="24"/>
  <c r="BB28" i="24"/>
  <c r="BB57" i="24"/>
  <c r="BB162" i="24"/>
  <c r="BB63" i="24"/>
  <c r="BB134" i="24"/>
  <c r="BB110" i="24"/>
  <c r="BB192" i="24"/>
  <c r="BB164" i="24"/>
  <c r="X102" i="24"/>
  <c r="X164" i="24"/>
  <c r="H156" i="24"/>
  <c r="T134" i="24"/>
  <c r="X72" i="24"/>
  <c r="T158" i="24"/>
  <c r="T184" i="24"/>
  <c r="D152" i="24"/>
  <c r="H114" i="24"/>
  <c r="D82" i="24"/>
  <c r="AB158" i="24"/>
  <c r="H110" i="24"/>
  <c r="D104" i="24"/>
  <c r="AL74" i="24"/>
  <c r="AL60" i="24"/>
  <c r="AL122" i="24"/>
  <c r="AL185" i="24"/>
  <c r="AL114" i="24"/>
  <c r="AL184" i="24"/>
  <c r="AL146" i="24"/>
  <c r="L73" i="24"/>
  <c r="L74" i="24" s="1"/>
  <c r="D42" i="24"/>
  <c r="D28" i="24"/>
  <c r="BB94" i="24"/>
  <c r="BB51" i="24"/>
  <c r="BB70" i="24"/>
  <c r="BB170" i="24"/>
  <c r="BB140" i="24"/>
  <c r="BB108" i="24"/>
  <c r="BB10" i="24"/>
  <c r="BB114" i="24"/>
  <c r="BB130" i="24"/>
  <c r="BB179" i="24"/>
  <c r="H162" i="24"/>
  <c r="AJ32" i="24"/>
  <c r="AF14" i="24"/>
  <c r="H136" i="24"/>
  <c r="X184" i="24"/>
  <c r="H164" i="24"/>
  <c r="T96" i="24"/>
  <c r="H72" i="24"/>
  <c r="H158" i="24"/>
  <c r="X144" i="24"/>
  <c r="T185" i="24"/>
  <c r="H150" i="24"/>
  <c r="D66" i="24"/>
  <c r="AL36" i="24"/>
  <c r="H117" i="24"/>
  <c r="H118" i="24" s="1"/>
  <c r="AB102" i="24"/>
  <c r="AL92" i="24"/>
  <c r="AB66" i="24"/>
  <c r="AL28" i="24"/>
  <c r="AB108" i="24"/>
  <c r="AL78" i="24"/>
  <c r="AL126" i="24"/>
  <c r="AL62" i="24"/>
  <c r="AL120" i="24"/>
  <c r="AL192" i="24"/>
  <c r="AL152" i="24"/>
  <c r="D176" i="24"/>
  <c r="BB86" i="24"/>
  <c r="BB92" i="24"/>
  <c r="BB26" i="24"/>
  <c r="BB166" i="24"/>
  <c r="BB112" i="24"/>
  <c r="BB62" i="24"/>
  <c r="BB148" i="24"/>
  <c r="BB184" i="24"/>
  <c r="H18" i="24"/>
  <c r="AK9" i="24"/>
  <c r="AF162" i="24"/>
  <c r="AF86" i="24"/>
  <c r="AF76" i="24"/>
  <c r="AF42" i="24"/>
  <c r="AF104" i="24"/>
  <c r="AJ36" i="24"/>
  <c r="AM128" i="24"/>
  <c r="AE28" i="24"/>
  <c r="AE66" i="24"/>
  <c r="X154" i="24"/>
  <c r="X134" i="24"/>
  <c r="X185" i="24"/>
  <c r="H184" i="24"/>
  <c r="T172" i="24"/>
  <c r="T46" i="24"/>
  <c r="H188" i="24"/>
  <c r="D63" i="24"/>
  <c r="AL44" i="24"/>
  <c r="H23" i="24"/>
  <c r="AA23" i="24"/>
  <c r="H124" i="24"/>
  <c r="D78" i="24"/>
  <c r="AL82" i="24"/>
  <c r="AL174" i="24"/>
  <c r="AL67" i="24"/>
  <c r="AL124" i="24"/>
  <c r="AL132" i="24"/>
  <c r="AL158" i="24"/>
  <c r="BB144" i="24"/>
  <c r="BB98" i="24"/>
  <c r="H20" i="24"/>
  <c r="AM47" i="24"/>
  <c r="AM48" i="24" s="1"/>
  <c r="BB126" i="24"/>
  <c r="Y147" i="24"/>
  <c r="H38" i="24"/>
  <c r="AM98" i="24"/>
  <c r="AN14" i="24"/>
  <c r="X56" i="24"/>
  <c r="X140" i="24"/>
  <c r="H134" i="24"/>
  <c r="H185" i="24"/>
  <c r="AL63" i="24"/>
  <c r="AL20" i="24"/>
  <c r="AL118" i="24"/>
  <c r="H80" i="24"/>
  <c r="H174" i="24"/>
  <c r="AB146" i="24"/>
  <c r="AB122" i="24"/>
  <c r="AL96" i="24"/>
  <c r="AL86" i="24"/>
  <c r="AL66" i="24"/>
  <c r="AL76" i="24"/>
  <c r="AL136" i="24"/>
  <c r="AL144" i="24"/>
  <c r="AL166" i="24"/>
  <c r="P135" i="24"/>
  <c r="AO116" i="24"/>
  <c r="H112" i="24"/>
  <c r="BB128" i="24"/>
  <c r="BB20" i="24"/>
  <c r="BB46" i="24"/>
  <c r="BB50" i="24"/>
  <c r="BB132" i="24"/>
  <c r="BB76" i="24"/>
  <c r="BB138" i="24"/>
  <c r="BB174" i="24"/>
  <c r="BB142" i="24"/>
  <c r="H154" i="24"/>
  <c r="H78" i="24"/>
  <c r="H170" i="24"/>
  <c r="H116" i="24"/>
  <c r="H56" i="24"/>
  <c r="X142" i="24"/>
  <c r="H140" i="24"/>
  <c r="X170" i="24"/>
  <c r="D133" i="24"/>
  <c r="X174" i="24"/>
  <c r="X138" i="24"/>
  <c r="AL40" i="24"/>
  <c r="K180" i="24"/>
  <c r="AL100" i="24"/>
  <c r="D60" i="24"/>
  <c r="H144" i="24"/>
  <c r="X74" i="24"/>
  <c r="AL38" i="24"/>
  <c r="AL104" i="24"/>
  <c r="AL134" i="24"/>
  <c r="AL80" i="24"/>
  <c r="AL168" i="24"/>
  <c r="AL150" i="24"/>
  <c r="AO134" i="24"/>
  <c r="BB14" i="24"/>
  <c r="H82" i="24"/>
  <c r="AO63" i="24"/>
  <c r="AO179" i="24"/>
  <c r="H57" i="24"/>
  <c r="AQ32" i="24"/>
  <c r="AO160" i="24"/>
  <c r="H63" i="24"/>
  <c r="BB16" i="24"/>
  <c r="H34" i="24"/>
  <c r="P41" i="24"/>
  <c r="V165" i="24"/>
  <c r="P123" i="24"/>
  <c r="AD94" i="24"/>
  <c r="AD14" i="24"/>
  <c r="AH30" i="24"/>
  <c r="AH160" i="24"/>
  <c r="AH67" i="24"/>
  <c r="AH124" i="24"/>
  <c r="AH50" i="24"/>
  <c r="AH112" i="24"/>
  <c r="AH128" i="24"/>
  <c r="AO56" i="24"/>
  <c r="AO124" i="24"/>
  <c r="AO120" i="24"/>
  <c r="AO34" i="24"/>
  <c r="AO92" i="24"/>
  <c r="AO66" i="24"/>
  <c r="AO32" i="24"/>
  <c r="AO128" i="24"/>
  <c r="AO148" i="24"/>
  <c r="Y165" i="24"/>
  <c r="AO112" i="24"/>
  <c r="AL188" i="24"/>
  <c r="AK94" i="24"/>
  <c r="AK22" i="24"/>
  <c r="AK70" i="24"/>
  <c r="AK170" i="24"/>
  <c r="AK154" i="24"/>
  <c r="D106" i="24"/>
  <c r="AD22" i="24"/>
  <c r="AL42" i="24"/>
  <c r="AH130" i="24"/>
  <c r="AH22" i="24"/>
  <c r="AH76" i="24"/>
  <c r="AH144" i="24"/>
  <c r="AH51" i="24"/>
  <c r="AH116" i="24"/>
  <c r="AH136" i="24"/>
  <c r="AC12" i="24"/>
  <c r="AR71" i="24"/>
  <c r="AH40" i="24"/>
  <c r="AO136" i="24"/>
  <c r="AO170" i="24"/>
  <c r="AO176" i="24"/>
  <c r="AO38" i="24"/>
  <c r="AO96" i="24"/>
  <c r="AO144" i="24"/>
  <c r="AO36" i="24"/>
  <c r="AO130" i="24"/>
  <c r="AO154" i="24"/>
  <c r="AB118" i="24"/>
  <c r="AO60" i="24"/>
  <c r="AH96" i="24"/>
  <c r="AF172" i="24"/>
  <c r="AF108" i="24"/>
  <c r="AF67" i="24"/>
  <c r="AM134" i="24"/>
  <c r="AJ51" i="24"/>
  <c r="AM34" i="24"/>
  <c r="AF16" i="24"/>
  <c r="AL172" i="24"/>
  <c r="P79" i="24"/>
  <c r="AD156" i="24"/>
  <c r="AQ9" i="24"/>
  <c r="AQ10" i="24" s="1"/>
  <c r="AU10" i="24" s="1" a="1"/>
  <c r="AU10" i="24" s="1"/>
  <c r="AH90" i="24"/>
  <c r="AH179" i="24"/>
  <c r="AH38" i="24"/>
  <c r="AH80" i="24"/>
  <c r="AH150" i="24"/>
  <c r="AH60" i="24"/>
  <c r="AH122" i="24"/>
  <c r="AH162" i="24"/>
  <c r="AO152" i="24"/>
  <c r="AO146" i="24"/>
  <c r="AO184" i="24"/>
  <c r="AO42" i="24"/>
  <c r="AO100" i="24"/>
  <c r="AO150" i="24"/>
  <c r="AO40" i="24"/>
  <c r="AO168" i="24"/>
  <c r="AO174" i="24"/>
  <c r="AL24" i="24"/>
  <c r="AB84" i="24"/>
  <c r="AL94" i="24"/>
  <c r="AG132" i="24"/>
  <c r="AM90" i="24"/>
  <c r="P83" i="24"/>
  <c r="AH154" i="24"/>
  <c r="AH184" i="24"/>
  <c r="D38" i="24"/>
  <c r="AO158" i="24"/>
  <c r="AO14" i="24"/>
  <c r="AO46" i="24"/>
  <c r="D172" i="24"/>
  <c r="AB34" i="24"/>
  <c r="AO51" i="24"/>
  <c r="AO54" i="24"/>
  <c r="AJ47" i="24"/>
  <c r="AJ48" i="24" s="1"/>
  <c r="AJ16" i="24"/>
  <c r="P151" i="24"/>
  <c r="AD30" i="24"/>
  <c r="AR89" i="24"/>
  <c r="AH20" i="24"/>
  <c r="AO62" i="24"/>
  <c r="AO67" i="24"/>
  <c r="AO18" i="24"/>
  <c r="AO57" i="24"/>
  <c r="AO132" i="24"/>
  <c r="AO16" i="24"/>
  <c r="AO72" i="24"/>
  <c r="AO162" i="24"/>
  <c r="AO188" i="24"/>
  <c r="AO50" i="24"/>
  <c r="AK158" i="24"/>
  <c r="AK134" i="24"/>
  <c r="AM36" i="24"/>
  <c r="AF51" i="24"/>
  <c r="AJ22" i="24"/>
  <c r="N11" i="24"/>
  <c r="AD56" i="24"/>
  <c r="AH88" i="24"/>
  <c r="AH63" i="24"/>
  <c r="AL47" i="24"/>
  <c r="AL48" i="24" s="1"/>
  <c r="AF116" i="24"/>
  <c r="AM18" i="24"/>
  <c r="AF154" i="24"/>
  <c r="AF60" i="24"/>
  <c r="K165" i="24"/>
  <c r="AH94" i="24"/>
  <c r="AH185" i="24"/>
  <c r="AH114" i="24"/>
  <c r="AH182" i="24"/>
  <c r="AH104" i="24"/>
  <c r="AH66" i="24"/>
  <c r="AH166" i="24"/>
  <c r="Z147" i="24"/>
  <c r="Z129" i="24" s="1"/>
  <c r="Z130" i="24" s="1"/>
  <c r="AO166" i="24"/>
  <c r="AO94" i="24"/>
  <c r="AO178" i="24"/>
  <c r="D76" i="24"/>
  <c r="AK16" i="24"/>
  <c r="AK72" i="24"/>
  <c r="AK14" i="24"/>
  <c r="AK46" i="24"/>
  <c r="AK118" i="24"/>
  <c r="AK172" i="24"/>
  <c r="AK178" i="24"/>
  <c r="AM44" i="24"/>
  <c r="AF18" i="24"/>
  <c r="AL72" i="24"/>
  <c r="D110" i="24"/>
  <c r="AK156" i="24"/>
  <c r="AK54" i="24"/>
  <c r="AK122" i="24"/>
  <c r="AK20" i="24"/>
  <c r="AK90" i="24"/>
  <c r="AK18" i="24"/>
  <c r="AK57" i="24"/>
  <c r="AK162" i="24"/>
  <c r="AK148" i="24"/>
  <c r="AK192" i="24"/>
  <c r="P119" i="24"/>
  <c r="T23" i="24"/>
  <c r="AM94" i="24"/>
  <c r="AM162" i="24"/>
  <c r="AF20" i="24"/>
  <c r="I56" i="23"/>
  <c r="AE94" i="23"/>
  <c r="AE162" i="23"/>
  <c r="AE82" i="23"/>
  <c r="AE134" i="23"/>
  <c r="AE120" i="23"/>
  <c r="AE144" i="23"/>
  <c r="BB92" i="23"/>
  <c r="BB160" i="23"/>
  <c r="AG162" i="23"/>
  <c r="AQ63" i="23"/>
  <c r="AU63" i="23" s="1" a="1"/>
  <c r="AU63" i="23" s="1"/>
  <c r="AQ100" i="23"/>
  <c r="BB148" i="23"/>
  <c r="BB24" i="23"/>
  <c r="BB156" i="23"/>
  <c r="BB60" i="23"/>
  <c r="BB152" i="23"/>
  <c r="BB114" i="23"/>
  <c r="BB188" i="23"/>
  <c r="AQ172" i="23"/>
  <c r="AQ30" i="23"/>
  <c r="AQ146" i="23"/>
  <c r="AQ88" i="23"/>
  <c r="AQ74" i="23"/>
  <c r="AU74" i="23" s="1" a="1"/>
  <c r="AU74" i="23" s="1"/>
  <c r="AQ148" i="23"/>
  <c r="AQ188" i="23"/>
  <c r="AQ168" i="23"/>
  <c r="AE90" i="23"/>
  <c r="AE38" i="23"/>
  <c r="AQ78" i="23"/>
  <c r="AQ60" i="23"/>
  <c r="BC40" i="23"/>
  <c r="BC74" i="23"/>
  <c r="BC56" i="23"/>
  <c r="BC30" i="23"/>
  <c r="BC106" i="23"/>
  <c r="BC114" i="23"/>
  <c r="BC192" i="23"/>
  <c r="BC20" i="23"/>
  <c r="BC134" i="23"/>
  <c r="BC178" i="23"/>
  <c r="BC136" i="23"/>
  <c r="AI178" i="23"/>
  <c r="AE170" i="23"/>
  <c r="AE86" i="23"/>
  <c r="AE140" i="23"/>
  <c r="AE124" i="23"/>
  <c r="AE179" i="23"/>
  <c r="AE136" i="23"/>
  <c r="E11" i="23"/>
  <c r="E46" i="23" s="1"/>
  <c r="M35" i="23"/>
  <c r="AQ140" i="23"/>
  <c r="AQ90" i="23"/>
  <c r="AQ192" i="23"/>
  <c r="BB98" i="23"/>
  <c r="BB154" i="23"/>
  <c r="BB28" i="23"/>
  <c r="BB168" i="23"/>
  <c r="BB78" i="23"/>
  <c r="BB158" i="23"/>
  <c r="AQ118" i="23"/>
  <c r="AQ38" i="23"/>
  <c r="AQ152" i="23"/>
  <c r="AQ108" i="23"/>
  <c r="AQ94" i="23"/>
  <c r="AQ154" i="23"/>
  <c r="AQ176" i="23"/>
  <c r="AU176" i="23" s="1" a="1"/>
  <c r="AU176" i="23" s="1"/>
  <c r="BA50" i="23"/>
  <c r="BA166" i="23"/>
  <c r="BA126" i="23"/>
  <c r="AQ116" i="23"/>
  <c r="AE174" i="23"/>
  <c r="AE104" i="23"/>
  <c r="AE76" i="23"/>
  <c r="AE130" i="23"/>
  <c r="AE184" i="23"/>
  <c r="AE152" i="23"/>
  <c r="AE74" i="23"/>
  <c r="AE20" i="23"/>
  <c r="AQ70" i="23"/>
  <c r="AQ72" i="23"/>
  <c r="AE190" i="23"/>
  <c r="AE132" i="23"/>
  <c r="AQ50" i="23"/>
  <c r="AQ44" i="23"/>
  <c r="AE30" i="23"/>
  <c r="AQ185" i="23"/>
  <c r="AU185" i="23" s="1" a="1"/>
  <c r="AU185" i="23" s="1"/>
  <c r="AG62" i="23"/>
  <c r="BB185" i="23"/>
  <c r="BB62" i="23"/>
  <c r="BB179" i="23"/>
  <c r="BB82" i="23"/>
  <c r="BB166" i="23"/>
  <c r="BB124" i="23"/>
  <c r="BB192" i="23"/>
  <c r="AQ136" i="23"/>
  <c r="AQ40" i="23"/>
  <c r="AQ158" i="23"/>
  <c r="AQ138" i="23"/>
  <c r="AQ106" i="23"/>
  <c r="AQ178" i="23"/>
  <c r="AU178" i="23" s="1" a="1"/>
  <c r="AU178" i="23" s="1"/>
  <c r="AQ190" i="23"/>
  <c r="AE160" i="23"/>
  <c r="BB86" i="23"/>
  <c r="AQ46" i="23"/>
  <c r="AQ20" i="23"/>
  <c r="BC26" i="23"/>
  <c r="BC170" i="23"/>
  <c r="BC78" i="23"/>
  <c r="BC50" i="23"/>
  <c r="BC146" i="23"/>
  <c r="BC130" i="23"/>
  <c r="BC90" i="23"/>
  <c r="BC28" i="23"/>
  <c r="BC156" i="23"/>
  <c r="BC54" i="23"/>
  <c r="BC188" i="23"/>
  <c r="AE70" i="23"/>
  <c r="AE178" i="23"/>
  <c r="AE108" i="23"/>
  <c r="AE80" i="23"/>
  <c r="AE148" i="23"/>
  <c r="AE185" i="23"/>
  <c r="AE72" i="23"/>
  <c r="AE28" i="23"/>
  <c r="AE57" i="23"/>
  <c r="V23" i="23"/>
  <c r="AE192" i="23"/>
  <c r="AG44" i="23"/>
  <c r="AG18" i="23"/>
  <c r="AQ86" i="23"/>
  <c r="BA30" i="23"/>
  <c r="BB100" i="23"/>
  <c r="AQ28" i="23"/>
  <c r="AQ179" i="23"/>
  <c r="AU179" i="23" s="1" a="1"/>
  <c r="AU179" i="23" s="1"/>
  <c r="AQ174" i="23"/>
  <c r="AU174" i="23" s="1" a="1"/>
  <c r="AU174" i="23" s="1"/>
  <c r="AQ66" i="23"/>
  <c r="AQ184" i="23"/>
  <c r="AQ162" i="23"/>
  <c r="AU162" i="23" s="1" a="1"/>
  <c r="AU162" i="23" s="1"/>
  <c r="AQ110" i="23"/>
  <c r="AQ156" i="23"/>
  <c r="AU156" i="23" s="1" a="1"/>
  <c r="AU156" i="23" s="1"/>
  <c r="AQ166" i="23"/>
  <c r="AU166" i="23" s="1" a="1"/>
  <c r="AU166" i="23" s="1"/>
  <c r="BB57" i="23"/>
  <c r="BC51" i="23"/>
  <c r="AE67" i="23"/>
  <c r="AE18" i="23"/>
  <c r="AE62" i="23"/>
  <c r="AD90" i="23"/>
  <c r="AK30" i="23"/>
  <c r="H11" i="23"/>
  <c r="H132" i="23" s="1"/>
  <c r="AD22" i="23"/>
  <c r="AD38" i="23"/>
  <c r="W11" i="23"/>
  <c r="AE50" i="23"/>
  <c r="AE112" i="23"/>
  <c r="AE84" i="23"/>
  <c r="AE154" i="23"/>
  <c r="AE88" i="23"/>
  <c r="AK122" i="23"/>
  <c r="AE56" i="23"/>
  <c r="AE34" i="23"/>
  <c r="AK40" i="23"/>
  <c r="AK150" i="23"/>
  <c r="AK128" i="23"/>
  <c r="BB42" i="23"/>
  <c r="AQ84" i="23"/>
  <c r="AQ122" i="23"/>
  <c r="BB44" i="23"/>
  <c r="AE150" i="23"/>
  <c r="BB56" i="23"/>
  <c r="BB22" i="23"/>
  <c r="BB94" i="23"/>
  <c r="BB90" i="23"/>
  <c r="BB96" i="23"/>
  <c r="BB132" i="23"/>
  <c r="BB108" i="23"/>
  <c r="BB80" i="23"/>
  <c r="BB162" i="23"/>
  <c r="AQ112" i="23"/>
  <c r="AQ14" i="23"/>
  <c r="AQ67" i="23"/>
  <c r="AU67" i="23" s="1" a="1"/>
  <c r="AU67" i="23" s="1"/>
  <c r="AQ34" i="23"/>
  <c r="AQ32" i="23"/>
  <c r="AQ114" i="23"/>
  <c r="AQ164" i="23"/>
  <c r="AC119" i="23"/>
  <c r="BC57" i="23"/>
  <c r="BC88" i="23"/>
  <c r="BC34" i="23"/>
  <c r="BC158" i="23"/>
  <c r="BC148" i="23"/>
  <c r="BC166" i="23"/>
  <c r="BC62" i="23"/>
  <c r="BC100" i="23"/>
  <c r="BC132" i="23"/>
  <c r="AE158" i="23"/>
  <c r="AE51" i="23"/>
  <c r="AE116" i="23"/>
  <c r="AE106" i="23"/>
  <c r="AE176" i="23"/>
  <c r="AE146" i="23"/>
  <c r="AE98" i="23"/>
  <c r="AE164" i="23"/>
  <c r="AE42" i="23"/>
  <c r="AE156" i="23"/>
  <c r="AE44" i="23"/>
  <c r="AG22" i="23"/>
  <c r="AQ132" i="23"/>
  <c r="AQ18" i="23"/>
  <c r="AQ76" i="23"/>
  <c r="AQ36" i="23"/>
  <c r="AQ51" i="23"/>
  <c r="AU51" i="23" s="1" a="1"/>
  <c r="AU51" i="23" s="1"/>
  <c r="AQ120" i="23"/>
  <c r="AQ142" i="23"/>
  <c r="AQ134" i="23"/>
  <c r="AE66" i="23"/>
  <c r="V35" i="23"/>
  <c r="AE46" i="23"/>
  <c r="AO16" i="23"/>
  <c r="AE60" i="23"/>
  <c r="AE122" i="23"/>
  <c r="AE110" i="23"/>
  <c r="AE182" i="23"/>
  <c r="AE100" i="23"/>
  <c r="AE54" i="23"/>
  <c r="AE172" i="23"/>
  <c r="AE128" i="23"/>
  <c r="AE142" i="23"/>
  <c r="AQ42" i="23"/>
  <c r="AQ16" i="23"/>
  <c r="AQ144" i="23"/>
  <c r="AQ22" i="23"/>
  <c r="AQ98" i="23"/>
  <c r="AQ57" i="23"/>
  <c r="AU57" i="23" s="1" a="1"/>
  <c r="AU57" i="23" s="1"/>
  <c r="AQ54" i="23"/>
  <c r="AQ124" i="23"/>
  <c r="AQ160" i="23"/>
  <c r="AQ128" i="23"/>
  <c r="AQ80" i="23"/>
  <c r="AE166" i="23"/>
  <c r="AI74" i="23"/>
  <c r="AI70" i="23"/>
  <c r="AI54" i="23"/>
  <c r="AI156" i="23"/>
  <c r="AI14" i="23"/>
  <c r="AI170" i="23"/>
  <c r="AI146" i="23"/>
  <c r="AI188" i="23"/>
  <c r="AI114" i="23"/>
  <c r="AI86" i="23"/>
  <c r="AI140" i="23"/>
  <c r="AE9" i="23"/>
  <c r="AE10" i="23" s="1"/>
  <c r="W70" i="23"/>
  <c r="W62" i="23"/>
  <c r="W88" i="23"/>
  <c r="W158" i="23"/>
  <c r="W116" i="23"/>
  <c r="AD67" i="23"/>
  <c r="W164" i="23"/>
  <c r="W98" i="23"/>
  <c r="W162" i="23"/>
  <c r="W122" i="23"/>
  <c r="W106" i="23"/>
  <c r="W184" i="23"/>
  <c r="AK104" i="23"/>
  <c r="W34" i="23"/>
  <c r="O23" i="23"/>
  <c r="AU139" i="23" a="1"/>
  <c r="AU139" i="23" s="1"/>
  <c r="N117" i="23"/>
  <c r="AK156" i="23"/>
  <c r="W142" i="23"/>
  <c r="AK142" i="23"/>
  <c r="AK44" i="23"/>
  <c r="AK182" i="23"/>
  <c r="AK136" i="23"/>
  <c r="E32" i="23"/>
  <c r="E144" i="23"/>
  <c r="E136" i="23"/>
  <c r="AN38" i="23"/>
  <c r="AD158" i="23"/>
  <c r="AD96" i="23"/>
  <c r="AN18" i="23"/>
  <c r="AN112" i="23"/>
  <c r="AR37" i="23"/>
  <c r="AR21" i="23"/>
  <c r="AN164" i="23"/>
  <c r="AN34" i="23"/>
  <c r="AN154" i="23"/>
  <c r="AN134" i="23"/>
  <c r="AN84" i="23"/>
  <c r="AN170" i="23"/>
  <c r="AN158" i="23"/>
  <c r="AI9" i="23"/>
  <c r="AI10" i="23" s="1"/>
  <c r="AO9" i="23"/>
  <c r="AO10" i="23" s="1"/>
  <c r="E73" i="23"/>
  <c r="E74" i="23" s="1"/>
  <c r="W134" i="23"/>
  <c r="W110" i="23"/>
  <c r="W185" i="23"/>
  <c r="AK120" i="23"/>
  <c r="AN60" i="23"/>
  <c r="H30" i="23"/>
  <c r="AH174" i="23"/>
  <c r="AN120" i="23"/>
  <c r="AD14" i="23"/>
  <c r="AN179" i="23"/>
  <c r="AG122" i="23"/>
  <c r="AN86" i="23"/>
  <c r="AH84" i="23"/>
  <c r="AD16" i="23"/>
  <c r="AG138" i="23"/>
  <c r="AN76" i="23"/>
  <c r="AN30" i="23"/>
  <c r="AI138" i="23"/>
  <c r="AI174" i="23"/>
  <c r="AI46" i="23"/>
  <c r="AI22" i="23"/>
  <c r="AI40" i="23"/>
  <c r="AI158" i="23"/>
  <c r="AI67" i="23"/>
  <c r="AI124" i="23"/>
  <c r="AI108" i="23"/>
  <c r="AI179" i="23"/>
  <c r="AD86" i="23"/>
  <c r="AD32" i="23"/>
  <c r="AD60" i="23"/>
  <c r="AN144" i="23"/>
  <c r="W78" i="23"/>
  <c r="W140" i="23"/>
  <c r="W114" i="23"/>
  <c r="AK154" i="23"/>
  <c r="AK124" i="23"/>
  <c r="AN62" i="23"/>
  <c r="AN176" i="23"/>
  <c r="AR119" i="23"/>
  <c r="AD98" i="23"/>
  <c r="AR11" i="23"/>
  <c r="AR40" i="23" s="1"/>
  <c r="AH168" i="23"/>
  <c r="AH44" i="23"/>
  <c r="AH86" i="23"/>
  <c r="AH34" i="23"/>
  <c r="AH172" i="23"/>
  <c r="AH154" i="23"/>
  <c r="AK28" i="23"/>
  <c r="AK158" i="23"/>
  <c r="AD106" i="23"/>
  <c r="AN46" i="23"/>
  <c r="AN92" i="23"/>
  <c r="AN56" i="23"/>
  <c r="AN74" i="23"/>
  <c r="AN185" i="23"/>
  <c r="AN156" i="23"/>
  <c r="AN54" i="23"/>
  <c r="AN178" i="23"/>
  <c r="H136" i="23"/>
  <c r="AG16" i="23"/>
  <c r="AD84" i="23"/>
  <c r="AD57" i="23"/>
  <c r="W138" i="23"/>
  <c r="W82" i="23"/>
  <c r="W170" i="23"/>
  <c r="W32" i="23"/>
  <c r="I152" i="23"/>
  <c r="AN142" i="23"/>
  <c r="AD34" i="23"/>
  <c r="AG28" i="23"/>
  <c r="AG140" i="23"/>
  <c r="AR13" i="23"/>
  <c r="AD44" i="23"/>
  <c r="AD80" i="23"/>
  <c r="AI136" i="23"/>
  <c r="AI56" i="23"/>
  <c r="AI16" i="23"/>
  <c r="AI96" i="23"/>
  <c r="AI30" i="23"/>
  <c r="AI92" i="23"/>
  <c r="AI168" i="23"/>
  <c r="AI80" i="23"/>
  <c r="AI148" i="23"/>
  <c r="AI116" i="23"/>
  <c r="AI185" i="23"/>
  <c r="AN36" i="23"/>
  <c r="AI51" i="23"/>
  <c r="AD168" i="23"/>
  <c r="AD30" i="23"/>
  <c r="W84" i="23"/>
  <c r="N23" i="23"/>
  <c r="E176" i="23"/>
  <c r="W174" i="23"/>
  <c r="W124" i="23"/>
  <c r="AN150" i="23"/>
  <c r="AD26" i="23"/>
  <c r="AN42" i="23"/>
  <c r="AD50" i="23"/>
  <c r="AG160" i="23"/>
  <c r="AG176" i="23"/>
  <c r="AG56" i="23"/>
  <c r="AG182" i="23"/>
  <c r="AG70" i="23"/>
  <c r="AG136" i="23"/>
  <c r="AG150" i="23"/>
  <c r="AN98" i="23"/>
  <c r="AC71" i="23"/>
  <c r="W28" i="23"/>
  <c r="W108" i="23"/>
  <c r="W154" i="23"/>
  <c r="AD120" i="23"/>
  <c r="AN82" i="23"/>
  <c r="AN66" i="23"/>
  <c r="AR68" i="23"/>
  <c r="AN90" i="23"/>
  <c r="AD92" i="23"/>
  <c r="AN50" i="23"/>
  <c r="AD36" i="23"/>
  <c r="AJ22" i="23"/>
  <c r="AJ164" i="23"/>
  <c r="AJ158" i="23"/>
  <c r="AJ174" i="23"/>
  <c r="AI28" i="23"/>
  <c r="AI57" i="23"/>
  <c r="AI72" i="23"/>
  <c r="AI98" i="23"/>
  <c r="AI100" i="23"/>
  <c r="AI142" i="23"/>
  <c r="AI44" i="23"/>
  <c r="AI144" i="23"/>
  <c r="AI176" i="23"/>
  <c r="AI106" i="23"/>
  <c r="AI78" i="23"/>
  <c r="AI126" i="23"/>
  <c r="AG130" i="23"/>
  <c r="AE14" i="23"/>
  <c r="AD114" i="23"/>
  <c r="AM10" i="23"/>
  <c r="AE22" i="23"/>
  <c r="AE40" i="23"/>
  <c r="AM32" i="23"/>
  <c r="AM9" i="23"/>
  <c r="W144" i="23"/>
  <c r="W112" i="23"/>
  <c r="W80" i="23"/>
  <c r="W172" i="23"/>
  <c r="W160" i="23"/>
  <c r="AK48" i="23"/>
  <c r="AD166" i="23"/>
  <c r="AR75" i="23"/>
  <c r="AD42" i="23"/>
  <c r="AD56" i="23"/>
  <c r="AN26" i="23"/>
  <c r="AN108" i="23"/>
  <c r="AN67" i="23"/>
  <c r="AN160" i="23"/>
  <c r="AC29" i="23"/>
  <c r="AN44" i="23"/>
  <c r="AG166" i="23"/>
  <c r="AG192" i="23"/>
  <c r="AG36" i="23"/>
  <c r="AG110" i="23"/>
  <c r="AG164" i="23"/>
  <c r="AG88" i="23"/>
  <c r="AG190" i="23"/>
  <c r="AG184" i="23"/>
  <c r="AN96" i="23"/>
  <c r="L188" i="22"/>
  <c r="L78" i="22"/>
  <c r="J20" i="22"/>
  <c r="J96" i="22"/>
  <c r="J46" i="22"/>
  <c r="J94" i="22"/>
  <c r="J100" i="22"/>
  <c r="J42" i="22"/>
  <c r="J38" i="22"/>
  <c r="L146" i="22"/>
  <c r="J188" i="22"/>
  <c r="J136" i="22"/>
  <c r="L174" i="22"/>
  <c r="J82" i="22"/>
  <c r="T184" i="22"/>
  <c r="L152" i="22"/>
  <c r="T170" i="22"/>
  <c r="J106" i="22"/>
  <c r="J84" i="22"/>
  <c r="V156" i="22"/>
  <c r="L144" i="22"/>
  <c r="L136" i="22"/>
  <c r="J156" i="22"/>
  <c r="V96" i="22"/>
  <c r="L172" i="22"/>
  <c r="T160" i="22"/>
  <c r="V106" i="22"/>
  <c r="T96" i="22"/>
  <c r="V84" i="22"/>
  <c r="L142" i="22"/>
  <c r="V174" i="22"/>
  <c r="V94" i="22"/>
  <c r="BB90" i="22"/>
  <c r="BB128" i="22"/>
  <c r="BB106" i="22"/>
  <c r="BB116" i="22"/>
  <c r="BB30" i="22"/>
  <c r="BB92" i="22"/>
  <c r="BB82" i="22"/>
  <c r="BB156" i="22"/>
  <c r="BB152" i="22"/>
  <c r="AI26" i="22"/>
  <c r="AI74" i="22"/>
  <c r="AI134" i="22"/>
  <c r="AI60" i="22"/>
  <c r="AI122" i="22"/>
  <c r="AI94" i="22"/>
  <c r="AI62" i="22"/>
  <c r="AI120" i="22"/>
  <c r="AI182" i="22"/>
  <c r="AI192" i="22"/>
  <c r="AJ78" i="22"/>
  <c r="R23" i="22"/>
  <c r="R47" i="22" s="1"/>
  <c r="R48" i="22" s="1"/>
  <c r="BA22" i="22"/>
  <c r="BA47" i="22"/>
  <c r="BA48" i="22" s="1"/>
  <c r="BA16" i="22"/>
  <c r="L160" i="22"/>
  <c r="J146" i="22"/>
  <c r="T156" i="22"/>
  <c r="T185" i="22"/>
  <c r="L158" i="22"/>
  <c r="V122" i="22"/>
  <c r="V108" i="22"/>
  <c r="T98" i="22"/>
  <c r="T72" i="22"/>
  <c r="J164" i="22"/>
  <c r="T136" i="22"/>
  <c r="T108" i="22"/>
  <c r="J134" i="22"/>
  <c r="J112" i="22"/>
  <c r="L96" i="22"/>
  <c r="T46" i="22"/>
  <c r="J172" i="22"/>
  <c r="V158" i="22"/>
  <c r="V34" i="22"/>
  <c r="AI51" i="22"/>
  <c r="V98" i="22"/>
  <c r="AI30" i="22"/>
  <c r="AI88" i="22"/>
  <c r="AI136" i="22"/>
  <c r="AI78" i="22"/>
  <c r="AI126" i="22"/>
  <c r="AI28" i="22"/>
  <c r="AI98" i="22"/>
  <c r="AI67" i="22"/>
  <c r="AI124" i="22"/>
  <c r="AI188" i="22"/>
  <c r="BD31" i="22"/>
  <c r="F35" i="22"/>
  <c r="T164" i="22"/>
  <c r="L156" i="22"/>
  <c r="V136" i="22"/>
  <c r="J114" i="22"/>
  <c r="L72" i="22"/>
  <c r="L40" i="22"/>
  <c r="L134" i="22"/>
  <c r="T144" i="22"/>
  <c r="L108" i="22"/>
  <c r="Z98" i="22"/>
  <c r="J140" i="22"/>
  <c r="J170" i="22"/>
  <c r="J122" i="22"/>
  <c r="V114" i="22"/>
  <c r="Z108" i="22"/>
  <c r="T100" i="22"/>
  <c r="J78" i="22"/>
  <c r="L46" i="22"/>
  <c r="T162" i="22"/>
  <c r="Z140" i="22"/>
  <c r="V154" i="22"/>
  <c r="V188" i="22"/>
  <c r="BB114" i="22"/>
  <c r="BB138" i="22"/>
  <c r="BB38" i="22"/>
  <c r="BB100" i="22"/>
  <c r="BB108" i="22"/>
  <c r="BB188" i="22"/>
  <c r="BB179" i="22"/>
  <c r="AI34" i="22"/>
  <c r="AI92" i="22"/>
  <c r="AI140" i="22"/>
  <c r="AI82" i="22"/>
  <c r="AI174" i="22"/>
  <c r="AI32" i="22"/>
  <c r="AI138" i="22"/>
  <c r="AI76" i="22"/>
  <c r="AI162" i="22"/>
  <c r="AI130" i="22"/>
  <c r="AF22" i="22"/>
  <c r="AF84" i="22"/>
  <c r="AF90" i="22"/>
  <c r="AF106" i="22"/>
  <c r="AF188" i="22"/>
  <c r="AH148" i="22"/>
  <c r="AH132" i="22"/>
  <c r="BC18" i="22"/>
  <c r="Z158" i="22"/>
  <c r="J138" i="22"/>
  <c r="T174" i="22"/>
  <c r="L164" i="22"/>
  <c r="L184" i="22"/>
  <c r="J185" i="22"/>
  <c r="Z124" i="22"/>
  <c r="V116" i="22"/>
  <c r="Z110" i="22"/>
  <c r="J80" i="22"/>
  <c r="J62" i="22"/>
  <c r="T44" i="22"/>
  <c r="L162" i="22"/>
  <c r="J162" i="22"/>
  <c r="T134" i="22"/>
  <c r="T112" i="22"/>
  <c r="V124" i="22"/>
  <c r="L100" i="22"/>
  <c r="V80" i="22"/>
  <c r="J63" i="22"/>
  <c r="V170" i="22"/>
  <c r="V184" i="22"/>
  <c r="AB58" i="22"/>
  <c r="AD40" i="22"/>
  <c r="BD12" i="22"/>
  <c r="BB62" i="22"/>
  <c r="BB142" i="22"/>
  <c r="BB54" i="22"/>
  <c r="BB112" i="22"/>
  <c r="BB192" i="22"/>
  <c r="BB184" i="22"/>
  <c r="AI38" i="22"/>
  <c r="AI96" i="22"/>
  <c r="AI144" i="22"/>
  <c r="AI86" i="22"/>
  <c r="AI156" i="22"/>
  <c r="AI36" i="22"/>
  <c r="AI142" i="22"/>
  <c r="AI80" i="22"/>
  <c r="AI190" i="22"/>
  <c r="AI148" i="22"/>
  <c r="AO100" i="22"/>
  <c r="AO166" i="22"/>
  <c r="AO192" i="22"/>
  <c r="AN82" i="22"/>
  <c r="AN108" i="22"/>
  <c r="AN122" i="22"/>
  <c r="AN51" i="22"/>
  <c r="AN90" i="22"/>
  <c r="AN110" i="22"/>
  <c r="AN132" i="22"/>
  <c r="AN30" i="22"/>
  <c r="AN88" i="22"/>
  <c r="AN54" i="22"/>
  <c r="AN185" i="22"/>
  <c r="AF104" i="22"/>
  <c r="AF51" i="22"/>
  <c r="AF50" i="22"/>
  <c r="AF66" i="22"/>
  <c r="AF94" i="22"/>
  <c r="AF110" i="22"/>
  <c r="AF26" i="22"/>
  <c r="AF74" i="22"/>
  <c r="AF132" i="22"/>
  <c r="AF136" i="22"/>
  <c r="AF162" i="22"/>
  <c r="J90" i="22"/>
  <c r="AJ26" i="22"/>
  <c r="AH146" i="22"/>
  <c r="AH36" i="22"/>
  <c r="V172" i="22"/>
  <c r="J158" i="22"/>
  <c r="L185" i="22"/>
  <c r="V134" i="22"/>
  <c r="V82" i="22"/>
  <c r="L44" i="22"/>
  <c r="L140" i="22"/>
  <c r="J56" i="22"/>
  <c r="J174" i="22"/>
  <c r="L154" i="22"/>
  <c r="L112" i="22"/>
  <c r="J98" i="22"/>
  <c r="T188" i="22"/>
  <c r="J108" i="22"/>
  <c r="L138" i="22"/>
  <c r="V176" i="22"/>
  <c r="V185" i="22"/>
  <c r="BD25" i="22"/>
  <c r="J92" i="22"/>
  <c r="AI150" i="22"/>
  <c r="BB166" i="22"/>
  <c r="BB67" i="22"/>
  <c r="BB124" i="22"/>
  <c r="BB14" i="22"/>
  <c r="BB46" i="22"/>
  <c r="BB63" i="22"/>
  <c r="BB122" i="22"/>
  <c r="BB174" i="22"/>
  <c r="BB185" i="22"/>
  <c r="AI42" i="22"/>
  <c r="AI100" i="22"/>
  <c r="AI54" i="22"/>
  <c r="AI104" i="22"/>
  <c r="AI168" i="22"/>
  <c r="AI40" i="22"/>
  <c r="AI146" i="22"/>
  <c r="AI84" i="22"/>
  <c r="AI152" i="22"/>
  <c r="AI154" i="22"/>
  <c r="BD29" i="22"/>
  <c r="AO44" i="22"/>
  <c r="AO60" i="22"/>
  <c r="AO122" i="22"/>
  <c r="AO94" i="22"/>
  <c r="AO76" i="22"/>
  <c r="AO184" i="22"/>
  <c r="AO14" i="22"/>
  <c r="AO46" i="22"/>
  <c r="AO118" i="22"/>
  <c r="AO172" i="22"/>
  <c r="AO168" i="22"/>
  <c r="V35" i="22"/>
  <c r="V36" i="22" s="1"/>
  <c r="Z35" i="22"/>
  <c r="AH140" i="22"/>
  <c r="V90" i="22"/>
  <c r="AH46" i="22"/>
  <c r="AB11" i="22"/>
  <c r="AB138" i="22" s="1"/>
  <c r="AJ32" i="22"/>
  <c r="T146" i="22"/>
  <c r="L170" i="22"/>
  <c r="J124" i="22"/>
  <c r="J110" i="22"/>
  <c r="T90" i="22"/>
  <c r="T172" i="22"/>
  <c r="J154" i="22"/>
  <c r="J152" i="22"/>
  <c r="T140" i="22"/>
  <c r="T122" i="22"/>
  <c r="T116" i="22"/>
  <c r="V100" i="22"/>
  <c r="V162" i="22"/>
  <c r="V152" i="22"/>
  <c r="AB144" i="22"/>
  <c r="J176" i="22"/>
  <c r="V138" i="22"/>
  <c r="V110" i="22"/>
  <c r="V142" i="22"/>
  <c r="BB172" i="22"/>
  <c r="BB76" i="22"/>
  <c r="BB160" i="22"/>
  <c r="BB18" i="22"/>
  <c r="BB57" i="22"/>
  <c r="BB50" i="22"/>
  <c r="BB130" i="22"/>
  <c r="BB150" i="22"/>
  <c r="AI14" i="22"/>
  <c r="AI46" i="22"/>
  <c r="AI118" i="22"/>
  <c r="AI63" i="22"/>
  <c r="AI108" i="22"/>
  <c r="AI184" i="22"/>
  <c r="AI44" i="22"/>
  <c r="AI56" i="22"/>
  <c r="AI106" i="22"/>
  <c r="AI158" i="22"/>
  <c r="AI170" i="22"/>
  <c r="AO57" i="22"/>
  <c r="AO128" i="22"/>
  <c r="AO156" i="22"/>
  <c r="AO170" i="22"/>
  <c r="BA28" i="22"/>
  <c r="BC22" i="22"/>
  <c r="BC9" i="22"/>
  <c r="J142" i="22"/>
  <c r="AB172" i="22"/>
  <c r="AB158" i="22"/>
  <c r="T152" i="22"/>
  <c r="L176" i="22"/>
  <c r="V140" i="22"/>
  <c r="V112" i="22"/>
  <c r="L90" i="22"/>
  <c r="J160" i="22"/>
  <c r="L122" i="22"/>
  <c r="L116" i="22"/>
  <c r="J144" i="22"/>
  <c r="J116" i="22"/>
  <c r="BD89" i="22"/>
  <c r="P41" i="22"/>
  <c r="AI18" i="22"/>
  <c r="AI57" i="22"/>
  <c r="AI128" i="22"/>
  <c r="AI160" i="22"/>
  <c r="AI112" i="22"/>
  <c r="AI16" i="22"/>
  <c r="AI72" i="22"/>
  <c r="AI185" i="22"/>
  <c r="AI110" i="22"/>
  <c r="AI166" i="22"/>
  <c r="AI176" i="22"/>
  <c r="AH57" i="22"/>
  <c r="AH90" i="22"/>
  <c r="AH66" i="22"/>
  <c r="AH30" i="22"/>
  <c r="AH40" i="22"/>
  <c r="AJ42" i="22"/>
  <c r="J23" i="22"/>
  <c r="BC28" i="22"/>
  <c r="P143" i="22"/>
  <c r="Z154" i="22"/>
  <c r="R88" i="22"/>
  <c r="R94" i="22"/>
  <c r="R26" i="22"/>
  <c r="R96" i="22"/>
  <c r="R72" i="22"/>
  <c r="R38" i="22"/>
  <c r="R30" i="22"/>
  <c r="R44" i="22"/>
  <c r="R66" i="22"/>
  <c r="D23" i="22"/>
  <c r="D47" i="22" s="1"/>
  <c r="Z160" i="22"/>
  <c r="Z174" i="22"/>
  <c r="Z116" i="22"/>
  <c r="Z85" i="22"/>
  <c r="Z86" i="22" s="1"/>
  <c r="Z44" i="22"/>
  <c r="N88" i="22"/>
  <c r="R40" i="22"/>
  <c r="V9" i="22"/>
  <c r="V10" i="22" s="1"/>
  <c r="V14" i="22"/>
  <c r="V70" i="22"/>
  <c r="V30" i="22"/>
  <c r="V16" i="22"/>
  <c r="V46" i="22"/>
  <c r="V44" i="22"/>
  <c r="V20" i="22"/>
  <c r="V72" i="22"/>
  <c r="V28" i="22"/>
  <c r="V40" i="22"/>
  <c r="V38" i="22"/>
  <c r="V88" i="22"/>
  <c r="V26" i="22"/>
  <c r="V22" i="22"/>
  <c r="V42" i="22"/>
  <c r="N40" i="22"/>
  <c r="N35" i="22"/>
  <c r="F11" i="22"/>
  <c r="F144" i="22" s="1"/>
  <c r="T106" i="22"/>
  <c r="T110" i="22"/>
  <c r="Z106" i="22"/>
  <c r="Z84" i="22"/>
  <c r="Z146" i="22"/>
  <c r="Z138" i="22"/>
  <c r="Z185" i="22"/>
  <c r="Z82" i="22"/>
  <c r="R35" i="22"/>
  <c r="Z156" i="22"/>
  <c r="R70" i="22"/>
  <c r="N38" i="22"/>
  <c r="N72" i="22"/>
  <c r="N98" i="22"/>
  <c r="N34" i="22"/>
  <c r="N18" i="22"/>
  <c r="N44" i="22"/>
  <c r="N20" i="22"/>
  <c r="N16" i="22"/>
  <c r="N94" i="22"/>
  <c r="N46" i="22"/>
  <c r="N30" i="22"/>
  <c r="N90" i="22"/>
  <c r="N70" i="22"/>
  <c r="Z92" i="22"/>
  <c r="Z170" i="22"/>
  <c r="Z88" i="22"/>
  <c r="Z114" i="22"/>
  <c r="Z164" i="22"/>
  <c r="Z112" i="22"/>
  <c r="Z144" i="22"/>
  <c r="Z152" i="22"/>
  <c r="Z80" i="22"/>
  <c r="Z62" i="22"/>
  <c r="Z172" i="22"/>
  <c r="Z122" i="22"/>
  <c r="Z78" i="22"/>
  <c r="F62" i="22"/>
  <c r="Z134" i="22"/>
  <c r="Z96" i="22"/>
  <c r="Z142" i="22"/>
  <c r="Z56" i="22"/>
  <c r="Z162" i="22"/>
  <c r="Z63" i="22"/>
  <c r="AR31" i="22"/>
  <c r="P17" i="22"/>
  <c r="AB76" i="22"/>
  <c r="AB84" i="22"/>
  <c r="AB34" i="22"/>
  <c r="AB78" i="22"/>
  <c r="AB106" i="22"/>
  <c r="AB114" i="22"/>
  <c r="AB80" i="22"/>
  <c r="AB120" i="22"/>
  <c r="AB110" i="22"/>
  <c r="AR71" i="22"/>
  <c r="N67" i="22"/>
  <c r="AJ124" i="22"/>
  <c r="N23" i="22"/>
  <c r="AH136" i="22"/>
  <c r="AQ24" i="22"/>
  <c r="AQ47" i="22"/>
  <c r="AQ48" i="22" s="1"/>
  <c r="AJ38" i="22"/>
  <c r="AJ62" i="22"/>
  <c r="AH38" i="22"/>
  <c r="V18" i="22"/>
  <c r="AH24" i="22"/>
  <c r="AH130" i="22"/>
  <c r="AH88" i="22"/>
  <c r="AQ100" i="22"/>
  <c r="AH18" i="22"/>
  <c r="P19" i="22"/>
  <c r="L57" i="22"/>
  <c r="AO138" i="22"/>
  <c r="AO150" i="22"/>
  <c r="AO106" i="22"/>
  <c r="AO134" i="22"/>
  <c r="AO26" i="22"/>
  <c r="AO74" i="22"/>
  <c r="AO174" i="22"/>
  <c r="AO136" i="22"/>
  <c r="AO190" i="22"/>
  <c r="AN14" i="22"/>
  <c r="AN28" i="22"/>
  <c r="AN32" i="22"/>
  <c r="AN66" i="22"/>
  <c r="AN98" i="22"/>
  <c r="AN120" i="22"/>
  <c r="AN140" i="22"/>
  <c r="AN38" i="22"/>
  <c r="AN96" i="22"/>
  <c r="AN156" i="22"/>
  <c r="AN162" i="22"/>
  <c r="AJ14" i="22"/>
  <c r="AJ80" i="22"/>
  <c r="AH118" i="22"/>
  <c r="AJ18" i="22"/>
  <c r="AJ114" i="22"/>
  <c r="AJ86" i="22"/>
  <c r="AH42" i="22"/>
  <c r="AH70" i="22"/>
  <c r="AH134" i="22"/>
  <c r="N100" i="22"/>
  <c r="AB136" i="22"/>
  <c r="N110" i="22"/>
  <c r="R82" i="22"/>
  <c r="V62" i="22"/>
  <c r="V146" i="22"/>
  <c r="Z136" i="22"/>
  <c r="V160" i="22"/>
  <c r="N184" i="22"/>
  <c r="J34" i="22"/>
  <c r="AK84" i="22"/>
  <c r="AK162" i="22"/>
  <c r="AK100" i="22"/>
  <c r="AK166" i="22"/>
  <c r="AK86" i="22"/>
  <c r="AK66" i="22"/>
  <c r="AK40" i="22"/>
  <c r="AK154" i="22"/>
  <c r="AK144" i="22"/>
  <c r="AK63" i="22"/>
  <c r="AO63" i="22"/>
  <c r="AO56" i="22"/>
  <c r="AO104" i="22"/>
  <c r="AO142" i="22"/>
  <c r="AO162" i="22"/>
  <c r="AO110" i="22"/>
  <c r="AO140" i="22"/>
  <c r="AO30" i="22"/>
  <c r="AO88" i="22"/>
  <c r="AO182" i="22"/>
  <c r="AO178" i="22"/>
  <c r="AG9" i="22"/>
  <c r="AG10" i="22" s="1"/>
  <c r="AN104" i="22"/>
  <c r="AN36" i="22"/>
  <c r="AN76" i="22"/>
  <c r="AN142" i="22"/>
  <c r="AN154" i="22"/>
  <c r="AN124" i="22"/>
  <c r="AN144" i="22"/>
  <c r="AN42" i="22"/>
  <c r="AN100" i="22"/>
  <c r="AN168" i="22"/>
  <c r="AN170" i="22"/>
  <c r="AF16" i="22"/>
  <c r="AF122" i="22"/>
  <c r="AF28" i="22"/>
  <c r="AF182" i="22"/>
  <c r="AF146" i="22"/>
  <c r="AF124" i="22"/>
  <c r="AF38" i="22"/>
  <c r="AF96" i="22"/>
  <c r="AF144" i="22"/>
  <c r="AF179" i="22"/>
  <c r="AF176" i="22"/>
  <c r="AJ30" i="22"/>
  <c r="AJ84" i="22"/>
  <c r="AJ34" i="22"/>
  <c r="AH96" i="22"/>
  <c r="AH34" i="22"/>
  <c r="AH16" i="22"/>
  <c r="AH22" i="22"/>
  <c r="AJ76" i="22"/>
  <c r="AJ82" i="22"/>
  <c r="AJ22" i="22"/>
  <c r="D11" i="22"/>
  <c r="D14" i="22" s="1"/>
  <c r="AH50" i="22"/>
  <c r="O147" i="22"/>
  <c r="AK150" i="22"/>
  <c r="AB74" i="22"/>
  <c r="J72" i="22"/>
  <c r="AH100" i="22"/>
  <c r="AJ20" i="22"/>
  <c r="AH20" i="22"/>
  <c r="AL47" i="22"/>
  <c r="AL48" i="22" s="1"/>
  <c r="AL24" i="22"/>
  <c r="AJ16" i="22"/>
  <c r="AJ47" i="22"/>
  <c r="AJ48" i="22" s="1"/>
  <c r="AJ24" i="22"/>
  <c r="AH74" i="22"/>
  <c r="AK38" i="22"/>
  <c r="AK26" i="22"/>
  <c r="AO160" i="22"/>
  <c r="AO185" i="22"/>
  <c r="AN67" i="22"/>
  <c r="AN16" i="22"/>
  <c r="AN40" i="22"/>
  <c r="AN150" i="22"/>
  <c r="AN182" i="22"/>
  <c r="AN158" i="22"/>
  <c r="AN57" i="22"/>
  <c r="AN128" i="22"/>
  <c r="AN184" i="22"/>
  <c r="AN190" i="22"/>
  <c r="AJ60" i="22"/>
  <c r="AH72" i="22"/>
  <c r="D20" i="22"/>
  <c r="AJ54" i="22"/>
  <c r="AQ128" i="22"/>
  <c r="AQ20" i="22"/>
  <c r="AK112" i="22"/>
  <c r="AK20" i="22"/>
  <c r="AK90" i="22"/>
  <c r="AK156" i="22"/>
  <c r="AK182" i="22"/>
  <c r="V67" i="22"/>
  <c r="J66" i="22"/>
  <c r="D57" i="22"/>
  <c r="AJ106" i="22"/>
  <c r="AJ36" i="22"/>
  <c r="AD18" i="22"/>
  <c r="AD9" i="22"/>
  <c r="AD10" i="22" s="1"/>
  <c r="AJ51" i="22"/>
  <c r="AQ9" i="22"/>
  <c r="AQ10" i="22" s="1"/>
  <c r="AU10" i="22" s="1" a="1"/>
  <c r="AU10" i="22" s="1"/>
  <c r="AJ120" i="22"/>
  <c r="AQ14" i="22"/>
  <c r="P169" i="22"/>
  <c r="AK30" i="22"/>
  <c r="AK18" i="22"/>
  <c r="AN50" i="22"/>
  <c r="AN60" i="22"/>
  <c r="AN116" i="22"/>
  <c r="AN188" i="22"/>
  <c r="AN72" i="22"/>
  <c r="AN106" i="22"/>
  <c r="AN130" i="22"/>
  <c r="AN26" i="22"/>
  <c r="AN74" i="22"/>
  <c r="AN152" i="22"/>
  <c r="AN179" i="22"/>
  <c r="AN172" i="22"/>
  <c r="AF70" i="22"/>
  <c r="AF130" i="22"/>
  <c r="AF63" i="22"/>
  <c r="AF138" i="22"/>
  <c r="AJ63" i="22"/>
  <c r="D22" i="22"/>
  <c r="AM10" i="22"/>
  <c r="AH92" i="22"/>
  <c r="AJ50" i="22"/>
  <c r="AJ28" i="22"/>
  <c r="D34" i="22"/>
  <c r="Y63" i="21"/>
  <c r="Y104" i="21"/>
  <c r="Y112" i="21"/>
  <c r="Y160" i="21"/>
  <c r="Y168" i="21"/>
  <c r="Y172" i="21"/>
  <c r="Y14" i="21"/>
  <c r="Y108" i="21"/>
  <c r="Y42" i="21"/>
  <c r="Y60" i="21"/>
  <c r="Y78" i="21"/>
  <c r="Y188" i="21"/>
  <c r="Y66" i="21"/>
  <c r="Y182" i="21"/>
  <c r="Y116" i="21"/>
  <c r="Y140" i="21"/>
  <c r="Y122" i="21"/>
  <c r="Y100" i="21"/>
  <c r="Y106" i="21"/>
  <c r="Y185" i="21"/>
  <c r="AO36" i="21"/>
  <c r="AN154" i="21"/>
  <c r="Y158" i="21"/>
  <c r="AO70" i="21"/>
  <c r="Y174" i="21"/>
  <c r="AO166" i="21"/>
  <c r="AO110" i="21"/>
  <c r="AO156" i="21"/>
  <c r="Y162" i="21"/>
  <c r="AO182" i="21"/>
  <c r="Y72" i="21"/>
  <c r="AA23" i="21"/>
  <c r="AC103" i="21"/>
  <c r="AI86" i="21"/>
  <c r="AI140" i="21"/>
  <c r="AI90" i="21"/>
  <c r="AI146" i="21"/>
  <c r="AI114" i="21"/>
  <c r="AI158" i="21"/>
  <c r="AQ136" i="21"/>
  <c r="AQ118" i="21"/>
  <c r="AQ26" i="21"/>
  <c r="AQ116" i="21"/>
  <c r="AQ16" i="21"/>
  <c r="AQ72" i="21"/>
  <c r="AQ158" i="21"/>
  <c r="AQ110" i="21"/>
  <c r="AQ172" i="21"/>
  <c r="AO104" i="21"/>
  <c r="AQ9" i="21"/>
  <c r="AQ10" i="21" s="1"/>
  <c r="AU10" i="21" s="1" a="1"/>
  <c r="AU10" i="21" s="1"/>
  <c r="AN152" i="21"/>
  <c r="AN62" i="21"/>
  <c r="AN120" i="21"/>
  <c r="AN170" i="21"/>
  <c r="AN168" i="21"/>
  <c r="AN192" i="21"/>
  <c r="BC50" i="21"/>
  <c r="AQ22" i="21"/>
  <c r="AN47" i="21"/>
  <c r="AN48" i="21" s="1"/>
  <c r="P33" i="21"/>
  <c r="AN140" i="21"/>
  <c r="AN116" i="21"/>
  <c r="AQ70" i="21"/>
  <c r="AQ62" i="21"/>
  <c r="AQ34" i="21"/>
  <c r="AQ92" i="21"/>
  <c r="AQ57" i="21"/>
  <c r="AU57" i="21" s="1" a="1"/>
  <c r="AU57" i="21" s="1"/>
  <c r="Y152" i="21"/>
  <c r="AO128" i="21"/>
  <c r="AO88" i="21"/>
  <c r="AO170" i="21"/>
  <c r="AO160" i="21"/>
  <c r="AO124" i="21"/>
  <c r="Y80" i="21"/>
  <c r="AO67" i="21"/>
  <c r="AO146" i="21"/>
  <c r="AO164" i="21"/>
  <c r="Y98" i="21"/>
  <c r="AO90" i="21"/>
  <c r="AO142" i="21"/>
  <c r="AO138" i="21"/>
  <c r="AJ128" i="21"/>
  <c r="AJ60" i="21"/>
  <c r="AJ122" i="21"/>
  <c r="AJ142" i="21"/>
  <c r="AJ150" i="21"/>
  <c r="AJ190" i="21"/>
  <c r="BC42" i="21"/>
  <c r="AN14" i="21"/>
  <c r="AN20" i="21"/>
  <c r="AQ122" i="21"/>
  <c r="AQ20" i="21"/>
  <c r="AQ90" i="21"/>
  <c r="AQ56" i="21"/>
  <c r="AQ114" i="21"/>
  <c r="AQ170" i="21"/>
  <c r="AC111" i="21"/>
  <c r="AO178" i="21"/>
  <c r="BB63" i="21"/>
  <c r="BC122" i="21"/>
  <c r="AN86" i="21"/>
  <c r="AQ60" i="21"/>
  <c r="AQ51" i="21"/>
  <c r="AU51" i="21" s="1" a="1"/>
  <c r="AU51" i="21" s="1"/>
  <c r="AN28" i="21"/>
  <c r="BC22" i="21"/>
  <c r="BB18" i="21"/>
  <c r="AN72" i="21"/>
  <c r="AN158" i="21"/>
  <c r="AN67" i="21"/>
  <c r="AN124" i="21"/>
  <c r="AN88" i="21"/>
  <c r="AN63" i="21"/>
  <c r="AO24" i="21"/>
  <c r="AG34" i="21"/>
  <c r="Y44" i="21"/>
  <c r="K23" i="21"/>
  <c r="AG22" i="21"/>
  <c r="BC18" i="21"/>
  <c r="BC36" i="21"/>
  <c r="AO96" i="21"/>
  <c r="Y110" i="21"/>
  <c r="AO84" i="21"/>
  <c r="AO179" i="21"/>
  <c r="AO132" i="21"/>
  <c r="AN57" i="21"/>
  <c r="AN42" i="21"/>
  <c r="AU153" i="21" a="1"/>
  <c r="AU153" i="21" s="1"/>
  <c r="AQ76" i="21"/>
  <c r="Q60" i="21"/>
  <c r="AQ100" i="21"/>
  <c r="BC14" i="21"/>
  <c r="AQ78" i="21"/>
  <c r="AQ126" i="21"/>
  <c r="AQ94" i="21"/>
  <c r="AQ146" i="21"/>
  <c r="AQ120" i="21"/>
  <c r="AQ178" i="21"/>
  <c r="AU178" i="21" s="1" a="1"/>
  <c r="AU178" i="21" s="1"/>
  <c r="AH86" i="21"/>
  <c r="AH140" i="21"/>
  <c r="AH20" i="21"/>
  <c r="AH90" i="21"/>
  <c r="AH56" i="21"/>
  <c r="AH120" i="21"/>
  <c r="AH154" i="21"/>
  <c r="BC146" i="21"/>
  <c r="AN104" i="21"/>
  <c r="AN90" i="21"/>
  <c r="AN164" i="21"/>
  <c r="AN76" i="21"/>
  <c r="AN130" i="21"/>
  <c r="AN92" i="21"/>
  <c r="AN138" i="21"/>
  <c r="AQ14" i="21"/>
  <c r="AO63" i="21"/>
  <c r="AO112" i="21"/>
  <c r="AQ190" i="21"/>
  <c r="AO78" i="21"/>
  <c r="AO44" i="21"/>
  <c r="AN22" i="21"/>
  <c r="Y82" i="21"/>
  <c r="J52" i="21"/>
  <c r="T23" i="21"/>
  <c r="AG86" i="21"/>
  <c r="Q23" i="21"/>
  <c r="BC34" i="21"/>
  <c r="BC178" i="21"/>
  <c r="BC30" i="21"/>
  <c r="AO136" i="21"/>
  <c r="AO118" i="21"/>
  <c r="Y154" i="21"/>
  <c r="Y124" i="21"/>
  <c r="AO114" i="21"/>
  <c r="I80" i="21"/>
  <c r="AO176" i="21"/>
  <c r="Y146" i="21"/>
  <c r="AO184" i="21"/>
  <c r="AO158" i="21"/>
  <c r="Y90" i="21"/>
  <c r="Y176" i="21"/>
  <c r="Y142" i="21"/>
  <c r="AI26" i="21"/>
  <c r="BC182" i="21"/>
  <c r="BC62" i="21"/>
  <c r="BC126" i="21"/>
  <c r="BC63" i="21"/>
  <c r="BC184" i="21"/>
  <c r="AQ179" i="21"/>
  <c r="AU179" i="21" s="1" a="1"/>
  <c r="AU179" i="21" s="1"/>
  <c r="BB98" i="21"/>
  <c r="AO50" i="21"/>
  <c r="BB136" i="21"/>
  <c r="BB110" i="21"/>
  <c r="BB192" i="21"/>
  <c r="BB57" i="21"/>
  <c r="BB172" i="21"/>
  <c r="BB176" i="21"/>
  <c r="AQ54" i="21"/>
  <c r="AJ48" i="21"/>
  <c r="AO47" i="21"/>
  <c r="AO48" i="21" s="1"/>
  <c r="AM14" i="21"/>
  <c r="AQ82" i="21"/>
  <c r="AQ134" i="21"/>
  <c r="AQ28" i="21"/>
  <c r="AQ98" i="21"/>
  <c r="AQ176" i="21"/>
  <c r="AU176" i="21" s="1" a="1"/>
  <c r="AU176" i="21" s="1"/>
  <c r="AQ124" i="21"/>
  <c r="AQ192" i="21"/>
  <c r="AH104" i="21"/>
  <c r="AH162" i="21"/>
  <c r="AH94" i="21"/>
  <c r="AH146" i="21"/>
  <c r="AH124" i="21"/>
  <c r="AH174" i="21"/>
  <c r="AC15" i="21"/>
  <c r="AN74" i="21"/>
  <c r="AM142" i="21"/>
  <c r="AC17" i="21"/>
  <c r="AN94" i="21"/>
  <c r="AN182" i="21"/>
  <c r="AN80" i="21"/>
  <c r="AN148" i="21"/>
  <c r="AN96" i="21"/>
  <c r="AN162" i="21"/>
  <c r="AO122" i="21"/>
  <c r="AN32" i="21"/>
  <c r="BD27" i="21"/>
  <c r="Q40" i="21"/>
  <c r="AG30" i="21"/>
  <c r="AQ168" i="21"/>
  <c r="AG20" i="21"/>
  <c r="BC26" i="21"/>
  <c r="AO168" i="21"/>
  <c r="Y96" i="21"/>
  <c r="AO172" i="21"/>
  <c r="Y84" i="21"/>
  <c r="AO76" i="21"/>
  <c r="AO62" i="21"/>
  <c r="AO185" i="21"/>
  <c r="Y156" i="21"/>
  <c r="AO152" i="21"/>
  <c r="AO144" i="21"/>
  <c r="AO94" i="21"/>
  <c r="Y170" i="21"/>
  <c r="AN112" i="21"/>
  <c r="AN78" i="21"/>
  <c r="AI70" i="21"/>
  <c r="BC46" i="21"/>
  <c r="AJ34" i="21"/>
  <c r="AN156" i="21"/>
  <c r="AQ74" i="21"/>
  <c r="AU74" i="21" s="1" a="1"/>
  <c r="AU74" i="21" s="1"/>
  <c r="AN18" i="21"/>
  <c r="AQ86" i="21"/>
  <c r="AQ140" i="21"/>
  <c r="AQ32" i="21"/>
  <c r="AQ132" i="21"/>
  <c r="AQ184" i="21"/>
  <c r="AQ130" i="21"/>
  <c r="AQ154" i="21"/>
  <c r="BC82" i="21"/>
  <c r="AQ46" i="21"/>
  <c r="AN26" i="21"/>
  <c r="AN98" i="21"/>
  <c r="AN188" i="21"/>
  <c r="AN84" i="21"/>
  <c r="AN160" i="21"/>
  <c r="AN100" i="21"/>
  <c r="AN174" i="21"/>
  <c r="AD98" i="21"/>
  <c r="AQ185" i="21"/>
  <c r="AU185" i="21" s="1" a="1"/>
  <c r="AU185" i="21" s="1"/>
  <c r="BC54" i="21"/>
  <c r="BA50" i="21"/>
  <c r="BC20" i="21"/>
  <c r="Y136" i="21"/>
  <c r="AO100" i="21"/>
  <c r="AO148" i="21"/>
  <c r="Y114" i="21"/>
  <c r="AO106" i="21"/>
  <c r="AO56" i="21"/>
  <c r="AO162" i="21"/>
  <c r="Y164" i="21"/>
  <c r="AO154" i="21"/>
  <c r="Q66" i="21"/>
  <c r="AN179" i="21"/>
  <c r="AN108" i="21"/>
  <c r="AN50" i="21"/>
  <c r="AQ66" i="21"/>
  <c r="AQ36" i="21"/>
  <c r="AQ144" i="21"/>
  <c r="AQ80" i="21"/>
  <c r="AQ148" i="21"/>
  <c r="AQ174" i="21"/>
  <c r="AU174" i="21" s="1" a="1"/>
  <c r="AU174" i="21" s="1"/>
  <c r="AJ166" i="21"/>
  <c r="BC57" i="21"/>
  <c r="AQ162" i="21"/>
  <c r="AU162" i="21" s="1" a="1"/>
  <c r="AU162" i="21" s="1"/>
  <c r="AQ96" i="21"/>
  <c r="AN132" i="21"/>
  <c r="AN56" i="21"/>
  <c r="AN106" i="21"/>
  <c r="AN166" i="21"/>
  <c r="AN118" i="21"/>
  <c r="AN176" i="21"/>
  <c r="AN66" i="21"/>
  <c r="AQ67" i="21"/>
  <c r="AU67" i="21" s="1" a="1"/>
  <c r="AU67" i="21" s="1"/>
  <c r="W52" i="21"/>
  <c r="AO18" i="21"/>
  <c r="Y138" i="21"/>
  <c r="AQ42" i="21"/>
  <c r="BA16" i="21"/>
  <c r="BC156" i="21"/>
  <c r="AO74" i="21"/>
  <c r="AO120" i="21"/>
  <c r="Y184" i="21"/>
  <c r="AO150" i="21"/>
  <c r="Y144" i="21"/>
  <c r="AO72" i="21"/>
  <c r="AN185" i="21"/>
  <c r="AC173" i="21"/>
  <c r="AQ108" i="21"/>
  <c r="AQ142" i="21"/>
  <c r="AQ40" i="21"/>
  <c r="AQ150" i="21"/>
  <c r="AQ84" i="21"/>
  <c r="AQ160" i="21"/>
  <c r="AQ182" i="21"/>
  <c r="AH116" i="21"/>
  <c r="AH142" i="21"/>
  <c r="AH36" i="21"/>
  <c r="AH144" i="21"/>
  <c r="AH84" i="21"/>
  <c r="AH152" i="21"/>
  <c r="AN142" i="21"/>
  <c r="BC70" i="21"/>
  <c r="AN126" i="21"/>
  <c r="AN54" i="21"/>
  <c r="AN144" i="21"/>
  <c r="AN146" i="21"/>
  <c r="AN110" i="21"/>
  <c r="AN172" i="21"/>
  <c r="AN128" i="21"/>
  <c r="AN190" i="21"/>
  <c r="Q158" i="21"/>
  <c r="AQ18" i="21"/>
  <c r="AQ38" i="21"/>
  <c r="BC28" i="21"/>
  <c r="BC32" i="21"/>
  <c r="BC78" i="21"/>
  <c r="BA20" i="21"/>
  <c r="J23" i="21"/>
  <c r="AC59" i="21"/>
  <c r="AC77" i="21"/>
  <c r="AC139" i="21"/>
  <c r="Y35" i="21"/>
  <c r="AR97" i="21"/>
  <c r="AM9" i="21"/>
  <c r="I22" i="21"/>
  <c r="AM32" i="21"/>
  <c r="AO14" i="21"/>
  <c r="AO9" i="21"/>
  <c r="AO10" i="21" s="1"/>
  <c r="AO134" i="21"/>
  <c r="AN134" i="21"/>
  <c r="AO188" i="21"/>
  <c r="AO32" i="21"/>
  <c r="AG46" i="21"/>
  <c r="AN34" i="21"/>
  <c r="AO26" i="21"/>
  <c r="AH74" i="21"/>
  <c r="AM34" i="21"/>
  <c r="AC25" i="21"/>
  <c r="AK30" i="21"/>
  <c r="AK62" i="21"/>
  <c r="AK44" i="21"/>
  <c r="AK67" i="21"/>
  <c r="AK46" i="21"/>
  <c r="AK118" i="21"/>
  <c r="AK51" i="21"/>
  <c r="AK116" i="21"/>
  <c r="AK190" i="21"/>
  <c r="AK144" i="21"/>
  <c r="AK168" i="21"/>
  <c r="AO126" i="21"/>
  <c r="AN82" i="21"/>
  <c r="AN36" i="21"/>
  <c r="I23" i="21"/>
  <c r="AG44" i="21"/>
  <c r="AG14" i="21"/>
  <c r="AF20" i="21"/>
  <c r="AK56" i="21"/>
  <c r="AK84" i="21"/>
  <c r="AK106" i="21"/>
  <c r="AK110" i="21"/>
  <c r="AK57" i="21"/>
  <c r="AK128" i="21"/>
  <c r="AK60" i="21"/>
  <c r="AK122" i="21"/>
  <c r="AK142" i="21"/>
  <c r="AK150" i="21"/>
  <c r="AK152" i="21"/>
  <c r="AO46" i="21"/>
  <c r="AO174" i="21"/>
  <c r="AN46" i="21"/>
  <c r="AO140" i="21"/>
  <c r="AN30" i="21"/>
  <c r="I110" i="21"/>
  <c r="I174" i="21"/>
  <c r="AI46" i="21"/>
  <c r="AT153" i="21" a="1"/>
  <c r="AT153" i="21" s="1"/>
  <c r="AH138" i="21"/>
  <c r="AI51" i="21"/>
  <c r="AI116" i="21"/>
  <c r="AI142" i="21"/>
  <c r="AI144" i="21"/>
  <c r="AI80" i="21"/>
  <c r="AI148" i="21"/>
  <c r="AI164" i="21"/>
  <c r="AH184" i="21"/>
  <c r="AH160" i="21"/>
  <c r="AH78" i="21"/>
  <c r="AH126" i="21"/>
  <c r="AH190" i="21"/>
  <c r="AH44" i="21"/>
  <c r="AH179" i="21"/>
  <c r="AH110" i="21"/>
  <c r="AH178" i="21"/>
  <c r="AC43" i="21"/>
  <c r="Q46" i="21"/>
  <c r="AM84" i="21"/>
  <c r="AM166" i="21"/>
  <c r="AM57" i="21"/>
  <c r="AM128" i="21"/>
  <c r="AM86" i="21"/>
  <c r="AM140" i="21"/>
  <c r="I78" i="21"/>
  <c r="Q16" i="21"/>
  <c r="Y134" i="21"/>
  <c r="AK124" i="21"/>
  <c r="AK40" i="21"/>
  <c r="AK32" i="21"/>
  <c r="AK70" i="21"/>
  <c r="AK136" i="21"/>
  <c r="AK78" i="21"/>
  <c r="AK126" i="21"/>
  <c r="AK154" i="21"/>
  <c r="AK164" i="21"/>
  <c r="AK158" i="21"/>
  <c r="AO28" i="21"/>
  <c r="AN70" i="21"/>
  <c r="AO22" i="21"/>
  <c r="AG170" i="21"/>
  <c r="AG9" i="21"/>
  <c r="AG10" i="21" s="1"/>
  <c r="AO42" i="21"/>
  <c r="AG38" i="21"/>
  <c r="AG42" i="21"/>
  <c r="I90" i="21"/>
  <c r="R11" i="21"/>
  <c r="R26" i="21" s="1"/>
  <c r="Q104" i="21"/>
  <c r="AI28" i="21"/>
  <c r="G11" i="21"/>
  <c r="G90" i="21" s="1"/>
  <c r="AH136" i="21"/>
  <c r="AK28" i="21"/>
  <c r="AK130" i="21"/>
  <c r="AK42" i="21"/>
  <c r="AK34" i="21"/>
  <c r="AK74" i="21"/>
  <c r="AK170" i="21"/>
  <c r="AK82" i="21"/>
  <c r="AK134" i="21"/>
  <c r="AK72" i="21"/>
  <c r="AK178" i="21"/>
  <c r="AK166" i="21"/>
  <c r="Y23" i="21"/>
  <c r="AN60" i="21"/>
  <c r="AC12" i="21"/>
  <c r="AO51" i="21"/>
  <c r="I35" i="21"/>
  <c r="AO16" i="21"/>
  <c r="Q174" i="21"/>
  <c r="I176" i="21"/>
  <c r="P31" i="21"/>
  <c r="Z35" i="21"/>
  <c r="P123" i="21"/>
  <c r="Y16" i="21"/>
  <c r="AR35" i="21"/>
  <c r="AK26" i="21"/>
  <c r="AK114" i="21"/>
  <c r="AK148" i="21"/>
  <c r="AK76" i="21"/>
  <c r="AK146" i="21"/>
  <c r="AK88" i="21"/>
  <c r="AK54" i="21"/>
  <c r="AK86" i="21"/>
  <c r="AK140" i="21"/>
  <c r="AK90" i="21"/>
  <c r="AK179" i="21"/>
  <c r="AK172" i="21"/>
  <c r="AN122" i="21"/>
  <c r="AO38" i="21"/>
  <c r="AO57" i="21"/>
  <c r="AO30" i="21"/>
  <c r="AO20" i="21"/>
  <c r="T73" i="21"/>
  <c r="AC121" i="21"/>
  <c r="AM20" i="21"/>
  <c r="H68" i="21"/>
  <c r="H67" i="21" s="1"/>
  <c r="AM146" i="21"/>
  <c r="AM114" i="21"/>
  <c r="AM184" i="21"/>
  <c r="AM88" i="21"/>
  <c r="AM174" i="21"/>
  <c r="AM112" i="21"/>
  <c r="AM185" i="21"/>
  <c r="Y54" i="21"/>
  <c r="AO116" i="21"/>
  <c r="AN40" i="21"/>
  <c r="AO34" i="21"/>
  <c r="AG47" i="21"/>
  <c r="AG48" i="21" s="1"/>
  <c r="AG24" i="21"/>
  <c r="AO86" i="21"/>
  <c r="AO54" i="21"/>
  <c r="AN38" i="21"/>
  <c r="M56" i="20"/>
  <c r="M22" i="20"/>
  <c r="I164" i="20"/>
  <c r="AH148" i="20"/>
  <c r="AH124" i="20"/>
  <c r="I174" i="20"/>
  <c r="AH158" i="20"/>
  <c r="I154" i="20"/>
  <c r="AH170" i="20"/>
  <c r="AH144" i="20"/>
  <c r="AH90" i="20"/>
  <c r="AH72" i="20"/>
  <c r="AH40" i="20"/>
  <c r="AH20" i="20"/>
  <c r="AC135" i="20"/>
  <c r="I94" i="20"/>
  <c r="I40" i="20"/>
  <c r="AN51" i="20"/>
  <c r="BC190" i="20"/>
  <c r="BC56" i="20"/>
  <c r="BC172" i="20"/>
  <c r="BC16" i="20"/>
  <c r="BC72" i="20"/>
  <c r="BC185" i="20"/>
  <c r="BC80" i="20"/>
  <c r="BC162" i="20"/>
  <c r="BC14" i="20"/>
  <c r="BC46" i="20"/>
  <c r="BC160" i="20"/>
  <c r="I184" i="20"/>
  <c r="AH110" i="20"/>
  <c r="I188" i="20"/>
  <c r="I106" i="20"/>
  <c r="AH32" i="20"/>
  <c r="I176" i="20"/>
  <c r="AH142" i="20"/>
  <c r="G101" i="20"/>
  <c r="AH140" i="20"/>
  <c r="AH112" i="20"/>
  <c r="AH138" i="20"/>
  <c r="M80" i="20"/>
  <c r="I67" i="20"/>
  <c r="M23" i="20"/>
  <c r="BC60" i="20"/>
  <c r="BC130" i="20"/>
  <c r="BC20" i="20"/>
  <c r="BC90" i="20"/>
  <c r="BC74" i="20"/>
  <c r="BC84" i="20"/>
  <c r="BC51" i="20"/>
  <c r="Y68" i="20"/>
  <c r="AH76" i="20"/>
  <c r="AH192" i="20"/>
  <c r="AH172" i="20"/>
  <c r="AH152" i="20"/>
  <c r="I124" i="20"/>
  <c r="K11" i="20"/>
  <c r="K174" i="20" s="1"/>
  <c r="I158" i="20"/>
  <c r="AH94" i="20"/>
  <c r="AH44" i="20"/>
  <c r="R35" i="20"/>
  <c r="I160" i="20"/>
  <c r="AH126" i="20"/>
  <c r="AH51" i="20"/>
  <c r="AH38" i="20"/>
  <c r="Q78" i="20"/>
  <c r="M172" i="20"/>
  <c r="I112" i="20"/>
  <c r="I16" i="20"/>
  <c r="AH184" i="20"/>
  <c r="BD12" i="20"/>
  <c r="I72" i="20"/>
  <c r="AH18" i="20"/>
  <c r="BC112" i="20"/>
  <c r="BC132" i="20"/>
  <c r="BC148" i="20"/>
  <c r="BC24" i="20"/>
  <c r="BC94" i="20"/>
  <c r="BC128" i="20"/>
  <c r="BC106" i="20"/>
  <c r="BC86" i="20"/>
  <c r="BC22" i="20"/>
  <c r="BC70" i="20"/>
  <c r="BC192" i="20"/>
  <c r="AH182" i="20"/>
  <c r="I156" i="20"/>
  <c r="AH114" i="20"/>
  <c r="J35" i="20"/>
  <c r="I170" i="20"/>
  <c r="AH160" i="20"/>
  <c r="AH116" i="20"/>
  <c r="AH86" i="20"/>
  <c r="AH60" i="20"/>
  <c r="AH96" i="20"/>
  <c r="AH63" i="20"/>
  <c r="BC66" i="20"/>
  <c r="BC144" i="20"/>
  <c r="BC154" i="20"/>
  <c r="BC28" i="20"/>
  <c r="BC98" i="20"/>
  <c r="BC136" i="20"/>
  <c r="BC110" i="20"/>
  <c r="BC116" i="20"/>
  <c r="BC26" i="20"/>
  <c r="BC88" i="20"/>
  <c r="BA10" i="20"/>
  <c r="AH174" i="20"/>
  <c r="AH80" i="20"/>
  <c r="AH62" i="20"/>
  <c r="AM128" i="20"/>
  <c r="I110" i="20"/>
  <c r="I80" i="20"/>
  <c r="AH56" i="20"/>
  <c r="AM42" i="20"/>
  <c r="AM14" i="20"/>
  <c r="I152" i="20"/>
  <c r="AH132" i="20"/>
  <c r="AH98" i="20"/>
  <c r="AH178" i="20"/>
  <c r="AH134" i="20"/>
  <c r="AH78" i="20"/>
  <c r="AH50" i="20"/>
  <c r="AH162" i="20"/>
  <c r="AN140" i="20"/>
  <c r="I104" i="20"/>
  <c r="I82" i="20"/>
  <c r="AH164" i="20"/>
  <c r="AH70" i="20"/>
  <c r="AN54" i="20"/>
  <c r="AH100" i="20"/>
  <c r="I32" i="20"/>
  <c r="AT115" i="20" a="1"/>
  <c r="AT115" i="20" s="1"/>
  <c r="BC78" i="20"/>
  <c r="BC150" i="20"/>
  <c r="BC174" i="20"/>
  <c r="BC32" i="20"/>
  <c r="BC156" i="20"/>
  <c r="BC10" i="20"/>
  <c r="BC114" i="20"/>
  <c r="AC37" i="20"/>
  <c r="AH14" i="20"/>
  <c r="AH57" i="20"/>
  <c r="AH46" i="20"/>
  <c r="AH88" i="20"/>
  <c r="AC186" i="20"/>
  <c r="Q122" i="20"/>
  <c r="I54" i="20"/>
  <c r="I90" i="20"/>
  <c r="AK62" i="20"/>
  <c r="AM48" i="20"/>
  <c r="AM178" i="20"/>
  <c r="AM80" i="20"/>
  <c r="O58" i="20"/>
  <c r="G73" i="20"/>
  <c r="BB9" i="20"/>
  <c r="AH154" i="20"/>
  <c r="AH166" i="20"/>
  <c r="AH168" i="20"/>
  <c r="AH122" i="20"/>
  <c r="AU115" i="20" a="1"/>
  <c r="AU115" i="20" s="1"/>
  <c r="AH104" i="20"/>
  <c r="I134" i="20"/>
  <c r="AH22" i="20"/>
  <c r="AH92" i="20"/>
  <c r="AH26" i="20"/>
  <c r="BD89" i="20"/>
  <c r="BC108" i="20"/>
  <c r="BC50" i="20"/>
  <c r="BC182" i="20"/>
  <c r="BC164" i="20"/>
  <c r="BC62" i="20"/>
  <c r="BC134" i="20"/>
  <c r="BC34" i="20"/>
  <c r="BC96" i="20"/>
  <c r="Y11" i="20"/>
  <c r="Y104" i="20" s="1"/>
  <c r="AC69" i="20"/>
  <c r="S177" i="20"/>
  <c r="AH130" i="20"/>
  <c r="AH120" i="20"/>
  <c r="AH84" i="20"/>
  <c r="AH146" i="20"/>
  <c r="AH176" i="20"/>
  <c r="I172" i="20"/>
  <c r="AH150" i="20"/>
  <c r="I146" i="20"/>
  <c r="AH36" i="20"/>
  <c r="AH16" i="20"/>
  <c r="AH82" i="20"/>
  <c r="BD55" i="20"/>
  <c r="AH34" i="20"/>
  <c r="AK32" i="20"/>
  <c r="M91" i="20"/>
  <c r="M92" i="20" s="1"/>
  <c r="BC54" i="20"/>
  <c r="BC170" i="20"/>
  <c r="BC122" i="20"/>
  <c r="BC188" i="20"/>
  <c r="BC40" i="20"/>
  <c r="BC179" i="20"/>
  <c r="BC67" i="20"/>
  <c r="BC124" i="20"/>
  <c r="BC140" i="20"/>
  <c r="BC38" i="20"/>
  <c r="BC100" i="20"/>
  <c r="BB44" i="20"/>
  <c r="Y138" i="20"/>
  <c r="Y54" i="20"/>
  <c r="Y16" i="20"/>
  <c r="Y40" i="20"/>
  <c r="Y90" i="20"/>
  <c r="Y72" i="20"/>
  <c r="Y112" i="20"/>
  <c r="Y96" i="20"/>
  <c r="Y108" i="20"/>
  <c r="AA35" i="20"/>
  <c r="AM18" i="20"/>
  <c r="AM179" i="20"/>
  <c r="Y152" i="20"/>
  <c r="Z35" i="20"/>
  <c r="AC27" i="20"/>
  <c r="AM188" i="20"/>
  <c r="O101" i="20"/>
  <c r="AM192" i="20"/>
  <c r="AM176" i="20"/>
  <c r="AN138" i="20"/>
  <c r="M72" i="20"/>
  <c r="M73" i="20"/>
  <c r="M74" i="20" s="1"/>
  <c r="AG96" i="20"/>
  <c r="AI18" i="20"/>
  <c r="AI62" i="20"/>
  <c r="AI184" i="20"/>
  <c r="AI192" i="20"/>
  <c r="AH185" i="20"/>
  <c r="AG32" i="20"/>
  <c r="AG46" i="20"/>
  <c r="AG36" i="20"/>
  <c r="AG86" i="20"/>
  <c r="AG138" i="20"/>
  <c r="AI22" i="20"/>
  <c r="S35" i="20"/>
  <c r="AC19" i="20"/>
  <c r="S117" i="20"/>
  <c r="AC107" i="20"/>
  <c r="AL166" i="20"/>
  <c r="AL106" i="20"/>
  <c r="AL174" i="20"/>
  <c r="AL14" i="20"/>
  <c r="AL46" i="20"/>
  <c r="AL118" i="20"/>
  <c r="AL51" i="20"/>
  <c r="AL116" i="20"/>
  <c r="I136" i="20"/>
  <c r="AK22" i="20"/>
  <c r="AJ84" i="20"/>
  <c r="AJ146" i="20"/>
  <c r="AJ174" i="20"/>
  <c r="AJ156" i="20"/>
  <c r="AJ26" i="20"/>
  <c r="AJ74" i="20"/>
  <c r="AJ138" i="20"/>
  <c r="AJ104" i="20"/>
  <c r="AJ178" i="20"/>
  <c r="AJ28" i="20"/>
  <c r="AJ98" i="20"/>
  <c r="AI156" i="20"/>
  <c r="AA73" i="20"/>
  <c r="S73" i="20"/>
  <c r="AH136" i="20"/>
  <c r="AG42" i="20"/>
  <c r="AG82" i="20"/>
  <c r="AG51" i="20"/>
  <c r="AG104" i="20"/>
  <c r="AG185" i="20"/>
  <c r="Y84" i="20"/>
  <c r="Y172" i="20"/>
  <c r="V165" i="20"/>
  <c r="AT135" i="20" a="1"/>
  <c r="AT135" i="20" s="1"/>
  <c r="I85" i="20"/>
  <c r="AJ110" i="20"/>
  <c r="AJ152" i="20"/>
  <c r="AJ56" i="20"/>
  <c r="AJ164" i="20"/>
  <c r="AJ30" i="20"/>
  <c r="AJ88" i="20"/>
  <c r="AJ162" i="20"/>
  <c r="AJ108" i="20"/>
  <c r="AJ66" i="20"/>
  <c r="AJ32" i="20"/>
  <c r="AJ132" i="20"/>
  <c r="AI38" i="20"/>
  <c r="AI26" i="20"/>
  <c r="S58" i="20"/>
  <c r="AG74" i="20"/>
  <c r="AG92" i="20"/>
  <c r="AG88" i="20"/>
  <c r="AG116" i="20"/>
  <c r="Y35" i="20"/>
  <c r="AG30" i="20"/>
  <c r="AM54" i="20"/>
  <c r="Y174" i="20"/>
  <c r="K144" i="20"/>
  <c r="AM88" i="20"/>
  <c r="Y62" i="20"/>
  <c r="AM34" i="20"/>
  <c r="AM184" i="20"/>
  <c r="M158" i="20"/>
  <c r="AN82" i="20"/>
  <c r="AL66" i="20"/>
  <c r="AN16" i="20"/>
  <c r="AN72" i="20"/>
  <c r="AN176" i="20"/>
  <c r="AN114" i="20"/>
  <c r="AN188" i="20"/>
  <c r="AN18" i="20"/>
  <c r="AN57" i="20"/>
  <c r="AN128" i="20"/>
  <c r="Q94" i="20"/>
  <c r="AK148" i="20"/>
  <c r="AK179" i="20"/>
  <c r="AK100" i="20"/>
  <c r="AK50" i="20"/>
  <c r="AK112" i="20"/>
  <c r="AK142" i="20"/>
  <c r="M110" i="20"/>
  <c r="M156" i="20"/>
  <c r="M136" i="20"/>
  <c r="M108" i="20"/>
  <c r="M160" i="20"/>
  <c r="AJ80" i="20"/>
  <c r="AG20" i="20"/>
  <c r="AI34" i="20"/>
  <c r="AI110" i="20"/>
  <c r="AI50" i="20"/>
  <c r="AA180" i="20"/>
  <c r="AA177" i="20" s="1"/>
  <c r="AA58" i="20"/>
  <c r="AH74" i="20"/>
  <c r="AG78" i="20"/>
  <c r="AG118" i="20"/>
  <c r="AG108" i="20"/>
  <c r="AG38" i="20"/>
  <c r="Y23" i="20"/>
  <c r="AG26" i="20"/>
  <c r="Y184" i="20"/>
  <c r="Y188" i="20"/>
  <c r="Y106" i="20"/>
  <c r="AM92" i="20"/>
  <c r="Q58" i="20"/>
  <c r="Q57" i="20" s="1"/>
  <c r="AM38" i="20"/>
  <c r="Y144" i="20"/>
  <c r="G165" i="20"/>
  <c r="Y134" i="20"/>
  <c r="M152" i="20"/>
  <c r="AN86" i="20"/>
  <c r="M44" i="20"/>
  <c r="AI76" i="20"/>
  <c r="AI42" i="20"/>
  <c r="AI86" i="20"/>
  <c r="AH179" i="20"/>
  <c r="AG14" i="20"/>
  <c r="AG34" i="20"/>
  <c r="AG128" i="20"/>
  <c r="AG112" i="20"/>
  <c r="AG60" i="20"/>
  <c r="Q91" i="20"/>
  <c r="Q85" i="20" s="1"/>
  <c r="Q86" i="20" s="1"/>
  <c r="I35" i="20"/>
  <c r="I47" i="20" s="1"/>
  <c r="I48" i="20" s="1"/>
  <c r="AG24" i="20"/>
  <c r="Y124" i="20"/>
  <c r="J52" i="20"/>
  <c r="AM182" i="20"/>
  <c r="AM106" i="20"/>
  <c r="Y142" i="20"/>
  <c r="AC59" i="20"/>
  <c r="Y140" i="20"/>
  <c r="AM134" i="20"/>
  <c r="K100" i="20"/>
  <c r="K38" i="20"/>
  <c r="X101" i="20"/>
  <c r="I78" i="20"/>
  <c r="I138" i="20"/>
  <c r="M18" i="20"/>
  <c r="AJ106" i="20"/>
  <c r="AJ130" i="20"/>
  <c r="AJ185" i="20"/>
  <c r="AJ42" i="20"/>
  <c r="AJ100" i="20"/>
  <c r="AJ60" i="20"/>
  <c r="AJ122" i="20"/>
  <c r="AJ168" i="20"/>
  <c r="AJ44" i="20"/>
  <c r="AJ170" i="20"/>
  <c r="AI14" i="20"/>
  <c r="AI67" i="20"/>
  <c r="AI51" i="20"/>
  <c r="AG44" i="20"/>
  <c r="AG90" i="20"/>
  <c r="AG126" i="20"/>
  <c r="AG63" i="20"/>
  <c r="AG72" i="20"/>
  <c r="AG57" i="20"/>
  <c r="Y156" i="20"/>
  <c r="AM22" i="20"/>
  <c r="AA11" i="20"/>
  <c r="AA67" i="20" s="1"/>
  <c r="AM185" i="20"/>
  <c r="Y158" i="20"/>
  <c r="Y176" i="20"/>
  <c r="AM154" i="20"/>
  <c r="AT161" i="20" a="1"/>
  <c r="AT161" i="20" s="1"/>
  <c r="Q100" i="20"/>
  <c r="AO47" i="20"/>
  <c r="AO48" i="20" s="1"/>
  <c r="AJ114" i="20"/>
  <c r="K73" i="20"/>
  <c r="AH54" i="20"/>
  <c r="AG94" i="20"/>
  <c r="AG98" i="20"/>
  <c r="AG28" i="20"/>
  <c r="AG70" i="20"/>
  <c r="AG22" i="20"/>
  <c r="H176" i="19"/>
  <c r="H14" i="19"/>
  <c r="AO166" i="19"/>
  <c r="AO170" i="19"/>
  <c r="AO106" i="19"/>
  <c r="AO174" i="19"/>
  <c r="AO88" i="19"/>
  <c r="AO54" i="19"/>
  <c r="AO24" i="19"/>
  <c r="AO40" i="19"/>
  <c r="AK38" i="19"/>
  <c r="AI122" i="19"/>
  <c r="AI185" i="19"/>
  <c r="AI94" i="19"/>
  <c r="AI146" i="19"/>
  <c r="AI120" i="19"/>
  <c r="AJ96" i="19"/>
  <c r="AJ84" i="19"/>
  <c r="AI34" i="19"/>
  <c r="AK30" i="19"/>
  <c r="AN82" i="19"/>
  <c r="AN174" i="19"/>
  <c r="AN98" i="19"/>
  <c r="AN142" i="19"/>
  <c r="AN132" i="19"/>
  <c r="AN114" i="19"/>
  <c r="AN182" i="19"/>
  <c r="AN140" i="19"/>
  <c r="AN164" i="19"/>
  <c r="AN118" i="19"/>
  <c r="AF30" i="19"/>
  <c r="AF46" i="19"/>
  <c r="AF190" i="19"/>
  <c r="AF142" i="19"/>
  <c r="AF44" i="19"/>
  <c r="AF54" i="19"/>
  <c r="AF124" i="19"/>
  <c r="AF114" i="19"/>
  <c r="AF152" i="19"/>
  <c r="AF185" i="19"/>
  <c r="AF138" i="19"/>
  <c r="H56" i="19"/>
  <c r="H84" i="19"/>
  <c r="H78" i="19"/>
  <c r="H154" i="19"/>
  <c r="H172" i="19"/>
  <c r="H136" i="19"/>
  <c r="AK16" i="19"/>
  <c r="AK88" i="19"/>
  <c r="AN67" i="19"/>
  <c r="AK40" i="19"/>
  <c r="AO160" i="19"/>
  <c r="AO116" i="19"/>
  <c r="P19" i="19"/>
  <c r="AO72" i="19"/>
  <c r="AO66" i="19"/>
  <c r="AO30" i="19"/>
  <c r="BD43" i="19"/>
  <c r="AN90" i="19"/>
  <c r="AN104" i="19"/>
  <c r="AN16" i="19"/>
  <c r="AN70" i="19"/>
  <c r="AN176" i="19"/>
  <c r="AN51" i="19"/>
  <c r="AN120" i="19"/>
  <c r="AN188" i="19"/>
  <c r="AN148" i="19"/>
  <c r="AN179" i="19"/>
  <c r="AN128" i="19"/>
  <c r="AK14" i="19"/>
  <c r="AK56" i="19"/>
  <c r="AK44" i="19"/>
  <c r="AK26" i="19"/>
  <c r="AO44" i="19"/>
  <c r="AO18" i="19"/>
  <c r="AI158" i="19"/>
  <c r="AI130" i="19"/>
  <c r="AK128" i="19"/>
  <c r="AO82" i="19"/>
  <c r="AO146" i="19"/>
  <c r="AO62" i="19"/>
  <c r="AO120" i="19"/>
  <c r="AO156" i="19"/>
  <c r="AO100" i="19"/>
  <c r="AE26" i="19"/>
  <c r="BD93" i="19"/>
  <c r="AN106" i="19"/>
  <c r="AN18" i="19"/>
  <c r="AN86" i="19"/>
  <c r="AN32" i="19"/>
  <c r="AN54" i="19"/>
  <c r="AN192" i="19"/>
  <c r="AN178" i="19"/>
  <c r="AN160" i="19"/>
  <c r="AN184" i="19"/>
  <c r="AN136" i="19"/>
  <c r="AK106" i="19"/>
  <c r="AK72" i="19"/>
  <c r="BC63" i="19"/>
  <c r="AO168" i="19"/>
  <c r="AO36" i="19"/>
  <c r="AM72" i="19"/>
  <c r="AM130" i="19"/>
  <c r="AM182" i="19"/>
  <c r="AM92" i="19"/>
  <c r="AM86" i="19"/>
  <c r="AM140" i="19"/>
  <c r="AO70" i="19"/>
  <c r="AM36" i="19"/>
  <c r="AO51" i="19"/>
  <c r="AK124" i="19"/>
  <c r="AI50" i="19"/>
  <c r="AI160" i="19"/>
  <c r="AI192" i="19"/>
  <c r="AI144" i="19"/>
  <c r="AI166" i="19"/>
  <c r="AI148" i="19"/>
  <c r="AO104" i="19"/>
  <c r="BA178" i="19"/>
  <c r="AO94" i="19"/>
  <c r="AO162" i="19"/>
  <c r="AO67" i="19"/>
  <c r="AO124" i="19"/>
  <c r="AO164" i="19"/>
  <c r="AO118" i="19"/>
  <c r="AN30" i="19"/>
  <c r="AN20" i="19"/>
  <c r="AN40" i="19"/>
  <c r="AN190" i="19"/>
  <c r="AN34" i="19"/>
  <c r="AN56" i="19"/>
  <c r="AN144" i="19"/>
  <c r="AN116" i="19"/>
  <c r="AN152" i="19"/>
  <c r="AN185" i="19"/>
  <c r="AN138" i="19"/>
  <c r="AK9" i="19"/>
  <c r="AK10" i="19" s="1"/>
  <c r="AK36" i="19"/>
  <c r="AN46" i="19"/>
  <c r="W11" i="19"/>
  <c r="AR68" i="19"/>
  <c r="AO152" i="19"/>
  <c r="AK96" i="19"/>
  <c r="AO63" i="19"/>
  <c r="AI88" i="19"/>
  <c r="AI128" i="19"/>
  <c r="AI40" i="19"/>
  <c r="AI150" i="19"/>
  <c r="AI172" i="19"/>
  <c r="AI154" i="19"/>
  <c r="AK156" i="19"/>
  <c r="AO50" i="19"/>
  <c r="AK100" i="19"/>
  <c r="AO28" i="19"/>
  <c r="AN150" i="19"/>
  <c r="AN28" i="19"/>
  <c r="BA168" i="19"/>
  <c r="AN26" i="19"/>
  <c r="AN22" i="19"/>
  <c r="AN76" i="19"/>
  <c r="AN36" i="19"/>
  <c r="AN42" i="19"/>
  <c r="AN74" i="19"/>
  <c r="AN168" i="19"/>
  <c r="AN122" i="19"/>
  <c r="AN158" i="19"/>
  <c r="AN88" i="19"/>
  <c r="AN162" i="19"/>
  <c r="W23" i="19"/>
  <c r="AK70" i="19"/>
  <c r="AK20" i="19"/>
  <c r="AE36" i="19"/>
  <c r="AK22" i="19"/>
  <c r="AK84" i="19"/>
  <c r="AE22" i="19"/>
  <c r="AE14" i="19"/>
  <c r="AK76" i="19"/>
  <c r="AK34" i="19"/>
  <c r="AO86" i="19"/>
  <c r="AO14" i="19"/>
  <c r="AO16" i="19"/>
  <c r="AO56" i="19"/>
  <c r="AI30" i="19"/>
  <c r="AI126" i="19"/>
  <c r="AI156" i="19"/>
  <c r="AI44" i="19"/>
  <c r="AI170" i="19"/>
  <c r="AI106" i="19"/>
  <c r="AI174" i="19"/>
  <c r="AO122" i="19"/>
  <c r="AO46" i="19"/>
  <c r="AO192" i="19"/>
  <c r="AO178" i="19"/>
  <c r="AO80" i="19"/>
  <c r="AO148" i="19"/>
  <c r="AO184" i="19"/>
  <c r="AO136" i="19"/>
  <c r="AN50" i="19"/>
  <c r="AN63" i="19"/>
  <c r="AN14" i="19"/>
  <c r="AN38" i="19"/>
  <c r="AN60" i="19"/>
  <c r="AN78" i="19"/>
  <c r="AN110" i="19"/>
  <c r="AN124" i="19"/>
  <c r="AN166" i="19"/>
  <c r="AN92" i="19"/>
  <c r="AF9" i="19"/>
  <c r="AF10" i="19" s="1"/>
  <c r="AK66" i="19"/>
  <c r="AK80" i="19"/>
  <c r="AK28" i="19"/>
  <c r="AK32" i="19"/>
  <c r="AO90" i="19"/>
  <c r="AN57" i="19"/>
  <c r="AN72" i="19"/>
  <c r="AN44" i="19"/>
  <c r="AN84" i="19"/>
  <c r="AN108" i="19"/>
  <c r="AN80" i="19"/>
  <c r="AN146" i="19"/>
  <c r="AN130" i="19"/>
  <c r="AN172" i="19"/>
  <c r="AN96" i="19"/>
  <c r="AK18" i="19"/>
  <c r="AK54" i="19"/>
  <c r="AK74" i="19"/>
  <c r="W32" i="19"/>
  <c r="W40" i="19"/>
  <c r="W176" i="19"/>
  <c r="W112" i="19"/>
  <c r="W158" i="19"/>
  <c r="W172" i="19"/>
  <c r="W154" i="19"/>
  <c r="W96" i="19"/>
  <c r="W116" i="19"/>
  <c r="W56" i="19"/>
  <c r="P21" i="19"/>
  <c r="W98" i="19"/>
  <c r="AQ30" i="19"/>
  <c r="AQ128" i="19"/>
  <c r="AQ138" i="19"/>
  <c r="AQ166" i="19"/>
  <c r="AU166" i="19" s="1" a="1"/>
  <c r="AU166" i="19" s="1"/>
  <c r="AQ148" i="19"/>
  <c r="AQ184" i="19"/>
  <c r="AO9" i="19"/>
  <c r="AE9" i="19"/>
  <c r="AE10" i="19" s="1"/>
  <c r="O11" i="19"/>
  <c r="O72" i="19" s="1"/>
  <c r="W164" i="19"/>
  <c r="W174" i="19"/>
  <c r="W100" i="19"/>
  <c r="W122" i="19"/>
  <c r="AL136" i="19"/>
  <c r="W144" i="19"/>
  <c r="M42" i="19"/>
  <c r="O84" i="19"/>
  <c r="O98" i="19"/>
  <c r="W80" i="19"/>
  <c r="W44" i="19"/>
  <c r="W142" i="19"/>
  <c r="W136" i="19"/>
  <c r="W134" i="19"/>
  <c r="O170" i="19"/>
  <c r="O108" i="19"/>
  <c r="T30" i="19"/>
  <c r="AJ114" i="19"/>
  <c r="W124" i="19"/>
  <c r="AO172" i="19"/>
  <c r="AO176" i="19"/>
  <c r="AO110" i="19"/>
  <c r="AO182" i="19"/>
  <c r="AO92" i="19"/>
  <c r="Q11" i="19"/>
  <c r="W82" i="19"/>
  <c r="W160" i="19"/>
  <c r="W188" i="19"/>
  <c r="W138" i="19"/>
  <c r="W140" i="19"/>
  <c r="O112" i="19"/>
  <c r="W185" i="19"/>
  <c r="AH9" i="19"/>
  <c r="W78" i="19"/>
  <c r="AI70" i="19"/>
  <c r="AQ9" i="19"/>
  <c r="AQ40" i="19"/>
  <c r="AQ136" i="19"/>
  <c r="AQ168" i="19"/>
  <c r="AQ110" i="19"/>
  <c r="AQ182" i="19"/>
  <c r="AH18" i="19"/>
  <c r="AH67" i="19"/>
  <c r="AH112" i="19"/>
  <c r="AH172" i="19"/>
  <c r="AH154" i="19"/>
  <c r="AH185" i="19"/>
  <c r="O44" i="19"/>
  <c r="AD14" i="19"/>
  <c r="AF94" i="19"/>
  <c r="AF50" i="19"/>
  <c r="AF63" i="19"/>
  <c r="AF76" i="19"/>
  <c r="AF150" i="19"/>
  <c r="AF82" i="19"/>
  <c r="AF148" i="19"/>
  <c r="AF144" i="19"/>
  <c r="AF156" i="19"/>
  <c r="AF100" i="19"/>
  <c r="O28" i="19"/>
  <c r="W90" i="19"/>
  <c r="W84" i="19"/>
  <c r="W114" i="19"/>
  <c r="W42" i="19"/>
  <c r="W162" i="19"/>
  <c r="O96" i="19"/>
  <c r="W184" i="19"/>
  <c r="W72" i="19"/>
  <c r="AO144" i="19"/>
  <c r="AK47" i="19"/>
  <c r="AK48" i="19" s="1"/>
  <c r="AK24" i="19"/>
  <c r="O152" i="19"/>
  <c r="W62" i="19"/>
  <c r="O56" i="19"/>
  <c r="W110" i="19"/>
  <c r="W46" i="19"/>
  <c r="O146" i="19"/>
  <c r="O122" i="19"/>
  <c r="M56" i="19"/>
  <c r="M172" i="19"/>
  <c r="M108" i="19"/>
  <c r="M176" i="19"/>
  <c r="AL96" i="19"/>
  <c r="M46" i="19"/>
  <c r="AJ148" i="19"/>
  <c r="AJ156" i="19"/>
  <c r="AJ168" i="19"/>
  <c r="AJ176" i="19"/>
  <c r="O158" i="19"/>
  <c r="AH28" i="19"/>
  <c r="AI84" i="19"/>
  <c r="O80" i="19"/>
  <c r="AQ67" i="19"/>
  <c r="AU67" i="19" s="1" a="1"/>
  <c r="AU67" i="19" s="1"/>
  <c r="AQ42" i="19"/>
  <c r="AQ32" i="19"/>
  <c r="M28" i="19"/>
  <c r="AJ120" i="19"/>
  <c r="W146" i="19"/>
  <c r="W170" i="19"/>
  <c r="W108" i="19"/>
  <c r="O114" i="19"/>
  <c r="O156" i="19"/>
  <c r="O134" i="19"/>
  <c r="Z73" i="19"/>
  <c r="O62" i="19"/>
  <c r="AG24" i="19"/>
  <c r="AG47" i="19"/>
  <c r="AG48" i="19" s="1"/>
  <c r="AE47" i="19"/>
  <c r="AE48" i="19" s="1"/>
  <c r="V42" i="18"/>
  <c r="V96" i="18"/>
  <c r="V138" i="18"/>
  <c r="V140" i="18"/>
  <c r="V158" i="18"/>
  <c r="V114" i="18"/>
  <c r="V164" i="18"/>
  <c r="AI56" i="18"/>
  <c r="AI36" i="18"/>
  <c r="AI144" i="18"/>
  <c r="AI166" i="18"/>
  <c r="AI120" i="18"/>
  <c r="AI156" i="18"/>
  <c r="AI42" i="18"/>
  <c r="AI100" i="18"/>
  <c r="AI51" i="18"/>
  <c r="AI116" i="18"/>
  <c r="AI54" i="18"/>
  <c r="AI14" i="18"/>
  <c r="Z23" i="18"/>
  <c r="Z47" i="18" s="1"/>
  <c r="Z48" i="18" s="1"/>
  <c r="AI18" i="18"/>
  <c r="H23" i="18"/>
  <c r="AQ44" i="18"/>
  <c r="BB54" i="18"/>
  <c r="AI22" i="18"/>
  <c r="AI40" i="18"/>
  <c r="AI150" i="18"/>
  <c r="AI172" i="18"/>
  <c r="AI124" i="18"/>
  <c r="AI164" i="18"/>
  <c r="AI46" i="18"/>
  <c r="AI118" i="18"/>
  <c r="AI60" i="18"/>
  <c r="AI122" i="18"/>
  <c r="K11" i="18"/>
  <c r="K76" i="18" s="1"/>
  <c r="AQ34" i="18"/>
  <c r="X11" i="18"/>
  <c r="Z170" i="18"/>
  <c r="Z62" i="18"/>
  <c r="R23" i="18"/>
  <c r="AH28" i="18"/>
  <c r="AQ42" i="18"/>
  <c r="AG30" i="18"/>
  <c r="AI160" i="18"/>
  <c r="AI168" i="18"/>
  <c r="AI26" i="18"/>
  <c r="AI44" i="18"/>
  <c r="AI170" i="18"/>
  <c r="AI76" i="18"/>
  <c r="AI130" i="18"/>
  <c r="AI179" i="18"/>
  <c r="AI57" i="18"/>
  <c r="AI128" i="18"/>
  <c r="AI78" i="18"/>
  <c r="AI126" i="18"/>
  <c r="Z98" i="18"/>
  <c r="AJ24" i="18"/>
  <c r="AQ48" i="18"/>
  <c r="H158" i="18"/>
  <c r="H146" i="18"/>
  <c r="P21" i="18"/>
  <c r="AI16" i="18"/>
  <c r="AI72" i="18"/>
  <c r="AI176" i="18"/>
  <c r="AI80" i="18"/>
  <c r="AI148" i="18"/>
  <c r="AI184" i="18"/>
  <c r="AI70" i="18"/>
  <c r="AI136" i="18"/>
  <c r="AI82" i="18"/>
  <c r="AI134" i="18"/>
  <c r="AX129" i="18"/>
  <c r="AE9" i="18"/>
  <c r="AL28" i="18"/>
  <c r="AL128" i="18"/>
  <c r="AL14" i="18"/>
  <c r="AL66" i="18"/>
  <c r="AL54" i="18"/>
  <c r="AL116" i="18"/>
  <c r="AL160" i="18"/>
  <c r="AL150" i="18"/>
  <c r="AL166" i="18"/>
  <c r="AL110" i="18"/>
  <c r="AL182" i="18"/>
  <c r="V44" i="18"/>
  <c r="V136" i="18"/>
  <c r="V112" i="18"/>
  <c r="V72" i="18"/>
  <c r="V176" i="18"/>
  <c r="V80" i="18"/>
  <c r="V174" i="18"/>
  <c r="Z144" i="18"/>
  <c r="AJ18" i="18"/>
  <c r="AI9" i="18"/>
  <c r="AI20" i="18"/>
  <c r="AI90" i="18"/>
  <c r="AI190" i="18"/>
  <c r="AI84" i="18"/>
  <c r="AI154" i="18"/>
  <c r="AI185" i="18"/>
  <c r="AI74" i="18"/>
  <c r="AI63" i="18"/>
  <c r="AI86" i="18"/>
  <c r="AI140" i="18"/>
  <c r="BA78" i="18"/>
  <c r="BD99" i="18"/>
  <c r="AG14" i="18"/>
  <c r="H73" i="18"/>
  <c r="H74" i="18" s="1"/>
  <c r="AI67" i="18"/>
  <c r="D11" i="18"/>
  <c r="AI94" i="18"/>
  <c r="AI146" i="18"/>
  <c r="AI106" i="18"/>
  <c r="AI174" i="18"/>
  <c r="AI30" i="18"/>
  <c r="AI88" i="18"/>
  <c r="AI138" i="18"/>
  <c r="AI104" i="18"/>
  <c r="AI178" i="18"/>
  <c r="AM51" i="18"/>
  <c r="Z94" i="18"/>
  <c r="X23" i="18"/>
  <c r="Z76" i="18"/>
  <c r="Z46" i="18"/>
  <c r="AJ14" i="18"/>
  <c r="X52" i="18"/>
  <c r="J11" i="18"/>
  <c r="J132" i="18" s="1"/>
  <c r="AI142" i="18"/>
  <c r="AI62" i="18"/>
  <c r="AI28" i="18"/>
  <c r="AI98" i="18"/>
  <c r="AI152" i="18"/>
  <c r="AI110" i="18"/>
  <c r="AI182" i="18"/>
  <c r="AI34" i="18"/>
  <c r="AI92" i="18"/>
  <c r="AI162" i="18"/>
  <c r="AI108" i="18"/>
  <c r="AI192" i="18"/>
  <c r="Q35" i="18"/>
  <c r="AX73" i="18"/>
  <c r="AM14" i="18"/>
  <c r="AM46" i="18"/>
  <c r="AM118" i="18"/>
  <c r="AM104" i="18"/>
  <c r="AM178" i="18"/>
  <c r="AM36" i="18"/>
  <c r="AM144" i="18"/>
  <c r="AM158" i="18"/>
  <c r="AM84" i="18"/>
  <c r="AM154" i="18"/>
  <c r="AQ80" i="18"/>
  <c r="J144" i="18"/>
  <c r="J62" i="18"/>
  <c r="X44" i="18"/>
  <c r="X110" i="18"/>
  <c r="X124" i="18"/>
  <c r="X46" i="18"/>
  <c r="X114" i="18"/>
  <c r="X88" i="18"/>
  <c r="X26" i="18"/>
  <c r="X120" i="18"/>
  <c r="X154" i="18"/>
  <c r="X106" i="18"/>
  <c r="X70" i="18"/>
  <c r="X182" i="18"/>
  <c r="X174" i="18"/>
  <c r="X188" i="18"/>
  <c r="X54" i="18"/>
  <c r="AQ122" i="18"/>
  <c r="AQ92" i="18"/>
  <c r="AQ179" i="18"/>
  <c r="AU179" i="18" s="1" a="1"/>
  <c r="AU179" i="18" s="1"/>
  <c r="X184" i="18"/>
  <c r="AQ176" i="18"/>
  <c r="AU176" i="18" s="1" a="1"/>
  <c r="AU176" i="18" s="1"/>
  <c r="AQ50" i="18"/>
  <c r="AQ28" i="18"/>
  <c r="AH142" i="18"/>
  <c r="X56" i="18"/>
  <c r="AH122" i="18"/>
  <c r="AH104" i="18"/>
  <c r="AQ86" i="18"/>
  <c r="AH162" i="18"/>
  <c r="AQ63" i="18"/>
  <c r="AU63" i="18" s="1" a="1"/>
  <c r="AU63" i="18" s="1"/>
  <c r="AQ136" i="18"/>
  <c r="AH92" i="18"/>
  <c r="AH179" i="18"/>
  <c r="AH124" i="18"/>
  <c r="AQ106" i="18"/>
  <c r="X100" i="18"/>
  <c r="AQ158" i="18"/>
  <c r="AH146" i="18"/>
  <c r="AH56" i="18"/>
  <c r="AH76" i="18"/>
  <c r="D35" i="18"/>
  <c r="AK60" i="18"/>
  <c r="AK122" i="18"/>
  <c r="AK168" i="18"/>
  <c r="AK170" i="18"/>
  <c r="AK172" i="18"/>
  <c r="AK114" i="18"/>
  <c r="AK188" i="18"/>
  <c r="AK22" i="18"/>
  <c r="AK70" i="18"/>
  <c r="AK136" i="18"/>
  <c r="AQ150" i="18"/>
  <c r="S23" i="18"/>
  <c r="AH98" i="18"/>
  <c r="AQ51" i="18"/>
  <c r="AU51" i="18" s="1" a="1"/>
  <c r="AU51" i="18" s="1"/>
  <c r="AH48" i="18"/>
  <c r="AQ72" i="18"/>
  <c r="AM184" i="18"/>
  <c r="AM50" i="18"/>
  <c r="AM34" i="18"/>
  <c r="AM92" i="18"/>
  <c r="AM78" i="18"/>
  <c r="AM126" i="18"/>
  <c r="AM168" i="18"/>
  <c r="AM94" i="18"/>
  <c r="AM56" i="18"/>
  <c r="AM67" i="18"/>
  <c r="AM124" i="18"/>
  <c r="AH38" i="18"/>
  <c r="AH168" i="18"/>
  <c r="AH50" i="18"/>
  <c r="AH36" i="18"/>
  <c r="AJ22" i="18"/>
  <c r="AK20" i="18"/>
  <c r="R35" i="18"/>
  <c r="R47" i="18" s="1"/>
  <c r="R48" i="18" s="1"/>
  <c r="X134" i="18"/>
  <c r="AQ124" i="18"/>
  <c r="AQ146" i="18"/>
  <c r="AQ56" i="18"/>
  <c r="X152" i="18"/>
  <c r="AQ66" i="18"/>
  <c r="AQ108" i="18"/>
  <c r="AH86" i="18"/>
  <c r="AQ78" i="18"/>
  <c r="AH63" i="18"/>
  <c r="AH136" i="18"/>
  <c r="AQ128" i="18"/>
  <c r="AQ118" i="18"/>
  <c r="X112" i="18"/>
  <c r="AQ96" i="18"/>
  <c r="AQ74" i="18"/>
  <c r="AU74" i="18" s="1" a="1"/>
  <c r="AU74" i="18" s="1"/>
  <c r="AQ184" i="18"/>
  <c r="X162" i="18"/>
  <c r="AQ182" i="18"/>
  <c r="X136" i="18"/>
  <c r="AH106" i="18"/>
  <c r="AH158" i="18"/>
  <c r="AQ152" i="18"/>
  <c r="AK40" i="18"/>
  <c r="AK78" i="18"/>
  <c r="AK126" i="18"/>
  <c r="AK72" i="18"/>
  <c r="AK176" i="18"/>
  <c r="AK62" i="18"/>
  <c r="AK120" i="18"/>
  <c r="AK156" i="18"/>
  <c r="AK26" i="18"/>
  <c r="AK74" i="18"/>
  <c r="P17" i="18"/>
  <c r="AQ144" i="18"/>
  <c r="AQ170" i="18"/>
  <c r="AH132" i="18"/>
  <c r="AQ94" i="18"/>
  <c r="AQ168" i="18"/>
  <c r="P39" i="18"/>
  <c r="Y35" i="18"/>
  <c r="AH67" i="18"/>
  <c r="AQ26" i="18"/>
  <c r="AQ40" i="18"/>
  <c r="AQ20" i="18"/>
  <c r="AQ9" i="18"/>
  <c r="AQ10" i="18" s="1"/>
  <c r="AU10" i="18" s="1" a="1"/>
  <c r="AU10" i="18" s="1"/>
  <c r="AM60" i="18"/>
  <c r="AM179" i="18"/>
  <c r="AM38" i="18"/>
  <c r="AM96" i="18"/>
  <c r="AM82" i="18"/>
  <c r="AM134" i="18"/>
  <c r="AM28" i="18"/>
  <c r="AM98" i="18"/>
  <c r="AM146" i="18"/>
  <c r="AM76" i="18"/>
  <c r="AM130" i="18"/>
  <c r="AK44" i="18"/>
  <c r="AH46" i="18"/>
  <c r="AQ16" i="18"/>
  <c r="AK162" i="18"/>
  <c r="AQ142" i="18"/>
  <c r="AQ162" i="18"/>
  <c r="AU162" i="18" s="1" a="1"/>
  <c r="AU162" i="18" s="1"/>
  <c r="X122" i="18"/>
  <c r="X156" i="18"/>
  <c r="AH66" i="18"/>
  <c r="AQ178" i="18"/>
  <c r="X170" i="18"/>
  <c r="AH108" i="18"/>
  <c r="AH78" i="18"/>
  <c r="X142" i="18"/>
  <c r="AH128" i="18"/>
  <c r="AH118" i="18"/>
  <c r="AH96" i="18"/>
  <c r="AQ88" i="18"/>
  <c r="AH74" i="18"/>
  <c r="AH184" i="18"/>
  <c r="AQ164" i="18"/>
  <c r="AH182" i="18"/>
  <c r="J174" i="18"/>
  <c r="AQ110" i="18"/>
  <c r="AQ166" i="18"/>
  <c r="AU166" i="18" s="1" a="1"/>
  <c r="AU166" i="18" s="1"/>
  <c r="AH152" i="18"/>
  <c r="L35" i="18"/>
  <c r="AK82" i="18"/>
  <c r="AK134" i="18"/>
  <c r="AK90" i="18"/>
  <c r="AK190" i="18"/>
  <c r="AK67" i="18"/>
  <c r="AK124" i="18"/>
  <c r="AK164" i="18"/>
  <c r="AK30" i="18"/>
  <c r="AK88" i="18"/>
  <c r="AK66" i="18"/>
  <c r="AH9" i="18"/>
  <c r="AH10" i="18" s="1"/>
  <c r="AH176" i="18"/>
  <c r="AH40" i="18"/>
  <c r="I23" i="18"/>
  <c r="AK63" i="18"/>
  <c r="AQ38" i="18"/>
  <c r="AQ18" i="18"/>
  <c r="AR31" i="18"/>
  <c r="P19" i="18"/>
  <c r="AN47" i="18"/>
  <c r="AN48" i="18" s="1"/>
  <c r="AN24" i="18"/>
  <c r="AK24" i="18"/>
  <c r="AK47" i="18"/>
  <c r="AK48" i="18" s="1"/>
  <c r="AH42" i="18"/>
  <c r="AK54" i="18"/>
  <c r="Z35" i="18"/>
  <c r="AJ32" i="18"/>
  <c r="X144" i="18"/>
  <c r="AQ134" i="18"/>
  <c r="AQ112" i="18"/>
  <c r="AQ82" i="18"/>
  <c r="AQ54" i="18"/>
  <c r="AQ100" i="18"/>
  <c r="X82" i="18"/>
  <c r="AQ156" i="18"/>
  <c r="AU156" i="18" s="1" a="1"/>
  <c r="AU156" i="18" s="1"/>
  <c r="AQ130" i="18"/>
  <c r="X185" i="18"/>
  <c r="J56" i="18"/>
  <c r="AK138" i="18"/>
  <c r="AB23" i="18"/>
  <c r="AK32" i="18"/>
  <c r="AH84" i="18"/>
  <c r="AH30" i="18"/>
  <c r="AH190" i="18"/>
  <c r="AH94" i="18"/>
  <c r="AQ62" i="18"/>
  <c r="AQ32" i="18"/>
  <c r="AQ24" i="18"/>
  <c r="AQ22" i="18"/>
  <c r="X35" i="18"/>
  <c r="AH26" i="18"/>
  <c r="AH20" i="18"/>
  <c r="AH134" i="18"/>
  <c r="AQ126" i="18"/>
  <c r="AH112" i="18"/>
  <c r="AH82" i="18"/>
  <c r="AQ138" i="18"/>
  <c r="AH54" i="18"/>
  <c r="AH100" i="18"/>
  <c r="AQ70" i="18"/>
  <c r="AQ185" i="18"/>
  <c r="AU185" i="18" s="1" a="1"/>
  <c r="AU185" i="18" s="1"/>
  <c r="AH156" i="18"/>
  <c r="X138" i="18"/>
  <c r="AQ188" i="18"/>
  <c r="AQ148" i="18"/>
  <c r="AH130" i="18"/>
  <c r="AQ114" i="18"/>
  <c r="X96" i="18"/>
  <c r="H185" i="18"/>
  <c r="AQ172" i="18"/>
  <c r="AK104" i="18"/>
  <c r="AK178" i="18"/>
  <c r="AK98" i="18"/>
  <c r="AK146" i="18"/>
  <c r="AK80" i="18"/>
  <c r="AK148" i="18"/>
  <c r="AK184" i="18"/>
  <c r="AK38" i="18"/>
  <c r="AK96" i="18"/>
  <c r="AQ132" i="18"/>
  <c r="AQ84" i="18"/>
  <c r="AH150" i="18"/>
  <c r="AC41" i="18"/>
  <c r="AQ90" i="18"/>
  <c r="Z84" i="18"/>
  <c r="AH32" i="18"/>
  <c r="AE20" i="18"/>
  <c r="AJ47" i="18"/>
  <c r="AJ48" i="18" s="1"/>
  <c r="AQ36" i="18"/>
  <c r="AM54" i="18"/>
  <c r="AM18" i="18"/>
  <c r="AM57" i="18"/>
  <c r="AM128" i="18"/>
  <c r="AM108" i="18"/>
  <c r="AM192" i="18"/>
  <c r="AM40" i="18"/>
  <c r="AM150" i="18"/>
  <c r="AM166" i="18"/>
  <c r="AM106" i="18"/>
  <c r="AM174" i="18"/>
  <c r="AE51" i="18"/>
  <c r="AE18" i="18"/>
  <c r="AE57" i="18"/>
  <c r="AE128" i="18"/>
  <c r="AE108" i="18"/>
  <c r="AE192" i="18"/>
  <c r="AE40" i="18"/>
  <c r="AE150" i="18"/>
  <c r="AE172" i="18"/>
  <c r="AE110" i="18"/>
  <c r="AE182" i="18"/>
  <c r="AH72" i="18"/>
  <c r="AJ78" i="18"/>
  <c r="AH44" i="18"/>
  <c r="X158" i="18"/>
  <c r="X146" i="18"/>
  <c r="AQ140" i="18"/>
  <c r="AH126" i="18"/>
  <c r="AQ116" i="18"/>
  <c r="AQ60" i="18"/>
  <c r="AH138" i="18"/>
  <c r="X116" i="18"/>
  <c r="X108" i="18"/>
  <c r="J96" i="18"/>
  <c r="AH70" i="18"/>
  <c r="AQ57" i="18"/>
  <c r="AU57" i="18" s="1" a="1"/>
  <c r="AU57" i="18" s="1"/>
  <c r="AH185" i="18"/>
  <c r="AH188" i="18"/>
  <c r="AH148" i="18"/>
  <c r="AQ120" i="18"/>
  <c r="AH114" i="18"/>
  <c r="AH172" i="18"/>
  <c r="AK16" i="18"/>
  <c r="AK108" i="18"/>
  <c r="AK192" i="18"/>
  <c r="AK132" i="18"/>
  <c r="AK152" i="18"/>
  <c r="AK84" i="18"/>
  <c r="AK154" i="18"/>
  <c r="AK185" i="18"/>
  <c r="AK42" i="18"/>
  <c r="AK100" i="18"/>
  <c r="AH144" i="18"/>
  <c r="AQ98" i="18"/>
  <c r="AQ67" i="18"/>
  <c r="AU67" i="18" s="1" a="1"/>
  <c r="AU67" i="18" s="1"/>
  <c r="AQ46" i="18"/>
  <c r="AH34" i="18"/>
  <c r="AQ160" i="18"/>
  <c r="AQ192" i="18"/>
  <c r="X176" i="18"/>
  <c r="AH140" i="18"/>
  <c r="AH116" i="18"/>
  <c r="X98" i="18"/>
  <c r="X90" i="18"/>
  <c r="AH60" i="18"/>
  <c r="X160" i="18"/>
  <c r="X140" i="18"/>
  <c r="AH57" i="18"/>
  <c r="AQ174" i="18"/>
  <c r="AU174" i="18" s="1" a="1"/>
  <c r="AU174" i="18" s="1"/>
  <c r="AQ154" i="18"/>
  <c r="AH120" i="18"/>
  <c r="X164" i="18"/>
  <c r="AH62" i="18"/>
  <c r="AK50" i="18"/>
  <c r="AK112" i="18"/>
  <c r="AK142" i="18"/>
  <c r="AK144" i="18"/>
  <c r="AK158" i="18"/>
  <c r="AK106" i="18"/>
  <c r="AK174" i="18"/>
  <c r="AK14" i="18"/>
  <c r="AK46" i="18"/>
  <c r="AK118" i="18"/>
  <c r="AQ190" i="18"/>
  <c r="AQ76" i="18"/>
  <c r="AQ30" i="18"/>
  <c r="AJ108" i="18"/>
  <c r="H35" i="18"/>
  <c r="AH14" i="18"/>
  <c r="AJ20" i="18"/>
  <c r="P33" i="17"/>
  <c r="T108" i="17"/>
  <c r="T182" i="17"/>
  <c r="AB11" i="17"/>
  <c r="AB62" i="17" s="1"/>
  <c r="AF42" i="17"/>
  <c r="AL164" i="17"/>
  <c r="AL50" i="17"/>
  <c r="AL112" i="17"/>
  <c r="AL142" i="17"/>
  <c r="BA22" i="17"/>
  <c r="L11" i="17"/>
  <c r="L118" i="17" s="1"/>
  <c r="F35" i="17"/>
  <c r="L180" i="17"/>
  <c r="L177" i="17" s="1"/>
  <c r="BD105" i="17"/>
  <c r="AL20" i="17"/>
  <c r="AL179" i="17"/>
  <c r="AL51" i="17"/>
  <c r="AL116" i="17"/>
  <c r="AL160" i="17"/>
  <c r="X120" i="17"/>
  <c r="D80" i="17"/>
  <c r="X108" i="17"/>
  <c r="BA128" i="17"/>
  <c r="BC78" i="17"/>
  <c r="BC32" i="17"/>
  <c r="BC16" i="17"/>
  <c r="AH182" i="17"/>
  <c r="AF156" i="17"/>
  <c r="AH56" i="17"/>
  <c r="AF176" i="17"/>
  <c r="BC67" i="17"/>
  <c r="BC28" i="17"/>
  <c r="BC66" i="17"/>
  <c r="AF100" i="17"/>
  <c r="AF182" i="17"/>
  <c r="AR12" i="17"/>
  <c r="BD37" i="17"/>
  <c r="AL154" i="17"/>
  <c r="AL185" i="17"/>
  <c r="AL78" i="17"/>
  <c r="AL126" i="17"/>
  <c r="AL188" i="17"/>
  <c r="X38" i="17"/>
  <c r="BC108" i="17"/>
  <c r="BA24" i="17"/>
  <c r="AF179" i="17"/>
  <c r="AF172" i="17"/>
  <c r="AF166" i="17"/>
  <c r="AH160" i="17"/>
  <c r="AF152" i="17"/>
  <c r="AH66" i="17"/>
  <c r="BD55" i="17"/>
  <c r="AJ67" i="17"/>
  <c r="N68" i="17"/>
  <c r="BC148" i="17"/>
  <c r="BC38" i="17"/>
  <c r="BC20" i="17"/>
  <c r="BC138" i="17"/>
  <c r="BC174" i="17"/>
  <c r="AF92" i="17"/>
  <c r="AF88" i="17"/>
  <c r="AF57" i="17"/>
  <c r="BD15" i="17"/>
  <c r="AI142" i="17"/>
  <c r="BC122" i="17"/>
  <c r="BA32" i="17"/>
  <c r="BC18" i="17"/>
  <c r="AL170" i="17"/>
  <c r="X112" i="17"/>
  <c r="BC112" i="17"/>
  <c r="BC24" i="17"/>
  <c r="BC10" i="17"/>
  <c r="Z185" i="17"/>
  <c r="Z136" i="17"/>
  <c r="Z150" i="17"/>
  <c r="Z54" i="17"/>
  <c r="Z94" i="17"/>
  <c r="Z72" i="17"/>
  <c r="Z144" i="17"/>
  <c r="Z40" i="17"/>
  <c r="Z14" i="17"/>
  <c r="Z98" i="17"/>
  <c r="Z44" i="17"/>
  <c r="Z132" i="17"/>
  <c r="Z90" i="17"/>
  <c r="Z67" i="17"/>
  <c r="AB124" i="17"/>
  <c r="AB78" i="17"/>
  <c r="AB182" i="17"/>
  <c r="AB140" i="17"/>
  <c r="AB82" i="17"/>
  <c r="AB116" i="17"/>
  <c r="AB134" i="17"/>
  <c r="AB185" i="17"/>
  <c r="AB60" i="17"/>
  <c r="AB174" i="17"/>
  <c r="AB112" i="17"/>
  <c r="AB154" i="17"/>
  <c r="AB42" i="17"/>
  <c r="AB26" i="17"/>
  <c r="AB108" i="17"/>
  <c r="AB122" i="17"/>
  <c r="L18" i="17"/>
  <c r="L62" i="17"/>
  <c r="L154" i="17"/>
  <c r="L116" i="17"/>
  <c r="L172" i="17"/>
  <c r="L104" i="17"/>
  <c r="L60" i="17"/>
  <c r="L174" i="17"/>
  <c r="L80" i="17"/>
  <c r="L112" i="17"/>
  <c r="L182" i="17"/>
  <c r="L106" i="17"/>
  <c r="L30" i="17"/>
  <c r="L108" i="17"/>
  <c r="L185" i="17"/>
  <c r="L78" i="17"/>
  <c r="L82" i="17"/>
  <c r="L146" i="17"/>
  <c r="F110" i="17"/>
  <c r="R164" i="17"/>
  <c r="L158" i="17"/>
  <c r="AB146" i="17"/>
  <c r="L176" i="17"/>
  <c r="AB144" i="17"/>
  <c r="Z114" i="17"/>
  <c r="Z84" i="17"/>
  <c r="Z172" i="17"/>
  <c r="AN156" i="17"/>
  <c r="AB142" i="17"/>
  <c r="Z188" i="17"/>
  <c r="R176" i="17"/>
  <c r="R170" i="17"/>
  <c r="AT161" i="17" a="1"/>
  <c r="AT161" i="17" s="1"/>
  <c r="D174" i="17"/>
  <c r="AR79" i="17"/>
  <c r="AL136" i="17"/>
  <c r="D122" i="17"/>
  <c r="D60" i="17"/>
  <c r="D118" i="17"/>
  <c r="X14" i="17"/>
  <c r="X78" i="17"/>
  <c r="Z23" i="17"/>
  <c r="Z47" i="17" s="1"/>
  <c r="Z48" i="17" s="1"/>
  <c r="X58" i="17"/>
  <c r="X57" i="17" s="1"/>
  <c r="V35" i="17"/>
  <c r="AJ140" i="17"/>
  <c r="AJ128" i="17"/>
  <c r="AI70" i="17"/>
  <c r="L144" i="17"/>
  <c r="AB152" i="17"/>
  <c r="L56" i="17"/>
  <c r="AB170" i="17"/>
  <c r="AQ124" i="17"/>
  <c r="R114" i="17"/>
  <c r="R84" i="17"/>
  <c r="R172" i="17"/>
  <c r="AQ166" i="17"/>
  <c r="AU166" i="17" s="1" a="1"/>
  <c r="AU166" i="17" s="1"/>
  <c r="L160" i="17"/>
  <c r="AQ146" i="17"/>
  <c r="L138" i="17"/>
  <c r="AN150" i="17"/>
  <c r="Z140" i="17"/>
  <c r="L122" i="17"/>
  <c r="AQ94" i="17"/>
  <c r="D182" i="17"/>
  <c r="T180" i="17"/>
  <c r="P69" i="17"/>
  <c r="H101" i="17"/>
  <c r="D38" i="17"/>
  <c r="AC161" i="17"/>
  <c r="D120" i="17"/>
  <c r="D42" i="17"/>
  <c r="R23" i="17"/>
  <c r="AJ28" i="17"/>
  <c r="AJ42" i="17"/>
  <c r="AJ106" i="17"/>
  <c r="AI164" i="17"/>
  <c r="Z142" i="17"/>
  <c r="R35" i="17"/>
  <c r="Z184" i="17"/>
  <c r="L152" i="17"/>
  <c r="AT145" i="17" a="1"/>
  <c r="AT145" i="17" s="1"/>
  <c r="L170" i="17"/>
  <c r="Z154" i="17"/>
  <c r="Z124" i="17"/>
  <c r="R188" i="17"/>
  <c r="Z146" i="17"/>
  <c r="R56" i="17"/>
  <c r="R142" i="17"/>
  <c r="AN84" i="17"/>
  <c r="D46" i="17"/>
  <c r="AB118" i="17"/>
  <c r="AB101" i="17"/>
  <c r="AB102" i="17" s="1"/>
  <c r="D82" i="17"/>
  <c r="P79" i="17"/>
  <c r="AL132" i="17"/>
  <c r="X26" i="17"/>
  <c r="AE72" i="17"/>
  <c r="L23" i="17"/>
  <c r="AJ76" i="17"/>
  <c r="AJ74" i="17"/>
  <c r="AJ38" i="17"/>
  <c r="AJ32" i="17"/>
  <c r="AI118" i="17"/>
  <c r="R184" i="17"/>
  <c r="Z156" i="17"/>
  <c r="Z174" i="17"/>
  <c r="R154" i="17"/>
  <c r="R124" i="17"/>
  <c r="AN185" i="17"/>
  <c r="R146" i="17"/>
  <c r="Z160" i="17"/>
  <c r="D112" i="17"/>
  <c r="T101" i="17"/>
  <c r="T102" i="17" s="1"/>
  <c r="F172" i="17"/>
  <c r="Z70" i="17"/>
  <c r="T26" i="17"/>
  <c r="AR35" i="17"/>
  <c r="AF130" i="17"/>
  <c r="D154" i="17"/>
  <c r="J35" i="17"/>
  <c r="D62" i="17"/>
  <c r="D24" i="17"/>
  <c r="AE66" i="17"/>
  <c r="AJ14" i="17"/>
  <c r="F68" i="17"/>
  <c r="F67" i="17" s="1"/>
  <c r="AJ62" i="17"/>
  <c r="AJ16" i="17"/>
  <c r="AJ80" i="17"/>
  <c r="AJ185" i="17"/>
  <c r="AI160" i="17"/>
  <c r="L142" i="17"/>
  <c r="R156" i="17"/>
  <c r="R174" i="17"/>
  <c r="AB98" i="17"/>
  <c r="Z158" i="17"/>
  <c r="Z152" i="17"/>
  <c r="AB162" i="17"/>
  <c r="R160" i="17"/>
  <c r="AR43" i="17"/>
  <c r="AU145" i="17" a="1"/>
  <c r="AU145" i="17" s="1"/>
  <c r="AX23" i="17"/>
  <c r="AU161" i="17" a="1"/>
  <c r="AU161" i="17" s="1"/>
  <c r="L102" i="17"/>
  <c r="AJ164" i="17"/>
  <c r="AJ9" i="17"/>
  <c r="AJ10" i="17" s="1"/>
  <c r="AJ47" i="17"/>
  <c r="AJ48" i="17" s="1"/>
  <c r="AJ24" i="17"/>
  <c r="AJ26" i="17"/>
  <c r="J11" i="17"/>
  <c r="J110" i="17" s="1"/>
  <c r="AE94" i="17"/>
  <c r="AJ184" i="17"/>
  <c r="AJ20" i="17"/>
  <c r="V68" i="17"/>
  <c r="V67" i="17" s="1"/>
  <c r="AJ114" i="17"/>
  <c r="AJ124" i="17"/>
  <c r="AJ192" i="17"/>
  <c r="AI100" i="17"/>
  <c r="AJ34" i="17"/>
  <c r="AB158" i="17"/>
  <c r="AB188" i="17"/>
  <c r="AB176" i="17"/>
  <c r="J174" i="17"/>
  <c r="AQ114" i="17"/>
  <c r="Z110" i="17"/>
  <c r="AQ84" i="17"/>
  <c r="Z80" i="17"/>
  <c r="R158" i="17"/>
  <c r="R152" i="17"/>
  <c r="D101" i="17"/>
  <c r="D102" i="17" s="1"/>
  <c r="D78" i="17"/>
  <c r="W165" i="17"/>
  <c r="F156" i="17"/>
  <c r="F140" i="17"/>
  <c r="E117" i="17"/>
  <c r="D116" i="17"/>
  <c r="D16" i="17"/>
  <c r="R67" i="17"/>
  <c r="Z92" i="17"/>
  <c r="AE132" i="17"/>
  <c r="AJ120" i="17"/>
  <c r="AJ110" i="17"/>
  <c r="AI57" i="17"/>
  <c r="Z164" i="17"/>
  <c r="AB56" i="17"/>
  <c r="R110" i="17"/>
  <c r="L98" i="17"/>
  <c r="R80" i="17"/>
  <c r="AB160" i="17"/>
  <c r="AN108" i="17"/>
  <c r="Z176" i="17"/>
  <c r="Z170" i="17"/>
  <c r="L162" i="17"/>
  <c r="AN158" i="17"/>
  <c r="AB138" i="17"/>
  <c r="D104" i="17"/>
  <c r="R90" i="17"/>
  <c r="J147" i="17"/>
  <c r="P41" i="17"/>
  <c r="D108" i="17"/>
  <c r="D172" i="17"/>
  <c r="AL106" i="17"/>
  <c r="AE98" i="17"/>
  <c r="J23" i="17"/>
  <c r="J47" i="17" s="1"/>
  <c r="J48" i="17" s="1"/>
  <c r="J34" i="17"/>
  <c r="AI14" i="17"/>
  <c r="AL47" i="17"/>
  <c r="AJ179" i="17"/>
  <c r="AJ84" i="17"/>
  <c r="AB58" i="17"/>
  <c r="D180" i="17"/>
  <c r="D177" i="17" s="1"/>
  <c r="AI136" i="17"/>
  <c r="H28" i="16"/>
  <c r="H112" i="16"/>
  <c r="H60" i="16"/>
  <c r="H140" i="16"/>
  <c r="H78" i="16"/>
  <c r="H82" i="16"/>
  <c r="H162" i="16"/>
  <c r="H110" i="16"/>
  <c r="H158" i="16"/>
  <c r="AJ146" i="16"/>
  <c r="AJ190" i="16"/>
  <c r="AJ176" i="16"/>
  <c r="AJ185" i="16"/>
  <c r="AJ178" i="16"/>
  <c r="AJ126" i="16"/>
  <c r="AJ122" i="16"/>
  <c r="H80" i="16"/>
  <c r="AJ128" i="16"/>
  <c r="AK76" i="16"/>
  <c r="AJ62" i="16"/>
  <c r="AM158" i="16"/>
  <c r="AM80" i="16"/>
  <c r="AM148" i="16"/>
  <c r="AM26" i="16"/>
  <c r="AM74" i="16"/>
  <c r="AM184" i="16"/>
  <c r="AM60" i="16"/>
  <c r="AM122" i="16"/>
  <c r="AK84" i="16"/>
  <c r="AK30" i="16"/>
  <c r="AK88" i="16"/>
  <c r="AK54" i="16"/>
  <c r="AK78" i="16"/>
  <c r="AK126" i="16"/>
  <c r="AK168" i="16"/>
  <c r="AK40" i="16"/>
  <c r="AK150" i="16"/>
  <c r="AJ124" i="16"/>
  <c r="AK56" i="16"/>
  <c r="AJ130" i="16"/>
  <c r="AJ54" i="16"/>
  <c r="BB62" i="16"/>
  <c r="BB134" i="16"/>
  <c r="BB30" i="16"/>
  <c r="BB92" i="16"/>
  <c r="BB132" i="16"/>
  <c r="BB166" i="16"/>
  <c r="AJ18" i="16"/>
  <c r="AJ16" i="16"/>
  <c r="AJ44" i="16"/>
  <c r="BA9" i="16"/>
  <c r="BA10" i="16" s="1"/>
  <c r="H138" i="16"/>
  <c r="AJ182" i="16"/>
  <c r="AJ144" i="16"/>
  <c r="AJ168" i="16"/>
  <c r="H156" i="16"/>
  <c r="H154" i="16"/>
  <c r="AJ108" i="16"/>
  <c r="H172" i="16"/>
  <c r="H146" i="16"/>
  <c r="H170" i="16"/>
  <c r="AJ118" i="16"/>
  <c r="AK154" i="16"/>
  <c r="P173" i="16"/>
  <c r="AM166" i="16"/>
  <c r="AM84" i="16"/>
  <c r="AM154" i="16"/>
  <c r="AM30" i="16"/>
  <c r="AM88" i="16"/>
  <c r="AM192" i="16"/>
  <c r="AM78" i="16"/>
  <c r="AM126" i="16"/>
  <c r="AJ80" i="16"/>
  <c r="BA56" i="16"/>
  <c r="BD27" i="16"/>
  <c r="BC80" i="16"/>
  <c r="BA30" i="16"/>
  <c r="AK34" i="16"/>
  <c r="AK92" i="16"/>
  <c r="AK63" i="16"/>
  <c r="AK82" i="16"/>
  <c r="AK134" i="16"/>
  <c r="AK188" i="16"/>
  <c r="AK44" i="16"/>
  <c r="AK170" i="16"/>
  <c r="P27" i="16"/>
  <c r="AK130" i="16"/>
  <c r="BB94" i="16"/>
  <c r="BD123" i="16"/>
  <c r="AJ26" i="16"/>
  <c r="AJ20" i="16"/>
  <c r="D11" i="16"/>
  <c r="AJ60" i="16"/>
  <c r="AJ148" i="16"/>
  <c r="AJ78" i="16"/>
  <c r="AJ82" i="16"/>
  <c r="P183" i="16"/>
  <c r="BA36" i="16"/>
  <c r="AJ166" i="16"/>
  <c r="AJ152" i="16"/>
  <c r="AJ188" i="16"/>
  <c r="H100" i="16"/>
  <c r="AJ66" i="16"/>
  <c r="AF174" i="16"/>
  <c r="AJ134" i="16"/>
  <c r="AJ116" i="16"/>
  <c r="H106" i="16"/>
  <c r="AF179" i="16"/>
  <c r="AJ138" i="16"/>
  <c r="AK152" i="16"/>
  <c r="D73" i="16"/>
  <c r="AM40" i="16"/>
  <c r="AM188" i="16"/>
  <c r="F11" i="16"/>
  <c r="F20" i="16" s="1"/>
  <c r="AM172" i="16"/>
  <c r="AM106" i="16"/>
  <c r="AM174" i="16"/>
  <c r="AM34" i="16"/>
  <c r="AM92" i="16"/>
  <c r="AM54" i="16"/>
  <c r="AM82" i="16"/>
  <c r="AM134" i="16"/>
  <c r="AK156" i="16"/>
  <c r="AK38" i="16"/>
  <c r="AK96" i="16"/>
  <c r="AK138" i="16"/>
  <c r="AK86" i="16"/>
  <c r="AK140" i="16"/>
  <c r="AK16" i="16"/>
  <c r="AK72" i="16"/>
  <c r="AK176" i="16"/>
  <c r="AJ110" i="16"/>
  <c r="AJ114" i="16"/>
  <c r="AJ30" i="16"/>
  <c r="AJ72" i="16"/>
  <c r="AJ47" i="16"/>
  <c r="AJ48" i="16" s="1"/>
  <c r="AQ44" i="16"/>
  <c r="AJ170" i="16"/>
  <c r="H136" i="16"/>
  <c r="AJ98" i="16"/>
  <c r="AF96" i="16"/>
  <c r="AF74" i="16"/>
  <c r="AF57" i="16"/>
  <c r="H164" i="16"/>
  <c r="AF148" i="16"/>
  <c r="AF124" i="16"/>
  <c r="H114" i="16"/>
  <c r="H152" i="16"/>
  <c r="AJ100" i="16"/>
  <c r="AM168" i="16"/>
  <c r="AM98" i="16"/>
  <c r="AJ154" i="16"/>
  <c r="AK106" i="16"/>
  <c r="AM190" i="16"/>
  <c r="AM110" i="16"/>
  <c r="AM156" i="16"/>
  <c r="AM38" i="16"/>
  <c r="AM96" i="16"/>
  <c r="AM63" i="16"/>
  <c r="AM86" i="16"/>
  <c r="AM140" i="16"/>
  <c r="AJ106" i="16"/>
  <c r="AM144" i="16"/>
  <c r="AK164" i="16"/>
  <c r="AK42" i="16"/>
  <c r="AK100" i="16"/>
  <c r="AK162" i="16"/>
  <c r="AK104" i="16"/>
  <c r="AK178" i="16"/>
  <c r="AK20" i="16"/>
  <c r="AK90" i="16"/>
  <c r="AK179" i="16"/>
  <c r="AK114" i="16"/>
  <c r="BD89" i="16"/>
  <c r="BD141" i="16"/>
  <c r="AJ36" i="16"/>
  <c r="AJ32" i="16"/>
  <c r="AO126" i="16"/>
  <c r="AO86" i="16"/>
  <c r="AB35" i="16"/>
  <c r="AH188" i="16"/>
  <c r="BA117" i="16"/>
  <c r="BA118" i="16" s="1"/>
  <c r="AJ172" i="16"/>
  <c r="BD191" i="16"/>
  <c r="AJ150" i="16"/>
  <c r="AJ132" i="16"/>
  <c r="AJ160" i="16"/>
  <c r="J56" i="16"/>
  <c r="H174" i="16"/>
  <c r="AJ140" i="16"/>
  <c r="D117" i="16"/>
  <c r="D118" i="16" s="1"/>
  <c r="AJ192" i="16"/>
  <c r="AJ184" i="16"/>
  <c r="H176" i="16"/>
  <c r="H98" i="16"/>
  <c r="H90" i="16"/>
  <c r="AM94" i="16"/>
  <c r="AJ50" i="16"/>
  <c r="AM114" i="16"/>
  <c r="AM164" i="16"/>
  <c r="AM42" i="16"/>
  <c r="AM100" i="16"/>
  <c r="AM138" i="16"/>
  <c r="AM104" i="16"/>
  <c r="AM178" i="16"/>
  <c r="AK190" i="16"/>
  <c r="AM160" i="16"/>
  <c r="AM132" i="16"/>
  <c r="AK14" i="16"/>
  <c r="AK46" i="16"/>
  <c r="AK118" i="16"/>
  <c r="AK192" i="16"/>
  <c r="AK108" i="16"/>
  <c r="AK185" i="16"/>
  <c r="AK94" i="16"/>
  <c r="AK182" i="16"/>
  <c r="AM142" i="16"/>
  <c r="BD71" i="16"/>
  <c r="BB44" i="16"/>
  <c r="AM36" i="16"/>
  <c r="BB74" i="16"/>
  <c r="BB84" i="16"/>
  <c r="BB14" i="16"/>
  <c r="BB46" i="16"/>
  <c r="BB160" i="16"/>
  <c r="BB176" i="16"/>
  <c r="BB182" i="16"/>
  <c r="AJ40" i="16"/>
  <c r="AJ34" i="16"/>
  <c r="J35" i="16"/>
  <c r="J91" i="16"/>
  <c r="J85" i="16" s="1"/>
  <c r="AJ158" i="16"/>
  <c r="H96" i="16"/>
  <c r="H124" i="16"/>
  <c r="AJ104" i="16"/>
  <c r="H84" i="16"/>
  <c r="H144" i="16"/>
  <c r="AJ96" i="16"/>
  <c r="AJ88" i="16"/>
  <c r="H72" i="16"/>
  <c r="AM90" i="16"/>
  <c r="AK166" i="16"/>
  <c r="AK67" i="16"/>
  <c r="AM44" i="16"/>
  <c r="AM56" i="16"/>
  <c r="AM62" i="16"/>
  <c r="AM120" i="16"/>
  <c r="AM14" i="16"/>
  <c r="AM46" i="16"/>
  <c r="AM118" i="16"/>
  <c r="AM162" i="16"/>
  <c r="AM108" i="16"/>
  <c r="AM185" i="16"/>
  <c r="AK124" i="16"/>
  <c r="AJ51" i="16"/>
  <c r="AK18" i="16"/>
  <c r="AK57" i="16"/>
  <c r="AK128" i="16"/>
  <c r="AK50" i="16"/>
  <c r="AK112" i="16"/>
  <c r="AK66" i="16"/>
  <c r="AK28" i="16"/>
  <c r="AK98" i="16"/>
  <c r="BD31" i="16"/>
  <c r="AK174" i="16"/>
  <c r="AJ24" i="16"/>
  <c r="AJ42" i="16"/>
  <c r="AJ14" i="16"/>
  <c r="J11" i="16"/>
  <c r="J132" i="16" s="1"/>
  <c r="AJ28" i="16"/>
  <c r="Z11" i="16"/>
  <c r="Z185" i="16" s="1"/>
  <c r="X11" i="16"/>
  <c r="X74" i="16" s="1"/>
  <c r="BA101" i="16"/>
  <c r="BA102" i="16" s="1"/>
  <c r="BA67" i="16"/>
  <c r="AJ56" i="16"/>
  <c r="AJ94" i="16"/>
  <c r="R166" i="16"/>
  <c r="J152" i="16"/>
  <c r="AJ142" i="16"/>
  <c r="AJ112" i="16"/>
  <c r="AJ162" i="16"/>
  <c r="H56" i="16"/>
  <c r="H184" i="16"/>
  <c r="AJ136" i="16"/>
  <c r="AK62" i="16"/>
  <c r="AM146" i="16"/>
  <c r="AM67" i="16"/>
  <c r="AM124" i="16"/>
  <c r="AM18" i="16"/>
  <c r="AM57" i="16"/>
  <c r="AM128" i="16"/>
  <c r="AM50" i="16"/>
  <c r="AM112" i="16"/>
  <c r="AJ84" i="16"/>
  <c r="AK22" i="16"/>
  <c r="AK70" i="16"/>
  <c r="AK136" i="16"/>
  <c r="AK51" i="16"/>
  <c r="AK116" i="16"/>
  <c r="AK142" i="16"/>
  <c r="AK32" i="16"/>
  <c r="AK132" i="16"/>
  <c r="H57" i="16"/>
  <c r="BB9" i="16"/>
  <c r="AK172" i="16"/>
  <c r="BB98" i="16"/>
  <c r="AJ86" i="16"/>
  <c r="BB24" i="16"/>
  <c r="AJ74" i="16"/>
  <c r="AJ63" i="16"/>
  <c r="AQ128" i="16"/>
  <c r="AQ142" i="16"/>
  <c r="AQ148" i="16"/>
  <c r="AQ126" i="16"/>
  <c r="AQ140" i="16"/>
  <c r="AQ108" i="16"/>
  <c r="Z91" i="16"/>
  <c r="R73" i="16"/>
  <c r="R117" i="16"/>
  <c r="J101" i="16"/>
  <c r="BA152" i="16"/>
  <c r="AF118" i="16"/>
  <c r="AF56" i="16"/>
  <c r="AF94" i="16"/>
  <c r="G147" i="16"/>
  <c r="D114" i="16"/>
  <c r="L35" i="16"/>
  <c r="AF138" i="16"/>
  <c r="AF92" i="16"/>
  <c r="AF46" i="16"/>
  <c r="H101" i="16"/>
  <c r="H102" i="16" s="1"/>
  <c r="AF88" i="16"/>
  <c r="AF70" i="16"/>
  <c r="AF156" i="16"/>
  <c r="AX35" i="16"/>
  <c r="AF100" i="16"/>
  <c r="T11" i="16"/>
  <c r="T108" i="16" s="1"/>
  <c r="AF160" i="16"/>
  <c r="AF76" i="16"/>
  <c r="AB117" i="16"/>
  <c r="AE172" i="16"/>
  <c r="AR171" i="16"/>
  <c r="AE22" i="16"/>
  <c r="AR21" i="16"/>
  <c r="J96" i="16"/>
  <c r="J98" i="16"/>
  <c r="J63" i="16"/>
  <c r="J18" i="16"/>
  <c r="J26" i="16"/>
  <c r="J90" i="16"/>
  <c r="J185" i="16"/>
  <c r="J92" i="16"/>
  <c r="J42" i="16"/>
  <c r="J94" i="16"/>
  <c r="J44" i="16"/>
  <c r="J170" i="16"/>
  <c r="J32" i="16"/>
  <c r="J174" i="16"/>
  <c r="H165" i="16"/>
  <c r="H166" i="16" s="1"/>
  <c r="Z28" i="16"/>
  <c r="Z154" i="16"/>
  <c r="Z54" i="16"/>
  <c r="Z30" i="16"/>
  <c r="Z100" i="16"/>
  <c r="Z46" i="16"/>
  <c r="Z42" i="16"/>
  <c r="T23" i="16"/>
  <c r="X14" i="16"/>
  <c r="X60" i="16"/>
  <c r="X82" i="16"/>
  <c r="X112" i="16"/>
  <c r="X140" i="16"/>
  <c r="X134" i="16"/>
  <c r="T122" i="16"/>
  <c r="AX85" i="16"/>
  <c r="AX147" i="16"/>
  <c r="Z92" i="16"/>
  <c r="Z85" i="16"/>
  <c r="Z86" i="16" s="1"/>
  <c r="J156" i="16"/>
  <c r="J102" i="16"/>
  <c r="X80" i="16"/>
  <c r="AR169" i="16"/>
  <c r="T57" i="16"/>
  <c r="H26" i="16"/>
  <c r="AO116" i="16"/>
  <c r="AO138" i="16"/>
  <c r="AO66" i="16"/>
  <c r="AO28" i="16"/>
  <c r="AO98" i="16"/>
  <c r="AO56" i="16"/>
  <c r="AO62" i="16"/>
  <c r="AO120" i="16"/>
  <c r="AO192" i="16"/>
  <c r="AO42" i="16"/>
  <c r="AO100" i="16"/>
  <c r="T35" i="16"/>
  <c r="AB68" i="16"/>
  <c r="D68" i="16"/>
  <c r="AH72" i="16"/>
  <c r="AQ40" i="16"/>
  <c r="AI92" i="16"/>
  <c r="AQ134" i="16"/>
  <c r="AQ162" i="16"/>
  <c r="AU162" i="16" s="1" a="1"/>
  <c r="AU162" i="16" s="1"/>
  <c r="AQ174" i="16"/>
  <c r="AU174" i="16" s="1" a="1"/>
  <c r="AU174" i="16" s="1"/>
  <c r="AQ160" i="16"/>
  <c r="AQ156" i="16"/>
  <c r="AU156" i="16" s="1" a="1"/>
  <c r="AU156" i="16" s="1"/>
  <c r="AQ150" i="16"/>
  <c r="AQ132" i="16"/>
  <c r="AH76" i="16"/>
  <c r="AH114" i="16"/>
  <c r="AH78" i="16"/>
  <c r="AH86" i="16"/>
  <c r="AH92" i="16"/>
  <c r="AH118" i="16"/>
  <c r="Z101" i="16"/>
  <c r="Z180" i="16"/>
  <c r="R91" i="16"/>
  <c r="R85" i="16" s="1"/>
  <c r="R86" i="16" s="1"/>
  <c r="P37" i="16"/>
  <c r="AO162" i="16"/>
  <c r="AO140" i="16"/>
  <c r="AO142" i="16"/>
  <c r="AO32" i="16"/>
  <c r="AO132" i="16"/>
  <c r="AO146" i="16"/>
  <c r="AO67" i="16"/>
  <c r="AO124" i="16"/>
  <c r="AO14" i="16"/>
  <c r="AO46" i="16"/>
  <c r="AO118" i="16"/>
  <c r="AQ28" i="16"/>
  <c r="AB11" i="16"/>
  <c r="AB160" i="16" s="1"/>
  <c r="AQ57" i="16"/>
  <c r="AU57" i="16" s="1" a="1"/>
  <c r="AU57" i="16" s="1"/>
  <c r="AQ42" i="16"/>
  <c r="AQ168" i="16"/>
  <c r="AQ154" i="16"/>
  <c r="AH110" i="16"/>
  <c r="AH120" i="16"/>
  <c r="AH80" i="16"/>
  <c r="AH51" i="16"/>
  <c r="AH96" i="16"/>
  <c r="AH98" i="16"/>
  <c r="AH134" i="16"/>
  <c r="P41" i="16"/>
  <c r="AA35" i="16"/>
  <c r="L23" i="16"/>
  <c r="AB23" i="16"/>
  <c r="L11" i="16"/>
  <c r="L152" i="16" s="1"/>
  <c r="AQ185" i="16"/>
  <c r="AU185" i="16" s="1" a="1"/>
  <c r="AU185" i="16" s="1"/>
  <c r="AQ60" i="16"/>
  <c r="AQ192" i="16"/>
  <c r="AQ46" i="16"/>
  <c r="AQ51" i="16"/>
  <c r="AU51" i="16" s="1" a="1"/>
  <c r="AU51" i="16" s="1"/>
  <c r="AQ182" i="16"/>
  <c r="AH148" i="16"/>
  <c r="AH126" i="16"/>
  <c r="AH67" i="16"/>
  <c r="AH116" i="16"/>
  <c r="AH138" i="16"/>
  <c r="J73" i="16"/>
  <c r="J180" i="16"/>
  <c r="J177" i="16" s="1"/>
  <c r="J178" i="16" s="1"/>
  <c r="AO9" i="16"/>
  <c r="J23" i="16"/>
  <c r="J47" i="16" s="1"/>
  <c r="Z23" i="16"/>
  <c r="Z47" i="16" s="1"/>
  <c r="AQ118" i="16"/>
  <c r="AQ36" i="16"/>
  <c r="AQ9" i="16"/>
  <c r="AQ10" i="16" s="1"/>
  <c r="AU10" i="16" s="1" a="1"/>
  <c r="AU10" i="16" s="1"/>
  <c r="AQ54" i="16"/>
  <c r="AQ72" i="16"/>
  <c r="AQ70" i="16"/>
  <c r="AQ50" i="16"/>
  <c r="AQ62" i="16"/>
  <c r="AQ67" i="16"/>
  <c r="AU67" i="16" s="1" a="1"/>
  <c r="AU67" i="16" s="1"/>
  <c r="AQ184" i="16"/>
  <c r="AH162" i="16"/>
  <c r="AH144" i="16"/>
  <c r="AH124" i="16"/>
  <c r="AH100" i="16"/>
  <c r="AH150" i="16"/>
  <c r="Z58" i="16"/>
  <c r="J117" i="16"/>
  <c r="J118" i="16" s="1"/>
  <c r="AH30" i="16"/>
  <c r="AB74" i="16"/>
  <c r="AQ164" i="16"/>
  <c r="AQ63" i="16"/>
  <c r="AU63" i="16" s="1" a="1"/>
  <c r="AU63" i="16" s="1"/>
  <c r="L68" i="16"/>
  <c r="L30" i="16"/>
  <c r="AQ94" i="16"/>
  <c r="AQ66" i="16"/>
  <c r="AQ74" i="16"/>
  <c r="AU74" i="16" s="1" a="1"/>
  <c r="AU74" i="16" s="1"/>
  <c r="AQ76" i="16"/>
  <c r="AQ101" i="16"/>
  <c r="AQ102" i="16" s="1"/>
  <c r="AQ78" i="16"/>
  <c r="AQ84" i="16"/>
  <c r="AH174" i="16"/>
  <c r="AH160" i="16"/>
  <c r="AH130" i="16"/>
  <c r="AH154" i="16"/>
  <c r="AH132" i="16"/>
  <c r="AH190" i="16"/>
  <c r="R101" i="16"/>
  <c r="H76" i="16"/>
  <c r="AO60" i="16"/>
  <c r="AO78" i="16"/>
  <c r="AO16" i="16"/>
  <c r="AO72" i="16"/>
  <c r="AO176" i="16"/>
  <c r="AO172" i="16"/>
  <c r="AO106" i="16"/>
  <c r="AO174" i="16"/>
  <c r="AO30" i="16"/>
  <c r="AO88" i="16"/>
  <c r="AO185" i="16"/>
  <c r="AQ138" i="16"/>
  <c r="AQ32" i="16"/>
  <c r="AQ26" i="16"/>
  <c r="AJ164" i="16"/>
  <c r="AJ9" i="16"/>
  <c r="AJ10" i="16" s="1"/>
  <c r="AQ88" i="16"/>
  <c r="AQ106" i="16"/>
  <c r="AQ110" i="16"/>
  <c r="AQ114" i="16"/>
  <c r="AQ124" i="16"/>
  <c r="AQ80" i="16"/>
  <c r="AQ96" i="16"/>
  <c r="AH192" i="16"/>
  <c r="AH140" i="16"/>
  <c r="AH44" i="16"/>
  <c r="AH184" i="16"/>
  <c r="Z73" i="16"/>
  <c r="Z74" i="16" s="1"/>
  <c r="AH24" i="16"/>
  <c r="V23" i="16"/>
  <c r="AO108" i="16"/>
  <c r="AO20" i="16"/>
  <c r="AO90" i="16"/>
  <c r="AO179" i="16"/>
  <c r="AO190" i="16"/>
  <c r="AO110" i="16"/>
  <c r="AO156" i="16"/>
  <c r="AO34" i="16"/>
  <c r="AO92" i="16"/>
  <c r="AQ22" i="16"/>
  <c r="AQ82" i="16"/>
  <c r="AQ90" i="16"/>
  <c r="AQ136" i="16"/>
  <c r="AQ144" i="16"/>
  <c r="AQ120" i="16"/>
  <c r="AQ130" i="16"/>
  <c r="AQ100" i="16"/>
  <c r="AQ98" i="16"/>
  <c r="AH57" i="16"/>
  <c r="AH42" i="16"/>
  <c r="AH46" i="16"/>
  <c r="AH156" i="16"/>
  <c r="AH82" i="16"/>
  <c r="AH88" i="16"/>
  <c r="AH20" i="16"/>
  <c r="X162" i="15"/>
  <c r="X110" i="15"/>
  <c r="X98" i="15"/>
  <c r="X158" i="15"/>
  <c r="X18" i="15"/>
  <c r="X184" i="15"/>
  <c r="X20" i="15"/>
  <c r="X32" i="15"/>
  <c r="X22" i="15"/>
  <c r="X170" i="15"/>
  <c r="X62" i="15"/>
  <c r="X40" i="15"/>
  <c r="X26" i="15"/>
  <c r="X164" i="15"/>
  <c r="X144" i="15"/>
  <c r="AN72" i="15"/>
  <c r="AN166" i="15"/>
  <c r="AF32" i="15"/>
  <c r="AN182" i="15"/>
  <c r="AN70" i="15"/>
  <c r="AN136" i="15"/>
  <c r="AN108" i="15"/>
  <c r="AN192" i="15"/>
  <c r="AF182" i="15"/>
  <c r="AF70" i="15"/>
  <c r="AF136" i="15"/>
  <c r="AF108" i="15"/>
  <c r="AF192" i="15"/>
  <c r="X30" i="15"/>
  <c r="X100" i="15"/>
  <c r="X116" i="15"/>
  <c r="X142" i="15"/>
  <c r="AF80" i="15"/>
  <c r="AF185" i="15"/>
  <c r="BA188" i="15"/>
  <c r="BB106" i="15"/>
  <c r="BB112" i="15"/>
  <c r="BB84" i="15"/>
  <c r="BB185" i="15"/>
  <c r="BB54" i="15"/>
  <c r="BB66" i="15"/>
  <c r="H26" i="15"/>
  <c r="AG50" i="15"/>
  <c r="AF20" i="15"/>
  <c r="AN144" i="15"/>
  <c r="AN168" i="15"/>
  <c r="AF14" i="15"/>
  <c r="AE134" i="15"/>
  <c r="AE106" i="15"/>
  <c r="AN190" i="15"/>
  <c r="AF170" i="15"/>
  <c r="AF162" i="15"/>
  <c r="AN142" i="15"/>
  <c r="AN106" i="15"/>
  <c r="X80" i="15"/>
  <c r="AL57" i="15"/>
  <c r="AN172" i="15"/>
  <c r="AN156" i="15"/>
  <c r="AN114" i="15"/>
  <c r="AN188" i="15"/>
  <c r="AN74" i="15"/>
  <c r="AN50" i="15"/>
  <c r="AN112" i="15"/>
  <c r="AF188" i="15"/>
  <c r="AF74" i="15"/>
  <c r="AF50" i="15"/>
  <c r="AF112" i="15"/>
  <c r="X114" i="15"/>
  <c r="X34" i="15"/>
  <c r="X136" i="15"/>
  <c r="X122" i="15"/>
  <c r="X106" i="15"/>
  <c r="AF84" i="15"/>
  <c r="AF62" i="15"/>
  <c r="AF54" i="15"/>
  <c r="X44" i="15"/>
  <c r="AJ34" i="15"/>
  <c r="AJ184" i="15"/>
  <c r="AJ166" i="15"/>
  <c r="AH134" i="15"/>
  <c r="AK70" i="15"/>
  <c r="AN14" i="15"/>
  <c r="AN84" i="15"/>
  <c r="AN110" i="15"/>
  <c r="AF72" i="15"/>
  <c r="AF22" i="15"/>
  <c r="X134" i="15"/>
  <c r="AN160" i="15"/>
  <c r="AF98" i="15"/>
  <c r="AF63" i="15"/>
  <c r="AN124" i="15"/>
  <c r="AN34" i="15"/>
  <c r="AN92" i="15"/>
  <c r="AN60" i="15"/>
  <c r="AN122" i="15"/>
  <c r="AF124" i="15"/>
  <c r="AF34" i="15"/>
  <c r="AF92" i="15"/>
  <c r="AF60" i="15"/>
  <c r="AF122" i="15"/>
  <c r="X124" i="15"/>
  <c r="X42" i="15"/>
  <c r="X78" i="15"/>
  <c r="X140" i="15"/>
  <c r="X90" i="15"/>
  <c r="X84" i="15"/>
  <c r="AN184" i="15"/>
  <c r="AF150" i="15"/>
  <c r="AF132" i="15"/>
  <c r="AN152" i="15"/>
  <c r="S52" i="15"/>
  <c r="BB70" i="15"/>
  <c r="AG122" i="15"/>
  <c r="E35" i="15"/>
  <c r="AF26" i="15"/>
  <c r="AN54" i="15"/>
  <c r="AN18" i="15"/>
  <c r="AF18" i="15"/>
  <c r="AF156" i="15"/>
  <c r="AF66" i="15"/>
  <c r="AN185" i="15"/>
  <c r="AN179" i="15"/>
  <c r="AF176" i="15"/>
  <c r="X185" i="15"/>
  <c r="I23" i="15"/>
  <c r="AN130" i="15"/>
  <c r="AN38" i="15"/>
  <c r="AN96" i="15"/>
  <c r="AN78" i="15"/>
  <c r="AN126" i="15"/>
  <c r="AF130" i="15"/>
  <c r="AF38" i="15"/>
  <c r="AF96" i="15"/>
  <c r="AF78" i="15"/>
  <c r="AF126" i="15"/>
  <c r="X154" i="15"/>
  <c r="X46" i="15"/>
  <c r="X82" i="15"/>
  <c r="AN76" i="15"/>
  <c r="AN158" i="15"/>
  <c r="AJ38" i="15"/>
  <c r="AJ14" i="15"/>
  <c r="AJ100" i="15"/>
  <c r="AJ164" i="15"/>
  <c r="AJ146" i="15"/>
  <c r="AJ140" i="15"/>
  <c r="AJ90" i="15"/>
  <c r="AJ190" i="15"/>
  <c r="AJ114" i="15"/>
  <c r="AJ188" i="15"/>
  <c r="AG94" i="15"/>
  <c r="AG26" i="15"/>
  <c r="AN90" i="15"/>
  <c r="AN32" i="15"/>
  <c r="AN62" i="15"/>
  <c r="AF94" i="15"/>
  <c r="AF142" i="15"/>
  <c r="AF160" i="15"/>
  <c r="AC79" i="15"/>
  <c r="AC173" i="15"/>
  <c r="AF110" i="15"/>
  <c r="AF56" i="15"/>
  <c r="G11" i="15"/>
  <c r="AN148" i="15"/>
  <c r="AN42" i="15"/>
  <c r="AN100" i="15"/>
  <c r="AN82" i="15"/>
  <c r="AN134" i="15"/>
  <c r="AF148" i="15"/>
  <c r="AF42" i="15"/>
  <c r="AF82" i="15"/>
  <c r="AF134" i="15"/>
  <c r="X174" i="15"/>
  <c r="AE184" i="15"/>
  <c r="AE160" i="15"/>
  <c r="AF164" i="15"/>
  <c r="AF179" i="15"/>
  <c r="AN80" i="15"/>
  <c r="AN36" i="15"/>
  <c r="AC31" i="15"/>
  <c r="AC33" i="15"/>
  <c r="AH140" i="15"/>
  <c r="W35" i="15"/>
  <c r="Q23" i="15"/>
  <c r="AG140" i="15"/>
  <c r="AE47" i="15"/>
  <c r="AN20" i="15"/>
  <c r="AN56" i="15"/>
  <c r="AN132" i="15"/>
  <c r="AF190" i="15"/>
  <c r="AF166" i="15"/>
  <c r="AF184" i="15"/>
  <c r="AF138" i="15"/>
  <c r="AF76" i="15"/>
  <c r="AN67" i="15"/>
  <c r="AF152" i="15"/>
  <c r="AN154" i="15"/>
  <c r="AN46" i="15"/>
  <c r="AN118" i="15"/>
  <c r="AN86" i="15"/>
  <c r="AN140" i="15"/>
  <c r="AF154" i="15"/>
  <c r="AF46" i="15"/>
  <c r="AF118" i="15"/>
  <c r="AF86" i="15"/>
  <c r="AF140" i="15"/>
  <c r="X108" i="15"/>
  <c r="X172" i="15"/>
  <c r="AN138" i="15"/>
  <c r="AJ128" i="15"/>
  <c r="AJ74" i="15"/>
  <c r="AJ158" i="15"/>
  <c r="AJ192" i="15"/>
  <c r="AJ98" i="15"/>
  <c r="AJ67" i="15"/>
  <c r="AJ124" i="15"/>
  <c r="BC154" i="15"/>
  <c r="BC24" i="15"/>
  <c r="BC116" i="15"/>
  <c r="BC84" i="15"/>
  <c r="BC114" i="15"/>
  <c r="BC42" i="15"/>
  <c r="BC142" i="15"/>
  <c r="BC108" i="15"/>
  <c r="BD31" i="15"/>
  <c r="AF28" i="15"/>
  <c r="AN26" i="15"/>
  <c r="AN150" i="15"/>
  <c r="AN24" i="15"/>
  <c r="AF44" i="15"/>
  <c r="AF16" i="15"/>
  <c r="AF168" i="15"/>
  <c r="H84" i="15"/>
  <c r="AN94" i="15"/>
  <c r="AF158" i="15"/>
  <c r="E58" i="15"/>
  <c r="AN174" i="15"/>
  <c r="AN57" i="15"/>
  <c r="AN128" i="15"/>
  <c r="AN104" i="15"/>
  <c r="AN178" i="15"/>
  <c r="AF174" i="15"/>
  <c r="AF128" i="15"/>
  <c r="AF104" i="15"/>
  <c r="AF178" i="15"/>
  <c r="X188" i="15"/>
  <c r="X96" i="15"/>
  <c r="X112" i="15"/>
  <c r="AN98" i="15"/>
  <c r="AN170" i="15"/>
  <c r="AN162" i="15"/>
  <c r="X156" i="15"/>
  <c r="AF144" i="15"/>
  <c r="X72" i="15"/>
  <c r="AF40" i="15"/>
  <c r="BA136" i="15"/>
  <c r="BD33" i="15"/>
  <c r="AN22" i="15"/>
  <c r="AN28" i="15"/>
  <c r="AN164" i="15"/>
  <c r="AN16" i="15"/>
  <c r="AF67" i="15"/>
  <c r="AF36" i="15"/>
  <c r="M101" i="15"/>
  <c r="AR163" i="15"/>
  <c r="H90" i="15"/>
  <c r="AE57" i="15"/>
  <c r="AQ50" i="15"/>
  <c r="Q58" i="15"/>
  <c r="AK86" i="15"/>
  <c r="AK148" i="15"/>
  <c r="AK118" i="15"/>
  <c r="AK38" i="15"/>
  <c r="AQ178" i="15"/>
  <c r="AK28" i="15"/>
  <c r="AE176" i="15"/>
  <c r="AE92" i="15"/>
  <c r="I11" i="15"/>
  <c r="O11" i="15"/>
  <c r="AR180" i="15"/>
  <c r="AU141" i="15" a="1"/>
  <c r="AU141" i="15" s="1"/>
  <c r="AE84" i="15"/>
  <c r="AI156" i="15"/>
  <c r="E73" i="15"/>
  <c r="AU175" i="15" a="1"/>
  <c r="AU175" i="15" s="1"/>
  <c r="AE130" i="15"/>
  <c r="O35" i="15"/>
  <c r="H16" i="15"/>
  <c r="AJ51" i="15"/>
  <c r="AJ179" i="15"/>
  <c r="AJ66" i="15"/>
  <c r="AJ122" i="15"/>
  <c r="AJ40" i="15"/>
  <c r="AJ150" i="15"/>
  <c r="AJ84" i="15"/>
  <c r="AJ154" i="15"/>
  <c r="AT175" i="15" a="1"/>
  <c r="AT175" i="15" s="1"/>
  <c r="AE100" i="15"/>
  <c r="AK88" i="15"/>
  <c r="AK32" i="15"/>
  <c r="AG62" i="15"/>
  <c r="AG188" i="15"/>
  <c r="AE60" i="15"/>
  <c r="O23" i="15"/>
  <c r="AE76" i="15"/>
  <c r="AL30" i="15"/>
  <c r="AL82" i="15"/>
  <c r="AL134" i="15"/>
  <c r="AL90" i="15"/>
  <c r="AL190" i="15"/>
  <c r="H80" i="15"/>
  <c r="AC25" i="15"/>
  <c r="H22" i="15"/>
  <c r="AJ70" i="15"/>
  <c r="AJ172" i="15"/>
  <c r="AJ57" i="15"/>
  <c r="AJ185" i="15"/>
  <c r="AJ118" i="15"/>
  <c r="AJ126" i="15"/>
  <c r="AJ44" i="15"/>
  <c r="AJ170" i="15"/>
  <c r="AJ106" i="15"/>
  <c r="AJ174" i="15"/>
  <c r="X14" i="15"/>
  <c r="AI122" i="15"/>
  <c r="AI50" i="15"/>
  <c r="AI114" i="15"/>
  <c r="AI40" i="15"/>
  <c r="AI150" i="15"/>
  <c r="AI16" i="15"/>
  <c r="AI86" i="15"/>
  <c r="AI146" i="15"/>
  <c r="AI184" i="15"/>
  <c r="AH168" i="15"/>
  <c r="AF47" i="15"/>
  <c r="AF48" i="15" s="1"/>
  <c r="AE56" i="15"/>
  <c r="H63" i="15"/>
  <c r="H14" i="15"/>
  <c r="AQ9" i="15"/>
  <c r="AQ10" i="15" s="1"/>
  <c r="AU10" i="15" s="1" a="1"/>
  <c r="AU10" i="15" s="1"/>
  <c r="AK130" i="15"/>
  <c r="AG18" i="15"/>
  <c r="AK176" i="15"/>
  <c r="N165" i="15"/>
  <c r="AL124" i="15"/>
  <c r="H172" i="15"/>
  <c r="AT173" i="15" a="1"/>
  <c r="AT173" i="15" s="1"/>
  <c r="AD84" i="15"/>
  <c r="AC12" i="15"/>
  <c r="AK192" i="15"/>
  <c r="AK60" i="15"/>
  <c r="AK74" i="15"/>
  <c r="AK20" i="15"/>
  <c r="AK34" i="15"/>
  <c r="AN44" i="15"/>
  <c r="AN9" i="15"/>
  <c r="AN10" i="15" s="1"/>
  <c r="AF9" i="15"/>
  <c r="AF10" i="15" s="1"/>
  <c r="AF106" i="15"/>
  <c r="AF172" i="15"/>
  <c r="AE104" i="15"/>
  <c r="Y165" i="15"/>
  <c r="AK92" i="15"/>
  <c r="AK96" i="15"/>
  <c r="AG40" i="15"/>
  <c r="L26" i="14"/>
  <c r="N147" i="14"/>
  <c r="AM63" i="14"/>
  <c r="L56" i="14"/>
  <c r="L14" i="14"/>
  <c r="BB76" i="14"/>
  <c r="BD119" i="14"/>
  <c r="AJ124" i="14"/>
  <c r="BD103" i="14"/>
  <c r="BB24" i="14"/>
  <c r="BB94" i="14"/>
  <c r="BB84" i="14"/>
  <c r="BB14" i="14"/>
  <c r="BB46" i="14"/>
  <c r="BB160" i="14"/>
  <c r="BD89" i="14"/>
  <c r="AF144" i="14"/>
  <c r="AF36" i="14"/>
  <c r="AF162" i="14"/>
  <c r="AF104" i="14"/>
  <c r="AF178" i="14"/>
  <c r="AF50" i="14"/>
  <c r="AF190" i="14"/>
  <c r="AF67" i="14"/>
  <c r="AF124" i="14"/>
  <c r="AF156" i="14"/>
  <c r="AL104" i="14"/>
  <c r="AO92" i="14"/>
  <c r="AO162" i="14"/>
  <c r="AO185" i="14"/>
  <c r="BA51" i="14"/>
  <c r="M165" i="14"/>
  <c r="AR125" i="14"/>
  <c r="AR103" i="14"/>
  <c r="BB174" i="14"/>
  <c r="AF116" i="14"/>
  <c r="AF150" i="14"/>
  <c r="AF46" i="14"/>
  <c r="AF192" i="14"/>
  <c r="AF112" i="14"/>
  <c r="AF32" i="14"/>
  <c r="AF74" i="14"/>
  <c r="AF146" i="14"/>
  <c r="AF76" i="14"/>
  <c r="AF130" i="14"/>
  <c r="AF164" i="14"/>
  <c r="F73" i="14"/>
  <c r="AQ80" i="14"/>
  <c r="AC33" i="14"/>
  <c r="I23" i="14"/>
  <c r="P27" i="14"/>
  <c r="D91" i="14"/>
  <c r="AL72" i="14"/>
  <c r="AQ106" i="14"/>
  <c r="AQ154" i="14"/>
  <c r="AQ126" i="14"/>
  <c r="AQ66" i="14"/>
  <c r="AQ188" i="14"/>
  <c r="Z101" i="14"/>
  <c r="R101" i="14"/>
  <c r="J73" i="14"/>
  <c r="BA82" i="14"/>
  <c r="BA164" i="14"/>
  <c r="BD145" i="14"/>
  <c r="D35" i="14"/>
  <c r="BB32" i="14"/>
  <c r="BB156" i="14"/>
  <c r="BB110" i="14"/>
  <c r="BB116" i="14"/>
  <c r="BB22" i="14"/>
  <c r="BB70" i="14"/>
  <c r="BB190" i="14"/>
  <c r="AR161" i="14"/>
  <c r="AF134" i="14"/>
  <c r="V117" i="14"/>
  <c r="AQ30" i="14"/>
  <c r="AJ67" i="14"/>
  <c r="L68" i="14"/>
  <c r="L67" i="14" s="1"/>
  <c r="AL28" i="14"/>
  <c r="AQ120" i="14"/>
  <c r="AQ114" i="14"/>
  <c r="AQ184" i="14"/>
  <c r="AQ130" i="14"/>
  <c r="Z117" i="14"/>
  <c r="BA44" i="14"/>
  <c r="BA16" i="14"/>
  <c r="P39" i="14"/>
  <c r="AR97" i="14"/>
  <c r="P113" i="14"/>
  <c r="L23" i="14"/>
  <c r="M35" i="14"/>
  <c r="BB164" i="14"/>
  <c r="BB114" i="14"/>
  <c r="BB126" i="14"/>
  <c r="BB26" i="14"/>
  <c r="BB88" i="14"/>
  <c r="BA146" i="14"/>
  <c r="BA40" i="14"/>
  <c r="P12" i="14"/>
  <c r="P119" i="14"/>
  <c r="AC69" i="14"/>
  <c r="BB132" i="14"/>
  <c r="F101" i="14"/>
  <c r="AG24" i="14"/>
  <c r="BB9" i="14"/>
  <c r="BB170" i="14"/>
  <c r="AF40" i="14"/>
  <c r="BA122" i="14"/>
  <c r="BA24" i="14"/>
  <c r="BA152" i="14"/>
  <c r="BD187" i="14"/>
  <c r="BD186" i="14"/>
  <c r="P171" i="14"/>
  <c r="Z177" i="14"/>
  <c r="BA108" i="14"/>
  <c r="AJ166" i="14"/>
  <c r="AJ146" i="14"/>
  <c r="AJ46" i="14"/>
  <c r="AJ28" i="14"/>
  <c r="Q11" i="14"/>
  <c r="Q88" i="14" s="1"/>
  <c r="AD47" i="14"/>
  <c r="AD48" i="14" s="1"/>
  <c r="AD24" i="14"/>
  <c r="I11" i="14"/>
  <c r="I156" i="14" s="1"/>
  <c r="Z23" i="14"/>
  <c r="AE134" i="14"/>
  <c r="AE108" i="14"/>
  <c r="AM44" i="14"/>
  <c r="AM170" i="14"/>
  <c r="AM106" i="14"/>
  <c r="AM174" i="14"/>
  <c r="AM185" i="14"/>
  <c r="AM42" i="14"/>
  <c r="AM100" i="14"/>
  <c r="AE32" i="14"/>
  <c r="AE132" i="14"/>
  <c r="AE172" i="14"/>
  <c r="AE164" i="14"/>
  <c r="AE30" i="14"/>
  <c r="AE88" i="14"/>
  <c r="G165" i="14"/>
  <c r="AJ98" i="14"/>
  <c r="AJ62" i="14"/>
  <c r="AE178" i="14"/>
  <c r="AT159" i="14" a="1"/>
  <c r="AT159" i="14" s="1"/>
  <c r="L124" i="14"/>
  <c r="AF28" i="14"/>
  <c r="AF16" i="14"/>
  <c r="AF51" i="14"/>
  <c r="AF126" i="14"/>
  <c r="AF42" i="14"/>
  <c r="AF66" i="14"/>
  <c r="AF152" i="14"/>
  <c r="AF80" i="14"/>
  <c r="Q23" i="14"/>
  <c r="Q24" i="14" s="1"/>
  <c r="I85" i="14"/>
  <c r="AQ128" i="14"/>
  <c r="AQ70" i="14"/>
  <c r="AQ74" i="14"/>
  <c r="AU74" i="14" s="1" a="1"/>
  <c r="AU74" i="14" s="1"/>
  <c r="Z73" i="14"/>
  <c r="R117" i="14"/>
  <c r="I158" i="14"/>
  <c r="AC137" i="14"/>
  <c r="AE122" i="14"/>
  <c r="AM16" i="14"/>
  <c r="AM72" i="14"/>
  <c r="AM176" i="14"/>
  <c r="AM110" i="14"/>
  <c r="AM182" i="14"/>
  <c r="AE36" i="14"/>
  <c r="AE144" i="14"/>
  <c r="AE80" i="14"/>
  <c r="AE179" i="14"/>
  <c r="AE34" i="14"/>
  <c r="AE92" i="14"/>
  <c r="P175" i="14"/>
  <c r="AJ158" i="14"/>
  <c r="AJ84" i="14"/>
  <c r="AE142" i="14"/>
  <c r="AR75" i="14"/>
  <c r="AR11" i="14"/>
  <c r="AR40" i="14" s="1"/>
  <c r="AJ179" i="14"/>
  <c r="AJ78" i="14"/>
  <c r="AJ126" i="14"/>
  <c r="AJ168" i="14"/>
  <c r="L134" i="14"/>
  <c r="AE60" i="14"/>
  <c r="AR65" i="14"/>
  <c r="AF38" i="14"/>
  <c r="AF26" i="14"/>
  <c r="AF63" i="14"/>
  <c r="AF34" i="14"/>
  <c r="AF22" i="14"/>
  <c r="AF100" i="14"/>
  <c r="AF142" i="14"/>
  <c r="AF158" i="14"/>
  <c r="AF84" i="14"/>
  <c r="AF154" i="14"/>
  <c r="AF184" i="14"/>
  <c r="AQ136" i="14"/>
  <c r="AQ9" i="14"/>
  <c r="AQ10" i="14" s="1"/>
  <c r="AU10" i="14" s="1" a="1"/>
  <c r="AU10" i="14" s="1"/>
  <c r="AQ26" i="14"/>
  <c r="Y11" i="14"/>
  <c r="Y170" i="14" s="1"/>
  <c r="AQ164" i="14"/>
  <c r="AQ76" i="14"/>
  <c r="AQ51" i="14"/>
  <c r="AU51" i="14" s="1" a="1"/>
  <c r="AU51" i="14" s="1"/>
  <c r="AQ42" i="14"/>
  <c r="AH179" i="14"/>
  <c r="AH9" i="14"/>
  <c r="AH10" i="14" s="1"/>
  <c r="AO66" i="14"/>
  <c r="Y62" i="14"/>
  <c r="AU135" i="14" a="1"/>
  <c r="AU135" i="14" s="1"/>
  <c r="Z35" i="14"/>
  <c r="J23" i="14"/>
  <c r="Y82" i="14"/>
  <c r="AJ152" i="14"/>
  <c r="AM78" i="14"/>
  <c r="AJ34" i="14"/>
  <c r="AJ188" i="14"/>
  <c r="AC21" i="14"/>
  <c r="AN9" i="14"/>
  <c r="AF72" i="14"/>
  <c r="AF70" i="14"/>
  <c r="AF78" i="14"/>
  <c r="AF56" i="14"/>
  <c r="AF44" i="14"/>
  <c r="AF118" i="14"/>
  <c r="AF160" i="14"/>
  <c r="AF166" i="14"/>
  <c r="AF106" i="14"/>
  <c r="AF174" i="14"/>
  <c r="AF185" i="14"/>
  <c r="AJ96" i="14"/>
  <c r="V101" i="14"/>
  <c r="AQ46" i="14"/>
  <c r="Y23" i="14"/>
  <c r="AQ101" i="14"/>
  <c r="AQ102" i="14" s="1"/>
  <c r="AQ92" i="14"/>
  <c r="AO16" i="14"/>
  <c r="AO74" i="14"/>
  <c r="AT163" i="14" a="1"/>
  <c r="AT163" i="14" s="1"/>
  <c r="AJ76" i="14"/>
  <c r="AM9" i="14"/>
  <c r="AM10" i="14" s="1"/>
  <c r="AE44" i="14"/>
  <c r="AE170" i="14"/>
  <c r="AE106" i="14"/>
  <c r="AE174" i="14"/>
  <c r="AE185" i="14"/>
  <c r="AE42" i="14"/>
  <c r="AE100" i="14"/>
  <c r="AJ56" i="14"/>
  <c r="AJ14" i="14"/>
  <c r="AJ48" i="14"/>
  <c r="AF82" i="14"/>
  <c r="AF94" i="14"/>
  <c r="AF88" i="14"/>
  <c r="AF57" i="14"/>
  <c r="AF54" i="14"/>
  <c r="AF136" i="14"/>
  <c r="AF168" i="14"/>
  <c r="AF172" i="14"/>
  <c r="AF110" i="14"/>
  <c r="AF182" i="14"/>
  <c r="AL150" i="14"/>
  <c r="AQ38" i="14"/>
  <c r="AQ156" i="14"/>
  <c r="AU156" i="14" s="1" a="1"/>
  <c r="AU156" i="14" s="1"/>
  <c r="R180" i="14"/>
  <c r="R177" i="14" s="1"/>
  <c r="AO40" i="14"/>
  <c r="AO26" i="14"/>
  <c r="AO57" i="14"/>
  <c r="AO138" i="14"/>
  <c r="AO94" i="14"/>
  <c r="Q91" i="14"/>
  <c r="Q85" i="14" s="1"/>
  <c r="Q86" i="14" s="1"/>
  <c r="AQ34" i="14"/>
  <c r="Y56" i="14"/>
  <c r="Y116" i="14"/>
  <c r="AE140" i="14"/>
  <c r="AM104" i="14"/>
  <c r="AM66" i="14"/>
  <c r="AJ57" i="14"/>
  <c r="AM28" i="14"/>
  <c r="AM98" i="14"/>
  <c r="AM166" i="14"/>
  <c r="AM124" i="14"/>
  <c r="AM156" i="14"/>
  <c r="AM26" i="14"/>
  <c r="AM74" i="14"/>
  <c r="AE16" i="14"/>
  <c r="AE72" i="14"/>
  <c r="AE176" i="14"/>
  <c r="AE182" i="14"/>
  <c r="AE14" i="14"/>
  <c r="AE46" i="14"/>
  <c r="AE118" i="14"/>
  <c r="L98" i="14"/>
  <c r="AJ88" i="14"/>
  <c r="M11" i="14"/>
  <c r="AT187" i="14" a="1"/>
  <c r="AT187" i="14" s="1"/>
  <c r="T117" i="14"/>
  <c r="D117" i="14"/>
  <c r="AR111" i="14"/>
  <c r="AJ182" i="14"/>
  <c r="AF90" i="14"/>
  <c r="AF128" i="14"/>
  <c r="AF98" i="14"/>
  <c r="AF60" i="14"/>
  <c r="AF86" i="14"/>
  <c r="AF20" i="14"/>
  <c r="AF170" i="14"/>
  <c r="AF114" i="14"/>
  <c r="AF188" i="14"/>
  <c r="V58" i="14"/>
  <c r="AQ110" i="14"/>
  <c r="AQ179" i="14"/>
  <c r="AU179" i="14" s="1" a="1"/>
  <c r="AU179" i="14" s="1"/>
  <c r="J180" i="14"/>
  <c r="J177" i="14" s="1"/>
  <c r="AO47" i="14"/>
  <c r="AO48" i="14" s="1"/>
  <c r="AQ14" i="14"/>
  <c r="AO88" i="14"/>
  <c r="AL9" i="14"/>
  <c r="AL10" i="14" s="1"/>
  <c r="Y84" i="14"/>
  <c r="Y152" i="14"/>
  <c r="AU167" i="14" a="1"/>
  <c r="AU167" i="14" s="1"/>
  <c r="AU141" i="14" a="1"/>
  <c r="AU141" i="14" s="1"/>
  <c r="I140" i="14"/>
  <c r="AM126" i="14"/>
  <c r="AJ92" i="14"/>
  <c r="AE20" i="14"/>
  <c r="AE90" i="14"/>
  <c r="AE190" i="14"/>
  <c r="AE114" i="14"/>
  <c r="AR189" i="14"/>
  <c r="L144" i="14"/>
  <c r="AC87" i="14"/>
  <c r="AJ63" i="14"/>
  <c r="AJ128" i="14"/>
  <c r="AJ70" i="14"/>
  <c r="AJ170" i="14"/>
  <c r="AJ130" i="14"/>
  <c r="AJ162" i="14"/>
  <c r="AJ108" i="14"/>
  <c r="AJ192" i="14"/>
  <c r="P13" i="14"/>
  <c r="AT135" i="14" a="1"/>
  <c r="AT135" i="14" s="1"/>
  <c r="L84" i="14"/>
  <c r="N101" i="14"/>
  <c r="AL20" i="14"/>
  <c r="AQ84" i="14"/>
  <c r="AQ124" i="14"/>
  <c r="AQ62" i="14"/>
  <c r="AQ185" i="14"/>
  <c r="AU185" i="14" s="1" a="1"/>
  <c r="AU185" i="14" s="1"/>
  <c r="AI9" i="14"/>
  <c r="AI10" i="14" s="1"/>
  <c r="X114" i="13"/>
  <c r="X14" i="13"/>
  <c r="T96" i="13"/>
  <c r="T94" i="13"/>
  <c r="T32" i="13"/>
  <c r="T28" i="13"/>
  <c r="T136" i="13"/>
  <c r="T176" i="13"/>
  <c r="D122" i="13"/>
  <c r="D96" i="13"/>
  <c r="D94" i="13"/>
  <c r="D152" i="13"/>
  <c r="D162" i="13"/>
  <c r="D54" i="13"/>
  <c r="J72" i="13"/>
  <c r="J174" i="13"/>
  <c r="J108" i="13"/>
  <c r="J106" i="13"/>
  <c r="J134" i="13"/>
  <c r="J62" i="13"/>
  <c r="T172" i="13"/>
  <c r="J164" i="13"/>
  <c r="T106" i="13"/>
  <c r="J96" i="13"/>
  <c r="T84" i="13"/>
  <c r="X78" i="13"/>
  <c r="T146" i="13"/>
  <c r="X67" i="13"/>
  <c r="R170" i="13"/>
  <c r="J154" i="13"/>
  <c r="X146" i="13"/>
  <c r="AN170" i="13"/>
  <c r="X170" i="13"/>
  <c r="R182" i="13"/>
  <c r="AN66" i="13"/>
  <c r="J160" i="13"/>
  <c r="AN126" i="13"/>
  <c r="AN122" i="13"/>
  <c r="X112" i="13"/>
  <c r="AN51" i="13"/>
  <c r="R46" i="13"/>
  <c r="J162" i="13"/>
  <c r="AN138" i="13"/>
  <c r="X172" i="13"/>
  <c r="R162" i="13"/>
  <c r="J152" i="13"/>
  <c r="BB182" i="13"/>
  <c r="BD61" i="13"/>
  <c r="BD25" i="13"/>
  <c r="BB128" i="13"/>
  <c r="AO170" i="13"/>
  <c r="AO84" i="13"/>
  <c r="AO162" i="13"/>
  <c r="AO38" i="13"/>
  <c r="AO96" i="13"/>
  <c r="AO63" i="13"/>
  <c r="AO86" i="13"/>
  <c r="AO140" i="13"/>
  <c r="AO28" i="13"/>
  <c r="AO98" i="13"/>
  <c r="AO168" i="13"/>
  <c r="AG66" i="13"/>
  <c r="AG67" i="13"/>
  <c r="AG124" i="13"/>
  <c r="AG18" i="13"/>
  <c r="AG57" i="13"/>
  <c r="AG128" i="13"/>
  <c r="AG50" i="13"/>
  <c r="AG112" i="13"/>
  <c r="AG16" i="13"/>
  <c r="AG72" i="13"/>
  <c r="AG168" i="13"/>
  <c r="R94" i="13"/>
  <c r="J32" i="13"/>
  <c r="T85" i="13"/>
  <c r="T140" i="13"/>
  <c r="L122" i="13"/>
  <c r="L104" i="13"/>
  <c r="L35" i="13"/>
  <c r="L36" i="13" s="1"/>
  <c r="D35" i="13"/>
  <c r="J28" i="13"/>
  <c r="H11" i="13"/>
  <c r="H140" i="13" s="1"/>
  <c r="AN26" i="13"/>
  <c r="AQ44" i="13"/>
  <c r="AQ72" i="13"/>
  <c r="AQ144" i="13"/>
  <c r="AQ110" i="13"/>
  <c r="BC76" i="13"/>
  <c r="T185" i="13"/>
  <c r="H146" i="13"/>
  <c r="AN176" i="13"/>
  <c r="X176" i="13"/>
  <c r="X162" i="13"/>
  <c r="AN192" i="13"/>
  <c r="T152" i="13"/>
  <c r="T114" i="13"/>
  <c r="AN108" i="13"/>
  <c r="T80" i="13"/>
  <c r="R160" i="13"/>
  <c r="H152" i="13"/>
  <c r="T144" i="13"/>
  <c r="R124" i="13"/>
  <c r="X174" i="13"/>
  <c r="AN168" i="13"/>
  <c r="BB86" i="13"/>
  <c r="BB170" i="13"/>
  <c r="BB126" i="13"/>
  <c r="BA14" i="13"/>
  <c r="P71" i="13"/>
  <c r="P135" i="13"/>
  <c r="BB54" i="13"/>
  <c r="BB176" i="13"/>
  <c r="BB34" i="13"/>
  <c r="BB96" i="13"/>
  <c r="BB60" i="13"/>
  <c r="AN30" i="13"/>
  <c r="Z11" i="13"/>
  <c r="Z46" i="13" s="1"/>
  <c r="V73" i="13"/>
  <c r="N73" i="13"/>
  <c r="BA124" i="13"/>
  <c r="J185" i="13"/>
  <c r="T138" i="13"/>
  <c r="AN56" i="13"/>
  <c r="AN190" i="13"/>
  <c r="X156" i="13"/>
  <c r="R185" i="13"/>
  <c r="R138" i="13"/>
  <c r="T158" i="13"/>
  <c r="R136" i="13"/>
  <c r="X122" i="13"/>
  <c r="X188" i="13"/>
  <c r="X138" i="13"/>
  <c r="D20" i="13"/>
  <c r="BB116" i="13"/>
  <c r="BB38" i="13"/>
  <c r="BB100" i="13"/>
  <c r="BB78" i="13"/>
  <c r="BB66" i="13"/>
  <c r="BB24" i="13"/>
  <c r="BB94" i="13"/>
  <c r="BB76" i="13"/>
  <c r="BB138" i="13"/>
  <c r="AR73" i="13"/>
  <c r="BA20" i="13"/>
  <c r="R176" i="13"/>
  <c r="AN156" i="13"/>
  <c r="X164" i="13"/>
  <c r="AN142" i="13"/>
  <c r="J138" i="13"/>
  <c r="AN140" i="13"/>
  <c r="J136" i="13"/>
  <c r="AN116" i="13"/>
  <c r="X108" i="13"/>
  <c r="R100" i="13"/>
  <c r="AN86" i="13"/>
  <c r="AN82" i="13"/>
  <c r="AN50" i="13"/>
  <c r="T160" i="13"/>
  <c r="AN178" i="13"/>
  <c r="R110" i="13"/>
  <c r="R74" i="13"/>
  <c r="AB11" i="13"/>
  <c r="AB185" i="13" s="1"/>
  <c r="L91" i="13"/>
  <c r="BC67" i="13"/>
  <c r="BC16" i="13"/>
  <c r="BC18" i="13"/>
  <c r="T184" i="13"/>
  <c r="Z142" i="13"/>
  <c r="X56" i="13"/>
  <c r="AN164" i="13"/>
  <c r="X184" i="13"/>
  <c r="R188" i="13"/>
  <c r="R184" i="13"/>
  <c r="T156" i="13"/>
  <c r="AN134" i="13"/>
  <c r="T124" i="13"/>
  <c r="T110" i="13"/>
  <c r="AN104" i="13"/>
  <c r="J100" i="13"/>
  <c r="P39" i="13"/>
  <c r="R164" i="13"/>
  <c r="R156" i="13"/>
  <c r="X136" i="13"/>
  <c r="T142" i="13"/>
  <c r="R106" i="13"/>
  <c r="R76" i="13"/>
  <c r="BD41" i="13"/>
  <c r="BC47" i="13"/>
  <c r="BC48" i="13" s="1"/>
  <c r="BB158" i="13"/>
  <c r="T68" i="13"/>
  <c r="AO146" i="13"/>
  <c r="AO62" i="13"/>
  <c r="AO120" i="13"/>
  <c r="AO22" i="13"/>
  <c r="AO70" i="13"/>
  <c r="AO136" i="13"/>
  <c r="AO51" i="13"/>
  <c r="AO116" i="13"/>
  <c r="AO185" i="13"/>
  <c r="AO44" i="13"/>
  <c r="AG158" i="13"/>
  <c r="AG106" i="13"/>
  <c r="AG172" i="13"/>
  <c r="AG34" i="13"/>
  <c r="AG92" i="13"/>
  <c r="AG138" i="13"/>
  <c r="AG82" i="13"/>
  <c r="AG134" i="13"/>
  <c r="Z101" i="13"/>
  <c r="Z102" i="13" s="1"/>
  <c r="J184" i="13"/>
  <c r="R142" i="13"/>
  <c r="AN179" i="13"/>
  <c r="X185" i="13"/>
  <c r="AN166" i="13"/>
  <c r="X142" i="13"/>
  <c r="X140" i="13"/>
  <c r="X116" i="13"/>
  <c r="Z96" i="13"/>
  <c r="X82" i="13"/>
  <c r="AN78" i="13"/>
  <c r="AB62" i="13"/>
  <c r="AN63" i="13"/>
  <c r="AN54" i="13"/>
  <c r="AN154" i="13"/>
  <c r="R152" i="13"/>
  <c r="BB188" i="13"/>
  <c r="BB74" i="13"/>
  <c r="AG179" i="13"/>
  <c r="AG160" i="13"/>
  <c r="D23" i="13"/>
  <c r="BC44" i="13"/>
  <c r="BA16" i="13"/>
  <c r="AN188" i="13"/>
  <c r="Z162" i="13"/>
  <c r="AN146" i="13"/>
  <c r="J142" i="13"/>
  <c r="AN184" i="13"/>
  <c r="AN172" i="13"/>
  <c r="T164" i="13"/>
  <c r="AB174" i="13"/>
  <c r="X154" i="13"/>
  <c r="X134" i="13"/>
  <c r="AN112" i="13"/>
  <c r="AB106" i="13"/>
  <c r="R96" i="13"/>
  <c r="AB84" i="13"/>
  <c r="H82" i="13"/>
  <c r="AN118" i="13"/>
  <c r="X100" i="13"/>
  <c r="R158" i="13"/>
  <c r="AN46" i="13"/>
  <c r="BB22" i="13"/>
  <c r="BB70" i="13"/>
  <c r="BB162" i="13"/>
  <c r="BB112" i="13"/>
  <c r="BB154" i="13"/>
  <c r="BB174" i="13"/>
  <c r="BB110" i="13"/>
  <c r="BA36" i="13"/>
  <c r="BC168" i="13"/>
  <c r="AQ101" i="13"/>
  <c r="AQ102" i="13" s="1"/>
  <c r="AQ104" i="13"/>
  <c r="Z64" i="13"/>
  <c r="Z66" i="13"/>
  <c r="Z147" i="13"/>
  <c r="Z148" i="13" s="1"/>
  <c r="J98" i="13"/>
  <c r="J84" i="13"/>
  <c r="J144" i="13"/>
  <c r="J73" i="13"/>
  <c r="J74" i="13" s="1"/>
  <c r="J82" i="13"/>
  <c r="P31" i="13"/>
  <c r="Z82" i="13"/>
  <c r="Z114" i="13"/>
  <c r="Z90" i="13"/>
  <c r="Z54" i="13"/>
  <c r="Z140" i="13"/>
  <c r="Z144" i="13"/>
  <c r="Z14" i="13"/>
  <c r="Z72" i="13"/>
  <c r="Z116" i="13"/>
  <c r="Z94" i="13"/>
  <c r="Z80" i="13"/>
  <c r="Z134" i="13"/>
  <c r="AL128" i="13"/>
  <c r="P111" i="13"/>
  <c r="AL130" i="13"/>
  <c r="AL185" i="13"/>
  <c r="V23" i="13"/>
  <c r="V24" i="13" s="1"/>
  <c r="J14" i="13"/>
  <c r="J20" i="13"/>
  <c r="J140" i="13"/>
  <c r="J116" i="13"/>
  <c r="J76" i="13"/>
  <c r="J114" i="13"/>
  <c r="J63" i="13"/>
  <c r="J94" i="13"/>
  <c r="J16" i="13"/>
  <c r="J112" i="13"/>
  <c r="J90" i="13"/>
  <c r="J188" i="13"/>
  <c r="J60" i="13"/>
  <c r="J132" i="13"/>
  <c r="J66" i="13"/>
  <c r="J122" i="13"/>
  <c r="J110" i="13"/>
  <c r="J54" i="13"/>
  <c r="J80" i="13"/>
  <c r="J182" i="13"/>
  <c r="AD22" i="13"/>
  <c r="AD46" i="13"/>
  <c r="AD70" i="13"/>
  <c r="AD26" i="13"/>
  <c r="AL160" i="13"/>
  <c r="AL144" i="13"/>
  <c r="AL32" i="13"/>
  <c r="L140" i="13"/>
  <c r="L28" i="13"/>
  <c r="L40" i="13"/>
  <c r="L90" i="13"/>
  <c r="L46" i="13"/>
  <c r="L94" i="13"/>
  <c r="L78" i="13"/>
  <c r="L34" i="13"/>
  <c r="L88" i="13"/>
  <c r="L116" i="13"/>
  <c r="L16" i="13"/>
  <c r="L22" i="13"/>
  <c r="L82" i="13"/>
  <c r="L108" i="13"/>
  <c r="L174" i="13"/>
  <c r="L98" i="13"/>
  <c r="L44" i="13"/>
  <c r="L14" i="13"/>
  <c r="L60" i="13"/>
  <c r="L134" i="13"/>
  <c r="L72" i="13"/>
  <c r="L188" i="13"/>
  <c r="L20" i="13"/>
  <c r="L112" i="13"/>
  <c r="L32" i="13"/>
  <c r="L136" i="13"/>
  <c r="L54" i="13"/>
  <c r="AL170" i="13"/>
  <c r="AF72" i="13"/>
  <c r="AF92" i="13"/>
  <c r="P77" i="13"/>
  <c r="P139" i="13"/>
  <c r="Z174" i="13"/>
  <c r="Z160" i="13"/>
  <c r="AF118" i="13"/>
  <c r="AL104" i="13"/>
  <c r="H100" i="13"/>
  <c r="J170" i="13"/>
  <c r="L67" i="13"/>
  <c r="P95" i="13"/>
  <c r="T112" i="13"/>
  <c r="D90" i="13"/>
  <c r="AN74" i="13"/>
  <c r="AN98" i="13"/>
  <c r="AB23" i="13"/>
  <c r="AQ51" i="13"/>
  <c r="AU51" i="13" s="1" a="1"/>
  <c r="AU51" i="13" s="1"/>
  <c r="AQ94" i="13"/>
  <c r="AQ62" i="13"/>
  <c r="AQ40" i="13"/>
  <c r="R101" i="13"/>
  <c r="H35" i="13"/>
  <c r="H36" i="13" s="1"/>
  <c r="AQ50" i="13"/>
  <c r="R23" i="13"/>
  <c r="R24" i="13" s="1"/>
  <c r="Z124" i="13"/>
  <c r="L185" i="13"/>
  <c r="J176" i="13"/>
  <c r="L154" i="13"/>
  <c r="J146" i="13"/>
  <c r="AN106" i="13"/>
  <c r="AR191" i="13"/>
  <c r="P99" i="13"/>
  <c r="AO56" i="13"/>
  <c r="AO106" i="13"/>
  <c r="AO190" i="13"/>
  <c r="AO42" i="13"/>
  <c r="AO100" i="13"/>
  <c r="AO138" i="13"/>
  <c r="AO104" i="13"/>
  <c r="AO192" i="13"/>
  <c r="AO32" i="13"/>
  <c r="AO132" i="13"/>
  <c r="AO154" i="13"/>
  <c r="AG184" i="13"/>
  <c r="AG76" i="13"/>
  <c r="AG130" i="13"/>
  <c r="AG22" i="13"/>
  <c r="AG70" i="13"/>
  <c r="AG136" i="13"/>
  <c r="AG51" i="13"/>
  <c r="AG116" i="13"/>
  <c r="AG20" i="13"/>
  <c r="AG90" i="13"/>
  <c r="AG154" i="13"/>
  <c r="J23" i="13"/>
  <c r="J24" i="13" s="1"/>
  <c r="AB35" i="13"/>
  <c r="AB36" i="13" s="1"/>
  <c r="AQ54" i="13"/>
  <c r="AQ98" i="13"/>
  <c r="AQ84" i="13"/>
  <c r="AQ108" i="13"/>
  <c r="AF190" i="13"/>
  <c r="AL176" i="13"/>
  <c r="Z170" i="13"/>
  <c r="L152" i="13"/>
  <c r="L114" i="13"/>
  <c r="AF108" i="13"/>
  <c r="Z100" i="13"/>
  <c r="L80" i="13"/>
  <c r="AN60" i="13"/>
  <c r="L170" i="13"/>
  <c r="AN150" i="13"/>
  <c r="L144" i="13"/>
  <c r="AN136" i="13"/>
  <c r="AN128" i="13"/>
  <c r="J124" i="13"/>
  <c r="L184" i="13"/>
  <c r="J158" i="13"/>
  <c r="P81" i="13"/>
  <c r="E52" i="13"/>
  <c r="P151" i="13"/>
  <c r="X42" i="13"/>
  <c r="AI16" i="13"/>
  <c r="AI72" i="13"/>
  <c r="AI158" i="13"/>
  <c r="AI185" i="13"/>
  <c r="AI110" i="13"/>
  <c r="AI14" i="13"/>
  <c r="AI46" i="13"/>
  <c r="AI118" i="13"/>
  <c r="AI60" i="13"/>
  <c r="AI122" i="13"/>
  <c r="AI190" i="13"/>
  <c r="D16" i="13"/>
  <c r="R144" i="13"/>
  <c r="AO66" i="13"/>
  <c r="AO114" i="13"/>
  <c r="AO18" i="13"/>
  <c r="AO57" i="13"/>
  <c r="AO128" i="13"/>
  <c r="AO50" i="13"/>
  <c r="AO112" i="13"/>
  <c r="AO184" i="13"/>
  <c r="AO40" i="13"/>
  <c r="AO152" i="13"/>
  <c r="AO182" i="13"/>
  <c r="AG146" i="13"/>
  <c r="AG84" i="13"/>
  <c r="AG166" i="13"/>
  <c r="AG30" i="13"/>
  <c r="AG88" i="13"/>
  <c r="AG63" i="13"/>
  <c r="AG78" i="13"/>
  <c r="AG126" i="13"/>
  <c r="AG28" i="13"/>
  <c r="AG98" i="13"/>
  <c r="AG182" i="13"/>
  <c r="AQ26" i="13"/>
  <c r="X23" i="13"/>
  <c r="X47" i="13" s="1"/>
  <c r="AQ63" i="13"/>
  <c r="AU63" i="13" s="1" a="1"/>
  <c r="AU63" i="13" s="1"/>
  <c r="AQ174" i="13"/>
  <c r="AU174" i="13" s="1" a="1"/>
  <c r="AU174" i="13" s="1"/>
  <c r="AQ106" i="13"/>
  <c r="AQ188" i="13"/>
  <c r="AQ116" i="13"/>
  <c r="AQ20" i="13"/>
  <c r="H138" i="13"/>
  <c r="AF136" i="13"/>
  <c r="AF128" i="13"/>
  <c r="Z152" i="13"/>
  <c r="J172" i="13"/>
  <c r="AN22" i="13"/>
  <c r="AN148" i="13"/>
  <c r="J57" i="13"/>
  <c r="AN34" i="13"/>
  <c r="R20" i="13"/>
  <c r="AO158" i="13"/>
  <c r="AO188" i="13"/>
  <c r="AG32" i="13"/>
  <c r="AG132" i="13"/>
  <c r="AG188" i="13"/>
  <c r="D91" i="13"/>
  <c r="D85" i="13" s="1"/>
  <c r="AQ66" i="13"/>
  <c r="AQ78" i="13"/>
  <c r="AQ112" i="13"/>
  <c r="AQ38" i="13"/>
  <c r="AQ122" i="13"/>
  <c r="AQ32" i="13"/>
  <c r="AE188" i="13"/>
  <c r="AH18" i="13"/>
  <c r="AF50" i="13"/>
  <c r="Z185" i="13"/>
  <c r="J156" i="13"/>
  <c r="AN100" i="13"/>
  <c r="L172" i="13"/>
  <c r="Z158" i="13"/>
  <c r="T122" i="13"/>
  <c r="AI192" i="13"/>
  <c r="T170" i="13"/>
  <c r="AG110" i="13"/>
  <c r="AG170" i="13"/>
  <c r="AG38" i="13"/>
  <c r="AG96" i="13"/>
  <c r="AG150" i="13"/>
  <c r="AG86" i="13"/>
  <c r="AG140" i="13"/>
  <c r="AG36" i="13"/>
  <c r="AG144" i="13"/>
  <c r="L23" i="13"/>
  <c r="H23" i="13"/>
  <c r="AQ67" i="13"/>
  <c r="AU67" i="13" s="1" a="1"/>
  <c r="AU67" i="13" s="1"/>
  <c r="AQ82" i="13"/>
  <c r="AQ114" i="13"/>
  <c r="AQ42" i="13"/>
  <c r="AQ132" i="13"/>
  <c r="AH16" i="13"/>
  <c r="L160" i="13"/>
  <c r="Z164" i="13"/>
  <c r="L142" i="13"/>
  <c r="Z172" i="13"/>
  <c r="AQ47" i="13"/>
  <c r="AQ48" i="13" s="1"/>
  <c r="AQ24" i="13"/>
  <c r="AB91" i="13"/>
  <c r="AB85" i="13" s="1"/>
  <c r="AB86" i="13" s="1"/>
  <c r="AQ134" i="13"/>
  <c r="AQ86" i="13"/>
  <c r="AQ182" i="13"/>
  <c r="AQ160" i="13"/>
  <c r="T23" i="13"/>
  <c r="AQ76" i="13"/>
  <c r="L176" i="13"/>
  <c r="P107" i="13"/>
  <c r="Z156" i="13"/>
  <c r="Z146" i="13"/>
  <c r="AN110" i="13"/>
  <c r="D10" i="13"/>
  <c r="R116" i="13"/>
  <c r="AN84" i="13"/>
  <c r="V58" i="13"/>
  <c r="AQ140" i="13"/>
  <c r="AQ90" i="13"/>
  <c r="AQ60" i="13"/>
  <c r="AQ126" i="13"/>
  <c r="AH26" i="13"/>
  <c r="X62" i="12"/>
  <c r="X18" i="12"/>
  <c r="X94" i="12"/>
  <c r="X185" i="12"/>
  <c r="X156" i="12"/>
  <c r="AN124" i="12"/>
  <c r="AN78" i="12"/>
  <c r="AN50" i="12"/>
  <c r="BA166" i="12"/>
  <c r="AN184" i="12"/>
  <c r="AN172" i="12"/>
  <c r="AN138" i="12"/>
  <c r="AN70" i="12"/>
  <c r="AN57" i="12"/>
  <c r="P77" i="12"/>
  <c r="X124" i="12"/>
  <c r="X80" i="12"/>
  <c r="X108" i="12"/>
  <c r="X188" i="12"/>
  <c r="BC182" i="12"/>
  <c r="BD41" i="12"/>
  <c r="AG170" i="12"/>
  <c r="AG118" i="12"/>
  <c r="AG28" i="12"/>
  <c r="AG124" i="12"/>
  <c r="AG174" i="12"/>
  <c r="AG120" i="12"/>
  <c r="AG142" i="12"/>
  <c r="AG34" i="12"/>
  <c r="AG98" i="12"/>
  <c r="AG54" i="12"/>
  <c r="AG184" i="12"/>
  <c r="Q101" i="12"/>
  <c r="X184" i="12"/>
  <c r="X78" i="12"/>
  <c r="X114" i="12"/>
  <c r="X42" i="12"/>
  <c r="X34" i="12"/>
  <c r="X152" i="12"/>
  <c r="X112" i="12"/>
  <c r="X66" i="12"/>
  <c r="AG112" i="12"/>
  <c r="AA11" i="12"/>
  <c r="AC103" i="12"/>
  <c r="S11" i="12"/>
  <c r="S26" i="12" s="1"/>
  <c r="AG82" i="12"/>
  <c r="AG32" i="12"/>
  <c r="AG130" i="12"/>
  <c r="AG9" i="12"/>
  <c r="AG126" i="12"/>
  <c r="AG160" i="12"/>
  <c r="AG38" i="12"/>
  <c r="AG110" i="12"/>
  <c r="AG63" i="12"/>
  <c r="AG185" i="12"/>
  <c r="AM114" i="12"/>
  <c r="AM144" i="12"/>
  <c r="AM80" i="12"/>
  <c r="AM88" i="12"/>
  <c r="AM18" i="12"/>
  <c r="AM57" i="12"/>
  <c r="AM63" i="12"/>
  <c r="AM78" i="12"/>
  <c r="AM148" i="12"/>
  <c r="AE20" i="12"/>
  <c r="AE90" i="12"/>
  <c r="AE132" i="12"/>
  <c r="AE18" i="12"/>
  <c r="AE57" i="12"/>
  <c r="AE192" i="12"/>
  <c r="AE50" i="12"/>
  <c r="AE170" i="12"/>
  <c r="AE162" i="12"/>
  <c r="AH47" i="12"/>
  <c r="T58" i="12"/>
  <c r="H73" i="12"/>
  <c r="AQ48" i="12"/>
  <c r="X144" i="12"/>
  <c r="AF98" i="12"/>
  <c r="X164" i="12"/>
  <c r="X90" i="12"/>
  <c r="BA62" i="12"/>
  <c r="AG36" i="12"/>
  <c r="AG148" i="12"/>
  <c r="AG62" i="12"/>
  <c r="AG132" i="12"/>
  <c r="AG192" i="12"/>
  <c r="AG42" i="12"/>
  <c r="AG116" i="12"/>
  <c r="AG128" i="12"/>
  <c r="AG138" i="12"/>
  <c r="AE164" i="12"/>
  <c r="AM28" i="12"/>
  <c r="AM56" i="12"/>
  <c r="AM86" i="12"/>
  <c r="AM116" i="12"/>
  <c r="AM22" i="12"/>
  <c r="AM70" i="12"/>
  <c r="AM112" i="12"/>
  <c r="AM82" i="12"/>
  <c r="AM154" i="12"/>
  <c r="AM138" i="12"/>
  <c r="AE118" i="12"/>
  <c r="AE100" i="12"/>
  <c r="AE62" i="12"/>
  <c r="AE144" i="12"/>
  <c r="AE22" i="12"/>
  <c r="AE70" i="12"/>
  <c r="AE54" i="12"/>
  <c r="AE51" i="12"/>
  <c r="AE176" i="12"/>
  <c r="AE142" i="12"/>
  <c r="AN179" i="12"/>
  <c r="X110" i="12"/>
  <c r="AN82" i="12"/>
  <c r="AN60" i="12"/>
  <c r="X160" i="12"/>
  <c r="AH36" i="12"/>
  <c r="AN46" i="12"/>
  <c r="AN38" i="12"/>
  <c r="X158" i="12"/>
  <c r="P99" i="12"/>
  <c r="BA178" i="12"/>
  <c r="BA88" i="12"/>
  <c r="AA23" i="12"/>
  <c r="AA24" i="12" s="1"/>
  <c r="S23" i="12"/>
  <c r="AG40" i="12"/>
  <c r="AG154" i="12"/>
  <c r="AG67" i="12"/>
  <c r="AG144" i="12"/>
  <c r="AG14" i="12"/>
  <c r="AG46" i="12"/>
  <c r="AG122" i="12"/>
  <c r="AG182" i="12"/>
  <c r="AG162" i="12"/>
  <c r="AE152" i="12"/>
  <c r="AE32" i="12"/>
  <c r="AE146" i="12"/>
  <c r="AE72" i="12"/>
  <c r="AE136" i="12"/>
  <c r="AE67" i="12"/>
  <c r="BA190" i="12"/>
  <c r="AN148" i="12"/>
  <c r="BA130" i="12"/>
  <c r="X98" i="12"/>
  <c r="AF82" i="12"/>
  <c r="AF60" i="12"/>
  <c r="BA24" i="12"/>
  <c r="X142" i="12"/>
  <c r="AN63" i="12"/>
  <c r="AN54" i="12"/>
  <c r="AF46" i="12"/>
  <c r="AF38" i="12"/>
  <c r="X172" i="12"/>
  <c r="X146" i="12"/>
  <c r="M91" i="12"/>
  <c r="P81" i="12"/>
  <c r="X154" i="12"/>
  <c r="AG56" i="12"/>
  <c r="BD61" i="12"/>
  <c r="AG44" i="12"/>
  <c r="AG96" i="12"/>
  <c r="AG76" i="12"/>
  <c r="AG150" i="12"/>
  <c r="AG18" i="12"/>
  <c r="AG57" i="12"/>
  <c r="AG134" i="12"/>
  <c r="AG188" i="12"/>
  <c r="AG166" i="12"/>
  <c r="BA56" i="12"/>
  <c r="AH72" i="12"/>
  <c r="P53" i="12"/>
  <c r="H11" i="12"/>
  <c r="H32" i="12" s="1"/>
  <c r="P75" i="12"/>
  <c r="AO56" i="12"/>
  <c r="P79" i="12"/>
  <c r="AB11" i="12"/>
  <c r="AB20" i="12" s="1"/>
  <c r="L35" i="12"/>
  <c r="L11" i="12"/>
  <c r="AN185" i="12"/>
  <c r="AF162" i="12"/>
  <c r="AN154" i="12"/>
  <c r="AN130" i="12"/>
  <c r="AN90" i="12"/>
  <c r="X82" i="12"/>
  <c r="AN51" i="12"/>
  <c r="AN166" i="12"/>
  <c r="X84" i="12"/>
  <c r="P19" i="12"/>
  <c r="AN162" i="12"/>
  <c r="X46" i="12"/>
  <c r="X100" i="12"/>
  <c r="X140" i="12"/>
  <c r="AG106" i="12"/>
  <c r="AG78" i="12"/>
  <c r="AG16" i="12"/>
  <c r="AG72" i="12"/>
  <c r="AG146" i="12"/>
  <c r="AG80" i="12"/>
  <c r="AG86" i="12"/>
  <c r="AG22" i="12"/>
  <c r="AG70" i="12"/>
  <c r="AG140" i="12"/>
  <c r="AG156" i="12"/>
  <c r="AG172" i="12"/>
  <c r="BC40" i="12"/>
  <c r="AB136" i="12"/>
  <c r="AB54" i="12"/>
  <c r="AB78" i="12"/>
  <c r="AB40" i="12"/>
  <c r="AB44" i="12"/>
  <c r="AB138" i="12"/>
  <c r="AB84" i="12"/>
  <c r="AB112" i="12"/>
  <c r="AB170" i="12"/>
  <c r="AB174" i="12"/>
  <c r="T47" i="12"/>
  <c r="AH44" i="12"/>
  <c r="AB96" i="12"/>
  <c r="D133" i="12"/>
  <c r="P133" i="12" s="1"/>
  <c r="AQ82" i="12"/>
  <c r="AH51" i="12"/>
  <c r="AO114" i="12"/>
  <c r="AO142" i="12"/>
  <c r="AO76" i="12"/>
  <c r="AO134" i="12"/>
  <c r="AO18" i="12"/>
  <c r="AO57" i="12"/>
  <c r="AO100" i="12"/>
  <c r="AO138" i="12"/>
  <c r="AM20" i="12"/>
  <c r="AM132" i="12"/>
  <c r="AM104" i="12"/>
  <c r="AM92" i="12"/>
  <c r="AE150" i="12"/>
  <c r="AE26" i="12"/>
  <c r="AE74" i="12"/>
  <c r="AB23" i="12"/>
  <c r="AF47" i="12"/>
  <c r="AF48" i="12" s="1"/>
  <c r="D73" i="12"/>
  <c r="AB158" i="12"/>
  <c r="AB152" i="12"/>
  <c r="AB165" i="12"/>
  <c r="AB166" i="12" s="1"/>
  <c r="AB90" i="12"/>
  <c r="AB106" i="12"/>
  <c r="AB188" i="12"/>
  <c r="AQ56" i="12"/>
  <c r="R147" i="12"/>
  <c r="AQ185" i="12"/>
  <c r="AU185" i="12" s="1" a="1"/>
  <c r="AU185" i="12" s="1"/>
  <c r="AI9" i="12"/>
  <c r="AC143" i="12"/>
  <c r="AI128" i="12"/>
  <c r="AB164" i="12"/>
  <c r="AB110" i="12"/>
  <c r="AH184" i="12"/>
  <c r="AH152" i="12"/>
  <c r="P69" i="12"/>
  <c r="AI56" i="12"/>
  <c r="AI92" i="12"/>
  <c r="AI84" i="12"/>
  <c r="AI152" i="12"/>
  <c r="AI185" i="12"/>
  <c r="P25" i="12"/>
  <c r="AQ184" i="12"/>
  <c r="AL38" i="12"/>
  <c r="AL128" i="12"/>
  <c r="AL50" i="12"/>
  <c r="AL130" i="12"/>
  <c r="AL164" i="12"/>
  <c r="AL28" i="12"/>
  <c r="AL120" i="12"/>
  <c r="AL134" i="12"/>
  <c r="AL144" i="12"/>
  <c r="F73" i="12"/>
  <c r="D58" i="12"/>
  <c r="AL30" i="12"/>
  <c r="AH168" i="12"/>
  <c r="AQ156" i="12"/>
  <c r="AU156" i="12" s="1" a="1"/>
  <c r="AU156" i="12" s="1"/>
  <c r="AH140" i="12"/>
  <c r="AH122" i="12"/>
  <c r="AH57" i="12"/>
  <c r="AH42" i="12"/>
  <c r="AH26" i="12"/>
  <c r="AB98" i="12"/>
  <c r="AB114" i="12"/>
  <c r="L188" i="12"/>
  <c r="AQ124" i="12"/>
  <c r="AQ96" i="12"/>
  <c r="AQ176" i="12"/>
  <c r="AU176" i="12" s="1" a="1"/>
  <c r="AU176" i="12" s="1"/>
  <c r="AH130" i="12"/>
  <c r="AH100" i="12"/>
  <c r="AH190" i="12"/>
  <c r="X56" i="12"/>
  <c r="X136" i="12"/>
  <c r="X174" i="12"/>
  <c r="AI63" i="12"/>
  <c r="AN150" i="12"/>
  <c r="AI14" i="12"/>
  <c r="L14" i="12"/>
  <c r="AM32" i="12"/>
  <c r="AM62" i="12"/>
  <c r="AM182" i="12"/>
  <c r="AM170" i="12"/>
  <c r="AM38" i="12"/>
  <c r="AM128" i="12"/>
  <c r="AM50" i="12"/>
  <c r="AM124" i="12"/>
  <c r="AM152" i="12"/>
  <c r="AM168" i="12"/>
  <c r="AE56" i="12"/>
  <c r="AE148" i="12"/>
  <c r="AE124" i="12"/>
  <c r="AE96" i="12"/>
  <c r="AE104" i="12"/>
  <c r="AE38" i="12"/>
  <c r="AE92" i="12"/>
  <c r="AE134" i="12"/>
  <c r="AE94" i="12"/>
  <c r="AE112" i="12"/>
  <c r="AE184" i="12"/>
  <c r="AK126" i="12"/>
  <c r="AB73" i="12"/>
  <c r="AB74" i="12" s="1"/>
  <c r="L73" i="12"/>
  <c r="L122" i="12"/>
  <c r="AB172" i="12"/>
  <c r="AH126" i="12"/>
  <c r="H23" i="12"/>
  <c r="AC159" i="12"/>
  <c r="L28" i="12"/>
  <c r="AO9" i="12"/>
  <c r="AO40" i="12"/>
  <c r="AO144" i="12"/>
  <c r="AO188" i="12"/>
  <c r="AO98" i="12"/>
  <c r="AO170" i="12"/>
  <c r="AO34" i="12"/>
  <c r="AO106" i="12"/>
  <c r="AO164" i="12"/>
  <c r="T73" i="12"/>
  <c r="T11" i="12"/>
  <c r="T160" i="12" s="1"/>
  <c r="D11" i="12"/>
  <c r="D24" i="12" s="1"/>
  <c r="AB144" i="12"/>
  <c r="AB124" i="12"/>
  <c r="L168" i="12"/>
  <c r="AI74" i="12"/>
  <c r="AL9" i="12"/>
  <c r="AL10" i="12" s="1"/>
  <c r="P45" i="12"/>
  <c r="AN62" i="12"/>
  <c r="AO158" i="12"/>
  <c r="AJ57" i="12"/>
  <c r="AH116" i="12"/>
  <c r="AB108" i="12"/>
  <c r="M52" i="12"/>
  <c r="AH160" i="12"/>
  <c r="AB154" i="12"/>
  <c r="AQ67" i="12"/>
  <c r="AU67" i="12" s="1" a="1"/>
  <c r="AU67" i="12" s="1"/>
  <c r="AB162" i="12"/>
  <c r="AB156" i="12"/>
  <c r="AN86" i="12"/>
  <c r="AQ158" i="12"/>
  <c r="AN88" i="12"/>
  <c r="AN108" i="12"/>
  <c r="AN192" i="12"/>
  <c r="AM174" i="12"/>
  <c r="AM185" i="12"/>
  <c r="X30" i="12"/>
  <c r="AK94" i="12"/>
  <c r="AK9" i="12"/>
  <c r="AK10" i="12" s="1"/>
  <c r="AF124" i="11"/>
  <c r="AF56" i="11"/>
  <c r="H35" i="11"/>
  <c r="AN182" i="11"/>
  <c r="AN78" i="11"/>
  <c r="AN126" i="11"/>
  <c r="AF182" i="11"/>
  <c r="AF78" i="11"/>
  <c r="AF126" i="11"/>
  <c r="AN138" i="11"/>
  <c r="AN80" i="11"/>
  <c r="M184" i="11"/>
  <c r="AF110" i="11"/>
  <c r="AF42" i="11"/>
  <c r="AF16" i="11"/>
  <c r="AJ92" i="11"/>
  <c r="AR163" i="11"/>
  <c r="AN63" i="11"/>
  <c r="AD62" i="11"/>
  <c r="AF162" i="11"/>
  <c r="M26" i="11"/>
  <c r="M154" i="11"/>
  <c r="AF170" i="11"/>
  <c r="AF158" i="11"/>
  <c r="AF80" i="11"/>
  <c r="AF188" i="11"/>
  <c r="AF82" i="11"/>
  <c r="AF134" i="11"/>
  <c r="AF174" i="11"/>
  <c r="AF94" i="11"/>
  <c r="T11" i="11"/>
  <c r="BC117" i="11"/>
  <c r="BC118" i="11" s="1"/>
  <c r="AC81" i="11"/>
  <c r="M18" i="11"/>
  <c r="AK94" i="11"/>
  <c r="AK60" i="11"/>
  <c r="AF54" i="11"/>
  <c r="AF72" i="11"/>
  <c r="X23" i="11"/>
  <c r="AD128" i="11"/>
  <c r="AD114" i="11"/>
  <c r="AE100" i="11"/>
  <c r="AE98" i="11"/>
  <c r="O52" i="11"/>
  <c r="M158" i="11"/>
  <c r="M146" i="11"/>
  <c r="AF184" i="11"/>
  <c r="AF146" i="11"/>
  <c r="AF128" i="11"/>
  <c r="AF104" i="11"/>
  <c r="AF178" i="11"/>
  <c r="AF90" i="11"/>
  <c r="AF66" i="11"/>
  <c r="AF40" i="11"/>
  <c r="M188" i="11"/>
  <c r="AF100" i="11"/>
  <c r="M57" i="11"/>
  <c r="BB16" i="11"/>
  <c r="AF9" i="11"/>
  <c r="AF10" i="11" s="1"/>
  <c r="M30" i="11"/>
  <c r="M94" i="11"/>
  <c r="M91" i="11"/>
  <c r="AF130" i="11"/>
  <c r="AF179" i="11"/>
  <c r="AF136" i="11"/>
  <c r="AF108" i="11"/>
  <c r="AF192" i="11"/>
  <c r="M156" i="11"/>
  <c r="AM72" i="11"/>
  <c r="AN57" i="11"/>
  <c r="P41" i="11"/>
  <c r="AR11" i="11"/>
  <c r="AF176" i="11"/>
  <c r="AF150" i="11"/>
  <c r="AF46" i="11"/>
  <c r="M60" i="11"/>
  <c r="AH158" i="11"/>
  <c r="BB142" i="11"/>
  <c r="AK46" i="11"/>
  <c r="AK162" i="11"/>
  <c r="AK78" i="11"/>
  <c r="AK138" i="11"/>
  <c r="AK132" i="11"/>
  <c r="AK92" i="11"/>
  <c r="E117" i="11"/>
  <c r="AE16" i="11"/>
  <c r="M174" i="11"/>
  <c r="AF50" i="11"/>
  <c r="AF112" i="11"/>
  <c r="AF142" i="11"/>
  <c r="AF120" i="11"/>
  <c r="AF106" i="11"/>
  <c r="AF18" i="11"/>
  <c r="AN18" i="11"/>
  <c r="M138" i="11"/>
  <c r="M68" i="11"/>
  <c r="M67" i="11" s="1"/>
  <c r="M132" i="11"/>
  <c r="P53" i="11"/>
  <c r="BA9" i="11"/>
  <c r="AG24" i="11"/>
  <c r="AG51" i="11"/>
  <c r="M172" i="11"/>
  <c r="M160" i="11"/>
  <c r="AF51" i="11"/>
  <c r="AF116" i="11"/>
  <c r="AF160" i="11"/>
  <c r="AN32" i="11"/>
  <c r="AF96" i="11"/>
  <c r="AF98" i="11"/>
  <c r="AF190" i="11"/>
  <c r="BB106" i="11"/>
  <c r="BB46" i="11"/>
  <c r="AI30" i="11"/>
  <c r="M70" i="11"/>
  <c r="BB32" i="11"/>
  <c r="BB152" i="11"/>
  <c r="BB76" i="11"/>
  <c r="BB116" i="11"/>
  <c r="BB134" i="11"/>
  <c r="BB178" i="11"/>
  <c r="BB66" i="11"/>
  <c r="BB164" i="11"/>
  <c r="M62" i="11"/>
  <c r="M150" i="11"/>
  <c r="AR21" i="11"/>
  <c r="G73" i="11"/>
  <c r="BC134" i="11"/>
  <c r="BC9" i="11"/>
  <c r="M152" i="11"/>
  <c r="AF152" i="11"/>
  <c r="AF57" i="11"/>
  <c r="AF34" i="11"/>
  <c r="AF60" i="11"/>
  <c r="AF122" i="11"/>
  <c r="AF168" i="11"/>
  <c r="AF88" i="11"/>
  <c r="AF38" i="11"/>
  <c r="AF144" i="11"/>
  <c r="AF132" i="11"/>
  <c r="AF44" i="11"/>
  <c r="AF156" i="11"/>
  <c r="BB42" i="11"/>
  <c r="M22" i="11"/>
  <c r="AF22" i="11"/>
  <c r="AK80" i="11"/>
  <c r="AK50" i="11"/>
  <c r="AK150" i="11"/>
  <c r="AK136" i="11"/>
  <c r="AK86" i="11"/>
  <c r="AK185" i="11"/>
  <c r="AK36" i="11"/>
  <c r="AK112" i="11"/>
  <c r="M54" i="11"/>
  <c r="M63" i="11"/>
  <c r="M23" i="11"/>
  <c r="M44" i="11"/>
  <c r="P99" i="11"/>
  <c r="AJ47" i="11"/>
  <c r="AJ48" i="11" s="1"/>
  <c r="AB52" i="11"/>
  <c r="AB35" i="11"/>
  <c r="AB91" i="11"/>
  <c r="D23" i="11"/>
  <c r="BC47" i="11"/>
  <c r="BC48" i="11" s="1"/>
  <c r="E11" i="11"/>
  <c r="E168" i="11" s="1"/>
  <c r="I11" i="11"/>
  <c r="M28" i="11"/>
  <c r="AK90" i="11"/>
  <c r="AK30" i="11"/>
  <c r="AK144" i="11"/>
  <c r="AK96" i="11"/>
  <c r="AK38" i="11"/>
  <c r="M73" i="11"/>
  <c r="M74" i="11" s="1"/>
  <c r="L23" i="11"/>
  <c r="AG76" i="11"/>
  <c r="AF63" i="11"/>
  <c r="AE24" i="11"/>
  <c r="AE116" i="11"/>
  <c r="AE134" i="11"/>
  <c r="AI9" i="11"/>
  <c r="AI10" i="11" s="1"/>
  <c r="I101" i="11"/>
  <c r="I102" i="11" s="1"/>
  <c r="AG47" i="11"/>
  <c r="AG48" i="11" s="1"/>
  <c r="AK32" i="11"/>
  <c r="AK44" i="11"/>
  <c r="AK100" i="11"/>
  <c r="AK28" i="11"/>
  <c r="AK40" i="11"/>
  <c r="AK188" i="11"/>
  <c r="E23" i="11"/>
  <c r="D52" i="11"/>
  <c r="AF74" i="11"/>
  <c r="AF62" i="11"/>
  <c r="AE26" i="11"/>
  <c r="AE166" i="11"/>
  <c r="AE156" i="11"/>
  <c r="AM178" i="11"/>
  <c r="AM70" i="11"/>
  <c r="AM84" i="11"/>
  <c r="AJ178" i="11"/>
  <c r="AJ114" i="11"/>
  <c r="AJ188" i="11"/>
  <c r="AI51" i="11"/>
  <c r="AM98" i="11"/>
  <c r="Y35" i="11"/>
  <c r="AJ104" i="11"/>
  <c r="AK104" i="11"/>
  <c r="AK67" i="11"/>
  <c r="AK42" i="11"/>
  <c r="AK110" i="11"/>
  <c r="AK62" i="11"/>
  <c r="AF70" i="11"/>
  <c r="AE18" i="11"/>
  <c r="P29" i="11"/>
  <c r="AF138" i="11"/>
  <c r="AF154" i="11"/>
  <c r="AD38" i="11"/>
  <c r="AK22" i="11"/>
  <c r="AE60" i="11"/>
  <c r="AE62" i="11"/>
  <c r="AE182" i="11"/>
  <c r="AM182" i="11"/>
  <c r="AN24" i="11"/>
  <c r="P33" i="11"/>
  <c r="AK140" i="11"/>
  <c r="AK9" i="11"/>
  <c r="AK10" i="11" s="1"/>
  <c r="AK76" i="11"/>
  <c r="AK54" i="11"/>
  <c r="AK74" i="11"/>
  <c r="AK122" i="11"/>
  <c r="AK124" i="11"/>
  <c r="AK72" i="11"/>
  <c r="M85" i="11"/>
  <c r="M86" i="11" s="1"/>
  <c r="M117" i="11"/>
  <c r="M118" i="11" s="1"/>
  <c r="T91" i="11"/>
  <c r="T85" i="11" s="1"/>
  <c r="T86" i="11" s="1"/>
  <c r="AK20" i="11"/>
  <c r="AF172" i="11"/>
  <c r="AF164" i="11"/>
  <c r="AM47" i="11"/>
  <c r="AE63" i="11"/>
  <c r="AE108" i="11"/>
  <c r="AE164" i="11"/>
  <c r="AM185" i="11"/>
  <c r="AM144" i="11"/>
  <c r="AL78" i="11"/>
  <c r="AJ162" i="11"/>
  <c r="O117" i="11"/>
  <c r="AJ132" i="11"/>
  <c r="AJ67" i="11"/>
  <c r="AJ124" i="11"/>
  <c r="AJ164" i="11"/>
  <c r="AI168" i="11"/>
  <c r="AN98" i="11"/>
  <c r="AJ126" i="11"/>
  <c r="M35" i="11"/>
  <c r="M36" i="11" s="1"/>
  <c r="AG108" i="11"/>
  <c r="AF28" i="11"/>
  <c r="AD138" i="11"/>
  <c r="AE20" i="11"/>
  <c r="AE172" i="11"/>
  <c r="AE154" i="11"/>
  <c r="AR127" i="11"/>
  <c r="P43" i="11"/>
  <c r="M66" i="11"/>
  <c r="AN46" i="11"/>
  <c r="AM42" i="11"/>
  <c r="AJ144" i="11"/>
  <c r="AJ76" i="11"/>
  <c r="AJ130" i="11"/>
  <c r="AJ179" i="11"/>
  <c r="AH170" i="11"/>
  <c r="E90" i="11"/>
  <c r="E35" i="11"/>
  <c r="T23" i="11"/>
  <c r="T24" i="11" s="1"/>
  <c r="AK14" i="11"/>
  <c r="AK47" i="11"/>
  <c r="AK48" i="11" s="1"/>
  <c r="AK24" i="11"/>
  <c r="AK88" i="11"/>
  <c r="AG154" i="11"/>
  <c r="AE114" i="11"/>
  <c r="AF20" i="11"/>
  <c r="AF30" i="11"/>
  <c r="AF148" i="11"/>
  <c r="AE148" i="11"/>
  <c r="AE140" i="11"/>
  <c r="AL182" i="11"/>
  <c r="AN170" i="11"/>
  <c r="AM152" i="11"/>
  <c r="AJ32" i="11"/>
  <c r="AJ150" i="11"/>
  <c r="AJ80" i="11"/>
  <c r="AJ148" i="11"/>
  <c r="AJ184" i="11"/>
  <c r="AJ40" i="11"/>
  <c r="AH140" i="11"/>
  <c r="AH50" i="11"/>
  <c r="AH40" i="11"/>
  <c r="AH132" i="11"/>
  <c r="AH184" i="11"/>
  <c r="AH130" i="11"/>
  <c r="AH22" i="11"/>
  <c r="AH70" i="11"/>
  <c r="AH136" i="11"/>
  <c r="AN62" i="11"/>
  <c r="AK184" i="11"/>
  <c r="AK108" i="11"/>
  <c r="E101" i="11"/>
  <c r="E91" i="11"/>
  <c r="AK134" i="11"/>
  <c r="AF26" i="11"/>
  <c r="AF76" i="11"/>
  <c r="AK18" i="11"/>
  <c r="AE188" i="11"/>
  <c r="AE70" i="11"/>
  <c r="AK98" i="11"/>
  <c r="R76" i="10"/>
  <c r="R116" i="10"/>
  <c r="R162" i="10"/>
  <c r="Z14" i="10"/>
  <c r="Z84" i="10"/>
  <c r="Z116" i="10"/>
  <c r="Z62" i="10"/>
  <c r="Z134" i="10"/>
  <c r="Z172" i="10"/>
  <c r="Z18" i="10"/>
  <c r="Z66" i="10"/>
  <c r="Z30" i="10"/>
  <c r="Z120" i="10"/>
  <c r="Z112" i="10"/>
  <c r="Z67" i="10"/>
  <c r="Z78" i="10"/>
  <c r="Z184" i="10"/>
  <c r="Z80" i="10"/>
  <c r="Z70" i="10"/>
  <c r="Z108" i="10"/>
  <c r="Z40" i="10"/>
  <c r="Z106" i="10"/>
  <c r="Z114" i="10"/>
  <c r="X14" i="10"/>
  <c r="X60" i="10"/>
  <c r="Z28" i="10"/>
  <c r="Z98" i="10"/>
  <c r="Z90" i="10"/>
  <c r="J120" i="10"/>
  <c r="J140" i="10"/>
  <c r="J162" i="10"/>
  <c r="J168" i="10"/>
  <c r="J185" i="10"/>
  <c r="Z136" i="10"/>
  <c r="R185" i="10"/>
  <c r="Z164" i="10"/>
  <c r="Z185" i="10"/>
  <c r="Z146" i="10"/>
  <c r="X96" i="10"/>
  <c r="X80" i="10"/>
  <c r="X154" i="10"/>
  <c r="X84" i="10"/>
  <c r="Z162" i="10"/>
  <c r="R136" i="10"/>
  <c r="R164" i="10"/>
  <c r="Z170" i="10"/>
  <c r="R146" i="10"/>
  <c r="AN192" i="10"/>
  <c r="X110" i="10"/>
  <c r="AN92" i="10"/>
  <c r="X172" i="10"/>
  <c r="X184" i="10"/>
  <c r="BD41" i="10"/>
  <c r="AI140" i="10"/>
  <c r="BD19" i="10"/>
  <c r="AI63" i="10"/>
  <c r="AI78" i="10"/>
  <c r="AI94" i="10"/>
  <c r="AI178" i="10"/>
  <c r="AI188" i="10"/>
  <c r="AI84" i="10"/>
  <c r="AI154" i="10"/>
  <c r="AI96" i="10"/>
  <c r="AN67" i="10"/>
  <c r="J136" i="10"/>
  <c r="J170" i="10"/>
  <c r="J164" i="10"/>
  <c r="Z156" i="10"/>
  <c r="Z152" i="10"/>
  <c r="J146" i="10"/>
  <c r="P161" i="10"/>
  <c r="BD141" i="10"/>
  <c r="AR69" i="10"/>
  <c r="BA76" i="10"/>
  <c r="AN36" i="10"/>
  <c r="AN20" i="10"/>
  <c r="AI134" i="10"/>
  <c r="AI26" i="10"/>
  <c r="AI112" i="10"/>
  <c r="AI18" i="10"/>
  <c r="AI28" i="10"/>
  <c r="AI98" i="10"/>
  <c r="AI146" i="10"/>
  <c r="AI190" i="10"/>
  <c r="AI106" i="10"/>
  <c r="AI156" i="10"/>
  <c r="AI100" i="10"/>
  <c r="BB80" i="10"/>
  <c r="BB76" i="10"/>
  <c r="BB30" i="10"/>
  <c r="BB92" i="10"/>
  <c r="BB192" i="10"/>
  <c r="BB130" i="10"/>
  <c r="BB98" i="10"/>
  <c r="AQ96" i="10"/>
  <c r="AQ51" i="10"/>
  <c r="AU51" i="10" s="1" a="1"/>
  <c r="AU51" i="10" s="1"/>
  <c r="AQ86" i="10"/>
  <c r="AQ132" i="10"/>
  <c r="AQ67" i="10"/>
  <c r="AU67" i="10" s="1" a="1"/>
  <c r="AU67" i="10" s="1"/>
  <c r="Z34" i="10"/>
  <c r="H35" i="10"/>
  <c r="AQ26" i="10"/>
  <c r="AJ78" i="10"/>
  <c r="AJ38" i="10"/>
  <c r="R23" i="10"/>
  <c r="T11" i="10"/>
  <c r="T56" i="10" s="1"/>
  <c r="BA176" i="10"/>
  <c r="BA9" i="10"/>
  <c r="BA10" i="10" s="1"/>
  <c r="BA51" i="10"/>
  <c r="BA190" i="10"/>
  <c r="BA60" i="10"/>
  <c r="Z138" i="10"/>
  <c r="R118" i="10"/>
  <c r="R100" i="10"/>
  <c r="R156" i="10"/>
  <c r="R176" i="10"/>
  <c r="AQ154" i="10"/>
  <c r="AQ148" i="10"/>
  <c r="AQ124" i="10"/>
  <c r="AQ158" i="10"/>
  <c r="R152" i="10"/>
  <c r="AN80" i="10"/>
  <c r="BD17" i="10"/>
  <c r="AN188" i="10"/>
  <c r="AN56" i="10"/>
  <c r="AN172" i="10"/>
  <c r="AN162" i="10"/>
  <c r="AN140" i="10"/>
  <c r="X156" i="10"/>
  <c r="X108" i="10"/>
  <c r="X142" i="10"/>
  <c r="BD68" i="10"/>
  <c r="BD61" i="10"/>
  <c r="AI42" i="10"/>
  <c r="AI22" i="10"/>
  <c r="AI34" i="10"/>
  <c r="AI32" i="10"/>
  <c r="AI132" i="10"/>
  <c r="AI152" i="10"/>
  <c r="AI192" i="10"/>
  <c r="AI110" i="10"/>
  <c r="AI164" i="10"/>
  <c r="AI118" i="10"/>
  <c r="AH112" i="10"/>
  <c r="AQ74" i="10"/>
  <c r="AU74" i="10" s="1" a="1"/>
  <c r="AU74" i="10" s="1"/>
  <c r="AH20" i="10"/>
  <c r="T35" i="10"/>
  <c r="T36" i="10" s="1"/>
  <c r="AQ112" i="10"/>
  <c r="AQ57" i="10"/>
  <c r="AU57" i="10" s="1" a="1"/>
  <c r="AU57" i="10" s="1"/>
  <c r="AQ62" i="10"/>
  <c r="AQ122" i="10"/>
  <c r="AH160" i="10"/>
  <c r="AH62" i="10"/>
  <c r="AH150" i="10"/>
  <c r="AH176" i="10"/>
  <c r="Z140" i="10"/>
  <c r="J101" i="10"/>
  <c r="AQ18" i="10"/>
  <c r="BA40" i="10"/>
  <c r="BA86" i="10"/>
  <c r="AQ126" i="10"/>
  <c r="BA24" i="10"/>
  <c r="T156" i="10"/>
  <c r="R138" i="10"/>
  <c r="T106" i="10"/>
  <c r="J176" i="10"/>
  <c r="AQ168" i="10"/>
  <c r="J156" i="10"/>
  <c r="AQ166" i="10"/>
  <c r="AU166" i="10" s="1" a="1"/>
  <c r="AU166" i="10" s="1"/>
  <c r="J152" i="10"/>
  <c r="AN88" i="10"/>
  <c r="X78" i="10"/>
  <c r="P12" i="10"/>
  <c r="AN118" i="10"/>
  <c r="AN104" i="10"/>
  <c r="AN66" i="10"/>
  <c r="X164" i="10"/>
  <c r="X112" i="10"/>
  <c r="X160" i="10"/>
  <c r="BD59" i="10"/>
  <c r="AL50" i="10"/>
  <c r="AI54" i="10"/>
  <c r="AI38" i="10"/>
  <c r="AI184" i="10"/>
  <c r="AI36" i="10"/>
  <c r="AI144" i="10"/>
  <c r="AI158" i="10"/>
  <c r="AI114" i="10"/>
  <c r="AI57" i="10"/>
  <c r="AI128" i="10"/>
  <c r="AQ179" i="10"/>
  <c r="AU179" i="10" s="1" a="1"/>
  <c r="AU179" i="10" s="1"/>
  <c r="T108" i="10"/>
  <c r="AQ140" i="10"/>
  <c r="AQ84" i="10"/>
  <c r="AQ178" i="10"/>
  <c r="AQ63" i="10"/>
  <c r="AU63" i="10" s="1" a="1"/>
  <c r="AU63" i="10" s="1"/>
  <c r="AQ134" i="10"/>
  <c r="AQ32" i="10"/>
  <c r="T164" i="10"/>
  <c r="J138" i="10"/>
  <c r="T176" i="10"/>
  <c r="T110" i="10"/>
  <c r="T158" i="10"/>
  <c r="T184" i="10"/>
  <c r="R174" i="10"/>
  <c r="Z154" i="10"/>
  <c r="Z124" i="10"/>
  <c r="Z176" i="10"/>
  <c r="Z158" i="10"/>
  <c r="AQ56" i="10"/>
  <c r="AG84" i="10"/>
  <c r="AG154" i="10"/>
  <c r="AG34" i="10"/>
  <c r="AG92" i="10"/>
  <c r="AG138" i="10"/>
  <c r="AG86" i="10"/>
  <c r="AG140" i="10"/>
  <c r="P25" i="10"/>
  <c r="AO94" i="10"/>
  <c r="AI56" i="10"/>
  <c r="AI51" i="10"/>
  <c r="AI86" i="10"/>
  <c r="AI40" i="10"/>
  <c r="AI150" i="10"/>
  <c r="AI166" i="10"/>
  <c r="AI62" i="10"/>
  <c r="AI120" i="10"/>
  <c r="AI70" i="10"/>
  <c r="AI136" i="10"/>
  <c r="AH104" i="10"/>
  <c r="Z58" i="10"/>
  <c r="Z57" i="10" s="1"/>
  <c r="AH26" i="10"/>
  <c r="AH18" i="10"/>
  <c r="AQ76" i="10"/>
  <c r="AQ144" i="10"/>
  <c r="AQ90" i="10"/>
  <c r="AQ185" i="10"/>
  <c r="AU185" i="10" s="1" a="1"/>
  <c r="AU185" i="10" s="1"/>
  <c r="AQ66" i="10"/>
  <c r="AQ150" i="10"/>
  <c r="AQ38" i="10"/>
  <c r="AQ72" i="10"/>
  <c r="AQ16" i="10"/>
  <c r="BA34" i="10"/>
  <c r="BA62" i="10"/>
  <c r="BA32" i="10"/>
  <c r="BA78" i="10"/>
  <c r="T174" i="10"/>
  <c r="T114" i="10"/>
  <c r="J174" i="10"/>
  <c r="T185" i="10"/>
  <c r="R154" i="10"/>
  <c r="R124" i="10"/>
  <c r="Z174" i="10"/>
  <c r="R158" i="10"/>
  <c r="AQ146" i="10"/>
  <c r="T142" i="10"/>
  <c r="BD137" i="10"/>
  <c r="AN100" i="10"/>
  <c r="P53" i="10"/>
  <c r="AE66" i="10"/>
  <c r="AN136" i="10"/>
  <c r="AN112" i="10"/>
  <c r="AN160" i="10"/>
  <c r="X122" i="10"/>
  <c r="X106" i="10"/>
  <c r="BD25" i="10"/>
  <c r="BD135" i="10"/>
  <c r="AI122" i="10"/>
  <c r="AI82" i="10"/>
  <c r="AI66" i="10"/>
  <c r="AI104" i="10"/>
  <c r="AI44" i="10"/>
  <c r="AI170" i="10"/>
  <c r="AI179" i="10"/>
  <c r="AI67" i="10"/>
  <c r="AI124" i="10"/>
  <c r="AI74" i="10"/>
  <c r="AI168" i="10"/>
  <c r="BB174" i="10"/>
  <c r="BB126" i="10"/>
  <c r="BB170" i="10"/>
  <c r="BB14" i="10"/>
  <c r="BB46" i="10"/>
  <c r="BB160" i="10"/>
  <c r="BB50" i="10"/>
  <c r="BB146" i="10"/>
  <c r="BB172" i="10"/>
  <c r="BB184" i="10"/>
  <c r="BB134" i="10"/>
  <c r="AQ36" i="10"/>
  <c r="AQ78" i="10"/>
  <c r="AQ170" i="10"/>
  <c r="AQ120" i="10"/>
  <c r="AQ42" i="10"/>
  <c r="AQ70" i="10"/>
  <c r="AQ182" i="10"/>
  <c r="R58" i="10"/>
  <c r="AQ30" i="10"/>
  <c r="AQ142" i="10"/>
  <c r="AQ22" i="10"/>
  <c r="AH28" i="10"/>
  <c r="BA136" i="10"/>
  <c r="BA28" i="10"/>
  <c r="J188" i="10"/>
  <c r="R188" i="10"/>
  <c r="T146" i="10"/>
  <c r="Z188" i="10"/>
  <c r="R170" i="10"/>
  <c r="J154" i="10"/>
  <c r="J124" i="10"/>
  <c r="J158" i="10"/>
  <c r="Z63" i="10"/>
  <c r="AN120" i="10"/>
  <c r="X100" i="10"/>
  <c r="AN62" i="10"/>
  <c r="AN184" i="10"/>
  <c r="AN116" i="10"/>
  <c r="AN170" i="10"/>
  <c r="AG185" i="10"/>
  <c r="X170" i="10"/>
  <c r="AR113" i="10"/>
  <c r="AI46" i="10"/>
  <c r="AI108" i="10"/>
  <c r="AI116" i="10"/>
  <c r="AI16" i="10"/>
  <c r="AI72" i="10"/>
  <c r="AI174" i="10"/>
  <c r="AI182" i="10"/>
  <c r="AI76" i="10"/>
  <c r="AI130" i="10"/>
  <c r="AI88" i="10"/>
  <c r="AI172" i="10"/>
  <c r="AC93" i="10"/>
  <c r="AI14" i="10"/>
  <c r="BB9" i="10"/>
  <c r="AQ46" i="10"/>
  <c r="AQ80" i="10"/>
  <c r="AQ188" i="10"/>
  <c r="AQ160" i="10"/>
  <c r="AQ92" i="10"/>
  <c r="AQ106" i="10"/>
  <c r="AQ190" i="10"/>
  <c r="J91" i="10"/>
  <c r="AQ50" i="10"/>
  <c r="BA18" i="10"/>
  <c r="BA134" i="10"/>
  <c r="BA50" i="10"/>
  <c r="D101" i="10"/>
  <c r="AK168" i="10"/>
  <c r="J78" i="10"/>
  <c r="J70" i="10"/>
  <c r="AR21" i="10"/>
  <c r="AR135" i="10"/>
  <c r="AR59" i="10"/>
  <c r="O117" i="10"/>
  <c r="AT157" i="10" a="1"/>
  <c r="AT157" i="10" s="1"/>
  <c r="AC65" i="10"/>
  <c r="AC64" i="10" s="1"/>
  <c r="AC141" i="10"/>
  <c r="AC131" i="10"/>
  <c r="AT131" i="10" a="1"/>
  <c r="AT131" i="10" s="1"/>
  <c r="AT141" i="10" a="1"/>
  <c r="AT141" i="10" s="1"/>
  <c r="AK9" i="10"/>
  <c r="AK10" i="10" s="1"/>
  <c r="AK26" i="10"/>
  <c r="AK42" i="10"/>
  <c r="AD9" i="10"/>
  <c r="AD60" i="10"/>
  <c r="AD67" i="10"/>
  <c r="AD70" i="10"/>
  <c r="AD136" i="10"/>
  <c r="AD80" i="10"/>
  <c r="AD110" i="10"/>
  <c r="AD38" i="10"/>
  <c r="AD57" i="10"/>
  <c r="AD88" i="10"/>
  <c r="AD164" i="10"/>
  <c r="AD114" i="10"/>
  <c r="AB23" i="10"/>
  <c r="H11" i="10"/>
  <c r="H164" i="10" s="1"/>
  <c r="AJ24" i="10"/>
  <c r="AJ47" i="10"/>
  <c r="AJ48" i="10" s="1"/>
  <c r="AD44" i="10"/>
  <c r="T116" i="10"/>
  <c r="T16" i="10"/>
  <c r="T70" i="10"/>
  <c r="T136" i="10"/>
  <c r="T122" i="10"/>
  <c r="Z117" i="10"/>
  <c r="Z118" i="10" s="1"/>
  <c r="AT145" i="10" a="1"/>
  <c r="AT145" i="10" s="1"/>
  <c r="F35" i="10"/>
  <c r="AK108" i="10"/>
  <c r="AK160" i="10"/>
  <c r="AK44" i="10"/>
  <c r="AK170" i="10"/>
  <c r="AK166" i="10"/>
  <c r="AK106" i="10"/>
  <c r="AK174" i="10"/>
  <c r="P83" i="10"/>
  <c r="T90" i="10"/>
  <c r="AQ104" i="10"/>
  <c r="AQ101" i="10"/>
  <c r="AQ102" i="10" s="1"/>
  <c r="Z35" i="10"/>
  <c r="Z44" i="10"/>
  <c r="AT151" i="10" a="1"/>
  <c r="AT151" i="10" s="1"/>
  <c r="AT149" i="10" a="1"/>
  <c r="AT149" i="10" s="1"/>
  <c r="AT159" i="10" a="1"/>
  <c r="AT159" i="10" s="1"/>
  <c r="AF148" i="10"/>
  <c r="AK70" i="10"/>
  <c r="AG44" i="10"/>
  <c r="L35" i="10"/>
  <c r="L23" i="10"/>
  <c r="T20" i="10"/>
  <c r="J117" i="10"/>
  <c r="J118" i="10" s="1"/>
  <c r="R70" i="10"/>
  <c r="R110" i="10"/>
  <c r="R114" i="10"/>
  <c r="AU159" i="10" a="1"/>
  <c r="AU159" i="10" s="1"/>
  <c r="R134" i="10"/>
  <c r="AK74" i="10"/>
  <c r="X90" i="10"/>
  <c r="X18" i="10"/>
  <c r="X30" i="10"/>
  <c r="R62" i="10"/>
  <c r="R165" i="10"/>
  <c r="R166" i="10" s="1"/>
  <c r="AF170" i="10"/>
  <c r="AE158" i="10"/>
  <c r="P15" i="10"/>
  <c r="AG72" i="10"/>
  <c r="AJ63" i="10"/>
  <c r="L58" i="10"/>
  <c r="AH70" i="10"/>
  <c r="AH63" i="10"/>
  <c r="AH50" i="10"/>
  <c r="AH44" i="10"/>
  <c r="Z73" i="10"/>
  <c r="Z74" i="10" s="1"/>
  <c r="AH40" i="10"/>
  <c r="AH170" i="10"/>
  <c r="Z23" i="10"/>
  <c r="Z24" i="10" s="1"/>
  <c r="AH144" i="10"/>
  <c r="AJ80" i="10"/>
  <c r="AE124" i="10"/>
  <c r="AK88" i="10"/>
  <c r="X136" i="10"/>
  <c r="X116" i="10"/>
  <c r="AK92" i="10"/>
  <c r="AM62" i="10"/>
  <c r="AM22" i="10"/>
  <c r="AM70" i="10"/>
  <c r="AM136" i="10"/>
  <c r="AM78" i="10"/>
  <c r="AM126" i="10"/>
  <c r="AM94" i="10"/>
  <c r="AM185" i="10"/>
  <c r="X82" i="10"/>
  <c r="AL20" i="10"/>
  <c r="AL112" i="10"/>
  <c r="AL160" i="10"/>
  <c r="AL170" i="10"/>
  <c r="AL146" i="10"/>
  <c r="X188" i="10"/>
  <c r="AK172" i="10"/>
  <c r="AR43" i="10"/>
  <c r="AK30" i="10"/>
  <c r="AK14" i="10"/>
  <c r="AK50" i="10"/>
  <c r="AK112" i="10"/>
  <c r="AK16" i="10"/>
  <c r="AK72" i="10"/>
  <c r="AK176" i="10"/>
  <c r="AK190" i="10"/>
  <c r="AK110" i="10"/>
  <c r="AK182" i="10"/>
  <c r="S35" i="10"/>
  <c r="AJ42" i="10"/>
  <c r="AJ60" i="10"/>
  <c r="AH92" i="10"/>
  <c r="AH67" i="10"/>
  <c r="AH72" i="10"/>
  <c r="AH78" i="10"/>
  <c r="AH80" i="10"/>
  <c r="AD32" i="10"/>
  <c r="AD26" i="10"/>
  <c r="J73" i="10"/>
  <c r="R73" i="10"/>
  <c r="AJ30" i="10"/>
  <c r="T68" i="10"/>
  <c r="AH34" i="10"/>
  <c r="AM26" i="10"/>
  <c r="AM74" i="10"/>
  <c r="AM168" i="10"/>
  <c r="AM82" i="10"/>
  <c r="AM134" i="10"/>
  <c r="AM98" i="10"/>
  <c r="AM188" i="10"/>
  <c r="AE30" i="10"/>
  <c r="AE88" i="10"/>
  <c r="AE138" i="10"/>
  <c r="AE82" i="10"/>
  <c r="AE134" i="10"/>
  <c r="AE132" i="10"/>
  <c r="AK164" i="10"/>
  <c r="X152" i="10"/>
  <c r="X124" i="10"/>
  <c r="AR109" i="10"/>
  <c r="P13" i="10"/>
  <c r="AK51" i="10"/>
  <c r="AK116" i="10"/>
  <c r="AK20" i="10"/>
  <c r="AK90" i="10"/>
  <c r="AK178" i="10"/>
  <c r="AK192" i="10"/>
  <c r="AK114" i="10"/>
  <c r="AK188" i="10"/>
  <c r="L85" i="10"/>
  <c r="AH51" i="10"/>
  <c r="AH108" i="10"/>
  <c r="AH66" i="10"/>
  <c r="AH74" i="10"/>
  <c r="AH88" i="10"/>
  <c r="Z101" i="10"/>
  <c r="Z102" i="10" s="1"/>
  <c r="AH57" i="10"/>
  <c r="AJ34" i="10"/>
  <c r="D23" i="10"/>
  <c r="AF86" i="10"/>
  <c r="AK57" i="10"/>
  <c r="AF128" i="10"/>
  <c r="AF104" i="10"/>
  <c r="AF66" i="10"/>
  <c r="X138" i="10"/>
  <c r="X134" i="10"/>
  <c r="AM56" i="10"/>
  <c r="AO40" i="10"/>
  <c r="AM30" i="10"/>
  <c r="AM88" i="10"/>
  <c r="AM184" i="10"/>
  <c r="AM86" i="10"/>
  <c r="AM140" i="10"/>
  <c r="AM132" i="10"/>
  <c r="AM170" i="10"/>
  <c r="X72" i="10"/>
  <c r="AK56" i="10"/>
  <c r="X98" i="10"/>
  <c r="P111" i="10"/>
  <c r="P93" i="10"/>
  <c r="AN158" i="10"/>
  <c r="AI30" i="10"/>
  <c r="T91" i="10"/>
  <c r="T92" i="10" s="1"/>
  <c r="AJ46" i="10"/>
  <c r="AH84" i="10"/>
  <c r="AB11" i="10"/>
  <c r="AB174" i="10" s="1"/>
  <c r="AH114" i="10"/>
  <c r="AH106" i="10"/>
  <c r="AH76" i="10"/>
  <c r="AH96" i="10"/>
  <c r="L11" i="10"/>
  <c r="AH140" i="10"/>
  <c r="AQ47" i="10"/>
  <c r="AQ48" i="10" s="1"/>
  <c r="AQ24" i="10"/>
  <c r="AD16" i="10"/>
  <c r="AJ57" i="10"/>
  <c r="AX11" i="10"/>
  <c r="AX23" i="10"/>
  <c r="AD51" i="10"/>
  <c r="AJ32" i="10"/>
  <c r="AH38" i="10"/>
  <c r="AG57" i="10"/>
  <c r="AG128" i="10"/>
  <c r="AG51" i="10"/>
  <c r="AG116" i="10"/>
  <c r="AK66" i="10"/>
  <c r="X44" i="10"/>
  <c r="X28" i="10"/>
  <c r="X162" i="10"/>
  <c r="X140" i="10"/>
  <c r="AO179" i="10"/>
  <c r="AM120" i="10"/>
  <c r="AO24" i="10"/>
  <c r="AM34" i="10"/>
  <c r="AM92" i="10"/>
  <c r="AM138" i="10"/>
  <c r="AM104" i="10"/>
  <c r="AM142" i="10"/>
  <c r="AM144" i="10"/>
  <c r="AM176" i="10"/>
  <c r="AK162" i="10"/>
  <c r="X146" i="10"/>
  <c r="X56" i="10"/>
  <c r="AL54" i="10"/>
  <c r="AL126" i="10"/>
  <c r="AL94" i="10"/>
  <c r="AL179" i="10"/>
  <c r="AL166" i="10"/>
  <c r="AU143" i="10" a="1"/>
  <c r="AU143" i="10" s="1"/>
  <c r="AR27" i="10"/>
  <c r="AK78" i="10"/>
  <c r="AK126" i="10"/>
  <c r="AK28" i="10"/>
  <c r="AK98" i="10"/>
  <c r="AK185" i="10"/>
  <c r="AK67" i="10"/>
  <c r="AK124" i="10"/>
  <c r="P115" i="10"/>
  <c r="P97" i="10"/>
  <c r="AB58" i="10"/>
  <c r="AH82" i="10"/>
  <c r="AJ44" i="10"/>
  <c r="AH132" i="10"/>
  <c r="AH110" i="10"/>
  <c r="AH94" i="10"/>
  <c r="AH116" i="10"/>
  <c r="Z91" i="10"/>
  <c r="Z85" i="10" s="1"/>
  <c r="Z86" i="10" s="1"/>
  <c r="J68" i="10"/>
  <c r="AH54" i="10"/>
  <c r="AH22" i="10"/>
  <c r="AJ18" i="10"/>
  <c r="D11" i="10"/>
  <c r="AH30" i="10"/>
  <c r="AH90" i="10"/>
  <c r="X144" i="10"/>
  <c r="AF78" i="10"/>
  <c r="AU183" i="10" a="1"/>
  <c r="AU183" i="10" s="1"/>
  <c r="P87" i="10"/>
  <c r="AK82" i="10"/>
  <c r="AK134" i="10"/>
  <c r="AK32" i="10"/>
  <c r="AK132" i="10"/>
  <c r="AK146" i="10"/>
  <c r="AK76" i="10"/>
  <c r="AK130" i="10"/>
  <c r="AJ104" i="10"/>
  <c r="T73" i="10"/>
  <c r="T74" i="10" s="1"/>
  <c r="AH60" i="10"/>
  <c r="AH178" i="10"/>
  <c r="AH122" i="10"/>
  <c r="AH98" i="10"/>
  <c r="AH174" i="10"/>
  <c r="AH36" i="10"/>
  <c r="AJ26" i="10"/>
  <c r="P81" i="10"/>
  <c r="X158" i="10"/>
  <c r="AK138" i="10"/>
  <c r="AK100" i="10"/>
  <c r="X62" i="10"/>
  <c r="AU141" i="10" a="1"/>
  <c r="AU141" i="10" s="1"/>
  <c r="AE178" i="10"/>
  <c r="AN86" i="10"/>
  <c r="AK46" i="10"/>
  <c r="AK86" i="10"/>
  <c r="AK140" i="10"/>
  <c r="AK36" i="10"/>
  <c r="AK144" i="10"/>
  <c r="AK152" i="10"/>
  <c r="AK80" i="10"/>
  <c r="AK148" i="10"/>
  <c r="D47" i="10"/>
  <c r="AD10" i="10"/>
  <c r="AJ178" i="10"/>
  <c r="AB73" i="10"/>
  <c r="AB68" i="10"/>
  <c r="AB67" i="10" s="1"/>
  <c r="AJ40" i="10"/>
  <c r="AH120" i="10"/>
  <c r="AH46" i="10"/>
  <c r="AH134" i="10"/>
  <c r="AH126" i="10"/>
  <c r="AH184" i="10"/>
  <c r="AH86" i="10"/>
  <c r="AF158" i="9"/>
  <c r="AH154" i="9"/>
  <c r="AH170" i="9"/>
  <c r="AH86" i="9"/>
  <c r="AN134" i="9"/>
  <c r="AH179" i="9"/>
  <c r="AH150" i="9"/>
  <c r="AH32" i="9"/>
  <c r="AH60" i="9"/>
  <c r="AH96" i="9"/>
  <c r="AL47" i="9"/>
  <c r="AL48" i="9" s="1"/>
  <c r="AM142" i="9"/>
  <c r="AM156" i="9"/>
  <c r="AM108" i="9"/>
  <c r="AN174" i="9"/>
  <c r="AH174" i="9"/>
  <c r="AH166" i="9"/>
  <c r="AH108" i="9"/>
  <c r="BC124" i="9"/>
  <c r="BC134" i="9"/>
  <c r="BC144" i="9"/>
  <c r="BC166" i="9"/>
  <c r="AH22" i="9"/>
  <c r="BC10" i="9"/>
  <c r="Z11" i="9"/>
  <c r="AH67" i="9"/>
  <c r="AH62" i="9"/>
  <c r="AH110" i="9"/>
  <c r="AH124" i="9"/>
  <c r="AH20" i="9"/>
  <c r="X11" i="9"/>
  <c r="X58" i="9"/>
  <c r="R24" i="9"/>
  <c r="AQ120" i="9"/>
  <c r="AQ128" i="9"/>
  <c r="AQ76" i="9"/>
  <c r="AQ179" i="9"/>
  <c r="AU179" i="9" s="1" a="1"/>
  <c r="AU179" i="9" s="1"/>
  <c r="AH128" i="9"/>
  <c r="AH106" i="9"/>
  <c r="AH136" i="9"/>
  <c r="AH38" i="9"/>
  <c r="AH48" i="9"/>
  <c r="Z68" i="9"/>
  <c r="R35" i="9"/>
  <c r="R36" i="9" s="1"/>
  <c r="R72" i="9"/>
  <c r="R30" i="9"/>
  <c r="R58" i="9"/>
  <c r="R57" i="9" s="1"/>
  <c r="AM140" i="9"/>
  <c r="AH74" i="9"/>
  <c r="AQ26" i="9"/>
  <c r="AQ118" i="9"/>
  <c r="AQ60" i="9"/>
  <c r="X73" i="9"/>
  <c r="BB47" i="9"/>
  <c r="AH182" i="9"/>
  <c r="Z146" i="9"/>
  <c r="AH185" i="9"/>
  <c r="AH51" i="9"/>
  <c r="AH30" i="9"/>
  <c r="AH144" i="9"/>
  <c r="AF136" i="9"/>
  <c r="AH46" i="9"/>
  <c r="AH138" i="9"/>
  <c r="AH158" i="9"/>
  <c r="AH156" i="9"/>
  <c r="AH188" i="9"/>
  <c r="AH134" i="9"/>
  <c r="AH112" i="9"/>
  <c r="AH184" i="9"/>
  <c r="AH34" i="9"/>
  <c r="BC56" i="9"/>
  <c r="BC80" i="9"/>
  <c r="BC154" i="9"/>
  <c r="BC164" i="9"/>
  <c r="BC184" i="9"/>
  <c r="AO28" i="9"/>
  <c r="AO98" i="9"/>
  <c r="AO62" i="9"/>
  <c r="AO120" i="9"/>
  <c r="AO166" i="9"/>
  <c r="AH100" i="9"/>
  <c r="BB48" i="9"/>
  <c r="BB72" i="9"/>
  <c r="AK192" i="9"/>
  <c r="AK42" i="9"/>
  <c r="AK100" i="9"/>
  <c r="AK146" i="9"/>
  <c r="AK86" i="9"/>
  <c r="AH40" i="9"/>
  <c r="AH118" i="9"/>
  <c r="AH9" i="9"/>
  <c r="AH10" i="9" s="1"/>
  <c r="AH50" i="9"/>
  <c r="AH36" i="9"/>
  <c r="H23" i="9"/>
  <c r="H58" i="9"/>
  <c r="BA112" i="9"/>
  <c r="BA9" i="9"/>
  <c r="BA10" i="9" s="1"/>
  <c r="AF164" i="9"/>
  <c r="AH56" i="9"/>
  <c r="AF148" i="9"/>
  <c r="AF120" i="9"/>
  <c r="AH172" i="9"/>
  <c r="AH160" i="9"/>
  <c r="AH126" i="9"/>
  <c r="AH14" i="9"/>
  <c r="BB54" i="9"/>
  <c r="AH168" i="9"/>
  <c r="AH24" i="9"/>
  <c r="Z47" i="9"/>
  <c r="AH92" i="9"/>
  <c r="AH98" i="9"/>
  <c r="AH192" i="9"/>
  <c r="Z23" i="9"/>
  <c r="AH16" i="9"/>
  <c r="Z170" i="9"/>
  <c r="AH142" i="9"/>
  <c r="AH140" i="9"/>
  <c r="AH116" i="9"/>
  <c r="AH88" i="9"/>
  <c r="AH42" i="9"/>
  <c r="BD19" i="9"/>
  <c r="AO56" i="9"/>
  <c r="AH18" i="9"/>
  <c r="AH70" i="9"/>
  <c r="AI174" i="9"/>
  <c r="AK18" i="9"/>
  <c r="AK57" i="9"/>
  <c r="AK128" i="9"/>
  <c r="AK188" i="9"/>
  <c r="AK108" i="9"/>
  <c r="AK176" i="9"/>
  <c r="AK152" i="9"/>
  <c r="R40" i="9"/>
  <c r="AH66" i="9"/>
  <c r="AH152" i="9"/>
  <c r="AH78" i="9"/>
  <c r="AH28" i="9"/>
  <c r="AH190" i="9"/>
  <c r="AH178" i="9"/>
  <c r="AH146" i="9"/>
  <c r="AH63" i="9"/>
  <c r="AH26" i="9"/>
  <c r="AF168" i="9"/>
  <c r="AH132" i="9"/>
  <c r="AH84" i="9"/>
  <c r="AH57" i="9"/>
  <c r="AH44" i="9"/>
  <c r="AH82" i="9"/>
  <c r="X146" i="9"/>
  <c r="X14" i="9"/>
  <c r="X82" i="9"/>
  <c r="X104" i="9"/>
  <c r="X38" i="9"/>
  <c r="X138" i="9"/>
  <c r="X140" i="9"/>
  <c r="X78" i="9"/>
  <c r="X26" i="9"/>
  <c r="X108" i="9"/>
  <c r="X162" i="9"/>
  <c r="X60" i="9"/>
  <c r="X174" i="9"/>
  <c r="X112" i="9"/>
  <c r="X124" i="9"/>
  <c r="X114" i="9"/>
  <c r="X144" i="9"/>
  <c r="N108" i="9"/>
  <c r="N98" i="9"/>
  <c r="N158" i="9"/>
  <c r="AL56" i="9"/>
  <c r="AI92" i="9"/>
  <c r="AK144" i="9"/>
  <c r="AK166" i="9"/>
  <c r="AJ50" i="9"/>
  <c r="AJ90" i="9"/>
  <c r="AQ47" i="9"/>
  <c r="AQ48" i="9" s="1"/>
  <c r="AQ24" i="9"/>
  <c r="AQ28" i="9"/>
  <c r="R68" i="9"/>
  <c r="R67" i="9" s="1"/>
  <c r="H73" i="9"/>
  <c r="H74" i="9" s="1"/>
  <c r="AQ80" i="9"/>
  <c r="AM28" i="9"/>
  <c r="AM44" i="9"/>
  <c r="AE104" i="9"/>
  <c r="N82" i="9"/>
  <c r="AL24" i="9"/>
  <c r="AL98" i="9"/>
  <c r="AL66" i="9"/>
  <c r="J85" i="9"/>
  <c r="R62" i="9"/>
  <c r="AL67" i="9"/>
  <c r="AL124" i="9"/>
  <c r="AL88" i="9"/>
  <c r="AL172" i="9"/>
  <c r="AL160" i="9"/>
  <c r="AL178" i="9"/>
  <c r="AK30" i="9"/>
  <c r="AK88" i="9"/>
  <c r="AK184" i="9"/>
  <c r="AK60" i="9"/>
  <c r="AK122" i="9"/>
  <c r="AK156" i="9"/>
  <c r="AK172" i="9"/>
  <c r="R32" i="9"/>
  <c r="AQ14" i="9"/>
  <c r="AQ34" i="9"/>
  <c r="AQ172" i="9"/>
  <c r="J68" i="9"/>
  <c r="AN47" i="9"/>
  <c r="AG160" i="9"/>
  <c r="AG14" i="9"/>
  <c r="AE144" i="9"/>
  <c r="AQ20" i="9"/>
  <c r="AM51" i="9"/>
  <c r="AM82" i="9"/>
  <c r="AF98" i="9"/>
  <c r="AF90" i="9"/>
  <c r="AF44" i="9"/>
  <c r="R26" i="9"/>
  <c r="AK32" i="9"/>
  <c r="R138" i="9"/>
  <c r="AJ56" i="9"/>
  <c r="AJ84" i="9"/>
  <c r="AJ120" i="9"/>
  <c r="AJ192" i="9"/>
  <c r="AJ26" i="9"/>
  <c r="AJ74" i="9"/>
  <c r="AJ179" i="9"/>
  <c r="AJ172" i="9"/>
  <c r="AJ122" i="9"/>
  <c r="AJ144" i="9"/>
  <c r="AJ176" i="9"/>
  <c r="AQ57" i="9"/>
  <c r="AU57" i="9" s="1" a="1"/>
  <c r="AU57" i="9" s="1"/>
  <c r="AM190" i="9"/>
  <c r="AQ36" i="9"/>
  <c r="AQ44" i="9"/>
  <c r="AG172" i="9"/>
  <c r="AQ16" i="9"/>
  <c r="AM90" i="9"/>
  <c r="AN185" i="9"/>
  <c r="AF154" i="9"/>
  <c r="X172" i="9"/>
  <c r="X160" i="9"/>
  <c r="X98" i="9"/>
  <c r="X90" i="9"/>
  <c r="X44" i="9"/>
  <c r="X63" i="9"/>
  <c r="N144" i="9"/>
  <c r="AL148" i="9"/>
  <c r="AK106" i="9"/>
  <c r="AK76" i="9"/>
  <c r="R124" i="9"/>
  <c r="AQ160" i="9"/>
  <c r="AQ106" i="9"/>
  <c r="AQ190" i="9"/>
  <c r="AQ67" i="9"/>
  <c r="AU67" i="9" s="1" a="1"/>
  <c r="AU67" i="9" s="1"/>
  <c r="AM54" i="9"/>
  <c r="AE60" i="9"/>
  <c r="AE188" i="9"/>
  <c r="AM16" i="9"/>
  <c r="X188" i="9"/>
  <c r="X176" i="9"/>
  <c r="O101" i="9"/>
  <c r="X185" i="9"/>
  <c r="N112" i="9"/>
  <c r="R38" i="9"/>
  <c r="AO51" i="9"/>
  <c r="AL84" i="9"/>
  <c r="AL158" i="9"/>
  <c r="AL100" i="9"/>
  <c r="AL185" i="9"/>
  <c r="AL126" i="9"/>
  <c r="AL176" i="9"/>
  <c r="AK140" i="9"/>
  <c r="AK160" i="9"/>
  <c r="R120" i="9"/>
  <c r="R114" i="9"/>
  <c r="AJ124" i="9"/>
  <c r="AJ164" i="9"/>
  <c r="AJ40" i="9"/>
  <c r="AJ34" i="9"/>
  <c r="AJ92" i="9"/>
  <c r="AJ185" i="9"/>
  <c r="AJ82" i="9"/>
  <c r="AJ134" i="9"/>
  <c r="AJ162" i="9"/>
  <c r="AJ154" i="9"/>
  <c r="R92" i="9"/>
  <c r="AH76" i="9"/>
  <c r="R73" i="9"/>
  <c r="R74" i="9" s="1"/>
  <c r="AQ22" i="9"/>
  <c r="AG18" i="9"/>
  <c r="AM63" i="9"/>
  <c r="AM78" i="9"/>
  <c r="AM126" i="9"/>
  <c r="AH120" i="9"/>
  <c r="AF70" i="9"/>
  <c r="AF56" i="9"/>
  <c r="AN178" i="9"/>
  <c r="X184" i="9"/>
  <c r="N152" i="9"/>
  <c r="N20" i="9"/>
  <c r="AL106" i="9"/>
  <c r="AL164" i="9"/>
  <c r="AL118" i="9"/>
  <c r="AL54" i="9"/>
  <c r="AL134" i="9"/>
  <c r="AL190" i="9"/>
  <c r="N106" i="9"/>
  <c r="N160" i="9"/>
  <c r="N154" i="9"/>
  <c r="AI66" i="9"/>
  <c r="J11" i="9"/>
  <c r="J88" i="9" s="1"/>
  <c r="AQ74" i="9"/>
  <c r="AU74" i="9" s="1" a="1"/>
  <c r="AU74" i="9" s="1"/>
  <c r="AQ46" i="9"/>
  <c r="Z91" i="9"/>
  <c r="Z85" i="9" s="1"/>
  <c r="Z86" i="9" s="1"/>
  <c r="AE112" i="9"/>
  <c r="AM60" i="9"/>
  <c r="AM116" i="9"/>
  <c r="AE54" i="9"/>
  <c r="AE86" i="9"/>
  <c r="X170" i="9"/>
  <c r="AN188" i="9"/>
  <c r="AN152" i="9"/>
  <c r="AF124" i="9"/>
  <c r="AF114" i="9"/>
  <c r="X56" i="9"/>
  <c r="R117" i="9"/>
  <c r="R118" i="9" s="1"/>
  <c r="Q11" i="9"/>
  <c r="AC25" i="9"/>
  <c r="AQ94" i="9"/>
  <c r="AQ9" i="9"/>
  <c r="AQ10" i="9" s="1"/>
  <c r="AU10" i="9" s="1" a="1"/>
  <c r="AU10" i="9" s="1"/>
  <c r="AQ32" i="9"/>
  <c r="AQ62" i="9"/>
  <c r="AQ70" i="9"/>
  <c r="AQ146" i="9"/>
  <c r="J35" i="9"/>
  <c r="AQ100" i="9"/>
  <c r="J23" i="9"/>
  <c r="AM122" i="9"/>
  <c r="AM144" i="9"/>
  <c r="AM86" i="9"/>
  <c r="AE140" i="9"/>
  <c r="AA85" i="8"/>
  <c r="AH142" i="8"/>
  <c r="AL84" i="8"/>
  <c r="AL188" i="8"/>
  <c r="AL42" i="8"/>
  <c r="AN146" i="8"/>
  <c r="AL142" i="8"/>
  <c r="AH144" i="8"/>
  <c r="AN90" i="8"/>
  <c r="AE70" i="8"/>
  <c r="AL16" i="8"/>
  <c r="AE176" i="8"/>
  <c r="AN160" i="8"/>
  <c r="AF140" i="8"/>
  <c r="AT135" i="8" a="1"/>
  <c r="AT135" i="8" s="1"/>
  <c r="AL90" i="8"/>
  <c r="AE188" i="8"/>
  <c r="AE138" i="8"/>
  <c r="AE140" i="8"/>
  <c r="AE98" i="8"/>
  <c r="AL156" i="8"/>
  <c r="AL100" i="8"/>
  <c r="AL82" i="8"/>
  <c r="AL134" i="8"/>
  <c r="AE84" i="8"/>
  <c r="BB182" i="8"/>
  <c r="BB60" i="8"/>
  <c r="BB38" i="8"/>
  <c r="BB90" i="8"/>
  <c r="AL154" i="8"/>
  <c r="Q142" i="8"/>
  <c r="AE126" i="8"/>
  <c r="AE104" i="8"/>
  <c r="AH24" i="8"/>
  <c r="AL110" i="8"/>
  <c r="AL168" i="8"/>
  <c r="AE160" i="8"/>
  <c r="AN60" i="8"/>
  <c r="AL44" i="8"/>
  <c r="AN185" i="8"/>
  <c r="AN108" i="8"/>
  <c r="AN63" i="8"/>
  <c r="AE106" i="8"/>
  <c r="AL63" i="8"/>
  <c r="AL130" i="8"/>
  <c r="AL70" i="8"/>
  <c r="AE156" i="8"/>
  <c r="AE162" i="8"/>
  <c r="AE158" i="8"/>
  <c r="AE110" i="8"/>
  <c r="AL164" i="8"/>
  <c r="AL118" i="8"/>
  <c r="AL86" i="8"/>
  <c r="AL140" i="8"/>
  <c r="AK74" i="8"/>
  <c r="AE50" i="8"/>
  <c r="AE92" i="8"/>
  <c r="AE74" i="8"/>
  <c r="K91" i="8"/>
  <c r="K85" i="8" s="1"/>
  <c r="BB174" i="8"/>
  <c r="BB62" i="8"/>
  <c r="BB172" i="8"/>
  <c r="BB40" i="8"/>
  <c r="BB10" i="8"/>
  <c r="BB80" i="8"/>
  <c r="AE178" i="8"/>
  <c r="AN142" i="8"/>
  <c r="AJ138" i="8"/>
  <c r="AE152" i="8"/>
  <c r="AN126" i="8"/>
  <c r="AL98" i="8"/>
  <c r="AN50" i="8"/>
  <c r="AL40" i="8"/>
  <c r="AE172" i="8"/>
  <c r="AE130" i="8"/>
  <c r="AE90" i="8"/>
  <c r="AE60" i="8"/>
  <c r="AH51" i="8"/>
  <c r="AL14" i="8"/>
  <c r="AL132" i="8"/>
  <c r="AE118" i="8"/>
  <c r="AE100" i="8"/>
  <c r="AG132" i="8"/>
  <c r="AL174" i="8"/>
  <c r="AL146" i="8"/>
  <c r="AL62" i="8"/>
  <c r="AN166" i="8"/>
  <c r="AN148" i="8"/>
  <c r="AN26" i="8"/>
  <c r="AN74" i="8"/>
  <c r="AE80" i="8"/>
  <c r="AE32" i="8"/>
  <c r="AL26" i="8"/>
  <c r="AE164" i="8"/>
  <c r="AL179" i="8"/>
  <c r="AL128" i="8"/>
  <c r="AL104" i="8"/>
  <c r="AL178" i="8"/>
  <c r="AK76" i="8"/>
  <c r="AE66" i="8"/>
  <c r="AE46" i="8"/>
  <c r="AE168" i="8"/>
  <c r="AI30" i="8"/>
  <c r="BB47" i="8"/>
  <c r="BB48" i="8" s="1"/>
  <c r="BB36" i="8"/>
  <c r="BA47" i="8"/>
  <c r="BB42" i="8"/>
  <c r="BB156" i="8"/>
  <c r="BB138" i="8"/>
  <c r="BB168" i="8"/>
  <c r="BB56" i="8"/>
  <c r="BB190" i="8"/>
  <c r="AE132" i="8"/>
  <c r="AE114" i="8"/>
  <c r="AH63" i="8"/>
  <c r="AL38" i="8"/>
  <c r="AL182" i="8"/>
  <c r="AE146" i="8"/>
  <c r="AN104" i="8"/>
  <c r="AL67" i="8"/>
  <c r="AE108" i="8"/>
  <c r="AN20" i="8"/>
  <c r="AL144" i="8"/>
  <c r="AG30" i="8"/>
  <c r="AE26" i="8"/>
  <c r="AX177" i="8"/>
  <c r="AL152" i="8"/>
  <c r="AE112" i="8"/>
  <c r="AL22" i="8"/>
  <c r="AE128" i="8"/>
  <c r="AE88" i="8"/>
  <c r="AM188" i="8"/>
  <c r="AM138" i="8"/>
  <c r="AE179" i="8"/>
  <c r="AE122" i="8"/>
  <c r="AL76" i="8"/>
  <c r="AL30" i="8"/>
  <c r="AL184" i="8"/>
  <c r="AL136" i="8"/>
  <c r="AL108" i="8"/>
  <c r="AL192" i="8"/>
  <c r="I23" i="8"/>
  <c r="I11" i="8"/>
  <c r="I56" i="8" s="1"/>
  <c r="AE67" i="8"/>
  <c r="AE76" i="8"/>
  <c r="G58" i="8"/>
  <c r="Q85" i="8"/>
  <c r="AQ20" i="8"/>
  <c r="AI114" i="8"/>
  <c r="AI44" i="8"/>
  <c r="AI108" i="8"/>
  <c r="AI63" i="8"/>
  <c r="AI140" i="8"/>
  <c r="AI60" i="8"/>
  <c r="AI40" i="8"/>
  <c r="AA101" i="8"/>
  <c r="AA188" i="8"/>
  <c r="S35" i="8"/>
  <c r="R23" i="8"/>
  <c r="Y11" i="8"/>
  <c r="AH28" i="8"/>
  <c r="O11" i="8"/>
  <c r="O136" i="8" s="1"/>
  <c r="Z52" i="8"/>
  <c r="J23" i="8"/>
  <c r="AA23" i="8"/>
  <c r="AA24" i="8" s="1"/>
  <c r="AE14" i="8"/>
  <c r="Y58" i="8"/>
  <c r="Y35" i="8"/>
  <c r="Q52" i="8"/>
  <c r="BB30" i="8"/>
  <c r="BB142" i="8"/>
  <c r="BB106" i="8"/>
  <c r="BB46" i="8"/>
  <c r="BB152" i="8"/>
  <c r="AL176" i="8"/>
  <c r="AN132" i="8"/>
  <c r="AL66" i="8"/>
  <c r="Q56" i="8"/>
  <c r="AN178" i="8"/>
  <c r="AE166" i="8"/>
  <c r="AE124" i="8"/>
  <c r="AL150" i="8"/>
  <c r="AL20" i="8"/>
  <c r="AC59" i="8"/>
  <c r="AC58" i="8" s="1"/>
  <c r="AE184" i="8"/>
  <c r="AN156" i="8"/>
  <c r="AL28" i="8"/>
  <c r="AL185" i="8"/>
  <c r="AL50" i="8"/>
  <c r="AL112" i="8"/>
  <c r="BC47" i="8"/>
  <c r="BC48" i="8" s="1"/>
  <c r="AK166" i="8"/>
  <c r="AE28" i="8"/>
  <c r="AE20" i="8"/>
  <c r="AE86" i="8"/>
  <c r="AE40" i="8"/>
  <c r="AA35" i="8"/>
  <c r="BB108" i="8"/>
  <c r="BB22" i="8"/>
  <c r="BB94" i="8"/>
  <c r="BB184" i="8"/>
  <c r="BB18" i="8"/>
  <c r="AL170" i="8"/>
  <c r="AN44" i="8"/>
  <c r="AL36" i="8"/>
  <c r="AA102" i="8"/>
  <c r="AH166" i="8"/>
  <c r="AN150" i="8"/>
  <c r="AE96" i="8"/>
  <c r="AN16" i="8"/>
  <c r="AH192" i="8"/>
  <c r="AN164" i="8"/>
  <c r="AL158" i="8"/>
  <c r="AN152" i="8"/>
  <c r="AH138" i="8"/>
  <c r="AN62" i="8"/>
  <c r="AN190" i="8"/>
  <c r="AL120" i="8"/>
  <c r="AL114" i="8"/>
  <c r="Q98" i="8"/>
  <c r="AE94" i="8"/>
  <c r="AN28" i="8"/>
  <c r="AE192" i="8"/>
  <c r="AL148" i="8"/>
  <c r="AL124" i="8"/>
  <c r="AE57" i="8"/>
  <c r="AE154" i="8"/>
  <c r="AE185" i="8"/>
  <c r="AL74" i="8"/>
  <c r="AL54" i="8"/>
  <c r="AL88" i="8"/>
  <c r="AL51" i="8"/>
  <c r="AL116" i="8"/>
  <c r="AE16" i="8"/>
  <c r="AE142" i="8"/>
  <c r="AE36" i="8"/>
  <c r="J68" i="8"/>
  <c r="J49" i="8" s="1"/>
  <c r="BB16" i="8"/>
  <c r="BB117" i="8"/>
  <c r="BB118" i="8" s="1"/>
  <c r="BB120" i="8"/>
  <c r="BB32" i="8"/>
  <c r="BB24" i="8"/>
  <c r="AN162" i="8"/>
  <c r="AE120" i="8"/>
  <c r="AN144" i="8"/>
  <c r="AH100" i="8"/>
  <c r="AE62" i="8"/>
  <c r="AN179" i="8"/>
  <c r="AE136" i="8"/>
  <c r="AH128" i="8"/>
  <c r="AL18" i="8"/>
  <c r="AE170" i="8"/>
  <c r="AE78" i="8"/>
  <c r="AE51" i="8"/>
  <c r="AE34" i="8"/>
  <c r="AD158" i="8"/>
  <c r="AE174" i="8"/>
  <c r="AE54" i="8"/>
  <c r="AL166" i="8"/>
  <c r="AL160" i="8"/>
  <c r="AE116" i="8"/>
  <c r="AL72" i="8"/>
  <c r="AL92" i="8"/>
  <c r="AL60" i="8"/>
  <c r="AL122" i="8"/>
  <c r="AE18" i="8"/>
  <c r="AE38" i="8"/>
  <c r="AE42" i="8"/>
  <c r="O58" i="8"/>
  <c r="BB72" i="8"/>
  <c r="BB101" i="8"/>
  <c r="BB102" i="8" s="1"/>
  <c r="BB28" i="8"/>
  <c r="BB154" i="8"/>
  <c r="BB114" i="8"/>
  <c r="R116" i="8"/>
  <c r="R32" i="8"/>
  <c r="I22" i="8"/>
  <c r="I120" i="8"/>
  <c r="I174" i="8"/>
  <c r="I14" i="8"/>
  <c r="Y112" i="8"/>
  <c r="Y26" i="8"/>
  <c r="Y56" i="8"/>
  <c r="Y70" i="8"/>
  <c r="Y76" i="8"/>
  <c r="Y154" i="8"/>
  <c r="Y14" i="8"/>
  <c r="O90" i="8"/>
  <c r="R142" i="8"/>
  <c r="O112" i="8"/>
  <c r="Y122" i="8"/>
  <c r="I96" i="8"/>
  <c r="Y142" i="8"/>
  <c r="Y110" i="8"/>
  <c r="R44" i="8"/>
  <c r="Y176" i="8"/>
  <c r="Y185" i="8"/>
  <c r="I172" i="8"/>
  <c r="Y114" i="8"/>
  <c r="R138" i="8"/>
  <c r="Y136" i="8"/>
  <c r="Y63" i="8"/>
  <c r="Y188" i="8"/>
  <c r="AH150" i="8"/>
  <c r="AH80" i="8"/>
  <c r="AH148" i="8"/>
  <c r="AC93" i="8"/>
  <c r="I44" i="8"/>
  <c r="Y146" i="8"/>
  <c r="Q180" i="8"/>
  <c r="I156" i="8"/>
  <c r="Y92" i="8"/>
  <c r="AQ184" i="8"/>
  <c r="AA32" i="8"/>
  <c r="S11" i="8"/>
  <c r="S160" i="8" s="1"/>
  <c r="AA117" i="8"/>
  <c r="AA160" i="8"/>
  <c r="AA182" i="8"/>
  <c r="AH118" i="8"/>
  <c r="Y80" i="8"/>
  <c r="AH74" i="8"/>
  <c r="AH32" i="8"/>
  <c r="AQ98" i="8"/>
  <c r="AQ62" i="8"/>
  <c r="AQ120" i="8"/>
  <c r="AH160" i="8"/>
  <c r="AH170" i="8"/>
  <c r="AH84" i="8"/>
  <c r="AH154" i="8"/>
  <c r="I162" i="8"/>
  <c r="I154" i="8"/>
  <c r="Y84" i="8"/>
  <c r="AG51" i="8"/>
  <c r="AG176" i="8"/>
  <c r="AG156" i="8"/>
  <c r="Y152" i="8"/>
  <c r="I164" i="8"/>
  <c r="I136" i="8"/>
  <c r="AN76" i="8"/>
  <c r="AN172" i="8"/>
  <c r="AN154" i="8"/>
  <c r="AN30" i="8"/>
  <c r="AN88" i="8"/>
  <c r="AF166" i="8"/>
  <c r="AF148" i="8"/>
  <c r="AF26" i="8"/>
  <c r="AF74" i="8"/>
  <c r="AN56" i="8"/>
  <c r="AQ40" i="8"/>
  <c r="O68" i="8"/>
  <c r="O67" i="8" s="1"/>
  <c r="AG22" i="8"/>
  <c r="P187" i="8"/>
  <c r="AA58" i="8"/>
  <c r="K101" i="8"/>
  <c r="W58" i="8"/>
  <c r="AI164" i="8"/>
  <c r="Y52" i="8"/>
  <c r="R78" i="8"/>
  <c r="AH56" i="8"/>
  <c r="AQ132" i="8"/>
  <c r="AQ67" i="8"/>
  <c r="AU67" i="8" s="1" a="1"/>
  <c r="AU67" i="8" s="1"/>
  <c r="AQ124" i="8"/>
  <c r="AH140" i="8"/>
  <c r="AQ118" i="8"/>
  <c r="AQ112" i="8"/>
  <c r="AQ100" i="8"/>
  <c r="AQ78" i="8"/>
  <c r="AG32" i="8"/>
  <c r="AG190" i="8"/>
  <c r="AG164" i="8"/>
  <c r="Y158" i="8"/>
  <c r="I170" i="8"/>
  <c r="I184" i="8"/>
  <c r="AG134" i="8"/>
  <c r="AG128" i="8"/>
  <c r="AF56" i="8"/>
  <c r="AG142" i="8"/>
  <c r="S23" i="8"/>
  <c r="S24" i="8" s="1"/>
  <c r="AU181" i="8" a="1"/>
  <c r="AU181" i="8" s="1"/>
  <c r="P186" i="8"/>
  <c r="AC29" i="8"/>
  <c r="S106" i="8"/>
  <c r="S134" i="8"/>
  <c r="AI184" i="8"/>
  <c r="AI78" i="8"/>
  <c r="AA158" i="8"/>
  <c r="I144" i="8"/>
  <c r="AH72" i="8"/>
  <c r="AQ185" i="8"/>
  <c r="AU185" i="8" s="1" a="1"/>
  <c r="AU185" i="8" s="1"/>
  <c r="AG136" i="8"/>
  <c r="AG118" i="8"/>
  <c r="AG100" i="8"/>
  <c r="AH78" i="8"/>
  <c r="AQ72" i="8"/>
  <c r="AH30" i="8"/>
  <c r="AQ144" i="8"/>
  <c r="AQ76" i="8"/>
  <c r="AQ130" i="8"/>
  <c r="AH90" i="8"/>
  <c r="AH190" i="8"/>
  <c r="AH110" i="8"/>
  <c r="AH182" i="8"/>
  <c r="AG192" i="8"/>
  <c r="I124" i="8"/>
  <c r="AF112" i="8"/>
  <c r="AH82" i="8"/>
  <c r="AG78" i="8"/>
  <c r="AQ74" i="8"/>
  <c r="AU74" i="8" s="1" a="1"/>
  <c r="AU74" i="8" s="1"/>
  <c r="AQ54" i="8"/>
  <c r="AF28" i="8"/>
  <c r="AG146" i="8"/>
  <c r="AG179" i="8"/>
  <c r="Y172" i="8"/>
  <c r="I176" i="8"/>
  <c r="I185" i="8"/>
  <c r="O114" i="8"/>
  <c r="AN110" i="8"/>
  <c r="AN182" i="8"/>
  <c r="AN38" i="8"/>
  <c r="AN96" i="8"/>
  <c r="AF106" i="8"/>
  <c r="AF174" i="8"/>
  <c r="AF34" i="8"/>
  <c r="AF92" i="8"/>
  <c r="AF134" i="8"/>
  <c r="AH126" i="8"/>
  <c r="AF116" i="8"/>
  <c r="Y68" i="8"/>
  <c r="AA73" i="8"/>
  <c r="K35" i="8"/>
  <c r="AI42" i="8"/>
  <c r="AE30" i="8"/>
  <c r="AE9" i="8"/>
  <c r="AE10" i="8" s="1"/>
  <c r="I58" i="8"/>
  <c r="I49" i="8" s="1"/>
  <c r="I50" i="8" s="1"/>
  <c r="AA146" i="8"/>
  <c r="AA154" i="8"/>
  <c r="AH136" i="8"/>
  <c r="Y140" i="8"/>
  <c r="Y134" i="8"/>
  <c r="Y98" i="8"/>
  <c r="Y78" i="8"/>
  <c r="S68" i="8"/>
  <c r="R40" i="8"/>
  <c r="AH94" i="8"/>
  <c r="AH114" i="8"/>
  <c r="AH188" i="8"/>
  <c r="R106" i="8"/>
  <c r="AG138" i="8"/>
  <c r="AH88" i="8"/>
  <c r="Y82" i="8"/>
  <c r="AG74" i="8"/>
  <c r="AG54" i="8"/>
  <c r="AG152" i="8"/>
  <c r="AG184" i="8"/>
  <c r="Y156" i="8"/>
  <c r="I146" i="8"/>
  <c r="AN72" i="8"/>
  <c r="AN114" i="8"/>
  <c r="AN188" i="8"/>
  <c r="AN42" i="8"/>
  <c r="AN100" i="8"/>
  <c r="AF110" i="8"/>
  <c r="AF182" i="8"/>
  <c r="AF38" i="8"/>
  <c r="AF96" i="8"/>
  <c r="AC69" i="8"/>
  <c r="V117" i="8"/>
  <c r="S101" i="8"/>
  <c r="S102" i="8" s="1"/>
  <c r="K68" i="8"/>
  <c r="K180" i="8"/>
  <c r="S146" i="8"/>
  <c r="AA142" i="8"/>
  <c r="R164" i="8"/>
  <c r="O134" i="8"/>
  <c r="Y116" i="8"/>
  <c r="I90" i="8"/>
  <c r="AH54" i="8"/>
  <c r="AH98" i="8"/>
  <c r="AH62" i="8"/>
  <c r="AH120" i="8"/>
  <c r="AG106" i="8"/>
  <c r="AG158" i="8"/>
  <c r="AG185" i="8"/>
  <c r="Y164" i="8"/>
  <c r="I152" i="8"/>
  <c r="Y144" i="8"/>
  <c r="AF80" i="8"/>
  <c r="Y174" i="8"/>
  <c r="AN54" i="8"/>
  <c r="S38" i="8"/>
  <c r="K73" i="8"/>
  <c r="K11" i="8"/>
  <c r="K118" i="8" s="1"/>
  <c r="S54" i="8"/>
  <c r="K58" i="8"/>
  <c r="AI118" i="8"/>
  <c r="AC33" i="8"/>
  <c r="S142" i="8"/>
  <c r="S57" i="8"/>
  <c r="O116" i="8"/>
  <c r="I108" i="8"/>
  <c r="AQ56" i="8"/>
  <c r="Y34" i="8"/>
  <c r="AQ30" i="8"/>
  <c r="AG166" i="8"/>
  <c r="Y170" i="8"/>
  <c r="Y184" i="8"/>
  <c r="I158" i="8"/>
  <c r="AG162" i="8"/>
  <c r="Y160" i="8"/>
  <c r="AQ66" i="8"/>
  <c r="AC53" i="8"/>
  <c r="S73" i="8"/>
  <c r="S74" i="8" s="1"/>
  <c r="S91" i="8"/>
  <c r="K172" i="8"/>
  <c r="Q68" i="8"/>
  <c r="AE22" i="8"/>
  <c r="X124" i="7"/>
  <c r="X42" i="7"/>
  <c r="X138" i="7"/>
  <c r="X188" i="7"/>
  <c r="X140" i="7"/>
  <c r="X136" i="7"/>
  <c r="X56" i="7"/>
  <c r="X184" i="7"/>
  <c r="AH172" i="7"/>
  <c r="AH110" i="7"/>
  <c r="AH98" i="7"/>
  <c r="AH132" i="7"/>
  <c r="AQ24" i="7"/>
  <c r="BC179" i="7"/>
  <c r="BC100" i="7"/>
  <c r="BC90" i="7"/>
  <c r="AH57" i="7"/>
  <c r="AH96" i="7"/>
  <c r="AH124" i="7"/>
  <c r="AH80" i="7"/>
  <c r="BA18" i="7"/>
  <c r="BA178" i="7"/>
  <c r="BA34" i="7"/>
  <c r="AH164" i="7"/>
  <c r="BA124" i="7"/>
  <c r="BD191" i="7"/>
  <c r="AH42" i="7"/>
  <c r="AH130" i="7"/>
  <c r="BC30" i="7"/>
  <c r="BC67" i="7"/>
  <c r="AH100" i="7"/>
  <c r="BD68" i="7"/>
  <c r="AL110" i="7"/>
  <c r="AL156" i="7"/>
  <c r="AL136" i="7"/>
  <c r="AL63" i="7"/>
  <c r="AL140" i="7"/>
  <c r="AL72" i="7"/>
  <c r="AL168" i="7"/>
  <c r="AH182" i="7"/>
  <c r="AH144" i="7"/>
  <c r="AH62" i="7"/>
  <c r="AH188" i="7"/>
  <c r="AH26" i="7"/>
  <c r="AF128" i="7"/>
  <c r="X156" i="7"/>
  <c r="AH179" i="7"/>
  <c r="AH154" i="7"/>
  <c r="AH67" i="7"/>
  <c r="AH176" i="7"/>
  <c r="AH142" i="7"/>
  <c r="AL114" i="7"/>
  <c r="AL170" i="7"/>
  <c r="AL178" i="7"/>
  <c r="AL138" i="7"/>
  <c r="AL66" i="7"/>
  <c r="AL90" i="7"/>
  <c r="AH140" i="7"/>
  <c r="AH76" i="7"/>
  <c r="AH112" i="7"/>
  <c r="AH78" i="7"/>
  <c r="BA20" i="7"/>
  <c r="AH146" i="7"/>
  <c r="AH56" i="7"/>
  <c r="AH184" i="7"/>
  <c r="X158" i="7"/>
  <c r="X146" i="7"/>
  <c r="BC185" i="7"/>
  <c r="AH66" i="7"/>
  <c r="BC14" i="7"/>
  <c r="AH174" i="7"/>
  <c r="AH74" i="7"/>
  <c r="BC130" i="7"/>
  <c r="AL80" i="7"/>
  <c r="AL57" i="7"/>
  <c r="BC34" i="7"/>
  <c r="BC28" i="7"/>
  <c r="AL120" i="7"/>
  <c r="AL174" i="7"/>
  <c r="AL179" i="7"/>
  <c r="AL162" i="7"/>
  <c r="AL142" i="7"/>
  <c r="AL94" i="7"/>
  <c r="BC96" i="7"/>
  <c r="AH148" i="7"/>
  <c r="AH108" i="7"/>
  <c r="AH18" i="7"/>
  <c r="BA28" i="7"/>
  <c r="BA101" i="7"/>
  <c r="BA102" i="7" s="1"/>
  <c r="AF118" i="7"/>
  <c r="AH158" i="7"/>
  <c r="AH185" i="7"/>
  <c r="AH106" i="7"/>
  <c r="AH122" i="7"/>
  <c r="AL74" i="7"/>
  <c r="AL28" i="7"/>
  <c r="AH86" i="7"/>
  <c r="AH104" i="7"/>
  <c r="BD79" i="7"/>
  <c r="BD45" i="7"/>
  <c r="R91" i="7"/>
  <c r="BA57" i="7"/>
  <c r="BA117" i="7"/>
  <c r="BA118" i="7" s="1"/>
  <c r="X185" i="7"/>
  <c r="AH152" i="7"/>
  <c r="X164" i="7"/>
  <c r="BC66" i="7"/>
  <c r="F23" i="7"/>
  <c r="AH94" i="7"/>
  <c r="AH136" i="7"/>
  <c r="BC154" i="7"/>
  <c r="AL130" i="7"/>
  <c r="AL96" i="7"/>
  <c r="AL185" i="7"/>
  <c r="AL116" i="7"/>
  <c r="AL164" i="7"/>
  <c r="AL132" i="7"/>
  <c r="BD21" i="7"/>
  <c r="AH82" i="7"/>
  <c r="P31" i="7"/>
  <c r="R11" i="7"/>
  <c r="R122" i="7" s="1"/>
  <c r="Z58" i="7"/>
  <c r="H11" i="7"/>
  <c r="AQ122" i="7"/>
  <c r="AQ40" i="7"/>
  <c r="AQ176" i="7"/>
  <c r="AU176" i="7" s="1" a="1"/>
  <c r="AU176" i="7" s="1"/>
  <c r="AQ34" i="7"/>
  <c r="AQ54" i="7"/>
  <c r="AQ101" i="7"/>
  <c r="AQ102" i="7" s="1"/>
  <c r="AH50" i="7"/>
  <c r="AH34" i="7"/>
  <c r="AH128" i="7"/>
  <c r="AH178" i="7"/>
  <c r="AH162" i="7"/>
  <c r="Z73" i="7"/>
  <c r="R85" i="7"/>
  <c r="R101" i="7"/>
  <c r="R102" i="7" s="1"/>
  <c r="R35" i="7"/>
  <c r="J117" i="7"/>
  <c r="J35" i="7"/>
  <c r="X117" i="7"/>
  <c r="X118" i="7" s="1"/>
  <c r="X63" i="7"/>
  <c r="H98" i="7"/>
  <c r="H116" i="7"/>
  <c r="H62" i="7"/>
  <c r="AG112" i="7"/>
  <c r="BA38" i="7"/>
  <c r="X172" i="7"/>
  <c r="BC182" i="7"/>
  <c r="AH138" i="7"/>
  <c r="BC40" i="7"/>
  <c r="AH70" i="7"/>
  <c r="AH114" i="7"/>
  <c r="AH32" i="7"/>
  <c r="AH134" i="7"/>
  <c r="R144" i="7"/>
  <c r="R176" i="7"/>
  <c r="R158" i="7"/>
  <c r="AN134" i="7"/>
  <c r="AF188" i="7"/>
  <c r="AF174" i="7"/>
  <c r="H136" i="7"/>
  <c r="AX147" i="7"/>
  <c r="H124" i="7"/>
  <c r="AQ170" i="7"/>
  <c r="H30" i="7"/>
  <c r="AH36" i="7"/>
  <c r="AH168" i="7"/>
  <c r="J58" i="7"/>
  <c r="AG82" i="7"/>
  <c r="H14" i="7"/>
  <c r="H154" i="7"/>
  <c r="AQ108" i="7"/>
  <c r="H120" i="7"/>
  <c r="H70" i="7"/>
  <c r="AQ48" i="7"/>
  <c r="AF47" i="7"/>
  <c r="AH88" i="7"/>
  <c r="AH9" i="7"/>
  <c r="AH10" i="7" s="1"/>
  <c r="AQ30" i="7"/>
  <c r="AQ60" i="7"/>
  <c r="AH44" i="7"/>
  <c r="AH38" i="7"/>
  <c r="AH192" i="7"/>
  <c r="AH160" i="7"/>
  <c r="Z117" i="7"/>
  <c r="Z85" i="7"/>
  <c r="J68" i="7"/>
  <c r="H174" i="7"/>
  <c r="AM51" i="7"/>
  <c r="AO30" i="7"/>
  <c r="AF44" i="7"/>
  <c r="H158" i="7"/>
  <c r="J73" i="7"/>
  <c r="H88" i="7"/>
  <c r="J23" i="7"/>
  <c r="X73" i="7"/>
  <c r="X74" i="7" s="1"/>
  <c r="J85" i="7"/>
  <c r="AQ22" i="7"/>
  <c r="AQ20" i="7"/>
  <c r="J11" i="7"/>
  <c r="J94" i="7" s="1"/>
  <c r="AH54" i="7"/>
  <c r="H100" i="7"/>
  <c r="H38" i="7"/>
  <c r="H144" i="7"/>
  <c r="H108" i="7"/>
  <c r="AQ14" i="7"/>
  <c r="R117" i="7"/>
  <c r="R118" i="7" s="1"/>
  <c r="H72" i="7"/>
  <c r="AQ90" i="7"/>
  <c r="R23" i="7"/>
  <c r="R68" i="7"/>
  <c r="H90" i="7"/>
  <c r="AO116" i="7"/>
  <c r="AN182" i="7"/>
  <c r="H156" i="7"/>
  <c r="AF152" i="7"/>
  <c r="H182" i="7"/>
  <c r="X66" i="7"/>
  <c r="H142" i="7"/>
  <c r="H60" i="7"/>
  <c r="Z11" i="7"/>
  <c r="Z156" i="7" s="1"/>
  <c r="H34" i="7"/>
  <c r="H20" i="7"/>
  <c r="AQ32" i="7"/>
  <c r="AQ9" i="7"/>
  <c r="AQ10" i="7" s="1"/>
  <c r="AU10" i="7" s="1" a="1"/>
  <c r="AU10" i="7" s="1"/>
  <c r="AQ82" i="7"/>
  <c r="AH47" i="7"/>
  <c r="AH48" i="7" s="1"/>
  <c r="AH24" i="7"/>
  <c r="H23" i="7"/>
  <c r="H24" i="7" s="1"/>
  <c r="AQ36" i="7"/>
  <c r="AQ172" i="7"/>
  <c r="AH72" i="7"/>
  <c r="X101" i="7"/>
  <c r="H44" i="7"/>
  <c r="H101" i="7"/>
  <c r="H102" i="7" s="1"/>
  <c r="H91" i="7"/>
  <c r="AO126" i="7"/>
  <c r="AQ72" i="7"/>
  <c r="AN179" i="7"/>
  <c r="AN136" i="7"/>
  <c r="H146" i="7"/>
  <c r="AE47" i="7"/>
  <c r="AE48" i="7" s="1"/>
  <c r="I23" i="7"/>
  <c r="H160" i="7"/>
  <c r="AI96" i="7"/>
  <c r="H140" i="7"/>
  <c r="H46" i="7"/>
  <c r="H132" i="7"/>
  <c r="H78" i="7"/>
  <c r="X86" i="7"/>
  <c r="H188" i="7"/>
  <c r="H32" i="7"/>
  <c r="H150" i="7"/>
  <c r="H122" i="7"/>
  <c r="AQ78" i="7"/>
  <c r="AH22" i="7"/>
  <c r="Z35" i="7"/>
  <c r="AH16" i="7"/>
  <c r="AQ44" i="7"/>
  <c r="AH30" i="7"/>
  <c r="AH28" i="7"/>
  <c r="H58" i="7"/>
  <c r="H57" i="7" s="1"/>
  <c r="H68" i="7"/>
  <c r="H67" i="7" s="1"/>
  <c r="H176" i="7"/>
  <c r="AG104" i="7"/>
  <c r="AH20" i="7"/>
  <c r="AF136" i="7"/>
  <c r="H118" i="7"/>
  <c r="H172" i="7"/>
  <c r="H76" i="7"/>
  <c r="H162" i="7"/>
  <c r="H94" i="7"/>
  <c r="H16" i="7"/>
  <c r="H18" i="7"/>
  <c r="AQ63" i="7"/>
  <c r="AU63" i="7" s="1" a="1"/>
  <c r="AU63" i="7" s="1"/>
  <c r="AK9" i="7"/>
  <c r="AK10" i="7" s="1"/>
  <c r="AQ38" i="7"/>
  <c r="AH40" i="7"/>
  <c r="AH116" i="7"/>
  <c r="X58" i="7"/>
  <c r="X57" i="7" s="1"/>
  <c r="H73" i="7"/>
  <c r="H74" i="7" s="1"/>
  <c r="AG108" i="7"/>
  <c r="AQ16" i="7"/>
  <c r="BC94" i="6"/>
  <c r="BC185" i="6"/>
  <c r="BC56" i="6"/>
  <c r="BC172" i="6"/>
  <c r="S158" i="6"/>
  <c r="AR13" i="6"/>
  <c r="W68" i="6"/>
  <c r="AL38" i="6"/>
  <c r="AL96" i="6"/>
  <c r="AL78" i="6"/>
  <c r="AL126" i="6"/>
  <c r="BC108" i="6"/>
  <c r="AR35" i="6"/>
  <c r="BC110" i="6"/>
  <c r="BC22" i="6"/>
  <c r="BC70" i="6"/>
  <c r="BC182" i="6"/>
  <c r="AC187" i="6"/>
  <c r="BC179" i="6"/>
  <c r="S146" i="6"/>
  <c r="S160" i="6"/>
  <c r="S188" i="6"/>
  <c r="BC51" i="6"/>
  <c r="BC98" i="6"/>
  <c r="BC20" i="6"/>
  <c r="AL144" i="6"/>
  <c r="AL114" i="6"/>
  <c r="BC54" i="6"/>
  <c r="BC24" i="6"/>
  <c r="AC12" i="6"/>
  <c r="AL42" i="6"/>
  <c r="AL100" i="6"/>
  <c r="AL82" i="6"/>
  <c r="AL134" i="6"/>
  <c r="AK108" i="6"/>
  <c r="BC44" i="6"/>
  <c r="BC114" i="6"/>
  <c r="BC26" i="6"/>
  <c r="BC88" i="6"/>
  <c r="AB165" i="6"/>
  <c r="BB90" i="6"/>
  <c r="AK22" i="6"/>
  <c r="AI122" i="6"/>
  <c r="AI47" i="6"/>
  <c r="AI48" i="6" s="1"/>
  <c r="AA58" i="6"/>
  <c r="AA23" i="6"/>
  <c r="S132" i="6"/>
  <c r="S73" i="6"/>
  <c r="S74" i="6" s="1"/>
  <c r="S101" i="6"/>
  <c r="S102" i="6" s="1"/>
  <c r="S91" i="6"/>
  <c r="S92" i="6" s="1"/>
  <c r="K35" i="6"/>
  <c r="K23" i="6"/>
  <c r="K24" i="6" s="1"/>
  <c r="K73" i="6"/>
  <c r="K54" i="6"/>
  <c r="AJ63" i="6"/>
  <c r="BC86" i="6"/>
  <c r="BC166" i="6"/>
  <c r="BC154" i="6"/>
  <c r="BC178" i="6"/>
  <c r="BC156" i="6"/>
  <c r="Q35" i="6"/>
  <c r="BC140" i="6"/>
  <c r="BC134" i="6"/>
  <c r="S66" i="6"/>
  <c r="BC62" i="6"/>
  <c r="BC30" i="6"/>
  <c r="BC92" i="6"/>
  <c r="S184" i="6"/>
  <c r="O35" i="6"/>
  <c r="G35" i="6"/>
  <c r="AI112" i="6"/>
  <c r="AI182" i="6"/>
  <c r="AI42" i="6"/>
  <c r="AI132" i="6"/>
  <c r="S150" i="6"/>
  <c r="S144" i="6"/>
  <c r="S177" i="6"/>
  <c r="S178" i="6" s="1"/>
  <c r="K120" i="6"/>
  <c r="K30" i="6"/>
  <c r="BC112" i="6"/>
  <c r="BC16" i="6"/>
  <c r="BC132" i="6"/>
  <c r="BC78" i="6"/>
  <c r="BC192" i="6"/>
  <c r="BC74" i="6"/>
  <c r="AL160" i="6"/>
  <c r="BC136" i="6"/>
  <c r="BC130" i="6"/>
  <c r="AL150" i="6"/>
  <c r="AL18" i="6"/>
  <c r="AL57" i="6"/>
  <c r="AL128" i="6"/>
  <c r="AL104" i="6"/>
  <c r="AL178" i="6"/>
  <c r="BC67" i="6"/>
  <c r="BC124" i="6"/>
  <c r="BC34" i="6"/>
  <c r="BC96" i="6"/>
  <c r="BC60" i="6"/>
  <c r="AK44" i="6"/>
  <c r="S179" i="6"/>
  <c r="S76" i="6"/>
  <c r="BA166" i="6"/>
  <c r="BD123" i="6"/>
  <c r="I11" i="6"/>
  <c r="I182" i="6" s="1"/>
  <c r="S54" i="6"/>
  <c r="W11" i="6"/>
  <c r="W158" i="6" s="1"/>
  <c r="BC184" i="6"/>
  <c r="S174" i="6"/>
  <c r="BC148" i="6"/>
  <c r="BC82" i="6"/>
  <c r="BC40" i="6"/>
  <c r="AL22" i="6"/>
  <c r="AL70" i="6"/>
  <c r="AL136" i="6"/>
  <c r="AL108" i="6"/>
  <c r="AL192" i="6"/>
  <c r="BC190" i="6"/>
  <c r="S154" i="6"/>
  <c r="BC128" i="6"/>
  <c r="BC116" i="6"/>
  <c r="BC90" i="6"/>
  <c r="BC76" i="6"/>
  <c r="BC138" i="6"/>
  <c r="BC38" i="6"/>
  <c r="BC100" i="6"/>
  <c r="AC77" i="6"/>
  <c r="BC176" i="6"/>
  <c r="AH50" i="6"/>
  <c r="S142" i="6"/>
  <c r="AN142" i="6"/>
  <c r="AN82" i="6"/>
  <c r="AO82" i="6"/>
  <c r="AG152" i="6"/>
  <c r="AG184" i="6"/>
  <c r="AL188" i="6"/>
  <c r="AL182" i="6"/>
  <c r="BC146" i="6"/>
  <c r="AN62" i="6"/>
  <c r="AN120" i="6"/>
  <c r="AN14" i="6"/>
  <c r="AN46" i="6"/>
  <c r="AN118" i="6"/>
  <c r="AL179" i="6"/>
  <c r="AL76" i="6"/>
  <c r="AL62" i="6"/>
  <c r="AL40" i="6"/>
  <c r="AK66" i="6"/>
  <c r="BC80" i="6"/>
  <c r="BC162" i="6"/>
  <c r="BC42" i="6"/>
  <c r="BC142" i="6"/>
  <c r="AH51" i="6"/>
  <c r="S134" i="6"/>
  <c r="BC32" i="6"/>
  <c r="BC126" i="6"/>
  <c r="BB117" i="6"/>
  <c r="BB118" i="6" s="1"/>
  <c r="BC164" i="6"/>
  <c r="BC152" i="6"/>
  <c r="AL54" i="6"/>
  <c r="AL174" i="6"/>
  <c r="AL30" i="6"/>
  <c r="AL88" i="6"/>
  <c r="AL51" i="6"/>
  <c r="AL116" i="6"/>
  <c r="K176" i="6"/>
  <c r="BC50" i="6"/>
  <c r="BC84" i="6"/>
  <c r="BC14" i="6"/>
  <c r="BC46" i="6"/>
  <c r="BC160" i="6"/>
  <c r="BC170" i="6"/>
  <c r="BC63" i="6"/>
  <c r="BB101" i="6"/>
  <c r="BB102" i="6" s="1"/>
  <c r="W168" i="6"/>
  <c r="W70" i="6"/>
  <c r="W96" i="6"/>
  <c r="W38" i="6"/>
  <c r="W16" i="6"/>
  <c r="W108" i="6"/>
  <c r="I146" i="6"/>
  <c r="W136" i="6"/>
  <c r="W84" i="6"/>
  <c r="W184" i="6"/>
  <c r="W188" i="6"/>
  <c r="AJ158" i="6"/>
  <c r="W144" i="6"/>
  <c r="AJ74" i="6"/>
  <c r="AJ118" i="6"/>
  <c r="K138" i="6"/>
  <c r="AI104" i="6"/>
  <c r="AI108" i="6"/>
  <c r="AI178" i="6"/>
  <c r="AI76" i="6"/>
  <c r="AI38" i="6"/>
  <c r="I62" i="6"/>
  <c r="I46" i="6"/>
  <c r="I152" i="6"/>
  <c r="W185" i="6"/>
  <c r="AJ60" i="6"/>
  <c r="AJ122" i="6"/>
  <c r="AJ94" i="6"/>
  <c r="W57" i="6"/>
  <c r="K14" i="6"/>
  <c r="AI114" i="6"/>
  <c r="AI62" i="6"/>
  <c r="AI138" i="6"/>
  <c r="AI18" i="6"/>
  <c r="AA101" i="6"/>
  <c r="AA11" i="6"/>
  <c r="AA44" i="6" s="1"/>
  <c r="AA63" i="6"/>
  <c r="AI166" i="6"/>
  <c r="AU167" i="6" a="1"/>
  <c r="AU167" i="6" s="1"/>
  <c r="AI154" i="6"/>
  <c r="AM140" i="6"/>
  <c r="AM134" i="6"/>
  <c r="I158" i="6"/>
  <c r="AI134" i="6"/>
  <c r="AI128" i="6"/>
  <c r="AM82" i="6"/>
  <c r="AJ56" i="6"/>
  <c r="AM174" i="6"/>
  <c r="AM150" i="6"/>
  <c r="AM40" i="6"/>
  <c r="AD156" i="6"/>
  <c r="AM63" i="6"/>
  <c r="AJ160" i="6"/>
  <c r="AI126" i="6"/>
  <c r="AJ30" i="6"/>
  <c r="AJ185" i="6"/>
  <c r="AJ179" i="6"/>
  <c r="AL152" i="6"/>
  <c r="AL146" i="6"/>
  <c r="W134" i="6"/>
  <c r="W98" i="6"/>
  <c r="AI54" i="6"/>
  <c r="AJ174" i="6"/>
  <c r="K170" i="6"/>
  <c r="AI150" i="6"/>
  <c r="AJ78" i="6"/>
  <c r="AJ126" i="6"/>
  <c r="AJ28" i="6"/>
  <c r="AJ98" i="6"/>
  <c r="P153" i="6"/>
  <c r="S176" i="6"/>
  <c r="K62" i="6"/>
  <c r="S98" i="6"/>
  <c r="AH70" i="6"/>
  <c r="AH92" i="6"/>
  <c r="AH14" i="6"/>
  <c r="AH134" i="6"/>
  <c r="AH22" i="6"/>
  <c r="AH60" i="6"/>
  <c r="AH36" i="6"/>
  <c r="AH144" i="6"/>
  <c r="AH76" i="6"/>
  <c r="AH130" i="6"/>
  <c r="S122" i="6"/>
  <c r="AE20" i="6"/>
  <c r="AE78" i="6"/>
  <c r="AI100" i="6"/>
  <c r="AI57" i="6"/>
  <c r="AI184" i="6"/>
  <c r="AI32" i="6"/>
  <c r="AA88" i="6"/>
  <c r="AA22" i="6"/>
  <c r="AA68" i="6"/>
  <c r="AA67" i="6" s="1"/>
  <c r="AA80" i="6"/>
  <c r="AA100" i="6"/>
  <c r="K101" i="6"/>
  <c r="AI158" i="6"/>
  <c r="AI56" i="6"/>
  <c r="K142" i="6"/>
  <c r="W154" i="6"/>
  <c r="AJ84" i="6"/>
  <c r="W44" i="6"/>
  <c r="I172" i="6"/>
  <c r="AI190" i="6"/>
  <c r="AJ168" i="6"/>
  <c r="AI140" i="6"/>
  <c r="AJ128" i="6"/>
  <c r="AJ88" i="6"/>
  <c r="AM144" i="6"/>
  <c r="AM120" i="6"/>
  <c r="W106" i="6"/>
  <c r="AM138" i="6"/>
  <c r="W138" i="6"/>
  <c r="AM192" i="6"/>
  <c r="AL158" i="6"/>
  <c r="AI67" i="6"/>
  <c r="AK74" i="6"/>
  <c r="AK51" i="6"/>
  <c r="AJ18" i="6"/>
  <c r="AJ82" i="6"/>
  <c r="AJ134" i="6"/>
  <c r="AJ32" i="6"/>
  <c r="AJ132" i="6"/>
  <c r="AJ152" i="6"/>
  <c r="AJ146" i="6"/>
  <c r="S170" i="6"/>
  <c r="K114" i="6"/>
  <c r="AA91" i="6"/>
  <c r="AH96" i="6"/>
  <c r="AE66" i="6"/>
  <c r="AE9" i="6"/>
  <c r="AE10" i="6" s="1"/>
  <c r="AE34" i="6"/>
  <c r="AI192" i="6"/>
  <c r="AI118" i="6"/>
  <c r="AI34" i="6"/>
  <c r="AA134" i="6"/>
  <c r="AA117" i="6"/>
  <c r="AA118" i="6" s="1"/>
  <c r="K180" i="6"/>
  <c r="AA158" i="6"/>
  <c r="AI146" i="6"/>
  <c r="AI160" i="6"/>
  <c r="AM182" i="6"/>
  <c r="W73" i="6"/>
  <c r="W74" i="6" s="1"/>
  <c r="AO156" i="6"/>
  <c r="I156" i="6"/>
  <c r="AM160" i="6"/>
  <c r="W112" i="6"/>
  <c r="W32" i="6"/>
  <c r="AM156" i="6"/>
  <c r="AM162" i="6"/>
  <c r="W162" i="6"/>
  <c r="AM86" i="6"/>
  <c r="AJ184" i="6"/>
  <c r="W140" i="6"/>
  <c r="W116" i="6"/>
  <c r="W110" i="6"/>
  <c r="AI16" i="6"/>
  <c r="W160" i="6"/>
  <c r="AI72" i="6"/>
  <c r="AJ86" i="6"/>
  <c r="AJ140" i="6"/>
  <c r="AJ36" i="6"/>
  <c r="AJ144" i="6"/>
  <c r="K188" i="6"/>
  <c r="K182" i="6"/>
  <c r="AI174" i="6"/>
  <c r="W114" i="6"/>
  <c r="AI82" i="6"/>
  <c r="AI30" i="6"/>
  <c r="AJ100" i="6"/>
  <c r="K185" i="6"/>
  <c r="S62" i="6"/>
  <c r="AI44" i="6"/>
  <c r="AI28" i="6"/>
  <c r="AI136" i="6"/>
  <c r="AI124" i="6"/>
  <c r="AI66" i="6"/>
  <c r="AI172" i="6"/>
  <c r="AA116" i="6"/>
  <c r="AA28" i="6"/>
  <c r="AA124" i="6"/>
  <c r="AA146" i="6"/>
  <c r="AA160" i="6"/>
  <c r="AM188" i="6"/>
  <c r="S182" i="6"/>
  <c r="AM170" i="6"/>
  <c r="AI148" i="6"/>
  <c r="I144" i="6"/>
  <c r="AJ138" i="6"/>
  <c r="AM110" i="6"/>
  <c r="W90" i="6"/>
  <c r="I30" i="6"/>
  <c r="I164" i="6"/>
  <c r="AT167" i="6" a="1"/>
  <c r="AT167" i="6" s="1"/>
  <c r="K154" i="6"/>
  <c r="AM57" i="6"/>
  <c r="AM164" i="6"/>
  <c r="AM152" i="6"/>
  <c r="W78" i="6"/>
  <c r="W72" i="6"/>
  <c r="AJ46" i="6"/>
  <c r="AJ172" i="6"/>
  <c r="AJ166" i="6"/>
  <c r="W122" i="6"/>
  <c r="AE47" i="6"/>
  <c r="AE48" i="6" s="1"/>
  <c r="AK40" i="6"/>
  <c r="AI26" i="6"/>
  <c r="AK63" i="6"/>
  <c r="W142" i="6"/>
  <c r="AK50" i="6"/>
  <c r="AA14" i="6"/>
  <c r="AJ104" i="6"/>
  <c r="AJ178" i="6"/>
  <c r="AJ40" i="6"/>
  <c r="AJ150" i="6"/>
  <c r="AI179" i="6"/>
  <c r="W174" i="6"/>
  <c r="AI98" i="6"/>
  <c r="AI51" i="6"/>
  <c r="K46" i="6"/>
  <c r="S16" i="6"/>
  <c r="K184" i="6"/>
  <c r="AE30" i="6"/>
  <c r="AE36" i="6"/>
  <c r="AE22" i="6"/>
  <c r="AE160" i="6"/>
  <c r="AI24" i="6"/>
  <c r="AI60" i="6"/>
  <c r="AI86" i="6"/>
  <c r="AI156" i="6"/>
  <c r="AI70" i="6"/>
  <c r="AA16" i="6"/>
  <c r="AA180" i="6"/>
  <c r="AA38" i="6"/>
  <c r="AA140" i="6"/>
  <c r="AA138" i="6"/>
  <c r="S68" i="6"/>
  <c r="S58" i="6"/>
  <c r="S57" i="6" s="1"/>
  <c r="AI84" i="6"/>
  <c r="K158" i="6"/>
  <c r="K56" i="6"/>
  <c r="AF146" i="6"/>
  <c r="W124" i="6"/>
  <c r="AM116" i="6"/>
  <c r="AM172" i="6"/>
  <c r="AM166" i="6"/>
  <c r="I114" i="6"/>
  <c r="AJ26" i="6"/>
  <c r="AM126" i="6"/>
  <c r="K117" i="6"/>
  <c r="K118" i="6" s="1"/>
  <c r="AM70" i="6"/>
  <c r="W56" i="6"/>
  <c r="AM179" i="6"/>
  <c r="W156" i="6"/>
  <c r="AJ92" i="6"/>
  <c r="AI78" i="6"/>
  <c r="K66" i="6"/>
  <c r="W172" i="6"/>
  <c r="AK158" i="6"/>
  <c r="AK146" i="6"/>
  <c r="AJ108" i="6"/>
  <c r="AJ192" i="6"/>
  <c r="AJ44" i="6"/>
  <c r="AJ170" i="6"/>
  <c r="AI185" i="6"/>
  <c r="AK124" i="6"/>
  <c r="AI20" i="6"/>
  <c r="K34" i="6"/>
  <c r="K156" i="6"/>
  <c r="AR15" i="6"/>
  <c r="AI50" i="6"/>
  <c r="AI40" i="6"/>
  <c r="AI162" i="6"/>
  <c r="AI80" i="6"/>
  <c r="AA20" i="6"/>
  <c r="AA184" i="6"/>
  <c r="AA42" i="6"/>
  <c r="AA156" i="6"/>
  <c r="AA172" i="6"/>
  <c r="AE166" i="6"/>
  <c r="AI152" i="6"/>
  <c r="K146" i="6"/>
  <c r="K160" i="6"/>
  <c r="K174" i="6"/>
  <c r="AJ162" i="6"/>
  <c r="AJ156" i="6"/>
  <c r="I56" i="6"/>
  <c r="I185" i="6"/>
  <c r="AM142" i="6"/>
  <c r="AJ106" i="6"/>
  <c r="W100" i="6"/>
  <c r="AI63" i="6"/>
  <c r="AJ42" i="6"/>
  <c r="AA35" i="6"/>
  <c r="AM184" i="6"/>
  <c r="W164" i="6"/>
  <c r="AI176" i="6"/>
  <c r="AL34" i="6"/>
  <c r="AL92" i="6"/>
  <c r="AL60" i="6"/>
  <c r="AL122" i="6"/>
  <c r="AI188" i="6"/>
  <c r="W176" i="6"/>
  <c r="AI94" i="6"/>
  <c r="AI88" i="6"/>
  <c r="AJ57" i="6"/>
  <c r="AK162" i="6"/>
  <c r="AK164" i="6"/>
  <c r="AJ120" i="6"/>
  <c r="AJ114" i="6"/>
  <c r="AJ96" i="6"/>
  <c r="AJ34" i="6"/>
  <c r="AJ50" i="6"/>
  <c r="AJ112" i="6"/>
  <c r="AJ16" i="6"/>
  <c r="AJ72" i="6"/>
  <c r="AJ176" i="6"/>
  <c r="AK154" i="6"/>
  <c r="AJ80" i="6"/>
  <c r="AJ66" i="6"/>
  <c r="AI46" i="6"/>
  <c r="S185" i="6"/>
  <c r="K144" i="6"/>
  <c r="S78" i="6"/>
  <c r="AE92" i="6"/>
  <c r="AE46" i="6"/>
  <c r="AE14" i="6"/>
  <c r="AE82" i="6"/>
  <c r="AA60" i="6"/>
  <c r="AI96" i="6"/>
  <c r="AI74" i="6"/>
  <c r="AI90" i="6"/>
  <c r="AI22" i="6"/>
  <c r="AI164" i="6"/>
  <c r="AI120" i="6"/>
  <c r="AA26" i="6"/>
  <c r="AA185" i="6"/>
  <c r="AA32" i="6"/>
  <c r="AA162" i="6"/>
  <c r="S35" i="6"/>
  <c r="AM179" i="5"/>
  <c r="AE170" i="5"/>
  <c r="AL110" i="5"/>
  <c r="BA63" i="5"/>
  <c r="G23" i="5"/>
  <c r="AL57" i="5"/>
  <c r="AL18" i="5"/>
  <c r="P111" i="5"/>
  <c r="AQ112" i="5"/>
  <c r="AQ108" i="5"/>
  <c r="AQ22" i="5"/>
  <c r="AQ70" i="5"/>
  <c r="AQ63" i="5"/>
  <c r="AU63" i="5" s="1" a="1"/>
  <c r="AU63" i="5" s="1"/>
  <c r="AQ50" i="5"/>
  <c r="AQ172" i="5"/>
  <c r="AQ40" i="5"/>
  <c r="AQ164" i="5"/>
  <c r="P31" i="5"/>
  <c r="AG114" i="5"/>
  <c r="AN92" i="5"/>
  <c r="W35" i="5"/>
  <c r="AL92" i="5"/>
  <c r="AL30" i="5"/>
  <c r="BC94" i="5"/>
  <c r="BC28" i="5"/>
  <c r="BC182" i="5"/>
  <c r="AH116" i="5"/>
  <c r="AH140" i="5"/>
  <c r="AH114" i="5"/>
  <c r="AH22" i="5"/>
  <c r="AH70" i="5"/>
  <c r="AH188" i="5"/>
  <c r="AH51" i="5"/>
  <c r="AH152" i="5"/>
  <c r="AH16" i="5"/>
  <c r="AH72" i="5"/>
  <c r="BA166" i="5"/>
  <c r="AM24" i="5"/>
  <c r="BA190" i="5"/>
  <c r="BA57" i="5"/>
  <c r="BA130" i="5"/>
  <c r="BA74" i="5"/>
  <c r="BA148" i="5"/>
  <c r="I58" i="5"/>
  <c r="G35" i="5"/>
  <c r="AG14" i="5"/>
  <c r="AN104" i="5"/>
  <c r="AG60" i="5"/>
  <c r="AN34" i="5"/>
  <c r="AG134" i="5"/>
  <c r="AG9" i="5"/>
  <c r="AF51" i="5"/>
  <c r="AF9" i="5"/>
  <c r="AG132" i="5"/>
  <c r="AG126" i="5"/>
  <c r="AG128" i="5"/>
  <c r="AE154" i="5"/>
  <c r="AM118" i="5"/>
  <c r="AM114" i="5"/>
  <c r="AM100" i="5"/>
  <c r="AM80" i="5"/>
  <c r="AG40" i="5"/>
  <c r="AG28" i="5"/>
  <c r="AG16" i="5"/>
  <c r="AF44" i="5"/>
  <c r="AF166" i="5"/>
  <c r="AK140" i="5"/>
  <c r="AK134" i="5"/>
  <c r="AG190" i="5"/>
  <c r="AF104" i="5"/>
  <c r="AG96" i="5"/>
  <c r="AG92" i="5"/>
  <c r="AF192" i="5"/>
  <c r="AF182" i="5"/>
  <c r="AG170" i="5"/>
  <c r="AF112" i="5"/>
  <c r="AG50" i="5"/>
  <c r="AI20" i="5"/>
  <c r="AH144" i="5"/>
  <c r="AH120" i="5"/>
  <c r="AH26" i="5"/>
  <c r="AH74" i="5"/>
  <c r="AH190" i="5"/>
  <c r="AH60" i="5"/>
  <c r="AH158" i="5"/>
  <c r="AH20" i="5"/>
  <c r="AH90" i="5"/>
  <c r="AG124" i="5"/>
  <c r="AG84" i="5"/>
  <c r="AQ122" i="5"/>
  <c r="AQ114" i="5"/>
  <c r="AQ110" i="5"/>
  <c r="AQ26" i="5"/>
  <c r="AQ74" i="5"/>
  <c r="AU74" i="5" s="1" a="1"/>
  <c r="AU74" i="5" s="1"/>
  <c r="AQ138" i="5"/>
  <c r="AQ51" i="5"/>
  <c r="AU51" i="5" s="1" a="1"/>
  <c r="AU51" i="5" s="1"/>
  <c r="AQ66" i="5"/>
  <c r="AQ44" i="5"/>
  <c r="AQ179" i="5"/>
  <c r="AU179" i="5" s="1" a="1"/>
  <c r="AU179" i="5" s="1"/>
  <c r="AF98" i="5"/>
  <c r="AG76" i="5"/>
  <c r="AF22" i="5"/>
  <c r="AF150" i="5"/>
  <c r="AF140" i="5"/>
  <c r="AF132" i="5"/>
  <c r="AG136" i="5"/>
  <c r="AF126" i="5"/>
  <c r="AF56" i="5"/>
  <c r="AG36" i="5"/>
  <c r="AG172" i="5"/>
  <c r="AT183" i="5" a="1"/>
  <c r="AT183" i="5" s="1"/>
  <c r="AG156" i="5"/>
  <c r="AG104" i="5"/>
  <c r="AG63" i="5"/>
  <c r="AG188" i="5"/>
  <c r="AF185" i="5"/>
  <c r="AG120" i="5"/>
  <c r="AI32" i="5"/>
  <c r="AF114" i="5"/>
  <c r="AH62" i="5"/>
  <c r="AH122" i="5"/>
  <c r="AH148" i="5"/>
  <c r="AH170" i="5"/>
  <c r="AH30" i="5"/>
  <c r="AH88" i="5"/>
  <c r="AH192" i="5"/>
  <c r="AH78" i="5"/>
  <c r="AH160" i="5"/>
  <c r="AH94" i="5"/>
  <c r="AF120" i="5"/>
  <c r="AI67" i="5"/>
  <c r="AI132" i="5"/>
  <c r="AI112" i="5"/>
  <c r="AI22" i="5"/>
  <c r="AI70" i="5"/>
  <c r="AI54" i="5"/>
  <c r="AI82" i="5"/>
  <c r="AI162" i="5"/>
  <c r="AI110" i="5"/>
  <c r="AI182" i="5"/>
  <c r="AF96" i="5"/>
  <c r="AG148" i="5"/>
  <c r="AF110" i="5"/>
  <c r="AG51" i="5"/>
  <c r="AF16" i="5"/>
  <c r="AG184" i="5"/>
  <c r="AF170" i="5"/>
  <c r="AF74" i="5"/>
  <c r="AG10" i="5"/>
  <c r="AF10" i="5"/>
  <c r="AG122" i="5"/>
  <c r="AF70" i="5"/>
  <c r="AF57" i="5"/>
  <c r="AF14" i="5"/>
  <c r="AE176" i="5"/>
  <c r="AF154" i="5"/>
  <c r="AF144" i="5"/>
  <c r="AF124" i="5"/>
  <c r="AE98" i="5"/>
  <c r="AF76" i="5"/>
  <c r="AF62" i="5"/>
  <c r="X52" i="5"/>
  <c r="AF138" i="5"/>
  <c r="AG166" i="5"/>
  <c r="AG66" i="5"/>
  <c r="AF40" i="5"/>
  <c r="AF20" i="5"/>
  <c r="AF164" i="5"/>
  <c r="AG160" i="5"/>
  <c r="AG138" i="5"/>
  <c r="AG82" i="5"/>
  <c r="AF190" i="5"/>
  <c r="AF54" i="5"/>
  <c r="AI36" i="5"/>
  <c r="AG57" i="5"/>
  <c r="AG34" i="5"/>
  <c r="AF176" i="5"/>
  <c r="AG30" i="5"/>
  <c r="AG18" i="5"/>
  <c r="AQ67" i="5"/>
  <c r="AU67" i="5" s="1" a="1"/>
  <c r="AU67" i="5" s="1"/>
  <c r="AQ170" i="5"/>
  <c r="AQ188" i="5"/>
  <c r="AQ34" i="5"/>
  <c r="AQ92" i="5"/>
  <c r="AQ146" i="5"/>
  <c r="AQ78" i="5"/>
  <c r="AQ20" i="5"/>
  <c r="AQ90" i="5"/>
  <c r="AQ185" i="5"/>
  <c r="AU185" i="5" s="1" a="1"/>
  <c r="AU185" i="5" s="1"/>
  <c r="AF136" i="5"/>
  <c r="AF88" i="5"/>
  <c r="AG67" i="5"/>
  <c r="AO98" i="5"/>
  <c r="AN51" i="5"/>
  <c r="AM190" i="5"/>
  <c r="AF116" i="5"/>
  <c r="AG90" i="5"/>
  <c r="AK74" i="5"/>
  <c r="AK42" i="5"/>
  <c r="AK30" i="5"/>
  <c r="AK18" i="5"/>
  <c r="AF162" i="5"/>
  <c r="AK179" i="5"/>
  <c r="AG164" i="5"/>
  <c r="AF168" i="5"/>
  <c r="AG78" i="5"/>
  <c r="AF158" i="5"/>
  <c r="AK154" i="5"/>
  <c r="AF86" i="5"/>
  <c r="AF82" i="5"/>
  <c r="AG182" i="5"/>
  <c r="AG110" i="5"/>
  <c r="AF106" i="5"/>
  <c r="AG174" i="5"/>
  <c r="AG54" i="5"/>
  <c r="AH76" i="5"/>
  <c r="AH130" i="5"/>
  <c r="AH154" i="5"/>
  <c r="AH176" i="5"/>
  <c r="AH38" i="5"/>
  <c r="AH96" i="5"/>
  <c r="AH63" i="5"/>
  <c r="AH86" i="5"/>
  <c r="AH66" i="5"/>
  <c r="AH32" i="5"/>
  <c r="AH164" i="5"/>
  <c r="AC161" i="5"/>
  <c r="AF108" i="5"/>
  <c r="AI80" i="5"/>
  <c r="AI136" i="5"/>
  <c r="AI176" i="5"/>
  <c r="AI30" i="5"/>
  <c r="AI88" i="5"/>
  <c r="AI104" i="5"/>
  <c r="AI138" i="5"/>
  <c r="AI66" i="5"/>
  <c r="AI120" i="5"/>
  <c r="AG154" i="5"/>
  <c r="AF178" i="5"/>
  <c r="AR59" i="5"/>
  <c r="AF118" i="5"/>
  <c r="AF184" i="5"/>
  <c r="AG116" i="5"/>
  <c r="AF18" i="5"/>
  <c r="AF30" i="5"/>
  <c r="AF84" i="5"/>
  <c r="AF90" i="5"/>
  <c r="AF36" i="5"/>
  <c r="AF32" i="5"/>
  <c r="AG142" i="5"/>
  <c r="AG86" i="5"/>
  <c r="AF188" i="5"/>
  <c r="AG22" i="5"/>
  <c r="AI90" i="5"/>
  <c r="AI28" i="5"/>
  <c r="AI40" i="5"/>
  <c r="AF174" i="5"/>
  <c r="AF34" i="5"/>
  <c r="AF92" i="5"/>
  <c r="AF50" i="5"/>
  <c r="AR52" i="5"/>
  <c r="AG98" i="5"/>
  <c r="AF134" i="5"/>
  <c r="AG94" i="5"/>
  <c r="AG72" i="5"/>
  <c r="AF94" i="5"/>
  <c r="AF172" i="5"/>
  <c r="AG158" i="5"/>
  <c r="AG106" i="5"/>
  <c r="AF78" i="5"/>
  <c r="AG185" i="5"/>
  <c r="AG70" i="5"/>
  <c r="AK47" i="5"/>
  <c r="AF179" i="5"/>
  <c r="AG112" i="5"/>
  <c r="AI44" i="5"/>
  <c r="AG38" i="5"/>
  <c r="AI72" i="5"/>
  <c r="AH84" i="5"/>
  <c r="AH134" i="5"/>
  <c r="AH98" i="5"/>
  <c r="AH14" i="5"/>
  <c r="AH46" i="5"/>
  <c r="AH110" i="5"/>
  <c r="AH106" i="5"/>
  <c r="AH142" i="5"/>
  <c r="AH168" i="5"/>
  <c r="AH40" i="5"/>
  <c r="AH184" i="5"/>
  <c r="AG150" i="5"/>
  <c r="AI126" i="5"/>
  <c r="AI100" i="5"/>
  <c r="AI144" i="5"/>
  <c r="AI179" i="5"/>
  <c r="AI38" i="5"/>
  <c r="AI96" i="5"/>
  <c r="AI50" i="5"/>
  <c r="AI146" i="5"/>
  <c r="AI168" i="5"/>
  <c r="AI130" i="5"/>
  <c r="AF38" i="5"/>
  <c r="AF46" i="5"/>
  <c r="AF26" i="5"/>
  <c r="AF63" i="5"/>
  <c r="AF148" i="5"/>
  <c r="AF130" i="5"/>
  <c r="AF67" i="5"/>
  <c r="AG56" i="5"/>
  <c r="AG100" i="5"/>
  <c r="AG168" i="5"/>
  <c r="AF28" i="5"/>
  <c r="AG162" i="5"/>
  <c r="AG146" i="5"/>
  <c r="AF160" i="5"/>
  <c r="AF142" i="5"/>
  <c r="AG88" i="5"/>
  <c r="AG178" i="5"/>
  <c r="AG42" i="5"/>
  <c r="AF42" i="5"/>
  <c r="AG62" i="5"/>
  <c r="AG46" i="5"/>
  <c r="AG140" i="5"/>
  <c r="AG144" i="5"/>
  <c r="AR49" i="5"/>
  <c r="AF60" i="5"/>
  <c r="X72" i="4"/>
  <c r="X20" i="4"/>
  <c r="X82" i="4"/>
  <c r="X44" i="4"/>
  <c r="X66" i="4"/>
  <c r="X32" i="4"/>
  <c r="X132" i="4"/>
  <c r="X40" i="4"/>
  <c r="X94" i="4"/>
  <c r="X54" i="4"/>
  <c r="X70" i="4"/>
  <c r="X136" i="4"/>
  <c r="X88" i="4"/>
  <c r="X90" i="4"/>
  <c r="X96" i="4"/>
  <c r="X100" i="4"/>
  <c r="X16" i="4"/>
  <c r="X22" i="4"/>
  <c r="X158" i="4"/>
  <c r="X160" i="4"/>
  <c r="X188" i="4"/>
  <c r="X114" i="4"/>
  <c r="AL182" i="4"/>
  <c r="AL130" i="4"/>
  <c r="AO116" i="4"/>
  <c r="AM162" i="4"/>
  <c r="AJ144" i="4"/>
  <c r="BA154" i="4"/>
  <c r="AJ132" i="4"/>
  <c r="AJ150" i="4"/>
  <c r="AJ124" i="4"/>
  <c r="AJ156" i="4"/>
  <c r="AJ54" i="4"/>
  <c r="AJ82" i="4"/>
  <c r="AJ134" i="4"/>
  <c r="N101" i="4"/>
  <c r="X23" i="4"/>
  <c r="AQ179" i="4"/>
  <c r="AU179" i="4" s="1" a="1"/>
  <c r="AU179" i="4" s="1"/>
  <c r="AQ46" i="4"/>
  <c r="AQ154" i="4"/>
  <c r="AQ106" i="4"/>
  <c r="AQ182" i="4"/>
  <c r="AH184" i="4"/>
  <c r="AH86" i="4"/>
  <c r="AH116" i="4"/>
  <c r="AH134" i="4"/>
  <c r="AH182" i="4"/>
  <c r="Z117" i="4"/>
  <c r="R73" i="4"/>
  <c r="R101" i="4"/>
  <c r="J101" i="4"/>
  <c r="J117" i="4"/>
  <c r="X80" i="4"/>
  <c r="X176" i="4"/>
  <c r="AJ100" i="4"/>
  <c r="BD113" i="4"/>
  <c r="BA101" i="4"/>
  <c r="BA102" i="4" s="1"/>
  <c r="AM116" i="4"/>
  <c r="AJ98" i="4"/>
  <c r="AJ42" i="4"/>
  <c r="AH185" i="4"/>
  <c r="AH51" i="4"/>
  <c r="AO22" i="4"/>
  <c r="AF9" i="4"/>
  <c r="AF10" i="4" s="1"/>
  <c r="BA9" i="4"/>
  <c r="BA10" i="4" s="1"/>
  <c r="X164" i="4"/>
  <c r="AO84" i="4"/>
  <c r="X146" i="4"/>
  <c r="AO132" i="4"/>
  <c r="X170" i="4"/>
  <c r="X142" i="4"/>
  <c r="AJ96" i="4"/>
  <c r="AJ62" i="4"/>
  <c r="AM28" i="4"/>
  <c r="AM98" i="4"/>
  <c r="AM152" i="4"/>
  <c r="AM80" i="4"/>
  <c r="AM148" i="4"/>
  <c r="AM179" i="4"/>
  <c r="AM34" i="4"/>
  <c r="AM92" i="4"/>
  <c r="AJ90" i="4"/>
  <c r="AJ34" i="4"/>
  <c r="AJ148" i="4"/>
  <c r="AJ179" i="4"/>
  <c r="AJ138" i="4"/>
  <c r="AJ104" i="4"/>
  <c r="AJ178" i="4"/>
  <c r="BD31" i="4"/>
  <c r="M91" i="4"/>
  <c r="X156" i="4"/>
  <c r="X124" i="4"/>
  <c r="AL118" i="4"/>
  <c r="AC95" i="4"/>
  <c r="AM32" i="4"/>
  <c r="AM132" i="4"/>
  <c r="AM158" i="4"/>
  <c r="AM84" i="4"/>
  <c r="AM154" i="4"/>
  <c r="AM184" i="4"/>
  <c r="AM38" i="4"/>
  <c r="AM96" i="4"/>
  <c r="AJ172" i="4"/>
  <c r="AM63" i="4"/>
  <c r="AJ28" i="4"/>
  <c r="AJ26" i="4"/>
  <c r="BA106" i="4"/>
  <c r="AO70" i="4"/>
  <c r="AG46" i="4"/>
  <c r="AH18" i="4"/>
  <c r="H11" i="4"/>
  <c r="H88" i="4" s="1"/>
  <c r="AR52" i="4"/>
  <c r="F101" i="4"/>
  <c r="BC170" i="4"/>
  <c r="BA24" i="4"/>
  <c r="X184" i="4"/>
  <c r="X84" i="4"/>
  <c r="X172" i="4"/>
  <c r="X140" i="4"/>
  <c r="AM142" i="4"/>
  <c r="AM36" i="4"/>
  <c r="AM144" i="4"/>
  <c r="AM166" i="4"/>
  <c r="AM106" i="4"/>
  <c r="AM174" i="4"/>
  <c r="AM185" i="4"/>
  <c r="AM42" i="4"/>
  <c r="AM100" i="4"/>
  <c r="AJ18" i="4"/>
  <c r="BD12" i="4"/>
  <c r="BD83" i="4"/>
  <c r="X28" i="4"/>
  <c r="X174" i="4"/>
  <c r="AJ57" i="4"/>
  <c r="AJ88" i="4"/>
  <c r="AJ74" i="4"/>
  <c r="AC163" i="4"/>
  <c r="AC33" i="4"/>
  <c r="X154" i="4"/>
  <c r="X110" i="4"/>
  <c r="AM168" i="4"/>
  <c r="AM44" i="4"/>
  <c r="AM170" i="4"/>
  <c r="AM114" i="4"/>
  <c r="AM188" i="4"/>
  <c r="AM18" i="4"/>
  <c r="AM57" i="4"/>
  <c r="AM128" i="4"/>
  <c r="AJ166" i="4"/>
  <c r="AJ36" i="4"/>
  <c r="AJ114" i="4"/>
  <c r="AJ188" i="4"/>
  <c r="AJ128" i="4"/>
  <c r="AJ60" i="4"/>
  <c r="AJ122" i="4"/>
  <c r="AJ160" i="4"/>
  <c r="AJ190" i="4"/>
  <c r="AC29" i="4"/>
  <c r="AN9" i="4"/>
  <c r="AN10" i="4" s="1"/>
  <c r="X150" i="4"/>
  <c r="X144" i="4"/>
  <c r="H30" i="4"/>
  <c r="H150" i="4"/>
  <c r="AO174" i="4"/>
  <c r="AN164" i="4"/>
  <c r="AO110" i="4"/>
  <c r="AO172" i="4"/>
  <c r="AF120" i="4"/>
  <c r="AF80" i="4"/>
  <c r="AF62" i="4"/>
  <c r="AQ36" i="4"/>
  <c r="AQ32" i="4"/>
  <c r="AQ160" i="4"/>
  <c r="H158" i="4"/>
  <c r="AN146" i="4"/>
  <c r="H56" i="4"/>
  <c r="AO40" i="4"/>
  <c r="AO16" i="4"/>
  <c r="AF176" i="4"/>
  <c r="AN170" i="4"/>
  <c r="AQ162" i="4"/>
  <c r="AU162" i="4" s="1" a="1"/>
  <c r="AU162" i="4" s="1"/>
  <c r="H160" i="4"/>
  <c r="AO82" i="4"/>
  <c r="AF192" i="4"/>
  <c r="N165" i="4"/>
  <c r="AQ128" i="4"/>
  <c r="AO34" i="4"/>
  <c r="AQ124" i="4"/>
  <c r="AQ82" i="4"/>
  <c r="AO50" i="4"/>
  <c r="AQ126" i="4"/>
  <c r="AQ108" i="4"/>
  <c r="AQ88" i="4"/>
  <c r="L73" i="4"/>
  <c r="AO164" i="4"/>
  <c r="AO100" i="4"/>
  <c r="AQ86" i="4"/>
  <c r="AG38" i="4"/>
  <c r="AF30" i="4"/>
  <c r="AG18" i="4"/>
  <c r="AQ22" i="4"/>
  <c r="AQ80" i="4"/>
  <c r="AQ26" i="4"/>
  <c r="AN20" i="4"/>
  <c r="AQ62" i="4"/>
  <c r="AH62" i="4"/>
  <c r="AH114" i="4"/>
  <c r="N58" i="4"/>
  <c r="AN24" i="4"/>
  <c r="AO57" i="4"/>
  <c r="AO188" i="4"/>
  <c r="AG164" i="4"/>
  <c r="AH22" i="4"/>
  <c r="AN63" i="4"/>
  <c r="AN51" i="4"/>
  <c r="AN128" i="4"/>
  <c r="AN46" i="4"/>
  <c r="AF92" i="4"/>
  <c r="AF60" i="4"/>
  <c r="AF126" i="4"/>
  <c r="AF132" i="4"/>
  <c r="AF164" i="4"/>
  <c r="AN156" i="4"/>
  <c r="AO148" i="4"/>
  <c r="AO124" i="4"/>
  <c r="AO67" i="4"/>
  <c r="H188" i="4"/>
  <c r="AO152" i="4"/>
  <c r="AN124" i="4"/>
  <c r="H114" i="4"/>
  <c r="AN106" i="4"/>
  <c r="AL26" i="4"/>
  <c r="AL22" i="4"/>
  <c r="AQ16" i="4"/>
  <c r="AL179" i="4"/>
  <c r="AN166" i="4"/>
  <c r="AL156" i="4"/>
  <c r="AF146" i="4"/>
  <c r="AO98" i="4"/>
  <c r="AO72" i="4"/>
  <c r="AN190" i="4"/>
  <c r="AF170" i="4"/>
  <c r="AO192" i="4"/>
  <c r="AO126" i="4"/>
  <c r="AO104" i="4"/>
  <c r="AO138" i="4"/>
  <c r="AC135" i="4"/>
  <c r="AQ130" i="4"/>
  <c r="AO14" i="4"/>
  <c r="P149" i="4"/>
  <c r="AF28" i="4"/>
  <c r="AN40" i="4"/>
  <c r="AH92" i="4"/>
  <c r="AH9" i="4"/>
  <c r="AH10" i="4" s="1"/>
  <c r="AF32" i="4"/>
  <c r="AF24" i="4"/>
  <c r="AF34" i="4"/>
  <c r="AF42" i="4"/>
  <c r="AQ164" i="4"/>
  <c r="AQ70" i="4"/>
  <c r="AQ84" i="4"/>
  <c r="AQ120" i="4"/>
  <c r="AH84" i="4"/>
  <c r="AH104" i="4"/>
  <c r="AH126" i="4"/>
  <c r="AH164" i="4"/>
  <c r="AN70" i="4"/>
  <c r="AN54" i="4"/>
  <c r="AN162" i="4"/>
  <c r="AN60" i="4"/>
  <c r="AF108" i="4"/>
  <c r="AF104" i="4"/>
  <c r="AF134" i="4"/>
  <c r="AF57" i="4"/>
  <c r="X68" i="4"/>
  <c r="X67" i="4" s="1"/>
  <c r="H80" i="4"/>
  <c r="H176" i="4"/>
  <c r="AQ92" i="4"/>
  <c r="AQ9" i="4"/>
  <c r="AQ10" i="4" s="1"/>
  <c r="AU10" i="4" s="1" a="1"/>
  <c r="AU10" i="4" s="1"/>
  <c r="AQ74" i="4"/>
  <c r="AU74" i="4" s="1" a="1"/>
  <c r="AU74" i="4" s="1"/>
  <c r="AO136" i="4"/>
  <c r="AO74" i="4"/>
  <c r="AN78" i="4"/>
  <c r="AN88" i="4"/>
  <c r="AN72" i="4"/>
  <c r="AN122" i="4"/>
  <c r="AF136" i="4"/>
  <c r="AF116" i="4"/>
  <c r="AF162" i="4"/>
  <c r="AF66" i="4"/>
  <c r="AF184" i="4"/>
  <c r="H164" i="4"/>
  <c r="AQ152" i="4"/>
  <c r="AQ146" i="4"/>
  <c r="AO114" i="4"/>
  <c r="AF182" i="4"/>
  <c r="AN174" i="4"/>
  <c r="AO166" i="4"/>
  <c r="AN148" i="4"/>
  <c r="AQ144" i="4"/>
  <c r="AF84" i="4"/>
  <c r="AL38" i="4"/>
  <c r="AL34" i="4"/>
  <c r="AQ28" i="4"/>
  <c r="AF172" i="4"/>
  <c r="AL164" i="4"/>
  <c r="AO150" i="4"/>
  <c r="H146" i="4"/>
  <c r="AO90" i="4"/>
  <c r="AO44" i="4"/>
  <c r="AO20" i="4"/>
  <c r="H170" i="4"/>
  <c r="AO178" i="4"/>
  <c r="AF168" i="4"/>
  <c r="AF142" i="4"/>
  <c r="AO134" i="4"/>
  <c r="AO122" i="4"/>
  <c r="AQ188" i="4"/>
  <c r="AO26" i="4"/>
  <c r="AO66" i="4"/>
  <c r="AE56" i="4"/>
  <c r="AT135" i="4" a="1"/>
  <c r="AT135" i="4" s="1"/>
  <c r="D11" i="4"/>
  <c r="AO92" i="4"/>
  <c r="AO30" i="4"/>
  <c r="AF47" i="4"/>
  <c r="AF48" i="4" s="1"/>
  <c r="AQ110" i="4"/>
  <c r="AN34" i="4"/>
  <c r="AF26" i="4"/>
  <c r="AI67" i="4"/>
  <c r="AQ60" i="4"/>
  <c r="AQ174" i="4"/>
  <c r="AU174" i="4" s="1" a="1"/>
  <c r="AU174" i="4" s="1"/>
  <c r="AQ172" i="4"/>
  <c r="AH88" i="4"/>
  <c r="AH118" i="4"/>
  <c r="AH50" i="4"/>
  <c r="AH130" i="4"/>
  <c r="AN16" i="4"/>
  <c r="AO96" i="4"/>
  <c r="AG118" i="4"/>
  <c r="AG70" i="4"/>
  <c r="AN132" i="4"/>
  <c r="AN92" i="4"/>
  <c r="AN86" i="4"/>
  <c r="AN126" i="4"/>
  <c r="AF138" i="4"/>
  <c r="AF122" i="4"/>
  <c r="AF78" i="4"/>
  <c r="AF150" i="4"/>
  <c r="H68" i="4"/>
  <c r="AO63" i="4"/>
  <c r="AN179" i="4"/>
  <c r="AQ158" i="4"/>
  <c r="H156" i="4"/>
  <c r="AO76" i="4"/>
  <c r="AQ56" i="4"/>
  <c r="AQ190" i="4"/>
  <c r="AF174" i="4"/>
  <c r="AN154" i="4"/>
  <c r="AF148" i="4"/>
  <c r="AN130" i="4"/>
  <c r="H124" i="4"/>
  <c r="AN110" i="4"/>
  <c r="AQ98" i="4"/>
  <c r="AN76" i="4"/>
  <c r="AQ168" i="4"/>
  <c r="AO28" i="4"/>
  <c r="AO160" i="4"/>
  <c r="AQ138" i="4"/>
  <c r="AO108" i="4"/>
  <c r="AO162" i="4"/>
  <c r="AN140" i="4"/>
  <c r="AO42" i="4"/>
  <c r="AO156" i="4"/>
  <c r="AQ96" i="4"/>
  <c r="AO142" i="4"/>
  <c r="AQ114" i="4"/>
  <c r="AQ122" i="4"/>
  <c r="T11" i="4"/>
  <c r="T158" i="4" s="1"/>
  <c r="AE116" i="4"/>
  <c r="AF18" i="4"/>
  <c r="AQ30" i="4"/>
  <c r="AI106" i="4"/>
  <c r="AG22" i="4"/>
  <c r="AF74" i="4"/>
  <c r="AQ67" i="4"/>
  <c r="AU67" i="4" s="1" a="1"/>
  <c r="AU67" i="4" s="1"/>
  <c r="AQ51" i="4"/>
  <c r="AU51" i="4" s="1" a="1"/>
  <c r="AU51" i="4" s="1"/>
  <c r="AH63" i="4"/>
  <c r="AH82" i="4"/>
  <c r="AH179" i="4"/>
  <c r="AN28" i="4"/>
  <c r="AO185" i="4"/>
  <c r="AN50" i="4"/>
  <c r="AN138" i="4"/>
  <c r="AN74" i="4"/>
  <c r="AN90" i="4"/>
  <c r="AN134" i="4"/>
  <c r="AF144" i="4"/>
  <c r="AF128" i="4"/>
  <c r="AF112" i="4"/>
  <c r="AF185" i="4"/>
  <c r="AQ42" i="4"/>
  <c r="H184" i="4"/>
  <c r="AF179" i="4"/>
  <c r="AO106" i="4"/>
  <c r="AQ170" i="4"/>
  <c r="AF154" i="4"/>
  <c r="AF130" i="4"/>
  <c r="AF110" i="4"/>
  <c r="N91" i="4"/>
  <c r="H84" i="4"/>
  <c r="AF76" i="4"/>
  <c r="AN67" i="4"/>
  <c r="AQ40" i="4"/>
  <c r="AO190" i="4"/>
  <c r="AO176" i="4"/>
  <c r="H172" i="4"/>
  <c r="AN158" i="4"/>
  <c r="AT155" i="4" a="1"/>
  <c r="AT155" i="4" s="1"/>
  <c r="AO144" i="4"/>
  <c r="AT141" i="4" a="1"/>
  <c r="AT141" i="4" s="1"/>
  <c r="AN56" i="4"/>
  <c r="AO36" i="4"/>
  <c r="AQ178" i="4"/>
  <c r="AO168" i="4"/>
  <c r="AN160" i="4"/>
  <c r="H142" i="4"/>
  <c r="AO78" i="4"/>
  <c r="AF140" i="4"/>
  <c r="AQ148" i="4"/>
  <c r="AO60" i="4"/>
  <c r="AQ50" i="4"/>
  <c r="AO18" i="4"/>
  <c r="AQ140" i="4"/>
  <c r="AQ101" i="4"/>
  <c r="AQ102" i="4" s="1"/>
  <c r="AB73" i="4"/>
  <c r="AQ63" i="4"/>
  <c r="AU63" i="4" s="1" a="1"/>
  <c r="AU63" i="4" s="1"/>
  <c r="AO38" i="4"/>
  <c r="AQ185" i="4"/>
  <c r="AU185" i="4" s="1" a="1"/>
  <c r="AU185" i="4" s="1"/>
  <c r="AG60" i="4"/>
  <c r="AE51" i="4"/>
  <c r="T91" i="4"/>
  <c r="AN32" i="4"/>
  <c r="AF100" i="4"/>
  <c r="AI174" i="4"/>
  <c r="AQ184" i="4"/>
  <c r="X35" i="4"/>
  <c r="X36" i="4" s="1"/>
  <c r="AQ54" i="4"/>
  <c r="AH67" i="4"/>
  <c r="AH108" i="4"/>
  <c r="AH74" i="4"/>
  <c r="AH156" i="4"/>
  <c r="AH80" i="4"/>
  <c r="AH172" i="4"/>
  <c r="AN38" i="4"/>
  <c r="AO179" i="4"/>
  <c r="AO128" i="4"/>
  <c r="AG136" i="4"/>
  <c r="AG188" i="4"/>
  <c r="AN57" i="4"/>
  <c r="AH26" i="4"/>
  <c r="AN94" i="4"/>
  <c r="AN82" i="4"/>
  <c r="AN96" i="4"/>
  <c r="AN100" i="4"/>
  <c r="AN185" i="4"/>
  <c r="AF54" i="4"/>
  <c r="AF50" i="4"/>
  <c r="AF63" i="4"/>
  <c r="AN18" i="4"/>
  <c r="AQ166" i="4"/>
  <c r="AU166" i="4" s="1" a="1"/>
  <c r="AU166" i="4" s="1"/>
  <c r="AO154" i="4"/>
  <c r="AO120" i="4"/>
  <c r="AN188" i="4"/>
  <c r="AQ176" i="4"/>
  <c r="AU176" i="4" s="1" a="1"/>
  <c r="AU176" i="4" s="1"/>
  <c r="H174" i="4"/>
  <c r="AQ150" i="4"/>
  <c r="AO146" i="4"/>
  <c r="AL128" i="4"/>
  <c r="AN114" i="4"/>
  <c r="AF67" i="4"/>
  <c r="AL30" i="4"/>
  <c r="AQ20" i="4"/>
  <c r="AF158" i="4"/>
  <c r="AN152" i="4"/>
  <c r="AO94" i="4"/>
  <c r="AQ66" i="4"/>
  <c r="AF56" i="4"/>
  <c r="AF160" i="4"/>
  <c r="AO86" i="4"/>
  <c r="AN178" i="4"/>
  <c r="AQ136" i="4"/>
  <c r="AQ116" i="4"/>
  <c r="AE104" i="4"/>
  <c r="AE20" i="4"/>
  <c r="AE90" i="4"/>
  <c r="AE190" i="4"/>
  <c r="AE124" i="4"/>
  <c r="AE156" i="4"/>
  <c r="AE26" i="4"/>
  <c r="AE74" i="4"/>
  <c r="AR111" i="4"/>
  <c r="AQ100" i="4"/>
  <c r="AQ104" i="4"/>
  <c r="AQ112" i="4"/>
  <c r="T116" i="4"/>
  <c r="AQ156" i="4"/>
  <c r="AU156" i="4" s="1" a="1"/>
  <c r="AU156" i="4" s="1"/>
  <c r="AQ118" i="4"/>
  <c r="AG185" i="4"/>
  <c r="AO118" i="4"/>
  <c r="AM86" i="4"/>
  <c r="AF22" i="4"/>
  <c r="AN14" i="4"/>
  <c r="H35" i="4"/>
  <c r="AF16" i="4"/>
  <c r="AF40" i="4"/>
  <c r="AG14" i="4"/>
  <c r="AI80" i="4"/>
  <c r="AN22" i="4"/>
  <c r="AF14" i="4"/>
  <c r="AQ76" i="4"/>
  <c r="AH70" i="4"/>
  <c r="AH76" i="4"/>
  <c r="AH46" i="4"/>
  <c r="AH112" i="4"/>
  <c r="AF90" i="4"/>
  <c r="AN26" i="4"/>
  <c r="AO54" i="4"/>
  <c r="AG142" i="4"/>
  <c r="AF96" i="4"/>
  <c r="AQ14" i="4"/>
  <c r="AN112" i="4"/>
  <c r="AN108" i="4"/>
  <c r="AN98" i="4"/>
  <c r="AN104" i="4"/>
  <c r="AF51" i="4"/>
  <c r="AF88" i="4"/>
  <c r="AF72" i="4"/>
  <c r="AF70" i="4"/>
  <c r="AQ18" i="4"/>
  <c r="AO182" i="4"/>
  <c r="AO130" i="4"/>
  <c r="AO80" i="4"/>
  <c r="AO62" i="4"/>
  <c r="AF188" i="4"/>
  <c r="AO158" i="4"/>
  <c r="H154" i="4"/>
  <c r="AQ132" i="4"/>
  <c r="AN120" i="4"/>
  <c r="AF114" i="4"/>
  <c r="H110" i="4"/>
  <c r="AL100" i="4"/>
  <c r="AQ94" i="4"/>
  <c r="AQ90" i="4"/>
  <c r="AN80" i="4"/>
  <c r="AN62" i="4"/>
  <c r="AO56" i="4"/>
  <c r="AL14" i="4"/>
  <c r="AL185" i="4"/>
  <c r="AO170" i="4"/>
  <c r="AF152" i="4"/>
  <c r="AO32" i="4"/>
  <c r="AQ192" i="4"/>
  <c r="AT187" i="4" a="1"/>
  <c r="AT187" i="4" s="1"/>
  <c r="AN176" i="4"/>
  <c r="AO140" i="4"/>
  <c r="AO112" i="4"/>
  <c r="AN192" i="4"/>
  <c r="AF178" i="4"/>
  <c r="P97" i="4"/>
  <c r="AM160" i="4"/>
  <c r="AM40" i="4"/>
  <c r="AM150" i="4"/>
  <c r="AM172" i="4"/>
  <c r="AM110" i="4"/>
  <c r="AM182" i="4"/>
  <c r="AM14" i="4"/>
  <c r="AM46" i="4"/>
  <c r="AM118" i="4"/>
  <c r="AN48" i="4"/>
  <c r="P79" i="4"/>
  <c r="AO46" i="4"/>
  <c r="AQ57" i="4"/>
  <c r="AU57" i="4" s="1" a="1"/>
  <c r="AU57" i="4" s="1"/>
  <c r="AE63" i="4"/>
  <c r="AE134" i="4"/>
  <c r="AG30" i="4"/>
  <c r="AF20" i="4"/>
  <c r="AN42" i="4"/>
  <c r="AN136" i="4"/>
  <c r="AQ38" i="4"/>
  <c r="AI154" i="4"/>
  <c r="AN44" i="4"/>
  <c r="AH54" i="4"/>
  <c r="AH60" i="4"/>
  <c r="Z73" i="4"/>
  <c r="AN66" i="4"/>
  <c r="AN36" i="4"/>
  <c r="AO184" i="4"/>
  <c r="AO88" i="4"/>
  <c r="AG50" i="4"/>
  <c r="AF44" i="4"/>
  <c r="AQ34" i="4"/>
  <c r="AN150" i="4"/>
  <c r="AN144" i="4"/>
  <c r="AN118" i="4"/>
  <c r="AN116" i="4"/>
  <c r="AF82" i="4"/>
  <c r="AF46" i="4"/>
  <c r="AF98" i="4"/>
  <c r="AF94" i="4"/>
  <c r="AH154" i="4"/>
  <c r="AM56" i="3"/>
  <c r="AN28" i="3"/>
  <c r="AM184" i="3"/>
  <c r="AM118" i="3"/>
  <c r="Y147" i="3"/>
  <c r="Y129" i="3" s="1"/>
  <c r="AM142" i="3"/>
  <c r="AM40" i="3"/>
  <c r="AO98" i="3"/>
  <c r="AM86" i="3"/>
  <c r="AN60" i="3"/>
  <c r="AM140" i="3"/>
  <c r="AM134" i="3"/>
  <c r="AO63" i="3"/>
  <c r="AM60" i="3"/>
  <c r="AM50" i="3"/>
  <c r="AK28" i="3"/>
  <c r="BB185" i="3"/>
  <c r="AO178" i="3"/>
  <c r="AM160" i="3"/>
  <c r="AM152" i="3"/>
  <c r="AM46" i="3"/>
  <c r="AM18" i="3"/>
  <c r="AU169" i="3" a="1"/>
  <c r="AU169" i="3" s="1"/>
  <c r="AM84" i="3"/>
  <c r="AO28" i="3"/>
  <c r="AM144" i="3"/>
  <c r="AK92" i="3"/>
  <c r="AO86" i="3"/>
  <c r="AM185" i="3"/>
  <c r="AM128" i="3"/>
  <c r="AO72" i="3"/>
  <c r="AM32" i="3"/>
  <c r="AM104" i="3"/>
  <c r="AM174" i="3"/>
  <c r="AM67" i="3"/>
  <c r="AM176" i="3"/>
  <c r="AM170" i="3"/>
  <c r="AF62" i="3"/>
  <c r="AO152" i="3"/>
  <c r="AO106" i="3"/>
  <c r="AO174" i="3"/>
  <c r="AN178" i="3"/>
  <c r="AM146" i="3"/>
  <c r="AM110" i="3"/>
  <c r="P59" i="3"/>
  <c r="BD41" i="3"/>
  <c r="AM188" i="3"/>
  <c r="AL22" i="3"/>
  <c r="AM114" i="3"/>
  <c r="AM70" i="3"/>
  <c r="AM136" i="3"/>
  <c r="AO140" i="3"/>
  <c r="AO134" i="3"/>
  <c r="AM94" i="3"/>
  <c r="AM66" i="3"/>
  <c r="AM36" i="3"/>
  <c r="AM192" i="3"/>
  <c r="AO54" i="3"/>
  <c r="AO74" i="3"/>
  <c r="AO108" i="3"/>
  <c r="BD71" i="3"/>
  <c r="AO46" i="3"/>
  <c r="AO34" i="3"/>
  <c r="AO22" i="3"/>
  <c r="AM98" i="3"/>
  <c r="AO88" i="3"/>
  <c r="AN22" i="3"/>
  <c r="AM42" i="3"/>
  <c r="BD33" i="3"/>
  <c r="AR167" i="3"/>
  <c r="AR168" i="3" s="1"/>
  <c r="AL54" i="3"/>
  <c r="N23" i="3"/>
  <c r="AO128" i="3"/>
  <c r="AM120" i="3"/>
  <c r="AM166" i="3"/>
  <c r="AM74" i="3"/>
  <c r="AM138" i="3"/>
  <c r="AO60" i="3"/>
  <c r="AM28" i="3"/>
  <c r="AM178" i="3"/>
  <c r="AO96" i="3"/>
  <c r="AM72" i="3"/>
  <c r="AM51" i="3"/>
  <c r="AO42" i="3"/>
  <c r="E35" i="3"/>
  <c r="AO30" i="3"/>
  <c r="AO18" i="3"/>
  <c r="AM80" i="3"/>
  <c r="AM108" i="3"/>
  <c r="AC103" i="3"/>
  <c r="AM57" i="3"/>
  <c r="AM34" i="3"/>
  <c r="R101" i="3"/>
  <c r="AO104" i="3"/>
  <c r="AM172" i="3"/>
  <c r="AM88" i="3"/>
  <c r="AM162" i="3"/>
  <c r="AM20" i="3"/>
  <c r="AK190" i="3"/>
  <c r="P161" i="3"/>
  <c r="AO138" i="3"/>
  <c r="AM124" i="3"/>
  <c r="AM116" i="3"/>
  <c r="D52" i="3"/>
  <c r="AO38" i="3"/>
  <c r="AO26" i="3"/>
  <c r="AO14" i="3"/>
  <c r="AO190" i="3"/>
  <c r="BB134" i="3"/>
  <c r="BB100" i="3"/>
  <c r="BB176" i="3"/>
  <c r="AM158" i="3"/>
  <c r="AM38" i="3"/>
  <c r="BD29" i="3"/>
  <c r="AI174" i="3"/>
  <c r="AO192" i="3"/>
  <c r="AM112" i="3"/>
  <c r="AM156" i="3"/>
  <c r="AM92" i="3"/>
  <c r="AO116" i="3"/>
  <c r="AM76" i="3"/>
  <c r="AO51" i="3"/>
  <c r="AO78" i="3"/>
  <c r="AO170" i="3"/>
  <c r="AO57" i="3"/>
  <c r="AG192" i="3"/>
  <c r="AM78" i="3"/>
  <c r="AM30" i="3"/>
  <c r="BB174" i="3"/>
  <c r="F52" i="3"/>
  <c r="AH96" i="3"/>
  <c r="AL50" i="3"/>
  <c r="AE94" i="3"/>
  <c r="BC9" i="3"/>
  <c r="AM190" i="3"/>
  <c r="AM164" i="3"/>
  <c r="AM96" i="3"/>
  <c r="AM44" i="3"/>
  <c r="AM16" i="3"/>
  <c r="AM106" i="3"/>
  <c r="AO176" i="3"/>
  <c r="AM122" i="3"/>
  <c r="BB54" i="3"/>
  <c r="BD25" i="3"/>
  <c r="AM22" i="3"/>
  <c r="AC175" i="3"/>
  <c r="BC14" i="3"/>
  <c r="AN142" i="3"/>
  <c r="AI118" i="3"/>
  <c r="AI100" i="3"/>
  <c r="AJ70" i="3"/>
  <c r="AJ57" i="3"/>
  <c r="AJ46" i="3"/>
  <c r="AN40" i="3"/>
  <c r="AJ18" i="3"/>
  <c r="AJ92" i="3"/>
  <c r="AI70" i="3"/>
  <c r="AI38" i="3"/>
  <c r="AI92" i="3"/>
  <c r="AI192" i="3"/>
  <c r="AN176" i="3"/>
  <c r="AN114" i="3"/>
  <c r="AN188" i="3"/>
  <c r="AN96" i="3"/>
  <c r="AI122" i="3"/>
  <c r="AI90" i="3"/>
  <c r="AI190" i="3"/>
  <c r="AQ112" i="3"/>
  <c r="AO100" i="3"/>
  <c r="AI36" i="3"/>
  <c r="AQ86" i="3"/>
  <c r="AI106" i="3"/>
  <c r="AI126" i="3"/>
  <c r="AI67" i="3"/>
  <c r="F11" i="3"/>
  <c r="F124" i="3" s="1"/>
  <c r="AI130" i="3"/>
  <c r="N35" i="3"/>
  <c r="N47" i="3" s="1"/>
  <c r="V23" i="3"/>
  <c r="AD32" i="3"/>
  <c r="AN94" i="3"/>
  <c r="AI63" i="3"/>
  <c r="AN44" i="3"/>
  <c r="AJ30" i="3"/>
  <c r="AK9" i="3"/>
  <c r="AI164" i="3"/>
  <c r="AI110" i="3"/>
  <c r="AN104" i="3"/>
  <c r="AI30" i="3"/>
  <c r="AN140" i="3"/>
  <c r="AN144" i="3"/>
  <c r="AG57" i="3"/>
  <c r="AN190" i="3"/>
  <c r="AN120" i="3"/>
  <c r="AN156" i="3"/>
  <c r="AN100" i="3"/>
  <c r="AI116" i="3"/>
  <c r="AQ70" i="3"/>
  <c r="AN42" i="3"/>
  <c r="AN38" i="3"/>
  <c r="AN34" i="3"/>
  <c r="AI94" i="3"/>
  <c r="AI146" i="3"/>
  <c r="AI184" i="3"/>
  <c r="AO118" i="3"/>
  <c r="AC31" i="3"/>
  <c r="AI28" i="3"/>
  <c r="AG16" i="3"/>
  <c r="AK46" i="3"/>
  <c r="AI138" i="3"/>
  <c r="AL44" i="3"/>
  <c r="AL9" i="3"/>
  <c r="AL10" i="3" s="1"/>
  <c r="AL152" i="3"/>
  <c r="AL98" i="3"/>
  <c r="V35" i="3"/>
  <c r="AL42" i="3"/>
  <c r="AL24" i="3"/>
  <c r="AL14" i="3"/>
  <c r="AL60" i="3"/>
  <c r="AI136" i="3"/>
  <c r="I147" i="3"/>
  <c r="AN86" i="3"/>
  <c r="AI22" i="3"/>
  <c r="AT175" i="3" a="1"/>
  <c r="AT175" i="3" s="1"/>
  <c r="AN72" i="3"/>
  <c r="AN50" i="3"/>
  <c r="P186" i="3"/>
  <c r="AI86" i="3"/>
  <c r="AI74" i="3"/>
  <c r="E23" i="3"/>
  <c r="AJ122" i="3"/>
  <c r="AJ160" i="3"/>
  <c r="AJ170" i="3"/>
  <c r="AN67" i="3"/>
  <c r="AN124" i="3"/>
  <c r="AN164" i="3"/>
  <c r="AN118" i="3"/>
  <c r="AN63" i="3"/>
  <c r="AI98" i="3"/>
  <c r="AI152" i="3"/>
  <c r="AN166" i="3"/>
  <c r="AQ132" i="3"/>
  <c r="AQ158" i="3"/>
  <c r="AQ114" i="3"/>
  <c r="AQ188" i="3"/>
  <c r="AG44" i="3"/>
  <c r="AO20" i="3"/>
  <c r="AI108" i="3"/>
  <c r="AI60" i="3"/>
  <c r="AI51" i="3"/>
  <c r="AI50" i="3"/>
  <c r="AL36" i="3"/>
  <c r="AQ47" i="3"/>
  <c r="AM62" i="3"/>
  <c r="AM90" i="3"/>
  <c r="AJ164" i="3"/>
  <c r="AJ110" i="3"/>
  <c r="AI80" i="3"/>
  <c r="AN74" i="3"/>
  <c r="AN36" i="3"/>
  <c r="AN20" i="3"/>
  <c r="AJ14" i="3"/>
  <c r="AI57" i="3"/>
  <c r="AI26" i="3"/>
  <c r="F108" i="3"/>
  <c r="AN134" i="3"/>
  <c r="AJ56" i="3"/>
  <c r="AN82" i="3"/>
  <c r="AN76" i="3"/>
  <c r="AN130" i="3"/>
  <c r="AN179" i="3"/>
  <c r="AN128" i="3"/>
  <c r="AN158" i="3"/>
  <c r="AN138" i="3"/>
  <c r="AI134" i="3"/>
  <c r="AJ76" i="3"/>
  <c r="AN14" i="3"/>
  <c r="AI162" i="3"/>
  <c r="AI132" i="3"/>
  <c r="AI158" i="3"/>
  <c r="AO144" i="3"/>
  <c r="AK130" i="3"/>
  <c r="AI78" i="3"/>
  <c r="AI20" i="3"/>
  <c r="N11" i="3"/>
  <c r="N108" i="3" s="1"/>
  <c r="AI124" i="3"/>
  <c r="AM82" i="3"/>
  <c r="AM132" i="3"/>
  <c r="F60" i="3"/>
  <c r="F58" i="3"/>
  <c r="AL28" i="3"/>
  <c r="AI154" i="3"/>
  <c r="AL20" i="3"/>
  <c r="AL16" i="3"/>
  <c r="AN32" i="3"/>
  <c r="AJ26" i="3"/>
  <c r="AJ100" i="3"/>
  <c r="AN192" i="3"/>
  <c r="AI46" i="3"/>
  <c r="AI18" i="3"/>
  <c r="AN132" i="3"/>
  <c r="AN70" i="3"/>
  <c r="AI188" i="3"/>
  <c r="Q101" i="3"/>
  <c r="AN98" i="3"/>
  <c r="AI84" i="3"/>
  <c r="AN78" i="3"/>
  <c r="AG38" i="3"/>
  <c r="AG26" i="3"/>
  <c r="AG14" i="3"/>
  <c r="AQ9" i="3"/>
  <c r="AN80" i="3"/>
  <c r="AN148" i="3"/>
  <c r="AN184" i="3"/>
  <c r="AN136" i="3"/>
  <c r="AI120" i="3"/>
  <c r="AN57" i="3"/>
  <c r="AN46" i="3"/>
  <c r="AN18" i="3"/>
  <c r="AI142" i="3"/>
  <c r="AI144" i="3"/>
  <c r="AI166" i="3"/>
  <c r="AN150" i="3"/>
  <c r="AN90" i="3"/>
  <c r="AI44" i="3"/>
  <c r="AC89" i="3"/>
  <c r="AQ28" i="3"/>
  <c r="AJ130" i="3"/>
  <c r="AI88" i="3"/>
  <c r="AL32" i="3"/>
  <c r="V58" i="3"/>
  <c r="AM182" i="3"/>
  <c r="AN66" i="3"/>
  <c r="AI112" i="3"/>
  <c r="N140" i="3"/>
  <c r="AI182" i="3"/>
  <c r="AN122" i="3"/>
  <c r="AN116" i="3"/>
  <c r="AK162" i="3"/>
  <c r="AK122" i="3"/>
  <c r="AK168" i="3"/>
  <c r="AN84" i="3"/>
  <c r="AN154" i="3"/>
  <c r="AN185" i="3"/>
  <c r="AN152" i="3"/>
  <c r="AN146" i="3"/>
  <c r="AI114" i="3"/>
  <c r="AN108" i="3"/>
  <c r="AI160" i="3"/>
  <c r="AI150" i="3"/>
  <c r="AI172" i="3"/>
  <c r="AI96" i="3"/>
  <c r="AI16" i="3"/>
  <c r="F156" i="3"/>
  <c r="AN168" i="3"/>
  <c r="AJ42" i="3"/>
  <c r="AJ34" i="3"/>
  <c r="AN16" i="3"/>
  <c r="G101" i="3"/>
  <c r="AI42" i="3"/>
  <c r="AI14" i="3"/>
  <c r="AI62" i="3"/>
  <c r="AN54" i="3"/>
  <c r="AK20" i="3"/>
  <c r="AT169" i="3" a="1"/>
  <c r="AT169" i="3" s="1"/>
  <c r="AN162" i="3"/>
  <c r="AN106" i="3"/>
  <c r="AN174" i="3"/>
  <c r="AN88" i="3"/>
  <c r="AI66" i="3"/>
  <c r="AI56" i="3"/>
  <c r="AN30" i="3"/>
  <c r="AN26" i="3"/>
  <c r="AI168" i="3"/>
  <c r="AI170" i="3"/>
  <c r="AN62" i="3"/>
  <c r="AN112" i="3"/>
  <c r="AI179" i="3"/>
  <c r="AI156" i="3"/>
  <c r="AN126" i="3"/>
  <c r="AC43" i="3"/>
  <c r="AI40" i="3"/>
  <c r="F23" i="3"/>
  <c r="AL18" i="3"/>
  <c r="AO47" i="3"/>
  <c r="AM14" i="3"/>
  <c r="AL57" i="3"/>
  <c r="AD44" i="3"/>
  <c r="AD9" i="3"/>
  <c r="AD10" i="3" s="1"/>
  <c r="AI148" i="3"/>
  <c r="AD36" i="3"/>
  <c r="AH47" i="3"/>
  <c r="AD28" i="3"/>
  <c r="V11" i="3"/>
  <c r="V138" i="3" s="1"/>
  <c r="N28" i="3"/>
  <c r="AI178" i="3"/>
  <c r="S82" i="2"/>
  <c r="S96" i="2"/>
  <c r="AL164" i="2"/>
  <c r="S112" i="2"/>
  <c r="AG36" i="2"/>
  <c r="AD185" i="2"/>
  <c r="AG76" i="2"/>
  <c r="AG192" i="2"/>
  <c r="AG134" i="2"/>
  <c r="AG162" i="2"/>
  <c r="AG42" i="2"/>
  <c r="AG34" i="2"/>
  <c r="AG22" i="2"/>
  <c r="P15" i="2"/>
  <c r="AG67" i="2"/>
  <c r="AJ47" i="2"/>
  <c r="AJ48" i="2" s="1"/>
  <c r="BC67" i="2"/>
  <c r="AI47" i="2"/>
  <c r="AM28" i="2"/>
  <c r="AG98" i="2"/>
  <c r="AG158" i="2"/>
  <c r="BC154" i="2"/>
  <c r="AG140" i="2"/>
  <c r="AG126" i="2"/>
  <c r="AG116" i="2"/>
  <c r="AG86" i="2"/>
  <c r="AG82" i="2"/>
  <c r="AG152" i="2"/>
  <c r="BC172" i="2"/>
  <c r="S156" i="2"/>
  <c r="BC60" i="2"/>
  <c r="BA24" i="2"/>
  <c r="AI66" i="2"/>
  <c r="S154" i="2"/>
  <c r="BC150" i="2"/>
  <c r="BA130" i="2"/>
  <c r="AG38" i="2"/>
  <c r="AG30" i="2"/>
  <c r="AG18" i="2"/>
  <c r="AG80" i="2"/>
  <c r="AG156" i="2"/>
  <c r="AG176" i="2"/>
  <c r="AG170" i="2"/>
  <c r="AG144" i="2"/>
  <c r="AG132" i="2"/>
  <c r="AG90" i="2"/>
  <c r="AG32" i="2"/>
  <c r="AG110" i="2"/>
  <c r="AG112" i="2"/>
  <c r="S100" i="2"/>
  <c r="AG50" i="2"/>
  <c r="S184" i="2"/>
  <c r="AG138" i="2"/>
  <c r="AG57" i="2"/>
  <c r="AG26" i="2"/>
  <c r="AG14" i="2"/>
  <c r="AG184" i="2"/>
  <c r="K11" i="2"/>
  <c r="AL100" i="2"/>
  <c r="AR117" i="2"/>
  <c r="M23" i="2"/>
  <c r="P115" i="2"/>
  <c r="S116" i="2"/>
  <c r="AG72" i="2"/>
  <c r="AG40" i="2"/>
  <c r="AG16" i="2"/>
  <c r="BC164" i="2"/>
  <c r="S162" i="2"/>
  <c r="S138" i="2"/>
  <c r="BC94" i="2"/>
  <c r="BC20" i="2"/>
  <c r="AG188" i="2"/>
  <c r="AG120" i="2"/>
  <c r="BC188" i="2"/>
  <c r="AG108" i="2"/>
  <c r="AE47" i="2"/>
  <c r="AE48" i="2" s="1"/>
  <c r="AG63" i="2"/>
  <c r="AG166" i="2"/>
  <c r="AG136" i="2"/>
  <c r="AG100" i="2"/>
  <c r="AG88" i="2"/>
  <c r="AH36" i="2"/>
  <c r="S122" i="2"/>
  <c r="AG94" i="2"/>
  <c r="S78" i="2"/>
  <c r="AG66" i="2"/>
  <c r="AG178" i="2"/>
  <c r="AG104" i="2"/>
  <c r="AG78" i="2"/>
  <c r="AG128" i="2"/>
  <c r="AG96" i="2"/>
  <c r="AG70" i="2"/>
  <c r="AG148" i="2"/>
  <c r="AG106" i="2"/>
  <c r="AG179" i="2"/>
  <c r="BA22" i="2"/>
  <c r="BB9" i="2"/>
  <c r="S108" i="2"/>
  <c r="Z165" i="2"/>
  <c r="AG168" i="2"/>
  <c r="S136" i="2"/>
  <c r="AG60" i="2"/>
  <c r="S185" i="2"/>
  <c r="S164" i="2"/>
  <c r="BA190" i="2"/>
  <c r="AG62" i="2"/>
  <c r="AG146" i="2"/>
  <c r="AG92" i="2"/>
  <c r="AG185" i="2"/>
  <c r="AG164" i="2"/>
  <c r="BB51" i="2"/>
  <c r="AL156" i="2"/>
  <c r="AG150" i="2"/>
  <c r="AG44" i="2"/>
  <c r="AG20" i="2"/>
  <c r="AG130" i="2"/>
  <c r="AG160" i="2"/>
  <c r="AG124" i="2"/>
  <c r="AG51" i="2"/>
  <c r="T58" i="2"/>
  <c r="AG118" i="2"/>
  <c r="AG74" i="2"/>
  <c r="P77" i="2"/>
  <c r="AO9" i="2"/>
  <c r="BD167" i="2"/>
  <c r="AA23" i="2"/>
  <c r="BB160" i="2"/>
  <c r="K140" i="2"/>
  <c r="K142" i="2"/>
  <c r="K32" i="2"/>
  <c r="K40" i="2"/>
  <c r="K98" i="2"/>
  <c r="K160" i="2"/>
  <c r="K46" i="2"/>
  <c r="K96" i="2"/>
  <c r="K184" i="2"/>
  <c r="AD96" i="2"/>
  <c r="K112" i="2"/>
  <c r="W64" i="2"/>
  <c r="M101" i="2"/>
  <c r="V52" i="2"/>
  <c r="AI84" i="2"/>
  <c r="K80" i="2"/>
  <c r="AQ9" i="2"/>
  <c r="AB165" i="2"/>
  <c r="G64" i="2"/>
  <c r="AI22" i="2"/>
  <c r="AH94" i="2"/>
  <c r="O73" i="2"/>
  <c r="G88" i="2"/>
  <c r="G91" i="2"/>
  <c r="S23" i="2"/>
  <c r="S47" i="2" s="1"/>
  <c r="S48" i="2" s="1"/>
  <c r="AN164" i="2"/>
  <c r="AN84" i="2"/>
  <c r="AN67" i="2"/>
  <c r="AJ20" i="2"/>
  <c r="O11" i="2"/>
  <c r="O57" i="2" s="1"/>
  <c r="AJ24" i="2"/>
  <c r="W91" i="2"/>
  <c r="K162" i="2"/>
  <c r="AL40" i="2"/>
  <c r="AQ166" i="2"/>
  <c r="AU166" i="2" s="1" a="1"/>
  <c r="AU166" i="2" s="1"/>
  <c r="P107" i="2"/>
  <c r="AQ152" i="2"/>
  <c r="AI142" i="2"/>
  <c r="AI160" i="2"/>
  <c r="O34" i="2"/>
  <c r="W11" i="2"/>
  <c r="W172" i="2" s="1"/>
  <c r="O54" i="2"/>
  <c r="AN182" i="2"/>
  <c r="AN106" i="2"/>
  <c r="AN156" i="2"/>
  <c r="K116" i="2"/>
  <c r="AL174" i="2"/>
  <c r="O172" i="2"/>
  <c r="AL154" i="2"/>
  <c r="K138" i="2"/>
  <c r="AL130" i="2"/>
  <c r="K100" i="2"/>
  <c r="AR73" i="2"/>
  <c r="K185" i="2"/>
  <c r="K164" i="2"/>
  <c r="Z91" i="2"/>
  <c r="AA11" i="2"/>
  <c r="AA138" i="2" s="1"/>
  <c r="O112" i="2"/>
  <c r="E23" i="2"/>
  <c r="AI166" i="2"/>
  <c r="K146" i="2"/>
  <c r="AD92" i="2"/>
  <c r="AH67" i="2"/>
  <c r="K56" i="2"/>
  <c r="AD57" i="2"/>
  <c r="S46" i="2"/>
  <c r="O188" i="2"/>
  <c r="G35" i="2"/>
  <c r="G11" i="2"/>
  <c r="G20" i="2" s="1"/>
  <c r="AN124" i="2"/>
  <c r="O22" i="2"/>
  <c r="AN188" i="2"/>
  <c r="AN130" i="2"/>
  <c r="AN172" i="2"/>
  <c r="AE98" i="2"/>
  <c r="AE9" i="2"/>
  <c r="AE10" i="2" s="1"/>
  <c r="AE32" i="2"/>
  <c r="AE14" i="2"/>
  <c r="AJ78" i="2"/>
  <c r="AA162" i="2"/>
  <c r="W154" i="2"/>
  <c r="AA134" i="2"/>
  <c r="K122" i="2"/>
  <c r="K78" i="2"/>
  <c r="O158" i="2"/>
  <c r="G152" i="2"/>
  <c r="K136" i="2"/>
  <c r="W60" i="2"/>
  <c r="AR58" i="2"/>
  <c r="R91" i="2"/>
  <c r="V35" i="2"/>
  <c r="W108" i="2"/>
  <c r="O162" i="2"/>
  <c r="AD128" i="2"/>
  <c r="S42" i="2"/>
  <c r="S63" i="2"/>
  <c r="O72" i="2"/>
  <c r="W28" i="2"/>
  <c r="K35" i="2"/>
  <c r="K36" i="2" s="1"/>
  <c r="O68" i="2"/>
  <c r="O67" i="2" s="1"/>
  <c r="G73" i="2"/>
  <c r="AN62" i="2"/>
  <c r="AN174" i="2"/>
  <c r="AE26" i="2"/>
  <c r="AM30" i="2"/>
  <c r="W32" i="2"/>
  <c r="W68" i="2"/>
  <c r="O144" i="2"/>
  <c r="O174" i="2"/>
  <c r="O154" i="2"/>
  <c r="K108" i="2"/>
  <c r="AA82" i="2"/>
  <c r="W146" i="2"/>
  <c r="O170" i="2"/>
  <c r="G160" i="2"/>
  <c r="AA156" i="2"/>
  <c r="S62" i="2"/>
  <c r="G162" i="2"/>
  <c r="AD46" i="2"/>
  <c r="K23" i="2"/>
  <c r="W23" i="2"/>
  <c r="AA35" i="2"/>
  <c r="AA47" i="2" s="1"/>
  <c r="O23" i="2"/>
  <c r="O35" i="2"/>
  <c r="O36" i="2" s="1"/>
  <c r="O88" i="2"/>
  <c r="AN120" i="2"/>
  <c r="AN179" i="2"/>
  <c r="AM16" i="2"/>
  <c r="W100" i="2"/>
  <c r="W35" i="2"/>
  <c r="W36" i="2" s="1"/>
  <c r="W73" i="2"/>
  <c r="W74" i="2" s="1"/>
  <c r="G174" i="2"/>
  <c r="K134" i="2"/>
  <c r="W124" i="2"/>
  <c r="AA112" i="2"/>
  <c r="O176" i="2"/>
  <c r="G170" i="2"/>
  <c r="AA96" i="2"/>
  <c r="P65" i="2"/>
  <c r="P64" i="2" s="1"/>
  <c r="AA184" i="2"/>
  <c r="H73" i="2"/>
  <c r="F35" i="2"/>
  <c r="M35" i="2"/>
  <c r="M11" i="2"/>
  <c r="M84" i="2" s="1"/>
  <c r="AH154" i="2"/>
  <c r="AH148" i="2"/>
  <c r="AR53" i="2"/>
  <c r="O66" i="2"/>
  <c r="O64" i="2"/>
  <c r="O63" i="2" s="1"/>
  <c r="O90" i="2"/>
  <c r="O184" i="2"/>
  <c r="O46" i="2"/>
  <c r="AJ9" i="2"/>
  <c r="AJ10" i="2" s="1"/>
  <c r="AN184" i="2"/>
  <c r="AN185" i="2"/>
  <c r="AM24" i="2"/>
  <c r="W16" i="2"/>
  <c r="W96" i="2"/>
  <c r="W54" i="2"/>
  <c r="W40" i="2"/>
  <c r="AE20" i="2"/>
  <c r="G124" i="2"/>
  <c r="O124" i="2"/>
  <c r="K82" i="2"/>
  <c r="AL30" i="2"/>
  <c r="W144" i="2"/>
  <c r="AM47" i="2"/>
  <c r="AM48" i="2" s="1"/>
  <c r="K156" i="2"/>
  <c r="O142" i="2"/>
  <c r="AL94" i="2"/>
  <c r="AL90" i="2"/>
  <c r="AA124" i="2"/>
  <c r="S110" i="2"/>
  <c r="AI106" i="2"/>
  <c r="G70" i="2"/>
  <c r="E11" i="2"/>
  <c r="E120" i="2" s="1"/>
  <c r="AQ188" i="2"/>
  <c r="K158" i="2"/>
  <c r="O138" i="2"/>
  <c r="AH124" i="2"/>
  <c r="P111" i="2"/>
  <c r="AD18" i="2"/>
  <c r="W22" i="2"/>
  <c r="O94" i="2"/>
  <c r="O91" i="2"/>
  <c r="O44" i="2"/>
  <c r="O96" i="2"/>
  <c r="G185" i="2"/>
  <c r="AM98" i="2"/>
  <c r="AM9" i="2"/>
  <c r="AM10" i="2" s="1"/>
  <c r="O28" i="2"/>
  <c r="AN114" i="2"/>
  <c r="AN76" i="2"/>
  <c r="AN110" i="2"/>
  <c r="G16" i="2"/>
  <c r="W88" i="2"/>
  <c r="M58" i="2"/>
  <c r="M57" i="2" s="1"/>
  <c r="T32" i="1"/>
  <c r="T34" i="1"/>
  <c r="T104" i="1"/>
  <c r="T150" i="1"/>
  <c r="T20" i="1"/>
  <c r="T100" i="1"/>
  <c r="T30" i="1"/>
  <c r="T176" i="1"/>
  <c r="T144" i="1"/>
  <c r="T160" i="1"/>
  <c r="T26" i="1"/>
  <c r="T9" i="1"/>
  <c r="T10" i="1" s="1"/>
  <c r="T132" i="1"/>
  <c r="T88" i="1"/>
  <c r="T22" i="1"/>
  <c r="T112" i="1"/>
  <c r="T44" i="1"/>
  <c r="T90" i="1"/>
  <c r="T70" i="1"/>
  <c r="T18" i="1"/>
  <c r="T82" i="1"/>
  <c r="T98" i="1"/>
  <c r="T46" i="1"/>
  <c r="T14" i="1"/>
  <c r="T170" i="1"/>
  <c r="T42" i="1"/>
  <c r="T108" i="1"/>
  <c r="T60" i="1"/>
  <c r="T28" i="1"/>
  <c r="T142" i="1"/>
  <c r="T38" i="1"/>
  <c r="T78" i="1"/>
  <c r="T122" i="1"/>
  <c r="T66" i="1"/>
  <c r="T94" i="1"/>
  <c r="T36" i="1"/>
  <c r="T63" i="1"/>
  <c r="T96" i="1"/>
  <c r="T188" i="1"/>
  <c r="T110" i="1"/>
  <c r="T172" i="1"/>
  <c r="T158" i="1"/>
  <c r="T152" i="1"/>
  <c r="T116" i="1"/>
  <c r="L23" i="1"/>
  <c r="BC47" i="1"/>
  <c r="BC48" i="1" s="1"/>
  <c r="BC36" i="1"/>
  <c r="AR142" i="3"/>
  <c r="AL164" i="1"/>
  <c r="AL156" i="1"/>
  <c r="AR12" i="1"/>
  <c r="O35" i="1"/>
  <c r="T174" i="1"/>
  <c r="X134" i="1"/>
  <c r="T124" i="1"/>
  <c r="T114" i="1"/>
  <c r="V23" i="1"/>
  <c r="F11" i="1"/>
  <c r="F60" i="1" s="1"/>
  <c r="AI148" i="1"/>
  <c r="AG136" i="1"/>
  <c r="P103" i="1"/>
  <c r="T56" i="1"/>
  <c r="L26" i="1"/>
  <c r="L147" i="1"/>
  <c r="L148" i="1" s="1"/>
  <c r="AE57" i="1"/>
  <c r="AE42" i="1"/>
  <c r="AG62" i="1"/>
  <c r="X23" i="1"/>
  <c r="H35" i="1"/>
  <c r="T168" i="1"/>
  <c r="AN98" i="1"/>
  <c r="AN9" i="1"/>
  <c r="AN10" i="1" s="1"/>
  <c r="AO62" i="1"/>
  <c r="AO130" i="1"/>
  <c r="AO179" i="1"/>
  <c r="AG184" i="1"/>
  <c r="AG110" i="1"/>
  <c r="T91" i="1"/>
  <c r="BA57" i="1"/>
  <c r="AR137" i="1"/>
  <c r="T154" i="1"/>
  <c r="AL150" i="1"/>
  <c r="X85" i="1"/>
  <c r="AJ47" i="1"/>
  <c r="AJ48" i="1" s="1"/>
  <c r="AG70" i="1"/>
  <c r="L56" i="1"/>
  <c r="P31" i="1"/>
  <c r="L176" i="1"/>
  <c r="L104" i="1"/>
  <c r="L134" i="1"/>
  <c r="AE38" i="1"/>
  <c r="F58" i="1"/>
  <c r="AE22" i="1"/>
  <c r="AE162" i="1"/>
  <c r="X64" i="1"/>
  <c r="X101" i="1"/>
  <c r="T134" i="1"/>
  <c r="L91" i="1"/>
  <c r="L92" i="1" s="1"/>
  <c r="X11" i="1"/>
  <c r="X44" i="1" s="1"/>
  <c r="AO67" i="1"/>
  <c r="AO148" i="1"/>
  <c r="AO182" i="1"/>
  <c r="AG106" i="1"/>
  <c r="AG124" i="1"/>
  <c r="BA74" i="1"/>
  <c r="N52" i="1"/>
  <c r="BB16" i="1"/>
  <c r="V35" i="1"/>
  <c r="F23" i="1"/>
  <c r="AR187" i="1"/>
  <c r="AV187" i="1" s="1"/>
  <c r="AU186" i="1" a="1"/>
  <c r="AU186" i="1" s="1"/>
  <c r="AG128" i="1"/>
  <c r="AG100" i="1"/>
  <c r="AG88" i="1"/>
  <c r="AG46" i="1"/>
  <c r="AG34" i="1"/>
  <c r="AG22" i="1"/>
  <c r="F73" i="1"/>
  <c r="AE26" i="1"/>
  <c r="AE128" i="1"/>
  <c r="X58" i="1"/>
  <c r="X68" i="1"/>
  <c r="X67" i="1" s="1"/>
  <c r="H23" i="1"/>
  <c r="H91" i="1"/>
  <c r="H85" i="1" s="1"/>
  <c r="AB23" i="1"/>
  <c r="T68" i="1"/>
  <c r="T67" i="1" s="1"/>
  <c r="AG9" i="1"/>
  <c r="AG10" i="1" s="1"/>
  <c r="AE54" i="1"/>
  <c r="AO80" i="1"/>
  <c r="AO174" i="1"/>
  <c r="AO172" i="1"/>
  <c r="AG185" i="1"/>
  <c r="AG154" i="1"/>
  <c r="AN57" i="1"/>
  <c r="BB185" i="1"/>
  <c r="Y73" i="1"/>
  <c r="AR73" i="1"/>
  <c r="O23" i="1"/>
  <c r="AG74" i="1"/>
  <c r="AL66" i="1"/>
  <c r="AG42" i="1"/>
  <c r="AG30" i="1"/>
  <c r="AG18" i="1"/>
  <c r="L132" i="1"/>
  <c r="L108" i="1"/>
  <c r="L38" i="1"/>
  <c r="L20" i="1"/>
  <c r="L116" i="1"/>
  <c r="V58" i="1"/>
  <c r="AF47" i="1"/>
  <c r="AF48" i="1" s="1"/>
  <c r="AE46" i="1"/>
  <c r="AE92" i="1"/>
  <c r="X180" i="1"/>
  <c r="X184" i="1"/>
  <c r="T16" i="1"/>
  <c r="T140" i="1"/>
  <c r="T23" i="1"/>
  <c r="AB68" i="1"/>
  <c r="AO124" i="1"/>
  <c r="AO184" i="1"/>
  <c r="AG114" i="1"/>
  <c r="AG188" i="1"/>
  <c r="AG164" i="1"/>
  <c r="X152" i="1"/>
  <c r="BA126" i="1"/>
  <c r="D85" i="1"/>
  <c r="BA50" i="1"/>
  <c r="T62" i="1"/>
  <c r="T146" i="1"/>
  <c r="BB88" i="1"/>
  <c r="AI20" i="1"/>
  <c r="AG80" i="1"/>
  <c r="X144" i="1"/>
  <c r="X185" i="1"/>
  <c r="X176" i="1"/>
  <c r="X188" i="1"/>
  <c r="AB11" i="1"/>
  <c r="AB84" i="1" s="1"/>
  <c r="T136" i="1"/>
  <c r="T40" i="1"/>
  <c r="D142" i="1"/>
  <c r="D11" i="1"/>
  <c r="D132" i="1" s="1"/>
  <c r="AO164" i="1"/>
  <c r="AO106" i="1"/>
  <c r="AG76" i="1"/>
  <c r="AG156" i="1"/>
  <c r="AG120" i="1"/>
  <c r="H152" i="1"/>
  <c r="T138" i="1"/>
  <c r="T156" i="1"/>
  <c r="T80" i="1"/>
  <c r="X162" i="1"/>
  <c r="L170" i="1"/>
  <c r="L14" i="1"/>
  <c r="D70" i="1"/>
  <c r="AD154" i="1"/>
  <c r="AE63" i="1"/>
  <c r="AE88" i="1"/>
  <c r="AE118" i="1"/>
  <c r="X18" i="1"/>
  <c r="X34" i="1"/>
  <c r="X164" i="1"/>
  <c r="X172" i="1"/>
  <c r="H180" i="1"/>
  <c r="H14" i="1"/>
  <c r="H11" i="1"/>
  <c r="H184" i="1" s="1"/>
  <c r="AO154" i="1"/>
  <c r="AO185" i="1"/>
  <c r="AG130" i="1"/>
  <c r="AG179" i="1"/>
  <c r="AG172" i="1"/>
  <c r="AN24" i="1"/>
  <c r="BA178" i="1"/>
  <c r="X158" i="1"/>
  <c r="BA86" i="1"/>
  <c r="T185" i="1"/>
  <c r="T84" i="1"/>
  <c r="BA24" i="1"/>
  <c r="H162" i="1"/>
  <c r="P149" i="1"/>
  <c r="P107" i="1"/>
  <c r="AI150" i="1"/>
  <c r="T72" i="1"/>
  <c r="D10" i="1"/>
  <c r="X35" i="1"/>
  <c r="X36" i="1" s="1"/>
  <c r="X92" i="1"/>
  <c r="X174" i="1"/>
  <c r="H66" i="1"/>
  <c r="H64" i="1"/>
  <c r="H63" i="1" s="1"/>
  <c r="H73" i="1"/>
  <c r="H74" i="1" s="1"/>
  <c r="H185" i="1"/>
  <c r="H154" i="1"/>
  <c r="H172" i="1"/>
  <c r="AB35" i="1"/>
  <c r="T162" i="1"/>
  <c r="D35" i="1"/>
  <c r="AO120" i="1"/>
  <c r="AO188" i="1"/>
  <c r="AG148" i="1"/>
  <c r="AG182" i="1"/>
  <c r="X170" i="1"/>
  <c r="R18" i="25"/>
  <c r="R9" i="25"/>
  <c r="R10" i="25" s="1"/>
  <c r="R30" i="25"/>
  <c r="R66" i="25"/>
  <c r="R108" i="25"/>
  <c r="R42" i="25"/>
  <c r="R22" i="25"/>
  <c r="R38" i="25"/>
  <c r="R46" i="25"/>
  <c r="R154" i="25"/>
  <c r="R112" i="25"/>
  <c r="R26" i="25"/>
  <c r="R34" i="25"/>
  <c r="R70" i="25"/>
  <c r="R14" i="25"/>
  <c r="R150" i="25"/>
  <c r="R100" i="25"/>
  <c r="R174" i="25"/>
  <c r="N9" i="24"/>
  <c r="N26" i="24"/>
  <c r="N136" i="24"/>
  <c r="N40" i="24"/>
  <c r="N38" i="24"/>
  <c r="N90" i="24"/>
  <c r="N56" i="24"/>
  <c r="N185" i="24"/>
  <c r="N20" i="24"/>
  <c r="N22" i="24"/>
  <c r="N164" i="24"/>
  <c r="N142" i="24"/>
  <c r="N98" i="24"/>
  <c r="N28" i="24"/>
  <c r="N42" i="24"/>
  <c r="N160" i="24"/>
  <c r="N94" i="24"/>
  <c r="N72" i="24"/>
  <c r="N14" i="24"/>
  <c r="N44" i="24"/>
  <c r="N30" i="24"/>
  <c r="N36" i="24"/>
  <c r="Z9" i="24"/>
  <c r="Z10" i="24" s="1"/>
  <c r="Z144" i="24"/>
  <c r="Z100" i="24"/>
  <c r="Z150" i="24"/>
  <c r="Z70" i="24"/>
  <c r="Z30" i="24"/>
  <c r="Z88" i="24"/>
  <c r="Z42" i="24"/>
  <c r="Z32" i="24"/>
  <c r="Z164" i="24"/>
  <c r="Z14" i="24"/>
  <c r="N67" i="23"/>
  <c r="J177" i="24"/>
  <c r="N78" i="23"/>
  <c r="N9" i="23"/>
  <c r="N40" i="23"/>
  <c r="N84" i="23"/>
  <c r="N42" i="23"/>
  <c r="N14" i="23"/>
  <c r="N70" i="23"/>
  <c r="N18" i="23"/>
  <c r="N88" i="23"/>
  <c r="N144" i="23"/>
  <c r="N168" i="23"/>
  <c r="N98" i="23"/>
  <c r="N62" i="23"/>
  <c r="N184" i="23"/>
  <c r="N162" i="23"/>
  <c r="N114" i="23"/>
  <c r="N60" i="23"/>
  <c r="N76" i="23"/>
  <c r="N46" i="23"/>
  <c r="N150" i="23"/>
  <c r="N22" i="23"/>
  <c r="N90" i="23"/>
  <c r="N82" i="23"/>
  <c r="N16" i="23"/>
  <c r="N120" i="23"/>
  <c r="N94" i="23"/>
  <c r="N30" i="23"/>
  <c r="N132" i="23"/>
  <c r="N26" i="23"/>
  <c r="N44" i="23"/>
  <c r="N100" i="23"/>
  <c r="V47" i="23"/>
  <c r="Y85" i="25"/>
  <c r="Z67" i="24"/>
  <c r="N24" i="23"/>
  <c r="AA9" i="25"/>
  <c r="AA10" i="25" s="1"/>
  <c r="AA14" i="25"/>
  <c r="AA18" i="25"/>
  <c r="AA38" i="25"/>
  <c r="AA80" i="25"/>
  <c r="N118" i="23"/>
  <c r="R104" i="25"/>
  <c r="R101" i="25"/>
  <c r="R102" i="25" s="1"/>
  <c r="J73" i="25"/>
  <c r="BD59" i="25"/>
  <c r="BA60" i="25"/>
  <c r="BD107" i="25"/>
  <c r="BA108" i="25"/>
  <c r="BA176" i="25"/>
  <c r="BD175" i="25"/>
  <c r="BD135" i="25"/>
  <c r="BA136" i="25"/>
  <c r="BD163" i="25"/>
  <c r="BA164" i="25"/>
  <c r="Z117" i="25"/>
  <c r="R136" i="25"/>
  <c r="R168" i="25"/>
  <c r="R165" i="25"/>
  <c r="R166" i="25" s="1"/>
  <c r="R144" i="25"/>
  <c r="BA70" i="25"/>
  <c r="BD69" i="25"/>
  <c r="BA42" i="25"/>
  <c r="BD41" i="25"/>
  <c r="BA22" i="25"/>
  <c r="BD21" i="25"/>
  <c r="R188" i="25"/>
  <c r="BD68" i="25"/>
  <c r="BA67" i="25"/>
  <c r="Z52" i="25"/>
  <c r="AD98" i="25"/>
  <c r="AR97" i="25"/>
  <c r="AD110" i="25"/>
  <c r="AR109" i="25"/>
  <c r="AD42" i="25"/>
  <c r="AR41" i="25"/>
  <c r="AR49" i="25"/>
  <c r="AD50" i="25"/>
  <c r="AR115" i="25"/>
  <c r="AD116" i="25"/>
  <c r="AD172" i="25"/>
  <c r="AR171" i="25"/>
  <c r="AD152" i="25"/>
  <c r="AR151" i="25"/>
  <c r="AD128" i="25"/>
  <c r="AR127" i="25"/>
  <c r="AD176" i="25"/>
  <c r="AR175" i="25"/>
  <c r="V101" i="25"/>
  <c r="V52" i="25"/>
  <c r="N23" i="25"/>
  <c r="F147" i="25"/>
  <c r="AD82" i="25"/>
  <c r="AR81" i="25"/>
  <c r="AD104" i="25"/>
  <c r="AR103" i="25"/>
  <c r="AC39" i="25"/>
  <c r="I23" i="25"/>
  <c r="AO9" i="25"/>
  <c r="AO10" i="25" s="1"/>
  <c r="AO18" i="25"/>
  <c r="AO30" i="25"/>
  <c r="AX117" i="25"/>
  <c r="AO78" i="25"/>
  <c r="AO82" i="25"/>
  <c r="AO130" i="25"/>
  <c r="AO156" i="25"/>
  <c r="AO118" i="25"/>
  <c r="AO104" i="25"/>
  <c r="AO150" i="25"/>
  <c r="AO179" i="25"/>
  <c r="Y58" i="25"/>
  <c r="Y117" i="25"/>
  <c r="AC65" i="25"/>
  <c r="Q64" i="25"/>
  <c r="AC119" i="25"/>
  <c r="Q117" i="25"/>
  <c r="AU135" i="25" a="1"/>
  <c r="AU135" i="25" s="1"/>
  <c r="AC135" i="25"/>
  <c r="Q133" i="25"/>
  <c r="AT135" i="25" a="1"/>
  <c r="AT135" i="25" s="1"/>
  <c r="AT167" i="25" a="1"/>
  <c r="AT167" i="25" s="1"/>
  <c r="AC167" i="25"/>
  <c r="Q165" i="25"/>
  <c r="AU167" i="25" a="1"/>
  <c r="AU167" i="25" s="1"/>
  <c r="AU175" i="25" a="1"/>
  <c r="AU175" i="25" s="1"/>
  <c r="AT175" i="25" a="1"/>
  <c r="AT175" i="25" s="1"/>
  <c r="AC175" i="25"/>
  <c r="AC161" i="25"/>
  <c r="AU161" i="25" a="1"/>
  <c r="AU161" i="25" s="1"/>
  <c r="AT161" i="25" a="1"/>
  <c r="AT161" i="25" s="1"/>
  <c r="O64" i="25"/>
  <c r="AF63" i="25"/>
  <c r="AF66" i="25"/>
  <c r="AF40" i="25"/>
  <c r="AF76" i="25"/>
  <c r="AF132" i="25"/>
  <c r="AF46" i="25"/>
  <c r="AF162" i="25"/>
  <c r="AF122" i="25"/>
  <c r="AF144" i="25"/>
  <c r="AF114" i="25"/>
  <c r="AF190" i="25"/>
  <c r="X35" i="25"/>
  <c r="BA101" i="25"/>
  <c r="BA102" i="25" s="1"/>
  <c r="AF50" i="25"/>
  <c r="O23" i="25"/>
  <c r="G11" i="25"/>
  <c r="G14" i="25" s="1"/>
  <c r="P95" i="24"/>
  <c r="D96" i="24"/>
  <c r="P87" i="24"/>
  <c r="D88" i="24"/>
  <c r="AB70" i="24"/>
  <c r="AB68" i="24"/>
  <c r="AB67" i="24" s="1"/>
  <c r="AI67" i="25"/>
  <c r="BC9" i="25"/>
  <c r="BC88" i="25"/>
  <c r="BC66" i="25"/>
  <c r="BC90" i="25"/>
  <c r="BC104" i="25"/>
  <c r="BC101" i="25"/>
  <c r="BC102" i="25" s="1"/>
  <c r="BC57" i="25"/>
  <c r="BC190" i="25"/>
  <c r="BC160" i="25"/>
  <c r="BC136" i="25"/>
  <c r="BC117" i="25"/>
  <c r="BC118" i="25" s="1"/>
  <c r="BC120" i="25"/>
  <c r="BC172" i="25"/>
  <c r="AJ47" i="25"/>
  <c r="AJ48" i="25" s="1"/>
  <c r="AJ24" i="25"/>
  <c r="AB180" i="25"/>
  <c r="T58" i="25"/>
  <c r="L58" i="25"/>
  <c r="P13" i="25"/>
  <c r="D11" i="25"/>
  <c r="D176" i="25" s="1"/>
  <c r="P29" i="25"/>
  <c r="P151" i="25"/>
  <c r="P157" i="25"/>
  <c r="P131" i="25"/>
  <c r="P175" i="25"/>
  <c r="P121" i="25"/>
  <c r="AB180" i="24"/>
  <c r="AB182" i="24"/>
  <c r="AB165" i="24"/>
  <c r="AB166" i="24" s="1"/>
  <c r="AB168" i="24"/>
  <c r="D174" i="24"/>
  <c r="P173" i="24"/>
  <c r="P159" i="24"/>
  <c r="D160" i="24"/>
  <c r="AF24" i="25"/>
  <c r="AF47" i="25"/>
  <c r="AF48" i="25" s="1"/>
  <c r="AI80" i="25"/>
  <c r="AI70" i="25"/>
  <c r="AI98" i="25"/>
  <c r="AI44" i="25"/>
  <c r="AI132" i="25"/>
  <c r="AI152" i="25"/>
  <c r="AI118" i="25"/>
  <c r="AI134" i="25"/>
  <c r="AI176" i="25"/>
  <c r="AI190" i="25"/>
  <c r="AA112" i="25"/>
  <c r="AA147" i="25"/>
  <c r="AA148" i="25" s="1"/>
  <c r="AA150" i="25"/>
  <c r="AA20" i="25"/>
  <c r="AA101" i="25"/>
  <c r="AA102" i="25" s="1"/>
  <c r="AA104" i="25"/>
  <c r="AA180" i="25"/>
  <c r="AA182" i="25"/>
  <c r="AA152" i="25"/>
  <c r="AA140" i="25"/>
  <c r="S11" i="25"/>
  <c r="S14" i="25" s="1"/>
  <c r="S64" i="25"/>
  <c r="K52" i="25"/>
  <c r="D170" i="24"/>
  <c r="P169" i="24"/>
  <c r="H132" i="24"/>
  <c r="AB35" i="24"/>
  <c r="AB44" i="24"/>
  <c r="V52" i="24"/>
  <c r="N10" i="24"/>
  <c r="AD136" i="24"/>
  <c r="AR135" i="24"/>
  <c r="AR11" i="25"/>
  <c r="W165" i="24"/>
  <c r="O73" i="24"/>
  <c r="O165" i="24"/>
  <c r="AD100" i="24"/>
  <c r="AR99" i="24"/>
  <c r="F85" i="24"/>
  <c r="AA35" i="24"/>
  <c r="AA47" i="24" s="1"/>
  <c r="AR52" i="24"/>
  <c r="AD51" i="24"/>
  <c r="AR115" i="24"/>
  <c r="AD116" i="24"/>
  <c r="AR61" i="24"/>
  <c r="AD62" i="24"/>
  <c r="AR119" i="24"/>
  <c r="AD120" i="24"/>
  <c r="AD178" i="24"/>
  <c r="AR177" i="24"/>
  <c r="AD152" i="24"/>
  <c r="AR151" i="24"/>
  <c r="V64" i="24"/>
  <c r="N116" i="24"/>
  <c r="N80" i="24"/>
  <c r="N188" i="24"/>
  <c r="N152" i="24"/>
  <c r="F101" i="24"/>
  <c r="AR129" i="23"/>
  <c r="AD130" i="23"/>
  <c r="W68" i="23"/>
  <c r="W67" i="23" s="1"/>
  <c r="W72" i="23"/>
  <c r="AR61" i="23"/>
  <c r="AD62" i="23"/>
  <c r="AR12" i="23"/>
  <c r="AD9" i="23"/>
  <c r="AD10" i="23"/>
  <c r="W101" i="23"/>
  <c r="W102" i="23" s="1"/>
  <c r="W104" i="23"/>
  <c r="O58" i="23"/>
  <c r="AI26" i="25"/>
  <c r="I58" i="24"/>
  <c r="AD70" i="23"/>
  <c r="AR69" i="23"/>
  <c r="N34" i="23"/>
  <c r="AR103" i="23"/>
  <c r="AD104" i="23"/>
  <c r="AD66" i="23"/>
  <c r="AR65" i="23"/>
  <c r="AD190" i="23"/>
  <c r="AR189" i="23"/>
  <c r="N134" i="23"/>
  <c r="N156" i="23"/>
  <c r="I101" i="24"/>
  <c r="AB47" i="24"/>
  <c r="AB48" i="24" s="1"/>
  <c r="AB24" i="24"/>
  <c r="AQ104" i="24"/>
  <c r="AQ101" i="24"/>
  <c r="AQ102" i="24" s="1"/>
  <c r="AQ179" i="24"/>
  <c r="AU179" i="24" s="1" a="1"/>
  <c r="AU179" i="24" s="1"/>
  <c r="AQ136" i="24"/>
  <c r="Z94" i="24"/>
  <c r="Z91" i="24"/>
  <c r="Z92" i="24" s="1"/>
  <c r="Z90" i="24"/>
  <c r="Z80" i="24"/>
  <c r="Z156" i="24"/>
  <c r="Z104" i="24"/>
  <c r="Z101" i="24"/>
  <c r="Z102" i="24" s="1"/>
  <c r="Z66" i="24"/>
  <c r="Z64" i="24"/>
  <c r="Z63" i="24" s="1"/>
  <c r="AD118" i="23"/>
  <c r="AR117" i="23"/>
  <c r="AR81" i="23"/>
  <c r="AD82" i="23"/>
  <c r="AR71" i="23"/>
  <c r="AD72" i="23"/>
  <c r="M91" i="23"/>
  <c r="AT155" i="24" a="1"/>
  <c r="AT155" i="24" s="1"/>
  <c r="AU155" i="24" a="1"/>
  <c r="AU155" i="24" s="1"/>
  <c r="AC155" i="24"/>
  <c r="P133" i="24"/>
  <c r="D134" i="24"/>
  <c r="AC107" i="24"/>
  <c r="Y52" i="24"/>
  <c r="BB117" i="24"/>
  <c r="BB118" i="24" s="1"/>
  <c r="BB120" i="24"/>
  <c r="AT167" i="24" a="1"/>
  <c r="AT167" i="24" s="1"/>
  <c r="AU167" i="24" a="1"/>
  <c r="AU167" i="24" s="1"/>
  <c r="AC167" i="24"/>
  <c r="Q165" i="24"/>
  <c r="Q73" i="24"/>
  <c r="AC75" i="24"/>
  <c r="AU175" i="24" a="1"/>
  <c r="AU175" i="24" s="1"/>
  <c r="AT175" i="24" a="1"/>
  <c r="AT175" i="24" s="1"/>
  <c r="AC175" i="24"/>
  <c r="AC37" i="24"/>
  <c r="Q35" i="24"/>
  <c r="AC135" i="24"/>
  <c r="Q133" i="24"/>
  <c r="AT135" i="24" a="1"/>
  <c r="AT135" i="24" s="1"/>
  <c r="AU135" i="24" a="1"/>
  <c r="AU135" i="24" s="1"/>
  <c r="AC71" i="24"/>
  <c r="AU161" i="24" a="1"/>
  <c r="AU161" i="24" s="1"/>
  <c r="AT161" i="24" a="1"/>
  <c r="AT161" i="24" s="1"/>
  <c r="AC161" i="24"/>
  <c r="I11" i="24"/>
  <c r="I14" i="24" s="1"/>
  <c r="I91" i="24"/>
  <c r="N92" i="24"/>
  <c r="BD45" i="24"/>
  <c r="BA46" i="24"/>
  <c r="BD171" i="24"/>
  <c r="BA172" i="24"/>
  <c r="BA122" i="24"/>
  <c r="BD121" i="24"/>
  <c r="BD79" i="24"/>
  <c r="BA80" i="24"/>
  <c r="BD145" i="24"/>
  <c r="BA146" i="24"/>
  <c r="BA179" i="24"/>
  <c r="BD180" i="24"/>
  <c r="G180" i="23"/>
  <c r="V180" i="23"/>
  <c r="M35" i="25"/>
  <c r="M91" i="25"/>
  <c r="M85" i="25" s="1"/>
  <c r="E35" i="25"/>
  <c r="E73" i="25"/>
  <c r="K177" i="24"/>
  <c r="AT159" i="24" a="1"/>
  <c r="AT159" i="24" s="1"/>
  <c r="AU159" i="24" a="1"/>
  <c r="AU159" i="24" s="1"/>
  <c r="AC159" i="24"/>
  <c r="AQ54" i="24"/>
  <c r="T136" i="24"/>
  <c r="T40" i="24"/>
  <c r="T42" i="24"/>
  <c r="T26" i="24"/>
  <c r="T9" i="24"/>
  <c r="T10" i="24" s="1"/>
  <c r="T34" i="24"/>
  <c r="T18" i="24"/>
  <c r="T38" i="24"/>
  <c r="T24" i="24"/>
  <c r="T32" i="24"/>
  <c r="BA136" i="23"/>
  <c r="BD135" i="23"/>
  <c r="AQ24" i="23"/>
  <c r="AQ47" i="23"/>
  <c r="AQ48" i="23" s="1"/>
  <c r="AC15" i="23"/>
  <c r="I9" i="23"/>
  <c r="I10" i="23" s="1"/>
  <c r="I16" i="23"/>
  <c r="D24" i="24"/>
  <c r="AK47" i="24"/>
  <c r="AK48" i="24" s="1"/>
  <c r="AK24" i="24"/>
  <c r="M52" i="24"/>
  <c r="M68" i="24"/>
  <c r="E52" i="24"/>
  <c r="E64" i="24"/>
  <c r="P65" i="24"/>
  <c r="E35" i="24"/>
  <c r="P145" i="24"/>
  <c r="AX101" i="23"/>
  <c r="AC13" i="23"/>
  <c r="Q11" i="23"/>
  <c r="Q110" i="23" s="1"/>
  <c r="BD93" i="23"/>
  <c r="BA94" i="23"/>
  <c r="R52" i="23"/>
  <c r="AC27" i="23"/>
  <c r="E9" i="23"/>
  <c r="E70" i="23"/>
  <c r="E22" i="23"/>
  <c r="Q106" i="23"/>
  <c r="AC105" i="23"/>
  <c r="BA76" i="23"/>
  <c r="BD75" i="23"/>
  <c r="Q52" i="23"/>
  <c r="AC53" i="23"/>
  <c r="E62" i="23"/>
  <c r="X23" i="23"/>
  <c r="Z165" i="23"/>
  <c r="R11" i="23"/>
  <c r="R42" i="23" s="1"/>
  <c r="J165" i="23"/>
  <c r="E104" i="23"/>
  <c r="Y73" i="23"/>
  <c r="R64" i="23"/>
  <c r="BA36" i="23"/>
  <c r="BA47" i="23"/>
  <c r="AC19" i="23"/>
  <c r="BA20" i="23"/>
  <c r="BD19" i="23"/>
  <c r="BA176" i="23"/>
  <c r="BD175" i="23"/>
  <c r="BA160" i="23"/>
  <c r="BD159" i="23"/>
  <c r="Y165" i="23"/>
  <c r="Y91" i="23"/>
  <c r="Y85" i="23" s="1"/>
  <c r="AC109" i="23"/>
  <c r="AC107" i="23"/>
  <c r="AT181" i="23" a="1"/>
  <c r="AT181" i="23" s="1"/>
  <c r="Q180" i="23"/>
  <c r="AU181" i="23" a="1"/>
  <c r="AU181" i="23" s="1"/>
  <c r="AC181" i="23"/>
  <c r="AC45" i="23"/>
  <c r="AC89" i="23"/>
  <c r="I116" i="23"/>
  <c r="I114" i="23"/>
  <c r="I156" i="23"/>
  <c r="I96" i="23"/>
  <c r="I132" i="23"/>
  <c r="BD43" i="24"/>
  <c r="E78" i="23"/>
  <c r="R35" i="23"/>
  <c r="AX165" i="23"/>
  <c r="AX177" i="23"/>
  <c r="H94" i="23"/>
  <c r="H91" i="23"/>
  <c r="T168" i="22"/>
  <c r="T165" i="22"/>
  <c r="T166" i="22" s="1"/>
  <c r="P155" i="22"/>
  <c r="D156" i="22"/>
  <c r="P171" i="22"/>
  <c r="D172" i="22"/>
  <c r="BD123" i="23"/>
  <c r="AB23" i="23"/>
  <c r="T64" i="23"/>
  <c r="T91" i="23"/>
  <c r="L165" i="23"/>
  <c r="L11" i="23"/>
  <c r="L14" i="23" s="1"/>
  <c r="P65" i="23"/>
  <c r="D64" i="23"/>
  <c r="P139" i="23"/>
  <c r="P111" i="23"/>
  <c r="P31" i="23"/>
  <c r="D11" i="23"/>
  <c r="D140" i="23" s="1"/>
  <c r="P13" i="23"/>
  <c r="P131" i="23"/>
  <c r="P175" i="23"/>
  <c r="AD116" i="22"/>
  <c r="AR115" i="22"/>
  <c r="P97" i="22"/>
  <c r="D98" i="22"/>
  <c r="BC92" i="22"/>
  <c r="BD91" i="22"/>
  <c r="V60" i="22"/>
  <c r="V58" i="22"/>
  <c r="V57" i="22" s="1"/>
  <c r="AR49" i="22"/>
  <c r="AD50" i="22"/>
  <c r="E30" i="23"/>
  <c r="BC101" i="23"/>
  <c r="BC102" i="23" s="1"/>
  <c r="BC104" i="23"/>
  <c r="AA147" i="23"/>
  <c r="K68" i="23"/>
  <c r="T66" i="22"/>
  <c r="T64" i="22"/>
  <c r="T63" i="22" s="1"/>
  <c r="N54" i="22"/>
  <c r="N52" i="22"/>
  <c r="BD151" i="22"/>
  <c r="BA152" i="22"/>
  <c r="Z168" i="22"/>
  <c r="Z165" i="22"/>
  <c r="Z166" i="22" s="1"/>
  <c r="W9" i="23"/>
  <c r="W10" i="23" s="1"/>
  <c r="W16" i="23"/>
  <c r="W66" i="23"/>
  <c r="W18" i="23"/>
  <c r="T132" i="22"/>
  <c r="D112" i="22"/>
  <c r="P111" i="22"/>
  <c r="BD95" i="22"/>
  <c r="BA96" i="22"/>
  <c r="AL56" i="24"/>
  <c r="W188" i="23"/>
  <c r="AD150" i="22"/>
  <c r="AR149" i="22"/>
  <c r="D42" i="23"/>
  <c r="P41" i="23"/>
  <c r="E18" i="23"/>
  <c r="AD176" i="22"/>
  <c r="AR175" i="22"/>
  <c r="R132" i="22"/>
  <c r="P113" i="22"/>
  <c r="AR109" i="22"/>
  <c r="AD110" i="22"/>
  <c r="P99" i="22"/>
  <c r="D100" i="22"/>
  <c r="AB70" i="22"/>
  <c r="AB68" i="22"/>
  <c r="AB67" i="22" s="1"/>
  <c r="R60" i="22"/>
  <c r="R58" i="22"/>
  <c r="R57" i="22" s="1"/>
  <c r="W56" i="23"/>
  <c r="BD175" i="22"/>
  <c r="BA176" i="22"/>
  <c r="AD156" i="22"/>
  <c r="AR155" i="22"/>
  <c r="AR55" i="22"/>
  <c r="AD56" i="22"/>
  <c r="J54" i="22"/>
  <c r="J52" i="22"/>
  <c r="AR157" i="22"/>
  <c r="AD158" i="22"/>
  <c r="AR180" i="22"/>
  <c r="AD179" i="22"/>
  <c r="N165" i="22"/>
  <c r="N166" i="22" s="1"/>
  <c r="N168" i="22"/>
  <c r="E156" i="23"/>
  <c r="AE28" i="22"/>
  <c r="AR27" i="22"/>
  <c r="AE98" i="22"/>
  <c r="AR97" i="22"/>
  <c r="AE22" i="22"/>
  <c r="AR21" i="22"/>
  <c r="W23" i="22"/>
  <c r="S64" i="22"/>
  <c r="AT145" i="21" a="1"/>
  <c r="AT145" i="21" s="1"/>
  <c r="Q146" i="21"/>
  <c r="AC145" i="21"/>
  <c r="AU145" i="21" a="1"/>
  <c r="AU145" i="21" s="1"/>
  <c r="AX58" i="21"/>
  <c r="AX177" i="21"/>
  <c r="AC186" i="21"/>
  <c r="Q185" i="21"/>
  <c r="AU186" i="21" a="1"/>
  <c r="AU186" i="21" s="1"/>
  <c r="AT186" i="21" a="1"/>
  <c r="AT186" i="21" s="1"/>
  <c r="D36" i="22"/>
  <c r="AH9" i="20"/>
  <c r="AH10" i="20" s="1"/>
  <c r="K177" i="21"/>
  <c r="R165" i="20"/>
  <c r="AF9" i="20"/>
  <c r="AF122" i="20"/>
  <c r="AF116" i="20"/>
  <c r="AF22" i="20"/>
  <c r="AF70" i="20"/>
  <c r="AF136" i="20"/>
  <c r="X147" i="20"/>
  <c r="H68" i="20"/>
  <c r="AF60" i="20"/>
  <c r="Q9" i="19"/>
  <c r="Q160" i="19"/>
  <c r="Q122" i="19"/>
  <c r="Q14" i="19"/>
  <c r="L9" i="11"/>
  <c r="L160" i="11"/>
  <c r="L38" i="11"/>
  <c r="L34" i="11"/>
  <c r="L30" i="11"/>
  <c r="L66" i="11"/>
  <c r="L142" i="11"/>
  <c r="L63" i="11"/>
  <c r="L112" i="11"/>
  <c r="L96" i="11"/>
  <c r="L122" i="11"/>
  <c r="L100" i="11"/>
  <c r="L40" i="11"/>
  <c r="L32" i="11"/>
  <c r="L16" i="11"/>
  <c r="L20" i="11"/>
  <c r="L24" i="11"/>
  <c r="L46" i="11"/>
  <c r="L14" i="11"/>
  <c r="L60" i="11"/>
  <c r="L28" i="11"/>
  <c r="L26" i="11"/>
  <c r="L136" i="11"/>
  <c r="L98" i="11"/>
  <c r="L22" i="11"/>
  <c r="L18" i="11"/>
  <c r="Q177" i="8"/>
  <c r="Q179" i="8"/>
  <c r="R80" i="25"/>
  <c r="BD143" i="25"/>
  <c r="BA144" i="25"/>
  <c r="BD64" i="25"/>
  <c r="BA63" i="25"/>
  <c r="BD111" i="25"/>
  <c r="BA112" i="25"/>
  <c r="BD187" i="25"/>
  <c r="BA188" i="25"/>
  <c r="BD149" i="25"/>
  <c r="BA150" i="25"/>
  <c r="BA88" i="25"/>
  <c r="BD87" i="25"/>
  <c r="BD180" i="25"/>
  <c r="BA179" i="25"/>
  <c r="Z91" i="25"/>
  <c r="R182" i="25"/>
  <c r="R180" i="25"/>
  <c r="R164" i="25"/>
  <c r="R170" i="25"/>
  <c r="J91" i="25"/>
  <c r="BA110" i="25"/>
  <c r="BD109" i="25"/>
  <c r="BA34" i="25"/>
  <c r="BD33" i="25"/>
  <c r="Z11" i="25"/>
  <c r="Z90" i="25" s="1"/>
  <c r="Z180" i="25"/>
  <c r="BA80" i="25"/>
  <c r="BD79" i="25"/>
  <c r="BD61" i="25"/>
  <c r="BA62" i="25"/>
  <c r="BA90" i="25"/>
  <c r="BD89" i="25"/>
  <c r="R52" i="25"/>
  <c r="R54" i="25"/>
  <c r="N101" i="25"/>
  <c r="AC43" i="25"/>
  <c r="AX11" i="25"/>
  <c r="AD124" i="25"/>
  <c r="AR123" i="25"/>
  <c r="AD14" i="25"/>
  <c r="AR13" i="25"/>
  <c r="AD46" i="25"/>
  <c r="AR45" i="25"/>
  <c r="AD51" i="25"/>
  <c r="AR52" i="25"/>
  <c r="AR121" i="25"/>
  <c r="AD122" i="25"/>
  <c r="AD132" i="25"/>
  <c r="AR131" i="25"/>
  <c r="AR155" i="25"/>
  <c r="AD156" i="25"/>
  <c r="AD136" i="25"/>
  <c r="AR135" i="25"/>
  <c r="AR189" i="25"/>
  <c r="AD190" i="25"/>
  <c r="V91" i="25"/>
  <c r="V180" i="25"/>
  <c r="F11" i="25"/>
  <c r="F150" i="25" s="1"/>
  <c r="AD84" i="25"/>
  <c r="AR83" i="25"/>
  <c r="F82" i="25"/>
  <c r="BA48" i="25"/>
  <c r="I147" i="25"/>
  <c r="AX96" i="25"/>
  <c r="AO36" i="25"/>
  <c r="AC21" i="25"/>
  <c r="AX23" i="25"/>
  <c r="AO14" i="25"/>
  <c r="AX72" i="25"/>
  <c r="AX124" i="25"/>
  <c r="AX140" i="25"/>
  <c r="AX101" i="25"/>
  <c r="AX102" i="25" s="1"/>
  <c r="AO84" i="25"/>
  <c r="AO106" i="25"/>
  <c r="AO160" i="25"/>
  <c r="AO128" i="25"/>
  <c r="AO108" i="25"/>
  <c r="AO154" i="25"/>
  <c r="AO185" i="25"/>
  <c r="Y165" i="25"/>
  <c r="Y180" i="25"/>
  <c r="AC99" i="25"/>
  <c r="AC12" i="25"/>
  <c r="AU169" i="25" a="1"/>
  <c r="AU169" i="25" s="1"/>
  <c r="AT169" i="25" a="1"/>
  <c r="AT169" i="25" s="1"/>
  <c r="AC169" i="25"/>
  <c r="AC103" i="25"/>
  <c r="Q101" i="25"/>
  <c r="AC183" i="25"/>
  <c r="AU183" i="25" a="1"/>
  <c r="AU183" i="25" s="1"/>
  <c r="AT183" i="25" a="1"/>
  <c r="AT183" i="25" s="1"/>
  <c r="AC171" i="25"/>
  <c r="AU171" i="25" a="1"/>
  <c r="AU171" i="25" s="1"/>
  <c r="AT171" i="25" a="1"/>
  <c r="AT171" i="25" s="1"/>
  <c r="I117" i="25"/>
  <c r="G62" i="25"/>
  <c r="AN16" i="25"/>
  <c r="AN82" i="25"/>
  <c r="AN72" i="25"/>
  <c r="AN90" i="25"/>
  <c r="AN38" i="25"/>
  <c r="AN136" i="25"/>
  <c r="AN134" i="25"/>
  <c r="AN146" i="25"/>
  <c r="AN124" i="25"/>
  <c r="AN192" i="25"/>
  <c r="AF20" i="25"/>
  <c r="AF86" i="25"/>
  <c r="AF44" i="25"/>
  <c r="AF80" i="25"/>
  <c r="AF152" i="25"/>
  <c r="AF57" i="25"/>
  <c r="AF164" i="25"/>
  <c r="AF126" i="25"/>
  <c r="AF170" i="25"/>
  <c r="AF120" i="25"/>
  <c r="AF174" i="25"/>
  <c r="X11" i="25"/>
  <c r="X62" i="25" s="1"/>
  <c r="X73" i="25"/>
  <c r="H101" i="25"/>
  <c r="H91" i="25"/>
  <c r="D144" i="24"/>
  <c r="P143" i="24"/>
  <c r="AB52" i="24"/>
  <c r="AB54" i="24"/>
  <c r="X168" i="24"/>
  <c r="X165" i="24"/>
  <c r="X166" i="24" s="1"/>
  <c r="AI138" i="25"/>
  <c r="BD103" i="25"/>
  <c r="S78" i="25"/>
  <c r="AO46" i="25"/>
  <c r="AO34" i="25"/>
  <c r="AE80" i="25"/>
  <c r="AE162" i="25"/>
  <c r="AE108" i="25"/>
  <c r="AE30" i="25"/>
  <c r="AE54" i="25"/>
  <c r="AE126" i="25"/>
  <c r="AE182" i="25"/>
  <c r="AE176" i="25"/>
  <c r="AE152" i="25"/>
  <c r="AE185" i="25"/>
  <c r="W11" i="25"/>
  <c r="W14" i="25" s="1"/>
  <c r="W165" i="25"/>
  <c r="G28" i="25"/>
  <c r="G56" i="25"/>
  <c r="G18" i="25"/>
  <c r="G68" i="25"/>
  <c r="G67" i="25" s="1"/>
  <c r="G70" i="25"/>
  <c r="G116" i="25"/>
  <c r="G142" i="25"/>
  <c r="G180" i="25"/>
  <c r="G182" i="25"/>
  <c r="G160" i="25"/>
  <c r="T70" i="24"/>
  <c r="T68" i="24"/>
  <c r="T67" i="24" s="1"/>
  <c r="P45" i="24"/>
  <c r="D46" i="24"/>
  <c r="S42" i="25"/>
  <c r="Y11" i="25"/>
  <c r="Y120" i="25" s="1"/>
  <c r="BC18" i="25"/>
  <c r="BC100" i="25"/>
  <c r="BC10" i="25"/>
  <c r="BC22" i="25"/>
  <c r="BC70" i="25"/>
  <c r="BC132" i="25"/>
  <c r="BC162" i="25"/>
  <c r="BC154" i="25"/>
  <c r="BC124" i="25"/>
  <c r="BC179" i="25"/>
  <c r="AB35" i="25"/>
  <c r="AB117" i="25"/>
  <c r="T101" i="25"/>
  <c r="L11" i="25"/>
  <c r="L134" i="25" s="1"/>
  <c r="P19" i="25"/>
  <c r="P33" i="25"/>
  <c r="D170" i="25"/>
  <c r="P169" i="25"/>
  <c r="P161" i="25"/>
  <c r="P143" i="25"/>
  <c r="P183" i="25"/>
  <c r="D140" i="25"/>
  <c r="P139" i="25"/>
  <c r="T152" i="24"/>
  <c r="X52" i="24"/>
  <c r="X54" i="24"/>
  <c r="AB188" i="24"/>
  <c r="T154" i="24"/>
  <c r="T142" i="24"/>
  <c r="D180" i="24"/>
  <c r="D182" i="24"/>
  <c r="P181" i="24"/>
  <c r="P167" i="24"/>
  <c r="D168" i="24"/>
  <c r="D165" i="24"/>
  <c r="D166" i="24" s="1"/>
  <c r="AI60" i="25"/>
  <c r="AI74" i="25"/>
  <c r="AI16" i="25"/>
  <c r="AI72" i="25"/>
  <c r="AI146" i="25"/>
  <c r="AI158" i="25"/>
  <c r="AI128" i="25"/>
  <c r="AI140" i="25"/>
  <c r="AI192" i="25"/>
  <c r="AA78" i="25"/>
  <c r="AA54" i="25"/>
  <c r="AA52" i="25"/>
  <c r="AA28" i="25"/>
  <c r="AA138" i="25"/>
  <c r="AA114" i="25"/>
  <c r="AA158" i="25"/>
  <c r="AA174" i="25"/>
  <c r="S23" i="25"/>
  <c r="S26" i="25"/>
  <c r="S60" i="25"/>
  <c r="S58" i="25"/>
  <c r="S57" i="25" s="1"/>
  <c r="S90" i="25"/>
  <c r="S108" i="25"/>
  <c r="S188" i="25"/>
  <c r="S136" i="25"/>
  <c r="S122" i="25"/>
  <c r="S168" i="25"/>
  <c r="S165" i="25"/>
  <c r="S166" i="25" s="1"/>
  <c r="X88" i="24"/>
  <c r="P71" i="24"/>
  <c r="D72" i="24"/>
  <c r="T44" i="24"/>
  <c r="Z63" i="25"/>
  <c r="AI18" i="25"/>
  <c r="AD168" i="24"/>
  <c r="AR167" i="24"/>
  <c r="N134" i="24"/>
  <c r="O85" i="24"/>
  <c r="T66" i="24"/>
  <c r="F52" i="24"/>
  <c r="W35" i="24"/>
  <c r="AA101" i="24"/>
  <c r="AA165" i="24"/>
  <c r="S165" i="24"/>
  <c r="S58" i="24"/>
  <c r="K101" i="24"/>
  <c r="AR31" i="25"/>
  <c r="AD188" i="24"/>
  <c r="AR187" i="24"/>
  <c r="AB78" i="24"/>
  <c r="T57" i="24"/>
  <c r="AA91" i="24"/>
  <c r="AA85" i="24" s="1"/>
  <c r="G35" i="24"/>
  <c r="G47" i="24" s="1"/>
  <c r="F23" i="24"/>
  <c r="W101" i="24"/>
  <c r="O58" i="24"/>
  <c r="G73" i="24"/>
  <c r="AR39" i="25"/>
  <c r="N100" i="24"/>
  <c r="AB60" i="24"/>
  <c r="F35" i="24"/>
  <c r="N18" i="24"/>
  <c r="AR59" i="24"/>
  <c r="AD60" i="24"/>
  <c r="AR121" i="24"/>
  <c r="AD122" i="24"/>
  <c r="AD67" i="24"/>
  <c r="AR68" i="24"/>
  <c r="AR123" i="24"/>
  <c r="AD124" i="24"/>
  <c r="AR131" i="24"/>
  <c r="AD132" i="24"/>
  <c r="AD158" i="24"/>
  <c r="AR157" i="24"/>
  <c r="V101" i="24"/>
  <c r="V180" i="24"/>
  <c r="V147" i="24"/>
  <c r="V129" i="24" s="1"/>
  <c r="N122" i="24"/>
  <c r="N84" i="24"/>
  <c r="N165" i="24"/>
  <c r="N166" i="24" s="1"/>
  <c r="N168" i="24"/>
  <c r="N158" i="24"/>
  <c r="F117" i="24"/>
  <c r="AL90" i="24"/>
  <c r="T76" i="24"/>
  <c r="BD21" i="24"/>
  <c r="BA22" i="24"/>
  <c r="E108" i="23"/>
  <c r="N72" i="23"/>
  <c r="AK46" i="23"/>
  <c r="W73" i="23"/>
  <c r="W74" i="23" s="1"/>
  <c r="W76" i="23"/>
  <c r="AQ174" i="24"/>
  <c r="AU174" i="24" s="1" a="1"/>
  <c r="AU174" i="24" s="1"/>
  <c r="AR155" i="24"/>
  <c r="AH57" i="24"/>
  <c r="AM9" i="24"/>
  <c r="AM10" i="24" s="1"/>
  <c r="AK192" i="23"/>
  <c r="V52" i="23"/>
  <c r="E34" i="23"/>
  <c r="AM47" i="23"/>
  <c r="AM48" i="23" s="1"/>
  <c r="AM24" i="23"/>
  <c r="AR107" i="23"/>
  <c r="AD108" i="23"/>
  <c r="AD142" i="23"/>
  <c r="AR141" i="23"/>
  <c r="V101" i="23"/>
  <c r="V64" i="23"/>
  <c r="N140" i="23"/>
  <c r="N164" i="23"/>
  <c r="Z185" i="24"/>
  <c r="AT141" i="24" a="1"/>
  <c r="AT141" i="24" s="1"/>
  <c r="AU141" i="24" a="1"/>
  <c r="AU141" i="24" s="1"/>
  <c r="AC141" i="24"/>
  <c r="AQ100" i="24"/>
  <c r="AD90" i="24"/>
  <c r="AB26" i="24"/>
  <c r="AR13" i="24"/>
  <c r="AQ40" i="24"/>
  <c r="AQ28" i="24"/>
  <c r="AQ62" i="24"/>
  <c r="AQ120" i="24"/>
  <c r="AQ140" i="24"/>
  <c r="AQ108" i="24"/>
  <c r="AQ185" i="24"/>
  <c r="AU185" i="24" s="1" a="1"/>
  <c r="AU185" i="24" s="1"/>
  <c r="AQ162" i="24"/>
  <c r="AU162" i="24" s="1" a="1"/>
  <c r="AU162" i="24" s="1"/>
  <c r="AH98" i="24"/>
  <c r="AH32" i="24"/>
  <c r="AH56" i="24"/>
  <c r="AH84" i="24"/>
  <c r="AH164" i="24"/>
  <c r="AH78" i="24"/>
  <c r="AH126" i="24"/>
  <c r="AH146" i="24"/>
  <c r="Z132" i="24"/>
  <c r="Z98" i="24"/>
  <c r="Z84" i="24"/>
  <c r="Z138" i="24"/>
  <c r="Z108" i="24"/>
  <c r="Z136" i="24"/>
  <c r="R165" i="24"/>
  <c r="R58" i="24"/>
  <c r="J23" i="24"/>
  <c r="J58" i="24"/>
  <c r="N154" i="23"/>
  <c r="AK140" i="23"/>
  <c r="AK116" i="23"/>
  <c r="N96" i="23"/>
  <c r="AL47" i="23"/>
  <c r="AL48" i="23" s="1"/>
  <c r="AL24" i="23"/>
  <c r="AK160" i="23"/>
  <c r="AK72" i="23"/>
  <c r="AK188" i="23"/>
  <c r="AK174" i="23"/>
  <c r="E40" i="23"/>
  <c r="E150" i="23"/>
  <c r="E147" i="23"/>
  <c r="E148" i="23" s="1"/>
  <c r="E172" i="23"/>
  <c r="AO42" i="25"/>
  <c r="T124" i="24"/>
  <c r="AD72" i="24"/>
  <c r="T35" i="24"/>
  <c r="T20" i="24"/>
  <c r="BB100" i="24"/>
  <c r="BB42" i="24"/>
  <c r="BB172" i="24"/>
  <c r="BB122" i="24"/>
  <c r="BB67" i="24"/>
  <c r="BB124" i="24"/>
  <c r="BB154" i="24"/>
  <c r="BB185" i="24"/>
  <c r="AO118" i="24"/>
  <c r="AO164" i="24"/>
  <c r="AO44" i="24"/>
  <c r="AO138" i="24"/>
  <c r="AO182" i="24"/>
  <c r="AG47" i="24"/>
  <c r="AG48" i="24" s="1"/>
  <c r="AG24" i="24"/>
  <c r="Y11" i="24"/>
  <c r="Y46" i="24" s="1"/>
  <c r="AC79" i="24"/>
  <c r="AC83" i="24"/>
  <c r="AT183" i="24" a="1"/>
  <c r="AT183" i="24" s="1"/>
  <c r="AC183" i="24"/>
  <c r="AU183" i="24" a="1"/>
  <c r="AU183" i="24" s="1"/>
  <c r="AC41" i="24"/>
  <c r="AT186" i="24" a="1"/>
  <c r="AT186" i="24" s="1"/>
  <c r="AU186" i="24" a="1"/>
  <c r="AU186" i="24" s="1"/>
  <c r="AC186" i="24"/>
  <c r="AC89" i="24"/>
  <c r="AC139" i="24"/>
  <c r="AU139" i="24" a="1"/>
  <c r="AU139" i="24" s="1"/>
  <c r="AT139" i="24" a="1"/>
  <c r="AT139" i="24" s="1"/>
  <c r="I18" i="24"/>
  <c r="I68" i="24"/>
  <c r="I180" i="24"/>
  <c r="E164" i="23"/>
  <c r="F147" i="23"/>
  <c r="X180" i="24"/>
  <c r="AB120" i="24"/>
  <c r="AQ46" i="24"/>
  <c r="BD87" i="24"/>
  <c r="BA88" i="24"/>
  <c r="BD65" i="24"/>
  <c r="BA66" i="24"/>
  <c r="BD83" i="24"/>
  <c r="BA84" i="24"/>
  <c r="BD151" i="24"/>
  <c r="BA152" i="24"/>
  <c r="BA116" i="24"/>
  <c r="BD115" i="24"/>
  <c r="BA184" i="24"/>
  <c r="BD183" i="24"/>
  <c r="AK28" i="25"/>
  <c r="AH192" i="24"/>
  <c r="AL32" i="24"/>
  <c r="F180" i="23"/>
  <c r="AK40" i="25"/>
  <c r="AK26" i="25"/>
  <c r="AK57" i="25"/>
  <c r="AK67" i="25"/>
  <c r="AK134" i="25"/>
  <c r="AK60" i="25"/>
  <c r="AK98" i="25"/>
  <c r="AK168" i="25"/>
  <c r="AK130" i="25"/>
  <c r="AK118" i="25"/>
  <c r="AK172" i="25"/>
  <c r="E64" i="25"/>
  <c r="E117" i="25"/>
  <c r="AB138" i="24"/>
  <c r="T110" i="24"/>
  <c r="X58" i="25"/>
  <c r="AO122" i="24"/>
  <c r="AR165" i="23"/>
  <c r="AR113" i="23"/>
  <c r="AH96" i="23"/>
  <c r="BA40" i="23"/>
  <c r="BD39" i="23"/>
  <c r="W30" i="23"/>
  <c r="D30" i="24"/>
  <c r="AK124" i="24"/>
  <c r="AK136" i="24"/>
  <c r="AK51" i="24"/>
  <c r="AK132" i="24"/>
  <c r="AK142" i="24"/>
  <c r="AK28" i="24"/>
  <c r="AK98" i="24"/>
  <c r="AK26" i="24"/>
  <c r="AK74" i="24"/>
  <c r="AK176" i="24"/>
  <c r="AK174" i="24"/>
  <c r="P12" i="24"/>
  <c r="E147" i="24"/>
  <c r="AG154" i="23"/>
  <c r="R101" i="23"/>
  <c r="J64" i="23"/>
  <c r="AO142" i="24"/>
  <c r="AB98" i="24"/>
  <c r="X91" i="23"/>
  <c r="AG80" i="23"/>
  <c r="AH60" i="23"/>
  <c r="J35" i="23"/>
  <c r="AB28" i="24"/>
  <c r="W92" i="23"/>
  <c r="AC81" i="23"/>
  <c r="I76" i="23"/>
  <c r="I73" i="23"/>
  <c r="I74" i="23" s="1"/>
  <c r="AH62" i="23"/>
  <c r="BD33" i="23"/>
  <c r="AR21" i="24"/>
  <c r="I104" i="23"/>
  <c r="I101" i="23"/>
  <c r="I102" i="23" s="1"/>
  <c r="AH82" i="23"/>
  <c r="BD69" i="23"/>
  <c r="BA70" i="23"/>
  <c r="AX58" i="23"/>
  <c r="AR45" i="23"/>
  <c r="I40" i="23"/>
  <c r="BA22" i="23"/>
  <c r="BB190" i="23"/>
  <c r="BB70" i="23"/>
  <c r="BB63" i="23"/>
  <c r="BB170" i="23"/>
  <c r="BB104" i="23"/>
  <c r="BB101" i="23"/>
  <c r="BB102" i="23" s="1"/>
  <c r="BB76" i="23"/>
  <c r="BB138" i="23"/>
  <c r="AH90" i="23"/>
  <c r="AH185" i="23"/>
  <c r="AH80" i="23"/>
  <c r="AH92" i="23"/>
  <c r="AH36" i="23"/>
  <c r="AH106" i="23"/>
  <c r="AH156" i="23"/>
  <c r="Z23" i="23"/>
  <c r="Z101" i="23"/>
  <c r="J73" i="23"/>
  <c r="AQ57" i="24"/>
  <c r="AU57" i="24" s="1" a="1"/>
  <c r="AU57" i="24" s="1"/>
  <c r="BB44" i="24"/>
  <c r="W176" i="23"/>
  <c r="I158" i="23"/>
  <c r="AK110" i="23"/>
  <c r="AG84" i="23"/>
  <c r="W63" i="23"/>
  <c r="AR35" i="23"/>
  <c r="BA24" i="23"/>
  <c r="BA60" i="23"/>
  <c r="BD59" i="23"/>
  <c r="BA51" i="23"/>
  <c r="BD52" i="23"/>
  <c r="BD103" i="23"/>
  <c r="BA104" i="23"/>
  <c r="BA101" i="23"/>
  <c r="BA102" i="23" s="1"/>
  <c r="BA66" i="23"/>
  <c r="BD65" i="23"/>
  <c r="BD133" i="23"/>
  <c r="BA134" i="23"/>
  <c r="AG104" i="23"/>
  <c r="AG40" i="23"/>
  <c r="AG76" i="23"/>
  <c r="AG126" i="23"/>
  <c r="AG34" i="23"/>
  <c r="AG92" i="23"/>
  <c r="AG90" i="23"/>
  <c r="AG185" i="23"/>
  <c r="Y64" i="23"/>
  <c r="Y68" i="23"/>
  <c r="AT145" i="23" a="1"/>
  <c r="AT145" i="23" s="1"/>
  <c r="AU145" i="23" a="1"/>
  <c r="AU145" i="23" s="1"/>
  <c r="AC145" i="23"/>
  <c r="AT137" i="23" a="1"/>
  <c r="AT137" i="23" s="1"/>
  <c r="AC137" i="23"/>
  <c r="AU137" i="23" a="1"/>
  <c r="AU137" i="23" s="1"/>
  <c r="AU155" i="23" a="1"/>
  <c r="AU155" i="23" s="1"/>
  <c r="AC155" i="23"/>
  <c r="AT155" i="23" a="1"/>
  <c r="AT155" i="23" s="1"/>
  <c r="Q68" i="23"/>
  <c r="AC69" i="23"/>
  <c r="AC93" i="23"/>
  <c r="Q91" i="23"/>
  <c r="I122" i="23"/>
  <c r="I120" i="23"/>
  <c r="I117" i="23"/>
  <c r="I118" i="23" s="1"/>
  <c r="I164" i="23"/>
  <c r="I100" i="23"/>
  <c r="I144" i="23"/>
  <c r="AQ74" i="24"/>
  <c r="AU74" i="24" s="1" a="1"/>
  <c r="AU74" i="24" s="1"/>
  <c r="L9" i="24"/>
  <c r="L10" i="24" s="1"/>
  <c r="L42" i="24"/>
  <c r="L40" i="24"/>
  <c r="L30" i="24"/>
  <c r="L22" i="24"/>
  <c r="L14" i="24"/>
  <c r="L18" i="24"/>
  <c r="L20" i="24"/>
  <c r="BB142" i="23"/>
  <c r="W44" i="23"/>
  <c r="BB26" i="23"/>
  <c r="AX35" i="23"/>
  <c r="AN110" i="23"/>
  <c r="AN57" i="23"/>
  <c r="AN78" i="23"/>
  <c r="AN16" i="23"/>
  <c r="AN168" i="23"/>
  <c r="AN63" i="23"/>
  <c r="AN192" i="23"/>
  <c r="X35" i="23"/>
  <c r="H165" i="23"/>
  <c r="H180" i="23"/>
  <c r="AR161" i="22"/>
  <c r="AD162" i="22"/>
  <c r="N150" i="22"/>
  <c r="N147" i="22"/>
  <c r="N148" i="22" s="1"/>
  <c r="BD65" i="22"/>
  <c r="BA66" i="22"/>
  <c r="AB56" i="22"/>
  <c r="AB52" i="22"/>
  <c r="BC182" i="22"/>
  <c r="BD181" i="22"/>
  <c r="D164" i="22"/>
  <c r="P163" i="22"/>
  <c r="D184" i="22"/>
  <c r="P183" i="22"/>
  <c r="I52" i="23"/>
  <c r="AJ118" i="23"/>
  <c r="AJ108" i="23"/>
  <c r="AJ36" i="23"/>
  <c r="AJ20" i="23"/>
  <c r="AJ106" i="23"/>
  <c r="AJ90" i="23"/>
  <c r="AJ80" i="23"/>
  <c r="AJ26" i="23"/>
  <c r="AJ179" i="23"/>
  <c r="AJ166" i="23"/>
  <c r="AJ182" i="23"/>
  <c r="AB35" i="23"/>
  <c r="T117" i="23"/>
  <c r="T11" i="23"/>
  <c r="T114" i="23" s="1"/>
  <c r="L46" i="23"/>
  <c r="D98" i="23"/>
  <c r="P97" i="23"/>
  <c r="D117" i="23"/>
  <c r="D118" i="23" s="1"/>
  <c r="P119" i="23"/>
  <c r="D120" i="23"/>
  <c r="D114" i="23"/>
  <c r="P113" i="23"/>
  <c r="D164" i="23"/>
  <c r="P163" i="23"/>
  <c r="P53" i="23"/>
  <c r="D52" i="23"/>
  <c r="D54" i="23"/>
  <c r="P17" i="23"/>
  <c r="D18" i="23"/>
  <c r="D144" i="23"/>
  <c r="P143" i="23"/>
  <c r="P137" i="23"/>
  <c r="D138" i="23"/>
  <c r="D136" i="22"/>
  <c r="D133" i="22"/>
  <c r="P135" i="22"/>
  <c r="BD111" i="22"/>
  <c r="BA112" i="22"/>
  <c r="AR103" i="22"/>
  <c r="AD104" i="22"/>
  <c r="AD86" i="22"/>
  <c r="AR85" i="22"/>
  <c r="N58" i="22"/>
  <c r="N57" i="22" s="1"/>
  <c r="N60" i="22"/>
  <c r="BC46" i="22"/>
  <c r="BD45" i="22"/>
  <c r="AR83" i="23"/>
  <c r="H14" i="23"/>
  <c r="BC82" i="23"/>
  <c r="BC98" i="23"/>
  <c r="BC44" i="23"/>
  <c r="BC164" i="23"/>
  <c r="BC126" i="23"/>
  <c r="BC154" i="23"/>
  <c r="BC176" i="23"/>
  <c r="BC80" i="23"/>
  <c r="BC142" i="23"/>
  <c r="BC144" i="23"/>
  <c r="AI63" i="23"/>
  <c r="AI36" i="23"/>
  <c r="AI20" i="23"/>
  <c r="AI162" i="23"/>
  <c r="AI160" i="23"/>
  <c r="AI164" i="23"/>
  <c r="AI150" i="23"/>
  <c r="AI182" i="23"/>
  <c r="AI110" i="23"/>
  <c r="AI82" i="23"/>
  <c r="AI134" i="23"/>
  <c r="AA64" i="23"/>
  <c r="AA73" i="23"/>
  <c r="S52" i="23"/>
  <c r="S23" i="23"/>
  <c r="K35" i="23"/>
  <c r="K117" i="23"/>
  <c r="R180" i="22"/>
  <c r="R182" i="22"/>
  <c r="AD140" i="22"/>
  <c r="AR139" i="22"/>
  <c r="V132" i="22"/>
  <c r="L66" i="22"/>
  <c r="L64" i="22"/>
  <c r="L63" i="22" s="1"/>
  <c r="F52" i="22"/>
  <c r="BD157" i="22"/>
  <c r="BA158" i="22"/>
  <c r="BA192" i="22"/>
  <c r="BD191" i="22"/>
  <c r="Z184" i="22"/>
  <c r="Z180" i="22"/>
  <c r="R168" i="22"/>
  <c r="R165" i="22"/>
  <c r="R166" i="22" s="1"/>
  <c r="J168" i="22"/>
  <c r="J165" i="22"/>
  <c r="J166" i="22" s="1"/>
  <c r="L28" i="24"/>
  <c r="BA150" i="22"/>
  <c r="BD149" i="22"/>
  <c r="AR129" i="22"/>
  <c r="AD130" i="22"/>
  <c r="AB104" i="22"/>
  <c r="AB101" i="22"/>
  <c r="AB102" i="22" s="1"/>
  <c r="X22" i="24"/>
  <c r="I162" i="23"/>
  <c r="AK76" i="23"/>
  <c r="R147" i="22"/>
  <c r="R148" i="22" s="1"/>
  <c r="R150" i="22"/>
  <c r="BD141" i="22"/>
  <c r="BA142" i="22"/>
  <c r="AK14" i="23"/>
  <c r="AR119" i="22"/>
  <c r="AD120" i="22"/>
  <c r="BD105" i="22"/>
  <c r="BA106" i="22"/>
  <c r="Z104" i="22"/>
  <c r="Z101" i="22"/>
  <c r="Z102" i="22" s="1"/>
  <c r="BC98" i="22"/>
  <c r="BD97" i="22"/>
  <c r="BD83" i="22"/>
  <c r="BA84" i="22"/>
  <c r="AR75" i="22"/>
  <c r="AD76" i="22"/>
  <c r="T70" i="22"/>
  <c r="T68" i="22"/>
  <c r="T67" i="22" s="1"/>
  <c r="AR61" i="22"/>
  <c r="AD62" i="22"/>
  <c r="J60" i="22"/>
  <c r="J58" i="22"/>
  <c r="J57" i="22" s="1"/>
  <c r="AR153" i="22"/>
  <c r="AD154" i="22"/>
  <c r="AD184" i="22"/>
  <c r="AR183" i="22"/>
  <c r="V165" i="22"/>
  <c r="V166" i="22" s="1"/>
  <c r="V168" i="22"/>
  <c r="N91" i="23"/>
  <c r="P53" i="22"/>
  <c r="W117" i="22"/>
  <c r="O73" i="22"/>
  <c r="G35" i="22"/>
  <c r="P37" i="22"/>
  <c r="G52" i="22"/>
  <c r="Y68" i="21"/>
  <c r="Y67" i="21" s="1"/>
  <c r="Y70" i="21"/>
  <c r="AR35" i="22"/>
  <c r="M52" i="22"/>
  <c r="BD69" i="22"/>
  <c r="H30" i="21"/>
  <c r="K40" i="20"/>
  <c r="K35" i="20"/>
  <c r="K47" i="20" s="1"/>
  <c r="K48" i="20" s="1"/>
  <c r="O23" i="20"/>
  <c r="AX35" i="21"/>
  <c r="AT175" i="20" a="1"/>
  <c r="AT175" i="20" s="1"/>
  <c r="Q176" i="20"/>
  <c r="AC175" i="20"/>
  <c r="AU175" i="20" a="1"/>
  <c r="AU175" i="20" s="1"/>
  <c r="AF9" i="21"/>
  <c r="AF10" i="21" s="1"/>
  <c r="AF36" i="21"/>
  <c r="AF40" i="21"/>
  <c r="AF50" i="21"/>
  <c r="AF44" i="21"/>
  <c r="AF34" i="21"/>
  <c r="AF38" i="21"/>
  <c r="AF104" i="21"/>
  <c r="AF42" i="21"/>
  <c r="AF74" i="21"/>
  <c r="AF86" i="21"/>
  <c r="AN9" i="21"/>
  <c r="AN10" i="21" s="1"/>
  <c r="AF150" i="21"/>
  <c r="AF114" i="21"/>
  <c r="AF182" i="21"/>
  <c r="AF136" i="21"/>
  <c r="AF176" i="21"/>
  <c r="X11" i="21"/>
  <c r="X120" i="21" s="1"/>
  <c r="X117" i="21"/>
  <c r="H90" i="21"/>
  <c r="H56" i="21"/>
  <c r="H106" i="21"/>
  <c r="H170" i="21"/>
  <c r="H138" i="21"/>
  <c r="AF142" i="21"/>
  <c r="AU137" i="20" a="1"/>
  <c r="AU137" i="20" s="1"/>
  <c r="AC137" i="20"/>
  <c r="AT137" i="20" a="1"/>
  <c r="AT137" i="20" s="1"/>
  <c r="H58" i="20"/>
  <c r="G129" i="16"/>
  <c r="M177" i="15"/>
  <c r="T9" i="11"/>
  <c r="T34" i="11"/>
  <c r="T168" i="11"/>
  <c r="T30" i="11"/>
  <c r="T26" i="11"/>
  <c r="T60" i="11"/>
  <c r="T42" i="11"/>
  <c r="T14" i="11"/>
  <c r="T16" i="11"/>
  <c r="T22" i="11"/>
  <c r="T94" i="11"/>
  <c r="T100" i="11"/>
  <c r="T146" i="11"/>
  <c r="T158" i="11"/>
  <c r="T46" i="11"/>
  <c r="T116" i="11"/>
  <c r="T32" i="11"/>
  <c r="T28" i="11"/>
  <c r="T96" i="11"/>
  <c r="T108" i="11"/>
  <c r="T162" i="11"/>
  <c r="T20" i="11"/>
  <c r="T138" i="11"/>
  <c r="T152" i="11"/>
  <c r="T18" i="11"/>
  <c r="T98" i="11"/>
  <c r="T44" i="11"/>
  <c r="L57" i="11"/>
  <c r="I9" i="11"/>
  <c r="I46" i="11"/>
  <c r="I152" i="11"/>
  <c r="I14" i="11"/>
  <c r="I84" i="11"/>
  <c r="I158" i="11"/>
  <c r="I40" i="11"/>
  <c r="I104" i="11"/>
  <c r="I38" i="11"/>
  <c r="I42" i="11"/>
  <c r="BA84" i="25"/>
  <c r="BD83" i="25"/>
  <c r="R140" i="25"/>
  <c r="BD121" i="25"/>
  <c r="BA122" i="25"/>
  <c r="BD153" i="25"/>
  <c r="BA154" i="25"/>
  <c r="BD91" i="25"/>
  <c r="BA92" i="25"/>
  <c r="BA184" i="25"/>
  <c r="BD183" i="25"/>
  <c r="Z165" i="25"/>
  <c r="Z166" i="25" s="1"/>
  <c r="Z168" i="25"/>
  <c r="Z138" i="25"/>
  <c r="Z98" i="25"/>
  <c r="R110" i="25"/>
  <c r="R138" i="25"/>
  <c r="R184" i="25"/>
  <c r="R176" i="25"/>
  <c r="Z85" i="25"/>
  <c r="Z86" i="25" s="1"/>
  <c r="Z88" i="25"/>
  <c r="BA46" i="25"/>
  <c r="BD45" i="25"/>
  <c r="Z28" i="25"/>
  <c r="R16" i="25"/>
  <c r="BA132" i="25"/>
  <c r="BD131" i="25"/>
  <c r="J52" i="25"/>
  <c r="AX98" i="25"/>
  <c r="AO40" i="25"/>
  <c r="AD130" i="25"/>
  <c r="AR129" i="25"/>
  <c r="AD18" i="25"/>
  <c r="AR17" i="25"/>
  <c r="AD57" i="25"/>
  <c r="AR58" i="25"/>
  <c r="AR59" i="25"/>
  <c r="AD60" i="25"/>
  <c r="AR125" i="25"/>
  <c r="AD126" i="25"/>
  <c r="AD144" i="25"/>
  <c r="AR143" i="25"/>
  <c r="AD158" i="25"/>
  <c r="AR157" i="25"/>
  <c r="AD160" i="25"/>
  <c r="AR159" i="25"/>
  <c r="AD174" i="25"/>
  <c r="AR173" i="25"/>
  <c r="V73" i="25"/>
  <c r="V35" i="25"/>
  <c r="N58" i="25"/>
  <c r="F91" i="25"/>
  <c r="F92" i="25" s="1"/>
  <c r="F94" i="25"/>
  <c r="F18" i="25"/>
  <c r="F70" i="25"/>
  <c r="F68" i="25"/>
  <c r="F67" i="25" s="1"/>
  <c r="F122" i="25"/>
  <c r="F160" i="25"/>
  <c r="F184" i="25"/>
  <c r="F176" i="25"/>
  <c r="F40" i="25"/>
  <c r="AR93" i="25"/>
  <c r="AD94" i="25"/>
  <c r="BD65" i="25"/>
  <c r="AR19" i="25"/>
  <c r="AD20" i="25"/>
  <c r="AO92" i="25"/>
  <c r="I11" i="25"/>
  <c r="I100" i="25" s="1"/>
  <c r="AX92" i="25"/>
  <c r="AX66" i="25"/>
  <c r="AX100" i="25"/>
  <c r="AX138" i="25"/>
  <c r="AX177" i="25"/>
  <c r="AX178" i="25" s="1"/>
  <c r="AX179" i="25"/>
  <c r="AX108" i="25"/>
  <c r="AX162" i="25"/>
  <c r="AO86" i="25"/>
  <c r="AO114" i="25"/>
  <c r="AO62" i="25"/>
  <c r="AO96" i="25"/>
  <c r="AO136" i="25"/>
  <c r="AO112" i="25"/>
  <c r="AO170" i="25"/>
  <c r="AO162" i="25"/>
  <c r="Y90" i="25"/>
  <c r="Y62" i="25"/>
  <c r="Y176" i="25"/>
  <c r="Y164" i="25"/>
  <c r="Y174" i="25"/>
  <c r="Y162" i="25"/>
  <c r="AC109" i="25"/>
  <c r="AC61" i="25"/>
  <c r="AU181" i="25" a="1"/>
  <c r="AU181" i="25" s="1"/>
  <c r="AT181" i="25" a="1"/>
  <c r="AT181" i="25" s="1"/>
  <c r="AC181" i="25"/>
  <c r="Q180" i="25"/>
  <c r="AC107" i="25"/>
  <c r="AU131" i="25" a="1"/>
  <c r="AU131" i="25" s="1"/>
  <c r="AC131" i="25"/>
  <c r="AT131" i="25" a="1"/>
  <c r="AT131" i="25" s="1"/>
  <c r="AU187" i="25" a="1"/>
  <c r="AU187" i="25" s="1"/>
  <c r="AT187" i="25" a="1"/>
  <c r="AT187" i="25" s="1"/>
  <c r="AC187" i="25"/>
  <c r="I165" i="25"/>
  <c r="BD119" i="25"/>
  <c r="W58" i="25"/>
  <c r="AN9" i="25"/>
  <c r="AN10" i="25" s="1"/>
  <c r="AN42" i="25"/>
  <c r="AN138" i="25"/>
  <c r="AN140" i="25"/>
  <c r="AN179" i="25"/>
  <c r="AN130" i="25"/>
  <c r="AN176" i="25"/>
  <c r="AF51" i="25"/>
  <c r="AF88" i="25"/>
  <c r="AF72" i="25"/>
  <c r="AF94" i="25"/>
  <c r="AF22" i="25"/>
  <c r="AF70" i="25"/>
  <c r="AF166" i="25"/>
  <c r="AF134" i="25"/>
  <c r="AF184" i="25"/>
  <c r="AF124" i="25"/>
  <c r="AF182" i="25"/>
  <c r="X100" i="25"/>
  <c r="X180" i="25"/>
  <c r="X182" i="25"/>
  <c r="H68" i="25"/>
  <c r="H180" i="25"/>
  <c r="T54" i="24"/>
  <c r="T52" i="24"/>
  <c r="AF140" i="24"/>
  <c r="AR139" i="24"/>
  <c r="H168" i="24"/>
  <c r="H165" i="24"/>
  <c r="H166" i="24" s="1"/>
  <c r="BC126" i="25"/>
  <c r="L73" i="25"/>
  <c r="AE47" i="25"/>
  <c r="AE48" i="25" s="1"/>
  <c r="AE24" i="25"/>
  <c r="AE174" i="25"/>
  <c r="AE118" i="25"/>
  <c r="AE34" i="25"/>
  <c r="AE63" i="25"/>
  <c r="AE134" i="25"/>
  <c r="AE90" i="25"/>
  <c r="AE192" i="25"/>
  <c r="AE156" i="25"/>
  <c r="W68" i="25"/>
  <c r="W90" i="25"/>
  <c r="G44" i="25"/>
  <c r="G100" i="25"/>
  <c r="G22" i="25"/>
  <c r="G54" i="25"/>
  <c r="G52" i="25"/>
  <c r="G122" i="25"/>
  <c r="G162" i="25"/>
  <c r="G146" i="25"/>
  <c r="G168" i="25"/>
  <c r="G165" i="25"/>
  <c r="G166" i="25" s="1"/>
  <c r="T140" i="24"/>
  <c r="L70" i="24"/>
  <c r="L68" i="24"/>
  <c r="L67" i="24" s="1"/>
  <c r="S82" i="25"/>
  <c r="BC56" i="25"/>
  <c r="BC28" i="25"/>
  <c r="BC62" i="25"/>
  <c r="BC26" i="25"/>
  <c r="BC98" i="25"/>
  <c r="BC144" i="25"/>
  <c r="BC164" i="25"/>
  <c r="BC168" i="25"/>
  <c r="BC138" i="25"/>
  <c r="BC184" i="25"/>
  <c r="AB64" i="25"/>
  <c r="T52" i="25"/>
  <c r="T117" i="25"/>
  <c r="T180" i="25"/>
  <c r="L64" i="25"/>
  <c r="L117" i="25"/>
  <c r="L180" i="25"/>
  <c r="D52" i="25"/>
  <c r="P53" i="25"/>
  <c r="P37" i="25"/>
  <c r="D35" i="25"/>
  <c r="D60" i="25"/>
  <c r="D58" i="25"/>
  <c r="P59" i="25"/>
  <c r="P186" i="25"/>
  <c r="P167" i="25"/>
  <c r="D165" i="25"/>
  <c r="P137" i="25"/>
  <c r="P155" i="25"/>
  <c r="H180" i="24"/>
  <c r="H182" i="24"/>
  <c r="H152" i="24"/>
  <c r="H147" i="24"/>
  <c r="H148" i="24" s="1"/>
  <c r="H54" i="24"/>
  <c r="H52" i="24"/>
  <c r="T174" i="24"/>
  <c r="T160" i="24"/>
  <c r="D188" i="24"/>
  <c r="P187" i="24"/>
  <c r="AI76" i="25"/>
  <c r="AM60" i="25"/>
  <c r="AO20" i="25"/>
  <c r="BB104" i="25"/>
  <c r="BB101" i="25"/>
  <c r="BB102" i="25" s="1"/>
  <c r="BB117" i="25"/>
  <c r="BB118" i="25" s="1"/>
  <c r="BB120" i="25"/>
  <c r="AI104" i="25"/>
  <c r="AI54" i="25"/>
  <c r="AI20" i="25"/>
  <c r="AI82" i="25"/>
  <c r="AI188" i="25"/>
  <c r="AI160" i="25"/>
  <c r="AI136" i="25"/>
  <c r="AI172" i="25"/>
  <c r="AI156" i="25"/>
  <c r="AA22" i="25"/>
  <c r="AA76" i="25"/>
  <c r="AA73" i="25"/>
  <c r="AA74" i="25" s="1"/>
  <c r="AA90" i="25"/>
  <c r="AA32" i="25"/>
  <c r="AA56" i="25"/>
  <c r="AA120" i="25"/>
  <c r="AA117" i="25"/>
  <c r="AA118" i="25" s="1"/>
  <c r="AA160" i="25"/>
  <c r="AA142" i="25"/>
  <c r="S30" i="25"/>
  <c r="S68" i="25"/>
  <c r="S67" i="25" s="1"/>
  <c r="S70" i="25"/>
  <c r="S16" i="25"/>
  <c r="S56" i="25"/>
  <c r="S114" i="25"/>
  <c r="S180" i="25"/>
  <c r="S182" i="25"/>
  <c r="S134" i="25"/>
  <c r="K73" i="25"/>
  <c r="K64" i="25"/>
  <c r="K117" i="25"/>
  <c r="P161" i="24"/>
  <c r="D162" i="24"/>
  <c r="AB91" i="24"/>
  <c r="AB92" i="24" s="1"/>
  <c r="AB94" i="24"/>
  <c r="AB90" i="24"/>
  <c r="H88" i="24"/>
  <c r="L44" i="24"/>
  <c r="L35" i="24"/>
  <c r="T63" i="24"/>
  <c r="K23" i="24"/>
  <c r="AA117" i="24"/>
  <c r="AA180" i="24"/>
  <c r="AA147" i="24"/>
  <c r="AA129" i="24" s="1"/>
  <c r="S180" i="24"/>
  <c r="K117" i="24"/>
  <c r="AJ9" i="25"/>
  <c r="AJ10" i="25" s="1"/>
  <c r="AB112" i="24"/>
  <c r="BC63" i="25"/>
  <c r="K91" i="24"/>
  <c r="AR64" i="24"/>
  <c r="AD63" i="24"/>
  <c r="AD16" i="24"/>
  <c r="AR15" i="24"/>
  <c r="W147" i="24"/>
  <c r="O147" i="24"/>
  <c r="G180" i="24"/>
  <c r="AI34" i="25"/>
  <c r="BD15" i="25"/>
  <c r="T112" i="24"/>
  <c r="T78" i="24"/>
  <c r="AD70" i="24"/>
  <c r="AR69" i="24"/>
  <c r="AB57" i="24"/>
  <c r="AD44" i="24"/>
  <c r="AR43" i="24"/>
  <c r="AR25" i="24"/>
  <c r="AD26" i="24"/>
  <c r="AR77" i="24"/>
  <c r="AD78" i="24"/>
  <c r="AR125" i="24"/>
  <c r="AD126" i="24"/>
  <c r="AR75" i="24"/>
  <c r="AD76" i="24"/>
  <c r="AR141" i="24"/>
  <c r="AD142" i="24"/>
  <c r="AR143" i="24"/>
  <c r="AD144" i="24"/>
  <c r="AD166" i="24"/>
  <c r="AR165" i="24"/>
  <c r="V117" i="24"/>
  <c r="N58" i="24"/>
  <c r="N57" i="24" s="1"/>
  <c r="N60" i="24"/>
  <c r="N140" i="24"/>
  <c r="N106" i="24"/>
  <c r="N132" i="24"/>
  <c r="N172" i="24"/>
  <c r="F147" i="24"/>
  <c r="F129" i="24" s="1"/>
  <c r="Y108" i="24"/>
  <c r="AK170" i="23"/>
  <c r="AR153" i="23"/>
  <c r="AD154" i="23"/>
  <c r="AR123" i="23"/>
  <c r="AD124" i="23"/>
  <c r="M101" i="23"/>
  <c r="V85" i="23"/>
  <c r="G35" i="23"/>
  <c r="N10" i="23"/>
  <c r="AU171" i="24" a="1"/>
  <c r="AU171" i="24" s="1"/>
  <c r="AC171" i="24"/>
  <c r="AT171" i="24" a="1"/>
  <c r="AT171" i="24" s="1"/>
  <c r="AB80" i="24"/>
  <c r="AQ70" i="24"/>
  <c r="J35" i="24"/>
  <c r="AL16" i="24"/>
  <c r="N80" i="23"/>
  <c r="G64" i="23"/>
  <c r="M52" i="23"/>
  <c r="AE24" i="23"/>
  <c r="AE47" i="23"/>
  <c r="AE48" i="23" s="1"/>
  <c r="AR111" i="23"/>
  <c r="AD112" i="23"/>
  <c r="AD160" i="23"/>
  <c r="AR159" i="23"/>
  <c r="N182" i="23"/>
  <c r="N180" i="23"/>
  <c r="N172" i="23"/>
  <c r="F129" i="23"/>
  <c r="AD140" i="24"/>
  <c r="Z22" i="24"/>
  <c r="AQ44" i="24"/>
  <c r="AQ90" i="24"/>
  <c r="AQ67" i="24"/>
  <c r="AU67" i="24" s="1" a="1"/>
  <c r="AU67" i="24" s="1"/>
  <c r="AQ124" i="24"/>
  <c r="AQ50" i="24"/>
  <c r="AQ112" i="24"/>
  <c r="AQ66" i="24"/>
  <c r="AQ146" i="24"/>
  <c r="AH82" i="24"/>
  <c r="AH132" i="24"/>
  <c r="AH152" i="24"/>
  <c r="Z176" i="24"/>
  <c r="Z154" i="24"/>
  <c r="Z106" i="24"/>
  <c r="Z142" i="24"/>
  <c r="Z112" i="24"/>
  <c r="Z162" i="24"/>
  <c r="R180" i="24"/>
  <c r="R117" i="24"/>
  <c r="E170" i="23"/>
  <c r="AR151" i="23"/>
  <c r="AD152" i="23"/>
  <c r="N138" i="23"/>
  <c r="O64" i="23"/>
  <c r="AD24" i="23"/>
  <c r="AD47" i="23"/>
  <c r="AD48" i="23" s="1"/>
  <c r="AR23" i="23"/>
  <c r="AK179" i="23"/>
  <c r="AK90" i="23"/>
  <c r="AK88" i="23"/>
  <c r="AK172" i="23"/>
  <c r="M165" i="23"/>
  <c r="E44" i="23"/>
  <c r="E174" i="23"/>
  <c r="AN47" i="25"/>
  <c r="AN48" i="25" s="1"/>
  <c r="AH70" i="24"/>
  <c r="P37" i="24"/>
  <c r="D20" i="24"/>
  <c r="Y62" i="24"/>
  <c r="Y106" i="24"/>
  <c r="Y18" i="24"/>
  <c r="Y68" i="24"/>
  <c r="Y67" i="24" s="1"/>
  <c r="Y70" i="24"/>
  <c r="Y158" i="24"/>
  <c r="Y90" i="24"/>
  <c r="Y162" i="24"/>
  <c r="AC105" i="24"/>
  <c r="AC109" i="24"/>
  <c r="AC13" i="24"/>
  <c r="Q11" i="24"/>
  <c r="Q136" i="24" s="1"/>
  <c r="AC45" i="24"/>
  <c r="AC15" i="24"/>
  <c r="AC93" i="24"/>
  <c r="Q91" i="24"/>
  <c r="Q85" i="24" s="1"/>
  <c r="AC153" i="24"/>
  <c r="AT153" i="24" a="1"/>
  <c r="AT153" i="24" s="1"/>
  <c r="AU153" i="24" a="1"/>
  <c r="AU153" i="24" s="1"/>
  <c r="I76" i="24"/>
  <c r="I73" i="24"/>
  <c r="I85" i="24"/>
  <c r="I188" i="24"/>
  <c r="Y104" i="24"/>
  <c r="Y101" i="24"/>
  <c r="Y102" i="24" s="1"/>
  <c r="BD17" i="24"/>
  <c r="BA18" i="24"/>
  <c r="BD95" i="24"/>
  <c r="BA96" i="24"/>
  <c r="BA60" i="24"/>
  <c r="BD59" i="24"/>
  <c r="BA142" i="24"/>
  <c r="BD141" i="24"/>
  <c r="BD105" i="24"/>
  <c r="BA106" i="24"/>
  <c r="BA158" i="24"/>
  <c r="BD157" i="24"/>
  <c r="BA185" i="24"/>
  <c r="BD186" i="24"/>
  <c r="N152" i="23"/>
  <c r="AK138" i="23"/>
  <c r="F117" i="23"/>
  <c r="AO190" i="24"/>
  <c r="G91" i="24"/>
  <c r="D84" i="24"/>
  <c r="AK178" i="23"/>
  <c r="AI90" i="25"/>
  <c r="AK47" i="25"/>
  <c r="AK48" i="25" s="1"/>
  <c r="AK24" i="25"/>
  <c r="M165" i="25"/>
  <c r="E165" i="25"/>
  <c r="AK164" i="23"/>
  <c r="N147" i="23"/>
  <c r="N148" i="23" s="1"/>
  <c r="E114" i="23"/>
  <c r="Q73" i="23"/>
  <c r="AC75" i="23"/>
  <c r="I30" i="23"/>
  <c r="BA14" i="23"/>
  <c r="BD13" i="23"/>
  <c r="AR129" i="24"/>
  <c r="AK160" i="24"/>
  <c r="AK32" i="24"/>
  <c r="AK128" i="24"/>
  <c r="AK30" i="24"/>
  <c r="AK88" i="24"/>
  <c r="AK146" i="24"/>
  <c r="AK182" i="24"/>
  <c r="M73" i="24"/>
  <c r="M23" i="24"/>
  <c r="E58" i="24"/>
  <c r="P59" i="24"/>
  <c r="E91" i="24"/>
  <c r="E11" i="24"/>
  <c r="E72" i="24" s="1"/>
  <c r="P157" i="24"/>
  <c r="AK152" i="23"/>
  <c r="AK56" i="23"/>
  <c r="BD41" i="23"/>
  <c r="BA42" i="23"/>
  <c r="AC12" i="23"/>
  <c r="T118" i="24"/>
  <c r="J52" i="24"/>
  <c r="AD28" i="24"/>
  <c r="T98" i="24"/>
  <c r="AQ101" i="23"/>
  <c r="AQ102" i="23" s="1"/>
  <c r="AQ104" i="23"/>
  <c r="AQ156" i="24"/>
  <c r="AU156" i="24" s="1" a="1"/>
  <c r="AU156" i="24" s="1"/>
  <c r="W94" i="23"/>
  <c r="AR33" i="23"/>
  <c r="AR17" i="23"/>
  <c r="AB20" i="24"/>
  <c r="AH138" i="23"/>
  <c r="R116" i="23"/>
  <c r="AH70" i="23"/>
  <c r="BB36" i="23"/>
  <c r="BB47" i="23"/>
  <c r="BB48" i="23" s="1"/>
  <c r="AH116" i="23"/>
  <c r="AH14" i="23"/>
  <c r="AH170" i="23"/>
  <c r="AH112" i="23"/>
  <c r="AH57" i="23"/>
  <c r="AH110" i="23"/>
  <c r="AH164" i="23"/>
  <c r="R117" i="23"/>
  <c r="R160" i="23"/>
  <c r="J180" i="23"/>
  <c r="D140" i="24"/>
  <c r="AG148" i="23"/>
  <c r="BA132" i="23"/>
  <c r="BD131" i="23"/>
  <c r="AH108" i="23"/>
  <c r="BD97" i="23"/>
  <c r="BA98" i="23"/>
  <c r="BB74" i="23"/>
  <c r="W26" i="23"/>
  <c r="BD113" i="23"/>
  <c r="BA114" i="23"/>
  <c r="BA28" i="23"/>
  <c r="BD27" i="23"/>
  <c r="BD79" i="23"/>
  <c r="BA80" i="23"/>
  <c r="BA74" i="23"/>
  <c r="BA108" i="23"/>
  <c r="BD107" i="23"/>
  <c r="BA130" i="23"/>
  <c r="BD139" i="23"/>
  <c r="BA140" i="23"/>
  <c r="AG168" i="23"/>
  <c r="AG66" i="23"/>
  <c r="AG172" i="23"/>
  <c r="AG146" i="23"/>
  <c r="AG38" i="23"/>
  <c r="AG96" i="23"/>
  <c r="AG94" i="23"/>
  <c r="AT151" i="23" a="1"/>
  <c r="AT151" i="23" s="1"/>
  <c r="AU151" i="23" a="1"/>
  <c r="AU151" i="23" s="1"/>
  <c r="AC151" i="23"/>
  <c r="AT161" i="23" a="1"/>
  <c r="AT161" i="23" s="1"/>
  <c r="AC161" i="23"/>
  <c r="AU161" i="23" a="1"/>
  <c r="AU161" i="23" s="1"/>
  <c r="AU163" i="23" a="1"/>
  <c r="AU163" i="23" s="1"/>
  <c r="AT163" i="23" a="1"/>
  <c r="AT163" i="23" s="1"/>
  <c r="AC163" i="23"/>
  <c r="AC87" i="23"/>
  <c r="Q85" i="23"/>
  <c r="AC97" i="23"/>
  <c r="I134" i="23"/>
  <c r="I142" i="23"/>
  <c r="I34" i="23"/>
  <c r="I136" i="23"/>
  <c r="I147" i="23"/>
  <c r="I148" i="23" s="1"/>
  <c r="I150" i="23"/>
  <c r="R140" i="23"/>
  <c r="AR105" i="23"/>
  <c r="AX85" i="23"/>
  <c r="BA82" i="23"/>
  <c r="BD81" i="23"/>
  <c r="Z52" i="23"/>
  <c r="AG26" i="23"/>
  <c r="AN126" i="23"/>
  <c r="AN88" i="23"/>
  <c r="AN94" i="23"/>
  <c r="AN20" i="23"/>
  <c r="AN100" i="23"/>
  <c r="AN138" i="23"/>
  <c r="AN182" i="23"/>
  <c r="X180" i="23"/>
  <c r="H144" i="23"/>
  <c r="H64" i="23"/>
  <c r="AQ9" i="23"/>
  <c r="AQ10" i="23" s="1"/>
  <c r="AU10" i="23" s="1" a="1"/>
  <c r="AU10" i="23" s="1"/>
  <c r="BA140" i="22"/>
  <c r="BD139" i="22"/>
  <c r="BA134" i="22"/>
  <c r="BD133" i="22"/>
  <c r="T56" i="22"/>
  <c r="T52" i="22"/>
  <c r="D165" i="22"/>
  <c r="D166" i="22" s="1"/>
  <c r="D168" i="22"/>
  <c r="P167" i="22"/>
  <c r="D185" i="22"/>
  <c r="P186" i="22"/>
  <c r="I54" i="23"/>
  <c r="AJ40" i="23"/>
  <c r="AJ136" i="23"/>
  <c r="AJ62" i="23"/>
  <c r="AJ54" i="23"/>
  <c r="AJ116" i="23"/>
  <c r="AJ104" i="23"/>
  <c r="AJ96" i="23"/>
  <c r="AJ30" i="23"/>
  <c r="AJ132" i="23"/>
  <c r="AJ168" i="23"/>
  <c r="AJ188" i="23"/>
  <c r="AB58" i="23"/>
  <c r="T156" i="23"/>
  <c r="L96" i="23"/>
  <c r="L68" i="23"/>
  <c r="D104" i="23"/>
  <c r="D101" i="23"/>
  <c r="D102" i="23" s="1"/>
  <c r="P103" i="23"/>
  <c r="D122" i="23"/>
  <c r="P121" i="23"/>
  <c r="D44" i="23"/>
  <c r="P43" i="23"/>
  <c r="D184" i="23"/>
  <c r="P183" i="23"/>
  <c r="P79" i="23"/>
  <c r="D80" i="23"/>
  <c r="D73" i="23"/>
  <c r="P21" i="23"/>
  <c r="D22" i="23"/>
  <c r="D150" i="23"/>
  <c r="D147" i="23"/>
  <c r="D148" i="23" s="1"/>
  <c r="P149" i="23"/>
  <c r="P161" i="23"/>
  <c r="D162" i="23"/>
  <c r="V104" i="22"/>
  <c r="V101" i="22"/>
  <c r="V102" i="22" s="1"/>
  <c r="BD81" i="22"/>
  <c r="BA82" i="22"/>
  <c r="F58" i="22"/>
  <c r="T40" i="22"/>
  <c r="T35" i="22"/>
  <c r="W136" i="23"/>
  <c r="M23" i="23"/>
  <c r="BC9" i="23"/>
  <c r="BC67" i="23"/>
  <c r="BC96" i="23"/>
  <c r="BC160" i="23"/>
  <c r="BC150" i="23"/>
  <c r="AA52" i="23"/>
  <c r="AA129" i="23"/>
  <c r="AA11" i="23"/>
  <c r="AA185" i="23" s="1"/>
  <c r="AA165" i="23"/>
  <c r="S101" i="23"/>
  <c r="K52" i="23"/>
  <c r="K91" i="23"/>
  <c r="K180" i="23"/>
  <c r="V150" i="22"/>
  <c r="V147" i="22"/>
  <c r="V148" i="22" s="1"/>
  <c r="L132" i="22"/>
  <c r="D66" i="22"/>
  <c r="D64" i="22"/>
  <c r="D63" i="22" s="1"/>
  <c r="P65" i="22"/>
  <c r="BD180" i="22"/>
  <c r="BA179" i="22"/>
  <c r="BA57" i="23"/>
  <c r="AR147" i="22"/>
  <c r="AD148" i="22"/>
  <c r="D122" i="22"/>
  <c r="P121" i="22"/>
  <c r="D117" i="22"/>
  <c r="D118" i="22" s="1"/>
  <c r="D116" i="22"/>
  <c r="P115" i="22"/>
  <c r="T104" i="22"/>
  <c r="T101" i="22"/>
  <c r="T102" i="22" s="1"/>
  <c r="AD96" i="22"/>
  <c r="AR95" i="22"/>
  <c r="AQ16" i="24"/>
  <c r="BD115" i="22"/>
  <c r="BA116" i="22"/>
  <c r="BD159" i="22"/>
  <c r="BA160" i="22"/>
  <c r="P137" i="22"/>
  <c r="D138" i="22"/>
  <c r="V120" i="22"/>
  <c r="V117" i="22"/>
  <c r="V118" i="22" s="1"/>
  <c r="R104" i="22"/>
  <c r="R101" i="22"/>
  <c r="R102" i="22" s="1"/>
  <c r="V76" i="22"/>
  <c r="V73" i="22"/>
  <c r="V74" i="22" s="1"/>
  <c r="L70" i="22"/>
  <c r="L68" i="22"/>
  <c r="L67" i="22" s="1"/>
  <c r="X44" i="24"/>
  <c r="X30" i="24"/>
  <c r="X9" i="24"/>
  <c r="X10" i="24" s="1"/>
  <c r="X16" i="24"/>
  <c r="X42" i="24"/>
  <c r="X32" i="24"/>
  <c r="AD172" i="22"/>
  <c r="AR171" i="22"/>
  <c r="AR177" i="22"/>
  <c r="AD178" i="22"/>
  <c r="AR186" i="22"/>
  <c r="AD185" i="22"/>
  <c r="F180" i="22"/>
  <c r="AR91" i="23"/>
  <c r="AM47" i="22"/>
  <c r="AM48" i="22" s="1"/>
  <c r="AM24" i="22"/>
  <c r="AE146" i="22"/>
  <c r="AR145" i="22"/>
  <c r="AE30" i="22"/>
  <c r="AR29" i="22"/>
  <c r="W91" i="22"/>
  <c r="W52" i="22"/>
  <c r="W101" i="22"/>
  <c r="W180" i="22"/>
  <c r="O35" i="22"/>
  <c r="O52" i="22"/>
  <c r="M91" i="22"/>
  <c r="P12" i="22"/>
  <c r="E117" i="22"/>
  <c r="P119" i="22"/>
  <c r="AU175" i="21" a="1"/>
  <c r="AU175" i="21" s="1"/>
  <c r="AT175" i="21" a="1"/>
  <c r="AT175" i="21" s="1"/>
  <c r="Q176" i="21"/>
  <c r="AC175" i="21"/>
  <c r="I120" i="21"/>
  <c r="I117" i="21"/>
  <c r="I118" i="21" s="1"/>
  <c r="Q80" i="21"/>
  <c r="AC79" i="21"/>
  <c r="L117" i="22"/>
  <c r="L118" i="22" s="1"/>
  <c r="BB16" i="22"/>
  <c r="BD15" i="22"/>
  <c r="BB72" i="22"/>
  <c r="BD71" i="22"/>
  <c r="BD149" i="20"/>
  <c r="BA150" i="20"/>
  <c r="AC119" i="20"/>
  <c r="Q120" i="20"/>
  <c r="Q117" i="20"/>
  <c r="AC113" i="20"/>
  <c r="Q114" i="20"/>
  <c r="AC83" i="20"/>
  <c r="Q84" i="20"/>
  <c r="W68" i="20"/>
  <c r="AC31" i="20"/>
  <c r="O180" i="20"/>
  <c r="AC65" i="20"/>
  <c r="Q66" i="20"/>
  <c r="Q64" i="20"/>
  <c r="Q63" i="20" s="1"/>
  <c r="J58" i="20"/>
  <c r="AA54" i="20"/>
  <c r="AA52" i="20"/>
  <c r="AE9" i="21"/>
  <c r="AE36" i="21"/>
  <c r="AE34" i="21"/>
  <c r="AE38" i="21"/>
  <c r="AE174" i="21"/>
  <c r="AE190" i="21"/>
  <c r="AE40" i="21"/>
  <c r="AE142" i="21"/>
  <c r="AE94" i="21"/>
  <c r="AE92" i="21"/>
  <c r="AE138" i="21"/>
  <c r="AE86" i="21"/>
  <c r="AE140" i="21"/>
  <c r="G76" i="21"/>
  <c r="G73" i="21"/>
  <c r="G74" i="21" s="1"/>
  <c r="P75" i="21"/>
  <c r="G172" i="21"/>
  <c r="G136" i="21"/>
  <c r="G108" i="21"/>
  <c r="G184" i="21"/>
  <c r="BB184" i="20"/>
  <c r="BD183" i="20"/>
  <c r="O147" i="20"/>
  <c r="AA106" i="20"/>
  <c r="AF140" i="20"/>
  <c r="X57" i="21"/>
  <c r="F26" i="16"/>
  <c r="M9" i="14"/>
  <c r="M38" i="14"/>
  <c r="M14" i="14"/>
  <c r="M168" i="14"/>
  <c r="M176" i="14"/>
  <c r="M56" i="14"/>
  <c r="M46" i="14"/>
  <c r="M16" i="14"/>
  <c r="E49" i="11"/>
  <c r="P52" i="11"/>
  <c r="R129" i="12"/>
  <c r="Q67" i="9"/>
  <c r="BD77" i="25"/>
  <c r="BA78" i="25"/>
  <c r="R134" i="25"/>
  <c r="BD145" i="25"/>
  <c r="BA146" i="25"/>
  <c r="BD173" i="25"/>
  <c r="BA174" i="25"/>
  <c r="BD95" i="25"/>
  <c r="BA96" i="25"/>
  <c r="BD186" i="25"/>
  <c r="BA185" i="25"/>
  <c r="Z184" i="25"/>
  <c r="Z164" i="25"/>
  <c r="Z132" i="25"/>
  <c r="R114" i="25"/>
  <c r="R152" i="25"/>
  <c r="R142" i="25"/>
  <c r="Z84" i="25"/>
  <c r="Z40" i="25"/>
  <c r="R28" i="25"/>
  <c r="Z20" i="25"/>
  <c r="J11" i="25"/>
  <c r="J76" i="25" s="1"/>
  <c r="Z112" i="25"/>
  <c r="AC97" i="25"/>
  <c r="Y40" i="25"/>
  <c r="AC27" i="25"/>
  <c r="AD62" i="25"/>
  <c r="AR61" i="25"/>
  <c r="AD22" i="25"/>
  <c r="AR21" i="25"/>
  <c r="AD70" i="25"/>
  <c r="AR69" i="25"/>
  <c r="AD78" i="25"/>
  <c r="AR77" i="25"/>
  <c r="AR133" i="25"/>
  <c r="AD134" i="25"/>
  <c r="AD146" i="25"/>
  <c r="AR145" i="25"/>
  <c r="AR87" i="25"/>
  <c r="AD88" i="25"/>
  <c r="AD162" i="25"/>
  <c r="AR161" i="25"/>
  <c r="AD182" i="25"/>
  <c r="AR181" i="25"/>
  <c r="V165" i="25"/>
  <c r="N35" i="25"/>
  <c r="F114" i="25"/>
  <c r="F22" i="25"/>
  <c r="F172" i="25"/>
  <c r="F134" i="25"/>
  <c r="F162" i="25"/>
  <c r="F88" i="25"/>
  <c r="F182" i="25"/>
  <c r="F180" i="25"/>
  <c r="AU141" i="25" a="1"/>
  <c r="AU141" i="25" s="1"/>
  <c r="AC141" i="25"/>
  <c r="AT141" i="25" a="1"/>
  <c r="AT141" i="25" s="1"/>
  <c r="F110" i="25"/>
  <c r="Q68" i="25"/>
  <c r="AC69" i="25"/>
  <c r="AR35" i="25"/>
  <c r="F124" i="25"/>
  <c r="AX56" i="25"/>
  <c r="AC31" i="25"/>
  <c r="AX18" i="25"/>
  <c r="AO24" i="25"/>
  <c r="AO47" i="25"/>
  <c r="AO48" i="25" s="1"/>
  <c r="AX51" i="25"/>
  <c r="AX176" i="25"/>
  <c r="AX94" i="25"/>
  <c r="AX164" i="25"/>
  <c r="AX150" i="25"/>
  <c r="AX147" i="25"/>
  <c r="AX148" i="25" s="1"/>
  <c r="AX185" i="25"/>
  <c r="AX112" i="25"/>
  <c r="AX172" i="25"/>
  <c r="AO88" i="25"/>
  <c r="AO120" i="25"/>
  <c r="AO67" i="25"/>
  <c r="AO148" i="25"/>
  <c r="AO192" i="25"/>
  <c r="AO116" i="25"/>
  <c r="AO168" i="25"/>
  <c r="AO172" i="25"/>
  <c r="AG9" i="25"/>
  <c r="AG10" i="25" s="1"/>
  <c r="Y142" i="25"/>
  <c r="Y76" i="25"/>
  <c r="Y73" i="25"/>
  <c r="Y74" i="25" s="1"/>
  <c r="Y184" i="25"/>
  <c r="Y104" i="25"/>
  <c r="Y101" i="25"/>
  <c r="Y102" i="25" s="1"/>
  <c r="Y185" i="25"/>
  <c r="Y172" i="25"/>
  <c r="AC55" i="25"/>
  <c r="AC75" i="25"/>
  <c r="Q73" i="25"/>
  <c r="AC137" i="25"/>
  <c r="AT137" i="25" a="1"/>
  <c r="AT137" i="25" s="1"/>
  <c r="AU137" i="25" a="1"/>
  <c r="AU137" i="25" s="1"/>
  <c r="AC111" i="25"/>
  <c r="AU143" i="25" a="1"/>
  <c r="AU143" i="25" s="1"/>
  <c r="AC143" i="25"/>
  <c r="AT143" i="25" a="1"/>
  <c r="AT143" i="25" s="1"/>
  <c r="I58" i="25"/>
  <c r="I180" i="25"/>
  <c r="BA117" i="25"/>
  <c r="BA118" i="25" s="1"/>
  <c r="AF18" i="25"/>
  <c r="AN98" i="25"/>
  <c r="AN166" i="25"/>
  <c r="AN108" i="25"/>
  <c r="AN96" i="25"/>
  <c r="AN46" i="25"/>
  <c r="AN172" i="25"/>
  <c r="AN150" i="25"/>
  <c r="AN185" i="25"/>
  <c r="AN148" i="25"/>
  <c r="AN190" i="25"/>
  <c r="AF78" i="25"/>
  <c r="AF92" i="25"/>
  <c r="AF82" i="25"/>
  <c r="AF156" i="25"/>
  <c r="AF26" i="25"/>
  <c r="AF74" i="25"/>
  <c r="AF179" i="25"/>
  <c r="AF140" i="25"/>
  <c r="AF146" i="25"/>
  <c r="AF130" i="25"/>
  <c r="AF188" i="25"/>
  <c r="X68" i="25"/>
  <c r="X110" i="25"/>
  <c r="H64" i="25"/>
  <c r="H140" i="25"/>
  <c r="L52" i="24"/>
  <c r="L54" i="24"/>
  <c r="N117" i="25"/>
  <c r="AO74" i="25"/>
  <c r="W32" i="25"/>
  <c r="AB11" i="25"/>
  <c r="AB18" i="25" s="1"/>
  <c r="AM9" i="25"/>
  <c r="AM10" i="25" s="1"/>
  <c r="AM24" i="25"/>
  <c r="AM38" i="25"/>
  <c r="AM92" i="25"/>
  <c r="AM116" i="25"/>
  <c r="AM176" i="25"/>
  <c r="AM144" i="25"/>
  <c r="AM152" i="25"/>
  <c r="AM168" i="25"/>
  <c r="AE60" i="25"/>
  <c r="AE72" i="25"/>
  <c r="AE136" i="25"/>
  <c r="AE38" i="25"/>
  <c r="AE96" i="25"/>
  <c r="AE140" i="25"/>
  <c r="AE94" i="25"/>
  <c r="AE114" i="25"/>
  <c r="AE158" i="25"/>
  <c r="W116" i="25"/>
  <c r="W91" i="25"/>
  <c r="O58" i="25"/>
  <c r="O35" i="25"/>
  <c r="G58" i="25"/>
  <c r="G57" i="25" s="1"/>
  <c r="G60" i="25"/>
  <c r="G82" i="25"/>
  <c r="G26" i="25"/>
  <c r="G23" i="25"/>
  <c r="G104" i="25"/>
  <c r="G101" i="25"/>
  <c r="G102" i="25" s="1"/>
  <c r="G134" i="25"/>
  <c r="G164" i="25"/>
  <c r="G114" i="25"/>
  <c r="G184" i="25"/>
  <c r="P69" i="24"/>
  <c r="D70" i="24"/>
  <c r="D68" i="24"/>
  <c r="P55" i="25"/>
  <c r="BB47" i="25"/>
  <c r="BB48" i="25" s="1"/>
  <c r="BB36" i="25"/>
  <c r="P12" i="25"/>
  <c r="BC86" i="25"/>
  <c r="BC32" i="25"/>
  <c r="BC67" i="25"/>
  <c r="BC30" i="25"/>
  <c r="BC116" i="25"/>
  <c r="BC156" i="25"/>
  <c r="BC176" i="25"/>
  <c r="BC174" i="25"/>
  <c r="BC150" i="25"/>
  <c r="BC185" i="25"/>
  <c r="AB165" i="25"/>
  <c r="L91" i="25"/>
  <c r="L101" i="25"/>
  <c r="P61" i="25"/>
  <c r="P41" i="25"/>
  <c r="P77" i="25"/>
  <c r="P27" i="25"/>
  <c r="P145" i="25"/>
  <c r="P81" i="25"/>
  <c r="P171" i="25"/>
  <c r="P137" i="24"/>
  <c r="D138" i="24"/>
  <c r="T56" i="24"/>
  <c r="AB164" i="24"/>
  <c r="T180" i="24"/>
  <c r="T182" i="24"/>
  <c r="T165" i="24"/>
  <c r="T166" i="24" s="1"/>
  <c r="T168" i="24"/>
  <c r="P155" i="24"/>
  <c r="D156" i="24"/>
  <c r="R147" i="25"/>
  <c r="R148" i="25" s="1"/>
  <c r="AO72" i="25"/>
  <c r="I52" i="25"/>
  <c r="AI30" i="25"/>
  <c r="AI78" i="25"/>
  <c r="AI63" i="25"/>
  <c r="AI47" i="25"/>
  <c r="AI48" i="25" s="1"/>
  <c r="AI24" i="25"/>
  <c r="AI110" i="25"/>
  <c r="AI114" i="25"/>
  <c r="AI162" i="25"/>
  <c r="AI166" i="25"/>
  <c r="AI182" i="25"/>
  <c r="AI164" i="25"/>
  <c r="AA34" i="25"/>
  <c r="AA154" i="25"/>
  <c r="AA108" i="25"/>
  <c r="AA40" i="25"/>
  <c r="AA82" i="25"/>
  <c r="AA124" i="25"/>
  <c r="AA162" i="25"/>
  <c r="AA156" i="25"/>
  <c r="S35" i="25"/>
  <c r="S38" i="25"/>
  <c r="S144" i="25"/>
  <c r="S20" i="25"/>
  <c r="S84" i="25"/>
  <c r="S120" i="25"/>
  <c r="S117" i="25"/>
  <c r="S118" i="25" s="1"/>
  <c r="S152" i="25"/>
  <c r="S140" i="25"/>
  <c r="K91" i="25"/>
  <c r="K165" i="25"/>
  <c r="P97" i="24"/>
  <c r="D98" i="24"/>
  <c r="T91" i="24"/>
  <c r="T92" i="24" s="1"/>
  <c r="T94" i="24"/>
  <c r="T90" i="24"/>
  <c r="P43" i="24"/>
  <c r="D44" i="24"/>
  <c r="T144" i="24"/>
  <c r="S147" i="24"/>
  <c r="AM182" i="25"/>
  <c r="AC41" i="25"/>
  <c r="AC25" i="25"/>
  <c r="AR85" i="25"/>
  <c r="AB152" i="24"/>
  <c r="AD96" i="24"/>
  <c r="AR95" i="24"/>
  <c r="AD74" i="24"/>
  <c r="AR73" i="24"/>
  <c r="AE62" i="25"/>
  <c r="T147" i="24"/>
  <c r="T148" i="24" s="1"/>
  <c r="AD42" i="24"/>
  <c r="AR41" i="24"/>
  <c r="AR31" i="24"/>
  <c r="AD32" i="24"/>
  <c r="AI24" i="24"/>
  <c r="AI47" i="24"/>
  <c r="AI48" i="24" s="1"/>
  <c r="S11" i="24"/>
  <c r="S16" i="24" s="1"/>
  <c r="W117" i="24"/>
  <c r="AF60" i="25"/>
  <c r="N68" i="24"/>
  <c r="N67" i="24" s="1"/>
  <c r="N70" i="24"/>
  <c r="S23" i="24"/>
  <c r="AR81" i="24"/>
  <c r="AD82" i="24"/>
  <c r="AD148" i="24"/>
  <c r="AR147" i="24"/>
  <c r="AR79" i="24"/>
  <c r="AD80" i="24"/>
  <c r="AR159" i="24"/>
  <c r="AD160" i="24"/>
  <c r="AR149" i="24"/>
  <c r="AD150" i="24"/>
  <c r="AD172" i="24"/>
  <c r="AR171" i="24"/>
  <c r="N78" i="24"/>
  <c r="N156" i="24"/>
  <c r="N110" i="24"/>
  <c r="N144" i="24"/>
  <c r="N138" i="24"/>
  <c r="F73" i="24"/>
  <c r="BD39" i="25"/>
  <c r="AQ88" i="24"/>
  <c r="AR55" i="24"/>
  <c r="AR183" i="23"/>
  <c r="AD184" i="23"/>
  <c r="E154" i="23"/>
  <c r="E124" i="23"/>
  <c r="V68" i="23"/>
  <c r="F11" i="23"/>
  <c r="F158" i="23" s="1"/>
  <c r="W168" i="23"/>
  <c r="W165" i="23"/>
  <c r="W166" i="23" s="1"/>
  <c r="O101" i="23"/>
  <c r="O180" i="23"/>
  <c r="O117" i="23"/>
  <c r="G58" i="23"/>
  <c r="G117" i="23"/>
  <c r="J68" i="24"/>
  <c r="AH34" i="24"/>
  <c r="AQ47" i="24"/>
  <c r="AQ48" i="24" s="1"/>
  <c r="AQ24" i="24"/>
  <c r="AD182" i="23"/>
  <c r="AR181" i="23"/>
  <c r="AK114" i="23"/>
  <c r="AR93" i="23"/>
  <c r="AD94" i="23"/>
  <c r="V73" i="23"/>
  <c r="N32" i="23"/>
  <c r="E10" i="23"/>
  <c r="AR115" i="23"/>
  <c r="AD116" i="23"/>
  <c r="AD192" i="23"/>
  <c r="AR191" i="23"/>
  <c r="N104" i="23"/>
  <c r="N101" i="23"/>
  <c r="N102" i="23" s="1"/>
  <c r="N188" i="23"/>
  <c r="N170" i="23"/>
  <c r="F165" i="23"/>
  <c r="AL182" i="24"/>
  <c r="BD97" i="24"/>
  <c r="BA98" i="24"/>
  <c r="AQ72" i="24"/>
  <c r="AQ98" i="24"/>
  <c r="AQ76" i="24"/>
  <c r="AQ148" i="24"/>
  <c r="AQ51" i="24"/>
  <c r="AU51" i="24" s="1" a="1"/>
  <c r="AU51" i="24" s="1"/>
  <c r="AQ116" i="24"/>
  <c r="AQ138" i="24"/>
  <c r="AQ152" i="24"/>
  <c r="AH174" i="24"/>
  <c r="AH72" i="24"/>
  <c r="AH178" i="24"/>
  <c r="AH110" i="24"/>
  <c r="AH168" i="24"/>
  <c r="AH86" i="24"/>
  <c r="AH140" i="24"/>
  <c r="AH158" i="24"/>
  <c r="Z184" i="24"/>
  <c r="Z170" i="24"/>
  <c r="Z110" i="24"/>
  <c r="Z160" i="24"/>
  <c r="Z116" i="24"/>
  <c r="Z146" i="24"/>
  <c r="J117" i="24"/>
  <c r="AK168" i="23"/>
  <c r="E152" i="23"/>
  <c r="AD136" i="23"/>
  <c r="AR135" i="23"/>
  <c r="AR109" i="23"/>
  <c r="AD110" i="23"/>
  <c r="G91" i="23"/>
  <c r="F73" i="23"/>
  <c r="E66" i="23"/>
  <c r="E64" i="23"/>
  <c r="E63" i="23" s="1"/>
  <c r="AD54" i="23"/>
  <c r="AR53" i="23"/>
  <c r="AK184" i="23"/>
  <c r="AK94" i="23"/>
  <c r="AK92" i="23"/>
  <c r="E72" i="23"/>
  <c r="E182" i="23"/>
  <c r="E180" i="23"/>
  <c r="AB73" i="25"/>
  <c r="AB74" i="25" s="1"/>
  <c r="AN24" i="25"/>
  <c r="AR173" i="24"/>
  <c r="AU115" i="24" a="1"/>
  <c r="AU115" i="24" s="1"/>
  <c r="AC115" i="24"/>
  <c r="AT115" i="24" a="1"/>
  <c r="AT115" i="24" s="1"/>
  <c r="Q116" i="24"/>
  <c r="D35" i="24"/>
  <c r="P19" i="24"/>
  <c r="BB176" i="24"/>
  <c r="BB36" i="24"/>
  <c r="BB47" i="24"/>
  <c r="BB48" i="24" s="1"/>
  <c r="BB88" i="24"/>
  <c r="BB60" i="24"/>
  <c r="BB190" i="24"/>
  <c r="BB80" i="24"/>
  <c r="BB146" i="24"/>
  <c r="BB182" i="24"/>
  <c r="BB160" i="24"/>
  <c r="AO76" i="24"/>
  <c r="AO80" i="24"/>
  <c r="AO22" i="24"/>
  <c r="AO70" i="24"/>
  <c r="AO156" i="24"/>
  <c r="AO20" i="24"/>
  <c r="AO90" i="24"/>
  <c r="AO140" i="24"/>
  <c r="Y76" i="24"/>
  <c r="Y73" i="24"/>
  <c r="Y74" i="24" s="1"/>
  <c r="Y114" i="24"/>
  <c r="Y22" i="24"/>
  <c r="Y88" i="24"/>
  <c r="Y16" i="24"/>
  <c r="Y91" i="24"/>
  <c r="Y92" i="24" s="1"/>
  <c r="Y94" i="24"/>
  <c r="Y140" i="24"/>
  <c r="Q114" i="24"/>
  <c r="AC113" i="24"/>
  <c r="Q124" i="24"/>
  <c r="AC123" i="24"/>
  <c r="AC17" i="24"/>
  <c r="Q18" i="24"/>
  <c r="AC69" i="24"/>
  <c r="Q68" i="24"/>
  <c r="Q70" i="24"/>
  <c r="AC19" i="24"/>
  <c r="Q20" i="24"/>
  <c r="AC97" i="24"/>
  <c r="Q98" i="24"/>
  <c r="AC173" i="24"/>
  <c r="AT173" i="24" a="1"/>
  <c r="AT173" i="24" s="1"/>
  <c r="AU173" i="24" a="1"/>
  <c r="AU173" i="24" s="1"/>
  <c r="Q174" i="24"/>
  <c r="I117" i="24"/>
  <c r="I23" i="24"/>
  <c r="I172" i="24"/>
  <c r="T176" i="24"/>
  <c r="D118" i="24"/>
  <c r="AL98" i="24"/>
  <c r="AO82" i="24"/>
  <c r="Z44" i="24"/>
  <c r="BD33" i="24"/>
  <c r="BA34" i="24"/>
  <c r="BA54" i="24"/>
  <c r="BD53" i="24"/>
  <c r="BA154" i="24"/>
  <c r="BD153" i="24"/>
  <c r="BA78" i="24"/>
  <c r="BD77" i="24"/>
  <c r="BA160" i="24"/>
  <c r="BD159" i="24"/>
  <c r="BD109" i="24"/>
  <c r="BA110" i="24"/>
  <c r="BD167" i="24"/>
  <c r="BA168" i="24"/>
  <c r="BA128" i="24"/>
  <c r="BD127" i="24"/>
  <c r="BD131" i="24"/>
  <c r="BA132" i="24"/>
  <c r="AK162" i="23"/>
  <c r="AD150" i="23"/>
  <c r="AR149" i="23"/>
  <c r="W180" i="24"/>
  <c r="T162" i="24"/>
  <c r="T30" i="24"/>
  <c r="BD19" i="24"/>
  <c r="AM62" i="25"/>
  <c r="AK10" i="25"/>
  <c r="AK70" i="25"/>
  <c r="AK80" i="25"/>
  <c r="AK54" i="25"/>
  <c r="AK86" i="25"/>
  <c r="AK150" i="25"/>
  <c r="AK146" i="25"/>
  <c r="AK156" i="25"/>
  <c r="AK136" i="25"/>
  <c r="AK184" i="25"/>
  <c r="M180" i="25"/>
  <c r="E68" i="25"/>
  <c r="BD133" i="24"/>
  <c r="AO104" i="24"/>
  <c r="AQ92" i="24"/>
  <c r="BC24" i="25"/>
  <c r="AH51" i="23"/>
  <c r="AH28" i="23"/>
  <c r="AD130" i="24"/>
  <c r="BB66" i="24"/>
  <c r="AD40" i="24"/>
  <c r="AK144" i="24"/>
  <c r="AK76" i="24"/>
  <c r="AK86" i="24"/>
  <c r="AK60" i="24"/>
  <c r="AK179" i="24"/>
  <c r="AK36" i="24"/>
  <c r="AK130" i="24"/>
  <c r="AK34" i="24"/>
  <c r="AK92" i="24"/>
  <c r="AK152" i="24"/>
  <c r="AK188" i="24"/>
  <c r="M58" i="24"/>
  <c r="M101" i="24"/>
  <c r="M180" i="24"/>
  <c r="E156" i="24"/>
  <c r="E129" i="24"/>
  <c r="P81" i="24"/>
  <c r="P17" i="24"/>
  <c r="E68" i="24"/>
  <c r="AK126" i="23"/>
  <c r="I84" i="23"/>
  <c r="E28" i="23"/>
  <c r="BA18" i="23"/>
  <c r="BD17" i="23"/>
  <c r="T120" i="24"/>
  <c r="AR27" i="24"/>
  <c r="AH162" i="23"/>
  <c r="E122" i="23"/>
  <c r="Q101" i="23"/>
  <c r="AC103" i="23"/>
  <c r="AG78" i="23"/>
  <c r="E57" i="23"/>
  <c r="BD31" i="23"/>
  <c r="E16" i="23"/>
  <c r="AR19" i="24"/>
  <c r="W100" i="23"/>
  <c r="AC79" i="23"/>
  <c r="AG60" i="23"/>
  <c r="AC113" i="23"/>
  <c r="AR79" i="23"/>
  <c r="R70" i="23"/>
  <c r="R68" i="23"/>
  <c r="BA56" i="23"/>
  <c r="BD55" i="23"/>
  <c r="AR31" i="23"/>
  <c r="BB9" i="23"/>
  <c r="BB10" i="23"/>
  <c r="BB116" i="23"/>
  <c r="BB144" i="23"/>
  <c r="BB112" i="23"/>
  <c r="BB84" i="23"/>
  <c r="BB176" i="23"/>
  <c r="AH122" i="23"/>
  <c r="AH18" i="23"/>
  <c r="AH192" i="23"/>
  <c r="AH132" i="23"/>
  <c r="AH76" i="23"/>
  <c r="AH114" i="23"/>
  <c r="AH142" i="23"/>
  <c r="R23" i="23"/>
  <c r="R73" i="23"/>
  <c r="R74" i="23" s="1"/>
  <c r="J101" i="23"/>
  <c r="J91" i="23"/>
  <c r="J117" i="23"/>
  <c r="P139" i="24"/>
  <c r="BB172" i="23"/>
  <c r="AK146" i="23"/>
  <c r="I108" i="23"/>
  <c r="BB72" i="23"/>
  <c r="AR59" i="23"/>
  <c r="W23" i="23"/>
  <c r="BD119" i="23"/>
  <c r="BA120" i="23"/>
  <c r="BA117" i="23"/>
  <c r="BA118" i="23" s="1"/>
  <c r="BA62" i="23"/>
  <c r="BD61" i="23"/>
  <c r="BD169" i="23"/>
  <c r="BA170" i="23"/>
  <c r="BD91" i="23"/>
  <c r="BA92" i="23"/>
  <c r="BD111" i="23"/>
  <c r="BA112" i="23"/>
  <c r="BA148" i="23"/>
  <c r="BD180" i="23"/>
  <c r="BA179" i="23"/>
  <c r="AG114" i="23"/>
  <c r="AG67" i="23"/>
  <c r="AG32" i="23"/>
  <c r="AG152" i="23"/>
  <c r="AG42" i="23"/>
  <c r="AG100" i="23"/>
  <c r="AG98" i="23"/>
  <c r="Y101" i="23"/>
  <c r="Y180" i="23"/>
  <c r="AT157" i="23" a="1"/>
  <c r="AT157" i="23" s="1"/>
  <c r="AU157" i="23" a="1"/>
  <c r="AU157" i="23" s="1"/>
  <c r="AC157" i="23"/>
  <c r="AC39" i="23"/>
  <c r="AT167" i="23" a="1"/>
  <c r="AT167" i="23" s="1"/>
  <c r="AU167" i="23" a="1"/>
  <c r="AU167" i="23" s="1"/>
  <c r="Q165" i="23"/>
  <c r="AC167" i="23"/>
  <c r="AC95" i="23"/>
  <c r="AC131" i="23"/>
  <c r="AT131" i="23" a="1"/>
  <c r="AT131" i="23" s="1"/>
  <c r="AU131" i="23" a="1"/>
  <c r="AU131" i="23" s="1"/>
  <c r="I140" i="23"/>
  <c r="I160" i="23"/>
  <c r="I35" i="23"/>
  <c r="I38" i="23"/>
  <c r="I168" i="23"/>
  <c r="I165" i="23"/>
  <c r="I166" i="23" s="1"/>
  <c r="I170" i="23"/>
  <c r="AL14" i="24"/>
  <c r="E76" i="23"/>
  <c r="J52" i="23"/>
  <c r="AN184" i="23"/>
  <c r="AN124" i="23"/>
  <c r="AN106" i="23"/>
  <c r="AN47" i="23"/>
  <c r="AN48" i="23" s="1"/>
  <c r="AN24" i="23"/>
  <c r="AN118" i="23"/>
  <c r="AN162" i="23"/>
  <c r="AN188" i="23"/>
  <c r="X117" i="23"/>
  <c r="H85" i="23"/>
  <c r="H147" i="23"/>
  <c r="H52" i="23"/>
  <c r="AO86" i="24"/>
  <c r="AK74" i="23"/>
  <c r="E165" i="23"/>
  <c r="E166" i="23" s="1"/>
  <c r="AD66" i="22"/>
  <c r="AR65" i="22"/>
  <c r="L56" i="22"/>
  <c r="L52" i="22"/>
  <c r="D147" i="22"/>
  <c r="D148" i="22" s="1"/>
  <c r="D150" i="22"/>
  <c r="P149" i="22"/>
  <c r="AJ57" i="23"/>
  <c r="AJ148" i="23"/>
  <c r="AJ70" i="23"/>
  <c r="AJ76" i="23"/>
  <c r="AJ122" i="23"/>
  <c r="AJ114" i="23"/>
  <c r="AJ128" i="23"/>
  <c r="AJ42" i="23"/>
  <c r="AJ144" i="23"/>
  <c r="AJ172" i="23"/>
  <c r="AJ178" i="23"/>
  <c r="AB73" i="23"/>
  <c r="AB165" i="23"/>
  <c r="AB147" i="23"/>
  <c r="T28" i="23"/>
  <c r="L35" i="23"/>
  <c r="L23" i="23"/>
  <c r="L26" i="23"/>
  <c r="D40" i="23"/>
  <c r="P39" i="23"/>
  <c r="D160" i="23"/>
  <c r="P159" i="23"/>
  <c r="D88" i="23"/>
  <c r="P87" i="23"/>
  <c r="D10" i="23"/>
  <c r="P12" i="23"/>
  <c r="P95" i="23"/>
  <c r="D96" i="23"/>
  <c r="P25" i="23"/>
  <c r="D26" i="23"/>
  <c r="D23" i="23"/>
  <c r="D56" i="23"/>
  <c r="P55" i="23"/>
  <c r="D168" i="23"/>
  <c r="D165" i="23"/>
  <c r="D166" i="23" s="1"/>
  <c r="P167" i="23"/>
  <c r="N132" i="22"/>
  <c r="N129" i="22"/>
  <c r="N130" i="22" s="1"/>
  <c r="AR111" i="22"/>
  <c r="AD112" i="22"/>
  <c r="N104" i="22"/>
  <c r="N101" i="22"/>
  <c r="N102" i="22" s="1"/>
  <c r="AB91" i="22"/>
  <c r="AB92" i="22" s="1"/>
  <c r="AB94" i="22"/>
  <c r="BC108" i="23"/>
  <c r="BC184" i="23"/>
  <c r="BC84" i="23"/>
  <c r="BC185" i="23"/>
  <c r="BC16" i="23"/>
  <c r="BC116" i="23"/>
  <c r="BC168" i="23"/>
  <c r="BC128" i="23"/>
  <c r="AI18" i="23"/>
  <c r="AI38" i="23"/>
  <c r="AI152" i="23"/>
  <c r="AI62" i="23"/>
  <c r="AI120" i="23"/>
  <c r="AI104" i="23"/>
  <c r="AI192" i="23"/>
  <c r="AA88" i="23"/>
  <c r="AA188" i="23"/>
  <c r="AA18" i="23"/>
  <c r="AA44" i="23"/>
  <c r="AA84" i="23"/>
  <c r="AA172" i="23"/>
  <c r="AA134" i="23"/>
  <c r="S68" i="23"/>
  <c r="S58" i="23"/>
  <c r="K147" i="23"/>
  <c r="K11" i="23"/>
  <c r="K114" i="23" s="1"/>
  <c r="K58" i="23"/>
  <c r="K73" i="23"/>
  <c r="J150" i="22"/>
  <c r="J147" i="22"/>
  <c r="J148" i="22" s="1"/>
  <c r="BA63" i="22"/>
  <c r="BD64" i="22"/>
  <c r="BD173" i="22"/>
  <c r="BA174" i="22"/>
  <c r="BD186" i="22"/>
  <c r="BA185" i="22"/>
  <c r="AG50" i="23"/>
  <c r="G23" i="23"/>
  <c r="AH182" i="23"/>
  <c r="AD128" i="22"/>
  <c r="AR127" i="22"/>
  <c r="BC120" i="22"/>
  <c r="BC117" i="22"/>
  <c r="BC118" i="22" s="1"/>
  <c r="L104" i="22"/>
  <c r="L101" i="22"/>
  <c r="L102" i="22" s="1"/>
  <c r="V11" i="23"/>
  <c r="V66" i="23" s="1"/>
  <c r="P159" i="22"/>
  <c r="D160" i="22"/>
  <c r="BA146" i="22"/>
  <c r="BD145" i="22"/>
  <c r="AK66" i="23"/>
  <c r="E26" i="23"/>
  <c r="N120" i="22"/>
  <c r="N117" i="22"/>
  <c r="N118" i="22" s="1"/>
  <c r="BD113" i="22"/>
  <c r="BA114" i="22"/>
  <c r="P109" i="22"/>
  <c r="AR105" i="22"/>
  <c r="AD106" i="22"/>
  <c r="J104" i="22"/>
  <c r="J101" i="22"/>
  <c r="J102" i="22" s="1"/>
  <c r="AB88" i="22"/>
  <c r="AR83" i="22"/>
  <c r="AD84" i="22"/>
  <c r="N76" i="22"/>
  <c r="N73" i="22"/>
  <c r="N74" i="22" s="1"/>
  <c r="P69" i="22"/>
  <c r="D70" i="22"/>
  <c r="D68" i="22"/>
  <c r="Z132" i="22"/>
  <c r="AR141" i="22"/>
  <c r="AD142" i="22"/>
  <c r="V180" i="22"/>
  <c r="V182" i="22"/>
  <c r="AT139" i="23" a="1"/>
  <c r="AT139" i="23" s="1"/>
  <c r="AA64" i="22"/>
  <c r="W73" i="22"/>
  <c r="W35" i="22"/>
  <c r="G147" i="22"/>
  <c r="G11" i="22"/>
  <c r="G46" i="22" s="1"/>
  <c r="G58" i="22"/>
  <c r="G182" i="22"/>
  <c r="G180" i="22"/>
  <c r="AR69" i="22"/>
  <c r="E52" i="22"/>
  <c r="AR33" i="22"/>
  <c r="AT151" i="21" a="1"/>
  <c r="AT151" i="21" s="1"/>
  <c r="BA78" i="20"/>
  <c r="BD77" i="20"/>
  <c r="G9" i="21"/>
  <c r="G63" i="21"/>
  <c r="G18" i="21"/>
  <c r="G66" i="21"/>
  <c r="G16" i="21"/>
  <c r="G20" i="21"/>
  <c r="Q174" i="20"/>
  <c r="AU173" i="20" a="1"/>
  <c r="AU173" i="20" s="1"/>
  <c r="AC173" i="20"/>
  <c r="AT173" i="20" a="1"/>
  <c r="AT173" i="20" s="1"/>
  <c r="R23" i="21"/>
  <c r="Q172" i="20"/>
  <c r="AU171" i="20" a="1"/>
  <c r="AU171" i="20" s="1"/>
  <c r="AT171" i="20" a="1"/>
  <c r="AT171" i="20" s="1"/>
  <c r="AC171" i="20"/>
  <c r="Y56" i="20"/>
  <c r="Y52" i="20"/>
  <c r="AC43" i="20"/>
  <c r="BA38" i="20"/>
  <c r="BD37" i="20"/>
  <c r="AQ24" i="20"/>
  <c r="AQ47" i="20"/>
  <c r="AQ48" i="20" s="1"/>
  <c r="BA18" i="20"/>
  <c r="BD17" i="20"/>
  <c r="AE9" i="20"/>
  <c r="AE10" i="20" s="1"/>
  <c r="AE160" i="20"/>
  <c r="AE142" i="20"/>
  <c r="AE60" i="20"/>
  <c r="AE51" i="20"/>
  <c r="AE78" i="20"/>
  <c r="AE24" i="20"/>
  <c r="AE50" i="20"/>
  <c r="AE16" i="20"/>
  <c r="AR11" i="20"/>
  <c r="AR132" i="20" s="1"/>
  <c r="AE32" i="20"/>
  <c r="AE20" i="20"/>
  <c r="AE36" i="20"/>
  <c r="AE168" i="20"/>
  <c r="AE90" i="20"/>
  <c r="AE126" i="20"/>
  <c r="AE82" i="20"/>
  <c r="AE66" i="20"/>
  <c r="AE62" i="20"/>
  <c r="AE104" i="20"/>
  <c r="AE44" i="20"/>
  <c r="AE48" i="20"/>
  <c r="AE76" i="20"/>
  <c r="AE178" i="20"/>
  <c r="AE98" i="20"/>
  <c r="AE134" i="20"/>
  <c r="AE140" i="20"/>
  <c r="AE67" i="20"/>
  <c r="AE94" i="20"/>
  <c r="AE112" i="20"/>
  <c r="AE72" i="20"/>
  <c r="AE40" i="20"/>
  <c r="AE116" i="20"/>
  <c r="AE108" i="20"/>
  <c r="AE122" i="20"/>
  <c r="AE28" i="20"/>
  <c r="G98" i="21"/>
  <c r="G38" i="21"/>
  <c r="G35" i="21"/>
  <c r="AR189" i="20"/>
  <c r="AD190" i="20"/>
  <c r="D36" i="17"/>
  <c r="D47" i="17"/>
  <c r="I24" i="15"/>
  <c r="I9" i="15"/>
  <c r="I10" i="15" s="1"/>
  <c r="I30" i="15"/>
  <c r="I176" i="15"/>
  <c r="I62" i="15"/>
  <c r="I18" i="15"/>
  <c r="I122" i="15"/>
  <c r="I84" i="15"/>
  <c r="I40" i="15"/>
  <c r="I150" i="15"/>
  <c r="I32" i="15"/>
  <c r="I124" i="15"/>
  <c r="I78" i="15"/>
  <c r="I116" i="15"/>
  <c r="I170" i="15"/>
  <c r="I44" i="15"/>
  <c r="I108" i="15"/>
  <c r="I22" i="15"/>
  <c r="I134" i="15"/>
  <c r="I100" i="15"/>
  <c r="I154" i="15"/>
  <c r="I34" i="15"/>
  <c r="I14" i="15"/>
  <c r="I26" i="15"/>
  <c r="I72" i="15"/>
  <c r="I90" i="15"/>
  <c r="I140" i="15"/>
  <c r="O9" i="15"/>
  <c r="O44" i="15"/>
  <c r="O38" i="15"/>
  <c r="O26" i="15"/>
  <c r="O22" i="15"/>
  <c r="O18" i="15"/>
  <c r="O14" i="15"/>
  <c r="O20" i="15"/>
  <c r="O28" i="15"/>
  <c r="O30" i="15"/>
  <c r="O70" i="15"/>
  <c r="O104" i="15"/>
  <c r="O42" i="15"/>
  <c r="O176" i="15"/>
  <c r="O132" i="15"/>
  <c r="O150" i="15"/>
  <c r="O56" i="15"/>
  <c r="O46" i="15"/>
  <c r="O76" i="15"/>
  <c r="O110" i="15"/>
  <c r="O16" i="15"/>
  <c r="O98" i="15"/>
  <c r="O144" i="15"/>
  <c r="L177" i="14"/>
  <c r="L178" i="14" s="1"/>
  <c r="L179" i="14"/>
  <c r="D48" i="10"/>
  <c r="R146" i="25"/>
  <c r="BA82" i="25"/>
  <c r="BD81" i="25"/>
  <c r="BA98" i="25"/>
  <c r="BD97" i="25"/>
  <c r="Z56" i="25"/>
  <c r="BA152" i="25"/>
  <c r="BD151" i="25"/>
  <c r="BD115" i="25"/>
  <c r="BA116" i="25"/>
  <c r="BA100" i="25"/>
  <c r="BD99" i="25"/>
  <c r="BD167" i="25"/>
  <c r="BA168" i="25"/>
  <c r="Z136" i="25"/>
  <c r="Z188" i="25"/>
  <c r="Z144" i="25"/>
  <c r="R120" i="25"/>
  <c r="R117" i="25"/>
  <c r="R118" i="25" s="1"/>
  <c r="R156" i="25"/>
  <c r="R90" i="25"/>
  <c r="R40" i="25"/>
  <c r="Z32" i="25"/>
  <c r="R20" i="25"/>
  <c r="BA14" i="25"/>
  <c r="BD13" i="25"/>
  <c r="Z78" i="25"/>
  <c r="Z60" i="25"/>
  <c r="Z58" i="25"/>
  <c r="Z57" i="25" s="1"/>
  <c r="Z108" i="25"/>
  <c r="BD93" i="25"/>
  <c r="N64" i="25"/>
  <c r="AO26" i="25"/>
  <c r="AD67" i="25"/>
  <c r="AR68" i="25"/>
  <c r="AD26" i="25"/>
  <c r="AR25" i="25"/>
  <c r="AR73" i="25"/>
  <c r="AD74" i="25"/>
  <c r="AD138" i="25"/>
  <c r="AR137" i="25"/>
  <c r="AR139" i="25"/>
  <c r="AD140" i="25"/>
  <c r="AD184" i="25"/>
  <c r="AR183" i="25"/>
  <c r="AR91" i="25"/>
  <c r="AD92" i="25"/>
  <c r="AR163" i="25"/>
  <c r="AD164" i="25"/>
  <c r="AR187" i="25"/>
  <c r="AD188" i="25"/>
  <c r="V11" i="25"/>
  <c r="V54" i="25" s="1"/>
  <c r="V46" i="25"/>
  <c r="V117" i="25"/>
  <c r="V118" i="25" s="1"/>
  <c r="V85" i="25"/>
  <c r="V184" i="25"/>
  <c r="N147" i="25"/>
  <c r="F120" i="25"/>
  <c r="F117" i="25"/>
  <c r="F118" i="25" s="1"/>
  <c r="F26" i="25"/>
  <c r="F23" i="25"/>
  <c r="F52" i="25"/>
  <c r="F54" i="25"/>
  <c r="F140" i="25"/>
  <c r="F164" i="25"/>
  <c r="F96" i="25"/>
  <c r="F188" i="25"/>
  <c r="F108" i="25"/>
  <c r="AX67" i="25"/>
  <c r="AR43" i="25"/>
  <c r="AD44" i="25"/>
  <c r="AR27" i="25"/>
  <c r="AO44" i="25"/>
  <c r="AO28" i="25"/>
  <c r="F138" i="25"/>
  <c r="I68" i="25"/>
  <c r="AR23" i="25"/>
  <c r="AD47" i="25"/>
  <c r="AD48" i="25" s="1"/>
  <c r="AD24" i="25"/>
  <c r="AX30" i="25"/>
  <c r="AX60" i="25"/>
  <c r="AX58" i="25"/>
  <c r="AX57" i="25" s="1"/>
  <c r="AX106" i="25"/>
  <c r="AX128" i="25"/>
  <c r="AX154" i="25"/>
  <c r="AX132" i="25"/>
  <c r="AX122" i="25"/>
  <c r="AX188" i="25"/>
  <c r="AO98" i="25"/>
  <c r="AO178" i="25"/>
  <c r="AO76" i="25"/>
  <c r="AO152" i="25"/>
  <c r="AO138" i="25"/>
  <c r="AO122" i="25"/>
  <c r="AO132" i="25"/>
  <c r="AO188" i="25"/>
  <c r="Y66" i="25"/>
  <c r="Y64" i="25"/>
  <c r="Y63" i="25" s="1"/>
  <c r="Y80" i="25"/>
  <c r="Y136" i="25"/>
  <c r="Y108" i="25"/>
  <c r="Y132" i="25"/>
  <c r="Y188" i="25"/>
  <c r="AC83" i="25"/>
  <c r="AC79" i="25"/>
  <c r="AC151" i="25"/>
  <c r="AU151" i="25" a="1"/>
  <c r="AU151" i="25" s="1"/>
  <c r="AT151" i="25" a="1"/>
  <c r="AT151" i="25" s="1"/>
  <c r="AT115" i="25" a="1"/>
  <c r="AT115" i="25" s="1"/>
  <c r="AU115" i="25" a="1"/>
  <c r="AU115" i="25" s="1"/>
  <c r="AC115" i="25"/>
  <c r="AU145" i="25" a="1"/>
  <c r="AU145" i="25" s="1"/>
  <c r="AC145" i="25"/>
  <c r="AT145" i="25" a="1"/>
  <c r="AT145" i="25" s="1"/>
  <c r="I132" i="25"/>
  <c r="I129" i="25"/>
  <c r="AF158" i="25"/>
  <c r="AF104" i="25"/>
  <c r="AF98" i="25"/>
  <c r="AF160" i="25"/>
  <c r="AF30" i="25"/>
  <c r="AF90" i="25"/>
  <c r="AF185" i="25"/>
  <c r="AF142" i="25"/>
  <c r="AF168" i="25"/>
  <c r="AF148" i="25"/>
  <c r="X91" i="25"/>
  <c r="X164" i="25"/>
  <c r="H73" i="25"/>
  <c r="H23" i="25"/>
  <c r="H138" i="25"/>
  <c r="H165" i="25"/>
  <c r="H117" i="25"/>
  <c r="P53" i="24"/>
  <c r="D54" i="24"/>
  <c r="D52" i="24"/>
  <c r="AO70" i="25"/>
  <c r="AE88" i="25"/>
  <c r="AE82" i="25"/>
  <c r="AE164" i="25"/>
  <c r="AE42" i="25"/>
  <c r="AE128" i="25"/>
  <c r="AE178" i="25"/>
  <c r="AE98" i="25"/>
  <c r="AE120" i="25"/>
  <c r="AE188" i="25"/>
  <c r="W82" i="25"/>
  <c r="W23" i="25"/>
  <c r="W52" i="25"/>
  <c r="W117" i="25"/>
  <c r="W118" i="25" s="1"/>
  <c r="O101" i="25"/>
  <c r="O180" i="25"/>
  <c r="O147" i="25"/>
  <c r="G78" i="25"/>
  <c r="G84" i="25"/>
  <c r="G30" i="25"/>
  <c r="G136" i="25"/>
  <c r="G140" i="25"/>
  <c r="G188" i="25"/>
  <c r="G120" i="25"/>
  <c r="G117" i="25"/>
  <c r="G118" i="25" s="1"/>
  <c r="G185" i="25"/>
  <c r="X91" i="24"/>
  <c r="X92" i="24" s="1"/>
  <c r="X94" i="24"/>
  <c r="BC60" i="25"/>
  <c r="BC14" i="25"/>
  <c r="BC36" i="25"/>
  <c r="BC47" i="25"/>
  <c r="BC48" i="25" s="1"/>
  <c r="BC76" i="25"/>
  <c r="BC34" i="25"/>
  <c r="BC134" i="25"/>
  <c r="BC188" i="25"/>
  <c r="BC130" i="25"/>
  <c r="BC84" i="25"/>
  <c r="BC178" i="25"/>
  <c r="BC192" i="25"/>
  <c r="AB90" i="25"/>
  <c r="AB91" i="25"/>
  <c r="AB92" i="25" s="1"/>
  <c r="AB94" i="25"/>
  <c r="AB70" i="25"/>
  <c r="AB68" i="25"/>
  <c r="AB67" i="25" s="1"/>
  <c r="AB32" i="25"/>
  <c r="AB147" i="25"/>
  <c r="AB148" i="25" s="1"/>
  <c r="AB150" i="25"/>
  <c r="AB176" i="25"/>
  <c r="AB138" i="25"/>
  <c r="AB140" i="25"/>
  <c r="T11" i="25"/>
  <c r="T154" i="25" s="1"/>
  <c r="T35" i="25"/>
  <c r="T38" i="25"/>
  <c r="T64" i="25"/>
  <c r="L52" i="25"/>
  <c r="L35" i="25"/>
  <c r="L147" i="25"/>
  <c r="P89" i="25"/>
  <c r="D90" i="25"/>
  <c r="P83" i="25"/>
  <c r="P45" i="25"/>
  <c r="P141" i="25"/>
  <c r="P31" i="25"/>
  <c r="D32" i="25"/>
  <c r="P113" i="25"/>
  <c r="P103" i="25"/>
  <c r="D101" i="25"/>
  <c r="P153" i="25"/>
  <c r="X150" i="24"/>
  <c r="X147" i="24"/>
  <c r="X148" i="24" s="1"/>
  <c r="P163" i="24"/>
  <c r="D164" i="24"/>
  <c r="AI38" i="25"/>
  <c r="AI144" i="25"/>
  <c r="AI66" i="25"/>
  <c r="AI28" i="25"/>
  <c r="AI56" i="25"/>
  <c r="AI120" i="25"/>
  <c r="AI174" i="25"/>
  <c r="AI178" i="25"/>
  <c r="AI142" i="25"/>
  <c r="AI179" i="25"/>
  <c r="AA42" i="25"/>
  <c r="AA23" i="25"/>
  <c r="AA26" i="25"/>
  <c r="AA144" i="25"/>
  <c r="AA44" i="25"/>
  <c r="AA98" i="25"/>
  <c r="AA176" i="25"/>
  <c r="AA188" i="25"/>
  <c r="AA164" i="25"/>
  <c r="S46" i="25"/>
  <c r="S54" i="25"/>
  <c r="S52" i="25"/>
  <c r="S28" i="25"/>
  <c r="S88" i="25"/>
  <c r="S124" i="25"/>
  <c r="S158" i="25"/>
  <c r="S142" i="25"/>
  <c r="K147" i="25"/>
  <c r="L91" i="24"/>
  <c r="L92" i="24" s="1"/>
  <c r="L94" i="24"/>
  <c r="S94" i="24"/>
  <c r="S91" i="24"/>
  <c r="AE34" i="24"/>
  <c r="AR33" i="24"/>
  <c r="AA73" i="24"/>
  <c r="S117" i="24"/>
  <c r="S118" i="24" s="1"/>
  <c r="S101" i="24"/>
  <c r="S102" i="24" s="1"/>
  <c r="K73" i="24"/>
  <c r="K52" i="24"/>
  <c r="AO38" i="25"/>
  <c r="N184" i="24"/>
  <c r="T122" i="24"/>
  <c r="N96" i="24"/>
  <c r="T82" i="24"/>
  <c r="AE106" i="25"/>
  <c r="F180" i="24"/>
  <c r="T150" i="24"/>
  <c r="AR53" i="24"/>
  <c r="AD54" i="24"/>
  <c r="S42" i="24"/>
  <c r="S35" i="24"/>
  <c r="X24" i="24"/>
  <c r="W11" i="24"/>
  <c r="W144" i="24" s="1"/>
  <c r="W52" i="24"/>
  <c r="O101" i="24"/>
  <c r="O180" i="24"/>
  <c r="G58" i="24"/>
  <c r="G165" i="24"/>
  <c r="AB52" i="25"/>
  <c r="BD31" i="25"/>
  <c r="AD118" i="24"/>
  <c r="AR117" i="24"/>
  <c r="T102" i="24"/>
  <c r="AA64" i="24"/>
  <c r="N34" i="24"/>
  <c r="V11" i="24"/>
  <c r="V138" i="24" s="1"/>
  <c r="AR85" i="24"/>
  <c r="AD86" i="24"/>
  <c r="AD154" i="24"/>
  <c r="AR153" i="24"/>
  <c r="AR83" i="24"/>
  <c r="AD84" i="24"/>
  <c r="AR180" i="24"/>
  <c r="AD179" i="24"/>
  <c r="AR169" i="24"/>
  <c r="AD170" i="24"/>
  <c r="AR137" i="24"/>
  <c r="AD138" i="24"/>
  <c r="V73" i="24"/>
  <c r="N82" i="24"/>
  <c r="N64" i="24"/>
  <c r="N63" i="24" s="1"/>
  <c r="N66" i="24"/>
  <c r="N114" i="24"/>
  <c r="N147" i="24"/>
  <c r="N148" i="24" s="1"/>
  <c r="N150" i="24"/>
  <c r="N162" i="24"/>
  <c r="Q122" i="24"/>
  <c r="AC121" i="24"/>
  <c r="Z20" i="24"/>
  <c r="AB42" i="24"/>
  <c r="AB9" i="24"/>
  <c r="AB10" i="24" s="1"/>
  <c r="AB30" i="24"/>
  <c r="AB14" i="24"/>
  <c r="AB40" i="24"/>
  <c r="AB38" i="24"/>
  <c r="AB22" i="24"/>
  <c r="AR161" i="23"/>
  <c r="AD162" i="23"/>
  <c r="AR137" i="23"/>
  <c r="AD138" i="23"/>
  <c r="M68" i="23"/>
  <c r="F52" i="23"/>
  <c r="AK9" i="23"/>
  <c r="AK10" i="23" s="1"/>
  <c r="AK57" i="23"/>
  <c r="AK86" i="23"/>
  <c r="AK51" i="23"/>
  <c r="AK67" i="23"/>
  <c r="AK70" i="23"/>
  <c r="AK22" i="23"/>
  <c r="AK20" i="23"/>
  <c r="AK18" i="23"/>
  <c r="AQ22" i="24"/>
  <c r="BD13" i="24"/>
  <c r="BA14" i="24"/>
  <c r="M180" i="23"/>
  <c r="AR121" i="23"/>
  <c r="AD122" i="23"/>
  <c r="AD156" i="23"/>
  <c r="AR155" i="23"/>
  <c r="V156" i="23"/>
  <c r="N108" i="23"/>
  <c r="N64" i="23"/>
  <c r="N63" i="23" s="1"/>
  <c r="N66" i="23"/>
  <c r="N176" i="23"/>
  <c r="F66" i="23"/>
  <c r="F64" i="23"/>
  <c r="AR133" i="24"/>
  <c r="T114" i="24"/>
  <c r="AQ94" i="24"/>
  <c r="AQ130" i="24"/>
  <c r="AQ80" i="24"/>
  <c r="AQ154" i="24"/>
  <c r="AQ60" i="24"/>
  <c r="AQ122" i="24"/>
  <c r="AQ144" i="24"/>
  <c r="AQ158" i="24"/>
  <c r="Z18" i="24"/>
  <c r="Z23" i="24"/>
  <c r="Z26" i="24"/>
  <c r="Z114" i="24"/>
  <c r="Z174" i="24"/>
  <c r="Z122" i="24"/>
  <c r="Z152" i="24"/>
  <c r="R91" i="24"/>
  <c r="R73" i="24"/>
  <c r="R101" i="24"/>
  <c r="R64" i="24"/>
  <c r="J101" i="24"/>
  <c r="G147" i="23"/>
  <c r="AK134" i="23"/>
  <c r="E110" i="23"/>
  <c r="AK63" i="23"/>
  <c r="W38" i="23"/>
  <c r="W35" i="23"/>
  <c r="AD20" i="23"/>
  <c r="AR19" i="23"/>
  <c r="AK185" i="23"/>
  <c r="AK98" i="23"/>
  <c r="AK96" i="23"/>
  <c r="M147" i="23"/>
  <c r="E142" i="23"/>
  <c r="E90" i="23"/>
  <c r="E188" i="23"/>
  <c r="AD174" i="24"/>
  <c r="AH28" i="24"/>
  <c r="D34" i="24"/>
  <c r="D9" i="24"/>
  <c r="D40" i="24"/>
  <c r="D18" i="24"/>
  <c r="D136" i="24"/>
  <c r="D32" i="24"/>
  <c r="D10" i="24"/>
  <c r="D26" i="24"/>
  <c r="AO47" i="24"/>
  <c r="AO48" i="24" s="1"/>
  <c r="AO24" i="24"/>
  <c r="Y84" i="24"/>
  <c r="Y120" i="24"/>
  <c r="Y117" i="24"/>
  <c r="Y118" i="24" s="1"/>
  <c r="Y23" i="24"/>
  <c r="Y26" i="24"/>
  <c r="Y96" i="24"/>
  <c r="Y20" i="24"/>
  <c r="Y98" i="24"/>
  <c r="Y154" i="24"/>
  <c r="Q120" i="24"/>
  <c r="Q117" i="24"/>
  <c r="AC119" i="24"/>
  <c r="AU131" i="24" a="1"/>
  <c r="AU131" i="24" s="1"/>
  <c r="Q132" i="24"/>
  <c r="AC131" i="24"/>
  <c r="AT131" i="24" a="1"/>
  <c r="AT131" i="24" s="1"/>
  <c r="AC21" i="24"/>
  <c r="Q22" i="24"/>
  <c r="AC87" i="24"/>
  <c r="Q88" i="24"/>
  <c r="AC27" i="24"/>
  <c r="Q28" i="24"/>
  <c r="AU143" i="24" a="1"/>
  <c r="AU143" i="24" s="1"/>
  <c r="AC143" i="24"/>
  <c r="Q144" i="24"/>
  <c r="AT143" i="24" a="1"/>
  <c r="AT143" i="24" s="1"/>
  <c r="AC181" i="24"/>
  <c r="AT181" i="24" a="1"/>
  <c r="AT181" i="24" s="1"/>
  <c r="Q180" i="24"/>
  <c r="Q182" i="24"/>
  <c r="AU181" i="24" a="1"/>
  <c r="AU181" i="24" s="1"/>
  <c r="I185" i="24"/>
  <c r="AD188" i="23"/>
  <c r="AR187" i="23"/>
  <c r="F63" i="25"/>
  <c r="D120" i="24"/>
  <c r="T80" i="24"/>
  <c r="BA63" i="24"/>
  <c r="BD64" i="24"/>
  <c r="BD12" i="24"/>
  <c r="BA10" i="24"/>
  <c r="BD81" i="24"/>
  <c r="BA82" i="24"/>
  <c r="BD173" i="24"/>
  <c r="BA174" i="24"/>
  <c r="BD113" i="24"/>
  <c r="BA114" i="24"/>
  <c r="BA182" i="24"/>
  <c r="BD181" i="24"/>
  <c r="BD135" i="24"/>
  <c r="BA136" i="24"/>
  <c r="BD143" i="24"/>
  <c r="BA144" i="24"/>
  <c r="AK148" i="23"/>
  <c r="N136" i="23"/>
  <c r="AC15" i="25"/>
  <c r="BB90" i="24"/>
  <c r="AB74" i="24"/>
  <c r="BB40" i="24"/>
  <c r="M73" i="25"/>
  <c r="M101" i="25"/>
  <c r="M117" i="25"/>
  <c r="E91" i="25"/>
  <c r="E85" i="25" s="1"/>
  <c r="E147" i="25"/>
  <c r="E129" i="25" s="1"/>
  <c r="I185" i="23"/>
  <c r="AU159" i="23" a="1"/>
  <c r="AU159" i="23" s="1"/>
  <c r="AC159" i="23"/>
  <c r="AT159" i="23" a="1"/>
  <c r="AT159" i="23" s="1"/>
  <c r="W146" i="23"/>
  <c r="Z68" i="23"/>
  <c r="X58" i="23"/>
  <c r="I28" i="23"/>
  <c r="P113" i="24"/>
  <c r="AR39" i="24"/>
  <c r="V23" i="24"/>
  <c r="E76" i="24"/>
  <c r="E73" i="24"/>
  <c r="P107" i="24"/>
  <c r="E88" i="24"/>
  <c r="E85" i="24"/>
  <c r="X68" i="23"/>
  <c r="AH32" i="23"/>
  <c r="AK166" i="23"/>
  <c r="AH46" i="24"/>
  <c r="T22" i="24"/>
  <c r="E60" i="23"/>
  <c r="BA32" i="23"/>
  <c r="AK24" i="23"/>
  <c r="BB38" i="24"/>
  <c r="AD20" i="24"/>
  <c r="AH126" i="23"/>
  <c r="AR97" i="23"/>
  <c r="AH88" i="23"/>
  <c r="BD77" i="23"/>
  <c r="BA78" i="23"/>
  <c r="H72" i="23"/>
  <c r="Q58" i="23"/>
  <c r="AC59" i="23"/>
  <c r="Q60" i="23"/>
  <c r="AK38" i="23"/>
  <c r="AH16" i="24"/>
  <c r="AC55" i="23"/>
  <c r="AH134" i="23"/>
  <c r="AH22" i="23"/>
  <c r="AH38" i="23"/>
  <c r="AH144" i="23"/>
  <c r="AH98" i="23"/>
  <c r="AH120" i="23"/>
  <c r="AH160" i="23"/>
  <c r="R30" i="23"/>
  <c r="J11" i="23"/>
  <c r="J146" i="23" s="1"/>
  <c r="J58" i="23"/>
  <c r="J60" i="23"/>
  <c r="J124" i="23"/>
  <c r="AB134" i="24"/>
  <c r="I146" i="23"/>
  <c r="AH72" i="23"/>
  <c r="I26" i="23"/>
  <c r="I23" i="23"/>
  <c r="BD137" i="23"/>
  <c r="BA138" i="23"/>
  <c r="BD64" i="23"/>
  <c r="BA63" i="23"/>
  <c r="BA188" i="23"/>
  <c r="BD187" i="23"/>
  <c r="BD99" i="23"/>
  <c r="BA100" i="23"/>
  <c r="BD121" i="23"/>
  <c r="BA122" i="23"/>
  <c r="BD153" i="23"/>
  <c r="BA154" i="23"/>
  <c r="BD183" i="23"/>
  <c r="BA184" i="23"/>
  <c r="AG120" i="23"/>
  <c r="AG86" i="23"/>
  <c r="AG51" i="23"/>
  <c r="AG158" i="23"/>
  <c r="AG46" i="23"/>
  <c r="AG118" i="23"/>
  <c r="AG132" i="23"/>
  <c r="Y147" i="23"/>
  <c r="AU175" i="23" a="1"/>
  <c r="AU175" i="23" s="1"/>
  <c r="AC175" i="23"/>
  <c r="AT175" i="23" a="1"/>
  <c r="AT175" i="23" s="1"/>
  <c r="Q64" i="23"/>
  <c r="Q63" i="23" s="1"/>
  <c r="AC65" i="23"/>
  <c r="AC171" i="23"/>
  <c r="AU171" i="23" a="1"/>
  <c r="AU171" i="23" s="1"/>
  <c r="AT171" i="23" a="1"/>
  <c r="AT171" i="23" s="1"/>
  <c r="AC99" i="23"/>
  <c r="Q100" i="23"/>
  <c r="AC143" i="23"/>
  <c r="AT143" i="23" a="1"/>
  <c r="AT143" i="23" s="1"/>
  <c r="AU143" i="23" a="1"/>
  <c r="AU143" i="23" s="1"/>
  <c r="I182" i="23"/>
  <c r="I180" i="23"/>
  <c r="I184" i="23"/>
  <c r="I42" i="23"/>
  <c r="I172" i="23"/>
  <c r="I174" i="23"/>
  <c r="AQ132" i="24"/>
  <c r="BA172" i="23"/>
  <c r="BD171" i="23"/>
  <c r="BA150" i="23"/>
  <c r="BD149" i="23"/>
  <c r="G85" i="23"/>
  <c r="BA72" i="23"/>
  <c r="BD71" i="23"/>
  <c r="BB51" i="23"/>
  <c r="I32" i="23"/>
  <c r="H23" i="23"/>
  <c r="AK16" i="23"/>
  <c r="AX129" i="23"/>
  <c r="AN190" i="23"/>
  <c r="AN130" i="23"/>
  <c r="AN116" i="23"/>
  <c r="AN28" i="23"/>
  <c r="AN128" i="23"/>
  <c r="AN146" i="23"/>
  <c r="X64" i="23"/>
  <c r="X52" i="23"/>
  <c r="BA190" i="23"/>
  <c r="E112" i="23"/>
  <c r="BA26" i="23"/>
  <c r="V64" i="22"/>
  <c r="V63" i="22" s="1"/>
  <c r="V66" i="22"/>
  <c r="P55" i="22"/>
  <c r="D56" i="22"/>
  <c r="D52" i="22"/>
  <c r="AB180" i="22"/>
  <c r="AB182" i="22"/>
  <c r="D174" i="22"/>
  <c r="P173" i="22"/>
  <c r="AJ63" i="23"/>
  <c r="AJ47" i="23"/>
  <c r="AJ48" i="23" s="1"/>
  <c r="AJ24" i="23"/>
  <c r="AJ124" i="23"/>
  <c r="AJ78" i="23"/>
  <c r="AJ134" i="23"/>
  <c r="AJ120" i="23"/>
  <c r="AJ142" i="23"/>
  <c r="AJ44" i="23"/>
  <c r="AJ150" i="23"/>
  <c r="AJ176" i="23"/>
  <c r="AJ192" i="23"/>
  <c r="AB117" i="23"/>
  <c r="AB101" i="23"/>
  <c r="T165" i="23"/>
  <c r="T185" i="23"/>
  <c r="T23" i="23"/>
  <c r="L91" i="23"/>
  <c r="L52" i="23"/>
  <c r="L73" i="23"/>
  <c r="L147" i="23"/>
  <c r="D62" i="23"/>
  <c r="P61" i="23"/>
  <c r="P27" i="23"/>
  <c r="D28" i="23"/>
  <c r="D116" i="23"/>
  <c r="P115" i="23"/>
  <c r="P33" i="23"/>
  <c r="D34" i="23"/>
  <c r="D108" i="23"/>
  <c r="P107" i="23"/>
  <c r="P29" i="23"/>
  <c r="D30" i="23"/>
  <c r="P145" i="23"/>
  <c r="D146" i="23"/>
  <c r="D172" i="23"/>
  <c r="P171" i="23"/>
  <c r="D132" i="22"/>
  <c r="D129" i="22"/>
  <c r="D130" i="22" s="1"/>
  <c r="P131" i="22"/>
  <c r="BD121" i="22"/>
  <c r="BA122" i="22"/>
  <c r="Z120" i="22"/>
  <c r="Z117" i="22"/>
  <c r="Z118" i="22" s="1"/>
  <c r="BD107" i="22"/>
  <c r="BA108" i="22"/>
  <c r="F104" i="22"/>
  <c r="F101" i="22"/>
  <c r="T91" i="22"/>
  <c r="T92" i="22" s="1"/>
  <c r="T94" i="22"/>
  <c r="AR81" i="22"/>
  <c r="AD82" i="22"/>
  <c r="P71" i="22"/>
  <c r="D72" i="22"/>
  <c r="P39" i="22"/>
  <c r="D40" i="22"/>
  <c r="E68" i="23"/>
  <c r="E67" i="23" s="1"/>
  <c r="I18" i="23"/>
  <c r="AA28" i="23"/>
  <c r="AA40" i="23"/>
  <c r="AA100" i="23"/>
  <c r="AA22" i="23"/>
  <c r="AA96" i="23"/>
  <c r="AA106" i="23"/>
  <c r="AA78" i="23"/>
  <c r="AA140" i="23"/>
  <c r="S180" i="23"/>
  <c r="S147" i="23"/>
  <c r="S91" i="23"/>
  <c r="S85" i="23" s="1"/>
  <c r="K85" i="23"/>
  <c r="K80" i="23"/>
  <c r="BA54" i="22"/>
  <c r="BD53" i="22"/>
  <c r="BA162" i="22"/>
  <c r="BD161" i="22"/>
  <c r="O147" i="23"/>
  <c r="AH94" i="23"/>
  <c r="BD21" i="23"/>
  <c r="Z147" i="23"/>
  <c r="AD144" i="22"/>
  <c r="AR143" i="22"/>
  <c r="D104" i="22"/>
  <c r="D101" i="22"/>
  <c r="D102" i="22" s="1"/>
  <c r="P103" i="22"/>
  <c r="AK110" i="24"/>
  <c r="AR55" i="23"/>
  <c r="BD25" i="23"/>
  <c r="I154" i="23"/>
  <c r="AD168" i="22"/>
  <c r="AR167" i="22"/>
  <c r="AH63" i="23"/>
  <c r="W22" i="23"/>
  <c r="BD123" i="22"/>
  <c r="BA124" i="22"/>
  <c r="F120" i="22"/>
  <c r="F117" i="22"/>
  <c r="T88" i="22"/>
  <c r="BD79" i="22"/>
  <c r="BA80" i="22"/>
  <c r="F73" i="22"/>
  <c r="BD68" i="22"/>
  <c r="BA67" i="22"/>
  <c r="H44" i="24"/>
  <c r="H40" i="24"/>
  <c r="H42" i="24"/>
  <c r="H32" i="24"/>
  <c r="H9" i="24"/>
  <c r="H10" i="24" s="1"/>
  <c r="H16" i="24"/>
  <c r="W46" i="23"/>
  <c r="AC17" i="23"/>
  <c r="BD169" i="22"/>
  <c r="BA170" i="22"/>
  <c r="AD160" i="22"/>
  <c r="AR159" i="22"/>
  <c r="AB106" i="24"/>
  <c r="P77" i="23"/>
  <c r="AR58" i="23"/>
  <c r="G64" i="22"/>
  <c r="G63" i="22" s="1"/>
  <c r="G66" i="22"/>
  <c r="BD43" i="22"/>
  <c r="AB35" i="22"/>
  <c r="AE44" i="22"/>
  <c r="AR43" i="22"/>
  <c r="AE38" i="22"/>
  <c r="AR37" i="22"/>
  <c r="BB14" i="23"/>
  <c r="AT187" i="21" a="1"/>
  <c r="AT187" i="21" s="1"/>
  <c r="AU187" i="21" a="1"/>
  <c r="AU187" i="21" s="1"/>
  <c r="Q188" i="21"/>
  <c r="AC187" i="21"/>
  <c r="AC55" i="21"/>
  <c r="Q52" i="21"/>
  <c r="Q56" i="21"/>
  <c r="J49" i="20"/>
  <c r="K24" i="20"/>
  <c r="P21" i="21"/>
  <c r="BC16" i="21"/>
  <c r="BD15" i="21"/>
  <c r="BD109" i="21"/>
  <c r="BA110" i="21"/>
  <c r="BD115" i="21"/>
  <c r="BA116" i="21"/>
  <c r="BA26" i="21"/>
  <c r="BD25" i="21"/>
  <c r="BD87" i="21"/>
  <c r="BA88" i="21"/>
  <c r="BA144" i="21"/>
  <c r="BD143" i="21"/>
  <c r="BA122" i="21"/>
  <c r="BD121" i="21"/>
  <c r="BD161" i="21"/>
  <c r="BA162" i="21"/>
  <c r="BD163" i="21"/>
  <c r="BA164" i="21"/>
  <c r="Z73" i="21"/>
  <c r="Z11" i="21"/>
  <c r="Z78" i="21" s="1"/>
  <c r="Z91" i="21"/>
  <c r="Z92" i="21" s="1"/>
  <c r="R82" i="21"/>
  <c r="AC81" i="21"/>
  <c r="R152" i="21"/>
  <c r="AC151" i="21"/>
  <c r="AU151" i="21" a="1"/>
  <c r="AU151" i="21" s="1"/>
  <c r="R32" i="21"/>
  <c r="AC31" i="21"/>
  <c r="J64" i="21"/>
  <c r="J147" i="21"/>
  <c r="AT186" i="20" a="1"/>
  <c r="AT186" i="20" s="1"/>
  <c r="AX11" i="22"/>
  <c r="AX9" i="22" s="1"/>
  <c r="AX10" i="22" s="1"/>
  <c r="AX73" i="22"/>
  <c r="AG82" i="22"/>
  <c r="AG174" i="22"/>
  <c r="AG90" i="22"/>
  <c r="AG67" i="22"/>
  <c r="AG124" i="22"/>
  <c r="AG34" i="22"/>
  <c r="AG92" i="22"/>
  <c r="AG140" i="22"/>
  <c r="AG156" i="22"/>
  <c r="AG190" i="22"/>
  <c r="Y23" i="22"/>
  <c r="AC43" i="22"/>
  <c r="AC77" i="22"/>
  <c r="AC139" i="22"/>
  <c r="AU139" i="22" a="1"/>
  <c r="AU139" i="22" s="1"/>
  <c r="AT139" i="22" a="1"/>
  <c r="AT139" i="22" s="1"/>
  <c r="AC97" i="22"/>
  <c r="AC109" i="22"/>
  <c r="Q11" i="22"/>
  <c r="Q140" i="22" s="1"/>
  <c r="AC13" i="22"/>
  <c r="AC45" i="22"/>
  <c r="AU187" i="22" a="1"/>
  <c r="AU187" i="22" s="1"/>
  <c r="AC187" i="22"/>
  <c r="Q188" i="22"/>
  <c r="AT187" i="22" a="1"/>
  <c r="AT187" i="22" s="1"/>
  <c r="I52" i="22"/>
  <c r="I165" i="22"/>
  <c r="P37" i="21"/>
  <c r="G9" i="15"/>
  <c r="G22" i="15"/>
  <c r="G18" i="15"/>
  <c r="G14" i="15"/>
  <c r="G26" i="15"/>
  <c r="G42" i="15"/>
  <c r="G150" i="15"/>
  <c r="G28" i="15"/>
  <c r="G122" i="15"/>
  <c r="G20" i="15"/>
  <c r="G30" i="15"/>
  <c r="G24" i="15"/>
  <c r="G32" i="15"/>
  <c r="G108" i="15"/>
  <c r="G96" i="15"/>
  <c r="G172" i="15"/>
  <c r="G46" i="15"/>
  <c r="G34" i="15"/>
  <c r="G80" i="15"/>
  <c r="G116" i="15"/>
  <c r="G134" i="15"/>
  <c r="G16" i="15"/>
  <c r="G140" i="15"/>
  <c r="G40" i="15"/>
  <c r="Z47" i="14"/>
  <c r="Q9" i="9"/>
  <c r="Q10" i="9" s="1"/>
  <c r="Q70" i="9"/>
  <c r="Q14" i="9"/>
  <c r="Q46" i="9"/>
  <c r="Q18" i="9"/>
  <c r="Q26" i="9"/>
  <c r="Q22" i="9"/>
  <c r="Q140" i="9"/>
  <c r="Q34" i="9"/>
  <c r="R82" i="25"/>
  <c r="Z62" i="25"/>
  <c r="BA124" i="25"/>
  <c r="BD123" i="25"/>
  <c r="R96" i="25"/>
  <c r="R56" i="25"/>
  <c r="BD157" i="25"/>
  <c r="BA158" i="25"/>
  <c r="BA172" i="25"/>
  <c r="BD171" i="25"/>
  <c r="BD141" i="25"/>
  <c r="BA142" i="25"/>
  <c r="Z152" i="25"/>
  <c r="Z174" i="25"/>
  <c r="Z150" i="25"/>
  <c r="Z147" i="25"/>
  <c r="Z148" i="25" s="1"/>
  <c r="R124" i="25"/>
  <c r="R158" i="25"/>
  <c r="R94" i="25"/>
  <c r="R91" i="25"/>
  <c r="R92" i="25" s="1"/>
  <c r="J117" i="25"/>
  <c r="Z72" i="25"/>
  <c r="Z44" i="25"/>
  <c r="R32" i="25"/>
  <c r="BA26" i="25"/>
  <c r="BD25" i="25"/>
  <c r="R78" i="25"/>
  <c r="R60" i="25"/>
  <c r="R58" i="25"/>
  <c r="R57" i="25" s="1"/>
  <c r="R106" i="25"/>
  <c r="BD55" i="25"/>
  <c r="BA56" i="25"/>
  <c r="AG36" i="25"/>
  <c r="AG47" i="25"/>
  <c r="AG48" i="25" s="1"/>
  <c r="AL24" i="25"/>
  <c r="AL47" i="25"/>
  <c r="AL48" i="25" s="1"/>
  <c r="AD76" i="25"/>
  <c r="AR75" i="25"/>
  <c r="AD30" i="25"/>
  <c r="AR29" i="25"/>
  <c r="AR53" i="25"/>
  <c r="AD54" i="25"/>
  <c r="AD179" i="25"/>
  <c r="AR180" i="25"/>
  <c r="AD178" i="25"/>
  <c r="AR177" i="25"/>
  <c r="AD192" i="25"/>
  <c r="AR191" i="25"/>
  <c r="AR95" i="25"/>
  <c r="AD96" i="25"/>
  <c r="AD166" i="25"/>
  <c r="AR165" i="25"/>
  <c r="V56" i="25"/>
  <c r="V18" i="25"/>
  <c r="V70" i="25"/>
  <c r="V68" i="25"/>
  <c r="V67" i="25" s="1"/>
  <c r="V58" i="25"/>
  <c r="V57" i="25" s="1"/>
  <c r="V60" i="25"/>
  <c r="V142" i="25"/>
  <c r="V96" i="25"/>
  <c r="V147" i="25"/>
  <c r="V148" i="25" s="1"/>
  <c r="V150" i="25"/>
  <c r="N11" i="25"/>
  <c r="N96" i="25" s="1"/>
  <c r="N164" i="25"/>
  <c r="F62" i="25"/>
  <c r="F30" i="25"/>
  <c r="F101" i="25"/>
  <c r="F102" i="25" s="1"/>
  <c r="F104" i="25"/>
  <c r="F152" i="25"/>
  <c r="F132" i="25"/>
  <c r="F129" i="25"/>
  <c r="F130" i="25" s="1"/>
  <c r="F100" i="25"/>
  <c r="AR65" i="25"/>
  <c r="AD66" i="25"/>
  <c r="N44" i="25"/>
  <c r="Z35" i="25"/>
  <c r="AC71" i="25"/>
  <c r="Y44" i="25"/>
  <c r="Y28" i="25"/>
  <c r="Y23" i="25"/>
  <c r="F16" i="25"/>
  <c r="AX34" i="25"/>
  <c r="AX78" i="25"/>
  <c r="AX28" i="25"/>
  <c r="AX136" i="25"/>
  <c r="AX168" i="25"/>
  <c r="AX165" i="25"/>
  <c r="AX166" i="25" s="1"/>
  <c r="AX144" i="25"/>
  <c r="AX146" i="25"/>
  <c r="Y96" i="25"/>
  <c r="Y98" i="25"/>
  <c r="Y152" i="25"/>
  <c r="Y112" i="25"/>
  <c r="Y144" i="25"/>
  <c r="AC59" i="25"/>
  <c r="Q58" i="25"/>
  <c r="AC87" i="25"/>
  <c r="AC81" i="25"/>
  <c r="AC155" i="25"/>
  <c r="AU155" i="25" a="1"/>
  <c r="AU155" i="25" s="1"/>
  <c r="AT155" i="25" a="1"/>
  <c r="AT155" i="25" s="1"/>
  <c r="AC121" i="25"/>
  <c r="AU149" i="25" a="1"/>
  <c r="AU149" i="25" s="1"/>
  <c r="AT149" i="25" a="1"/>
  <c r="AT149" i="25" s="1"/>
  <c r="AC149" i="25"/>
  <c r="Q147" i="25"/>
  <c r="I101" i="25"/>
  <c r="I144" i="25"/>
  <c r="AF9" i="25"/>
  <c r="AF10" i="25" s="1"/>
  <c r="AF34" i="25"/>
  <c r="AF118" i="25"/>
  <c r="AF138" i="25"/>
  <c r="AF150" i="25"/>
  <c r="AF84" i="25"/>
  <c r="AF178" i="25"/>
  <c r="X101" i="25"/>
  <c r="X102" i="25" s="1"/>
  <c r="X64" i="25"/>
  <c r="X165" i="25"/>
  <c r="X23" i="25"/>
  <c r="X136" i="25"/>
  <c r="X147" i="25"/>
  <c r="X117" i="25"/>
  <c r="H58" i="25"/>
  <c r="G40" i="25"/>
  <c r="W64" i="25"/>
  <c r="W124" i="25"/>
  <c r="O11" i="25"/>
  <c r="O26" i="25" s="1"/>
  <c r="O165" i="25"/>
  <c r="G88" i="25"/>
  <c r="G96" i="25"/>
  <c r="G34" i="25"/>
  <c r="G174" i="25"/>
  <c r="G152" i="25"/>
  <c r="G91" i="25"/>
  <c r="G92" i="25" s="1"/>
  <c r="G94" i="25"/>
  <c r="G124" i="25"/>
  <c r="H91" i="24"/>
  <c r="H92" i="24" s="1"/>
  <c r="H94" i="24"/>
  <c r="AB88" i="24"/>
  <c r="AB85" i="24"/>
  <c r="AB86" i="24" s="1"/>
  <c r="AB98" i="25"/>
  <c r="AB106" i="25"/>
  <c r="AB100" i="25"/>
  <c r="AB40" i="25"/>
  <c r="AB172" i="25"/>
  <c r="AB184" i="25"/>
  <c r="AB82" i="25"/>
  <c r="AB185" i="25"/>
  <c r="T20" i="25"/>
  <c r="T80" i="25"/>
  <c r="T42" i="25"/>
  <c r="T90" i="25"/>
  <c r="T144" i="25"/>
  <c r="T170" i="25"/>
  <c r="T164" i="25"/>
  <c r="T122" i="25"/>
  <c r="L112" i="25"/>
  <c r="D91" i="25"/>
  <c r="D85" i="25" s="1"/>
  <c r="P93" i="25"/>
  <c r="P87" i="25"/>
  <c r="P69" i="25"/>
  <c r="D70" i="25"/>
  <c r="D68" i="25"/>
  <c r="P65" i="25"/>
  <c r="D64" i="25"/>
  <c r="P39" i="25"/>
  <c r="P119" i="25"/>
  <c r="D120" i="25"/>
  <c r="D117" i="25"/>
  <c r="P107" i="25"/>
  <c r="P173" i="25"/>
  <c r="T132" i="24"/>
  <c r="P55" i="24"/>
  <c r="D56" i="24"/>
  <c r="P183" i="24"/>
  <c r="D184" i="24"/>
  <c r="O136" i="25"/>
  <c r="R67" i="25"/>
  <c r="AI9" i="25"/>
  <c r="AI10" i="25" s="1"/>
  <c r="AI84" i="25"/>
  <c r="AI32" i="25"/>
  <c r="AI94" i="25"/>
  <c r="AI124" i="25"/>
  <c r="AI92" i="25"/>
  <c r="AI116" i="25"/>
  <c r="AI150" i="25"/>
  <c r="AI184" i="25"/>
  <c r="AA60" i="25"/>
  <c r="AA58" i="25"/>
  <c r="AA57" i="25" s="1"/>
  <c r="AA62" i="25"/>
  <c r="AA66" i="25"/>
  <c r="AA64" i="25"/>
  <c r="AA63" i="25" s="1"/>
  <c r="AA72" i="25"/>
  <c r="AA172" i="25"/>
  <c r="AA96" i="25"/>
  <c r="AA116" i="25"/>
  <c r="AA184" i="25"/>
  <c r="S76" i="25"/>
  <c r="S73" i="25"/>
  <c r="S74" i="25" s="1"/>
  <c r="S91" i="25"/>
  <c r="S92" i="25" s="1"/>
  <c r="S94" i="25"/>
  <c r="S32" i="25"/>
  <c r="S146" i="25"/>
  <c r="S172" i="25"/>
  <c r="S160" i="25"/>
  <c r="S156" i="25"/>
  <c r="K68" i="25"/>
  <c r="K11" i="25"/>
  <c r="K32" i="25" s="1"/>
  <c r="P93" i="24"/>
  <c r="D91" i="24"/>
  <c r="D94" i="24"/>
  <c r="P89" i="24"/>
  <c r="D90" i="24"/>
  <c r="X68" i="24"/>
  <c r="X67" i="24" s="1"/>
  <c r="X70" i="24"/>
  <c r="X46" i="24"/>
  <c r="X35" i="24"/>
  <c r="AR113" i="25"/>
  <c r="Q35" i="25"/>
  <c r="AR12" i="25"/>
  <c r="AR23" i="24"/>
  <c r="AD24" i="24"/>
  <c r="AD47" i="24"/>
  <c r="AD48" i="24" s="1"/>
  <c r="N16" i="24"/>
  <c r="AA52" i="24"/>
  <c r="S124" i="24"/>
  <c r="S156" i="24"/>
  <c r="S176" i="24"/>
  <c r="AR71" i="25"/>
  <c r="Q23" i="25"/>
  <c r="T116" i="24"/>
  <c r="AB104" i="24"/>
  <c r="V68" i="24"/>
  <c r="AD46" i="24"/>
  <c r="AR45" i="24"/>
  <c r="P99" i="25"/>
  <c r="AB132" i="24"/>
  <c r="S90" i="24"/>
  <c r="O68" i="24"/>
  <c r="N54" i="24"/>
  <c r="N52" i="24"/>
  <c r="AR12" i="24"/>
  <c r="AE9" i="24"/>
  <c r="AE10" i="24" s="1"/>
  <c r="W73" i="24"/>
  <c r="AB116" i="24"/>
  <c r="T104" i="24"/>
  <c r="AD92" i="24"/>
  <c r="AR91" i="24"/>
  <c r="AB82" i="24"/>
  <c r="K64" i="24"/>
  <c r="AD57" i="24"/>
  <c r="AR58" i="24"/>
  <c r="AL9" i="24"/>
  <c r="AL10" i="24" s="1"/>
  <c r="AL30" i="24"/>
  <c r="AL170" i="24"/>
  <c r="AL138" i="24"/>
  <c r="AR103" i="24"/>
  <c r="AD104" i="24"/>
  <c r="AR183" i="24"/>
  <c r="AD184" i="24"/>
  <c r="AR105" i="24"/>
  <c r="AD106" i="24"/>
  <c r="AR186" i="24"/>
  <c r="AD185" i="24"/>
  <c r="AR175" i="24"/>
  <c r="AD176" i="24"/>
  <c r="AR161" i="24"/>
  <c r="AD162" i="24"/>
  <c r="N101" i="24"/>
  <c r="N102" i="24" s="1"/>
  <c r="N104" i="24"/>
  <c r="N174" i="24"/>
  <c r="N120" i="24"/>
  <c r="N117" i="24"/>
  <c r="N118" i="24" s="1"/>
  <c r="N170" i="24"/>
  <c r="F58" i="24"/>
  <c r="F165" i="24"/>
  <c r="Z96" i="24"/>
  <c r="T84" i="24"/>
  <c r="AQ38" i="24"/>
  <c r="AQ30" i="24"/>
  <c r="R23" i="24"/>
  <c r="AR177" i="23"/>
  <c r="AD178" i="23"/>
  <c r="E162" i="23"/>
  <c r="E138" i="23"/>
  <c r="M117" i="23"/>
  <c r="E80" i="23"/>
  <c r="W52" i="23"/>
  <c r="W54" i="23"/>
  <c r="W58" i="23"/>
  <c r="W57" i="23" s="1"/>
  <c r="W60" i="23"/>
  <c r="O73" i="23"/>
  <c r="G73" i="23"/>
  <c r="P75" i="23"/>
  <c r="BC74" i="25"/>
  <c r="Q11" i="25"/>
  <c r="Q162" i="25" s="1"/>
  <c r="AH148" i="24"/>
  <c r="AH44" i="24"/>
  <c r="AB32" i="24"/>
  <c r="AK176" i="23"/>
  <c r="AK60" i="23"/>
  <c r="O35" i="23"/>
  <c r="O47" i="23" s="1"/>
  <c r="W20" i="23"/>
  <c r="AR125" i="23"/>
  <c r="AD126" i="23"/>
  <c r="AD164" i="23"/>
  <c r="AR163" i="23"/>
  <c r="N112" i="23"/>
  <c r="N142" i="23"/>
  <c r="F101" i="23"/>
  <c r="AX73" i="25"/>
  <c r="AX74" i="25" s="1"/>
  <c r="L147" i="24"/>
  <c r="Y82" i="24"/>
  <c r="T28" i="24"/>
  <c r="AQ168" i="24"/>
  <c r="AQ182" i="24"/>
  <c r="AQ84" i="24"/>
  <c r="AQ170" i="24"/>
  <c r="AQ78" i="24"/>
  <c r="AQ126" i="24"/>
  <c r="AQ150" i="24"/>
  <c r="AQ166" i="24"/>
  <c r="AU166" i="24" s="1" a="1"/>
  <c r="AU166" i="24" s="1"/>
  <c r="AH14" i="24"/>
  <c r="AH134" i="24"/>
  <c r="AH62" i="24"/>
  <c r="AH120" i="24"/>
  <c r="AH188" i="24"/>
  <c r="AH108" i="24"/>
  <c r="AH156" i="24"/>
  <c r="AH172" i="24"/>
  <c r="Z34" i="24"/>
  <c r="Z140" i="24"/>
  <c r="Z117" i="24"/>
  <c r="Z118" i="24" s="1"/>
  <c r="Z120" i="24"/>
  <c r="Z60" i="24"/>
  <c r="Z58" i="24"/>
  <c r="Z57" i="24" s="1"/>
  <c r="Z165" i="24"/>
  <c r="Z166" i="24" s="1"/>
  <c r="Z168" i="24"/>
  <c r="Z158" i="24"/>
  <c r="R147" i="24"/>
  <c r="J73" i="24"/>
  <c r="AR145" i="23"/>
  <c r="AD146" i="23"/>
  <c r="G129" i="23"/>
  <c r="AR87" i="23"/>
  <c r="AD88" i="23"/>
  <c r="AK62" i="23"/>
  <c r="AD51" i="23"/>
  <c r="AR52" i="23"/>
  <c r="N35" i="23"/>
  <c r="N38" i="23"/>
  <c r="AD28" i="23"/>
  <c r="AR27" i="23"/>
  <c r="AK32" i="23"/>
  <c r="AK132" i="23"/>
  <c r="AK100" i="23"/>
  <c r="E160" i="23"/>
  <c r="E91" i="23"/>
  <c r="E92" i="23" s="1"/>
  <c r="E94" i="23"/>
  <c r="E88" i="23"/>
  <c r="AB110" i="24"/>
  <c r="AR35" i="24"/>
  <c r="BB9" i="24"/>
  <c r="BB34" i="24"/>
  <c r="BB136" i="24"/>
  <c r="BB54" i="24"/>
  <c r="BB82" i="24"/>
  <c r="BB74" i="24"/>
  <c r="BB106" i="24"/>
  <c r="BB158" i="24"/>
  <c r="BB156" i="24"/>
  <c r="AO9" i="24"/>
  <c r="AO10" i="24" s="1"/>
  <c r="AO110" i="24"/>
  <c r="AO114" i="24"/>
  <c r="AO30" i="24"/>
  <c r="AO88" i="24"/>
  <c r="AO172" i="24"/>
  <c r="AO28" i="24"/>
  <c r="AO98" i="24"/>
  <c r="AO192" i="24"/>
  <c r="Y110" i="24"/>
  <c r="Y156" i="24"/>
  <c r="Y30" i="24"/>
  <c r="Y100" i="24"/>
  <c r="Y28" i="24"/>
  <c r="Y129" i="24"/>
  <c r="Y130" i="24" s="1"/>
  <c r="Y132" i="24"/>
  <c r="Y174" i="24"/>
  <c r="AU151" i="24" a="1"/>
  <c r="AU151" i="24" s="1"/>
  <c r="AC151" i="24"/>
  <c r="Q152" i="24"/>
  <c r="AT151" i="24" a="1"/>
  <c r="AT151" i="24" s="1"/>
  <c r="AU145" i="24" a="1"/>
  <c r="AU145" i="24" s="1"/>
  <c r="AC145" i="24"/>
  <c r="Q146" i="24"/>
  <c r="AT145" i="24" a="1"/>
  <c r="AT145" i="24" s="1"/>
  <c r="AC25" i="24"/>
  <c r="Q23" i="24"/>
  <c r="Q26" i="24"/>
  <c r="AC95" i="24"/>
  <c r="Q96" i="24"/>
  <c r="AC31" i="24"/>
  <c r="Q32" i="24"/>
  <c r="Q147" i="24"/>
  <c r="AU149" i="24" a="1"/>
  <c r="AU149" i="24" s="1"/>
  <c r="AC149" i="24"/>
  <c r="Q150" i="24"/>
  <c r="AT149" i="24" a="1"/>
  <c r="AT149" i="24" s="1"/>
  <c r="AC187" i="24"/>
  <c r="AT187" i="24" a="1"/>
  <c r="AT187" i="24" s="1"/>
  <c r="Q188" i="24"/>
  <c r="AU187" i="24" a="1"/>
  <c r="AU187" i="24" s="1"/>
  <c r="I144" i="24"/>
  <c r="AD179" i="23"/>
  <c r="AR180" i="23"/>
  <c r="W156" i="23"/>
  <c r="AM84" i="25"/>
  <c r="P171" i="24"/>
  <c r="AQ96" i="24"/>
  <c r="BA56" i="24"/>
  <c r="BD55" i="24"/>
  <c r="L47" i="24"/>
  <c r="L48" i="24" s="1"/>
  <c r="L24" i="24"/>
  <c r="BD69" i="24"/>
  <c r="BA70" i="24"/>
  <c r="BD15" i="24"/>
  <c r="BA16" i="24"/>
  <c r="BA104" i="24"/>
  <c r="BA101" i="24"/>
  <c r="BA102" i="24" s="1"/>
  <c r="BD103" i="24"/>
  <c r="BD61" i="24"/>
  <c r="BA62" i="24"/>
  <c r="BD119" i="24"/>
  <c r="BA120" i="24"/>
  <c r="BA117" i="24"/>
  <c r="BA118" i="24" s="1"/>
  <c r="BD187" i="24"/>
  <c r="BA188" i="24"/>
  <c r="BD161" i="24"/>
  <c r="BA162" i="24"/>
  <c r="BD149" i="24"/>
  <c r="BA150" i="24"/>
  <c r="AK190" i="23"/>
  <c r="N110" i="23"/>
  <c r="AE104" i="25"/>
  <c r="AL178" i="24"/>
  <c r="AB76" i="24"/>
  <c r="O35" i="24"/>
  <c r="BD27" i="24"/>
  <c r="AK14" i="25"/>
  <c r="AK72" i="25"/>
  <c r="AK108" i="25"/>
  <c r="AK154" i="25"/>
  <c r="AK104" i="25"/>
  <c r="AK66" i="25"/>
  <c r="AK176" i="25"/>
  <c r="AK110" i="25"/>
  <c r="AK160" i="25"/>
  <c r="AK182" i="25"/>
  <c r="AK192" i="25"/>
  <c r="M58" i="25"/>
  <c r="E11" i="25"/>
  <c r="E78" i="25" s="1"/>
  <c r="E52" i="25"/>
  <c r="E180" i="25"/>
  <c r="AL130" i="24"/>
  <c r="AR97" i="24"/>
  <c r="BD89" i="24"/>
  <c r="S68" i="24"/>
  <c r="BB24" i="24"/>
  <c r="Q122" i="23"/>
  <c r="AC121" i="23"/>
  <c r="BA106" i="23"/>
  <c r="BD105" i="23"/>
  <c r="W90" i="23"/>
  <c r="J68" i="23"/>
  <c r="J67" i="23" s="1"/>
  <c r="J70" i="23"/>
  <c r="H58" i="23"/>
  <c r="H60" i="23"/>
  <c r="D114" i="24"/>
  <c r="AK10" i="24"/>
  <c r="AK67" i="24"/>
  <c r="AK112" i="24"/>
  <c r="AK108" i="24"/>
  <c r="AK190" i="24"/>
  <c r="AK44" i="24"/>
  <c r="AK184" i="24"/>
  <c r="AK42" i="24"/>
  <c r="AK100" i="24"/>
  <c r="AK166" i="24"/>
  <c r="AK140" i="24"/>
  <c r="M147" i="24"/>
  <c r="M129" i="24" s="1"/>
  <c r="M64" i="24"/>
  <c r="M35" i="24"/>
  <c r="E84" i="24"/>
  <c r="P77" i="24"/>
  <c r="P115" i="24"/>
  <c r="E23" i="24"/>
  <c r="P25" i="24"/>
  <c r="N165" i="23"/>
  <c r="N166" i="23" s="1"/>
  <c r="I124" i="23"/>
  <c r="E82" i="23"/>
  <c r="H68" i="23"/>
  <c r="AH16" i="23"/>
  <c r="P21" i="24"/>
  <c r="E117" i="23"/>
  <c r="E118" i="23" s="1"/>
  <c r="N73" i="23"/>
  <c r="N74" i="23" s="1"/>
  <c r="E14" i="23"/>
  <c r="J172" i="23"/>
  <c r="AG124" i="23"/>
  <c r="O85" i="23"/>
  <c r="P31" i="24"/>
  <c r="T16" i="24"/>
  <c r="AR29" i="23"/>
  <c r="AH140" i="23"/>
  <c r="AH26" i="23"/>
  <c r="AH40" i="23"/>
  <c r="AH150" i="23"/>
  <c r="AH100" i="23"/>
  <c r="AH124" i="23"/>
  <c r="AH176" i="23"/>
  <c r="Z35" i="23"/>
  <c r="Z117" i="23"/>
  <c r="R60" i="23"/>
  <c r="R58" i="23"/>
  <c r="J18" i="23"/>
  <c r="J62" i="23"/>
  <c r="J132" i="23"/>
  <c r="J154" i="23"/>
  <c r="AK44" i="25"/>
  <c r="AC81" i="24"/>
  <c r="BB164" i="23"/>
  <c r="AU115" i="23" a="1"/>
  <c r="AU115" i="23" s="1"/>
  <c r="AC115" i="23"/>
  <c r="AT115" i="23" a="1"/>
  <c r="AT115" i="23" s="1"/>
  <c r="N57" i="23"/>
  <c r="J42" i="23"/>
  <c r="J32" i="23"/>
  <c r="AH47" i="23"/>
  <c r="AH48" i="23" s="1"/>
  <c r="AH24" i="23"/>
  <c r="X11" i="23"/>
  <c r="X158" i="23" s="1"/>
  <c r="BA162" i="23"/>
  <c r="BD161" i="23"/>
  <c r="BD95" i="23"/>
  <c r="BA96" i="23"/>
  <c r="BA10" i="23"/>
  <c r="BD12" i="23"/>
  <c r="BA110" i="23"/>
  <c r="BD109" i="23"/>
  <c r="BD145" i="23"/>
  <c r="BA146" i="23"/>
  <c r="BA192" i="23"/>
  <c r="BD191" i="23"/>
  <c r="BD186" i="23"/>
  <c r="BA185" i="23"/>
  <c r="AG142" i="23"/>
  <c r="AG112" i="23"/>
  <c r="AG54" i="23"/>
  <c r="AG174" i="23"/>
  <c r="AG57" i="23"/>
  <c r="AG128" i="23"/>
  <c r="AG144" i="23"/>
  <c r="Y117" i="23"/>
  <c r="AC111" i="23"/>
  <c r="AT187" i="23" a="1"/>
  <c r="AT187" i="23" s="1"/>
  <c r="AU187" i="23" a="1"/>
  <c r="AU187" i="23" s="1"/>
  <c r="AC187" i="23"/>
  <c r="AC123" i="23"/>
  <c r="AC33" i="23"/>
  <c r="AC135" i="23"/>
  <c r="AU135" i="23" a="1"/>
  <c r="AU135" i="23" s="1"/>
  <c r="AT135" i="23" a="1"/>
  <c r="AT135" i="23" s="1"/>
  <c r="Q133" i="23"/>
  <c r="AC149" i="23"/>
  <c r="AT149" i="23" a="1"/>
  <c r="AT149" i="23" s="1"/>
  <c r="Q147" i="23"/>
  <c r="AU149" i="23" a="1"/>
  <c r="AU149" i="23" s="1"/>
  <c r="I58" i="23"/>
  <c r="I57" i="23" s="1"/>
  <c r="I60" i="23"/>
  <c r="I112" i="23"/>
  <c r="I46" i="23"/>
  <c r="I90" i="23"/>
  <c r="I176" i="23"/>
  <c r="AL128" i="24"/>
  <c r="J11" i="24"/>
  <c r="J140" i="24" s="1"/>
  <c r="X147" i="23"/>
  <c r="X148" i="23" s="1"/>
  <c r="AK112" i="23"/>
  <c r="I80" i="23"/>
  <c r="AG72" i="23"/>
  <c r="Z58" i="23"/>
  <c r="AH50" i="23"/>
  <c r="BD37" i="23"/>
  <c r="BA38" i="23"/>
  <c r="AG47" i="23"/>
  <c r="AG48" i="23" s="1"/>
  <c r="AG24" i="23"/>
  <c r="J16" i="23"/>
  <c r="AX11" i="23"/>
  <c r="AX104" i="23" s="1"/>
  <c r="AX73" i="23"/>
  <c r="AX147" i="23"/>
  <c r="AN32" i="23"/>
  <c r="AN148" i="23"/>
  <c r="AN122" i="23"/>
  <c r="AN70" i="23"/>
  <c r="AN136" i="23"/>
  <c r="AN152" i="23"/>
  <c r="AF16" i="23"/>
  <c r="AR15" i="23"/>
  <c r="X73" i="23"/>
  <c r="H101" i="23"/>
  <c r="H44" i="23"/>
  <c r="P109" i="23"/>
  <c r="D110" i="23"/>
  <c r="AK26" i="23"/>
  <c r="BA144" i="22"/>
  <c r="BD143" i="22"/>
  <c r="BA132" i="22"/>
  <c r="BD131" i="22"/>
  <c r="N64" i="22"/>
  <c r="N63" i="22" s="1"/>
  <c r="N66" i="22"/>
  <c r="L165" i="22"/>
  <c r="L166" i="22" s="1"/>
  <c r="L168" i="22"/>
  <c r="P145" i="22"/>
  <c r="D146" i="22"/>
  <c r="AK78" i="23"/>
  <c r="BB40" i="23"/>
  <c r="AJ74" i="23"/>
  <c r="AJ66" i="23"/>
  <c r="AJ126" i="23"/>
  <c r="AJ154" i="23"/>
  <c r="AJ140" i="23"/>
  <c r="AJ185" i="23"/>
  <c r="AJ160" i="23"/>
  <c r="AJ67" i="23"/>
  <c r="AJ56" i="23"/>
  <c r="AJ138" i="23"/>
  <c r="AB11" i="23"/>
  <c r="AB110" i="23" s="1"/>
  <c r="AB180" i="23"/>
  <c r="T52" i="23"/>
  <c r="L85" i="23"/>
  <c r="L86" i="23" s="1"/>
  <c r="L101" i="23"/>
  <c r="L185" i="23"/>
  <c r="P19" i="23"/>
  <c r="D20" i="23"/>
  <c r="D46" i="23"/>
  <c r="P45" i="23"/>
  <c r="D142" i="23"/>
  <c r="P141" i="23"/>
  <c r="P89" i="23"/>
  <c r="D90" i="23"/>
  <c r="D124" i="23"/>
  <c r="P123" i="23"/>
  <c r="D70" i="23"/>
  <c r="P69" i="23"/>
  <c r="D68" i="23"/>
  <c r="P151" i="23"/>
  <c r="D152" i="23"/>
  <c r="D174" i="23"/>
  <c r="P173" i="23"/>
  <c r="D140" i="22"/>
  <c r="P139" i="22"/>
  <c r="R117" i="22"/>
  <c r="R118" i="22" s="1"/>
  <c r="R120" i="22"/>
  <c r="L91" i="22"/>
  <c r="L92" i="22" s="1"/>
  <c r="L94" i="22"/>
  <c r="P89" i="22"/>
  <c r="D90" i="22"/>
  <c r="BD77" i="22"/>
  <c r="BA78" i="22"/>
  <c r="Z76" i="22"/>
  <c r="Z73" i="22"/>
  <c r="Z74" i="22" s="1"/>
  <c r="BD59" i="22"/>
  <c r="BA60" i="22"/>
  <c r="AD51" i="22"/>
  <c r="AR52" i="22"/>
  <c r="BC124" i="23"/>
  <c r="BC86" i="23"/>
  <c r="BC76" i="23"/>
  <c r="BC32" i="23"/>
  <c r="BC122" i="23"/>
  <c r="BC117" i="23"/>
  <c r="BC118" i="23" s="1"/>
  <c r="BC120" i="23"/>
  <c r="BC70" i="23"/>
  <c r="BC24" i="23"/>
  <c r="BC140" i="23"/>
  <c r="BC190" i="23"/>
  <c r="BC182" i="23"/>
  <c r="AI34" i="23"/>
  <c r="AI190" i="23"/>
  <c r="AI50" i="23"/>
  <c r="AI26" i="23"/>
  <c r="AI66" i="23"/>
  <c r="AI166" i="23"/>
  <c r="AI76" i="23"/>
  <c r="AI130" i="23"/>
  <c r="AI112" i="23"/>
  <c r="AI184" i="23"/>
  <c r="AA32" i="23"/>
  <c r="AA38" i="23"/>
  <c r="AA35" i="23"/>
  <c r="AA136" i="23"/>
  <c r="AA23" i="23"/>
  <c r="AA26" i="23"/>
  <c r="AA146" i="23"/>
  <c r="AA110" i="23"/>
  <c r="AA82" i="23"/>
  <c r="AA170" i="23"/>
  <c r="S35" i="23"/>
  <c r="S117" i="23"/>
  <c r="K64" i="23"/>
  <c r="K84" i="23"/>
  <c r="AD136" i="22"/>
  <c r="AR135" i="22"/>
  <c r="AD63" i="22"/>
  <c r="AR64" i="22"/>
  <c r="J182" i="22"/>
  <c r="J180" i="22"/>
  <c r="AQ42" i="24"/>
  <c r="AN132" i="23"/>
  <c r="BA90" i="23"/>
  <c r="BC18" i="23"/>
  <c r="BA156" i="22"/>
  <c r="BD155" i="22"/>
  <c r="AD118" i="22"/>
  <c r="AR117" i="22"/>
  <c r="BD99" i="22"/>
  <c r="BA100" i="22"/>
  <c r="AR49" i="23"/>
  <c r="AN22" i="23"/>
  <c r="AF9" i="23"/>
  <c r="AF10" i="23" s="1"/>
  <c r="BA138" i="22"/>
  <c r="BD137" i="22"/>
  <c r="AB132" i="22"/>
  <c r="AD170" i="22"/>
  <c r="AR169" i="22"/>
  <c r="AR113" i="22"/>
  <c r="AD114" i="22"/>
  <c r="L88" i="22"/>
  <c r="L85" i="22"/>
  <c r="L86" i="22" s="1"/>
  <c r="AH158" i="23"/>
  <c r="W40" i="23"/>
  <c r="AG14" i="23"/>
  <c r="AB165" i="22"/>
  <c r="AB166" i="22" s="1"/>
  <c r="AB168" i="22"/>
  <c r="P161" i="22"/>
  <c r="D162" i="22"/>
  <c r="Z150" i="22"/>
  <c r="Z147" i="22"/>
  <c r="Z148" i="22" s="1"/>
  <c r="AR137" i="22"/>
  <c r="AD138" i="22"/>
  <c r="BA128" i="22"/>
  <c r="BD127" i="22"/>
  <c r="AD174" i="22"/>
  <c r="AR173" i="22"/>
  <c r="AB62" i="24"/>
  <c r="AG134" i="23"/>
  <c r="W165" i="22"/>
  <c r="V91" i="22"/>
  <c r="P75" i="22"/>
  <c r="L35" i="22"/>
  <c r="Z9" i="22"/>
  <c r="Z10" i="22" s="1"/>
  <c r="Z26" i="22"/>
  <c r="Z14" i="22"/>
  <c r="Z18" i="22"/>
  <c r="Z30" i="22"/>
  <c r="Z20" i="22"/>
  <c r="Z90" i="22"/>
  <c r="Z28" i="22"/>
  <c r="Z176" i="22"/>
  <c r="Z32" i="22"/>
  <c r="Z36" i="22"/>
  <c r="Z46" i="22"/>
  <c r="Z70" i="22"/>
  <c r="Z66" i="22"/>
  <c r="Z16" i="22"/>
  <c r="Z34" i="22"/>
  <c r="Z182" i="22"/>
  <c r="Z72" i="22"/>
  <c r="Z38" i="22"/>
  <c r="Z22" i="22"/>
  <c r="Z94" i="22"/>
  <c r="Z100" i="22"/>
  <c r="Z40" i="22"/>
  <c r="AE16" i="22"/>
  <c r="AR15" i="22"/>
  <c r="AE42" i="22"/>
  <c r="AR41" i="22"/>
  <c r="AE152" i="22"/>
  <c r="AR151" i="22"/>
  <c r="W11" i="22"/>
  <c r="W78" i="22" s="1"/>
  <c r="W147" i="22"/>
  <c r="W129" i="22" s="1"/>
  <c r="W130" i="22" s="1"/>
  <c r="O68" i="22"/>
  <c r="G20" i="22"/>
  <c r="G98" i="22"/>
  <c r="G165" i="22"/>
  <c r="G166" i="22" s="1"/>
  <c r="G168" i="22"/>
  <c r="G120" i="22"/>
  <c r="G117" i="22"/>
  <c r="G118" i="22" s="1"/>
  <c r="G22" i="22"/>
  <c r="G88" i="22"/>
  <c r="G82" i="22"/>
  <c r="G158" i="22"/>
  <c r="Q136" i="21"/>
  <c r="AU135" i="21" a="1"/>
  <c r="AU135" i="21" s="1"/>
  <c r="AC135" i="21"/>
  <c r="AT135" i="21" a="1"/>
  <c r="AT135" i="21" s="1"/>
  <c r="Q133" i="21"/>
  <c r="V117" i="23"/>
  <c r="L9" i="22"/>
  <c r="L10" i="22" s="1"/>
  <c r="L42" i="22"/>
  <c r="L38" i="22"/>
  <c r="L28" i="22"/>
  <c r="L30" i="22"/>
  <c r="L26" i="22"/>
  <c r="L20" i="22"/>
  <c r="L32" i="22"/>
  <c r="L98" i="22"/>
  <c r="L22" i="22"/>
  <c r="L16" i="22"/>
  <c r="L34" i="22"/>
  <c r="L80" i="22"/>
  <c r="L82" i="22"/>
  <c r="L110" i="22"/>
  <c r="L114" i="22"/>
  <c r="L14" i="22"/>
  <c r="L24" i="22"/>
  <c r="L84" i="22"/>
  <c r="L106" i="22"/>
  <c r="L120" i="22"/>
  <c r="L18" i="22"/>
  <c r="L54" i="22"/>
  <c r="L124" i="22"/>
  <c r="L76" i="22"/>
  <c r="L60" i="22"/>
  <c r="L62" i="22"/>
  <c r="P59" i="22"/>
  <c r="Z188" i="22"/>
  <c r="AT137" i="21" a="1"/>
  <c r="AT137" i="21" s="1"/>
  <c r="Q156" i="20"/>
  <c r="AU155" i="20" a="1"/>
  <c r="AU155" i="20" s="1"/>
  <c r="AC155" i="20"/>
  <c r="AT155" i="20" a="1"/>
  <c r="AT155" i="20" s="1"/>
  <c r="AA184" i="20"/>
  <c r="AA76" i="20"/>
  <c r="AA9" i="20"/>
  <c r="AA10" i="20" s="1"/>
  <c r="AA156" i="20"/>
  <c r="AA62" i="20"/>
  <c r="AA84" i="20"/>
  <c r="AA80" i="20"/>
  <c r="AA18" i="20"/>
  <c r="AA74" i="20"/>
  <c r="AA26" i="20"/>
  <c r="AA42" i="20"/>
  <c r="AA22" i="20"/>
  <c r="AA38" i="20"/>
  <c r="AA182" i="20"/>
  <c r="AA174" i="20"/>
  <c r="AA82" i="20"/>
  <c r="AA30" i="20"/>
  <c r="AA185" i="20"/>
  <c r="AA188" i="20"/>
  <c r="AA124" i="20"/>
  <c r="AA34" i="20"/>
  <c r="AA46" i="20"/>
  <c r="AA78" i="20"/>
  <c r="AA100" i="20"/>
  <c r="AA172" i="20"/>
  <c r="AA110" i="20"/>
  <c r="AA57" i="20"/>
  <c r="AA164" i="20"/>
  <c r="AA120" i="20"/>
  <c r="AA70" i="20"/>
  <c r="AA60" i="20"/>
  <c r="AA179" i="20"/>
  <c r="AA88" i="20"/>
  <c r="AA96" i="20"/>
  <c r="H34" i="21"/>
  <c r="AC97" i="20"/>
  <c r="BA92" i="20"/>
  <c r="BD91" i="20"/>
  <c r="AU115" i="21" a="1"/>
  <c r="AU115" i="21" s="1"/>
  <c r="I132" i="20"/>
  <c r="BB120" i="20"/>
  <c r="BB117" i="20"/>
  <c r="BB118" i="20" s="1"/>
  <c r="AA116" i="20"/>
  <c r="AE110" i="20"/>
  <c r="K108" i="20"/>
  <c r="X67" i="21"/>
  <c r="N36" i="22"/>
  <c r="G164" i="21"/>
  <c r="X51" i="21"/>
  <c r="AE86" i="20"/>
  <c r="M24" i="20"/>
  <c r="K14" i="18"/>
  <c r="K56" i="18"/>
  <c r="O36" i="15"/>
  <c r="N129" i="14"/>
  <c r="V9" i="13"/>
  <c r="V10" i="13" s="1"/>
  <c r="V16" i="13"/>
  <c r="V30" i="13"/>
  <c r="V26" i="13"/>
  <c r="V14" i="13"/>
  <c r="V22" i="13"/>
  <c r="V124" i="13"/>
  <c r="V76" i="13"/>
  <c r="V18" i="13"/>
  <c r="V120" i="13"/>
  <c r="V106" i="13"/>
  <c r="V88" i="13"/>
  <c r="V152" i="13"/>
  <c r="V42" i="13"/>
  <c r="V84" i="13"/>
  <c r="V110" i="13"/>
  <c r="V156" i="13"/>
  <c r="V160" i="13"/>
  <c r="V46" i="13"/>
  <c r="V164" i="13"/>
  <c r="V114" i="13"/>
  <c r="V96" i="13"/>
  <c r="V78" i="13"/>
  <c r="V38" i="13"/>
  <c r="V80" i="13"/>
  <c r="V184" i="13"/>
  <c r="V158" i="13"/>
  <c r="V57" i="13"/>
  <c r="V185" i="13"/>
  <c r="V100" i="13"/>
  <c r="V144" i="13"/>
  <c r="V70" i="13"/>
  <c r="V82" i="13"/>
  <c r="V62" i="13"/>
  <c r="V136" i="13"/>
  <c r="V34" i="13"/>
  <c r="V60" i="13"/>
  <c r="H24" i="12"/>
  <c r="N177" i="11"/>
  <c r="Z73" i="25"/>
  <c r="Z74" i="25" s="1"/>
  <c r="Z76" i="25"/>
  <c r="R62" i="25"/>
  <c r="R122" i="25"/>
  <c r="R88" i="25"/>
  <c r="BD159" i="25"/>
  <c r="BA160" i="25"/>
  <c r="BD169" i="25"/>
  <c r="BA170" i="25"/>
  <c r="BD133" i="25"/>
  <c r="BA134" i="25"/>
  <c r="BA192" i="25"/>
  <c r="BD191" i="25"/>
  <c r="Z110" i="25"/>
  <c r="Z156" i="25"/>
  <c r="Z142" i="25"/>
  <c r="Z154" i="25"/>
  <c r="R172" i="25"/>
  <c r="R160" i="25"/>
  <c r="R98" i="25"/>
  <c r="J165" i="25"/>
  <c r="R72" i="25"/>
  <c r="R44" i="25"/>
  <c r="BA38" i="25"/>
  <c r="BD37" i="25"/>
  <c r="AQ24" i="25"/>
  <c r="AQ47" i="25"/>
  <c r="AQ48" i="25" s="1"/>
  <c r="BD17" i="25"/>
  <c r="BA18" i="25"/>
  <c r="J58" i="25"/>
  <c r="Z100" i="25"/>
  <c r="AC89" i="25"/>
  <c r="Y54" i="25"/>
  <c r="Y52" i="25"/>
  <c r="AO32" i="25"/>
  <c r="N20" i="25"/>
  <c r="AD80" i="25"/>
  <c r="AR79" i="25"/>
  <c r="AD34" i="25"/>
  <c r="AR33" i="25"/>
  <c r="AD63" i="25"/>
  <c r="AR64" i="25"/>
  <c r="AR107" i="25"/>
  <c r="AD108" i="25"/>
  <c r="AR141" i="25"/>
  <c r="AD142" i="25"/>
  <c r="AD148" i="25"/>
  <c r="AR147" i="25"/>
  <c r="AR99" i="25"/>
  <c r="AD100" i="25"/>
  <c r="AR149" i="25"/>
  <c r="AD150" i="25"/>
  <c r="V82" i="25"/>
  <c r="V22" i="25"/>
  <c r="V106" i="25"/>
  <c r="V78" i="25"/>
  <c r="V132" i="25"/>
  <c r="V129" i="25"/>
  <c r="V130" i="25" s="1"/>
  <c r="V100" i="25"/>
  <c r="V170" i="25"/>
  <c r="N62" i="25"/>
  <c r="N18" i="25"/>
  <c r="N70" i="25"/>
  <c r="N68" i="25"/>
  <c r="N67" i="25" s="1"/>
  <c r="N112" i="25"/>
  <c r="N168" i="25"/>
  <c r="N165" i="25"/>
  <c r="N166" i="25" s="1"/>
  <c r="N172" i="25"/>
  <c r="N176" i="25"/>
  <c r="F76" i="25"/>
  <c r="F73" i="25"/>
  <c r="F74" i="25" s="1"/>
  <c r="F34" i="25"/>
  <c r="F58" i="25"/>
  <c r="F57" i="25" s="1"/>
  <c r="F60" i="25"/>
  <c r="F156" i="25"/>
  <c r="F144" i="25"/>
  <c r="F136" i="25"/>
  <c r="Y100" i="25"/>
  <c r="I94" i="25"/>
  <c r="I91" i="25"/>
  <c r="AD185" i="25"/>
  <c r="AR186" i="25"/>
  <c r="N114" i="25"/>
  <c r="AL9" i="25"/>
  <c r="AL10" i="25" s="1"/>
  <c r="AD120" i="25"/>
  <c r="AR119" i="25"/>
  <c r="V64" i="25"/>
  <c r="V63" i="25" s="1"/>
  <c r="V66" i="25"/>
  <c r="Q20" i="25"/>
  <c r="AC19" i="25"/>
  <c r="AX35" i="25"/>
  <c r="AX38" i="25"/>
  <c r="AX84" i="25"/>
  <c r="AX32" i="25"/>
  <c r="AX170" i="25"/>
  <c r="AX174" i="25"/>
  <c r="AX129" i="25"/>
  <c r="AX130" i="25" s="1"/>
  <c r="AX182" i="25"/>
  <c r="AX152" i="25"/>
  <c r="AO51" i="25"/>
  <c r="AO158" i="25"/>
  <c r="AO100" i="25"/>
  <c r="AO90" i="25"/>
  <c r="AO166" i="25"/>
  <c r="AO184" i="25"/>
  <c r="AO134" i="25"/>
  <c r="AO174" i="25"/>
  <c r="Y56" i="25"/>
  <c r="Y106" i="25"/>
  <c r="Y156" i="25"/>
  <c r="Y116" i="25"/>
  <c r="Y150" i="25"/>
  <c r="Y147" i="25"/>
  <c r="Y148" i="25" s="1"/>
  <c r="AC77" i="25"/>
  <c r="AC95" i="25"/>
  <c r="AC123" i="25"/>
  <c r="AC157" i="25"/>
  <c r="AU157" i="25" a="1"/>
  <c r="AU157" i="25" s="1"/>
  <c r="AT157" i="25" a="1"/>
  <c r="AT157" i="25" s="1"/>
  <c r="AT139" i="25" a="1"/>
  <c r="AT139" i="25" s="1"/>
  <c r="AU139" i="25" a="1"/>
  <c r="AU139" i="25" s="1"/>
  <c r="AC139" i="25"/>
  <c r="AT153" i="25" a="1"/>
  <c r="AT153" i="25" s="1"/>
  <c r="Q154" i="25"/>
  <c r="AC153" i="25"/>
  <c r="AU153" i="25" a="1"/>
  <c r="AU153" i="25" s="1"/>
  <c r="I64" i="25"/>
  <c r="I63" i="25" s="1"/>
  <c r="AC105" i="25"/>
  <c r="O76" i="25"/>
  <c r="O73" i="25"/>
  <c r="O74" i="25" s="1"/>
  <c r="BD52" i="25"/>
  <c r="AF56" i="25"/>
  <c r="AF32" i="25"/>
  <c r="AF62" i="25"/>
  <c r="AF100" i="25"/>
  <c r="AF38" i="25"/>
  <c r="AF128" i="25"/>
  <c r="AF112" i="25"/>
  <c r="AF154" i="25"/>
  <c r="AF106" i="25"/>
  <c r="AF192" i="25"/>
  <c r="X96" i="25"/>
  <c r="H85" i="25"/>
  <c r="H147" i="25"/>
  <c r="D132" i="24"/>
  <c r="P131" i="24"/>
  <c r="AQ101" i="25"/>
  <c r="AQ102" i="25" s="1"/>
  <c r="R23" i="25"/>
  <c r="AX14" i="25"/>
  <c r="AE76" i="25"/>
  <c r="AE56" i="25"/>
  <c r="AE18" i="25"/>
  <c r="AE57" i="25"/>
  <c r="AE112" i="25"/>
  <c r="AE150" i="25"/>
  <c r="AE144" i="25"/>
  <c r="AE130" i="25"/>
  <c r="AE168" i="25"/>
  <c r="W104" i="25"/>
  <c r="W101" i="25"/>
  <c r="O32" i="25"/>
  <c r="O72" i="25"/>
  <c r="O18" i="25"/>
  <c r="O70" i="25"/>
  <c r="O68" i="25"/>
  <c r="O67" i="25" s="1"/>
  <c r="O116" i="25"/>
  <c r="O90" i="25"/>
  <c r="O114" i="25"/>
  <c r="O184" i="25"/>
  <c r="G64" i="25"/>
  <c r="G63" i="25" s="1"/>
  <c r="G66" i="25"/>
  <c r="G108" i="25"/>
  <c r="G35" i="25"/>
  <c r="G38" i="25"/>
  <c r="G138" i="25"/>
  <c r="G156" i="25"/>
  <c r="G98" i="25"/>
  <c r="G150" i="25"/>
  <c r="G147" i="25"/>
  <c r="G148" i="25" s="1"/>
  <c r="AB150" i="24"/>
  <c r="AB147" i="24"/>
  <c r="X132" i="24"/>
  <c r="P99" i="24"/>
  <c r="D100" i="24"/>
  <c r="T88" i="24"/>
  <c r="S98" i="25"/>
  <c r="AC53" i="25"/>
  <c r="AA30" i="25"/>
  <c r="AO16" i="25"/>
  <c r="BC78" i="25"/>
  <c r="BC54" i="25"/>
  <c r="BC44" i="25"/>
  <c r="BC51" i="25"/>
  <c r="BC42" i="25"/>
  <c r="BC142" i="25"/>
  <c r="BC122" i="25"/>
  <c r="BC170" i="25"/>
  <c r="BC110" i="25"/>
  <c r="BC158" i="25"/>
  <c r="AB136" i="25"/>
  <c r="AB110" i="25"/>
  <c r="AB142" i="25"/>
  <c r="AB44" i="25"/>
  <c r="AB146" i="25"/>
  <c r="AB156" i="25"/>
  <c r="AB101" i="25"/>
  <c r="AB102" i="25" s="1"/>
  <c r="AB104" i="25"/>
  <c r="AB154" i="25"/>
  <c r="T23" i="25"/>
  <c r="T26" i="25"/>
  <c r="T88" i="25"/>
  <c r="T46" i="25"/>
  <c r="T28" i="25"/>
  <c r="T146" i="25"/>
  <c r="T156" i="25"/>
  <c r="T176" i="25"/>
  <c r="T134" i="25"/>
  <c r="D18" i="25"/>
  <c r="P17" i="25"/>
  <c r="P159" i="25"/>
  <c r="P95" i="25"/>
  <c r="P97" i="25"/>
  <c r="P43" i="25"/>
  <c r="P123" i="25"/>
  <c r="P111" i="25"/>
  <c r="P181" i="25"/>
  <c r="D180" i="25"/>
  <c r="T164" i="24"/>
  <c r="L180" i="24"/>
  <c r="L182" i="24"/>
  <c r="L165" i="24"/>
  <c r="L166" i="24" s="1"/>
  <c r="L168" i="24"/>
  <c r="P186" i="24"/>
  <c r="D185" i="24"/>
  <c r="S101" i="25"/>
  <c r="S102" i="25" s="1"/>
  <c r="S104" i="25"/>
  <c r="AE67" i="25"/>
  <c r="D23" i="25"/>
  <c r="AI50" i="25"/>
  <c r="AI22" i="25"/>
  <c r="AI86" i="25"/>
  <c r="AI36" i="25"/>
  <c r="AI106" i="25"/>
  <c r="AI130" i="25"/>
  <c r="AI96" i="25"/>
  <c r="AI122" i="25"/>
  <c r="AI154" i="25"/>
  <c r="AI185" i="25"/>
  <c r="AA91" i="25"/>
  <c r="AA92" i="25" s="1"/>
  <c r="AA94" i="25"/>
  <c r="AA106" i="25"/>
  <c r="AA132" i="25"/>
  <c r="AA84" i="25"/>
  <c r="AA146" i="25"/>
  <c r="AA100" i="25"/>
  <c r="AA122" i="25"/>
  <c r="AA185" i="25"/>
  <c r="S138" i="25"/>
  <c r="S106" i="25"/>
  <c r="S40" i="25"/>
  <c r="S147" i="25"/>
  <c r="S148" i="25" s="1"/>
  <c r="S150" i="25"/>
  <c r="S170" i="25"/>
  <c r="S162" i="25"/>
  <c r="S164" i="25"/>
  <c r="K23" i="25"/>
  <c r="K101" i="25"/>
  <c r="K180" i="25"/>
  <c r="H68" i="24"/>
  <c r="H67" i="24" s="1"/>
  <c r="H70" i="24"/>
  <c r="H46" i="24"/>
  <c r="H35" i="24"/>
  <c r="H47" i="24" s="1"/>
  <c r="H48" i="24" s="1"/>
  <c r="AE78" i="25"/>
  <c r="AC37" i="25"/>
  <c r="W68" i="24"/>
  <c r="N32" i="24"/>
  <c r="H24" i="24"/>
  <c r="AA58" i="24"/>
  <c r="S146" i="24"/>
  <c r="S73" i="24"/>
  <c r="S74" i="24" s="1"/>
  <c r="S76" i="24"/>
  <c r="S162" i="24"/>
  <c r="S112" i="24"/>
  <c r="S164" i="24"/>
  <c r="K58" i="24"/>
  <c r="K147" i="24"/>
  <c r="P105" i="25"/>
  <c r="R63" i="25"/>
  <c r="K35" i="25"/>
  <c r="N91" i="25"/>
  <c r="N92" i="25" s="1"/>
  <c r="AD88" i="24"/>
  <c r="AR87" i="24"/>
  <c r="F68" i="24"/>
  <c r="N46" i="24"/>
  <c r="AN51" i="25"/>
  <c r="BD12" i="25"/>
  <c r="W58" i="24"/>
  <c r="W60" i="24"/>
  <c r="O52" i="24"/>
  <c r="O11" i="24"/>
  <c r="O122" i="24" s="1"/>
  <c r="O117" i="24"/>
  <c r="G52" i="24"/>
  <c r="G147" i="24"/>
  <c r="AI108" i="25"/>
  <c r="AI51" i="25"/>
  <c r="AD182" i="24"/>
  <c r="AR181" i="24"/>
  <c r="N154" i="24"/>
  <c r="AR107" i="24"/>
  <c r="AD108" i="24"/>
  <c r="AD192" i="24"/>
  <c r="AR191" i="24"/>
  <c r="AR109" i="24"/>
  <c r="AD110" i="24"/>
  <c r="AD9" i="24"/>
  <c r="AD10" i="24" s="1"/>
  <c r="AR11" i="24"/>
  <c r="AD128" i="24"/>
  <c r="AD34" i="24"/>
  <c r="AD18" i="24"/>
  <c r="AR189" i="24"/>
  <c r="AD190" i="24"/>
  <c r="V58" i="24"/>
  <c r="N108" i="24"/>
  <c r="N62" i="24"/>
  <c r="N124" i="24"/>
  <c r="N176" i="24"/>
  <c r="F64" i="24"/>
  <c r="AR127" i="24"/>
  <c r="AR93" i="24"/>
  <c r="Z35" i="24"/>
  <c r="Z38" i="24"/>
  <c r="Z16" i="24"/>
  <c r="W147" i="23"/>
  <c r="W148" i="23" s="1"/>
  <c r="W150" i="23"/>
  <c r="AR77" i="23"/>
  <c r="AD78" i="23"/>
  <c r="AD63" i="23"/>
  <c r="AR64" i="23"/>
  <c r="N54" i="23"/>
  <c r="N52" i="23"/>
  <c r="O165" i="23"/>
  <c r="G101" i="23"/>
  <c r="G165" i="23"/>
  <c r="AC13" i="25"/>
  <c r="Q78" i="24"/>
  <c r="AC77" i="24"/>
  <c r="F11" i="24"/>
  <c r="F92" i="24" s="1"/>
  <c r="S63" i="24"/>
  <c r="AR173" i="23"/>
  <c r="AD174" i="23"/>
  <c r="V147" i="23"/>
  <c r="V129" i="23" s="1"/>
  <c r="V130" i="23" s="1"/>
  <c r="N106" i="23"/>
  <c r="N56" i="23"/>
  <c r="F35" i="23"/>
  <c r="AR133" i="23"/>
  <c r="AD134" i="23"/>
  <c r="AD170" i="23"/>
  <c r="AR169" i="23"/>
  <c r="V134" i="23"/>
  <c r="V165" i="23"/>
  <c r="N116" i="23"/>
  <c r="N160" i="23"/>
  <c r="Z54" i="24"/>
  <c r="Z52" i="24"/>
  <c r="V35" i="24"/>
  <c r="AB18" i="24"/>
  <c r="AQ188" i="24"/>
  <c r="AQ18" i="24"/>
  <c r="AQ106" i="24"/>
  <c r="AQ176" i="24"/>
  <c r="AU176" i="24" s="1" a="1"/>
  <c r="AU176" i="24" s="1"/>
  <c r="AQ82" i="24"/>
  <c r="AQ134" i="24"/>
  <c r="AQ164" i="24"/>
  <c r="AQ172" i="24"/>
  <c r="Z28" i="24"/>
  <c r="Z56" i="24"/>
  <c r="Z62" i="24"/>
  <c r="Z124" i="24"/>
  <c r="Z78" i="24"/>
  <c r="Z182" i="24"/>
  <c r="Z180" i="24"/>
  <c r="Z172" i="24"/>
  <c r="J72" i="24"/>
  <c r="J90" i="24"/>
  <c r="J80" i="24"/>
  <c r="J144" i="24"/>
  <c r="J112" i="24"/>
  <c r="J66" i="24"/>
  <c r="J64" i="24"/>
  <c r="J63" i="24" s="1"/>
  <c r="J172" i="24"/>
  <c r="E146" i="23"/>
  <c r="N124" i="23"/>
  <c r="AK84" i="23"/>
  <c r="AD74" i="23"/>
  <c r="AR73" i="23"/>
  <c r="E35" i="23"/>
  <c r="E38" i="23"/>
  <c r="V28" i="23"/>
  <c r="N20" i="23"/>
  <c r="AK36" i="23"/>
  <c r="AK144" i="23"/>
  <c r="AK118" i="23"/>
  <c r="M85" i="23"/>
  <c r="E184" i="23"/>
  <c r="E98" i="23"/>
  <c r="E96" i="23"/>
  <c r="X52" i="25"/>
  <c r="P109" i="24"/>
  <c r="AD36" i="24"/>
  <c r="BB101" i="24"/>
  <c r="BB102" i="24" s="1"/>
  <c r="BB104" i="24"/>
  <c r="Y124" i="24"/>
  <c r="Y172" i="24"/>
  <c r="Y34" i="24"/>
  <c r="Y185" i="24"/>
  <c r="Y32" i="24"/>
  <c r="Y170" i="24"/>
  <c r="Y180" i="24"/>
  <c r="Y182" i="24"/>
  <c r="Q56" i="24"/>
  <c r="AC55" i="24"/>
  <c r="AU157" i="24" a="1"/>
  <c r="AU157" i="24" s="1"/>
  <c r="AC157" i="24"/>
  <c r="Q158" i="24"/>
  <c r="AT157" i="24" a="1"/>
  <c r="AT157" i="24" s="1"/>
  <c r="AC29" i="24"/>
  <c r="Q30" i="24"/>
  <c r="AC99" i="24"/>
  <c r="Q100" i="24"/>
  <c r="AC39" i="24"/>
  <c r="Q40" i="24"/>
  <c r="Q164" i="24"/>
  <c r="AT163" i="24" a="1"/>
  <c r="AT163" i="24" s="1"/>
  <c r="AC163" i="24"/>
  <c r="AU163" i="24" a="1"/>
  <c r="AU163" i="24" s="1"/>
  <c r="I52" i="24"/>
  <c r="I147" i="24"/>
  <c r="I150" i="24"/>
  <c r="I35" i="24"/>
  <c r="I165" i="24"/>
  <c r="AD172" i="23"/>
  <c r="AR171" i="23"/>
  <c r="AI42" i="25"/>
  <c r="J96" i="24"/>
  <c r="BD91" i="24"/>
  <c r="BA92" i="24"/>
  <c r="BD25" i="24"/>
  <c r="BA26" i="24"/>
  <c r="BD31" i="24"/>
  <c r="BA32" i="24"/>
  <c r="BD107" i="24"/>
  <c r="BA108" i="24"/>
  <c r="BD68" i="24"/>
  <c r="BA67" i="24"/>
  <c r="BD123" i="24"/>
  <c r="BA124" i="24"/>
  <c r="BD191" i="24"/>
  <c r="BA192" i="24"/>
  <c r="BD155" i="24"/>
  <c r="BA156" i="24"/>
  <c r="BD169" i="24"/>
  <c r="BA170" i="24"/>
  <c r="N185" i="23"/>
  <c r="N158" i="23"/>
  <c r="N146" i="23"/>
  <c r="AD132" i="23"/>
  <c r="AR131" i="23"/>
  <c r="AK108" i="23"/>
  <c r="AN78" i="25"/>
  <c r="S85" i="24"/>
  <c r="S86" i="24" s="1"/>
  <c r="P75" i="24"/>
  <c r="AL26" i="24"/>
  <c r="AD185" i="23"/>
  <c r="AR186" i="23"/>
  <c r="M11" i="25"/>
  <c r="M94" i="25" s="1"/>
  <c r="M23" i="25"/>
  <c r="M147" i="25"/>
  <c r="E23" i="25"/>
  <c r="E101" i="25"/>
  <c r="AL164" i="24"/>
  <c r="AD98" i="24"/>
  <c r="AK34" i="23"/>
  <c r="Q23" i="23"/>
  <c r="AC25" i="23"/>
  <c r="M165" i="24"/>
  <c r="E101" i="24"/>
  <c r="E102" i="24" s="1"/>
  <c r="P103" i="24"/>
  <c r="P121" i="24"/>
  <c r="P39" i="24"/>
  <c r="E100" i="24"/>
  <c r="E180" i="24"/>
  <c r="E140" i="23"/>
  <c r="BA67" i="23"/>
  <c r="BD68" i="23"/>
  <c r="AH46" i="23"/>
  <c r="BB30" i="23"/>
  <c r="BD29" i="23"/>
  <c r="AR37" i="24"/>
  <c r="D22" i="24"/>
  <c r="BA182" i="23"/>
  <c r="BD181" i="23"/>
  <c r="E120" i="23"/>
  <c r="I64" i="23"/>
  <c r="I63" i="23" s="1"/>
  <c r="I66" i="23"/>
  <c r="BA54" i="23"/>
  <c r="BD53" i="23"/>
  <c r="I22" i="23"/>
  <c r="AO126" i="24"/>
  <c r="BB30" i="24"/>
  <c r="D16" i="24"/>
  <c r="J170" i="23"/>
  <c r="AH56" i="23"/>
  <c r="AR43" i="23"/>
  <c r="AB114" i="24"/>
  <c r="P61" i="24"/>
  <c r="AQ190" i="24"/>
  <c r="W152" i="23"/>
  <c r="J108" i="23"/>
  <c r="W96" i="23"/>
  <c r="Z73" i="23"/>
  <c r="O52" i="23"/>
  <c r="W42" i="23"/>
  <c r="AH166" i="23"/>
  <c r="AH30" i="23"/>
  <c r="AH66" i="23"/>
  <c r="AH179" i="23"/>
  <c r="AH118" i="23"/>
  <c r="AH130" i="23"/>
  <c r="AH190" i="23"/>
  <c r="Z11" i="23"/>
  <c r="Z142" i="23" s="1"/>
  <c r="Z180" i="23"/>
  <c r="R147" i="23"/>
  <c r="R148" i="23" s="1"/>
  <c r="J162" i="23"/>
  <c r="J22" i="23"/>
  <c r="J82" i="23"/>
  <c r="J144" i="23"/>
  <c r="J156" i="23"/>
  <c r="J78" i="23"/>
  <c r="AC21" i="23"/>
  <c r="M11" i="23"/>
  <c r="M36" i="23" s="1"/>
  <c r="BD155" i="23"/>
  <c r="BA156" i="23"/>
  <c r="BD43" i="23"/>
  <c r="BA44" i="23"/>
  <c r="BD127" i="23"/>
  <c r="BA128" i="23"/>
  <c r="BD151" i="23"/>
  <c r="BA152" i="23"/>
  <c r="BA86" i="23"/>
  <c r="Y35" i="23"/>
  <c r="AU169" i="23" a="1"/>
  <c r="AU169" i="23" s="1"/>
  <c r="AT169" i="23" a="1"/>
  <c r="AT169" i="23" s="1"/>
  <c r="AC169" i="23"/>
  <c r="AC43" i="23"/>
  <c r="Q44" i="23"/>
  <c r="AT153" i="23" a="1"/>
  <c r="AT153" i="23" s="1"/>
  <c r="AC153" i="23"/>
  <c r="AU153" i="23" a="1"/>
  <c r="AU153" i="23" s="1"/>
  <c r="Q35" i="23"/>
  <c r="AC37" i="23"/>
  <c r="AT183" i="23" a="1"/>
  <c r="AT183" i="23" s="1"/>
  <c r="AU183" i="23" a="1"/>
  <c r="AU183" i="23" s="1"/>
  <c r="AC183" i="23"/>
  <c r="I188" i="23"/>
  <c r="I62" i="23"/>
  <c r="I44" i="23"/>
  <c r="I70" i="23"/>
  <c r="I68" i="23"/>
  <c r="I67" i="23" s="1"/>
  <c r="I91" i="23"/>
  <c r="I92" i="23" s="1"/>
  <c r="I94" i="23"/>
  <c r="AC103" i="24"/>
  <c r="BB22" i="24"/>
  <c r="AI9" i="24"/>
  <c r="AI10" i="24" s="1"/>
  <c r="E134" i="23"/>
  <c r="I110" i="23"/>
  <c r="AX70" i="23"/>
  <c r="E23" i="23"/>
  <c r="W14" i="23"/>
  <c r="AX108" i="23"/>
  <c r="X165" i="23"/>
  <c r="AA160" i="23"/>
  <c r="L58" i="23"/>
  <c r="L57" i="23" s="1"/>
  <c r="AG20" i="23"/>
  <c r="T180" i="22"/>
  <c r="T182" i="22"/>
  <c r="F64" i="22"/>
  <c r="F63" i="22" s="1"/>
  <c r="AB147" i="22"/>
  <c r="AB148" i="22" s="1"/>
  <c r="AB150" i="22"/>
  <c r="D152" i="22"/>
  <c r="P151" i="22"/>
  <c r="AH74" i="23"/>
  <c r="AJ9" i="23"/>
  <c r="AJ32" i="23"/>
  <c r="AJ16" i="23"/>
  <c r="AJ14" i="23"/>
  <c r="AJ86" i="23"/>
  <c r="AJ146" i="23"/>
  <c r="AJ162" i="23"/>
  <c r="AB68" i="23"/>
  <c r="AB67" i="23" s="1"/>
  <c r="AB70" i="23"/>
  <c r="AB54" i="23"/>
  <c r="AB52" i="23"/>
  <c r="AB114" i="23"/>
  <c r="AB176" i="23"/>
  <c r="AB91" i="23"/>
  <c r="AB92" i="23" s="1"/>
  <c r="AB94" i="23"/>
  <c r="AB18" i="23"/>
  <c r="AB134" i="23"/>
  <c r="AB152" i="23"/>
  <c r="AB188" i="23"/>
  <c r="T35" i="23"/>
  <c r="T68" i="23"/>
  <c r="T88" i="23"/>
  <c r="T85" i="23"/>
  <c r="T58" i="23"/>
  <c r="T147" i="23"/>
  <c r="L114" i="23"/>
  <c r="P37" i="23"/>
  <c r="D35" i="23"/>
  <c r="D38" i="23"/>
  <c r="D82" i="23"/>
  <c r="P81" i="23"/>
  <c r="D156" i="23"/>
  <c r="P155" i="23"/>
  <c r="P99" i="23"/>
  <c r="D100" i="23"/>
  <c r="D154" i="23"/>
  <c r="P153" i="23"/>
  <c r="D72" i="23"/>
  <c r="P71" i="23"/>
  <c r="P157" i="23"/>
  <c r="D158" i="23"/>
  <c r="P181" i="23"/>
  <c r="D182" i="23"/>
  <c r="D180" i="23"/>
  <c r="AD126" i="22"/>
  <c r="AR125" i="22"/>
  <c r="AR121" i="22"/>
  <c r="AD122" i="22"/>
  <c r="J117" i="22"/>
  <c r="J118" i="22" s="1"/>
  <c r="J120" i="22"/>
  <c r="AR107" i="22"/>
  <c r="AD108" i="22"/>
  <c r="P93" i="22"/>
  <c r="D91" i="22"/>
  <c r="D94" i="22"/>
  <c r="R76" i="22"/>
  <c r="R73" i="22"/>
  <c r="R74" i="22" s="1"/>
  <c r="P43" i="22"/>
  <c r="D44" i="22"/>
  <c r="AN14" i="23"/>
  <c r="AA98" i="23"/>
  <c r="AA94" i="23"/>
  <c r="AA91" i="23"/>
  <c r="AA92" i="23" s="1"/>
  <c r="AA180" i="23"/>
  <c r="AA182" i="23"/>
  <c r="AA30" i="23"/>
  <c r="AA152" i="23"/>
  <c r="AA114" i="23"/>
  <c r="AA104" i="23"/>
  <c r="AA101" i="23"/>
  <c r="AA102" i="23" s="1"/>
  <c r="AA174" i="23"/>
  <c r="S64" i="23"/>
  <c r="S11" i="23"/>
  <c r="S176" i="23" s="1"/>
  <c r="S136" i="23"/>
  <c r="S62" i="23"/>
  <c r="K23" i="23"/>
  <c r="K26" i="23"/>
  <c r="K165" i="23"/>
  <c r="K101" i="23"/>
  <c r="AD164" i="22"/>
  <c r="AR163" i="22"/>
  <c r="AD54" i="22"/>
  <c r="AR53" i="22"/>
  <c r="BA172" i="22"/>
  <c r="BD171" i="22"/>
  <c r="BD153" i="22"/>
  <c r="BA154" i="22"/>
  <c r="BD89" i="23"/>
  <c r="D108" i="22"/>
  <c r="P107" i="22"/>
  <c r="R98" i="22"/>
  <c r="R85" i="22"/>
  <c r="R86" i="22" s="1"/>
  <c r="BD173" i="23"/>
  <c r="J132" i="22"/>
  <c r="J129" i="22"/>
  <c r="J130" i="22" s="1"/>
  <c r="AC59" i="24"/>
  <c r="I20" i="23"/>
  <c r="P141" i="22"/>
  <c r="D142" i="22"/>
  <c r="AR123" i="22"/>
  <c r="AD124" i="22"/>
  <c r="BD109" i="22"/>
  <c r="BA110" i="22"/>
  <c r="P95" i="22"/>
  <c r="D96" i="22"/>
  <c r="P87" i="22"/>
  <c r="D88" i="22"/>
  <c r="AR79" i="22"/>
  <c r="AD80" i="22"/>
  <c r="AR68" i="22"/>
  <c r="AD67" i="22"/>
  <c r="O11" i="23"/>
  <c r="O185" i="23" s="1"/>
  <c r="D180" i="22"/>
  <c r="P181" i="22"/>
  <c r="D182" i="22"/>
  <c r="F165" i="22"/>
  <c r="F147" i="22"/>
  <c r="BA56" i="22"/>
  <c r="BD55" i="22"/>
  <c r="Z54" i="22"/>
  <c r="Z52" i="22"/>
  <c r="AD182" i="22"/>
  <c r="AR181" i="22"/>
  <c r="N180" i="22"/>
  <c r="N182" i="22"/>
  <c r="AI118" i="23"/>
  <c r="M11" i="22"/>
  <c r="M94" i="22" s="1"/>
  <c r="AE90" i="22"/>
  <c r="AR89" i="22"/>
  <c r="AE46" i="22"/>
  <c r="AR45" i="22"/>
  <c r="W56" i="22"/>
  <c r="W68" i="22"/>
  <c r="G28" i="22"/>
  <c r="G136" i="22"/>
  <c r="G62" i="22"/>
  <c r="G124" i="22"/>
  <c r="G26" i="22"/>
  <c r="G23" i="22"/>
  <c r="G96" i="22"/>
  <c r="G104" i="22"/>
  <c r="G101" i="22"/>
  <c r="G102" i="22" s="1"/>
  <c r="G162" i="22"/>
  <c r="N91" i="22"/>
  <c r="M106" i="22"/>
  <c r="M70" i="22"/>
  <c r="M68" i="22"/>
  <c r="M67" i="22" s="1"/>
  <c r="M82" i="22"/>
  <c r="M40" i="22"/>
  <c r="M35" i="22"/>
  <c r="M164" i="22"/>
  <c r="M180" i="22"/>
  <c r="M182" i="22"/>
  <c r="P83" i="22"/>
  <c r="E68" i="22"/>
  <c r="P77" i="22"/>
  <c r="P15" i="22"/>
  <c r="E91" i="22"/>
  <c r="E180" i="22"/>
  <c r="AX165" i="21"/>
  <c r="Q114" i="21"/>
  <c r="AC113" i="21"/>
  <c r="Y76" i="21"/>
  <c r="Y73" i="21"/>
  <c r="Y74" i="21" s="1"/>
  <c r="Y62" i="21"/>
  <c r="Y58" i="21"/>
  <c r="Y57" i="21" s="1"/>
  <c r="BB120" i="22"/>
  <c r="BB117" i="22"/>
  <c r="BB118" i="22" s="1"/>
  <c r="BB42" i="22"/>
  <c r="BD41" i="22"/>
  <c r="S11" i="22"/>
  <c r="S66" i="22" s="1"/>
  <c r="S58" i="22"/>
  <c r="S57" i="22" s="1"/>
  <c r="S73" i="22"/>
  <c r="S74" i="22" s="1"/>
  <c r="S138" i="22"/>
  <c r="S158" i="22"/>
  <c r="K117" i="22"/>
  <c r="AX147" i="21"/>
  <c r="AC131" i="21"/>
  <c r="AT131" i="21" a="1"/>
  <c r="AT131" i="21" s="1"/>
  <c r="Q132" i="21"/>
  <c r="AU131" i="21" a="1"/>
  <c r="AU131" i="21" s="1"/>
  <c r="P25" i="22"/>
  <c r="AT139" i="21" a="1"/>
  <c r="AT139" i="21" s="1"/>
  <c r="AT157" i="21" a="1"/>
  <c r="AT157" i="21" s="1"/>
  <c r="G147" i="21"/>
  <c r="G148" i="21" s="1"/>
  <c r="G150" i="21"/>
  <c r="H9" i="21"/>
  <c r="H140" i="21"/>
  <c r="H14" i="21"/>
  <c r="H82" i="21"/>
  <c r="H60" i="21"/>
  <c r="H152" i="21"/>
  <c r="H134" i="21"/>
  <c r="H16" i="21"/>
  <c r="H22" i="21"/>
  <c r="H184" i="21"/>
  <c r="H70" i="21"/>
  <c r="H116" i="21"/>
  <c r="H122" i="21"/>
  <c r="H66" i="21"/>
  <c r="H20" i="21"/>
  <c r="H18" i="21"/>
  <c r="AA147" i="21"/>
  <c r="S58" i="21"/>
  <c r="K101" i="21"/>
  <c r="K64" i="21"/>
  <c r="AC45" i="21"/>
  <c r="BD139" i="20"/>
  <c r="BA140" i="20"/>
  <c r="AA134" i="20"/>
  <c r="X160" i="21"/>
  <c r="X112" i="21"/>
  <c r="L68" i="21"/>
  <c r="T47" i="22"/>
  <c r="T48" i="22" s="1"/>
  <c r="T24" i="22"/>
  <c r="AE80" i="20"/>
  <c r="AR23" i="20"/>
  <c r="AD24" i="20"/>
  <c r="AD47" i="20"/>
  <c r="AD48" i="20" s="1"/>
  <c r="AF162" i="21"/>
  <c r="G14" i="21"/>
  <c r="AA118" i="20"/>
  <c r="D36" i="18"/>
  <c r="V9" i="17"/>
  <c r="V10" i="17" s="1"/>
  <c r="V84" i="17"/>
  <c r="V76" i="17"/>
  <c r="V62" i="17"/>
  <c r="V40" i="17"/>
  <c r="V22" i="17"/>
  <c r="V38" i="17"/>
  <c r="V44" i="17"/>
  <c r="V34" i="17"/>
  <c r="V98" i="17"/>
  <c r="V72" i="17"/>
  <c r="V42" i="17"/>
  <c r="V70" i="17"/>
  <c r="V32" i="17"/>
  <c r="V132" i="17"/>
  <c r="V36" i="17"/>
  <c r="V100" i="17"/>
  <c r="V88" i="17"/>
  <c r="V30" i="17"/>
  <c r="V14" i="17"/>
  <c r="V20" i="17"/>
  <c r="V90" i="17"/>
  <c r="V46" i="17"/>
  <c r="V16" i="17"/>
  <c r="V26" i="17"/>
  <c r="V94" i="17"/>
  <c r="O24" i="15"/>
  <c r="O47" i="15"/>
  <c r="O48" i="15" s="1"/>
  <c r="BA106" i="25"/>
  <c r="BD105" i="25"/>
  <c r="R76" i="25"/>
  <c r="R73" i="25"/>
  <c r="R74" i="25" s="1"/>
  <c r="J62" i="25"/>
  <c r="R116" i="25"/>
  <c r="R84" i="25"/>
  <c r="BA54" i="25"/>
  <c r="BD53" i="25"/>
  <c r="BD161" i="25"/>
  <c r="BA162" i="25"/>
  <c r="BD127" i="25"/>
  <c r="BA128" i="25"/>
  <c r="BD139" i="25"/>
  <c r="BA140" i="25"/>
  <c r="BD155" i="25"/>
  <c r="BA156" i="25"/>
  <c r="Z114" i="25"/>
  <c r="Z158" i="25"/>
  <c r="Z185" i="25"/>
  <c r="Z172" i="25"/>
  <c r="R185" i="25"/>
  <c r="R162" i="25"/>
  <c r="R132" i="25"/>
  <c r="R129" i="25"/>
  <c r="R130" i="25" s="1"/>
  <c r="J147" i="25"/>
  <c r="J129" i="25" s="1"/>
  <c r="J180" i="25"/>
  <c r="BA30" i="25"/>
  <c r="BD29" i="25"/>
  <c r="AH24" i="25"/>
  <c r="AH47" i="25"/>
  <c r="AH48" i="25" s="1"/>
  <c r="BD75" i="25"/>
  <c r="BA76" i="25"/>
  <c r="N110" i="25"/>
  <c r="Y32" i="25"/>
  <c r="AX16" i="25"/>
  <c r="AR55" i="25"/>
  <c r="AD56" i="25"/>
  <c r="AD106" i="25"/>
  <c r="AR105" i="25"/>
  <c r="AD38" i="25"/>
  <c r="AR37" i="25"/>
  <c r="AR89" i="25"/>
  <c r="AD90" i="25"/>
  <c r="AD112" i="25"/>
  <c r="AR111" i="25"/>
  <c r="AR153" i="25"/>
  <c r="AD154" i="25"/>
  <c r="AR167" i="25"/>
  <c r="AD168" i="25"/>
  <c r="AD118" i="25"/>
  <c r="AR117" i="25"/>
  <c r="AD170" i="25"/>
  <c r="AR169" i="25"/>
  <c r="V84" i="25"/>
  <c r="V26" i="25"/>
  <c r="V23" i="25"/>
  <c r="V138" i="25"/>
  <c r="V108" i="25"/>
  <c r="V144" i="25"/>
  <c r="V136" i="25"/>
  <c r="V176" i="25"/>
  <c r="N76" i="25"/>
  <c r="N73" i="25"/>
  <c r="N74" i="25" s="1"/>
  <c r="N22" i="25"/>
  <c r="N52" i="25"/>
  <c r="N54" i="25"/>
  <c r="N116" i="25"/>
  <c r="N142" i="25"/>
  <c r="N185" i="25"/>
  <c r="N180" i="25"/>
  <c r="N182" i="25"/>
  <c r="F80" i="25"/>
  <c r="F38" i="25"/>
  <c r="F35" i="25"/>
  <c r="F78" i="25"/>
  <c r="F158" i="25"/>
  <c r="F168" i="25"/>
  <c r="F165" i="25"/>
  <c r="F166" i="25" s="1"/>
  <c r="F174" i="25"/>
  <c r="AO94" i="25"/>
  <c r="Y124" i="25"/>
  <c r="AO54" i="25"/>
  <c r="J35" i="25"/>
  <c r="AR15" i="25"/>
  <c r="F10" i="25"/>
  <c r="AX42" i="25"/>
  <c r="AX88" i="25"/>
  <c r="AX85" i="25"/>
  <c r="AX86" i="25" s="1"/>
  <c r="AX40" i="25"/>
  <c r="AX114" i="25"/>
  <c r="AX116" i="25"/>
  <c r="AX192" i="25"/>
  <c r="AX156" i="25"/>
  <c r="AO60" i="25"/>
  <c r="AO66" i="25"/>
  <c r="AO124" i="25"/>
  <c r="AO142" i="25"/>
  <c r="AO182" i="25"/>
  <c r="AO190" i="25"/>
  <c r="AO140" i="25"/>
  <c r="AO146" i="25"/>
  <c r="Y82" i="25"/>
  <c r="Y114" i="25"/>
  <c r="Y158" i="25"/>
  <c r="Y122" i="25"/>
  <c r="Y154" i="25"/>
  <c r="Q91" i="25"/>
  <c r="AC93" i="25"/>
  <c r="AC113" i="25"/>
  <c r="AC186" i="25"/>
  <c r="Q185" i="25"/>
  <c r="AU186" i="25" a="1"/>
  <c r="AU186" i="25" s="1"/>
  <c r="AT186" i="25" a="1"/>
  <c r="AT186" i="25" s="1"/>
  <c r="AC159" i="25"/>
  <c r="AU159" i="25" a="1"/>
  <c r="AU159" i="25" s="1"/>
  <c r="AT159" i="25" a="1"/>
  <c r="AT159" i="25" s="1"/>
  <c r="AC163" i="25"/>
  <c r="AU163" i="25" a="1"/>
  <c r="AU163" i="25" s="1"/>
  <c r="AT163" i="25" a="1"/>
  <c r="AT163" i="25" s="1"/>
  <c r="AU173" i="25" a="1"/>
  <c r="AU173" i="25" s="1"/>
  <c r="AT173" i="25" a="1"/>
  <c r="AT173" i="25" s="1"/>
  <c r="AC173" i="25"/>
  <c r="I73" i="25"/>
  <c r="I176" i="25"/>
  <c r="AF14" i="25"/>
  <c r="AF96" i="25"/>
  <c r="AF36" i="25"/>
  <c r="AF67" i="25"/>
  <c r="AF108" i="25"/>
  <c r="AF42" i="25"/>
  <c r="AF136" i="25"/>
  <c r="AF116" i="25"/>
  <c r="AF172" i="25"/>
  <c r="AF110" i="25"/>
  <c r="AF176" i="25"/>
  <c r="X146" i="25"/>
  <c r="H35" i="25"/>
  <c r="D150" i="24"/>
  <c r="D147" i="24"/>
  <c r="D148" i="24" s="1"/>
  <c r="P149" i="24"/>
  <c r="AX62" i="25"/>
  <c r="R35" i="25"/>
  <c r="BC20" i="25"/>
  <c r="AX20" i="25"/>
  <c r="AE9" i="25"/>
  <c r="AE10" i="25" s="1"/>
  <c r="AE51" i="25"/>
  <c r="AE22" i="25"/>
  <c r="AE70" i="25"/>
  <c r="AE116" i="25"/>
  <c r="AE154" i="25"/>
  <c r="AE170" i="25"/>
  <c r="AE148" i="25"/>
  <c r="AE179" i="25"/>
  <c r="W35" i="25"/>
  <c r="W38" i="25"/>
  <c r="W147" i="25"/>
  <c r="W180" i="25"/>
  <c r="O40" i="25"/>
  <c r="O110" i="25"/>
  <c r="O22" i="25"/>
  <c r="O52" i="25"/>
  <c r="O54" i="25"/>
  <c r="O122" i="25"/>
  <c r="O94" i="25"/>
  <c r="O91" i="25"/>
  <c r="O92" i="25" s="1"/>
  <c r="O117" i="25"/>
  <c r="O118" i="25" s="1"/>
  <c r="O120" i="25"/>
  <c r="O185" i="25"/>
  <c r="G72" i="25"/>
  <c r="G110" i="25"/>
  <c r="G42" i="25"/>
  <c r="G172" i="25"/>
  <c r="G158" i="25"/>
  <c r="G132" i="25"/>
  <c r="G154" i="25"/>
  <c r="L88" i="24"/>
  <c r="L85" i="24"/>
  <c r="L86" i="24" s="1"/>
  <c r="T94" i="25"/>
  <c r="T91" i="25"/>
  <c r="T92" i="25" s="1"/>
  <c r="Y67" i="25"/>
  <c r="AA46" i="25"/>
  <c r="W16" i="25"/>
  <c r="BC82" i="25"/>
  <c r="BC108" i="25"/>
  <c r="BC72" i="25"/>
  <c r="BC92" i="25"/>
  <c r="BC46" i="25"/>
  <c r="BC182" i="25"/>
  <c r="BC146" i="25"/>
  <c r="BC128" i="25"/>
  <c r="BC114" i="25"/>
  <c r="BC166" i="25"/>
  <c r="AB30" i="25"/>
  <c r="AB60" i="25"/>
  <c r="AB58" i="25"/>
  <c r="AB57" i="25" s="1"/>
  <c r="AB72" i="25"/>
  <c r="AB170" i="25"/>
  <c r="AB152" i="25"/>
  <c r="AB108" i="25"/>
  <c r="AB174" i="25"/>
  <c r="T76" i="25"/>
  <c r="T73" i="25"/>
  <c r="T74" i="25" s="1"/>
  <c r="T142" i="25"/>
  <c r="T70" i="25"/>
  <c r="T68" i="25"/>
  <c r="T67" i="25" s="1"/>
  <c r="T32" i="25"/>
  <c r="T147" i="25"/>
  <c r="T148" i="25" s="1"/>
  <c r="T150" i="25"/>
  <c r="T168" i="25"/>
  <c r="T165" i="25"/>
  <c r="T166" i="25" s="1"/>
  <c r="T184" i="25"/>
  <c r="T140" i="25"/>
  <c r="L68" i="25"/>
  <c r="L165" i="25"/>
  <c r="P75" i="25"/>
  <c r="D73" i="25"/>
  <c r="P163" i="25"/>
  <c r="P109" i="25"/>
  <c r="D133" i="25"/>
  <c r="D136" i="25"/>
  <c r="P135" i="25"/>
  <c r="P71" i="25"/>
  <c r="P149" i="25"/>
  <c r="D147" i="25"/>
  <c r="P115" i="25"/>
  <c r="P187" i="25"/>
  <c r="P153" i="24"/>
  <c r="D154" i="24"/>
  <c r="P141" i="24"/>
  <c r="D142" i="24"/>
  <c r="AE66" i="25"/>
  <c r="W40" i="25"/>
  <c r="P25" i="25"/>
  <c r="AI62" i="25"/>
  <c r="AI57" i="25"/>
  <c r="AI88" i="25"/>
  <c r="AI40" i="25"/>
  <c r="AI112" i="25"/>
  <c r="AI148" i="25"/>
  <c r="AI100" i="25"/>
  <c r="AI126" i="25"/>
  <c r="AI170" i="25"/>
  <c r="AI168" i="25"/>
  <c r="AA110" i="25"/>
  <c r="AA70" i="25"/>
  <c r="AA68" i="25"/>
  <c r="AA67" i="25" s="1"/>
  <c r="AA16" i="25"/>
  <c r="AA88" i="25"/>
  <c r="AA170" i="25"/>
  <c r="AA136" i="25"/>
  <c r="AA134" i="25"/>
  <c r="AA165" i="25"/>
  <c r="AA166" i="25" s="1"/>
  <c r="AA168" i="25"/>
  <c r="S22" i="25"/>
  <c r="S132" i="25"/>
  <c r="S129" i="25"/>
  <c r="S130" i="25" s="1"/>
  <c r="S44" i="25"/>
  <c r="S154" i="25"/>
  <c r="S96" i="25"/>
  <c r="S176" i="25"/>
  <c r="S184" i="25"/>
  <c r="K134" i="25"/>
  <c r="W73" i="25"/>
  <c r="G68" i="24"/>
  <c r="S152" i="24"/>
  <c r="S80" i="24"/>
  <c r="S52" i="24"/>
  <c r="S54" i="24"/>
  <c r="S116" i="24"/>
  <c r="S184" i="24"/>
  <c r="T108" i="24"/>
  <c r="N88" i="24"/>
  <c r="N85" i="24"/>
  <c r="N86" i="24" s="1"/>
  <c r="AE50" i="25"/>
  <c r="W85" i="24"/>
  <c r="K11" i="24"/>
  <c r="K110" i="24" s="1"/>
  <c r="O124" i="24"/>
  <c r="G101" i="24"/>
  <c r="G11" i="24"/>
  <c r="G188" i="24" s="1"/>
  <c r="G117" i="24"/>
  <c r="BC96" i="25"/>
  <c r="V85" i="24"/>
  <c r="AR49" i="24"/>
  <c r="AD50" i="24"/>
  <c r="AR111" i="24"/>
  <c r="AD112" i="24"/>
  <c r="AR65" i="24"/>
  <c r="AD66" i="24"/>
  <c r="AR113" i="24"/>
  <c r="AD114" i="24"/>
  <c r="AR163" i="24"/>
  <c r="AD164" i="24"/>
  <c r="AD146" i="24"/>
  <c r="AR145" i="24"/>
  <c r="N112" i="24"/>
  <c r="N76" i="24"/>
  <c r="N73" i="24"/>
  <c r="N74" i="24" s="1"/>
  <c r="N182" i="24"/>
  <c r="N180" i="24"/>
  <c r="N146" i="24"/>
  <c r="F82" i="24"/>
  <c r="F134" i="24"/>
  <c r="F110" i="24"/>
  <c r="F185" i="24"/>
  <c r="F158" i="24"/>
  <c r="Z68" i="25"/>
  <c r="Z67" i="25" s="1"/>
  <c r="L23" i="25"/>
  <c r="Y116" i="24"/>
  <c r="AQ63" i="24"/>
  <c r="AU63" i="24" s="1" a="1"/>
  <c r="AU63" i="24" s="1"/>
  <c r="Z46" i="24"/>
  <c r="K35" i="24"/>
  <c r="P175" i="24"/>
  <c r="AR147" i="23"/>
  <c r="AD148" i="23"/>
  <c r="W129" i="23"/>
  <c r="W130" i="23" s="1"/>
  <c r="W132" i="23"/>
  <c r="M114" i="23"/>
  <c r="M73" i="23"/>
  <c r="E52" i="23"/>
  <c r="E54" i="23"/>
  <c r="AL10" i="23"/>
  <c r="AE168" i="23"/>
  <c r="AR167" i="23"/>
  <c r="W120" i="23"/>
  <c r="W117" i="23"/>
  <c r="W118" i="23" s="1"/>
  <c r="O162" i="23"/>
  <c r="O122" i="23"/>
  <c r="O84" i="23"/>
  <c r="O184" i="23"/>
  <c r="T62" i="24"/>
  <c r="M122" i="23"/>
  <c r="E56" i="23"/>
  <c r="O28" i="23"/>
  <c r="G11" i="23"/>
  <c r="G158" i="23" s="1"/>
  <c r="AR139" i="23"/>
  <c r="AD140" i="23"/>
  <c r="AD176" i="23"/>
  <c r="AR175" i="23"/>
  <c r="V140" i="23"/>
  <c r="N122" i="23"/>
  <c r="N174" i="23"/>
  <c r="AO57" i="25"/>
  <c r="AE16" i="25"/>
  <c r="T106" i="24"/>
  <c r="BA47" i="24"/>
  <c r="BA36" i="24"/>
  <c r="AQ20" i="24"/>
  <c r="AQ26" i="24"/>
  <c r="AQ34" i="24"/>
  <c r="AQ110" i="24"/>
  <c r="AQ184" i="24"/>
  <c r="AQ86" i="24"/>
  <c r="AQ178" i="24"/>
  <c r="AQ128" i="24"/>
  <c r="AH47" i="24"/>
  <c r="AH48" i="24" s="1"/>
  <c r="AH24" i="24"/>
  <c r="Z72" i="24"/>
  <c r="Z40" i="24"/>
  <c r="Z73" i="24"/>
  <c r="Z74" i="24" s="1"/>
  <c r="Z76" i="24"/>
  <c r="Z134" i="24"/>
  <c r="Z82" i="24"/>
  <c r="Z188" i="24"/>
  <c r="R35" i="24"/>
  <c r="R11" i="24"/>
  <c r="R67" i="24" s="1"/>
  <c r="J94" i="24"/>
  <c r="J91" i="24"/>
  <c r="J92" i="24" s="1"/>
  <c r="J98" i="24"/>
  <c r="J84" i="24"/>
  <c r="J147" i="24"/>
  <c r="J148" i="24" s="1"/>
  <c r="J150" i="24"/>
  <c r="J116" i="24"/>
  <c r="J138" i="24"/>
  <c r="E158" i="23"/>
  <c r="AD100" i="23"/>
  <c r="AR99" i="23"/>
  <c r="E84" i="23"/>
  <c r="G44" i="23"/>
  <c r="N28" i="23"/>
  <c r="E185" i="23"/>
  <c r="E132" i="23"/>
  <c r="E129" i="23"/>
  <c r="E130" i="23" s="1"/>
  <c r="E100" i="23"/>
  <c r="Y60" i="24"/>
  <c r="Y58" i="24"/>
  <c r="Y57" i="24" s="1"/>
  <c r="N23" i="24"/>
  <c r="Y134" i="24"/>
  <c r="Y142" i="24"/>
  <c r="Y35" i="24"/>
  <c r="Y38" i="24"/>
  <c r="Y66" i="24"/>
  <c r="Y64" i="24"/>
  <c r="Y63" i="24" s="1"/>
  <c r="Y40" i="24"/>
  <c r="Y176" i="24"/>
  <c r="Y188" i="24"/>
  <c r="Q62" i="24"/>
  <c r="AC61" i="24"/>
  <c r="AU169" i="24" a="1"/>
  <c r="AU169" i="24" s="1"/>
  <c r="AT169" i="24" a="1"/>
  <c r="AT169" i="24" s="1"/>
  <c r="AC169" i="24"/>
  <c r="Q170" i="24"/>
  <c r="AC33" i="24"/>
  <c r="Q34" i="24"/>
  <c r="AC65" i="24"/>
  <c r="Q66" i="24"/>
  <c r="Q64" i="24"/>
  <c r="Q63" i="24" s="1"/>
  <c r="AC43" i="24"/>
  <c r="Q44" i="24"/>
  <c r="AU137" i="24" a="1"/>
  <c r="AU137" i="24" s="1"/>
  <c r="AC137" i="24"/>
  <c r="AT137" i="24" a="1"/>
  <c r="AT137" i="24" s="1"/>
  <c r="Q138" i="24"/>
  <c r="I164" i="24"/>
  <c r="I64" i="24"/>
  <c r="O172" i="23"/>
  <c r="Y112" i="24"/>
  <c r="BD93" i="24"/>
  <c r="BA94" i="24"/>
  <c r="R52" i="24"/>
  <c r="AA11" i="24"/>
  <c r="AA110" i="24" s="1"/>
  <c r="BD99" i="24"/>
  <c r="BA100" i="24"/>
  <c r="BD41" i="24"/>
  <c r="BA42" i="24"/>
  <c r="BA140" i="24"/>
  <c r="BD139" i="24"/>
  <c r="BA112" i="24"/>
  <c r="BD111" i="24"/>
  <c r="BD75" i="24"/>
  <c r="BA76" i="24"/>
  <c r="BD137" i="24"/>
  <c r="BA138" i="24"/>
  <c r="BD52" i="24"/>
  <c r="BA51" i="24"/>
  <c r="BA164" i="24"/>
  <c r="BD163" i="24"/>
  <c r="BD175" i="24"/>
  <c r="BA176" i="24"/>
  <c r="W180" i="23"/>
  <c r="W182" i="23"/>
  <c r="AD144" i="23"/>
  <c r="AR143" i="23"/>
  <c r="AK130" i="23"/>
  <c r="T170" i="24"/>
  <c r="Y122" i="24"/>
  <c r="P73" i="24"/>
  <c r="D74" i="24"/>
  <c r="Q54" i="24"/>
  <c r="AC53" i="24"/>
  <c r="Q52" i="24"/>
  <c r="W47" i="24"/>
  <c r="M68" i="25"/>
  <c r="M67" i="25" s="1"/>
  <c r="M52" i="25"/>
  <c r="M64" i="25"/>
  <c r="M146" i="25"/>
  <c r="E58" i="25"/>
  <c r="AQ142" i="24"/>
  <c r="AQ118" i="24"/>
  <c r="J165" i="24"/>
  <c r="J166" i="24" s="1"/>
  <c r="T14" i="24"/>
  <c r="AX117" i="23"/>
  <c r="W85" i="23"/>
  <c r="W86" i="23" s="1"/>
  <c r="H34" i="23"/>
  <c r="F23" i="23"/>
  <c r="Z16" i="23"/>
  <c r="AH9" i="23"/>
  <c r="AH10" i="23" s="1"/>
  <c r="AL34" i="24"/>
  <c r="AR17" i="24"/>
  <c r="M117" i="24"/>
  <c r="M16" i="24"/>
  <c r="M91" i="24"/>
  <c r="M11" i="24"/>
  <c r="M20" i="24" s="1"/>
  <c r="M46" i="24"/>
  <c r="E117" i="24"/>
  <c r="P111" i="24"/>
  <c r="E168" i="24"/>
  <c r="E165" i="24"/>
  <c r="P33" i="24"/>
  <c r="J138" i="23"/>
  <c r="R88" i="23"/>
  <c r="AH78" i="23"/>
  <c r="AO24" i="23"/>
  <c r="AO47" i="23"/>
  <c r="AO48" i="23" s="1"/>
  <c r="E168" i="23"/>
  <c r="K85" i="24"/>
  <c r="AD38" i="24"/>
  <c r="AH152" i="23"/>
  <c r="I138" i="23"/>
  <c r="J96" i="23"/>
  <c r="AK82" i="23"/>
  <c r="I72" i="23"/>
  <c r="AH54" i="23"/>
  <c r="AH20" i="23"/>
  <c r="AC111" i="24"/>
  <c r="O23" i="24"/>
  <c r="BA144" i="23"/>
  <c r="BD143" i="23"/>
  <c r="AK106" i="23"/>
  <c r="H35" i="23"/>
  <c r="E20" i="23"/>
  <c r="P105" i="24"/>
  <c r="D62" i="24"/>
  <c r="AH100" i="24"/>
  <c r="BA178" i="23"/>
  <c r="AG106" i="23"/>
  <c r="H73" i="23"/>
  <c r="H74" i="23" s="1"/>
  <c r="Q62" i="23"/>
  <c r="AC61" i="23"/>
  <c r="BB120" i="23"/>
  <c r="BB117" i="23"/>
  <c r="BB118" i="23" s="1"/>
  <c r="BB178" i="23"/>
  <c r="AH128" i="23"/>
  <c r="AH42" i="23"/>
  <c r="AH67" i="23"/>
  <c r="AH188" i="23"/>
  <c r="AH136" i="23"/>
  <c r="AH148" i="23"/>
  <c r="Z91" i="23"/>
  <c r="Z92" i="23" s="1"/>
  <c r="Z94" i="23"/>
  <c r="Z18" i="23"/>
  <c r="Z44" i="23"/>
  <c r="Z64" i="23"/>
  <c r="Z63" i="23" s="1"/>
  <c r="Z66" i="23"/>
  <c r="Z154" i="23"/>
  <c r="Z188" i="23"/>
  <c r="R91" i="23"/>
  <c r="R188" i="23"/>
  <c r="R165" i="23"/>
  <c r="J174" i="23"/>
  <c r="J26" i="23"/>
  <c r="J23" i="23"/>
  <c r="J88" i="23"/>
  <c r="J150" i="23"/>
  <c r="J147" i="23"/>
  <c r="J148" i="23" s="1"/>
  <c r="J164" i="23"/>
  <c r="BD71" i="24"/>
  <c r="AU141" i="23" a="1"/>
  <c r="AU141" i="23" s="1"/>
  <c r="AC141" i="23"/>
  <c r="Q142" i="23"/>
  <c r="AT141" i="23" a="1"/>
  <c r="AT141" i="23" s="1"/>
  <c r="E101" i="23"/>
  <c r="E102" i="23" s="1"/>
  <c r="BD87" i="23"/>
  <c r="BA88" i="23"/>
  <c r="BA16" i="23"/>
  <c r="BD15" i="23"/>
  <c r="BD167" i="23"/>
  <c r="BA168" i="23"/>
  <c r="BD45" i="23"/>
  <c r="BA46" i="23"/>
  <c r="BD141" i="23"/>
  <c r="BA142" i="23"/>
  <c r="BA158" i="23"/>
  <c r="BD157" i="23"/>
  <c r="BD115" i="23"/>
  <c r="BA116" i="23"/>
  <c r="AG170" i="23"/>
  <c r="AG188" i="23"/>
  <c r="AG82" i="23"/>
  <c r="AG156" i="23"/>
  <c r="AG74" i="23"/>
  <c r="AG178" i="23"/>
  <c r="AG179" i="23"/>
  <c r="Q78" i="23"/>
  <c r="AC77" i="23"/>
  <c r="AC83" i="23"/>
  <c r="AT173" i="23" a="1"/>
  <c r="AT173" i="23" s="1"/>
  <c r="AU173" i="23" a="1"/>
  <c r="AU173" i="23" s="1"/>
  <c r="AC173" i="23"/>
  <c r="AC41" i="23"/>
  <c r="AT186" i="23" a="1"/>
  <c r="AT186" i="23" s="1"/>
  <c r="AU186" i="23" a="1"/>
  <c r="AU186" i="23" s="1"/>
  <c r="AC186" i="23"/>
  <c r="I106" i="23"/>
  <c r="I82" i="23"/>
  <c r="I78" i="23"/>
  <c r="I85" i="23"/>
  <c r="I86" i="23" s="1"/>
  <c r="I88" i="23"/>
  <c r="I98" i="23"/>
  <c r="Q101" i="24"/>
  <c r="AH18" i="24"/>
  <c r="BD163" i="23"/>
  <c r="BA164" i="23"/>
  <c r="AH146" i="23"/>
  <c r="AG108" i="23"/>
  <c r="BD83" i="23"/>
  <c r="BA84" i="23"/>
  <c r="O67" i="23"/>
  <c r="Y23" i="23"/>
  <c r="I14" i="23"/>
  <c r="AX51" i="23"/>
  <c r="AX49" i="23"/>
  <c r="AX23" i="23"/>
  <c r="AN172" i="23"/>
  <c r="AN51" i="23"/>
  <c r="AN72" i="23"/>
  <c r="AN140" i="23"/>
  <c r="AN104" i="23"/>
  <c r="AN174" i="23"/>
  <c r="AN166" i="23"/>
  <c r="AF47" i="23"/>
  <c r="AF48" i="23" s="1"/>
  <c r="AF24" i="23"/>
  <c r="AF128" i="23"/>
  <c r="AR127" i="23"/>
  <c r="X101" i="23"/>
  <c r="X170" i="23"/>
  <c r="H117" i="23"/>
  <c r="N129" i="23"/>
  <c r="N130" i="23" s="1"/>
  <c r="F91" i="23"/>
  <c r="BA136" i="22"/>
  <c r="BD135" i="22"/>
  <c r="F129" i="22"/>
  <c r="T150" i="22"/>
  <c r="T147" i="22"/>
  <c r="T148" i="22" s="1"/>
  <c r="L150" i="22"/>
  <c r="L147" i="22"/>
  <c r="L148" i="22" s="1"/>
  <c r="D158" i="22"/>
  <c r="P157" i="22"/>
  <c r="BA124" i="23"/>
  <c r="AB72" i="23"/>
  <c r="AJ51" i="23"/>
  <c r="AJ130" i="23"/>
  <c r="AJ82" i="23"/>
  <c r="AJ88" i="23"/>
  <c r="AJ190" i="23"/>
  <c r="AJ10" i="23"/>
  <c r="AJ46" i="23"/>
  <c r="AJ18" i="23"/>
  <c r="AJ112" i="23"/>
  <c r="AJ152" i="23"/>
  <c r="AJ170" i="23"/>
  <c r="AB80" i="23"/>
  <c r="AB85" i="23"/>
  <c r="AB86" i="23" s="1"/>
  <c r="AB88" i="23"/>
  <c r="AB40" i="23"/>
  <c r="AB98" i="23"/>
  <c r="AB108" i="23"/>
  <c r="AB22" i="23"/>
  <c r="AB140" i="23"/>
  <c r="AB158" i="23"/>
  <c r="T73" i="23"/>
  <c r="T74" i="23" s="1"/>
  <c r="T101" i="23"/>
  <c r="T78" i="23"/>
  <c r="T180" i="23"/>
  <c r="L136" i="23"/>
  <c r="L117" i="23"/>
  <c r="L180" i="23"/>
  <c r="L182" i="23"/>
  <c r="D60" i="23"/>
  <c r="D58" i="23"/>
  <c r="D57" i="23" s="1"/>
  <c r="P59" i="23"/>
  <c r="P83" i="23"/>
  <c r="D84" i="23"/>
  <c r="D94" i="23"/>
  <c r="D91" i="23"/>
  <c r="D85" i="23" s="1"/>
  <c r="D86" i="23" s="1"/>
  <c r="P93" i="23"/>
  <c r="P135" i="23"/>
  <c r="D136" i="23"/>
  <c r="D133" i="23"/>
  <c r="P186" i="23"/>
  <c r="D185" i="23"/>
  <c r="D106" i="23"/>
  <c r="P105" i="23"/>
  <c r="D170" i="23"/>
  <c r="P169" i="23"/>
  <c r="P187" i="23"/>
  <c r="D188" i="23"/>
  <c r="BD103" i="22"/>
  <c r="BA101" i="22"/>
  <c r="BA102" i="22" s="1"/>
  <c r="BA104" i="22"/>
  <c r="AR77" i="22"/>
  <c r="AD78" i="22"/>
  <c r="J76" i="22"/>
  <c r="J73" i="22"/>
  <c r="J74" i="22" s="1"/>
  <c r="AR59" i="22"/>
  <c r="AD60" i="22"/>
  <c r="AH178" i="23"/>
  <c r="AK42" i="23"/>
  <c r="Y11" i="23"/>
  <c r="Y51" i="23" s="1"/>
  <c r="BC47" i="23"/>
  <c r="BC48" i="23" s="1"/>
  <c r="BC36" i="23"/>
  <c r="BC110" i="23"/>
  <c r="BC92" i="23"/>
  <c r="BC152" i="23"/>
  <c r="BC138" i="23"/>
  <c r="BC112" i="23"/>
  <c r="BC60" i="23"/>
  <c r="BC179" i="23"/>
  <c r="BC63" i="23"/>
  <c r="BC172" i="23"/>
  <c r="AI47" i="23"/>
  <c r="AI48" i="23" s="1"/>
  <c r="AI24" i="23"/>
  <c r="AI88" i="23"/>
  <c r="AI32" i="23"/>
  <c r="AI128" i="23"/>
  <c r="AI42" i="23"/>
  <c r="AI132" i="23"/>
  <c r="AI172" i="23"/>
  <c r="AI84" i="23"/>
  <c r="AI154" i="23"/>
  <c r="AI122" i="23"/>
  <c r="AA20" i="23"/>
  <c r="AA142" i="23"/>
  <c r="AA144" i="23"/>
  <c r="AA58" i="23"/>
  <c r="AA57" i="23" s="1"/>
  <c r="AA60" i="23"/>
  <c r="AA46" i="23"/>
  <c r="AA158" i="23"/>
  <c r="AA120" i="23"/>
  <c r="AA117" i="23"/>
  <c r="AA118" i="23" s="1"/>
  <c r="AA108" i="23"/>
  <c r="AA184" i="23"/>
  <c r="S72" i="23"/>
  <c r="S28" i="23"/>
  <c r="S165" i="23"/>
  <c r="S166" i="23" s="1"/>
  <c r="S168" i="23"/>
  <c r="S18" i="23"/>
  <c r="S172" i="23"/>
  <c r="S76" i="23"/>
  <c r="S73" i="23"/>
  <c r="S74" i="23" s="1"/>
  <c r="S154" i="23"/>
  <c r="S134" i="23"/>
  <c r="K129" i="23"/>
  <c r="K30" i="23"/>
  <c r="P187" i="22"/>
  <c r="D188" i="22"/>
  <c r="AD134" i="22"/>
  <c r="AR133" i="22"/>
  <c r="AB66" i="22"/>
  <c r="AB64" i="22"/>
  <c r="AB63" i="22" s="1"/>
  <c r="V54" i="22"/>
  <c r="V52" i="22"/>
  <c r="BD183" i="22"/>
  <c r="BA184" i="22"/>
  <c r="BD163" i="22"/>
  <c r="BA164" i="22"/>
  <c r="E116" i="23"/>
  <c r="L64" i="23"/>
  <c r="L180" i="22"/>
  <c r="L182" i="22"/>
  <c r="AD132" i="22"/>
  <c r="AR131" i="22"/>
  <c r="AB122" i="22"/>
  <c r="AB117" i="22"/>
  <c r="AB118" i="22" s="1"/>
  <c r="BC106" i="22"/>
  <c r="BC101" i="22"/>
  <c r="BC102" i="22" s="1"/>
  <c r="AD100" i="22"/>
  <c r="AR99" i="22"/>
  <c r="AD92" i="22"/>
  <c r="AR91" i="22"/>
  <c r="AR85" i="23"/>
  <c r="E42" i="23"/>
  <c r="BA174" i="23"/>
  <c r="Q58" i="24"/>
  <c r="Q57" i="24" s="1"/>
  <c r="AN114" i="23"/>
  <c r="AR191" i="22"/>
  <c r="AD192" i="22"/>
  <c r="BD167" i="22"/>
  <c r="BA168" i="22"/>
  <c r="BD119" i="22"/>
  <c r="BA120" i="22"/>
  <c r="BA117" i="22"/>
  <c r="BA118" i="22" s="1"/>
  <c r="AQ104" i="22"/>
  <c r="AQ101" i="22"/>
  <c r="AQ102" i="22" s="1"/>
  <c r="BC94" i="22"/>
  <c r="BD93" i="22"/>
  <c r="BD75" i="22"/>
  <c r="BA76" i="22"/>
  <c r="BD61" i="22"/>
  <c r="BA62" i="22"/>
  <c r="Z60" i="22"/>
  <c r="Z58" i="22"/>
  <c r="Z57" i="22" s="1"/>
  <c r="P45" i="22"/>
  <c r="D46" i="22"/>
  <c r="AD166" i="22"/>
  <c r="AR165" i="22"/>
  <c r="R54" i="22"/>
  <c r="R52" i="22"/>
  <c r="AD188" i="22"/>
  <c r="AR187" i="22"/>
  <c r="R180" i="23"/>
  <c r="E106" i="23"/>
  <c r="M158" i="22"/>
  <c r="AE47" i="22"/>
  <c r="AE48" i="22" s="1"/>
  <c r="AE24" i="22"/>
  <c r="AR23" i="22"/>
  <c r="AE94" i="22"/>
  <c r="AR93" i="22"/>
  <c r="AE57" i="22"/>
  <c r="AR58" i="22"/>
  <c r="T117" i="22"/>
  <c r="T118" i="22" s="1"/>
  <c r="P61" i="22"/>
  <c r="AR19" i="22"/>
  <c r="P105" i="22"/>
  <c r="F91" i="22"/>
  <c r="T9" i="22"/>
  <c r="T10" i="22" s="1"/>
  <c r="T30" i="22"/>
  <c r="T20" i="22"/>
  <c r="T32" i="22"/>
  <c r="T138" i="22"/>
  <c r="T42" i="22"/>
  <c r="T28" i="22"/>
  <c r="T34" i="22"/>
  <c r="T16" i="22"/>
  <c r="T38" i="22"/>
  <c r="T78" i="22"/>
  <c r="T80" i="22"/>
  <c r="T154" i="22"/>
  <c r="T14" i="22"/>
  <c r="T62" i="22"/>
  <c r="T54" i="22"/>
  <c r="T114" i="22"/>
  <c r="T76" i="22"/>
  <c r="T18" i="22"/>
  <c r="T22" i="22"/>
  <c r="T142" i="22"/>
  <c r="T60" i="22"/>
  <c r="T26" i="22"/>
  <c r="T82" i="22"/>
  <c r="T176" i="22"/>
  <c r="T84" i="22"/>
  <c r="T124" i="22"/>
  <c r="AR13" i="22"/>
  <c r="X104" i="21"/>
  <c r="X101" i="21"/>
  <c r="X102" i="21" s="1"/>
  <c r="T68" i="21"/>
  <c r="T35" i="21"/>
  <c r="AX23" i="21"/>
  <c r="AB64" i="21"/>
  <c r="AB180" i="21"/>
  <c r="L52" i="21"/>
  <c r="P87" i="21"/>
  <c r="P77" i="21"/>
  <c r="D73" i="21"/>
  <c r="P155" i="21"/>
  <c r="P97" i="21"/>
  <c r="P169" i="21"/>
  <c r="AA36" i="20"/>
  <c r="K156" i="20"/>
  <c r="K9" i="20"/>
  <c r="K10" i="20" s="1"/>
  <c r="K184" i="20"/>
  <c r="K62" i="20"/>
  <c r="K76" i="20"/>
  <c r="K42" i="20"/>
  <c r="K26" i="20"/>
  <c r="K114" i="20"/>
  <c r="K96" i="20"/>
  <c r="K106" i="20"/>
  <c r="K182" i="20"/>
  <c r="K154" i="20"/>
  <c r="K164" i="20"/>
  <c r="K30" i="20"/>
  <c r="K110" i="20"/>
  <c r="K80" i="20"/>
  <c r="K70" i="20"/>
  <c r="K84" i="20"/>
  <c r="K188" i="20"/>
  <c r="K120" i="20"/>
  <c r="K172" i="20"/>
  <c r="K34" i="20"/>
  <c r="K60" i="20"/>
  <c r="K74" i="20"/>
  <c r="K82" i="20"/>
  <c r="K78" i="20"/>
  <c r="K124" i="20"/>
  <c r="K46" i="20"/>
  <c r="K88" i="20"/>
  <c r="K185" i="20"/>
  <c r="K18" i="20"/>
  <c r="K14" i="20"/>
  <c r="K22" i="20"/>
  <c r="X134" i="21"/>
  <c r="AF78" i="21"/>
  <c r="AE66" i="21"/>
  <c r="AU186" i="20" a="1"/>
  <c r="AU186" i="20" s="1"/>
  <c r="Y147" i="20"/>
  <c r="Y148" i="20" s="1"/>
  <c r="Y150" i="20"/>
  <c r="AA162" i="20"/>
  <c r="BB90" i="21"/>
  <c r="BD89" i="21"/>
  <c r="F91" i="20"/>
  <c r="H52" i="20"/>
  <c r="AF126" i="21"/>
  <c r="F147" i="20"/>
  <c r="AU135" i="20" a="1"/>
  <c r="AU135" i="20" s="1"/>
  <c r="H51" i="18"/>
  <c r="E177" i="12"/>
  <c r="AA9" i="12"/>
  <c r="AA38" i="12"/>
  <c r="AA142" i="12"/>
  <c r="AA132" i="12"/>
  <c r="AA70" i="12"/>
  <c r="AA88" i="12"/>
  <c r="AA22" i="12"/>
  <c r="AA66" i="12"/>
  <c r="AA63" i="12"/>
  <c r="AA160" i="12"/>
  <c r="AA110" i="12"/>
  <c r="AA150" i="12"/>
  <c r="AA26" i="12"/>
  <c r="AA34" i="12"/>
  <c r="AA18" i="12"/>
  <c r="AA30" i="12"/>
  <c r="AA14" i="12"/>
  <c r="S114" i="12"/>
  <c r="AR35" i="20"/>
  <c r="AD36" i="20"/>
  <c r="AR157" i="20"/>
  <c r="AD158" i="20"/>
  <c r="AD80" i="20"/>
  <c r="AR79" i="20"/>
  <c r="AD148" i="20"/>
  <c r="AR147" i="20"/>
  <c r="AD184" i="20"/>
  <c r="AR183" i="20"/>
  <c r="AD38" i="20"/>
  <c r="AR37" i="20"/>
  <c r="AD96" i="20"/>
  <c r="AR95" i="20"/>
  <c r="AD162" i="20"/>
  <c r="AR161" i="20"/>
  <c r="AR107" i="20"/>
  <c r="AD108" i="20"/>
  <c r="V180" i="20"/>
  <c r="N68" i="20"/>
  <c r="N58" i="20"/>
  <c r="F73" i="20"/>
  <c r="F11" i="20"/>
  <c r="F94" i="20" s="1"/>
  <c r="X101" i="22"/>
  <c r="X35" i="22"/>
  <c r="X52" i="22"/>
  <c r="X165" i="22"/>
  <c r="H11" i="22"/>
  <c r="H162" i="22" s="1"/>
  <c r="H110" i="22"/>
  <c r="AR12" i="21"/>
  <c r="AD150" i="21"/>
  <c r="AR149" i="21"/>
  <c r="AD44" i="21"/>
  <c r="AR43" i="21"/>
  <c r="AR79" i="21"/>
  <c r="AD80" i="21"/>
  <c r="AR147" i="21"/>
  <c r="AD148" i="21"/>
  <c r="AD30" i="21"/>
  <c r="AR29" i="21"/>
  <c r="AD88" i="21"/>
  <c r="AR87" i="21"/>
  <c r="AD172" i="21"/>
  <c r="AR171" i="21"/>
  <c r="AU171" i="21" a="1"/>
  <c r="AU171" i="21" s="1"/>
  <c r="AD86" i="21"/>
  <c r="AR85" i="21"/>
  <c r="AD140" i="21"/>
  <c r="AR139" i="21"/>
  <c r="AR191" i="21"/>
  <c r="AD192" i="21"/>
  <c r="V117" i="21"/>
  <c r="V23" i="21"/>
  <c r="F147" i="21"/>
  <c r="F129" i="21" s="1"/>
  <c r="F180" i="21"/>
  <c r="E147" i="20"/>
  <c r="AK24" i="20"/>
  <c r="AK47" i="20"/>
  <c r="AK48" i="20" s="1"/>
  <c r="AJ26" i="21"/>
  <c r="N91" i="19"/>
  <c r="D73" i="19"/>
  <c r="P75" i="19"/>
  <c r="G64" i="19"/>
  <c r="J52" i="19"/>
  <c r="AD30" i="19"/>
  <c r="AR29" i="19"/>
  <c r="W168" i="19"/>
  <c r="W165" i="19"/>
  <c r="W166" i="19" s="1"/>
  <c r="W88" i="19"/>
  <c r="O120" i="19"/>
  <c r="O117" i="19"/>
  <c r="O118" i="19" s="1"/>
  <c r="M35" i="21"/>
  <c r="M180" i="21"/>
  <c r="M11" i="21"/>
  <c r="M82" i="21" s="1"/>
  <c r="E91" i="21"/>
  <c r="BD180" i="20"/>
  <c r="AU139" i="19" a="1"/>
  <c r="AU139" i="19" s="1"/>
  <c r="AC139" i="19"/>
  <c r="Q140" i="19"/>
  <c r="AT139" i="19" a="1"/>
  <c r="AT139" i="19" s="1"/>
  <c r="BD99" i="19"/>
  <c r="BA100" i="19"/>
  <c r="J91" i="19"/>
  <c r="J85" i="19" s="1"/>
  <c r="AR83" i="19"/>
  <c r="AD84" i="19"/>
  <c r="M76" i="19"/>
  <c r="M73" i="19"/>
  <c r="M74" i="19" s="1"/>
  <c r="I68" i="19"/>
  <c r="AD34" i="19"/>
  <c r="AR33" i="19"/>
  <c r="AB23" i="19"/>
  <c r="T9" i="19"/>
  <c r="AD28" i="19"/>
  <c r="AR27" i="19"/>
  <c r="AD170" i="19"/>
  <c r="AR169" i="19"/>
  <c r="AD100" i="19"/>
  <c r="AR99" i="19"/>
  <c r="AR183" i="19"/>
  <c r="AD184" i="19"/>
  <c r="AD108" i="19"/>
  <c r="AR107" i="19"/>
  <c r="AD192" i="19"/>
  <c r="AR191" i="19"/>
  <c r="F147" i="19"/>
  <c r="H150" i="18"/>
  <c r="H147" i="18"/>
  <c r="H148" i="18" s="1"/>
  <c r="BD109" i="18"/>
  <c r="BA110" i="18"/>
  <c r="BD79" i="18"/>
  <c r="BA80" i="18"/>
  <c r="R58" i="18"/>
  <c r="R57" i="18" s="1"/>
  <c r="R60" i="18"/>
  <c r="AD144" i="19"/>
  <c r="AR143" i="19"/>
  <c r="BB120" i="19"/>
  <c r="BB117" i="19"/>
  <c r="BB118" i="19" s="1"/>
  <c r="AC111" i="19"/>
  <c r="Q112" i="19"/>
  <c r="L101" i="19"/>
  <c r="AD88" i="19"/>
  <c r="AR87" i="19"/>
  <c r="R68" i="19"/>
  <c r="BD12" i="19"/>
  <c r="M168" i="19"/>
  <c r="M165" i="19"/>
  <c r="M166" i="19" s="1"/>
  <c r="E147" i="19"/>
  <c r="AR105" i="19"/>
  <c r="AD106" i="19"/>
  <c r="AX85" i="19"/>
  <c r="AA52" i="19"/>
  <c r="P41" i="19"/>
  <c r="K35" i="19"/>
  <c r="AC27" i="19"/>
  <c r="Q28" i="19"/>
  <c r="V11" i="19"/>
  <c r="V14" i="19" s="1"/>
  <c r="BC120" i="19"/>
  <c r="BC117" i="19"/>
  <c r="BC118" i="19" s="1"/>
  <c r="AB180" i="19"/>
  <c r="AB147" i="19"/>
  <c r="T70" i="19"/>
  <c r="T68" i="19"/>
  <c r="T67" i="19" s="1"/>
  <c r="T174" i="19"/>
  <c r="T142" i="19"/>
  <c r="T150" i="19"/>
  <c r="T147" i="19"/>
  <c r="T148" i="19" s="1"/>
  <c r="L52" i="19"/>
  <c r="L117" i="19"/>
  <c r="P79" i="19"/>
  <c r="D180" i="19"/>
  <c r="P181" i="19"/>
  <c r="P155" i="19"/>
  <c r="P89" i="19"/>
  <c r="P145" i="19"/>
  <c r="Z88" i="18"/>
  <c r="BD161" i="19"/>
  <c r="BA162" i="19"/>
  <c r="Z101" i="19"/>
  <c r="BD89" i="19"/>
  <c r="BA90" i="19"/>
  <c r="BD69" i="19"/>
  <c r="BA70" i="19"/>
  <c r="E52" i="19"/>
  <c r="I35" i="19"/>
  <c r="Q32" i="19"/>
  <c r="AC31" i="19"/>
  <c r="BB104" i="19"/>
  <c r="BB101" i="19"/>
  <c r="BB102" i="19" s="1"/>
  <c r="AA58" i="19"/>
  <c r="AA147" i="19"/>
  <c r="S180" i="19"/>
  <c r="K165" i="19"/>
  <c r="BD181" i="18"/>
  <c r="BA182" i="18"/>
  <c r="AM62" i="20"/>
  <c r="AU167" i="19" a="1"/>
  <c r="AU167" i="19" s="1"/>
  <c r="AC167" i="19"/>
  <c r="AT167" i="19" a="1"/>
  <c r="AT167" i="19" s="1"/>
  <c r="Q168" i="19"/>
  <c r="Q165" i="19"/>
  <c r="T117" i="19"/>
  <c r="T118" i="19" s="1"/>
  <c r="T120" i="19"/>
  <c r="R73" i="19"/>
  <c r="Y52" i="19"/>
  <c r="BD59" i="19"/>
  <c r="BA60" i="19"/>
  <c r="BD159" i="19"/>
  <c r="BA160" i="19"/>
  <c r="BD175" i="19"/>
  <c r="BA176" i="19"/>
  <c r="BA158" i="19"/>
  <c r="BD157" i="19"/>
  <c r="BA188" i="19"/>
  <c r="BD187" i="19"/>
  <c r="Z180" i="19"/>
  <c r="J23" i="19"/>
  <c r="J117" i="19"/>
  <c r="P79" i="20"/>
  <c r="AB23" i="20"/>
  <c r="AB101" i="20"/>
  <c r="AC17" i="20"/>
  <c r="T68" i="20"/>
  <c r="L11" i="20"/>
  <c r="L134" i="20" s="1"/>
  <c r="L58" i="20"/>
  <c r="P181" i="20"/>
  <c r="D180" i="20"/>
  <c r="P173" i="20"/>
  <c r="P183" i="20"/>
  <c r="P37" i="20"/>
  <c r="D35" i="20"/>
  <c r="P137" i="20"/>
  <c r="P115" i="20"/>
  <c r="P19" i="20"/>
  <c r="P97" i="20"/>
  <c r="P137" i="19"/>
  <c r="BD109" i="19"/>
  <c r="BA110" i="19"/>
  <c r="T100" i="19"/>
  <c r="AX35" i="19"/>
  <c r="I11" i="19"/>
  <c r="I70" i="19" s="1"/>
  <c r="AC103" i="19"/>
  <c r="Q104" i="19"/>
  <c r="Q101" i="19"/>
  <c r="AT145" i="19" a="1"/>
  <c r="AT145" i="19" s="1"/>
  <c r="AC145" i="19"/>
  <c r="AU145" i="19" a="1"/>
  <c r="AU145" i="19" s="1"/>
  <c r="Q146" i="19"/>
  <c r="Q106" i="19"/>
  <c r="AC105" i="19"/>
  <c r="AC187" i="19"/>
  <c r="AT187" i="19" a="1"/>
  <c r="AT187" i="19" s="1"/>
  <c r="Q188" i="19"/>
  <c r="AU187" i="19" a="1"/>
  <c r="AU187" i="19" s="1"/>
  <c r="Q136" i="19"/>
  <c r="AT135" i="19" a="1"/>
  <c r="AT135" i="19" s="1"/>
  <c r="AC135" i="19"/>
  <c r="AU135" i="19" a="1"/>
  <c r="AU135" i="19" s="1"/>
  <c r="Q133" i="19"/>
  <c r="I112" i="19"/>
  <c r="I106" i="19"/>
  <c r="I188" i="19"/>
  <c r="I136" i="19"/>
  <c r="BD143" i="18"/>
  <c r="BA144" i="18"/>
  <c r="BD53" i="18"/>
  <c r="BA54" i="18"/>
  <c r="AR173" i="19"/>
  <c r="AU157" i="18" a="1"/>
  <c r="AU157" i="18" s="1"/>
  <c r="AC157" i="18"/>
  <c r="AT157" i="18" a="1"/>
  <c r="AT157" i="18" s="1"/>
  <c r="BC117" i="18"/>
  <c r="BC118" i="18" s="1"/>
  <c r="BC120" i="18"/>
  <c r="AU171" i="18" a="1"/>
  <c r="AU171" i="18" s="1"/>
  <c r="AC171" i="18"/>
  <c r="AT171" i="18" a="1"/>
  <c r="AT171" i="18" s="1"/>
  <c r="P121" i="18"/>
  <c r="D122" i="18"/>
  <c r="AA52" i="18"/>
  <c r="I35" i="18"/>
  <c r="P29" i="18"/>
  <c r="D152" i="17"/>
  <c r="P151" i="17"/>
  <c r="M9" i="19"/>
  <c r="M10" i="19" s="1"/>
  <c r="M14" i="19"/>
  <c r="X51" i="18"/>
  <c r="L22" i="18"/>
  <c r="L11" i="18"/>
  <c r="L94" i="18" s="1"/>
  <c r="H9" i="18"/>
  <c r="H10" i="18" s="1"/>
  <c r="H40" i="18"/>
  <c r="H14" i="18"/>
  <c r="H84" i="18"/>
  <c r="H32" i="18"/>
  <c r="H22" i="18"/>
  <c r="H44" i="18"/>
  <c r="AB117" i="18"/>
  <c r="T52" i="18"/>
  <c r="L91" i="18"/>
  <c r="L110" i="18"/>
  <c r="P89" i="18"/>
  <c r="D90" i="18"/>
  <c r="P145" i="18"/>
  <c r="D146" i="18"/>
  <c r="D106" i="18"/>
  <c r="P105" i="18"/>
  <c r="D188" i="18"/>
  <c r="P187" i="18"/>
  <c r="P99" i="18"/>
  <c r="D100" i="18"/>
  <c r="D176" i="17"/>
  <c r="P175" i="17"/>
  <c r="T150" i="17"/>
  <c r="T147" i="17"/>
  <c r="T148" i="17" s="1"/>
  <c r="AB132" i="17"/>
  <c r="Z120" i="17"/>
  <c r="Z117" i="17"/>
  <c r="Z118" i="17" s="1"/>
  <c r="BD107" i="17"/>
  <c r="BA108" i="17"/>
  <c r="D94" i="17"/>
  <c r="P93" i="17"/>
  <c r="D91" i="17"/>
  <c r="D85" i="17" s="1"/>
  <c r="D86" i="17" s="1"/>
  <c r="P89" i="17"/>
  <c r="D90" i="17"/>
  <c r="BD77" i="17"/>
  <c r="BA78" i="17"/>
  <c r="X70" i="17"/>
  <c r="X68" i="17"/>
  <c r="X67" i="17" s="1"/>
  <c r="BD59" i="17"/>
  <c r="BA60" i="17"/>
  <c r="AT159" i="19" a="1"/>
  <c r="AT159" i="19" s="1"/>
  <c r="AM16" i="19"/>
  <c r="K22" i="18"/>
  <c r="AA147" i="18"/>
  <c r="AA129" i="18" s="1"/>
  <c r="AA130" i="18" s="1"/>
  <c r="S73" i="18"/>
  <c r="K96" i="18"/>
  <c r="K104" i="18"/>
  <c r="K101" i="18"/>
  <c r="Y58" i="20"/>
  <c r="Y57" i="20" s="1"/>
  <c r="O73" i="19"/>
  <c r="O74" i="19" s="1"/>
  <c r="M22" i="19"/>
  <c r="P103" i="18"/>
  <c r="D104" i="18"/>
  <c r="D101" i="18"/>
  <c r="D102" i="18" s="1"/>
  <c r="BB117" i="18"/>
  <c r="BB118" i="18" s="1"/>
  <c r="BB120" i="18"/>
  <c r="BD167" i="17"/>
  <c r="BA168" i="17"/>
  <c r="X58" i="19"/>
  <c r="X117" i="19"/>
  <c r="X64" i="19"/>
  <c r="H76" i="19"/>
  <c r="H73" i="19"/>
  <c r="H74" i="19" s="1"/>
  <c r="H91" i="19"/>
  <c r="H92" i="19" s="1"/>
  <c r="H94" i="19"/>
  <c r="H114" i="18"/>
  <c r="D9" i="18"/>
  <c r="D30" i="18"/>
  <c r="D14" i="18"/>
  <c r="AC113" i="18"/>
  <c r="AU163" i="18" a="1"/>
  <c r="AU163" i="18" s="1"/>
  <c r="AC163" i="18"/>
  <c r="AT163" i="18" a="1"/>
  <c r="AT163" i="18" s="1"/>
  <c r="AT137" i="18" a="1"/>
  <c r="AT137" i="18" s="1"/>
  <c r="AU137" i="18" a="1"/>
  <c r="AU137" i="18" s="1"/>
  <c r="AC137" i="18"/>
  <c r="AU115" i="18" a="1"/>
  <c r="AU115" i="18" s="1"/>
  <c r="AC115" i="18"/>
  <c r="AT115" i="18" a="1"/>
  <c r="AT115" i="18" s="1"/>
  <c r="AC19" i="18"/>
  <c r="AC97" i="18"/>
  <c r="I73" i="18"/>
  <c r="Y98" i="20"/>
  <c r="O91" i="19"/>
  <c r="O92" i="19" s="1"/>
  <c r="AM26" i="19"/>
  <c r="D20" i="18"/>
  <c r="AX117" i="18"/>
  <c r="AX165" i="18"/>
  <c r="BD187" i="17"/>
  <c r="BA188" i="17"/>
  <c r="AR41" i="19"/>
  <c r="R91" i="18"/>
  <c r="R92" i="18" s="1"/>
  <c r="H42" i="18"/>
  <c r="AD136" i="17"/>
  <c r="AR135" i="17"/>
  <c r="H73" i="17"/>
  <c r="H52" i="17"/>
  <c r="T180" i="16"/>
  <c r="T182" i="16"/>
  <c r="AB177" i="17"/>
  <c r="AB178" i="17" s="1"/>
  <c r="AB179" i="17"/>
  <c r="V124" i="17"/>
  <c r="AR113" i="17"/>
  <c r="AD114" i="17"/>
  <c r="W73" i="17"/>
  <c r="L91" i="16"/>
  <c r="L92" i="16" s="1"/>
  <c r="L94" i="16"/>
  <c r="H88" i="16"/>
  <c r="X68" i="16"/>
  <c r="X67" i="16" s="1"/>
  <c r="X70" i="16"/>
  <c r="H46" i="16"/>
  <c r="H35" i="16"/>
  <c r="AD150" i="17"/>
  <c r="AR149" i="17"/>
  <c r="W91" i="17"/>
  <c r="W85" i="17" s="1"/>
  <c r="P83" i="17"/>
  <c r="F23" i="17"/>
  <c r="F26" i="17"/>
  <c r="AD164" i="17"/>
  <c r="AR163" i="17"/>
  <c r="AR49" i="17"/>
  <c r="AD50" i="17"/>
  <c r="AR111" i="17"/>
  <c r="AD112" i="17"/>
  <c r="AD142" i="17"/>
  <c r="AR141" i="17"/>
  <c r="V184" i="17"/>
  <c r="V101" i="17"/>
  <c r="V102" i="17" s="1"/>
  <c r="V104" i="17"/>
  <c r="V142" i="17"/>
  <c r="N64" i="17"/>
  <c r="F73" i="17"/>
  <c r="F74" i="17" s="1"/>
  <c r="F78" i="17"/>
  <c r="BA170" i="16"/>
  <c r="BD169" i="16"/>
  <c r="P159" i="16"/>
  <c r="AN9" i="16"/>
  <c r="AN10" i="16" s="1"/>
  <c r="AN44" i="16"/>
  <c r="AN24" i="16"/>
  <c r="AN160" i="16"/>
  <c r="AN40" i="16"/>
  <c r="AN38" i="16"/>
  <c r="AN14" i="16"/>
  <c r="AN42" i="16"/>
  <c r="AN26" i="16"/>
  <c r="AN16" i="16"/>
  <c r="AN30" i="16"/>
  <c r="AN18" i="16"/>
  <c r="AN20" i="16"/>
  <c r="AN34" i="16"/>
  <c r="H80" i="18"/>
  <c r="H20" i="18"/>
  <c r="F132" i="17"/>
  <c r="M23" i="17"/>
  <c r="E23" i="17"/>
  <c r="P25" i="17"/>
  <c r="P107" i="17"/>
  <c r="AN154" i="16"/>
  <c r="AN130" i="16"/>
  <c r="AN120" i="16"/>
  <c r="P115" i="16"/>
  <c r="D108" i="16"/>
  <c r="P107" i="16"/>
  <c r="W165" i="18"/>
  <c r="O68" i="18"/>
  <c r="O64" i="18"/>
  <c r="O180" i="18"/>
  <c r="G117" i="18"/>
  <c r="AN172" i="16"/>
  <c r="R46" i="18"/>
  <c r="R72" i="18"/>
  <c r="R38" i="18"/>
  <c r="R20" i="18"/>
  <c r="R14" i="18"/>
  <c r="R40" i="18"/>
  <c r="R30" i="18"/>
  <c r="R22" i="18"/>
  <c r="R42" i="18"/>
  <c r="R9" i="18"/>
  <c r="R10" i="18" s="1"/>
  <c r="AD128" i="18"/>
  <c r="AR127" i="18"/>
  <c r="AD66" i="18"/>
  <c r="AR65" i="18"/>
  <c r="AR35" i="18"/>
  <c r="AD36" i="18"/>
  <c r="AR59" i="18"/>
  <c r="AD60" i="18"/>
  <c r="AR161" i="18"/>
  <c r="AD162" i="18"/>
  <c r="AR133" i="18"/>
  <c r="AD134" i="18"/>
  <c r="AD90" i="18"/>
  <c r="AR89" i="18"/>
  <c r="AD190" i="18"/>
  <c r="AR189" i="18"/>
  <c r="AD67" i="18"/>
  <c r="AR68" i="18"/>
  <c r="AR123" i="18"/>
  <c r="AD124" i="18"/>
  <c r="AD156" i="18"/>
  <c r="AR155" i="18"/>
  <c r="V60" i="18"/>
  <c r="V58" i="18"/>
  <c r="V57" i="18" s="1"/>
  <c r="N58" i="18"/>
  <c r="N101" i="18"/>
  <c r="N147" i="18"/>
  <c r="F68" i="18"/>
  <c r="F117" i="18"/>
  <c r="V120" i="17"/>
  <c r="V117" i="17"/>
  <c r="V118" i="17" s="1"/>
  <c r="N73" i="17"/>
  <c r="AI24" i="17"/>
  <c r="AI47" i="17"/>
  <c r="AI48" i="17" s="1"/>
  <c r="AA58" i="17"/>
  <c r="AA117" i="17"/>
  <c r="K165" i="17"/>
  <c r="AN132" i="16"/>
  <c r="R18" i="18"/>
  <c r="G165" i="17"/>
  <c r="AH54" i="17"/>
  <c r="AR39" i="17"/>
  <c r="AH118" i="17"/>
  <c r="AA35" i="17"/>
  <c r="AO116" i="17"/>
  <c r="AO142" i="17"/>
  <c r="AO32" i="17"/>
  <c r="AO132" i="17"/>
  <c r="AO62" i="17"/>
  <c r="AO120" i="17"/>
  <c r="AO164" i="17"/>
  <c r="AO30" i="17"/>
  <c r="AO88" i="17"/>
  <c r="AG146" i="17"/>
  <c r="AG16" i="17"/>
  <c r="AG72" i="17"/>
  <c r="AG176" i="17"/>
  <c r="AG76" i="17"/>
  <c r="AG130" i="17"/>
  <c r="AG184" i="17"/>
  <c r="AG38" i="17"/>
  <c r="AG96" i="17"/>
  <c r="AU137" i="17" a="1"/>
  <c r="AU137" i="17" s="1"/>
  <c r="AT137" i="17" a="1"/>
  <c r="AT137" i="17" s="1"/>
  <c r="AC137" i="17"/>
  <c r="AU167" i="17" a="1"/>
  <c r="AU167" i="17" s="1"/>
  <c r="AC167" i="17"/>
  <c r="AT167" i="17" a="1"/>
  <c r="AT167" i="17" s="1"/>
  <c r="Q165" i="17"/>
  <c r="AC89" i="17"/>
  <c r="AT171" i="17" a="1"/>
  <c r="AT171" i="17" s="1"/>
  <c r="AC171" i="17"/>
  <c r="AU171" i="17" a="1"/>
  <c r="AU171" i="17" s="1"/>
  <c r="AC109" i="17"/>
  <c r="AU163" i="17" a="1"/>
  <c r="AU163" i="17" s="1"/>
  <c r="AC163" i="17"/>
  <c r="AT163" i="17" a="1"/>
  <c r="AT163" i="17" s="1"/>
  <c r="AC33" i="17"/>
  <c r="AC135" i="17"/>
  <c r="AT135" i="17" a="1"/>
  <c r="AT135" i="17" s="1"/>
  <c r="AU135" i="17" a="1"/>
  <c r="AU135" i="17" s="1"/>
  <c r="Q133" i="17"/>
  <c r="I73" i="17"/>
  <c r="I11" i="17"/>
  <c r="I132" i="17" s="1"/>
  <c r="W147" i="16"/>
  <c r="D74" i="16"/>
  <c r="R9" i="16"/>
  <c r="R10" i="16" s="1"/>
  <c r="R122" i="16"/>
  <c r="R112" i="16"/>
  <c r="R108" i="16"/>
  <c r="R104" i="16"/>
  <c r="R82" i="16"/>
  <c r="R78" i="16"/>
  <c r="R60" i="16"/>
  <c r="R176" i="16"/>
  <c r="R188" i="16"/>
  <c r="R134" i="16"/>
  <c r="R120" i="16"/>
  <c r="R106" i="16"/>
  <c r="R84" i="16"/>
  <c r="R140" i="16"/>
  <c r="R124" i="16"/>
  <c r="R110" i="16"/>
  <c r="R16" i="16"/>
  <c r="R116" i="16"/>
  <c r="R162" i="16"/>
  <c r="R114" i="16"/>
  <c r="R76" i="16"/>
  <c r="R62" i="16"/>
  <c r="R80" i="16"/>
  <c r="R57" i="16"/>
  <c r="R30" i="16"/>
  <c r="J165" i="15"/>
  <c r="BD131" i="15"/>
  <c r="BA132" i="15"/>
  <c r="G124" i="15"/>
  <c r="AC83" i="15"/>
  <c r="BA82" i="15"/>
  <c r="BD81" i="15"/>
  <c r="BA98" i="15"/>
  <c r="BD97" i="15"/>
  <c r="Z117" i="15"/>
  <c r="R147" i="15"/>
  <c r="R129" i="15" s="1"/>
  <c r="R35" i="15"/>
  <c r="J180" i="15"/>
  <c r="AH136" i="17"/>
  <c r="Z36" i="17"/>
  <c r="O165" i="16"/>
  <c r="W180" i="16"/>
  <c r="W23" i="16"/>
  <c r="O73" i="16"/>
  <c r="O23" i="16"/>
  <c r="O58" i="16"/>
  <c r="G23" i="16"/>
  <c r="I188" i="15"/>
  <c r="V165" i="15"/>
  <c r="I38" i="15"/>
  <c r="I35" i="15"/>
  <c r="O32" i="15"/>
  <c r="F23" i="15"/>
  <c r="AM32" i="15"/>
  <c r="AM9" i="15"/>
  <c r="AM22" i="15"/>
  <c r="AM18" i="15"/>
  <c r="AM14" i="15"/>
  <c r="AM42" i="15"/>
  <c r="AM28" i="15"/>
  <c r="AM26" i="15"/>
  <c r="AX177" i="15"/>
  <c r="AC157" i="15"/>
  <c r="AU157" i="15" a="1"/>
  <c r="AU157" i="15" s="1"/>
  <c r="AT157" i="15" a="1"/>
  <c r="AT157" i="15" s="1"/>
  <c r="AC161" i="15"/>
  <c r="AU161" i="15" a="1"/>
  <c r="AU161" i="15" s="1"/>
  <c r="AT161" i="15" a="1"/>
  <c r="AT161" i="15" s="1"/>
  <c r="I185" i="15"/>
  <c r="BA170" i="14"/>
  <c r="BD169" i="14"/>
  <c r="AC83" i="14"/>
  <c r="Q84" i="14"/>
  <c r="N52" i="14"/>
  <c r="AR165" i="16"/>
  <c r="AD166" i="16"/>
  <c r="R148" i="16"/>
  <c r="BA48" i="16"/>
  <c r="AL9" i="16"/>
  <c r="AL10" i="16" s="1"/>
  <c r="AL14" i="16"/>
  <c r="AL32" i="16"/>
  <c r="AL18" i="16"/>
  <c r="AL92" i="16"/>
  <c r="AL63" i="16"/>
  <c r="AL86" i="16"/>
  <c r="AL140" i="16"/>
  <c r="AL192" i="16"/>
  <c r="AR109" i="16"/>
  <c r="AD110" i="16"/>
  <c r="AD9" i="16"/>
  <c r="AD10" i="16" s="1"/>
  <c r="AR11" i="16"/>
  <c r="AD22" i="16"/>
  <c r="AD92" i="16"/>
  <c r="AR91" i="16"/>
  <c r="AD138" i="16"/>
  <c r="AR137" i="16"/>
  <c r="AD86" i="16"/>
  <c r="AR85" i="16"/>
  <c r="AD140" i="16"/>
  <c r="AR139" i="16"/>
  <c r="F96" i="16"/>
  <c r="AU169" i="15" a="1"/>
  <c r="AU169" i="15" s="1"/>
  <c r="AT169" i="15" a="1"/>
  <c r="AT169" i="15" s="1"/>
  <c r="AC169" i="15"/>
  <c r="AT153" i="15" a="1"/>
  <c r="AT153" i="15" s="1"/>
  <c r="AU153" i="15" a="1"/>
  <c r="AU153" i="15" s="1"/>
  <c r="AC153" i="15"/>
  <c r="G136" i="15"/>
  <c r="M117" i="15"/>
  <c r="AC111" i="15"/>
  <c r="AM106" i="15"/>
  <c r="AM72" i="15"/>
  <c r="I60" i="15"/>
  <c r="I58" i="15"/>
  <c r="I57" i="15" s="1"/>
  <c r="N52" i="15"/>
  <c r="G44" i="15"/>
  <c r="AO24" i="15"/>
  <c r="AO47" i="15"/>
  <c r="AO48" i="15" s="1"/>
  <c r="AM10" i="15"/>
  <c r="AF114" i="15"/>
  <c r="AR113" i="15"/>
  <c r="H180" i="15"/>
  <c r="H182" i="15"/>
  <c r="H88" i="15"/>
  <c r="BA160" i="14"/>
  <c r="BD159" i="14"/>
  <c r="R147" i="14"/>
  <c r="BD99" i="14"/>
  <c r="BA100" i="14"/>
  <c r="AR91" i="14"/>
  <c r="AD92" i="14"/>
  <c r="AR87" i="14"/>
  <c r="AD88" i="14"/>
  <c r="V68" i="14"/>
  <c r="AC39" i="14"/>
  <c r="BD25" i="14"/>
  <c r="BA26" i="14"/>
  <c r="BA22" i="14"/>
  <c r="BD21" i="14"/>
  <c r="AR13" i="14"/>
  <c r="AD14" i="14"/>
  <c r="AF168" i="17"/>
  <c r="AF104" i="17"/>
  <c r="AH88" i="17"/>
  <c r="AH57" i="17"/>
  <c r="AF36" i="17"/>
  <c r="AN66" i="16"/>
  <c r="M23" i="16"/>
  <c r="M58" i="16"/>
  <c r="E11" i="16"/>
  <c r="E46" i="16" s="1"/>
  <c r="E165" i="16"/>
  <c r="P71" i="16"/>
  <c r="AM166" i="15"/>
  <c r="O124" i="15"/>
  <c r="AM116" i="15"/>
  <c r="BD83" i="15"/>
  <c r="BA84" i="15"/>
  <c r="BD61" i="15"/>
  <c r="BA62" i="15"/>
  <c r="BD12" i="15"/>
  <c r="AM156" i="15"/>
  <c r="AM162" i="15"/>
  <c r="O185" i="15"/>
  <c r="G156" i="15"/>
  <c r="G142" i="15"/>
  <c r="J165" i="14"/>
  <c r="AX147" i="14"/>
  <c r="AT151" i="17" a="1"/>
  <c r="AT151" i="17" s="1"/>
  <c r="AC151" i="17"/>
  <c r="AU151" i="17" a="1"/>
  <c r="AU151" i="17" s="1"/>
  <c r="AF116" i="17"/>
  <c r="AR58" i="17"/>
  <c r="E154" i="16"/>
  <c r="R96" i="16"/>
  <c r="E180" i="15"/>
  <c r="AM124" i="15"/>
  <c r="I114" i="15"/>
  <c r="AR55" i="15"/>
  <c r="AD56" i="15"/>
  <c r="AD82" i="15"/>
  <c r="AR81" i="15"/>
  <c r="AR133" i="15"/>
  <c r="AD134" i="15"/>
  <c r="AD94" i="15"/>
  <c r="AR93" i="15"/>
  <c r="F101" i="15"/>
  <c r="AD188" i="14"/>
  <c r="AR187" i="14"/>
  <c r="V180" i="14"/>
  <c r="BD135" i="17"/>
  <c r="R92" i="17"/>
  <c r="R36" i="17"/>
  <c r="E172" i="16"/>
  <c r="AR31" i="16"/>
  <c r="AD32" i="16"/>
  <c r="AL16" i="16"/>
  <c r="AI9" i="16"/>
  <c r="AI10" i="16" s="1"/>
  <c r="AA101" i="16"/>
  <c r="S91" i="16"/>
  <c r="S85" i="16" s="1"/>
  <c r="K101" i="16"/>
  <c r="K64" i="16"/>
  <c r="K147" i="16"/>
  <c r="K117" i="16"/>
  <c r="BD191" i="15"/>
  <c r="BA192" i="15"/>
  <c r="O146" i="15"/>
  <c r="G117" i="15"/>
  <c r="G118" i="15" s="1"/>
  <c r="G120" i="15"/>
  <c r="G114" i="15"/>
  <c r="X91" i="15"/>
  <c r="X92" i="15" s="1"/>
  <c r="X94" i="15"/>
  <c r="AR79" i="15"/>
  <c r="AD80" i="15"/>
  <c r="AD74" i="15"/>
  <c r="AR73" i="15"/>
  <c r="BD15" i="15"/>
  <c r="BA16" i="15"/>
  <c r="Z11" i="15"/>
  <c r="Z78" i="15" s="1"/>
  <c r="AR145" i="14"/>
  <c r="AD146" i="14"/>
  <c r="AC139" i="14"/>
  <c r="AT139" i="14" a="1"/>
  <c r="AT139" i="14" s="1"/>
  <c r="AU139" i="14" a="1"/>
  <c r="AU139" i="14" s="1"/>
  <c r="Q140" i="14"/>
  <c r="AC103" i="14"/>
  <c r="Q104" i="14"/>
  <c r="Q101" i="14"/>
  <c r="AD56" i="14"/>
  <c r="AR55" i="14"/>
  <c r="J52" i="14"/>
  <c r="AG138" i="17"/>
  <c r="T28" i="17"/>
  <c r="AR17" i="17"/>
  <c r="AD185" i="16"/>
  <c r="AD150" i="16"/>
  <c r="AR39" i="16"/>
  <c r="BD52" i="16"/>
  <c r="BB51" i="16"/>
  <c r="BB122" i="16"/>
  <c r="BD121" i="16"/>
  <c r="D178" i="17"/>
  <c r="AO178" i="17"/>
  <c r="AN126" i="16"/>
  <c r="AF14" i="16"/>
  <c r="K180" i="14"/>
  <c r="M144" i="14"/>
  <c r="P89" i="14"/>
  <c r="K73" i="14"/>
  <c r="W52" i="14"/>
  <c r="AE110" i="14"/>
  <c r="AR109" i="14"/>
  <c r="G68" i="14"/>
  <c r="H180" i="13"/>
  <c r="H182" i="13"/>
  <c r="AQ100" i="17"/>
  <c r="AQ18" i="17"/>
  <c r="AL152" i="16"/>
  <c r="AN51" i="16"/>
  <c r="D68" i="15"/>
  <c r="P69" i="15"/>
  <c r="AM24" i="15"/>
  <c r="AU161" i="14" a="1"/>
  <c r="AU161" i="14" s="1"/>
  <c r="AL90" i="17"/>
  <c r="F20" i="17"/>
  <c r="AD144" i="16"/>
  <c r="P141" i="15"/>
  <c r="AB35" i="15"/>
  <c r="AB91" i="15"/>
  <c r="AB85" i="15" s="1"/>
  <c r="AB73" i="15"/>
  <c r="T147" i="15"/>
  <c r="L52" i="15"/>
  <c r="P151" i="15"/>
  <c r="P77" i="15"/>
  <c r="P45" i="15"/>
  <c r="P139" i="15"/>
  <c r="P131" i="15"/>
  <c r="P83" i="15"/>
  <c r="P181" i="15"/>
  <c r="D180" i="15"/>
  <c r="M72" i="14"/>
  <c r="S52" i="14"/>
  <c r="P19" i="14"/>
  <c r="M84" i="14"/>
  <c r="M180" i="14"/>
  <c r="M182" i="14"/>
  <c r="M100" i="14"/>
  <c r="M101" i="14"/>
  <c r="M102" i="14" s="1"/>
  <c r="M104" i="14"/>
  <c r="E58" i="14"/>
  <c r="AD156" i="13"/>
  <c r="AR155" i="13"/>
  <c r="AD56" i="13"/>
  <c r="AR55" i="13"/>
  <c r="AD174" i="13"/>
  <c r="AR173" i="13"/>
  <c r="AA58" i="15"/>
  <c r="K64" i="15"/>
  <c r="K73" i="15"/>
  <c r="K35" i="15"/>
  <c r="P109" i="14"/>
  <c r="S73" i="14"/>
  <c r="G58" i="14"/>
  <c r="AB35" i="14"/>
  <c r="AB58" i="14"/>
  <c r="L60" i="14"/>
  <c r="L58" i="14"/>
  <c r="L57" i="14" s="1"/>
  <c r="P183" i="14"/>
  <c r="P107" i="14"/>
  <c r="P167" i="14"/>
  <c r="D165" i="14"/>
  <c r="H134" i="13"/>
  <c r="L120" i="13"/>
  <c r="L117" i="13"/>
  <c r="L118" i="13" s="1"/>
  <c r="H104" i="13"/>
  <c r="H101" i="13"/>
  <c r="H102" i="13" s="1"/>
  <c r="AR97" i="13"/>
  <c r="AD98" i="13"/>
  <c r="L62" i="13"/>
  <c r="L58" i="13"/>
  <c r="L57" i="13" s="1"/>
  <c r="AL26" i="17"/>
  <c r="AN32" i="16"/>
  <c r="AG160" i="16"/>
  <c r="AG40" i="16"/>
  <c r="AG150" i="16"/>
  <c r="AG172" i="16"/>
  <c r="AG80" i="16"/>
  <c r="AG148" i="16"/>
  <c r="AG22" i="16"/>
  <c r="AG70" i="16"/>
  <c r="AG136" i="16"/>
  <c r="Y91" i="16"/>
  <c r="Y180" i="16"/>
  <c r="AC111" i="16"/>
  <c r="AU141" i="16" a="1"/>
  <c r="AU141" i="16" s="1"/>
  <c r="AC141" i="16"/>
  <c r="AT141" i="16" a="1"/>
  <c r="AT141" i="16" s="1"/>
  <c r="AC39" i="16"/>
  <c r="AC149" i="16"/>
  <c r="AT149" i="16" a="1"/>
  <c r="AT149" i="16" s="1"/>
  <c r="Q147" i="16"/>
  <c r="AU149" i="16" a="1"/>
  <c r="AU149" i="16" s="1"/>
  <c r="AC12" i="16"/>
  <c r="Q117" i="16"/>
  <c r="AC119" i="16"/>
  <c r="AC17" i="16"/>
  <c r="Q68" i="16"/>
  <c r="AC69" i="16"/>
  <c r="O101" i="14"/>
  <c r="AB52" i="14"/>
  <c r="BB47" i="14"/>
  <c r="BB48" i="14" s="1"/>
  <c r="BB36" i="14"/>
  <c r="AA165" i="14"/>
  <c r="S11" i="14"/>
  <c r="S138" i="14" s="1"/>
  <c r="S101" i="14"/>
  <c r="K35" i="14"/>
  <c r="AD142" i="13"/>
  <c r="AR141" i="13"/>
  <c r="T165" i="13"/>
  <c r="T166" i="13" s="1"/>
  <c r="T168" i="13"/>
  <c r="R30" i="17"/>
  <c r="AN28" i="16"/>
  <c r="BB104" i="15"/>
  <c r="BB101" i="15"/>
  <c r="BB102" i="15" s="1"/>
  <c r="AC17" i="15"/>
  <c r="BB96" i="15"/>
  <c r="BD95" i="15"/>
  <c r="P153" i="13"/>
  <c r="D154" i="13"/>
  <c r="BD145" i="13"/>
  <c r="BA146" i="13"/>
  <c r="V140" i="13"/>
  <c r="AR133" i="13"/>
  <c r="AD134" i="13"/>
  <c r="D132" i="13"/>
  <c r="P131" i="13"/>
  <c r="V112" i="13"/>
  <c r="AH34" i="17"/>
  <c r="AL16" i="17"/>
  <c r="AD142" i="15"/>
  <c r="AM36" i="15"/>
  <c r="P61" i="14"/>
  <c r="AX35" i="14"/>
  <c r="AR15" i="14"/>
  <c r="T64" i="13"/>
  <c r="T63" i="13" s="1"/>
  <c r="T66" i="13"/>
  <c r="Z56" i="13"/>
  <c r="Z52" i="13"/>
  <c r="N52" i="13"/>
  <c r="BD175" i="13"/>
  <c r="BA176" i="13"/>
  <c r="AL158" i="16"/>
  <c r="AK9" i="14"/>
  <c r="AK10" i="14" s="1"/>
  <c r="W68" i="13"/>
  <c r="W180" i="13"/>
  <c r="W64" i="13"/>
  <c r="W117" i="13"/>
  <c r="O11" i="13"/>
  <c r="O154" i="13" s="1"/>
  <c r="G23" i="13"/>
  <c r="G58" i="13"/>
  <c r="G117" i="13"/>
  <c r="BD39" i="12"/>
  <c r="BA40" i="12"/>
  <c r="R11" i="12"/>
  <c r="R46" i="12" s="1"/>
  <c r="BA174" i="12"/>
  <c r="BD173" i="12"/>
  <c r="X52" i="12"/>
  <c r="X54" i="12"/>
  <c r="AB94" i="12"/>
  <c r="AB91" i="12"/>
  <c r="AB92" i="12" s="1"/>
  <c r="L180" i="12"/>
  <c r="L182" i="12"/>
  <c r="P169" i="12"/>
  <c r="D170" i="12"/>
  <c r="P173" i="12"/>
  <c r="D174" i="12"/>
  <c r="AN24" i="14"/>
  <c r="AN47" i="14"/>
  <c r="AN48" i="14" s="1"/>
  <c r="X73" i="14"/>
  <c r="H52" i="14"/>
  <c r="H165" i="14"/>
  <c r="M165" i="13"/>
  <c r="E101" i="13"/>
  <c r="E91" i="13"/>
  <c r="E85" i="13" s="1"/>
  <c r="P93" i="13"/>
  <c r="E165" i="13"/>
  <c r="R168" i="12"/>
  <c r="R165" i="12"/>
  <c r="R166" i="12" s="1"/>
  <c r="D158" i="12"/>
  <c r="P157" i="12"/>
  <c r="D146" i="12"/>
  <c r="P145" i="12"/>
  <c r="AR113" i="14"/>
  <c r="AR169" i="13"/>
  <c r="D168" i="12"/>
  <c r="D165" i="12"/>
  <c r="D166" i="12" s="1"/>
  <c r="P167" i="12"/>
  <c r="BD139" i="12"/>
  <c r="BA140" i="12"/>
  <c r="AF9" i="12"/>
  <c r="AF10" i="12" s="1"/>
  <c r="AF20" i="12"/>
  <c r="AF16" i="12"/>
  <c r="AF24" i="12"/>
  <c r="AF44" i="12"/>
  <c r="BA184" i="12"/>
  <c r="BD183" i="12"/>
  <c r="R84" i="12"/>
  <c r="R180" i="12"/>
  <c r="R182" i="12"/>
  <c r="M165" i="11"/>
  <c r="M166" i="11" s="1"/>
  <c r="M168" i="11"/>
  <c r="S91" i="13"/>
  <c r="S73" i="13"/>
  <c r="S23" i="13"/>
  <c r="K91" i="13"/>
  <c r="K85" i="13" s="1"/>
  <c r="K23" i="13"/>
  <c r="K101" i="13"/>
  <c r="AF132" i="12"/>
  <c r="AF120" i="12"/>
  <c r="BA100" i="12"/>
  <c r="BD99" i="12"/>
  <c r="AJ86" i="15"/>
  <c r="BC117" i="13"/>
  <c r="BC118" i="13" s="1"/>
  <c r="AL57" i="13"/>
  <c r="Z165" i="12"/>
  <c r="AF152" i="12"/>
  <c r="R142" i="12"/>
  <c r="BD131" i="12"/>
  <c r="BA132" i="12"/>
  <c r="R66" i="12"/>
  <c r="R64" i="12"/>
  <c r="R63" i="12" s="1"/>
  <c r="AF100" i="12"/>
  <c r="AF122" i="12"/>
  <c r="AF182" i="12"/>
  <c r="H88" i="12"/>
  <c r="AR119" i="14"/>
  <c r="P103" i="13"/>
  <c r="AU131" i="12" a="1"/>
  <c r="AU131" i="12" s="1"/>
  <c r="AT131" i="12" a="1"/>
  <c r="AT131" i="12" s="1"/>
  <c r="AC131" i="12"/>
  <c r="V73" i="11"/>
  <c r="AD70" i="11"/>
  <c r="AR69" i="11"/>
  <c r="W52" i="11"/>
  <c r="D156" i="10"/>
  <c r="P155" i="10"/>
  <c r="Q117" i="12"/>
  <c r="AC119" i="12"/>
  <c r="AF76" i="12"/>
  <c r="AF62" i="12"/>
  <c r="H9" i="12"/>
  <c r="H10" i="12" s="1"/>
  <c r="AA134" i="12"/>
  <c r="AA32" i="12"/>
  <c r="AA170" i="12"/>
  <c r="AA62" i="12"/>
  <c r="AA174" i="12"/>
  <c r="AA185" i="12"/>
  <c r="S147" i="12"/>
  <c r="S80" i="12"/>
  <c r="K147" i="12"/>
  <c r="K129" i="12" s="1"/>
  <c r="AR186" i="11"/>
  <c r="AD185" i="11"/>
  <c r="L134" i="11"/>
  <c r="G91" i="11"/>
  <c r="AD78" i="11"/>
  <c r="AR77" i="11"/>
  <c r="W64" i="11"/>
  <c r="O165" i="11"/>
  <c r="G147" i="11"/>
  <c r="AB180" i="10"/>
  <c r="BA164" i="10"/>
  <c r="BD163" i="10"/>
  <c r="H120" i="12"/>
  <c r="P107" i="11"/>
  <c r="V64" i="11"/>
  <c r="AD57" i="11"/>
  <c r="AR58" i="11"/>
  <c r="AL9" i="11"/>
  <c r="AL67" i="11"/>
  <c r="AL34" i="11"/>
  <c r="AL178" i="11"/>
  <c r="AL40" i="11"/>
  <c r="AL150" i="11"/>
  <c r="AL172" i="11"/>
  <c r="AD178" i="11"/>
  <c r="AR177" i="11"/>
  <c r="AD40" i="11"/>
  <c r="AR39" i="11"/>
  <c r="AD150" i="11"/>
  <c r="AR149" i="11"/>
  <c r="AD172" i="11"/>
  <c r="AR171" i="11"/>
  <c r="N11" i="11"/>
  <c r="N94" i="11" s="1"/>
  <c r="N91" i="11"/>
  <c r="AB52" i="10"/>
  <c r="AL86" i="13"/>
  <c r="AL34" i="13"/>
  <c r="AF166" i="12"/>
  <c r="BD21" i="12"/>
  <c r="Y91" i="12"/>
  <c r="Y85" i="12" s="1"/>
  <c r="Y23" i="12"/>
  <c r="Y101" i="12"/>
  <c r="AC71" i="12"/>
  <c r="Q73" i="12"/>
  <c r="AC75" i="12"/>
  <c r="AC13" i="12"/>
  <c r="Q11" i="12"/>
  <c r="Q14" i="12"/>
  <c r="AC45" i="12"/>
  <c r="Q52" i="12"/>
  <c r="AC53" i="12"/>
  <c r="Q54" i="12"/>
  <c r="AC155" i="12"/>
  <c r="AU155" i="12" a="1"/>
  <c r="AU155" i="12" s="1"/>
  <c r="AT155" i="12" a="1"/>
  <c r="AT155" i="12" s="1"/>
  <c r="I117" i="12"/>
  <c r="I52" i="12"/>
  <c r="L104" i="11"/>
  <c r="L101" i="11"/>
  <c r="L102" i="11" s="1"/>
  <c r="L90" i="11"/>
  <c r="H68" i="11"/>
  <c r="F58" i="11"/>
  <c r="AL154" i="13"/>
  <c r="BD81" i="13"/>
  <c r="O51" i="13"/>
  <c r="AD160" i="11"/>
  <c r="AR159" i="11"/>
  <c r="T140" i="11"/>
  <c r="F117" i="11"/>
  <c r="T101" i="11"/>
  <c r="T102" i="11" s="1"/>
  <c r="T104" i="11"/>
  <c r="AD92" i="11"/>
  <c r="AR91" i="11"/>
  <c r="AR68" i="11"/>
  <c r="AD67" i="11"/>
  <c r="W58" i="11"/>
  <c r="P15" i="11"/>
  <c r="AB117" i="11"/>
  <c r="T62" i="11"/>
  <c r="T124" i="11"/>
  <c r="T185" i="11"/>
  <c r="L73" i="11"/>
  <c r="L74" i="11" s="1"/>
  <c r="L76" i="11"/>
  <c r="L154" i="11"/>
  <c r="P131" i="11"/>
  <c r="P79" i="11"/>
  <c r="P173" i="11"/>
  <c r="BD64" i="10"/>
  <c r="BA63" i="10"/>
  <c r="E73" i="12"/>
  <c r="AE24" i="12"/>
  <c r="AE47" i="12"/>
  <c r="AE48" i="12" s="1"/>
  <c r="W62" i="12"/>
  <c r="W180" i="12"/>
  <c r="W11" i="12"/>
  <c r="W46" i="12" s="1"/>
  <c r="W52" i="12"/>
  <c r="O35" i="12"/>
  <c r="O117" i="12"/>
  <c r="O101" i="12"/>
  <c r="G147" i="12"/>
  <c r="G58" i="12"/>
  <c r="G64" i="12"/>
  <c r="AA101" i="11"/>
  <c r="K91" i="11"/>
  <c r="K85" i="11" s="1"/>
  <c r="AC77" i="11"/>
  <c r="AC33" i="11"/>
  <c r="AR81" i="10"/>
  <c r="AD82" i="10"/>
  <c r="AC71" i="10"/>
  <c r="AR175" i="13"/>
  <c r="AD114" i="12"/>
  <c r="AR113" i="12"/>
  <c r="V73" i="12"/>
  <c r="AR55" i="12"/>
  <c r="AD56" i="12"/>
  <c r="AD46" i="12"/>
  <c r="AR45" i="12"/>
  <c r="AD184" i="12"/>
  <c r="AR183" i="12"/>
  <c r="AD160" i="12"/>
  <c r="AR159" i="12"/>
  <c r="AD82" i="12"/>
  <c r="AR81" i="12"/>
  <c r="AR19" i="12"/>
  <c r="AD20" i="12"/>
  <c r="AD100" i="12"/>
  <c r="AR99" i="12"/>
  <c r="AD172" i="12"/>
  <c r="AR171" i="12"/>
  <c r="AD134" i="12"/>
  <c r="AR133" i="12"/>
  <c r="AR143" i="12"/>
  <c r="AD144" i="12"/>
  <c r="V23" i="12"/>
  <c r="N117" i="12"/>
  <c r="AL92" i="11"/>
  <c r="O180" i="10"/>
  <c r="P135" i="10"/>
  <c r="H76" i="10"/>
  <c r="H73" i="10"/>
  <c r="AG24" i="10"/>
  <c r="AG47" i="10"/>
  <c r="AG48" i="10" s="1"/>
  <c r="AX129" i="10"/>
  <c r="Y101" i="10"/>
  <c r="AC12" i="10"/>
  <c r="AC119" i="10"/>
  <c r="Q117" i="10"/>
  <c r="AC181" i="10"/>
  <c r="AU181" i="10" a="1"/>
  <c r="AU181" i="10" s="1"/>
  <c r="AT181" i="10" a="1"/>
  <c r="AT181" i="10" s="1"/>
  <c r="Q180" i="10"/>
  <c r="AC33" i="10"/>
  <c r="Q133" i="10"/>
  <c r="AU135" i="10" a="1"/>
  <c r="AU135" i="10" s="1"/>
  <c r="AT135" i="10" a="1"/>
  <c r="AT135" i="10" s="1"/>
  <c r="AC135" i="10"/>
  <c r="AC111" i="10"/>
  <c r="I73" i="10"/>
  <c r="I82" i="11"/>
  <c r="S11" i="11"/>
  <c r="S110" i="11" s="1"/>
  <c r="X120" i="10"/>
  <c r="X117" i="10"/>
  <c r="X118" i="10" s="1"/>
  <c r="N101" i="10"/>
  <c r="AR45" i="10"/>
  <c r="AD46" i="10"/>
  <c r="N35" i="10"/>
  <c r="AR29" i="10"/>
  <c r="AD30" i="10"/>
  <c r="H52" i="10"/>
  <c r="BA152" i="9"/>
  <c r="BD151" i="9"/>
  <c r="BA185" i="9"/>
  <c r="BD186" i="9"/>
  <c r="S152" i="8"/>
  <c r="S147" i="8"/>
  <c r="D30" i="13"/>
  <c r="Z147" i="11"/>
  <c r="Z129" i="11" s="1"/>
  <c r="I88" i="11"/>
  <c r="AI136" i="11"/>
  <c r="K117" i="11"/>
  <c r="K180" i="11"/>
  <c r="F73" i="10"/>
  <c r="H46" i="10"/>
  <c r="W68" i="10"/>
  <c r="W58" i="10"/>
  <c r="W91" i="10"/>
  <c r="O68" i="10"/>
  <c r="O91" i="10"/>
  <c r="G68" i="10"/>
  <c r="X168" i="9"/>
  <c r="X165" i="9"/>
  <c r="X166" i="9" s="1"/>
  <c r="X90" i="13"/>
  <c r="AF36" i="12"/>
  <c r="P171" i="11"/>
  <c r="Y147" i="11"/>
  <c r="AI67" i="11"/>
  <c r="Z165" i="11"/>
  <c r="Z180" i="11"/>
  <c r="Z35" i="11"/>
  <c r="J52" i="11"/>
  <c r="J147" i="11"/>
  <c r="F117" i="10"/>
  <c r="V35" i="10"/>
  <c r="AD54" i="10"/>
  <c r="AR53" i="10"/>
  <c r="AD116" i="10"/>
  <c r="AR115" i="10"/>
  <c r="AR89" i="10"/>
  <c r="AD90" i="10"/>
  <c r="AD146" i="10"/>
  <c r="AR145" i="10"/>
  <c r="AD182" i="10"/>
  <c r="AR181" i="10"/>
  <c r="N165" i="10"/>
  <c r="F165" i="10"/>
  <c r="G117" i="9"/>
  <c r="G101" i="9"/>
  <c r="S165" i="8"/>
  <c r="S166" i="8" s="1"/>
  <c r="S168" i="8"/>
  <c r="Y117" i="13"/>
  <c r="Y68" i="13"/>
  <c r="Q64" i="13"/>
  <c r="AC65" i="13"/>
  <c r="AC83" i="13"/>
  <c r="AC157" i="13"/>
  <c r="AU157" i="13" a="1"/>
  <c r="AU157" i="13" s="1"/>
  <c r="AT157" i="13" a="1"/>
  <c r="AT157" i="13" s="1"/>
  <c r="AC33" i="13"/>
  <c r="AC135" i="13"/>
  <c r="Q133" i="13"/>
  <c r="AU135" i="13" a="1"/>
  <c r="AU135" i="13" s="1"/>
  <c r="AT135" i="13" a="1"/>
  <c r="AT135" i="13" s="1"/>
  <c r="Q101" i="13"/>
  <c r="AC103" i="13"/>
  <c r="AC175" i="13"/>
  <c r="AU175" i="13" a="1"/>
  <c r="AU175" i="13" s="1"/>
  <c r="AT175" i="13" a="1"/>
  <c r="AT175" i="13" s="1"/>
  <c r="AC89" i="13"/>
  <c r="AU181" i="13" a="1"/>
  <c r="AU181" i="13" s="1"/>
  <c r="AC181" i="13"/>
  <c r="Q180" i="13"/>
  <c r="AT181" i="13" a="1"/>
  <c r="AT181" i="13" s="1"/>
  <c r="BB36" i="11"/>
  <c r="BB47" i="11"/>
  <c r="BB48" i="11" s="1"/>
  <c r="Y11" i="11"/>
  <c r="Y42" i="11" s="1"/>
  <c r="AC187" i="11"/>
  <c r="AT187" i="11" a="1"/>
  <c r="AT187" i="11" s="1"/>
  <c r="AU187" i="11" a="1"/>
  <c r="AU187" i="11" s="1"/>
  <c r="AC19" i="11"/>
  <c r="AC97" i="11"/>
  <c r="Q11" i="11"/>
  <c r="Q106" i="11" s="1"/>
  <c r="AC13" i="11"/>
  <c r="AC105" i="11"/>
  <c r="AT137" i="11" a="1"/>
  <c r="AT137" i="11" s="1"/>
  <c r="AC137" i="11"/>
  <c r="AU137" i="11" a="1"/>
  <c r="AU137" i="11" s="1"/>
  <c r="I78" i="11"/>
  <c r="I110" i="11"/>
  <c r="I58" i="11"/>
  <c r="I57" i="11" s="1"/>
  <c r="I60" i="11"/>
  <c r="I100" i="11"/>
  <c r="I96" i="11"/>
  <c r="I138" i="11"/>
  <c r="AR77" i="10"/>
  <c r="AD78" i="10"/>
  <c r="F68" i="10"/>
  <c r="BD58" i="10"/>
  <c r="M101" i="10"/>
  <c r="M147" i="10"/>
  <c r="P27" i="10"/>
  <c r="Z129" i="9"/>
  <c r="X72" i="9"/>
  <c r="X68" i="9"/>
  <c r="X67" i="9" s="1"/>
  <c r="AM154" i="11"/>
  <c r="Z36" i="10"/>
  <c r="AD168" i="9"/>
  <c r="AR167" i="9"/>
  <c r="N101" i="9"/>
  <c r="N102" i="9" s="1"/>
  <c r="N104" i="9"/>
  <c r="V64" i="9"/>
  <c r="AA101" i="9"/>
  <c r="S180" i="9"/>
  <c r="BA176" i="8"/>
  <c r="BD175" i="8"/>
  <c r="AU115" i="8" a="1"/>
  <c r="AU115" i="8" s="1"/>
  <c r="AT115" i="8" a="1"/>
  <c r="AT115" i="8" s="1"/>
  <c r="AC115" i="8"/>
  <c r="Q116" i="8"/>
  <c r="H73" i="8"/>
  <c r="AJ9" i="8"/>
  <c r="AJ70" i="8"/>
  <c r="AJ148" i="8"/>
  <c r="AJ22" i="8"/>
  <c r="AJ100" i="8"/>
  <c r="AJ34" i="8"/>
  <c r="BC124" i="8"/>
  <c r="BD123" i="8"/>
  <c r="BC34" i="8"/>
  <c r="BD33" i="8"/>
  <c r="AJ112" i="8"/>
  <c r="AJ16" i="8"/>
  <c r="AJ72" i="8"/>
  <c r="AJ176" i="8"/>
  <c r="L91" i="8"/>
  <c r="L85" i="8" s="1"/>
  <c r="D101" i="8"/>
  <c r="P103" i="8"/>
  <c r="P27" i="8"/>
  <c r="P131" i="8"/>
  <c r="X182" i="7"/>
  <c r="X180" i="7"/>
  <c r="AR119" i="12"/>
  <c r="T52" i="10"/>
  <c r="AB147" i="10"/>
  <c r="AC121" i="9"/>
  <c r="Q122" i="9"/>
  <c r="BD93" i="9"/>
  <c r="F58" i="9"/>
  <c r="Y47" i="9"/>
  <c r="AR173" i="8"/>
  <c r="AD174" i="8"/>
  <c r="N165" i="8"/>
  <c r="AD114" i="8"/>
  <c r="AR113" i="8"/>
  <c r="AJ82" i="8"/>
  <c r="AD14" i="8"/>
  <c r="AR13" i="8"/>
  <c r="AA64" i="10"/>
  <c r="AA180" i="10"/>
  <c r="S101" i="10"/>
  <c r="K101" i="10"/>
  <c r="K147" i="10"/>
  <c r="S73" i="9"/>
  <c r="AD66" i="9"/>
  <c r="AR65" i="9"/>
  <c r="Y11" i="9"/>
  <c r="Y164" i="9" s="1"/>
  <c r="BB120" i="9"/>
  <c r="BB117" i="9"/>
  <c r="BB118" i="9" s="1"/>
  <c r="BD37" i="9"/>
  <c r="BB38" i="9"/>
  <c r="BB100" i="9"/>
  <c r="BD99" i="9"/>
  <c r="Y91" i="9"/>
  <c r="Y180" i="9"/>
  <c r="Q20" i="9"/>
  <c r="AC19" i="9"/>
  <c r="Q98" i="9"/>
  <c r="AC97" i="9"/>
  <c r="Q62" i="9"/>
  <c r="AC61" i="9"/>
  <c r="AC123" i="9"/>
  <c r="Q124" i="9"/>
  <c r="AT149" i="9" a="1"/>
  <c r="AT149" i="9" s="1"/>
  <c r="Q150" i="9"/>
  <c r="Q147" i="9"/>
  <c r="AU149" i="9" a="1"/>
  <c r="AU149" i="9" s="1"/>
  <c r="AC149" i="9"/>
  <c r="I117" i="9"/>
  <c r="BA188" i="8"/>
  <c r="BD187" i="8"/>
  <c r="Y180" i="8"/>
  <c r="Y182" i="8"/>
  <c r="AR151" i="8"/>
  <c r="AD152" i="8"/>
  <c r="AT143" i="8" a="1"/>
  <c r="AT143" i="8" s="1"/>
  <c r="Q144" i="8"/>
  <c r="AC143" i="8"/>
  <c r="AU143" i="8" a="1"/>
  <c r="AU143" i="8" s="1"/>
  <c r="AJ86" i="8"/>
  <c r="Q73" i="8"/>
  <c r="Q82" i="8"/>
  <c r="AC81" i="8"/>
  <c r="X73" i="8"/>
  <c r="BA42" i="8"/>
  <c r="BD41" i="8"/>
  <c r="Z23" i="8"/>
  <c r="AF47" i="8"/>
  <c r="AF48" i="8" s="1"/>
  <c r="AF24" i="8"/>
  <c r="BA100" i="8"/>
  <c r="BD99" i="8"/>
  <c r="BD103" i="8"/>
  <c r="BA101" i="8"/>
  <c r="BA102" i="8" s="1"/>
  <c r="BA104" i="8"/>
  <c r="BD171" i="8"/>
  <c r="BA172" i="8"/>
  <c r="Z147" i="8"/>
  <c r="Z129" i="8" s="1"/>
  <c r="R147" i="8"/>
  <c r="R148" i="8" s="1"/>
  <c r="R150" i="8"/>
  <c r="R188" i="8"/>
  <c r="AC187" i="8"/>
  <c r="AT187" i="8" a="1"/>
  <c r="AT187" i="8" s="1"/>
  <c r="J147" i="8"/>
  <c r="AQ44" i="12"/>
  <c r="M147" i="11"/>
  <c r="AE179" i="10"/>
  <c r="AR87" i="10"/>
  <c r="BB47" i="10"/>
  <c r="BB48" i="10" s="1"/>
  <c r="BB36" i="10"/>
  <c r="BD31" i="10"/>
  <c r="BB32" i="10"/>
  <c r="BB104" i="10"/>
  <c r="BB101" i="10"/>
  <c r="BB102" i="10" s="1"/>
  <c r="V23" i="9"/>
  <c r="AJ188" i="8"/>
  <c r="V180" i="8"/>
  <c r="AR165" i="8"/>
  <c r="AD166" i="8"/>
  <c r="Z101" i="8"/>
  <c r="Q86" i="8"/>
  <c r="AR61" i="8"/>
  <c r="AD62" i="8"/>
  <c r="BD52" i="8"/>
  <c r="BA51" i="8"/>
  <c r="BA32" i="8"/>
  <c r="BA9" i="8"/>
  <c r="BA10" i="8" s="1"/>
  <c r="BA36" i="8"/>
  <c r="BA164" i="8"/>
  <c r="BA48" i="8"/>
  <c r="BA24" i="8"/>
  <c r="BA124" i="8"/>
  <c r="BA72" i="8"/>
  <c r="BA54" i="8"/>
  <c r="AO9" i="8"/>
  <c r="AO10" i="8" s="1"/>
  <c r="AO80" i="8"/>
  <c r="AO36" i="8"/>
  <c r="AO34" i="8"/>
  <c r="AO63" i="8"/>
  <c r="AO51" i="8"/>
  <c r="AO50" i="8"/>
  <c r="AO46" i="8"/>
  <c r="AO16" i="8"/>
  <c r="AO14" i="8"/>
  <c r="AO57" i="8"/>
  <c r="AO112" i="8"/>
  <c r="AO100" i="8"/>
  <c r="AO24" i="8"/>
  <c r="AO22" i="8"/>
  <c r="AO86" i="8"/>
  <c r="AO94" i="8"/>
  <c r="AO122" i="8"/>
  <c r="AO116" i="8"/>
  <c r="AO98" i="8"/>
  <c r="AO66" i="8"/>
  <c r="AO136" i="8"/>
  <c r="AO114" i="8"/>
  <c r="AO18" i="8"/>
  <c r="AT145" i="8" a="1"/>
  <c r="AT145" i="8" s="1"/>
  <c r="Q146" i="8"/>
  <c r="AC145" i="8"/>
  <c r="AU145" i="8" a="1"/>
  <c r="AU145" i="8" s="1"/>
  <c r="BA188" i="7"/>
  <c r="BD187" i="7"/>
  <c r="AO50" i="12"/>
  <c r="AI56" i="11"/>
  <c r="AF62" i="10"/>
  <c r="V101" i="9"/>
  <c r="AR77" i="9"/>
  <c r="AD78" i="9"/>
  <c r="I68" i="9"/>
  <c r="AR49" i="9"/>
  <c r="AD50" i="9"/>
  <c r="AR41" i="9"/>
  <c r="AD42" i="9"/>
  <c r="BD12" i="9"/>
  <c r="P155" i="8"/>
  <c r="BA148" i="8"/>
  <c r="BA130" i="8"/>
  <c r="O101" i="8"/>
  <c r="AD70" i="8"/>
  <c r="AR69" i="8"/>
  <c r="P53" i="8"/>
  <c r="D52" i="8"/>
  <c r="X11" i="8"/>
  <c r="X46" i="8" s="1"/>
  <c r="BD186" i="10"/>
  <c r="P45" i="10"/>
  <c r="I165" i="9"/>
  <c r="Y122" i="9"/>
  <c r="AC103" i="9"/>
  <c r="Q104" i="9"/>
  <c r="Q101" i="9"/>
  <c r="E64" i="9"/>
  <c r="H9" i="9"/>
  <c r="H10" i="9" s="1"/>
  <c r="H182" i="9"/>
  <c r="H96" i="9"/>
  <c r="H84" i="9"/>
  <c r="H40" i="9"/>
  <c r="H32" i="9"/>
  <c r="H176" i="9"/>
  <c r="H28" i="9"/>
  <c r="H20" i="9"/>
  <c r="H170" i="9"/>
  <c r="H76" i="9"/>
  <c r="H16" i="9"/>
  <c r="H110" i="9"/>
  <c r="H106" i="9"/>
  <c r="H63" i="9"/>
  <c r="H80" i="9"/>
  <c r="H100" i="9"/>
  <c r="H188" i="9"/>
  <c r="H88" i="9"/>
  <c r="AD110" i="9"/>
  <c r="AR109" i="9"/>
  <c r="AD162" i="9"/>
  <c r="AR161" i="9"/>
  <c r="AD118" i="9"/>
  <c r="AR117" i="9"/>
  <c r="AD138" i="9"/>
  <c r="AR137" i="9"/>
  <c r="AR180" i="9"/>
  <c r="AD179" i="9"/>
  <c r="AD192" i="9"/>
  <c r="AR191" i="9"/>
  <c r="N52" i="9"/>
  <c r="N54" i="9"/>
  <c r="F165" i="9"/>
  <c r="BA190" i="8"/>
  <c r="P183" i="8"/>
  <c r="BA174" i="8"/>
  <c r="BD173" i="8"/>
  <c r="T165" i="8"/>
  <c r="AD138" i="8"/>
  <c r="AR137" i="8"/>
  <c r="BA120" i="8"/>
  <c r="BD119" i="8"/>
  <c r="BA117" i="8"/>
  <c r="BA118" i="8" s="1"/>
  <c r="AO106" i="8"/>
  <c r="P95" i="8"/>
  <c r="P81" i="8"/>
  <c r="P33" i="8"/>
  <c r="H56" i="7"/>
  <c r="H52" i="7"/>
  <c r="AX11" i="13"/>
  <c r="AX9" i="13" s="1"/>
  <c r="AX10" i="13" s="1"/>
  <c r="AX73" i="13"/>
  <c r="AF192" i="13"/>
  <c r="BA38" i="11"/>
  <c r="BD37" i="11"/>
  <c r="T165" i="10"/>
  <c r="T166" i="10" s="1"/>
  <c r="J84" i="10"/>
  <c r="AG20" i="10"/>
  <c r="AN190" i="9"/>
  <c r="H168" i="9"/>
  <c r="M91" i="9"/>
  <c r="AF67" i="9"/>
  <c r="Q24" i="9"/>
  <c r="M11" i="9"/>
  <c r="M144" i="9" s="1"/>
  <c r="E101" i="9"/>
  <c r="AJ146" i="8"/>
  <c r="AO128" i="8"/>
  <c r="AO67" i="8"/>
  <c r="H58" i="8"/>
  <c r="AD34" i="8"/>
  <c r="AR33" i="8"/>
  <c r="AD88" i="8"/>
  <c r="AR87" i="8"/>
  <c r="AR52" i="8"/>
  <c r="AD51" i="8"/>
  <c r="AR115" i="8"/>
  <c r="AD116" i="8"/>
  <c r="L24" i="12"/>
  <c r="L47" i="12"/>
  <c r="L48" i="12" s="1"/>
  <c r="AL179" i="11"/>
  <c r="AR99" i="11"/>
  <c r="AJ57" i="11"/>
  <c r="BA106" i="11"/>
  <c r="BD105" i="11"/>
  <c r="BA80" i="11"/>
  <c r="BD79" i="11"/>
  <c r="BD75" i="11"/>
  <c r="BA76" i="11"/>
  <c r="BD115" i="11"/>
  <c r="BA116" i="11"/>
  <c r="BA117" i="11"/>
  <c r="BA118" i="11" s="1"/>
  <c r="BA120" i="11"/>
  <c r="BD119" i="11"/>
  <c r="BA112" i="11"/>
  <c r="BD111" i="11"/>
  <c r="BA16" i="11"/>
  <c r="BD15" i="11"/>
  <c r="BD71" i="11"/>
  <c r="BA72" i="11"/>
  <c r="BA185" i="11"/>
  <c r="BD186" i="11"/>
  <c r="J98" i="10"/>
  <c r="H140" i="9"/>
  <c r="P39" i="9"/>
  <c r="AB68" i="7"/>
  <c r="Z52" i="7"/>
  <c r="Y91" i="7"/>
  <c r="Y85" i="7" s="1"/>
  <c r="Y68" i="7"/>
  <c r="AC15" i="7"/>
  <c r="AC93" i="7"/>
  <c r="Q91" i="7"/>
  <c r="AC12" i="7"/>
  <c r="Q117" i="7"/>
  <c r="AC119" i="7"/>
  <c r="Q68" i="7"/>
  <c r="AC69" i="7"/>
  <c r="I117" i="7"/>
  <c r="AD179" i="6"/>
  <c r="AR180" i="6"/>
  <c r="G165" i="6"/>
  <c r="AD142" i="6"/>
  <c r="AR141" i="6"/>
  <c r="AU115" i="6" a="1"/>
  <c r="AU115" i="6" s="1"/>
  <c r="AT115" i="6" a="1"/>
  <c r="AT115" i="6" s="1"/>
  <c r="AC115" i="6"/>
  <c r="Y91" i="6"/>
  <c r="Y85" i="6" s="1"/>
  <c r="AT163" i="6" a="1"/>
  <c r="AT163" i="6" s="1"/>
  <c r="AC163" i="6"/>
  <c r="AU163" i="6" a="1"/>
  <c r="AU163" i="6" s="1"/>
  <c r="L180" i="5"/>
  <c r="AT171" i="5" a="1"/>
  <c r="AT171" i="5" s="1"/>
  <c r="AC171" i="5"/>
  <c r="AU171" i="5" a="1"/>
  <c r="AU171" i="5" s="1"/>
  <c r="AU167" i="5" a="1"/>
  <c r="AU167" i="5" s="1"/>
  <c r="AT167" i="5" a="1"/>
  <c r="AT167" i="5" s="1"/>
  <c r="Q165" i="5"/>
  <c r="AC167" i="5"/>
  <c r="N147" i="5"/>
  <c r="D133" i="5"/>
  <c r="P135" i="5"/>
  <c r="P113" i="5"/>
  <c r="AB101" i="5"/>
  <c r="AR91" i="5"/>
  <c r="AD92" i="5"/>
  <c r="X73" i="5"/>
  <c r="F68" i="5"/>
  <c r="X58" i="5"/>
  <c r="AR37" i="5"/>
  <c r="AD38" i="5"/>
  <c r="V23" i="5"/>
  <c r="N11" i="5"/>
  <c r="I180" i="4"/>
  <c r="AU173" i="4" a="1"/>
  <c r="AU173" i="4" s="1"/>
  <c r="AC173" i="4"/>
  <c r="AT173" i="4" a="1"/>
  <c r="AT173" i="4" s="1"/>
  <c r="AC109" i="4"/>
  <c r="I58" i="4"/>
  <c r="AD54" i="4"/>
  <c r="AR53" i="4"/>
  <c r="BD69" i="9"/>
  <c r="AL38" i="9"/>
  <c r="AQ101" i="8"/>
  <c r="AQ102" i="8" s="1"/>
  <c r="BA16" i="8"/>
  <c r="AF3" i="8"/>
  <c r="M35" i="8"/>
  <c r="E73" i="8"/>
  <c r="G180" i="7"/>
  <c r="AF114" i="7"/>
  <c r="AR27" i="7"/>
  <c r="AD28" i="7"/>
  <c r="AI9" i="7"/>
  <c r="AI56" i="7"/>
  <c r="AI118" i="7"/>
  <c r="AI100" i="7"/>
  <c r="AF164" i="6"/>
  <c r="AC159" i="6"/>
  <c r="AU159" i="6" a="1"/>
  <c r="AU159" i="6" s="1"/>
  <c r="AT159" i="6" a="1"/>
  <c r="AT159" i="6" s="1"/>
  <c r="AD132" i="6"/>
  <c r="AR131" i="6"/>
  <c r="T117" i="6"/>
  <c r="X91" i="6"/>
  <c r="AO86" i="6"/>
  <c r="X64" i="6"/>
  <c r="L35" i="6"/>
  <c r="AF28" i="6"/>
  <c r="AF110" i="6"/>
  <c r="AF182" i="6"/>
  <c r="AR181" i="6"/>
  <c r="AF38" i="6"/>
  <c r="AF96" i="6"/>
  <c r="X180" i="6"/>
  <c r="X35" i="6"/>
  <c r="H23" i="6"/>
  <c r="T180" i="5"/>
  <c r="G165" i="5"/>
  <c r="AU159" i="5" a="1"/>
  <c r="AU159" i="5" s="1"/>
  <c r="AT159" i="5" a="1"/>
  <c r="AT159" i="5" s="1"/>
  <c r="AC159" i="5"/>
  <c r="AE150" i="5"/>
  <c r="AD136" i="5"/>
  <c r="AR135" i="5"/>
  <c r="AE128" i="5"/>
  <c r="AD122" i="5"/>
  <c r="AR121" i="5"/>
  <c r="I91" i="5"/>
  <c r="I85" i="5" s="1"/>
  <c r="O73" i="5"/>
  <c r="L52" i="5"/>
  <c r="E23" i="5"/>
  <c r="M11" i="5"/>
  <c r="M14" i="5" s="1"/>
  <c r="AD9" i="5"/>
  <c r="AD10" i="5" s="1"/>
  <c r="AR11" i="5"/>
  <c r="AR54" i="5" s="1"/>
  <c r="AD192" i="5"/>
  <c r="AD184" i="5"/>
  <c r="AD51" i="5"/>
  <c r="AD106" i="5"/>
  <c r="AD63" i="5"/>
  <c r="AD108" i="5"/>
  <c r="BA100" i="4"/>
  <c r="BD99" i="4"/>
  <c r="AR91" i="4"/>
  <c r="AD92" i="4"/>
  <c r="AR87" i="4"/>
  <c r="AD88" i="4"/>
  <c r="X76" i="4"/>
  <c r="X73" i="4"/>
  <c r="X74" i="4" s="1"/>
  <c r="J68" i="4"/>
  <c r="AD57" i="4"/>
  <c r="AR58" i="4"/>
  <c r="AR45" i="4"/>
  <c r="AD46" i="4"/>
  <c r="N35" i="4"/>
  <c r="AQ47" i="4"/>
  <c r="AQ48" i="4" s="1"/>
  <c r="AQ24" i="4"/>
  <c r="BD13" i="4"/>
  <c r="BA14" i="4"/>
  <c r="BB104" i="9"/>
  <c r="AN34" i="9"/>
  <c r="I160" i="8"/>
  <c r="AO142" i="8"/>
  <c r="AL106" i="8"/>
  <c r="AA74" i="8"/>
  <c r="BD27" i="8"/>
  <c r="AQ16" i="8"/>
  <c r="AF154" i="7"/>
  <c r="AF130" i="7"/>
  <c r="I101" i="7"/>
  <c r="AD56" i="7"/>
  <c r="AR55" i="7"/>
  <c r="AK47" i="7"/>
  <c r="AK48" i="7" s="1"/>
  <c r="AK24" i="7"/>
  <c r="N11" i="7"/>
  <c r="N88" i="7" s="1"/>
  <c r="AE9" i="7"/>
  <c r="AE10" i="7" s="1"/>
  <c r="W11" i="7"/>
  <c r="W44" i="7" s="1"/>
  <c r="W64" i="7"/>
  <c r="O73" i="7"/>
  <c r="AR145" i="6"/>
  <c r="AD146" i="6"/>
  <c r="AC103" i="6"/>
  <c r="Q101" i="6"/>
  <c r="AO96" i="6"/>
  <c r="P65" i="6"/>
  <c r="D64" i="6"/>
  <c r="AG38" i="6"/>
  <c r="Y23" i="6"/>
  <c r="BC10" i="6"/>
  <c r="BC9" i="6"/>
  <c r="O165" i="5"/>
  <c r="AD132" i="5"/>
  <c r="AR131" i="5"/>
  <c r="AM124" i="5"/>
  <c r="T117" i="5"/>
  <c r="Q101" i="5"/>
  <c r="AC103" i="5"/>
  <c r="N84" i="5"/>
  <c r="AD76" i="5"/>
  <c r="AR75" i="5"/>
  <c r="AL67" i="5"/>
  <c r="AD62" i="5"/>
  <c r="AR61" i="5"/>
  <c r="P45" i="5"/>
  <c r="H35" i="5"/>
  <c r="P17" i="5"/>
  <c r="AM104" i="5"/>
  <c r="AM178" i="5"/>
  <c r="AE134" i="5"/>
  <c r="W117" i="5"/>
  <c r="AD185" i="4"/>
  <c r="AR186" i="4"/>
  <c r="AV186" i="4" s="1"/>
  <c r="AU186" i="4" a="1"/>
  <c r="AU186" i="4" s="1"/>
  <c r="AU175" i="4" a="1"/>
  <c r="AU175" i="4" s="1"/>
  <c r="AT175" i="4" a="1"/>
  <c r="AT175" i="4" s="1"/>
  <c r="AC175" i="4"/>
  <c r="J165" i="4"/>
  <c r="X152" i="4"/>
  <c r="X147" i="4"/>
  <c r="AU143" i="4" a="1"/>
  <c r="AU143" i="4" s="1"/>
  <c r="AC143" i="4"/>
  <c r="AT143" i="4" a="1"/>
  <c r="AT143" i="4" s="1"/>
  <c r="BA134" i="4"/>
  <c r="BD133" i="4"/>
  <c r="BA116" i="4"/>
  <c r="BD115" i="4"/>
  <c r="Y91" i="4"/>
  <c r="Z64" i="4"/>
  <c r="I23" i="4"/>
  <c r="BB162" i="10"/>
  <c r="AK40" i="9"/>
  <c r="AF22" i="9"/>
  <c r="AN14" i="9"/>
  <c r="AJ136" i="8"/>
  <c r="AA122" i="8"/>
  <c r="J101" i="8"/>
  <c r="BA90" i="8"/>
  <c r="Y57" i="8"/>
  <c r="AO38" i="8"/>
  <c r="AF94" i="7"/>
  <c r="AR105" i="7"/>
  <c r="AD106" i="7"/>
  <c r="AD9" i="7"/>
  <c r="AR11" i="7"/>
  <c r="AD20" i="7"/>
  <c r="AD50" i="7"/>
  <c r="AD70" i="7"/>
  <c r="AD80" i="7"/>
  <c r="AD76" i="7"/>
  <c r="AD62" i="7"/>
  <c r="AD14" i="7"/>
  <c r="AD84" i="7"/>
  <c r="AR173" i="7"/>
  <c r="AD174" i="7"/>
  <c r="AR181" i="7"/>
  <c r="AD182" i="7"/>
  <c r="AD140" i="7"/>
  <c r="AR139" i="7"/>
  <c r="AU139" i="7" a="1"/>
  <c r="AU139" i="7" s="1"/>
  <c r="AR93" i="7"/>
  <c r="AD94" i="7"/>
  <c r="AR167" i="7"/>
  <c r="AD168" i="7"/>
  <c r="N117" i="7"/>
  <c r="N140" i="7"/>
  <c r="N185" i="7"/>
  <c r="F52" i="7"/>
  <c r="F91" i="7"/>
  <c r="F165" i="7"/>
  <c r="P187" i="6"/>
  <c r="AT187" i="6" a="1"/>
  <c r="AT187" i="6" s="1"/>
  <c r="P181" i="6"/>
  <c r="D180" i="6"/>
  <c r="AO154" i="6"/>
  <c r="F147" i="6"/>
  <c r="AD130" i="6"/>
  <c r="AR129" i="6"/>
  <c r="AR89" i="6"/>
  <c r="AD90" i="6"/>
  <c r="E73" i="6"/>
  <c r="Q68" i="6"/>
  <c r="AC69" i="6"/>
  <c r="AN44" i="6"/>
  <c r="L23" i="6"/>
  <c r="W91" i="5"/>
  <c r="AM72" i="5"/>
  <c r="AM48" i="5"/>
  <c r="AR141" i="5"/>
  <c r="AD142" i="5"/>
  <c r="N168" i="5"/>
  <c r="N165" i="5"/>
  <c r="N166" i="5" s="1"/>
  <c r="AT167" i="4" a="1"/>
  <c r="AT167" i="4" s="1"/>
  <c r="Q165" i="4"/>
  <c r="AC167" i="4"/>
  <c r="AU167" i="4" a="1"/>
  <c r="AU167" i="4" s="1"/>
  <c r="AD120" i="4"/>
  <c r="AR119" i="4"/>
  <c r="BD55" i="9"/>
  <c r="F91" i="8"/>
  <c r="Q44" i="8"/>
  <c r="R28" i="8"/>
  <c r="AJ156" i="7"/>
  <c r="AJ46" i="7"/>
  <c r="BB28" i="7"/>
  <c r="BD27" i="7"/>
  <c r="M91" i="7"/>
  <c r="M85" i="7" s="1"/>
  <c r="E58" i="7"/>
  <c r="P97" i="7"/>
  <c r="P186" i="6"/>
  <c r="AO178" i="6"/>
  <c r="AG140" i="6"/>
  <c r="AG116" i="6"/>
  <c r="I91" i="6"/>
  <c r="I92" i="6" s="1"/>
  <c r="I94" i="6"/>
  <c r="AO84" i="6"/>
  <c r="N73" i="6"/>
  <c r="AG67" i="6"/>
  <c r="Y58" i="6"/>
  <c r="AC43" i="6"/>
  <c r="W35" i="6"/>
  <c r="AK47" i="6"/>
  <c r="AK48" i="6" s="1"/>
  <c r="AK24" i="6"/>
  <c r="E64" i="6"/>
  <c r="AC173" i="5"/>
  <c r="AU173" i="5" a="1"/>
  <c r="AU173" i="5" s="1"/>
  <c r="AT173" i="5" a="1"/>
  <c r="AT173" i="5" s="1"/>
  <c r="M162" i="5"/>
  <c r="AD94" i="5"/>
  <c r="AR93" i="5"/>
  <c r="G64" i="5"/>
  <c r="AD60" i="5"/>
  <c r="AL36" i="5"/>
  <c r="AD24" i="5"/>
  <c r="AD47" i="5"/>
  <c r="AD48" i="5" s="1"/>
  <c r="AR23" i="5"/>
  <c r="AD16" i="5"/>
  <c r="AR15" i="5"/>
  <c r="P12" i="5"/>
  <c r="P169" i="5"/>
  <c r="AC139" i="4"/>
  <c r="AT139" i="4" a="1"/>
  <c r="AT139" i="4" s="1"/>
  <c r="AU139" i="4" a="1"/>
  <c r="AU139" i="4" s="1"/>
  <c r="AC111" i="4"/>
  <c r="AF34" i="9"/>
  <c r="Q188" i="8"/>
  <c r="Y150" i="8"/>
  <c r="P27" i="7"/>
  <c r="AR19" i="7"/>
  <c r="AE146" i="5"/>
  <c r="P186" i="5"/>
  <c r="AK168" i="5"/>
  <c r="AM158" i="5"/>
  <c r="AM152" i="5"/>
  <c r="BC128" i="5"/>
  <c r="AF88" i="7"/>
  <c r="R23" i="6"/>
  <c r="T150" i="4"/>
  <c r="T147" i="4"/>
  <c r="T148" i="4" s="1"/>
  <c r="T88" i="4"/>
  <c r="T85" i="4"/>
  <c r="T86" i="4" s="1"/>
  <c r="AR175" i="3"/>
  <c r="AR176" i="3" s="1"/>
  <c r="AV176" i="3" s="1"/>
  <c r="AD176" i="3"/>
  <c r="AU175" i="3" a="1"/>
  <c r="AU175" i="3" s="1"/>
  <c r="W147" i="3"/>
  <c r="AR129" i="3"/>
  <c r="AR130" i="3" s="1"/>
  <c r="AD130" i="3"/>
  <c r="Z101" i="3"/>
  <c r="L23" i="2"/>
  <c r="D11" i="2"/>
  <c r="D14" i="2" s="1"/>
  <c r="P13" i="2"/>
  <c r="AK34" i="2"/>
  <c r="AK178" i="2"/>
  <c r="AK140" i="2"/>
  <c r="AK9" i="2"/>
  <c r="AK10" i="2" s="1"/>
  <c r="AK22" i="2"/>
  <c r="AK18" i="2"/>
  <c r="AK42" i="2"/>
  <c r="AK26" i="2"/>
  <c r="AK192" i="2"/>
  <c r="AK126" i="2"/>
  <c r="AK46" i="2"/>
  <c r="AK38" i="2"/>
  <c r="AK14" i="2"/>
  <c r="AK116" i="2"/>
  <c r="AK86" i="2"/>
  <c r="AK30" i="2"/>
  <c r="AK134" i="2"/>
  <c r="AK57" i="2"/>
  <c r="AK60" i="2"/>
  <c r="AK51" i="2"/>
  <c r="AK104" i="2"/>
  <c r="AK62" i="2"/>
  <c r="AK136" i="2"/>
  <c r="AK54" i="2"/>
  <c r="AK63" i="2"/>
  <c r="AK112" i="2"/>
  <c r="AK50" i="2"/>
  <c r="AK122" i="2"/>
  <c r="AK82" i="2"/>
  <c r="AK108" i="2"/>
  <c r="AK138" i="2"/>
  <c r="AD184" i="1"/>
  <c r="AR183" i="1"/>
  <c r="AU183" i="1" a="1"/>
  <c r="AU183" i="1" s="1"/>
  <c r="G180" i="1"/>
  <c r="Z165" i="1"/>
  <c r="I147" i="1"/>
  <c r="W117" i="1"/>
  <c r="I91" i="1"/>
  <c r="M68" i="1"/>
  <c r="R64" i="1"/>
  <c r="L52" i="1"/>
  <c r="L54" i="1"/>
  <c r="P45" i="1"/>
  <c r="P33" i="1"/>
  <c r="P21" i="1"/>
  <c r="G11" i="1"/>
  <c r="G182" i="1" s="1"/>
  <c r="AV186" i="1"/>
  <c r="AC111" i="2"/>
  <c r="AC77" i="2"/>
  <c r="D9" i="4"/>
  <c r="D98" i="4"/>
  <c r="D158" i="4"/>
  <c r="D176" i="4"/>
  <c r="D80" i="4"/>
  <c r="D14" i="4"/>
  <c r="D152" i="4"/>
  <c r="D46" i="4"/>
  <c r="D150" i="4"/>
  <c r="D30" i="4"/>
  <c r="D100" i="4"/>
  <c r="D56" i="4"/>
  <c r="D90" i="4"/>
  <c r="D22" i="4"/>
  <c r="D38" i="4"/>
  <c r="AK56" i="2"/>
  <c r="Q52" i="2"/>
  <c r="AC53" i="2"/>
  <c r="R35" i="2"/>
  <c r="V23" i="2"/>
  <c r="D156" i="1"/>
  <c r="P155" i="1"/>
  <c r="AT155" i="1" a="1"/>
  <c r="AT155" i="1" s="1"/>
  <c r="I20" i="6"/>
  <c r="AX177" i="4"/>
  <c r="AC99" i="2"/>
  <c r="BC154" i="5"/>
  <c r="AQ9" i="6"/>
  <c r="AQ10" i="6" s="1"/>
  <c r="AU10" i="6" s="1" a="1"/>
  <c r="AU10" i="6" s="1"/>
  <c r="AQ46" i="6"/>
  <c r="AQ24" i="6"/>
  <c r="AQ47" i="6"/>
  <c r="AQ48" i="6" s="1"/>
  <c r="AQ94" i="6"/>
  <c r="AQ114" i="6"/>
  <c r="AQ188" i="6"/>
  <c r="J58" i="6"/>
  <c r="J180" i="6"/>
  <c r="BD103" i="2"/>
  <c r="BA101" i="2"/>
  <c r="BA102" i="2" s="1"/>
  <c r="BA104" i="2"/>
  <c r="AF38" i="2"/>
  <c r="AR37" i="2"/>
  <c r="D152" i="1"/>
  <c r="P151" i="1"/>
  <c r="D147" i="1"/>
  <c r="D148" i="1" s="1"/>
  <c r="W101" i="1"/>
  <c r="AQ9" i="1"/>
  <c r="AQ190" i="1"/>
  <c r="Z11" i="5"/>
  <c r="Z46" i="5" s="1"/>
  <c r="Z58" i="5"/>
  <c r="J165" i="5"/>
  <c r="J35" i="5"/>
  <c r="J147" i="5"/>
  <c r="J117" i="5"/>
  <c r="AR115" i="4"/>
  <c r="AK78" i="2"/>
  <c r="O165" i="22"/>
  <c r="O180" i="22"/>
  <c r="G72" i="22"/>
  <c r="G56" i="22"/>
  <c r="G106" i="22"/>
  <c r="G160" i="22"/>
  <c r="G42" i="22"/>
  <c r="G156" i="22"/>
  <c r="G122" i="22"/>
  <c r="G174" i="22"/>
  <c r="Y88" i="21"/>
  <c r="Q68" i="21"/>
  <c r="AC69" i="21"/>
  <c r="Q70" i="21"/>
  <c r="L74" i="22"/>
  <c r="M23" i="22"/>
  <c r="M26" i="22"/>
  <c r="T57" i="22"/>
  <c r="M76" i="22"/>
  <c r="M73" i="22"/>
  <c r="M74" i="22" s="1"/>
  <c r="M146" i="22"/>
  <c r="M165" i="22"/>
  <c r="M166" i="22" s="1"/>
  <c r="M168" i="22"/>
  <c r="M122" i="22"/>
  <c r="M20" i="22"/>
  <c r="M98" i="22"/>
  <c r="M150" i="22"/>
  <c r="M147" i="22"/>
  <c r="M148" i="22" s="1"/>
  <c r="AX129" i="21"/>
  <c r="Q110" i="21"/>
  <c r="AC109" i="21"/>
  <c r="Q162" i="21"/>
  <c r="AC161" i="21"/>
  <c r="AU161" i="21" a="1"/>
  <c r="AU161" i="21" s="1"/>
  <c r="AT161" i="21" a="1"/>
  <c r="AT161" i="21" s="1"/>
  <c r="BB47" i="22"/>
  <c r="BB36" i="22"/>
  <c r="AA23" i="22"/>
  <c r="S18" i="22"/>
  <c r="S68" i="22"/>
  <c r="S67" i="22" s="1"/>
  <c r="S70" i="22"/>
  <c r="S78" i="22"/>
  <c r="S134" i="22"/>
  <c r="S28" i="22"/>
  <c r="S170" i="22"/>
  <c r="S80" i="22"/>
  <c r="S142" i="22"/>
  <c r="S184" i="22"/>
  <c r="K35" i="22"/>
  <c r="K52" i="22"/>
  <c r="K180" i="22"/>
  <c r="I132" i="21"/>
  <c r="Y91" i="21"/>
  <c r="Y92" i="21" s="1"/>
  <c r="Y94" i="21"/>
  <c r="R9" i="22"/>
  <c r="R10" i="22" s="1"/>
  <c r="R34" i="22"/>
  <c r="R18" i="22"/>
  <c r="R22" i="22"/>
  <c r="R14" i="22"/>
  <c r="R174" i="22"/>
  <c r="AF134" i="21"/>
  <c r="P113" i="21"/>
  <c r="P79" i="21"/>
  <c r="D68" i="21"/>
  <c r="P69" i="21"/>
  <c r="AE50" i="21"/>
  <c r="AE42" i="21"/>
  <c r="K35" i="21"/>
  <c r="X18" i="21"/>
  <c r="AJ136" i="21"/>
  <c r="AJ78" i="21"/>
  <c r="AJ126" i="21"/>
  <c r="AJ179" i="21"/>
  <c r="AJ164" i="21"/>
  <c r="AJ154" i="21"/>
  <c r="AB52" i="21"/>
  <c r="P95" i="21"/>
  <c r="P81" i="21"/>
  <c r="P161" i="21"/>
  <c r="P131" i="21"/>
  <c r="P175" i="21"/>
  <c r="Z180" i="20"/>
  <c r="AA158" i="20"/>
  <c r="AA152" i="20"/>
  <c r="AA146" i="20"/>
  <c r="BD103" i="20"/>
  <c r="BA101" i="20"/>
  <c r="BA102" i="20" s="1"/>
  <c r="BA104" i="20"/>
  <c r="BD59" i="20"/>
  <c r="BA60" i="20"/>
  <c r="W52" i="20"/>
  <c r="AU173" i="21" a="1"/>
  <c r="AU173" i="21" s="1"/>
  <c r="AI128" i="21"/>
  <c r="AF54" i="21"/>
  <c r="AI138" i="21"/>
  <c r="AI104" i="21"/>
  <c r="AI162" i="21"/>
  <c r="AI94" i="21"/>
  <c r="AI62" i="21"/>
  <c r="AI120" i="21"/>
  <c r="AI166" i="21"/>
  <c r="AA180" i="21"/>
  <c r="S73" i="21"/>
  <c r="K147" i="21"/>
  <c r="AA176" i="20"/>
  <c r="AA170" i="20"/>
  <c r="Q154" i="20"/>
  <c r="AU153" i="20" a="1"/>
  <c r="AU153" i="20" s="1"/>
  <c r="AC153" i="20"/>
  <c r="AT153" i="20" a="1"/>
  <c r="AT153" i="20" s="1"/>
  <c r="AA132" i="20"/>
  <c r="I120" i="20"/>
  <c r="I117" i="20"/>
  <c r="I118" i="20" s="1"/>
  <c r="AE88" i="20"/>
  <c r="Y76" i="20"/>
  <c r="Y73" i="20"/>
  <c r="Y74" i="20" s="1"/>
  <c r="O68" i="20"/>
  <c r="AE42" i="20"/>
  <c r="K32" i="20"/>
  <c r="AA28" i="20"/>
  <c r="G23" i="20"/>
  <c r="AE14" i="20"/>
  <c r="X172" i="21"/>
  <c r="BB130" i="21"/>
  <c r="AF112" i="21"/>
  <c r="R76" i="21"/>
  <c r="R73" i="21"/>
  <c r="R74" i="21" s="1"/>
  <c r="O64" i="21"/>
  <c r="Q54" i="21"/>
  <c r="AJ38" i="21"/>
  <c r="BD113" i="21"/>
  <c r="BA114" i="21"/>
  <c r="BA30" i="21"/>
  <c r="BD29" i="21"/>
  <c r="BD91" i="21"/>
  <c r="BA92" i="21"/>
  <c r="BA150" i="21"/>
  <c r="BD149" i="21"/>
  <c r="BA146" i="21"/>
  <c r="BD145" i="21"/>
  <c r="BA168" i="21"/>
  <c r="BD167" i="21"/>
  <c r="BA179" i="21"/>
  <c r="BD180" i="21"/>
  <c r="AH122" i="21"/>
  <c r="AH156" i="21"/>
  <c r="AH40" i="21"/>
  <c r="AH150" i="21"/>
  <c r="AH106" i="21"/>
  <c r="AH158" i="21"/>
  <c r="Z82" i="21"/>
  <c r="Z160" i="21"/>
  <c r="Z20" i="21"/>
  <c r="Z98" i="21"/>
  <c r="Z156" i="21"/>
  <c r="Z164" i="21"/>
  <c r="R104" i="21"/>
  <c r="R101" i="21"/>
  <c r="R102" i="21" s="1"/>
  <c r="R158" i="21"/>
  <c r="R40" i="21"/>
  <c r="R147" i="21"/>
  <c r="R148" i="21" s="1"/>
  <c r="R150" i="21"/>
  <c r="R106" i="21"/>
  <c r="R184" i="21"/>
  <c r="J101" i="21"/>
  <c r="J180" i="21"/>
  <c r="AA165" i="20"/>
  <c r="AA166" i="20" s="1"/>
  <c r="AA168" i="20"/>
  <c r="BA142" i="20"/>
  <c r="BD141" i="20"/>
  <c r="AA66" i="20"/>
  <c r="AA64" i="20"/>
  <c r="AA63" i="20" s="1"/>
  <c r="Q56" i="20"/>
  <c r="AC55" i="20"/>
  <c r="Q52" i="20"/>
  <c r="BA30" i="20"/>
  <c r="BD29" i="20"/>
  <c r="AH24" i="20"/>
  <c r="AH47" i="20"/>
  <c r="AH48" i="20" s="1"/>
  <c r="AE132" i="21"/>
  <c r="AJ76" i="21"/>
  <c r="AE63" i="21"/>
  <c r="AA52" i="21"/>
  <c r="AI38" i="21"/>
  <c r="AE188" i="20"/>
  <c r="G180" i="20"/>
  <c r="J165" i="20"/>
  <c r="AE154" i="20"/>
  <c r="AT149" i="20" a="1"/>
  <c r="AT149" i="20" s="1"/>
  <c r="Q147" i="20"/>
  <c r="Q150" i="20"/>
  <c r="AC149" i="20"/>
  <c r="AU149" i="20" a="1"/>
  <c r="AU149" i="20" s="1"/>
  <c r="AT143" i="20" a="1"/>
  <c r="AT143" i="20" s="1"/>
  <c r="Q144" i="20"/>
  <c r="AC143" i="20"/>
  <c r="AU143" i="20" a="1"/>
  <c r="AU143" i="20" s="1"/>
  <c r="AM130" i="20"/>
  <c r="AM120" i="20"/>
  <c r="AA104" i="20"/>
  <c r="AA101" i="20"/>
  <c r="AA102" i="20" s="1"/>
  <c r="X78" i="21"/>
  <c r="BD68" i="21"/>
  <c r="BA67" i="21"/>
  <c r="P55" i="21"/>
  <c r="AI42" i="21"/>
  <c r="X34" i="21"/>
  <c r="AE28" i="21"/>
  <c r="AF156" i="21"/>
  <c r="AF62" i="21"/>
  <c r="AF120" i="21"/>
  <c r="AF188" i="21"/>
  <c r="AF160" i="21"/>
  <c r="AF190" i="21"/>
  <c r="X144" i="21"/>
  <c r="X62" i="21"/>
  <c r="X124" i="21"/>
  <c r="X152" i="21"/>
  <c r="H91" i="21"/>
  <c r="H92" i="21" s="1"/>
  <c r="H94" i="21"/>
  <c r="H146" i="21"/>
  <c r="H110" i="21"/>
  <c r="H88" i="21"/>
  <c r="H162" i="21"/>
  <c r="AM172" i="20"/>
  <c r="Y165" i="20"/>
  <c r="Y166" i="20" s="1"/>
  <c r="Y168" i="20"/>
  <c r="AM158" i="20"/>
  <c r="BD123" i="20"/>
  <c r="BA124" i="20"/>
  <c r="BD105" i="20"/>
  <c r="BA106" i="20"/>
  <c r="BD75" i="20"/>
  <c r="BA76" i="20"/>
  <c r="I66" i="20"/>
  <c r="I64" i="20"/>
  <c r="I63" i="20" s="1"/>
  <c r="S52" i="20"/>
  <c r="AM158" i="21"/>
  <c r="R138" i="21"/>
  <c r="BB72" i="21"/>
  <c r="AM54" i="21"/>
  <c r="G44" i="21"/>
  <c r="AM62" i="21"/>
  <c r="AM120" i="21"/>
  <c r="AM192" i="21"/>
  <c r="AM92" i="21"/>
  <c r="AM190" i="21"/>
  <c r="AM116" i="21"/>
  <c r="AM162" i="21"/>
  <c r="AE67" i="21"/>
  <c r="AE124" i="21"/>
  <c r="AE182" i="21"/>
  <c r="AE96" i="21"/>
  <c r="AE170" i="21"/>
  <c r="AE104" i="21"/>
  <c r="AE162" i="21"/>
  <c r="O73" i="21"/>
  <c r="G80" i="21"/>
  <c r="G185" i="21"/>
  <c r="G182" i="21"/>
  <c r="G180" i="21"/>
  <c r="G112" i="21"/>
  <c r="G162" i="21"/>
  <c r="AM170" i="20"/>
  <c r="G147" i="20"/>
  <c r="BD127" i="20"/>
  <c r="BA128" i="20"/>
  <c r="R24" i="22"/>
  <c r="AJ46" i="21"/>
  <c r="O11" i="21"/>
  <c r="O112" i="21" s="1"/>
  <c r="AM188" i="21"/>
  <c r="Q18" i="21"/>
  <c r="AL190" i="20"/>
  <c r="AM126" i="20"/>
  <c r="AM112" i="20"/>
  <c r="F98" i="20"/>
  <c r="AM66" i="20"/>
  <c r="AR39" i="20"/>
  <c r="AD40" i="20"/>
  <c r="F28" i="20"/>
  <c r="AG32" i="22"/>
  <c r="Y40" i="21"/>
  <c r="Y22" i="21"/>
  <c r="Y9" i="21"/>
  <c r="Y10" i="21" s="1"/>
  <c r="Y26" i="21"/>
  <c r="Y28" i="21"/>
  <c r="Y30" i="21"/>
  <c r="Y32" i="21"/>
  <c r="Y34" i="21"/>
  <c r="V64" i="20"/>
  <c r="Q42" i="21"/>
  <c r="BD155" i="20"/>
  <c r="AF134" i="20"/>
  <c r="Q98" i="20"/>
  <c r="Q44" i="20"/>
  <c r="M38" i="20"/>
  <c r="M30" i="20"/>
  <c r="AN170" i="20"/>
  <c r="AN172" i="20"/>
  <c r="AN110" i="20"/>
  <c r="AN182" i="20"/>
  <c r="AN14" i="20"/>
  <c r="AN46" i="20"/>
  <c r="AN118" i="20"/>
  <c r="AF24" i="20"/>
  <c r="AF47" i="20"/>
  <c r="AF48" i="20" s="1"/>
  <c r="AF94" i="20"/>
  <c r="AF146" i="20"/>
  <c r="AF67" i="20"/>
  <c r="AF124" i="20"/>
  <c r="AF156" i="20"/>
  <c r="AF26" i="20"/>
  <c r="AF74" i="20"/>
  <c r="X73" i="20"/>
  <c r="X11" i="20"/>
  <c r="X150" i="20" s="1"/>
  <c r="H165" i="20"/>
  <c r="H180" i="20"/>
  <c r="K47" i="21"/>
  <c r="M150" i="20"/>
  <c r="M147" i="20"/>
  <c r="M148" i="20" s="1"/>
  <c r="BB101" i="20"/>
  <c r="BB102" i="20" s="1"/>
  <c r="AN47" i="22"/>
  <c r="AN48" i="22" s="1"/>
  <c r="AN24" i="22"/>
  <c r="AX117" i="22"/>
  <c r="AX120" i="22"/>
  <c r="AX58" i="22"/>
  <c r="AX136" i="22"/>
  <c r="AG63" i="22"/>
  <c r="AG20" i="22"/>
  <c r="AG86" i="22"/>
  <c r="AG66" i="22"/>
  <c r="AG94" i="22"/>
  <c r="AG76" i="22"/>
  <c r="AG150" i="22"/>
  <c r="AG38" i="22"/>
  <c r="AG96" i="22"/>
  <c r="AG144" i="22"/>
  <c r="AG164" i="22"/>
  <c r="Y101" i="22"/>
  <c r="Y91" i="22"/>
  <c r="Y117" i="22"/>
  <c r="Y180" i="22"/>
  <c r="AU186" i="22" a="1"/>
  <c r="AU186" i="22" s="1"/>
  <c r="AC186" i="22"/>
  <c r="AT186" i="22" a="1"/>
  <c r="AT186" i="22" s="1"/>
  <c r="Q185" i="22"/>
  <c r="AC81" i="22"/>
  <c r="Q82" i="22"/>
  <c r="AC143" i="22"/>
  <c r="AU143" i="22" a="1"/>
  <c r="AU143" i="22" s="1"/>
  <c r="Q144" i="22"/>
  <c r="AT143" i="22" a="1"/>
  <c r="AT143" i="22" s="1"/>
  <c r="Q172" i="22"/>
  <c r="AU171" i="22" a="1"/>
  <c r="AU171" i="22" s="1"/>
  <c r="AC171" i="22"/>
  <c r="AT171" i="22" a="1"/>
  <c r="AT171" i="22" s="1"/>
  <c r="Q114" i="22"/>
  <c r="AC113" i="22"/>
  <c r="Q18" i="22"/>
  <c r="AC17" i="22"/>
  <c r="Q68" i="22"/>
  <c r="AC69" i="22"/>
  <c r="Q70" i="22"/>
  <c r="AC155" i="22"/>
  <c r="AT155" i="22" a="1"/>
  <c r="AT155" i="22" s="1"/>
  <c r="Q156" i="22"/>
  <c r="AU155" i="22" a="1"/>
  <c r="AU155" i="22" s="1"/>
  <c r="I101" i="22"/>
  <c r="I180" i="22"/>
  <c r="I35" i="22"/>
  <c r="I116" i="21"/>
  <c r="AI54" i="21"/>
  <c r="AL144" i="20"/>
  <c r="AR27" i="20"/>
  <c r="AD28" i="20"/>
  <c r="AL172" i="20"/>
  <c r="AL110" i="20"/>
  <c r="AL182" i="20"/>
  <c r="AL18" i="20"/>
  <c r="AL57" i="20"/>
  <c r="AL128" i="20"/>
  <c r="AL60" i="20"/>
  <c r="AL122" i="20"/>
  <c r="AR165" i="20"/>
  <c r="AD166" i="20"/>
  <c r="AD84" i="20"/>
  <c r="AR83" i="20"/>
  <c r="AD154" i="20"/>
  <c r="AR153" i="20"/>
  <c r="AD185" i="20"/>
  <c r="AR186" i="20"/>
  <c r="AD42" i="20"/>
  <c r="AR41" i="20"/>
  <c r="AD100" i="20"/>
  <c r="AR99" i="20"/>
  <c r="AD50" i="20"/>
  <c r="AR49" i="20"/>
  <c r="AR111" i="20"/>
  <c r="AD112" i="20"/>
  <c r="V23" i="20"/>
  <c r="N180" i="20"/>
  <c r="F80" i="20"/>
  <c r="F174" i="20"/>
  <c r="F18" i="20"/>
  <c r="F70" i="20"/>
  <c r="F68" i="20"/>
  <c r="F67" i="20" s="1"/>
  <c r="F58" i="20"/>
  <c r="F57" i="20" s="1"/>
  <c r="F60" i="20"/>
  <c r="F134" i="20"/>
  <c r="R36" i="22"/>
  <c r="AN84" i="22"/>
  <c r="AN62" i="22"/>
  <c r="AN126" i="22"/>
  <c r="AN146" i="22"/>
  <c r="AN56" i="22"/>
  <c r="AN174" i="22"/>
  <c r="AN148" i="22"/>
  <c r="AN46" i="22"/>
  <c r="AN118" i="22"/>
  <c r="AN160" i="22"/>
  <c r="AN176" i="22"/>
  <c r="AF67" i="22"/>
  <c r="AF36" i="22"/>
  <c r="AF40" i="22"/>
  <c r="AF56" i="22"/>
  <c r="AF178" i="22"/>
  <c r="AF42" i="22"/>
  <c r="AF100" i="22"/>
  <c r="AF148" i="22"/>
  <c r="AF185" i="22"/>
  <c r="AF190" i="22"/>
  <c r="X64" i="22"/>
  <c r="X117" i="22"/>
  <c r="X180" i="22"/>
  <c r="H32" i="22"/>
  <c r="H28" i="22"/>
  <c r="H40" i="22"/>
  <c r="H154" i="22"/>
  <c r="H114" i="22"/>
  <c r="H34" i="22"/>
  <c r="H188" i="22"/>
  <c r="H170" i="22"/>
  <c r="AD28" i="21"/>
  <c r="AR27" i="21"/>
  <c r="AR155" i="21"/>
  <c r="AD156" i="21"/>
  <c r="AR49" i="21"/>
  <c r="AD50" i="21"/>
  <c r="AR83" i="21"/>
  <c r="AD84" i="21"/>
  <c r="AD152" i="21"/>
  <c r="AR151" i="21"/>
  <c r="AD34" i="21"/>
  <c r="AR33" i="21"/>
  <c r="AD92" i="21"/>
  <c r="AR91" i="21"/>
  <c r="AR53" i="21"/>
  <c r="AD54" i="21"/>
  <c r="AR103" i="21"/>
  <c r="AD104" i="21"/>
  <c r="AR65" i="21"/>
  <c r="AD66" i="21"/>
  <c r="AD170" i="21"/>
  <c r="AR169" i="21"/>
  <c r="N23" i="21"/>
  <c r="N180" i="21"/>
  <c r="F117" i="21"/>
  <c r="F23" i="21"/>
  <c r="F101" i="21"/>
  <c r="AF162" i="20"/>
  <c r="AK132" i="20"/>
  <c r="X112" i="20"/>
  <c r="I96" i="20"/>
  <c r="Y78" i="20"/>
  <c r="Y67" i="20"/>
  <c r="AK40" i="20"/>
  <c r="M20" i="20"/>
  <c r="AK154" i="20"/>
  <c r="AK184" i="20"/>
  <c r="AK118" i="20"/>
  <c r="AK51" i="20"/>
  <c r="AK116" i="20"/>
  <c r="AK160" i="20"/>
  <c r="M114" i="20"/>
  <c r="M164" i="20"/>
  <c r="M54" i="20"/>
  <c r="M52" i="20"/>
  <c r="M112" i="20"/>
  <c r="M168" i="20"/>
  <c r="M165" i="20"/>
  <c r="M166" i="20" s="1"/>
  <c r="E180" i="20"/>
  <c r="E64" i="20"/>
  <c r="R16" i="22"/>
  <c r="BC9" i="20"/>
  <c r="BC44" i="20"/>
  <c r="BC184" i="20"/>
  <c r="BC76" i="20"/>
  <c r="BC138" i="20"/>
  <c r="BC178" i="20"/>
  <c r="BC42" i="20"/>
  <c r="BC142" i="20"/>
  <c r="AM158" i="19"/>
  <c r="O132" i="19"/>
  <c r="AM110" i="19"/>
  <c r="BD55" i="19"/>
  <c r="BA56" i="19"/>
  <c r="P39" i="19"/>
  <c r="M34" i="19"/>
  <c r="T26" i="19"/>
  <c r="T23" i="19"/>
  <c r="AR12" i="19"/>
  <c r="AM76" i="19"/>
  <c r="AM148" i="19"/>
  <c r="AM188" i="19"/>
  <c r="AM96" i="19"/>
  <c r="AM104" i="19"/>
  <c r="AM178" i="19"/>
  <c r="W150" i="19"/>
  <c r="W147" i="19"/>
  <c r="W148" i="19" s="1"/>
  <c r="BA116" i="18"/>
  <c r="BD115" i="18"/>
  <c r="AK66" i="21"/>
  <c r="AK120" i="21"/>
  <c r="AK16" i="21"/>
  <c r="AK182" i="21"/>
  <c r="AK188" i="21"/>
  <c r="AK92" i="21"/>
  <c r="AK63" i="21"/>
  <c r="AK104" i="21"/>
  <c r="AK156" i="21"/>
  <c r="AK94" i="21"/>
  <c r="AK184" i="21"/>
  <c r="M101" i="21"/>
  <c r="M147" i="21"/>
  <c r="E11" i="21"/>
  <c r="E80" i="21" s="1"/>
  <c r="E35" i="21"/>
  <c r="P15" i="21"/>
  <c r="E165" i="21"/>
  <c r="Q185" i="20"/>
  <c r="M100" i="19"/>
  <c r="T84" i="19"/>
  <c r="AL74" i="19"/>
  <c r="S23" i="19"/>
  <c r="AL16" i="19"/>
  <c r="AL92" i="19"/>
  <c r="AL148" i="19"/>
  <c r="AL184" i="19"/>
  <c r="AL108" i="19"/>
  <c r="AL192" i="19"/>
  <c r="AD32" i="19"/>
  <c r="AR31" i="19"/>
  <c r="AD176" i="19"/>
  <c r="AR175" i="19"/>
  <c r="AD118" i="19"/>
  <c r="AR117" i="19"/>
  <c r="AR186" i="19"/>
  <c r="AD185" i="19"/>
  <c r="AR111" i="19"/>
  <c r="AD112" i="19"/>
  <c r="AD142" i="19"/>
  <c r="AR141" i="19"/>
  <c r="F101" i="19"/>
  <c r="Z104" i="18"/>
  <c r="Z101" i="18"/>
  <c r="Z102" i="18" s="1"/>
  <c r="X72" i="18"/>
  <c r="X68" i="18"/>
  <c r="X67" i="18" s="1"/>
  <c r="J58" i="18"/>
  <c r="K57" i="20"/>
  <c r="AM142" i="19"/>
  <c r="I132" i="19"/>
  <c r="AB117" i="19"/>
  <c r="AJ110" i="19"/>
  <c r="AM94" i="19"/>
  <c r="V73" i="19"/>
  <c r="BA30" i="19"/>
  <c r="BD29" i="19"/>
  <c r="AJ26" i="19"/>
  <c r="M80" i="19"/>
  <c r="M154" i="19"/>
  <c r="M112" i="19"/>
  <c r="M90" i="19"/>
  <c r="E101" i="19"/>
  <c r="X165" i="18"/>
  <c r="X166" i="18" s="1"/>
  <c r="X168" i="18"/>
  <c r="Z54" i="18"/>
  <c r="Z52" i="18"/>
  <c r="AN56" i="20"/>
  <c r="I140" i="19"/>
  <c r="M106" i="19"/>
  <c r="N85" i="19"/>
  <c r="AH66" i="19"/>
  <c r="Y58" i="19"/>
  <c r="Q54" i="19"/>
  <c r="AC53" i="19"/>
  <c r="Q52" i="19"/>
  <c r="AR43" i="19"/>
  <c r="AD44" i="19"/>
  <c r="BB47" i="19"/>
  <c r="BB48" i="19" s="1"/>
  <c r="BB36" i="19"/>
  <c r="I32" i="19"/>
  <c r="AX23" i="19"/>
  <c r="P13" i="19"/>
  <c r="D11" i="19"/>
  <c r="D76" i="19" s="1"/>
  <c r="D14" i="19"/>
  <c r="AJ60" i="19"/>
  <c r="AJ164" i="19"/>
  <c r="AJ179" i="19"/>
  <c r="AJ90" i="19"/>
  <c r="AJ190" i="19"/>
  <c r="AB101" i="19"/>
  <c r="T106" i="19"/>
  <c r="T110" i="19"/>
  <c r="T160" i="19"/>
  <c r="T170" i="19"/>
  <c r="L165" i="19"/>
  <c r="P81" i="19"/>
  <c r="D82" i="19"/>
  <c r="D188" i="19"/>
  <c r="P187" i="19"/>
  <c r="P183" i="19"/>
  <c r="P93" i="19"/>
  <c r="D91" i="19"/>
  <c r="D85" i="19" s="1"/>
  <c r="D86" i="19" s="1"/>
  <c r="D152" i="19"/>
  <c r="P151" i="19"/>
  <c r="BD186" i="18"/>
  <c r="BA185" i="18"/>
  <c r="R88" i="18"/>
  <c r="BD71" i="18"/>
  <c r="BA72" i="18"/>
  <c r="X60" i="18"/>
  <c r="X58" i="18"/>
  <c r="X57" i="18" s="1"/>
  <c r="I88" i="20"/>
  <c r="AM16" i="20"/>
  <c r="I104" i="19"/>
  <c r="I101" i="19"/>
  <c r="I102" i="19" s="1"/>
  <c r="AH78" i="19"/>
  <c r="AJ70" i="19"/>
  <c r="AR39" i="19"/>
  <c r="AD40" i="19"/>
  <c r="AJ36" i="19"/>
  <c r="AI9" i="19"/>
  <c r="AI10" i="19" s="1"/>
  <c r="AI134" i="19"/>
  <c r="AI142" i="19"/>
  <c r="AI98" i="19"/>
  <c r="AI152" i="19"/>
  <c r="AI124" i="19"/>
  <c r="K91" i="19"/>
  <c r="K85" i="19" s="1"/>
  <c r="P113" i="20"/>
  <c r="I60" i="20"/>
  <c r="Y36" i="20"/>
  <c r="AM166" i="19"/>
  <c r="BD141" i="19"/>
  <c r="BA142" i="19"/>
  <c r="AH116" i="19"/>
  <c r="AR89" i="19"/>
  <c r="AD90" i="19"/>
  <c r="G73" i="19"/>
  <c r="O54" i="19"/>
  <c r="O52" i="19"/>
  <c r="T16" i="19"/>
  <c r="BA9" i="19"/>
  <c r="BA10" i="19" s="1"/>
  <c r="BD61" i="19"/>
  <c r="BA62" i="19"/>
  <c r="BA156" i="19"/>
  <c r="BD155" i="19"/>
  <c r="BD191" i="19"/>
  <c r="BA192" i="19"/>
  <c r="BA190" i="19"/>
  <c r="BA166" i="19"/>
  <c r="AQ14" i="19"/>
  <c r="AQ66" i="19"/>
  <c r="AQ144" i="19"/>
  <c r="AQ56" i="19"/>
  <c r="AQ114" i="19"/>
  <c r="AQ188" i="19"/>
  <c r="AH22" i="19"/>
  <c r="AH108" i="19"/>
  <c r="AH160" i="19"/>
  <c r="AH106" i="19"/>
  <c r="AH174" i="19"/>
  <c r="Z11" i="19"/>
  <c r="Z14" i="19" s="1"/>
  <c r="R23" i="19"/>
  <c r="Z180" i="18"/>
  <c r="Z182" i="18"/>
  <c r="BD171" i="18"/>
  <c r="BA172" i="18"/>
  <c r="BD151" i="18"/>
  <c r="BA152" i="18"/>
  <c r="R106" i="18"/>
  <c r="AN78" i="20"/>
  <c r="Z52" i="20"/>
  <c r="AJ182" i="20"/>
  <c r="AJ54" i="20"/>
  <c r="AJ148" i="20"/>
  <c r="AJ14" i="20"/>
  <c r="AJ46" i="20"/>
  <c r="AJ118" i="20"/>
  <c r="AJ78" i="20"/>
  <c r="AJ126" i="20"/>
  <c r="AJ16" i="20"/>
  <c r="AJ72" i="20"/>
  <c r="AJ176" i="20"/>
  <c r="T64" i="20"/>
  <c r="T147" i="20"/>
  <c r="L18" i="20"/>
  <c r="L68" i="20"/>
  <c r="L67" i="20" s="1"/>
  <c r="P187" i="20"/>
  <c r="P55" i="20"/>
  <c r="P186" i="20"/>
  <c r="P41" i="20"/>
  <c r="P161" i="20"/>
  <c r="P121" i="20"/>
  <c r="P27" i="20"/>
  <c r="P131" i="20"/>
  <c r="V180" i="19"/>
  <c r="V182" i="19"/>
  <c r="AH98" i="19"/>
  <c r="M84" i="19"/>
  <c r="AL72" i="19"/>
  <c r="Q56" i="19"/>
  <c r="AC55" i="19"/>
  <c r="AD46" i="19"/>
  <c r="AR45" i="19"/>
  <c r="AI38" i="19"/>
  <c r="D28" i="19"/>
  <c r="P27" i="19"/>
  <c r="AO10" i="19"/>
  <c r="AX129" i="19"/>
  <c r="AX177" i="19"/>
  <c r="AO142" i="19"/>
  <c r="AO98" i="19"/>
  <c r="AO76" i="19"/>
  <c r="AO130" i="19"/>
  <c r="AO179" i="19"/>
  <c r="AO128" i="19"/>
  <c r="Y117" i="19"/>
  <c r="Q162" i="19"/>
  <c r="AU161" i="19" a="1"/>
  <c r="AU161" i="19" s="1"/>
  <c r="AT161" i="19" a="1"/>
  <c r="AT161" i="19" s="1"/>
  <c r="AC161" i="19"/>
  <c r="AC149" i="19"/>
  <c r="AT149" i="19" a="1"/>
  <c r="AT149" i="19" s="1"/>
  <c r="Q147" i="19"/>
  <c r="Q129" i="19" s="1"/>
  <c r="AU149" i="19" a="1"/>
  <c r="AU149" i="19" s="1"/>
  <c r="Q150" i="19"/>
  <c r="Q110" i="19"/>
  <c r="AC109" i="19"/>
  <c r="Q156" i="19"/>
  <c r="AU155" i="19" a="1"/>
  <c r="AU155" i="19" s="1"/>
  <c r="AT155" i="19" a="1"/>
  <c r="AT155" i="19" s="1"/>
  <c r="AC155" i="19"/>
  <c r="I60" i="19"/>
  <c r="I58" i="19"/>
  <c r="I57" i="19" s="1"/>
  <c r="I147" i="19"/>
  <c r="I148" i="19" s="1"/>
  <c r="I150" i="19"/>
  <c r="I110" i="19"/>
  <c r="I156" i="19"/>
  <c r="BD131" i="18"/>
  <c r="BA132" i="18"/>
  <c r="AI162" i="19"/>
  <c r="BD75" i="19"/>
  <c r="AU151" i="18" a="1"/>
  <c r="AU151" i="18" s="1"/>
  <c r="AC151" i="18"/>
  <c r="AT151" i="18" a="1"/>
  <c r="AT151" i="18" s="1"/>
  <c r="L116" i="18"/>
  <c r="D28" i="18"/>
  <c r="P27" i="18"/>
  <c r="BA44" i="19"/>
  <c r="D116" i="18"/>
  <c r="P115" i="18"/>
  <c r="H88" i="18"/>
  <c r="K52" i="18"/>
  <c r="AC33" i="18"/>
  <c r="AA23" i="18"/>
  <c r="M117" i="18"/>
  <c r="M35" i="18"/>
  <c r="E58" i="18"/>
  <c r="H108" i="19"/>
  <c r="AI136" i="19"/>
  <c r="Z73" i="18"/>
  <c r="Z74" i="18" s="1"/>
  <c r="L42" i="18"/>
  <c r="BD27" i="18"/>
  <c r="BD12" i="18"/>
  <c r="AB64" i="18"/>
  <c r="T117" i="18"/>
  <c r="L98" i="18"/>
  <c r="L158" i="18"/>
  <c r="L114" i="18"/>
  <c r="L164" i="18"/>
  <c r="L54" i="18"/>
  <c r="L52" i="18"/>
  <c r="P93" i="18"/>
  <c r="D91" i="18"/>
  <c r="D85" i="18" s="1"/>
  <c r="D86" i="18" s="1"/>
  <c r="D94" i="18"/>
  <c r="P151" i="18"/>
  <c r="D152" i="18"/>
  <c r="D110" i="18"/>
  <c r="P109" i="18"/>
  <c r="D156" i="18"/>
  <c r="P155" i="18"/>
  <c r="D136" i="18"/>
  <c r="P135" i="18"/>
  <c r="D133" i="18"/>
  <c r="Z180" i="17"/>
  <c r="Z182" i="17"/>
  <c r="AQ174" i="17"/>
  <c r="AU174" i="17" s="1" a="1"/>
  <c r="AU174" i="17" s="1"/>
  <c r="AH154" i="17"/>
  <c r="L150" i="17"/>
  <c r="L147" i="17"/>
  <c r="L148" i="17" s="1"/>
  <c r="T132" i="17"/>
  <c r="T129" i="17"/>
  <c r="T130" i="17" s="1"/>
  <c r="AH124" i="17"/>
  <c r="R117" i="17"/>
  <c r="R118" i="17" s="1"/>
  <c r="R120" i="17"/>
  <c r="AQ106" i="17"/>
  <c r="AQ101" i="17"/>
  <c r="AQ102" i="17" s="1"/>
  <c r="AQ76" i="17"/>
  <c r="AB68" i="17"/>
  <c r="AB67" i="17" s="1"/>
  <c r="AB72" i="17"/>
  <c r="AQ67" i="17"/>
  <c r="AU67" i="17" s="1" a="1"/>
  <c r="AU67" i="17" s="1"/>
  <c r="AB35" i="17"/>
  <c r="AB44" i="17"/>
  <c r="AM36" i="20"/>
  <c r="AC159" i="19"/>
  <c r="AM82" i="19"/>
  <c r="W26" i="19"/>
  <c r="AL14" i="19"/>
  <c r="L82" i="18"/>
  <c r="L32" i="18"/>
  <c r="AA180" i="18"/>
  <c r="AA35" i="18"/>
  <c r="S147" i="18"/>
  <c r="K32" i="18"/>
  <c r="K144" i="18"/>
  <c r="K73" i="18"/>
  <c r="AH166" i="17"/>
  <c r="D160" i="17"/>
  <c r="P159" i="17"/>
  <c r="AH146" i="17"/>
  <c r="Z56" i="17"/>
  <c r="Z52" i="17"/>
  <c r="BC82" i="20"/>
  <c r="BA94" i="19"/>
  <c r="AJ44" i="19"/>
  <c r="W20" i="19"/>
  <c r="BD167" i="19"/>
  <c r="R73" i="18"/>
  <c r="R74" i="18" s="1"/>
  <c r="J165" i="18"/>
  <c r="X180" i="17"/>
  <c r="X182" i="17"/>
  <c r="AF174" i="17"/>
  <c r="AL176" i="20"/>
  <c r="AO158" i="19"/>
  <c r="AI104" i="19"/>
  <c r="W52" i="19"/>
  <c r="AO26" i="19"/>
  <c r="AF42" i="19"/>
  <c r="AF67" i="19"/>
  <c r="AF16" i="19"/>
  <c r="AF14" i="19"/>
  <c r="AF62" i="19"/>
  <c r="AF70" i="19"/>
  <c r="AF130" i="19"/>
  <c r="AF120" i="19"/>
  <c r="AF158" i="19"/>
  <c r="AF88" i="19"/>
  <c r="AF162" i="19"/>
  <c r="X73" i="19"/>
  <c r="H72" i="19"/>
  <c r="H110" i="19"/>
  <c r="H122" i="19"/>
  <c r="H20" i="19"/>
  <c r="H90" i="19"/>
  <c r="H180" i="19"/>
  <c r="H182" i="19"/>
  <c r="H156" i="19"/>
  <c r="H138" i="19"/>
  <c r="L78" i="18"/>
  <c r="BD191" i="18"/>
  <c r="Y52" i="18"/>
  <c r="Y165" i="18"/>
  <c r="AC12" i="18"/>
  <c r="AC119" i="18"/>
  <c r="Q117" i="18"/>
  <c r="AU183" i="18" a="1"/>
  <c r="AU183" i="18" s="1"/>
  <c r="AC183" i="18"/>
  <c r="AT183" i="18" a="1"/>
  <c r="AT183" i="18" s="1"/>
  <c r="AT161" i="18" a="1"/>
  <c r="AT161" i="18" s="1"/>
  <c r="AU161" i="18" a="1"/>
  <c r="AU161" i="18" s="1"/>
  <c r="AC161" i="18"/>
  <c r="AC121" i="18"/>
  <c r="AC27" i="18"/>
  <c r="AU131" i="18" a="1"/>
  <c r="AU131" i="18" s="1"/>
  <c r="AC131" i="18"/>
  <c r="AT131" i="18" a="1"/>
  <c r="AT131" i="18" s="1"/>
  <c r="I64" i="18"/>
  <c r="I147" i="18"/>
  <c r="BD133" i="17"/>
  <c r="BA134" i="17"/>
  <c r="Z66" i="17"/>
  <c r="Z64" i="17"/>
  <c r="Z63" i="17" s="1"/>
  <c r="AM124" i="19"/>
  <c r="H82" i="19"/>
  <c r="W73" i="19"/>
  <c r="W74" i="19" s="1"/>
  <c r="R170" i="18"/>
  <c r="R98" i="18"/>
  <c r="J73" i="18"/>
  <c r="X172" i="18"/>
  <c r="AQ188" i="17"/>
  <c r="AF150" i="17"/>
  <c r="R140" i="17"/>
  <c r="BD31" i="20"/>
  <c r="AD42" i="19"/>
  <c r="AO20" i="19"/>
  <c r="BD167" i="18"/>
  <c r="AN130" i="17"/>
  <c r="AH98" i="17"/>
  <c r="AF80" i="17"/>
  <c r="AF67" i="17"/>
  <c r="P151" i="16"/>
  <c r="AN138" i="16"/>
  <c r="X52" i="16"/>
  <c r="X54" i="16"/>
  <c r="BB9" i="18"/>
  <c r="F124" i="17"/>
  <c r="AE96" i="17"/>
  <c r="AR95" i="17"/>
  <c r="W23" i="17"/>
  <c r="O180" i="17"/>
  <c r="O23" i="17"/>
  <c r="G180" i="17"/>
  <c r="G23" i="17"/>
  <c r="P175" i="16"/>
  <c r="AN96" i="16"/>
  <c r="P93" i="16"/>
  <c r="D91" i="16"/>
  <c r="AN74" i="16"/>
  <c r="H68" i="16"/>
  <c r="H67" i="16" s="1"/>
  <c r="H70" i="16"/>
  <c r="AI100" i="19"/>
  <c r="H36" i="18"/>
  <c r="H30" i="18"/>
  <c r="AR19" i="18"/>
  <c r="AD20" i="18"/>
  <c r="AR157" i="17"/>
  <c r="AD158" i="17"/>
  <c r="G147" i="17"/>
  <c r="P109" i="17"/>
  <c r="G91" i="17"/>
  <c r="G85" i="17" s="1"/>
  <c r="AA68" i="17"/>
  <c r="P61" i="17"/>
  <c r="AR23" i="17"/>
  <c r="AD24" i="17"/>
  <c r="AD47" i="17"/>
  <c r="AD48" i="17" s="1"/>
  <c r="AL182" i="17"/>
  <c r="AL63" i="17"/>
  <c r="AL86" i="17"/>
  <c r="AL140" i="17"/>
  <c r="AL192" i="17"/>
  <c r="AD179" i="17"/>
  <c r="AR180" i="17"/>
  <c r="AD51" i="17"/>
  <c r="AR52" i="17"/>
  <c r="AD116" i="17"/>
  <c r="AR115" i="17"/>
  <c r="AD160" i="17"/>
  <c r="AR159" i="17"/>
  <c r="V185" i="17"/>
  <c r="V108" i="17"/>
  <c r="V160" i="17"/>
  <c r="N101" i="17"/>
  <c r="F164" i="17"/>
  <c r="F82" i="17"/>
  <c r="F64" i="17"/>
  <c r="F63" i="17" s="1"/>
  <c r="F66" i="17"/>
  <c r="AF9" i="16"/>
  <c r="AF10" i="16" s="1"/>
  <c r="AF44" i="16"/>
  <c r="AF30" i="16"/>
  <c r="AF192" i="16"/>
  <c r="AF34" i="16"/>
  <c r="AF18" i="16"/>
  <c r="AF20" i="16"/>
  <c r="AF40" i="16"/>
  <c r="AF38" i="16"/>
  <c r="AF22" i="16"/>
  <c r="AF24" i="16"/>
  <c r="AF42" i="16"/>
  <c r="AF36" i="16"/>
  <c r="AF28" i="16"/>
  <c r="BD29" i="18"/>
  <c r="D18" i="18"/>
  <c r="AR165" i="17"/>
  <c r="AD166" i="17"/>
  <c r="Z147" i="17"/>
  <c r="AQ136" i="17"/>
  <c r="AR89" i="17"/>
  <c r="AX35" i="17"/>
  <c r="M165" i="17"/>
  <c r="P29" i="17"/>
  <c r="P111" i="17"/>
  <c r="E165" i="17"/>
  <c r="AF154" i="16"/>
  <c r="AF130" i="16"/>
  <c r="AF120" i="16"/>
  <c r="AB104" i="16"/>
  <c r="AB101" i="16"/>
  <c r="AB102" i="16" s="1"/>
  <c r="AF80" i="16"/>
  <c r="Z40" i="18"/>
  <c r="X34" i="18"/>
  <c r="AM156" i="18"/>
  <c r="AM22" i="18"/>
  <c r="AM70" i="18"/>
  <c r="AM136" i="18"/>
  <c r="AM112" i="18"/>
  <c r="AM66" i="18"/>
  <c r="AM44" i="18"/>
  <c r="AM170" i="18"/>
  <c r="AM172" i="18"/>
  <c r="AM110" i="18"/>
  <c r="AM182" i="18"/>
  <c r="AE156" i="18"/>
  <c r="AE22" i="18"/>
  <c r="AE70" i="18"/>
  <c r="AE136" i="18"/>
  <c r="AE112" i="18"/>
  <c r="AE66" i="18"/>
  <c r="AE44" i="18"/>
  <c r="AE170" i="18"/>
  <c r="AE10" i="18"/>
  <c r="AE114" i="18"/>
  <c r="AE188" i="18"/>
  <c r="W58" i="18"/>
  <c r="W117" i="18"/>
  <c r="O101" i="18"/>
  <c r="O91" i="18"/>
  <c r="O85" i="18" s="1"/>
  <c r="G58" i="18"/>
  <c r="G35" i="18"/>
  <c r="G147" i="18"/>
  <c r="G129" i="18" s="1"/>
  <c r="BD183" i="17"/>
  <c r="F170" i="17"/>
  <c r="P153" i="17"/>
  <c r="V136" i="17"/>
  <c r="AD128" i="17"/>
  <c r="AR127" i="17"/>
  <c r="AL92" i="17"/>
  <c r="AH72" i="17"/>
  <c r="S64" i="17"/>
  <c r="T188" i="17"/>
  <c r="AF172" i="16"/>
  <c r="AN146" i="16"/>
  <c r="P137" i="16"/>
  <c r="D138" i="16"/>
  <c r="R28" i="18"/>
  <c r="R16" i="18"/>
  <c r="AL18" i="18"/>
  <c r="AL44" i="18"/>
  <c r="AL26" i="18"/>
  <c r="AL63" i="18"/>
  <c r="AL122" i="18"/>
  <c r="AL168" i="18"/>
  <c r="AL170" i="18"/>
  <c r="AL172" i="18"/>
  <c r="AL114" i="18"/>
  <c r="AL188" i="18"/>
  <c r="AR12" i="18"/>
  <c r="AD74" i="18"/>
  <c r="AR73" i="18"/>
  <c r="AR45" i="18"/>
  <c r="AD46" i="18"/>
  <c r="AR77" i="18"/>
  <c r="AD78" i="18"/>
  <c r="AR85" i="18"/>
  <c r="AD86" i="18"/>
  <c r="AR139" i="18"/>
  <c r="AD140" i="18"/>
  <c r="AD94" i="18"/>
  <c r="AR93" i="18"/>
  <c r="AD56" i="18"/>
  <c r="AR55" i="18"/>
  <c r="AR75" i="18"/>
  <c r="AD76" i="18"/>
  <c r="AD130" i="18"/>
  <c r="AR129" i="18"/>
  <c r="AD164" i="18"/>
  <c r="AR163" i="18"/>
  <c r="V28" i="18"/>
  <c r="V66" i="18"/>
  <c r="V64" i="18"/>
  <c r="V63" i="18" s="1"/>
  <c r="V116" i="18"/>
  <c r="V90" i="18"/>
  <c r="V56" i="18"/>
  <c r="V84" i="18"/>
  <c r="V180" i="18"/>
  <c r="V182" i="18"/>
  <c r="N11" i="18"/>
  <c r="N60" i="18" s="1"/>
  <c r="N165" i="18"/>
  <c r="N73" i="18"/>
  <c r="F101" i="18"/>
  <c r="F147" i="18"/>
  <c r="F129" i="18" s="1"/>
  <c r="H165" i="17"/>
  <c r="AN140" i="17"/>
  <c r="F120" i="17"/>
  <c r="F117" i="17"/>
  <c r="F118" i="17" s="1"/>
  <c r="V106" i="17"/>
  <c r="AR83" i="17"/>
  <c r="AD84" i="17"/>
  <c r="R40" i="17"/>
  <c r="AB100" i="17"/>
  <c r="AB70" i="17"/>
  <c r="AB136" i="17"/>
  <c r="AB34" i="17"/>
  <c r="AB184" i="17"/>
  <c r="AB96" i="17"/>
  <c r="AB88" i="17"/>
  <c r="AB46" i="17"/>
  <c r="AB9" i="17"/>
  <c r="AB10" i="17" s="1"/>
  <c r="AB40" i="17"/>
  <c r="AB38" i="17"/>
  <c r="AB16" i="17"/>
  <c r="S165" i="17"/>
  <c r="S73" i="17"/>
  <c r="K101" i="17"/>
  <c r="K91" i="17"/>
  <c r="K180" i="17"/>
  <c r="AN170" i="16"/>
  <c r="AF132" i="16"/>
  <c r="X91" i="16"/>
  <c r="X92" i="16" s="1"/>
  <c r="X94" i="16"/>
  <c r="AR175" i="17"/>
  <c r="R144" i="17"/>
  <c r="O91" i="17"/>
  <c r="O85" i="17" s="1"/>
  <c r="S68" i="17"/>
  <c r="R54" i="17"/>
  <c r="AB164" i="17"/>
  <c r="AB114" i="17"/>
  <c r="AQ88" i="17"/>
  <c r="AH63" i="17"/>
  <c r="AO86" i="17"/>
  <c r="AO138" i="17"/>
  <c r="AO122" i="17"/>
  <c r="AO160" i="17"/>
  <c r="AO36" i="17"/>
  <c r="AO144" i="17"/>
  <c r="AO67" i="17"/>
  <c r="AO124" i="17"/>
  <c r="AO179" i="17"/>
  <c r="AO34" i="17"/>
  <c r="AO92" i="17"/>
  <c r="AG108" i="17"/>
  <c r="AG50" i="17"/>
  <c r="AG152" i="17"/>
  <c r="AG20" i="17"/>
  <c r="AG90" i="17"/>
  <c r="AG190" i="17"/>
  <c r="AG80" i="17"/>
  <c r="AG148" i="17"/>
  <c r="AG185" i="17"/>
  <c r="AG42" i="17"/>
  <c r="AG100" i="17"/>
  <c r="Y165" i="17"/>
  <c r="AU139" i="17" a="1"/>
  <c r="AU139" i="17" s="1"/>
  <c r="AC139" i="17"/>
  <c r="AT139" i="17" a="1"/>
  <c r="AT139" i="17" s="1"/>
  <c r="AC15" i="17"/>
  <c r="AC93" i="17"/>
  <c r="Q91" i="17"/>
  <c r="AC187" i="17"/>
  <c r="AU187" i="17" a="1"/>
  <c r="AU187" i="17" s="1"/>
  <c r="AT187" i="17" a="1"/>
  <c r="AT187" i="17" s="1"/>
  <c r="AC113" i="17"/>
  <c r="AU183" i="17" a="1"/>
  <c r="AU183" i="17" s="1"/>
  <c r="AC183" i="17"/>
  <c r="AT183" i="17" a="1"/>
  <c r="AT183" i="17" s="1"/>
  <c r="AC37" i="17"/>
  <c r="Q35" i="17"/>
  <c r="I78" i="17"/>
  <c r="I122" i="17"/>
  <c r="I138" i="17"/>
  <c r="I32" i="17"/>
  <c r="I144" i="17"/>
  <c r="I80" i="17"/>
  <c r="I174" i="17"/>
  <c r="I18" i="17"/>
  <c r="I68" i="17"/>
  <c r="I67" i="17" s="1"/>
  <c r="I70" i="17"/>
  <c r="R98" i="16"/>
  <c r="AN67" i="16"/>
  <c r="P61" i="16"/>
  <c r="AL38" i="16"/>
  <c r="AL30" i="16"/>
  <c r="D47" i="16"/>
  <c r="BD143" i="15"/>
  <c r="BA144" i="15"/>
  <c r="AM132" i="15"/>
  <c r="O114" i="15"/>
  <c r="I106" i="15"/>
  <c r="G84" i="15"/>
  <c r="BA104" i="15"/>
  <c r="BD103" i="15"/>
  <c r="BA101" i="15"/>
  <c r="BA102" i="15" s="1"/>
  <c r="BA172" i="15"/>
  <c r="BD171" i="15"/>
  <c r="BA156" i="15"/>
  <c r="BD155" i="15"/>
  <c r="Z62" i="15"/>
  <c r="Z124" i="15"/>
  <c r="Z68" i="15"/>
  <c r="Z67" i="15" s="1"/>
  <c r="Z70" i="15"/>
  <c r="T84" i="17"/>
  <c r="F36" i="17"/>
  <c r="AN18" i="17"/>
  <c r="L184" i="17"/>
  <c r="L100" i="17"/>
  <c r="L70" i="17"/>
  <c r="L136" i="17"/>
  <c r="L20" i="17"/>
  <c r="L188" i="17"/>
  <c r="L96" i="17"/>
  <c r="L88" i="17"/>
  <c r="L46" i="17"/>
  <c r="L32" i="17"/>
  <c r="L22" i="17"/>
  <c r="L164" i="17"/>
  <c r="L156" i="17"/>
  <c r="L24" i="17"/>
  <c r="L9" i="17"/>
  <c r="L10" i="17" s="1"/>
  <c r="L14" i="17"/>
  <c r="L26" i="17"/>
  <c r="AF178" i="16"/>
  <c r="AL94" i="16"/>
  <c r="W101" i="16"/>
  <c r="G73" i="16"/>
  <c r="I165" i="15"/>
  <c r="I166" i="15" s="1"/>
  <c r="I168" i="15"/>
  <c r="Z160" i="15"/>
  <c r="AC121" i="15"/>
  <c r="G112" i="15"/>
  <c r="AR17" i="15"/>
  <c r="AD18" i="15"/>
  <c r="AE9" i="15"/>
  <c r="AE22" i="15"/>
  <c r="AE18" i="15"/>
  <c r="AE14" i="15"/>
  <c r="AE112" i="15"/>
  <c r="AE36" i="15"/>
  <c r="AE28" i="15"/>
  <c r="AE26" i="15"/>
  <c r="AC171" i="15"/>
  <c r="AT171" i="15" a="1"/>
  <c r="AT171" i="15" s="1"/>
  <c r="AU171" i="15" a="1"/>
  <c r="AU171" i="15" s="1"/>
  <c r="I146" i="15"/>
  <c r="I52" i="15"/>
  <c r="I54" i="15"/>
  <c r="Y182" i="14"/>
  <c r="Y180" i="14"/>
  <c r="Q174" i="14"/>
  <c r="AU173" i="14" a="1"/>
  <c r="AU173" i="14" s="1"/>
  <c r="AC173" i="14"/>
  <c r="AT173" i="14" a="1"/>
  <c r="AT173" i="14" s="1"/>
  <c r="BA132" i="14"/>
  <c r="BD131" i="14"/>
  <c r="AC113" i="14"/>
  <c r="Q114" i="14"/>
  <c r="Y76" i="14"/>
  <c r="Y73" i="14"/>
  <c r="Y74" i="14" s="1"/>
  <c r="AD63" i="14"/>
  <c r="AR64" i="14"/>
  <c r="F52" i="14"/>
  <c r="AB110" i="17"/>
  <c r="Z30" i="17"/>
  <c r="AH20" i="17"/>
  <c r="Z164" i="16"/>
  <c r="AR145" i="16"/>
  <c r="AD146" i="16"/>
  <c r="M117" i="16"/>
  <c r="AN108" i="16"/>
  <c r="AE36" i="16"/>
  <c r="AE47" i="16"/>
  <c r="AE48" i="16" s="1"/>
  <c r="AL114" i="16"/>
  <c r="AL156" i="16"/>
  <c r="AL96" i="16"/>
  <c r="AL138" i="16"/>
  <c r="AL104" i="16"/>
  <c r="AL178" i="16"/>
  <c r="AL190" i="16"/>
  <c r="AR113" i="16"/>
  <c r="AD114" i="16"/>
  <c r="AD156" i="16"/>
  <c r="AR155" i="16"/>
  <c r="AD96" i="16"/>
  <c r="AR95" i="16"/>
  <c r="AD162" i="16"/>
  <c r="AR161" i="16"/>
  <c r="AR103" i="16"/>
  <c r="AD104" i="16"/>
  <c r="AR177" i="16"/>
  <c r="AD178" i="16"/>
  <c r="V73" i="16"/>
  <c r="V68" i="16"/>
  <c r="V58" i="16"/>
  <c r="N73" i="16"/>
  <c r="N58" i="16"/>
  <c r="F73" i="16"/>
  <c r="F74" i="16" s="1"/>
  <c r="AR183" i="15"/>
  <c r="AD184" i="15"/>
  <c r="AL160" i="15"/>
  <c r="I144" i="15"/>
  <c r="AD124" i="15"/>
  <c r="AR123" i="15"/>
  <c r="AC105" i="15"/>
  <c r="Q101" i="15"/>
  <c r="AE98" i="15"/>
  <c r="O84" i="15"/>
  <c r="AC77" i="15"/>
  <c r="AC71" i="15"/>
  <c r="AD63" i="15"/>
  <c r="AR64" i="15"/>
  <c r="AE42" i="15"/>
  <c r="AC27" i="15"/>
  <c r="AG47" i="15"/>
  <c r="AG48" i="15" s="1"/>
  <c r="AG24" i="15"/>
  <c r="AC19" i="15"/>
  <c r="Y11" i="15"/>
  <c r="Y166" i="15" s="1"/>
  <c r="AE10" i="15"/>
  <c r="AF120" i="15"/>
  <c r="AR119" i="15"/>
  <c r="X120" i="15"/>
  <c r="X117" i="15"/>
  <c r="X118" i="15" s="1"/>
  <c r="X38" i="15"/>
  <c r="X35" i="15"/>
  <c r="X58" i="15"/>
  <c r="X57" i="15" s="1"/>
  <c r="X60" i="15"/>
  <c r="J147" i="14"/>
  <c r="AD128" i="14"/>
  <c r="AR127" i="14"/>
  <c r="AC97" i="14"/>
  <c r="V85" i="14"/>
  <c r="N68" i="14"/>
  <c r="AR41" i="14"/>
  <c r="AD42" i="14"/>
  <c r="V11" i="14"/>
  <c r="V92" i="14" s="1"/>
  <c r="BD25" i="18"/>
  <c r="D108" i="18"/>
  <c r="R162" i="17"/>
  <c r="L84" i="17"/>
  <c r="AH46" i="17"/>
  <c r="AQ34" i="17"/>
  <c r="AQ16" i="17"/>
  <c r="AD172" i="17"/>
  <c r="AL150" i="16"/>
  <c r="R129" i="16"/>
  <c r="R130" i="16" s="1"/>
  <c r="AF104" i="16"/>
  <c r="M73" i="16"/>
  <c r="R66" i="16"/>
  <c r="AA23" i="16"/>
  <c r="AR17" i="16"/>
  <c r="AD18" i="16"/>
  <c r="E18" i="16"/>
  <c r="P17" i="16"/>
  <c r="E70" i="16"/>
  <c r="E68" i="16"/>
  <c r="E162" i="16"/>
  <c r="E122" i="16"/>
  <c r="E188" i="16"/>
  <c r="E90" i="16"/>
  <c r="E184" i="16"/>
  <c r="AL156" i="15"/>
  <c r="AM122" i="15"/>
  <c r="Z116" i="15"/>
  <c r="J101" i="15"/>
  <c r="O78" i="15"/>
  <c r="AD70" i="15"/>
  <c r="AR69" i="15"/>
  <c r="I56" i="15"/>
  <c r="AL10" i="15"/>
  <c r="AM164" i="15"/>
  <c r="AM66" i="15"/>
  <c r="AE185" i="15"/>
  <c r="AE168" i="15"/>
  <c r="W64" i="15"/>
  <c r="O54" i="15"/>
  <c r="O52" i="15"/>
  <c r="G164" i="15"/>
  <c r="G160" i="15"/>
  <c r="AD184" i="14"/>
  <c r="AR183" i="14"/>
  <c r="AC159" i="14"/>
  <c r="BA140" i="14"/>
  <c r="BD139" i="14"/>
  <c r="L114" i="17"/>
  <c r="AR91" i="17"/>
  <c r="AC53" i="17"/>
  <c r="Q52" i="17"/>
  <c r="AL172" i="16"/>
  <c r="AR93" i="16"/>
  <c r="AD94" i="16"/>
  <c r="R88" i="16"/>
  <c r="AF67" i="16"/>
  <c r="J46" i="16"/>
  <c r="S35" i="16"/>
  <c r="AL26" i="16"/>
  <c r="O170" i="15"/>
  <c r="G144" i="15"/>
  <c r="AU135" i="15" a="1"/>
  <c r="AU135" i="15" s="1"/>
  <c r="Q133" i="15"/>
  <c r="AT135" i="15" a="1"/>
  <c r="AT135" i="15" s="1"/>
  <c r="AC135" i="15"/>
  <c r="I101" i="15"/>
  <c r="I102" i="15" s="1"/>
  <c r="I104" i="15"/>
  <c r="AE80" i="15"/>
  <c r="O72" i="15"/>
  <c r="AL118" i="15"/>
  <c r="AL86" i="15"/>
  <c r="AL140" i="15"/>
  <c r="AL94" i="15"/>
  <c r="AD118" i="15"/>
  <c r="AR117" i="15"/>
  <c r="AD86" i="15"/>
  <c r="AR85" i="15"/>
  <c r="AR139" i="15"/>
  <c r="AD140" i="15"/>
  <c r="AR97" i="15"/>
  <c r="AD98" i="15"/>
  <c r="V58" i="15"/>
  <c r="N147" i="15"/>
  <c r="N180" i="14"/>
  <c r="X160" i="17"/>
  <c r="AQ86" i="17"/>
  <c r="T62" i="17"/>
  <c r="AH24" i="17"/>
  <c r="F16" i="17"/>
  <c r="P153" i="16"/>
  <c r="E106" i="16"/>
  <c r="Z94" i="16"/>
  <c r="F44" i="16"/>
  <c r="R40" i="16"/>
  <c r="AD30" i="16"/>
  <c r="AR29" i="16"/>
  <c r="J14" i="16"/>
  <c r="AI24" i="16"/>
  <c r="AI47" i="16"/>
  <c r="AI48" i="16" s="1"/>
  <c r="AA73" i="16"/>
  <c r="AM192" i="15"/>
  <c r="O180" i="15"/>
  <c r="O182" i="15"/>
  <c r="O152" i="15"/>
  <c r="AE144" i="15"/>
  <c r="BA138" i="15"/>
  <c r="BD137" i="15"/>
  <c r="AE132" i="15"/>
  <c r="BD105" i="15"/>
  <c r="BA106" i="15"/>
  <c r="M91" i="15"/>
  <c r="M85" i="15" s="1"/>
  <c r="AD66" i="15"/>
  <c r="AR65" i="15"/>
  <c r="AM56" i="15"/>
  <c r="AD46" i="15"/>
  <c r="AR45" i="15"/>
  <c r="AR35" i="15"/>
  <c r="AD36" i="15"/>
  <c r="AL16" i="15"/>
  <c r="R11" i="15"/>
  <c r="R172" i="15" s="1"/>
  <c r="M165" i="15"/>
  <c r="E64" i="15"/>
  <c r="AT186" i="14" a="1"/>
  <c r="AT186" i="14" s="1"/>
  <c r="V146" i="14"/>
  <c r="AC115" i="14"/>
  <c r="AT115" i="14" a="1"/>
  <c r="AT115" i="14" s="1"/>
  <c r="AU115" i="14" a="1"/>
  <c r="AU115" i="14" s="1"/>
  <c r="Q116" i="14"/>
  <c r="I101" i="14"/>
  <c r="I102" i="14" s="1"/>
  <c r="V56" i="14"/>
  <c r="R136" i="17"/>
  <c r="AH112" i="17"/>
  <c r="D76" i="17"/>
  <c r="AR186" i="16"/>
  <c r="BD97" i="16"/>
  <c r="D80" i="16"/>
  <c r="AF66" i="16"/>
  <c r="BB128" i="16"/>
  <c r="BB106" i="16"/>
  <c r="BB86" i="16"/>
  <c r="BB18" i="16"/>
  <c r="BB57" i="16"/>
  <c r="BB168" i="16"/>
  <c r="BB50" i="16"/>
  <c r="BD145" i="16"/>
  <c r="BB146" i="16"/>
  <c r="BB188" i="16"/>
  <c r="AG63" i="17"/>
  <c r="AF112" i="16"/>
  <c r="AA101" i="15"/>
  <c r="AC64" i="15"/>
  <c r="AM178" i="14"/>
  <c r="Y165" i="14"/>
  <c r="Y166" i="14" s="1"/>
  <c r="P151" i="14"/>
  <c r="S114" i="14"/>
  <c r="K58" i="14"/>
  <c r="I52" i="14"/>
  <c r="AM32" i="14"/>
  <c r="AM132" i="14"/>
  <c r="AM172" i="14"/>
  <c r="AM130" i="14"/>
  <c r="AM164" i="14"/>
  <c r="AM30" i="14"/>
  <c r="AM88" i="14"/>
  <c r="AE188" i="14"/>
  <c r="AE18" i="14"/>
  <c r="AE57" i="14"/>
  <c r="AE128" i="14"/>
  <c r="W117" i="14"/>
  <c r="W35" i="14"/>
  <c r="O91" i="14"/>
  <c r="O11" i="14"/>
  <c r="O108" i="14" s="1"/>
  <c r="G180" i="14"/>
  <c r="BA158" i="13"/>
  <c r="BD157" i="13"/>
  <c r="BA152" i="13"/>
  <c r="BD151" i="13"/>
  <c r="BD115" i="13"/>
  <c r="BA116" i="13"/>
  <c r="AH14" i="17"/>
  <c r="Z147" i="16"/>
  <c r="AD44" i="16"/>
  <c r="Z20" i="16"/>
  <c r="M160" i="14"/>
  <c r="BD151" i="14"/>
  <c r="AR133" i="14"/>
  <c r="AR107" i="14"/>
  <c r="M91" i="14"/>
  <c r="M92" i="14" s="1"/>
  <c r="M94" i="14"/>
  <c r="L70" i="14"/>
  <c r="AD179" i="13"/>
  <c r="AR180" i="13"/>
  <c r="AB74" i="17"/>
  <c r="AM179" i="16"/>
  <c r="AN142" i="16"/>
  <c r="AU159" i="15" a="1"/>
  <c r="AU159" i="15" s="1"/>
  <c r="AB58" i="15"/>
  <c r="L68" i="15"/>
  <c r="L147" i="15"/>
  <c r="P12" i="15"/>
  <c r="P157" i="15"/>
  <c r="P99" i="15"/>
  <c r="P95" i="15"/>
  <c r="P31" i="15"/>
  <c r="P143" i="15"/>
  <c r="P105" i="15"/>
  <c r="P187" i="15"/>
  <c r="AM162" i="14"/>
  <c r="AT141" i="14" a="1"/>
  <c r="AT141" i="14" s="1"/>
  <c r="G52" i="14"/>
  <c r="M28" i="14"/>
  <c r="M18" i="14"/>
  <c r="M106" i="14"/>
  <c r="M188" i="14"/>
  <c r="M136" i="14"/>
  <c r="M108" i="14"/>
  <c r="E73" i="14"/>
  <c r="BD173" i="13"/>
  <c r="BA174" i="13"/>
  <c r="AL146" i="13"/>
  <c r="BA128" i="13"/>
  <c r="BD127" i="13"/>
  <c r="V56" i="13"/>
  <c r="AD182" i="13"/>
  <c r="AR181" i="13"/>
  <c r="N180" i="13"/>
  <c r="Q58" i="16"/>
  <c r="AC59" i="16"/>
  <c r="J28" i="16"/>
  <c r="AM182" i="15"/>
  <c r="AA68" i="15"/>
  <c r="X16" i="15"/>
  <c r="AI18" i="15"/>
  <c r="AI78" i="15"/>
  <c r="AI190" i="15"/>
  <c r="AI96" i="15"/>
  <c r="AI118" i="15"/>
  <c r="AI34" i="15"/>
  <c r="AI142" i="15"/>
  <c r="AI172" i="15"/>
  <c r="AA73" i="15"/>
  <c r="AA117" i="15"/>
  <c r="S68" i="15"/>
  <c r="S180" i="15"/>
  <c r="K11" i="15"/>
  <c r="K80" i="15" s="1"/>
  <c r="K58" i="15"/>
  <c r="K57" i="15" s="1"/>
  <c r="AJ176" i="14"/>
  <c r="M170" i="14"/>
  <c r="AJ154" i="14"/>
  <c r="O142" i="14"/>
  <c r="AJ94" i="14"/>
  <c r="AR79" i="14"/>
  <c r="AJ16" i="14"/>
  <c r="BC117" i="14"/>
  <c r="BC118" i="14" s="1"/>
  <c r="BC120" i="14"/>
  <c r="AJ184" i="14"/>
  <c r="AJ82" i="14"/>
  <c r="AJ134" i="14"/>
  <c r="AJ190" i="14"/>
  <c r="T165" i="14"/>
  <c r="L78" i="14"/>
  <c r="L140" i="14"/>
  <c r="P186" i="14"/>
  <c r="P111" i="14"/>
  <c r="BD191" i="13"/>
  <c r="BA192" i="13"/>
  <c r="Z182" i="13"/>
  <c r="Z180" i="13"/>
  <c r="AL152" i="13"/>
  <c r="AD144" i="13"/>
  <c r="AR143" i="13"/>
  <c r="AL132" i="13"/>
  <c r="D120" i="13"/>
  <c r="D117" i="13"/>
  <c r="D118" i="13" s="1"/>
  <c r="P119" i="13"/>
  <c r="V98" i="13"/>
  <c r="BD93" i="13"/>
  <c r="BA94" i="13"/>
  <c r="BD89" i="13"/>
  <c r="BA90" i="13"/>
  <c r="Z88" i="13"/>
  <c r="BD71" i="13"/>
  <c r="BA72" i="13"/>
  <c r="Z70" i="13"/>
  <c r="Z68" i="13"/>
  <c r="Z67" i="13" s="1"/>
  <c r="P61" i="13"/>
  <c r="D62" i="13"/>
  <c r="AL40" i="13"/>
  <c r="AR31" i="13"/>
  <c r="AD32" i="13"/>
  <c r="AM182" i="16"/>
  <c r="X32" i="16"/>
  <c r="AF16" i="16"/>
  <c r="AO82" i="16"/>
  <c r="AO160" i="16"/>
  <c r="AO36" i="16"/>
  <c r="AO144" i="16"/>
  <c r="AO152" i="16"/>
  <c r="AO76" i="16"/>
  <c r="AO130" i="16"/>
  <c r="AO18" i="16"/>
  <c r="AO57" i="16"/>
  <c r="AO128" i="16"/>
  <c r="AG78" i="16"/>
  <c r="AG104" i="16"/>
  <c r="AG168" i="16"/>
  <c r="AG44" i="16"/>
  <c r="AG170" i="16"/>
  <c r="AG179" i="16"/>
  <c r="AG84" i="16"/>
  <c r="AG154" i="16"/>
  <c r="AG26" i="16"/>
  <c r="AG74" i="16"/>
  <c r="AG185" i="16"/>
  <c r="AU139" i="16" a="1"/>
  <c r="AU139" i="16" s="1"/>
  <c r="AC139" i="16"/>
  <c r="AT139" i="16" a="1"/>
  <c r="AT139" i="16" s="1"/>
  <c r="AU159" i="16" a="1"/>
  <c r="AU159" i="16" s="1"/>
  <c r="AC159" i="16"/>
  <c r="AT159" i="16" a="1"/>
  <c r="AT159" i="16" s="1"/>
  <c r="AC43" i="16"/>
  <c r="AC169" i="16"/>
  <c r="AT169" i="16" a="1"/>
  <c r="AT169" i="16" s="1"/>
  <c r="AU169" i="16" a="1"/>
  <c r="AU169" i="16" s="1"/>
  <c r="AC61" i="16"/>
  <c r="AC123" i="16"/>
  <c r="AC21" i="16"/>
  <c r="AC87" i="16"/>
  <c r="I64" i="16"/>
  <c r="I11" i="16"/>
  <c r="I122" i="16" s="1"/>
  <c r="AE190" i="15"/>
  <c r="BD135" i="15"/>
  <c r="BB76" i="15"/>
  <c r="BC110" i="15"/>
  <c r="BC170" i="15"/>
  <c r="BC28" i="15"/>
  <c r="BC134" i="15"/>
  <c r="BC90" i="15"/>
  <c r="BC120" i="15"/>
  <c r="BC117" i="15"/>
  <c r="BC118" i="15" s="1"/>
  <c r="BC46" i="15"/>
  <c r="BC160" i="15"/>
  <c r="BC112" i="15"/>
  <c r="AR169" i="14"/>
  <c r="S124" i="14"/>
  <c r="AM108" i="14"/>
  <c r="G64" i="14"/>
  <c r="AM50" i="14"/>
  <c r="Q138" i="14"/>
  <c r="Q185" i="14"/>
  <c r="Q9" i="14"/>
  <c r="Q54" i="14"/>
  <c r="BD39" i="14"/>
  <c r="BB40" i="14"/>
  <c r="BB179" i="14"/>
  <c r="BB120" i="14"/>
  <c r="BB117" i="14"/>
  <c r="BB118" i="14" s="1"/>
  <c r="BB134" i="14"/>
  <c r="BB30" i="14"/>
  <c r="BB92" i="14"/>
  <c r="AA23" i="14"/>
  <c r="AA91" i="14"/>
  <c r="S18" i="14"/>
  <c r="S68" i="14"/>
  <c r="S67" i="14" s="1"/>
  <c r="S70" i="14"/>
  <c r="S108" i="14"/>
  <c r="S160" i="14"/>
  <c r="S72" i="14"/>
  <c r="S176" i="14"/>
  <c r="K64" i="14"/>
  <c r="K147" i="14"/>
  <c r="P186" i="13"/>
  <c r="D185" i="13"/>
  <c r="BA154" i="13"/>
  <c r="BD153" i="13"/>
  <c r="V142" i="13"/>
  <c r="BA76" i="15"/>
  <c r="H62" i="15"/>
  <c r="P41" i="15"/>
  <c r="BB74" i="15"/>
  <c r="BB30" i="15"/>
  <c r="BB114" i="15"/>
  <c r="BB156" i="15"/>
  <c r="BB90" i="15"/>
  <c r="BB14" i="15"/>
  <c r="BB164" i="15"/>
  <c r="BB63" i="15"/>
  <c r="BB130" i="15"/>
  <c r="BB144" i="14"/>
  <c r="AJ132" i="14"/>
  <c r="Q98" i="14"/>
  <c r="BD83" i="14"/>
  <c r="AE78" i="14"/>
  <c r="AR77" i="14"/>
  <c r="AE63" i="14"/>
  <c r="P55" i="14"/>
  <c r="V134" i="13"/>
  <c r="F117" i="13"/>
  <c r="AL116" i="13"/>
  <c r="AR103" i="13"/>
  <c r="AD104" i="13"/>
  <c r="H34" i="18"/>
  <c r="AF32" i="17"/>
  <c r="AN22" i="16"/>
  <c r="BA110" i="15"/>
  <c r="AM34" i="15"/>
  <c r="H23" i="15"/>
  <c r="BA96" i="15"/>
  <c r="BB136" i="14"/>
  <c r="AR93" i="14"/>
  <c r="AA58" i="14"/>
  <c r="R35" i="14"/>
  <c r="L22" i="14"/>
  <c r="Q16" i="14"/>
  <c r="AF188" i="13"/>
  <c r="P163" i="13"/>
  <c r="D164" i="13"/>
  <c r="P141" i="13"/>
  <c r="D142" i="13"/>
  <c r="BD131" i="13"/>
  <c r="BA132" i="13"/>
  <c r="L64" i="13"/>
  <c r="L63" i="13" s="1"/>
  <c r="L66" i="13"/>
  <c r="R56" i="13"/>
  <c r="R52" i="13"/>
  <c r="F52" i="13"/>
  <c r="AN50" i="17"/>
  <c r="BB24" i="17"/>
  <c r="BB20" i="17"/>
  <c r="BB156" i="17"/>
  <c r="BB74" i="17"/>
  <c r="BB136" i="17"/>
  <c r="BB110" i="17"/>
  <c r="BB178" i="17"/>
  <c r="BB42" i="17"/>
  <c r="BB142" i="17"/>
  <c r="BB170" i="17"/>
  <c r="BB112" i="17"/>
  <c r="AQ190" i="17"/>
  <c r="X138" i="15"/>
  <c r="AJ104" i="15"/>
  <c r="L35" i="15"/>
  <c r="H28" i="15"/>
  <c r="P169" i="14"/>
  <c r="R165" i="13"/>
  <c r="R166" i="13" s="1"/>
  <c r="AD148" i="13"/>
  <c r="AD130" i="13"/>
  <c r="AD100" i="13"/>
  <c r="AD57" i="13"/>
  <c r="H9" i="13"/>
  <c r="H10" i="13" s="1"/>
  <c r="H20" i="13"/>
  <c r="H62" i="13"/>
  <c r="H40" i="13"/>
  <c r="H80" i="13"/>
  <c r="H94" i="13"/>
  <c r="H44" i="13"/>
  <c r="O18" i="13"/>
  <c r="O68" i="13"/>
  <c r="O67" i="13" s="1"/>
  <c r="O70" i="13"/>
  <c r="O60" i="13"/>
  <c r="O58" i="13"/>
  <c r="O57" i="13" s="1"/>
  <c r="O134" i="13"/>
  <c r="O182" i="13"/>
  <c r="O180" i="13"/>
  <c r="O72" i="13"/>
  <c r="O165" i="13"/>
  <c r="O166" i="13" s="1"/>
  <c r="O168" i="13"/>
  <c r="O114" i="13"/>
  <c r="AQ172" i="12"/>
  <c r="AF106" i="12"/>
  <c r="R90" i="12"/>
  <c r="BD71" i="12"/>
  <c r="BA72" i="12"/>
  <c r="X58" i="12"/>
  <c r="X57" i="12" s="1"/>
  <c r="X60" i="12"/>
  <c r="AQ38" i="12"/>
  <c r="AQ22" i="12"/>
  <c r="J11" i="12"/>
  <c r="J188" i="12" s="1"/>
  <c r="M165" i="12"/>
  <c r="P159" i="12"/>
  <c r="AB101" i="13"/>
  <c r="AB102" i="13" s="1"/>
  <c r="AQ162" i="12"/>
  <c r="AU162" i="12" s="1" a="1"/>
  <c r="AU162" i="12" s="1"/>
  <c r="AQ138" i="12"/>
  <c r="E117" i="12"/>
  <c r="AB56" i="12"/>
  <c r="AB52" i="12"/>
  <c r="H52" i="12"/>
  <c r="P39" i="12"/>
  <c r="T91" i="12"/>
  <c r="L90" i="12"/>
  <c r="D176" i="12"/>
  <c r="P175" i="12"/>
  <c r="P181" i="12"/>
  <c r="D180" i="12"/>
  <c r="D182" i="12"/>
  <c r="AT141" i="15" a="1"/>
  <c r="AT141" i="15" s="1"/>
  <c r="AN34" i="14"/>
  <c r="AN54" i="14"/>
  <c r="AN50" i="14"/>
  <c r="AN40" i="14"/>
  <c r="AN90" i="14"/>
  <c r="AN94" i="14"/>
  <c r="AN190" i="14"/>
  <c r="AN67" i="14"/>
  <c r="AN124" i="14"/>
  <c r="AN156" i="14"/>
  <c r="X58" i="14"/>
  <c r="H58" i="14"/>
  <c r="H73" i="14"/>
  <c r="AN144" i="13"/>
  <c r="AR119" i="13"/>
  <c r="AN92" i="13"/>
  <c r="D70" i="13"/>
  <c r="AL60" i="13"/>
  <c r="AF34" i="13"/>
  <c r="AR15" i="13"/>
  <c r="M117" i="13"/>
  <c r="P19" i="13"/>
  <c r="P97" i="13"/>
  <c r="E11" i="13"/>
  <c r="E156" i="13" s="1"/>
  <c r="P13" i="13"/>
  <c r="R156" i="12"/>
  <c r="AH144" i="12"/>
  <c r="BA114" i="12"/>
  <c r="BD113" i="12"/>
  <c r="P107" i="12"/>
  <c r="BA78" i="12"/>
  <c r="BD77" i="12"/>
  <c r="X73" i="12"/>
  <c r="X74" i="12" s="1"/>
  <c r="AH67" i="12"/>
  <c r="R62" i="12"/>
  <c r="X38" i="12"/>
  <c r="X35" i="12"/>
  <c r="AE82" i="14"/>
  <c r="AJ36" i="14"/>
  <c r="AF166" i="13"/>
  <c r="AL136" i="13"/>
  <c r="X117" i="13"/>
  <c r="X118" i="13" s="1"/>
  <c r="AF110" i="13"/>
  <c r="AN88" i="13"/>
  <c r="AF46" i="13"/>
  <c r="T20" i="13"/>
  <c r="R184" i="12"/>
  <c r="J160" i="12"/>
  <c r="R138" i="12"/>
  <c r="AN84" i="12"/>
  <c r="AH56" i="12"/>
  <c r="BA104" i="12"/>
  <c r="BD103" i="12"/>
  <c r="BA101" i="12"/>
  <c r="BA102" i="12" s="1"/>
  <c r="BA172" i="12"/>
  <c r="BD171" i="12"/>
  <c r="BD186" i="12"/>
  <c r="BA185" i="12"/>
  <c r="AQ130" i="12"/>
  <c r="AQ100" i="12"/>
  <c r="AQ190" i="12"/>
  <c r="AH148" i="12"/>
  <c r="AH118" i="12"/>
  <c r="Z180" i="12"/>
  <c r="R106" i="12"/>
  <c r="R188" i="12"/>
  <c r="J110" i="12"/>
  <c r="J96" i="12"/>
  <c r="E165" i="11"/>
  <c r="E166" i="11" s="1"/>
  <c r="AI148" i="15"/>
  <c r="L62" i="14"/>
  <c r="AJ22" i="14"/>
  <c r="T188" i="13"/>
  <c r="R154" i="13"/>
  <c r="D136" i="13"/>
  <c r="AR113" i="13"/>
  <c r="X96" i="13"/>
  <c r="H42" i="13"/>
  <c r="AI20" i="13"/>
  <c r="AI90" i="13"/>
  <c r="AI174" i="13"/>
  <c r="AI10" i="13"/>
  <c r="AI114" i="13"/>
  <c r="AI18" i="13"/>
  <c r="AI57" i="13"/>
  <c r="AI128" i="13"/>
  <c r="AI78" i="13"/>
  <c r="AI126" i="13"/>
  <c r="AA91" i="13"/>
  <c r="AA11" i="13"/>
  <c r="AA110" i="13" s="1"/>
  <c r="AA58" i="13"/>
  <c r="K73" i="13"/>
  <c r="K165" i="13"/>
  <c r="K147" i="13"/>
  <c r="AF150" i="12"/>
  <c r="BA142" i="12"/>
  <c r="BD141" i="12"/>
  <c r="R116" i="12"/>
  <c r="AH108" i="12"/>
  <c r="AL74" i="15"/>
  <c r="AN92" i="14"/>
  <c r="L34" i="14"/>
  <c r="H147" i="13"/>
  <c r="H148" i="13" s="1"/>
  <c r="Z129" i="13"/>
  <c r="Z130" i="13" s="1"/>
  <c r="AR117" i="13"/>
  <c r="T90" i="13"/>
  <c r="X70" i="13"/>
  <c r="BB56" i="13"/>
  <c r="BD55" i="13"/>
  <c r="T44" i="13"/>
  <c r="AR25" i="13"/>
  <c r="BB42" i="13"/>
  <c r="BB142" i="13"/>
  <c r="BB82" i="13"/>
  <c r="BB130" i="13"/>
  <c r="BB28" i="13"/>
  <c r="BD27" i="13"/>
  <c r="BB98" i="13"/>
  <c r="BB80" i="13"/>
  <c r="BB166" i="13"/>
  <c r="AH166" i="12"/>
  <c r="AF158" i="12"/>
  <c r="J152" i="12"/>
  <c r="J66" i="12"/>
  <c r="J64" i="12"/>
  <c r="J63" i="12" s="1"/>
  <c r="AN92" i="12"/>
  <c r="AN112" i="12"/>
  <c r="AN190" i="12"/>
  <c r="AF118" i="12"/>
  <c r="AF126" i="12"/>
  <c r="AF188" i="12"/>
  <c r="X116" i="12"/>
  <c r="H96" i="12"/>
  <c r="AM60" i="14"/>
  <c r="T100" i="13"/>
  <c r="AQ36" i="12"/>
  <c r="K23" i="12"/>
  <c r="P29" i="14"/>
  <c r="R98" i="13"/>
  <c r="H132" i="12"/>
  <c r="Q114" i="12"/>
  <c r="AC113" i="12"/>
  <c r="BA74" i="12"/>
  <c r="AM134" i="11"/>
  <c r="L68" i="11"/>
  <c r="L67" i="11" s="1"/>
  <c r="L70" i="11"/>
  <c r="H11" i="11"/>
  <c r="H156" i="11" s="1"/>
  <c r="D164" i="10"/>
  <c r="P163" i="10"/>
  <c r="BA128" i="10"/>
  <c r="BD127" i="10"/>
  <c r="H117" i="13"/>
  <c r="H118" i="13" s="1"/>
  <c r="D92" i="13"/>
  <c r="D32" i="13"/>
  <c r="R16" i="13"/>
  <c r="AI94" i="12"/>
  <c r="AI148" i="12"/>
  <c r="AI40" i="12"/>
  <c r="AI114" i="12"/>
  <c r="AI104" i="12"/>
  <c r="AI86" i="12"/>
  <c r="AI158" i="12"/>
  <c r="AI168" i="12"/>
  <c r="AA140" i="12"/>
  <c r="AA40" i="12"/>
  <c r="AA176" i="12"/>
  <c r="AA76" i="12"/>
  <c r="AA73" i="12"/>
  <c r="AA74" i="12" s="1"/>
  <c r="AA146" i="12"/>
  <c r="AA165" i="12"/>
  <c r="AA166" i="12" s="1"/>
  <c r="AA168" i="12"/>
  <c r="S91" i="12"/>
  <c r="S165" i="12"/>
  <c r="S166" i="12" s="1"/>
  <c r="K180" i="12"/>
  <c r="AM172" i="11"/>
  <c r="H132" i="11"/>
  <c r="L78" i="11"/>
  <c r="T72" i="11"/>
  <c r="AD54" i="11"/>
  <c r="AR53" i="11"/>
  <c r="AM30" i="11"/>
  <c r="G11" i="11"/>
  <c r="G170" i="11" s="1"/>
  <c r="AM138" i="11"/>
  <c r="AM150" i="11"/>
  <c r="J182" i="10"/>
  <c r="J180" i="10"/>
  <c r="Z100" i="10"/>
  <c r="AN120" i="13"/>
  <c r="Z60" i="13"/>
  <c r="X34" i="13"/>
  <c r="D22" i="13"/>
  <c r="Q64" i="12"/>
  <c r="Q63" i="12" s="1"/>
  <c r="AC65" i="12"/>
  <c r="Q66" i="12"/>
  <c r="AI38" i="12"/>
  <c r="BA18" i="12"/>
  <c r="BB117" i="12"/>
  <c r="BB118" i="12" s="1"/>
  <c r="BB120" i="12"/>
  <c r="V180" i="11"/>
  <c r="AM112" i="11"/>
  <c r="P89" i="11"/>
  <c r="T78" i="11"/>
  <c r="AM34" i="11"/>
  <c r="H20" i="11"/>
  <c r="AL108" i="11"/>
  <c r="AL192" i="11"/>
  <c r="AL44" i="11"/>
  <c r="AL170" i="11"/>
  <c r="AD108" i="11"/>
  <c r="AR107" i="11"/>
  <c r="AR191" i="11"/>
  <c r="AD192" i="11"/>
  <c r="AD44" i="11"/>
  <c r="AR43" i="11"/>
  <c r="AR169" i="11"/>
  <c r="AD170" i="11"/>
  <c r="F91" i="11"/>
  <c r="D146" i="10"/>
  <c r="P145" i="10"/>
  <c r="P183" i="10"/>
  <c r="D184" i="10"/>
  <c r="H150" i="13"/>
  <c r="AL84" i="13"/>
  <c r="AQ164" i="12"/>
  <c r="BA76" i="12"/>
  <c r="P41" i="12"/>
  <c r="BA26" i="12"/>
  <c r="AF22" i="12"/>
  <c r="BD13" i="12"/>
  <c r="BA176" i="12"/>
  <c r="AO44" i="12"/>
  <c r="AO150" i="12"/>
  <c r="AO10" i="12"/>
  <c r="AO110" i="12"/>
  <c r="AO176" i="12"/>
  <c r="AO38" i="12"/>
  <c r="AO112" i="12"/>
  <c r="AO179" i="12"/>
  <c r="AC97" i="12"/>
  <c r="Q98" i="12"/>
  <c r="Q80" i="12"/>
  <c r="AC79" i="12"/>
  <c r="AC17" i="12"/>
  <c r="Q18" i="12"/>
  <c r="Q68" i="12"/>
  <c r="AC69" i="12"/>
  <c r="Q70" i="12"/>
  <c r="AC87" i="12"/>
  <c r="Q88" i="12"/>
  <c r="AC163" i="12"/>
  <c r="Q164" i="12"/>
  <c r="AU163" i="12" a="1"/>
  <c r="AU163" i="12" s="1"/>
  <c r="AT163" i="12" a="1"/>
  <c r="AT163" i="12" s="1"/>
  <c r="I35" i="12"/>
  <c r="G174" i="11"/>
  <c r="AM124" i="11"/>
  <c r="AD84" i="11"/>
  <c r="AR83" i="11"/>
  <c r="AN67" i="11"/>
  <c r="AL57" i="11"/>
  <c r="AM38" i="11"/>
  <c r="BD145" i="10"/>
  <c r="BA146" i="10"/>
  <c r="AN152" i="13"/>
  <c r="R102" i="13"/>
  <c r="X30" i="13"/>
  <c r="S180" i="12"/>
  <c r="BD105" i="12"/>
  <c r="AN72" i="12"/>
  <c r="BA38" i="12"/>
  <c r="AX177" i="12"/>
  <c r="AN184" i="11"/>
  <c r="P159" i="11"/>
  <c r="L152" i="11"/>
  <c r="AM118" i="11"/>
  <c r="N58" i="11"/>
  <c r="AD42" i="11"/>
  <c r="AR41" i="11"/>
  <c r="AN14" i="11"/>
  <c r="T73" i="11"/>
  <c r="T74" i="11" s="1"/>
  <c r="T76" i="11"/>
  <c r="T154" i="11"/>
  <c r="L132" i="11"/>
  <c r="L80" i="11"/>
  <c r="L174" i="11"/>
  <c r="P143" i="11"/>
  <c r="P83" i="11"/>
  <c r="D180" i="11"/>
  <c r="P181" i="11"/>
  <c r="BD149" i="10"/>
  <c r="BA150" i="10"/>
  <c r="AL80" i="13"/>
  <c r="AO124" i="12"/>
  <c r="AM122" i="12"/>
  <c r="AM26" i="12"/>
  <c r="AM74" i="12"/>
  <c r="AM156" i="12"/>
  <c r="AM90" i="12"/>
  <c r="AM66" i="12"/>
  <c r="AM162" i="12"/>
  <c r="AE63" i="12"/>
  <c r="AE60" i="12"/>
  <c r="AE182" i="12"/>
  <c r="AE160" i="12"/>
  <c r="W32" i="12"/>
  <c r="W76" i="12"/>
  <c r="W73" i="12"/>
  <c r="W74" i="12" s="1"/>
  <c r="W188" i="12"/>
  <c r="W18" i="12"/>
  <c r="W70" i="12"/>
  <c r="W68" i="12"/>
  <c r="W67" i="12" s="1"/>
  <c r="W84" i="12"/>
  <c r="W110" i="12"/>
  <c r="W142" i="12"/>
  <c r="O58" i="12"/>
  <c r="G101" i="12"/>
  <c r="G11" i="12"/>
  <c r="G42" i="12" s="1"/>
  <c r="AJ158" i="11"/>
  <c r="Y76" i="11"/>
  <c r="Y73" i="11"/>
  <c r="Y74" i="11" s="1"/>
  <c r="N68" i="10"/>
  <c r="X144" i="13"/>
  <c r="AD92" i="13"/>
  <c r="AT159" i="12" a="1"/>
  <c r="AT159" i="12" s="1"/>
  <c r="AQ108" i="12"/>
  <c r="AL142" i="12"/>
  <c r="AL18" i="12"/>
  <c r="AL88" i="12"/>
  <c r="AL162" i="12"/>
  <c r="AL100" i="12"/>
  <c r="AL146" i="12"/>
  <c r="AL16" i="12"/>
  <c r="AL72" i="12"/>
  <c r="AL116" i="12"/>
  <c r="AL94" i="12"/>
  <c r="AL182" i="12"/>
  <c r="AD70" i="12"/>
  <c r="AR69" i="12"/>
  <c r="AD57" i="12"/>
  <c r="AR58" i="12"/>
  <c r="AD185" i="12"/>
  <c r="AR186" i="12"/>
  <c r="AD54" i="12"/>
  <c r="AR53" i="12"/>
  <c r="AR105" i="12"/>
  <c r="AD106" i="12"/>
  <c r="AD47" i="12"/>
  <c r="AD48" i="12" s="1"/>
  <c r="AR23" i="12"/>
  <c r="AD24" i="12"/>
  <c r="AD118" i="12"/>
  <c r="AR117" i="12"/>
  <c r="AR85" i="12"/>
  <c r="AD86" i="12"/>
  <c r="AD140" i="12"/>
  <c r="AR139" i="12"/>
  <c r="AR149" i="12"/>
  <c r="AD150" i="12"/>
  <c r="V64" i="12"/>
  <c r="V147" i="12"/>
  <c r="N58" i="12"/>
  <c r="P12" i="12"/>
  <c r="AX177" i="10"/>
  <c r="AF154" i="10"/>
  <c r="AF124" i="10"/>
  <c r="AG40" i="10"/>
  <c r="AC15" i="10"/>
  <c r="AG106" i="10"/>
  <c r="AG156" i="10"/>
  <c r="AG38" i="10"/>
  <c r="AG96" i="10"/>
  <c r="AG162" i="10"/>
  <c r="AG104" i="10"/>
  <c r="AG178" i="10"/>
  <c r="Y35" i="10"/>
  <c r="AC61" i="10"/>
  <c r="AC123" i="10"/>
  <c r="AT186" i="10" a="1"/>
  <c r="AT186" i="10" s="1"/>
  <c r="AC186" i="10"/>
  <c r="AU186" i="10" a="1"/>
  <c r="AU186" i="10" s="1"/>
  <c r="Q35" i="10"/>
  <c r="AC37" i="10"/>
  <c r="AU137" i="10" a="1"/>
  <c r="AU137" i="10" s="1"/>
  <c r="AT137" i="10" a="1"/>
  <c r="AT137" i="10" s="1"/>
  <c r="AC137" i="10"/>
  <c r="AU115" i="10" a="1"/>
  <c r="AU115" i="10" s="1"/>
  <c r="AC115" i="10"/>
  <c r="AT115" i="10" a="1"/>
  <c r="AT115" i="10" s="1"/>
  <c r="I23" i="10"/>
  <c r="I58" i="10"/>
  <c r="V74" i="13"/>
  <c r="H24" i="13"/>
  <c r="P139" i="11"/>
  <c r="K58" i="11"/>
  <c r="AJ38" i="11"/>
  <c r="AG10" i="11"/>
  <c r="H184" i="10"/>
  <c r="P169" i="10"/>
  <c r="AX147" i="10"/>
  <c r="H117" i="10"/>
  <c r="AR83" i="10"/>
  <c r="AD84" i="10"/>
  <c r="AF76" i="10"/>
  <c r="AR13" i="10"/>
  <c r="AD14" i="10"/>
  <c r="AN9" i="10"/>
  <c r="AN10" i="10" s="1"/>
  <c r="AN18" i="10"/>
  <c r="AN30" i="10"/>
  <c r="AN46" i="10"/>
  <c r="AN14" i="10"/>
  <c r="AN24" i="10"/>
  <c r="AN40" i="10"/>
  <c r="AN54" i="10"/>
  <c r="AN122" i="10"/>
  <c r="AN174" i="10"/>
  <c r="AF136" i="10"/>
  <c r="AF108" i="10"/>
  <c r="AF142" i="10"/>
  <c r="X150" i="9"/>
  <c r="X147" i="9"/>
  <c r="X148" i="9" s="1"/>
  <c r="AE14" i="9"/>
  <c r="AR13" i="9"/>
  <c r="BA158" i="9"/>
  <c r="BD157" i="9"/>
  <c r="R180" i="9"/>
  <c r="R182" i="9"/>
  <c r="AQ54" i="12"/>
  <c r="AN26" i="12"/>
  <c r="AM16" i="12"/>
  <c r="AR59" i="11"/>
  <c r="AC39" i="11"/>
  <c r="AI28" i="11"/>
  <c r="AI190" i="11"/>
  <c r="AI182" i="11"/>
  <c r="AI16" i="11"/>
  <c r="AI178" i="11"/>
  <c r="AI86" i="11"/>
  <c r="AI144" i="11"/>
  <c r="AI156" i="11"/>
  <c r="AA73" i="11"/>
  <c r="AA11" i="11"/>
  <c r="AA160" i="11" s="1"/>
  <c r="AA91" i="11"/>
  <c r="S73" i="11"/>
  <c r="S74" i="11" s="1"/>
  <c r="S147" i="11"/>
  <c r="K64" i="11"/>
  <c r="AN74" i="10"/>
  <c r="AE34" i="10"/>
  <c r="AE92" i="10"/>
  <c r="AE162" i="10"/>
  <c r="AE86" i="10"/>
  <c r="AE140" i="10"/>
  <c r="AE144" i="10"/>
  <c r="W85" i="10"/>
  <c r="O85" i="10"/>
  <c r="AN164" i="9"/>
  <c r="AF150" i="9"/>
  <c r="AD78" i="13"/>
  <c r="W72" i="12"/>
  <c r="AI188" i="12"/>
  <c r="I146" i="11"/>
  <c r="AI124" i="11"/>
  <c r="BB50" i="11"/>
  <c r="AI40" i="11"/>
  <c r="AH28" i="11"/>
  <c r="AN20" i="11"/>
  <c r="AR13" i="11"/>
  <c r="AH20" i="11"/>
  <c r="AH98" i="11"/>
  <c r="AH66" i="11"/>
  <c r="AH144" i="11"/>
  <c r="AH185" i="11"/>
  <c r="AH148" i="11"/>
  <c r="AH26" i="11"/>
  <c r="AH74" i="11"/>
  <c r="AH138" i="11"/>
  <c r="Z91" i="11"/>
  <c r="R147" i="11"/>
  <c r="R180" i="11"/>
  <c r="R35" i="11"/>
  <c r="J58" i="11"/>
  <c r="J180" i="11"/>
  <c r="J35" i="11"/>
  <c r="I165" i="10"/>
  <c r="AE114" i="10"/>
  <c r="AD63" i="10"/>
  <c r="AR64" i="10"/>
  <c r="AD122" i="10"/>
  <c r="AR121" i="10"/>
  <c r="AR93" i="10"/>
  <c r="AD94" i="10"/>
  <c r="AD152" i="10"/>
  <c r="AR151" i="10"/>
  <c r="AD185" i="10"/>
  <c r="AR186" i="10"/>
  <c r="AN148" i="9"/>
  <c r="BA116" i="9"/>
  <c r="BD115" i="9"/>
  <c r="AN192" i="9"/>
  <c r="K165" i="8"/>
  <c r="AO9" i="13"/>
  <c r="AO67" i="13"/>
  <c r="AO124" i="13"/>
  <c r="AO26" i="13"/>
  <c r="AO74" i="13"/>
  <c r="AO150" i="13"/>
  <c r="AO60" i="13"/>
  <c r="AO122" i="13"/>
  <c r="AO16" i="13"/>
  <c r="AO72" i="13"/>
  <c r="AO160" i="13"/>
  <c r="Y165" i="13"/>
  <c r="AU141" i="13" a="1"/>
  <c r="AU141" i="13" s="1"/>
  <c r="AC141" i="13"/>
  <c r="AT141" i="13" a="1"/>
  <c r="AT141" i="13" s="1"/>
  <c r="AC105" i="13"/>
  <c r="AT159" i="13" a="1"/>
  <c r="AT159" i="13" s="1"/>
  <c r="AC159" i="13"/>
  <c r="AU159" i="13" a="1"/>
  <c r="AU159" i="13" s="1"/>
  <c r="AC37" i="13"/>
  <c r="Q35" i="13"/>
  <c r="Q52" i="13"/>
  <c r="AC53" i="13"/>
  <c r="AC107" i="13"/>
  <c r="AC15" i="13"/>
  <c r="AC93" i="13"/>
  <c r="Q91" i="13"/>
  <c r="AU187" i="13" a="1"/>
  <c r="AU187" i="13" s="1"/>
  <c r="AC187" i="13"/>
  <c r="AT187" i="13" a="1"/>
  <c r="AT187" i="13" s="1"/>
  <c r="I73" i="13"/>
  <c r="I35" i="13"/>
  <c r="I165" i="13"/>
  <c r="AI134" i="12"/>
  <c r="AM72" i="12"/>
  <c r="AM164" i="11"/>
  <c r="BB38" i="11"/>
  <c r="BB34" i="11"/>
  <c r="BB158" i="11"/>
  <c r="BB78" i="11"/>
  <c r="BB20" i="11"/>
  <c r="BB140" i="11"/>
  <c r="BB192" i="11"/>
  <c r="BB130" i="11"/>
  <c r="BB179" i="11"/>
  <c r="Y136" i="11"/>
  <c r="Y108" i="11"/>
  <c r="Y44" i="11"/>
  <c r="Y64" i="11"/>
  <c r="Y63" i="11" s="1"/>
  <c r="Y66" i="11"/>
  <c r="Y82" i="11"/>
  <c r="Y185" i="11"/>
  <c r="AC12" i="11"/>
  <c r="AC25" i="11"/>
  <c r="Q23" i="11"/>
  <c r="AC21" i="11"/>
  <c r="AC99" i="11"/>
  <c r="AC43" i="11"/>
  <c r="AC113" i="11"/>
  <c r="AT161" i="11" a="1"/>
  <c r="AT161" i="11" s="1"/>
  <c r="AC161" i="11"/>
  <c r="AU161" i="11" a="1"/>
  <c r="AU161" i="11" s="1"/>
  <c r="I80" i="11"/>
  <c r="I172" i="11"/>
  <c r="I62" i="11"/>
  <c r="I124" i="11"/>
  <c r="I108" i="11"/>
  <c r="I162" i="11"/>
  <c r="AF185" i="10"/>
  <c r="AF174" i="10"/>
  <c r="AO160" i="10"/>
  <c r="AO150" i="10"/>
  <c r="BD91" i="10"/>
  <c r="AL84" i="10"/>
  <c r="AN76" i="10"/>
  <c r="H58" i="10"/>
  <c r="AM40" i="10"/>
  <c r="X26" i="10"/>
  <c r="X23" i="10"/>
  <c r="M165" i="10"/>
  <c r="E58" i="10"/>
  <c r="E73" i="10"/>
  <c r="R134" i="9"/>
  <c r="BD123" i="9"/>
  <c r="BA124" i="9"/>
  <c r="BD105" i="9"/>
  <c r="BA106" i="9"/>
  <c r="H72" i="9"/>
  <c r="H68" i="9"/>
  <c r="H67" i="9" s="1"/>
  <c r="G165" i="9"/>
  <c r="AX117" i="11"/>
  <c r="J172" i="10"/>
  <c r="J132" i="10"/>
  <c r="AM28" i="10"/>
  <c r="M132" i="9"/>
  <c r="V91" i="9"/>
  <c r="V85" i="9" s="1"/>
  <c r="K64" i="9"/>
  <c r="AA91" i="9"/>
  <c r="S101" i="9"/>
  <c r="AO188" i="8"/>
  <c r="AO182" i="8"/>
  <c r="BA170" i="8"/>
  <c r="BD169" i="8"/>
  <c r="P163" i="8"/>
  <c r="AD142" i="8"/>
  <c r="AR141" i="8"/>
  <c r="AU141" i="8" a="1"/>
  <c r="AU141" i="8" s="1"/>
  <c r="AO132" i="8"/>
  <c r="AJ74" i="8"/>
  <c r="AD66" i="8"/>
  <c r="AR65" i="8"/>
  <c r="X58" i="8"/>
  <c r="AJ54" i="8"/>
  <c r="AD42" i="8"/>
  <c r="AR41" i="8"/>
  <c r="BA34" i="8"/>
  <c r="AA164" i="8"/>
  <c r="AA90" i="8"/>
  <c r="AA44" i="8"/>
  <c r="AA112" i="8"/>
  <c r="AA60" i="8"/>
  <c r="AA57" i="8"/>
  <c r="AA18" i="8"/>
  <c r="AA16" i="8"/>
  <c r="AA20" i="8"/>
  <c r="AA9" i="8"/>
  <c r="AA10" i="8" s="1"/>
  <c r="AA110" i="8"/>
  <c r="AA78" i="8"/>
  <c r="AA76" i="8"/>
  <c r="AA54" i="8"/>
  <c r="AA30" i="8"/>
  <c r="AA185" i="8"/>
  <c r="AA120" i="8"/>
  <c r="AA114" i="8"/>
  <c r="AA96" i="8"/>
  <c r="AA84" i="8"/>
  <c r="AA63" i="8"/>
  <c r="AA38" i="8"/>
  <c r="AA36" i="8"/>
  <c r="AA140" i="8"/>
  <c r="AA116" i="8"/>
  <c r="AA108" i="8"/>
  <c r="AA42" i="8"/>
  <c r="AA40" i="8"/>
  <c r="AA134" i="8"/>
  <c r="AA138" i="8"/>
  <c r="AA106" i="8"/>
  <c r="AA136" i="8"/>
  <c r="AA184" i="8"/>
  <c r="AA46" i="8"/>
  <c r="AA94" i="8"/>
  <c r="BC38" i="8"/>
  <c r="BD37" i="8"/>
  <c r="AJ116" i="8"/>
  <c r="AJ20" i="8"/>
  <c r="AJ90" i="8"/>
  <c r="AJ190" i="8"/>
  <c r="AC15" i="8"/>
  <c r="T91" i="8"/>
  <c r="L101" i="8"/>
  <c r="P107" i="8"/>
  <c r="P31" i="8"/>
  <c r="P143" i="8"/>
  <c r="E52" i="12"/>
  <c r="W73" i="11"/>
  <c r="BD111" i="10"/>
  <c r="T150" i="10"/>
  <c r="V180" i="9"/>
  <c r="E73" i="9"/>
  <c r="AD57" i="9"/>
  <c r="AR58" i="9"/>
  <c r="N46" i="9"/>
  <c r="N35" i="9"/>
  <c r="N47" i="9" s="1"/>
  <c r="N48" i="9" s="1"/>
  <c r="K23" i="9"/>
  <c r="BC36" i="9"/>
  <c r="BC47" i="9"/>
  <c r="BC48" i="9" s="1"/>
  <c r="R185" i="8"/>
  <c r="BA150" i="8"/>
  <c r="BD149" i="8"/>
  <c r="R104" i="8"/>
  <c r="R101" i="8"/>
  <c r="R102" i="8" s="1"/>
  <c r="R82" i="8"/>
  <c r="F68" i="8"/>
  <c r="AB35" i="8"/>
  <c r="AM94" i="11"/>
  <c r="AN152" i="10"/>
  <c r="J108" i="10"/>
  <c r="AF92" i="10"/>
  <c r="AN70" i="10"/>
  <c r="AF46" i="10"/>
  <c r="AL38" i="10"/>
  <c r="AA52" i="10"/>
  <c r="S165" i="10"/>
  <c r="AO138" i="9"/>
  <c r="AN112" i="9"/>
  <c r="BC82" i="9"/>
  <c r="S64" i="9"/>
  <c r="BD59" i="9"/>
  <c r="BB60" i="9"/>
  <c r="AF50" i="9"/>
  <c r="K11" i="9"/>
  <c r="K184" i="9" s="1"/>
  <c r="BD41" i="9"/>
  <c r="BB42" i="9"/>
  <c r="BB142" i="9"/>
  <c r="BD141" i="9"/>
  <c r="AO16" i="9"/>
  <c r="AO72" i="9"/>
  <c r="AO154" i="9"/>
  <c r="AO106" i="9"/>
  <c r="AO174" i="9"/>
  <c r="AO184" i="9"/>
  <c r="Y20" i="9"/>
  <c r="Y98" i="9"/>
  <c r="Y188" i="9"/>
  <c r="Y114" i="9"/>
  <c r="Y184" i="9"/>
  <c r="Q28" i="9"/>
  <c r="AC27" i="9"/>
  <c r="AT131" i="9" a="1"/>
  <c r="AT131" i="9" s="1"/>
  <c r="Q132" i="9"/>
  <c r="AC131" i="9"/>
  <c r="AU131" i="9" a="1"/>
  <c r="AU131" i="9" s="1"/>
  <c r="AC75" i="9"/>
  <c r="Q73" i="9"/>
  <c r="Q76" i="9"/>
  <c r="AC159" i="9"/>
  <c r="Q160" i="9"/>
  <c r="AU159" i="9" a="1"/>
  <c r="AU159" i="9" s="1"/>
  <c r="AT159" i="9" a="1"/>
  <c r="AT159" i="9" s="1"/>
  <c r="AC167" i="9"/>
  <c r="AU167" i="9" a="1"/>
  <c r="AU167" i="9" s="1"/>
  <c r="Q165" i="9"/>
  <c r="AT167" i="9" a="1"/>
  <c r="AT167" i="9" s="1"/>
  <c r="Q168" i="9"/>
  <c r="I11" i="9"/>
  <c r="I164" i="9" s="1"/>
  <c r="I91" i="9"/>
  <c r="I85" i="9" s="1"/>
  <c r="L180" i="8"/>
  <c r="Q174" i="8"/>
  <c r="AT173" i="8" a="1"/>
  <c r="AT173" i="8" s="1"/>
  <c r="AC173" i="8"/>
  <c r="AU173" i="8" a="1"/>
  <c r="AU173" i="8" s="1"/>
  <c r="AT131" i="8" a="1"/>
  <c r="AT131" i="8" s="1"/>
  <c r="Q132" i="8"/>
  <c r="AC131" i="8"/>
  <c r="AU131" i="8" a="1"/>
  <c r="AU131" i="8" s="1"/>
  <c r="AA86" i="8"/>
  <c r="O73" i="8"/>
  <c r="O74" i="8" s="1"/>
  <c r="O76" i="8"/>
  <c r="BA66" i="8"/>
  <c r="BD65" i="8"/>
  <c r="P61" i="8"/>
  <c r="BD15" i="8"/>
  <c r="BC16" i="8"/>
  <c r="BA142" i="8"/>
  <c r="BD141" i="8"/>
  <c r="BA108" i="8"/>
  <c r="BD107" i="8"/>
  <c r="R160" i="8"/>
  <c r="R170" i="8"/>
  <c r="R110" i="8"/>
  <c r="AN40" i="12"/>
  <c r="AM152" i="10"/>
  <c r="D67" i="10"/>
  <c r="BD45" i="10"/>
  <c r="T38" i="10"/>
  <c r="BD55" i="10"/>
  <c r="BB56" i="10"/>
  <c r="BB114" i="10"/>
  <c r="BB63" i="10"/>
  <c r="BB176" i="10"/>
  <c r="BB34" i="10"/>
  <c r="BB96" i="10"/>
  <c r="BB132" i="10"/>
  <c r="BB108" i="10"/>
  <c r="BB148" i="10"/>
  <c r="BB156" i="10"/>
  <c r="K180" i="9"/>
  <c r="S165" i="9"/>
  <c r="S117" i="9"/>
  <c r="N56" i="9"/>
  <c r="I23" i="9"/>
  <c r="AA150" i="8"/>
  <c r="AA144" i="8"/>
  <c r="AA132" i="8"/>
  <c r="R108" i="8"/>
  <c r="AR89" i="8"/>
  <c r="AD90" i="8"/>
  <c r="W73" i="8"/>
  <c r="Z64" i="8"/>
  <c r="Z35" i="8"/>
  <c r="V23" i="8"/>
  <c r="BA14" i="8"/>
  <c r="BD13" i="8"/>
  <c r="AQ63" i="8"/>
  <c r="AU63" i="8" s="1" a="1"/>
  <c r="AU63" i="8" s="1"/>
  <c r="AQ57" i="8"/>
  <c r="AU57" i="8" s="1" a="1"/>
  <c r="AU57" i="8" s="1"/>
  <c r="AQ18" i="8"/>
  <c r="AQ9" i="8"/>
  <c r="AQ10" i="8" s="1"/>
  <c r="AU10" i="8" s="1" a="1"/>
  <c r="AU10" i="8" s="1"/>
  <c r="AQ46" i="8"/>
  <c r="AO176" i="8"/>
  <c r="AO156" i="8"/>
  <c r="Q152" i="8"/>
  <c r="AT151" i="8" a="1"/>
  <c r="AT151" i="8" s="1"/>
  <c r="AC151" i="8"/>
  <c r="AU151" i="8" a="1"/>
  <c r="AU151" i="8" s="1"/>
  <c r="R56" i="7"/>
  <c r="R52" i="7"/>
  <c r="AM192" i="12"/>
  <c r="AN44" i="12"/>
  <c r="AB11" i="11"/>
  <c r="AB36" i="11" s="1"/>
  <c r="X94" i="10"/>
  <c r="AN78" i="10"/>
  <c r="T42" i="10"/>
  <c r="AL47" i="10"/>
  <c r="AL48" i="10" s="1"/>
  <c r="BC170" i="9"/>
  <c r="H136" i="9"/>
  <c r="AN128" i="9"/>
  <c r="F101" i="9"/>
  <c r="AD86" i="9"/>
  <c r="AR85" i="9"/>
  <c r="M73" i="9"/>
  <c r="BD68" i="9"/>
  <c r="X54" i="9"/>
  <c r="BC46" i="9"/>
  <c r="AC41" i="9"/>
  <c r="Q42" i="9"/>
  <c r="V165" i="8"/>
  <c r="AG154" i="8"/>
  <c r="BD135" i="8"/>
  <c r="BA136" i="8"/>
  <c r="Y101" i="8"/>
  <c r="Y102" i="8" s="1"/>
  <c r="V73" i="8"/>
  <c r="L68" i="8"/>
  <c r="AF51" i="8"/>
  <c r="F35" i="8"/>
  <c r="AN9" i="8"/>
  <c r="AN112" i="8"/>
  <c r="AN67" i="8"/>
  <c r="AN116" i="8"/>
  <c r="AN66" i="8"/>
  <c r="AN192" i="8"/>
  <c r="AN86" i="8"/>
  <c r="AN140" i="8"/>
  <c r="AN120" i="8"/>
  <c r="AN14" i="8"/>
  <c r="AN46" i="8"/>
  <c r="AN118" i="8"/>
  <c r="AF114" i="8"/>
  <c r="AF188" i="8"/>
  <c r="AF42" i="8"/>
  <c r="AF100" i="8"/>
  <c r="X68" i="8"/>
  <c r="H11" i="8"/>
  <c r="H76" i="8" s="1"/>
  <c r="AX70" i="13"/>
  <c r="BB67" i="11"/>
  <c r="AQ172" i="11"/>
  <c r="AN124" i="10"/>
  <c r="J67" i="10"/>
  <c r="AK18" i="10"/>
  <c r="H180" i="9"/>
  <c r="AN146" i="9"/>
  <c r="BA101" i="9"/>
  <c r="BA102" i="9" s="1"/>
  <c r="AO63" i="9"/>
  <c r="F23" i="9"/>
  <c r="AL9" i="9"/>
  <c r="AL26" i="9"/>
  <c r="AL28" i="9"/>
  <c r="AL78" i="9"/>
  <c r="AL20" i="9"/>
  <c r="AL128" i="9"/>
  <c r="AL63" i="9"/>
  <c r="AL140" i="9"/>
  <c r="AR12" i="9"/>
  <c r="AD114" i="9"/>
  <c r="AR113" i="9"/>
  <c r="AD9" i="9"/>
  <c r="AD10" i="9" s="1"/>
  <c r="AR11" i="9"/>
  <c r="AD18" i="9"/>
  <c r="AD26" i="9"/>
  <c r="AD14" i="9"/>
  <c r="AD70" i="9"/>
  <c r="AD128" i="9"/>
  <c r="AR127" i="9"/>
  <c r="AR173" i="9"/>
  <c r="AD174" i="9"/>
  <c r="AR183" i="9"/>
  <c r="AD184" i="9"/>
  <c r="AR169" i="9"/>
  <c r="AD170" i="9"/>
  <c r="N110" i="9"/>
  <c r="N182" i="9"/>
  <c r="N180" i="9"/>
  <c r="N138" i="9"/>
  <c r="N170" i="9"/>
  <c r="F147" i="9"/>
  <c r="AG182" i="8"/>
  <c r="G165" i="8"/>
  <c r="AD154" i="8"/>
  <c r="AR153" i="8"/>
  <c r="I138" i="8"/>
  <c r="AJ120" i="8"/>
  <c r="R112" i="8"/>
  <c r="AD106" i="8"/>
  <c r="AR105" i="8"/>
  <c r="R100" i="8"/>
  <c r="AN94" i="8"/>
  <c r="AQ88" i="8"/>
  <c r="AO84" i="8"/>
  <c r="AA80" i="8"/>
  <c r="X64" i="8"/>
  <c r="X63" i="8" s="1"/>
  <c r="AJ60" i="8"/>
  <c r="AD54" i="8"/>
  <c r="AR53" i="8"/>
  <c r="AH42" i="8"/>
  <c r="AN32" i="8"/>
  <c r="BA22" i="8"/>
  <c r="BD21" i="8"/>
  <c r="H16" i="8"/>
  <c r="AM67" i="8"/>
  <c r="AM70" i="8"/>
  <c r="AM26" i="8"/>
  <c r="AM66" i="8"/>
  <c r="AM40" i="8"/>
  <c r="AM51" i="8"/>
  <c r="AM46" i="8"/>
  <c r="AM16" i="8"/>
  <c r="AM14" i="8"/>
  <c r="AM18" i="8"/>
  <c r="AM9" i="8"/>
  <c r="AM112" i="8"/>
  <c r="AM88" i="8"/>
  <c r="AM56" i="8"/>
  <c r="AM176" i="8"/>
  <c r="AM170" i="8"/>
  <c r="AM92" i="8"/>
  <c r="AM156" i="8"/>
  <c r="AM162" i="8"/>
  <c r="W180" i="8"/>
  <c r="J165" i="7"/>
  <c r="J166" i="7" s="1"/>
  <c r="J170" i="7"/>
  <c r="X147" i="7"/>
  <c r="X148" i="7" s="1"/>
  <c r="X152" i="7"/>
  <c r="AX162" i="13"/>
  <c r="AX40" i="13"/>
  <c r="AX42" i="13"/>
  <c r="AX58" i="13"/>
  <c r="AX57" i="13" s="1"/>
  <c r="AX60" i="13"/>
  <c r="AX80" i="13"/>
  <c r="AX179" i="13"/>
  <c r="AX177" i="13"/>
  <c r="AX178" i="13" s="1"/>
  <c r="AX156" i="13"/>
  <c r="AX144" i="13"/>
  <c r="X165" i="13"/>
  <c r="X166" i="13" s="1"/>
  <c r="D67" i="12"/>
  <c r="AM14" i="11"/>
  <c r="P61" i="10"/>
  <c r="AO176" i="9"/>
  <c r="AF140" i="9"/>
  <c r="BC108" i="9"/>
  <c r="BD107" i="9"/>
  <c r="BD71" i="9"/>
  <c r="AD16" i="9"/>
  <c r="AI9" i="9"/>
  <c r="AI10" i="9" s="1"/>
  <c r="AI56" i="9"/>
  <c r="AI118" i="9"/>
  <c r="AI124" i="9"/>
  <c r="M68" i="9"/>
  <c r="M138" i="9"/>
  <c r="M146" i="9"/>
  <c r="E11" i="9"/>
  <c r="E104" i="9" s="1"/>
  <c r="Q154" i="8"/>
  <c r="AU153" i="8" a="1"/>
  <c r="AU153" i="8" s="1"/>
  <c r="AT153" i="8" a="1"/>
  <c r="AT153" i="8" s="1"/>
  <c r="AC153" i="8"/>
  <c r="AF86" i="8"/>
  <c r="T73" i="8"/>
  <c r="AF67" i="8"/>
  <c r="AM57" i="8"/>
  <c r="T52" i="8"/>
  <c r="AF40" i="8"/>
  <c r="AH16" i="8"/>
  <c r="AD92" i="8"/>
  <c r="AR91" i="8"/>
  <c r="AR59" i="8"/>
  <c r="AD60" i="8"/>
  <c r="AD122" i="8"/>
  <c r="AR121" i="8"/>
  <c r="N58" i="8"/>
  <c r="AE120" i="15"/>
  <c r="AQ51" i="11"/>
  <c r="AU51" i="11" s="1" a="1"/>
  <c r="AU51" i="11" s="1"/>
  <c r="BD52" i="11"/>
  <c r="BA51" i="11"/>
  <c r="BA88" i="11"/>
  <c r="BD87" i="11"/>
  <c r="BA82" i="11"/>
  <c r="BD81" i="11"/>
  <c r="BA78" i="11"/>
  <c r="BD77" i="11"/>
  <c r="BA130" i="11"/>
  <c r="BD133" i="11"/>
  <c r="BA134" i="11"/>
  <c r="BD175" i="11"/>
  <c r="BA176" i="11"/>
  <c r="BD121" i="11"/>
  <c r="BA122" i="11"/>
  <c r="BA20" i="11"/>
  <c r="BD19" i="11"/>
  <c r="BA90" i="11"/>
  <c r="BD89" i="11"/>
  <c r="BA128" i="11"/>
  <c r="BD127" i="11"/>
  <c r="AC145" i="10"/>
  <c r="AN130" i="10"/>
  <c r="AN28" i="10"/>
  <c r="X136" i="9"/>
  <c r="N38" i="9"/>
  <c r="BD13" i="9"/>
  <c r="AM128" i="8"/>
  <c r="AG116" i="8"/>
  <c r="P99" i="8"/>
  <c r="AQ50" i="8"/>
  <c r="R22" i="8"/>
  <c r="R14" i="8"/>
  <c r="Z147" i="7"/>
  <c r="N112" i="7"/>
  <c r="AF63" i="7"/>
  <c r="V35" i="7"/>
  <c r="W32" i="7"/>
  <c r="Y165" i="7"/>
  <c r="AC19" i="7"/>
  <c r="AC97" i="7"/>
  <c r="AC61" i="7"/>
  <c r="AC123" i="7"/>
  <c r="AC87" i="7"/>
  <c r="Q85" i="7"/>
  <c r="I147" i="7"/>
  <c r="I129" i="7" s="1"/>
  <c r="I58" i="7"/>
  <c r="AD185" i="6"/>
  <c r="AR186" i="6"/>
  <c r="P161" i="6"/>
  <c r="I132" i="6"/>
  <c r="O91" i="6"/>
  <c r="AC87" i="6"/>
  <c r="AO76" i="6"/>
  <c r="AD62" i="6"/>
  <c r="AR61" i="6"/>
  <c r="K52" i="6"/>
  <c r="AC41" i="6"/>
  <c r="AO56" i="6"/>
  <c r="AO164" i="6"/>
  <c r="AG166" i="6"/>
  <c r="AC183" i="6"/>
  <c r="AU183" i="6" a="1"/>
  <c r="AU183" i="6" s="1"/>
  <c r="AT183" i="6" a="1"/>
  <c r="AT183" i="6" s="1"/>
  <c r="AD190" i="5"/>
  <c r="AR189" i="5"/>
  <c r="H165" i="5"/>
  <c r="N154" i="5"/>
  <c r="D147" i="5"/>
  <c r="P149" i="5"/>
  <c r="N144" i="5"/>
  <c r="P139" i="5"/>
  <c r="P131" i="5"/>
  <c r="N124" i="5"/>
  <c r="N117" i="5"/>
  <c r="N118" i="5" s="1"/>
  <c r="AE120" i="5"/>
  <c r="P81" i="5"/>
  <c r="H73" i="5"/>
  <c r="H58" i="5"/>
  <c r="AR58" i="5"/>
  <c r="AD57" i="5"/>
  <c r="M52" i="5"/>
  <c r="V35" i="5"/>
  <c r="N23" i="5"/>
  <c r="N26" i="5"/>
  <c r="AR17" i="5"/>
  <c r="AD18" i="5"/>
  <c r="F11" i="5"/>
  <c r="F90" i="5" s="1"/>
  <c r="AC99" i="5"/>
  <c r="AC123" i="4"/>
  <c r="BA63" i="4"/>
  <c r="BD64" i="4"/>
  <c r="V52" i="4"/>
  <c r="AN126" i="9"/>
  <c r="AL22" i="9"/>
  <c r="AQ104" i="8"/>
  <c r="R46" i="8"/>
  <c r="AR37" i="8"/>
  <c r="AA26" i="8"/>
  <c r="E147" i="8"/>
  <c r="E11" i="8"/>
  <c r="E110" i="8" s="1"/>
  <c r="AN142" i="7"/>
  <c r="AI128" i="7"/>
  <c r="AD104" i="7"/>
  <c r="AR103" i="7"/>
  <c r="AJ94" i="7"/>
  <c r="AJ86" i="7"/>
  <c r="T58" i="7"/>
  <c r="AX117" i="7"/>
  <c r="I120" i="6"/>
  <c r="I117" i="6"/>
  <c r="I118" i="6" s="1"/>
  <c r="N91" i="6"/>
  <c r="F64" i="6"/>
  <c r="P55" i="6"/>
  <c r="AF44" i="6"/>
  <c r="BC36" i="6"/>
  <c r="BC47" i="6"/>
  <c r="BC48" i="6" s="1"/>
  <c r="AN76" i="6"/>
  <c r="AN130" i="6"/>
  <c r="AN22" i="6"/>
  <c r="AN70" i="6"/>
  <c r="AN136" i="6"/>
  <c r="AF114" i="6"/>
  <c r="AF188" i="6"/>
  <c r="AR187" i="6"/>
  <c r="AF42" i="6"/>
  <c r="AF100" i="6"/>
  <c r="H73" i="6"/>
  <c r="AL179" i="5"/>
  <c r="V147" i="5"/>
  <c r="AE144" i="5"/>
  <c r="AD140" i="5"/>
  <c r="AR139" i="5"/>
  <c r="AD118" i="5"/>
  <c r="AR117" i="5"/>
  <c r="AR113" i="5"/>
  <c r="AD114" i="5"/>
  <c r="AD100" i="5"/>
  <c r="AR99" i="5"/>
  <c r="AE80" i="5"/>
  <c r="G73" i="5"/>
  <c r="AM62" i="5"/>
  <c r="D52" i="5"/>
  <c r="P53" i="5"/>
  <c r="AC43" i="5"/>
  <c r="Y35" i="5"/>
  <c r="AO47" i="5"/>
  <c r="AO48" i="5" s="1"/>
  <c r="AO24" i="5"/>
  <c r="E11" i="5"/>
  <c r="E14" i="5" s="1"/>
  <c r="AD128" i="4"/>
  <c r="AR127" i="4"/>
  <c r="H76" i="4"/>
  <c r="H73" i="4"/>
  <c r="H74" i="4" s="1"/>
  <c r="BA70" i="4"/>
  <c r="BD69" i="4"/>
  <c r="BD41" i="4"/>
  <c r="BA42" i="4"/>
  <c r="Z35" i="4"/>
  <c r="F35" i="4"/>
  <c r="P37" i="4"/>
  <c r="AR29" i="4"/>
  <c r="AD30" i="4"/>
  <c r="J23" i="4"/>
  <c r="AH47" i="4"/>
  <c r="AH48" i="4" s="1"/>
  <c r="AH24" i="4"/>
  <c r="BB101" i="9"/>
  <c r="BB102" i="9" s="1"/>
  <c r="AL30" i="9"/>
  <c r="AO14" i="9"/>
  <c r="R140" i="8"/>
  <c r="BA28" i="8"/>
  <c r="Y16" i="8"/>
  <c r="L68" i="7"/>
  <c r="AC55" i="7"/>
  <c r="Z47" i="7"/>
  <c r="Z48" i="7" s="1"/>
  <c r="Z24" i="7"/>
  <c r="AE62" i="7"/>
  <c r="AR61" i="7"/>
  <c r="AE70" i="7"/>
  <c r="AR69" i="7"/>
  <c r="W168" i="7"/>
  <c r="W165" i="7"/>
  <c r="W166" i="7" s="1"/>
  <c r="W110" i="7"/>
  <c r="W18" i="7"/>
  <c r="W70" i="7"/>
  <c r="W68" i="7"/>
  <c r="W67" i="7" s="1"/>
  <c r="W174" i="7"/>
  <c r="W116" i="7"/>
  <c r="W142" i="7"/>
  <c r="O23" i="7"/>
  <c r="O101" i="7"/>
  <c r="G165" i="7"/>
  <c r="G35" i="7"/>
  <c r="AG190" i="6"/>
  <c r="AG178" i="6"/>
  <c r="G101" i="6"/>
  <c r="I96" i="6"/>
  <c r="I90" i="6"/>
  <c r="AG63" i="6"/>
  <c r="AO50" i="6"/>
  <c r="M23" i="6"/>
  <c r="AO18" i="6"/>
  <c r="AB180" i="5"/>
  <c r="E168" i="5"/>
  <c r="E165" i="5"/>
  <c r="E166" i="5" s="1"/>
  <c r="AM150" i="5"/>
  <c r="AM144" i="5"/>
  <c r="AR123" i="5"/>
  <c r="AD124" i="5"/>
  <c r="AL118" i="5"/>
  <c r="H101" i="5"/>
  <c r="V73" i="5"/>
  <c r="H68" i="5"/>
  <c r="AD67" i="5"/>
  <c r="AR68" i="5"/>
  <c r="V58" i="5"/>
  <c r="G52" i="5"/>
  <c r="P29" i="5"/>
  <c r="AB23" i="5"/>
  <c r="X11" i="5"/>
  <c r="X51" i="5" s="1"/>
  <c r="AR12" i="5"/>
  <c r="AM108" i="5"/>
  <c r="AM192" i="5"/>
  <c r="AE140" i="5"/>
  <c r="H152" i="4"/>
  <c r="H147" i="4"/>
  <c r="AC93" i="4"/>
  <c r="Q91" i="4"/>
  <c r="Q85" i="4" s="1"/>
  <c r="R64" i="4"/>
  <c r="AC65" i="4"/>
  <c r="AO24" i="4"/>
  <c r="AO47" i="4"/>
  <c r="AO48" i="4" s="1"/>
  <c r="X164" i="9"/>
  <c r="X88" i="9"/>
  <c r="AL34" i="9"/>
  <c r="H22" i="9"/>
  <c r="AL94" i="9"/>
  <c r="Q182" i="8"/>
  <c r="AA118" i="8"/>
  <c r="I72" i="8"/>
  <c r="Y60" i="8"/>
  <c r="O91" i="7"/>
  <c r="O85" i="7" s="1"/>
  <c r="AD78" i="7"/>
  <c r="AR77" i="7"/>
  <c r="P39" i="7"/>
  <c r="AR31" i="7"/>
  <c r="AD32" i="7"/>
  <c r="X116" i="7"/>
  <c r="X9" i="7"/>
  <c r="X10" i="7" s="1"/>
  <c r="X122" i="7"/>
  <c r="X112" i="7"/>
  <c r="X108" i="7"/>
  <c r="X104" i="7"/>
  <c r="X132" i="7"/>
  <c r="X84" i="7"/>
  <c r="X80" i="7"/>
  <c r="X76" i="7"/>
  <c r="X62" i="7"/>
  <c r="X82" i="7"/>
  <c r="X78" i="7"/>
  <c r="X60" i="7"/>
  <c r="X144" i="7"/>
  <c r="X110" i="7"/>
  <c r="X106" i="7"/>
  <c r="X150" i="7"/>
  <c r="X54" i="7"/>
  <c r="X30" i="7"/>
  <c r="X14" i="7"/>
  <c r="X40" i="7"/>
  <c r="X34" i="7"/>
  <c r="X18" i="7"/>
  <c r="X44" i="7"/>
  <c r="X160" i="7"/>
  <c r="X154" i="7"/>
  <c r="X28" i="7"/>
  <c r="X94" i="7"/>
  <c r="X162" i="7"/>
  <c r="X96" i="7"/>
  <c r="X120" i="7"/>
  <c r="X90" i="7"/>
  <c r="X16" i="7"/>
  <c r="X38" i="7"/>
  <c r="X67" i="7"/>
  <c r="X102" i="7"/>
  <c r="X142" i="7"/>
  <c r="X20" i="7"/>
  <c r="X72" i="7"/>
  <c r="X26" i="7"/>
  <c r="X32" i="7"/>
  <c r="X98" i="7"/>
  <c r="AR109" i="7"/>
  <c r="AD110" i="7"/>
  <c r="AR155" i="7"/>
  <c r="AD156" i="7"/>
  <c r="AD176" i="7"/>
  <c r="AR175" i="7"/>
  <c r="AR186" i="7"/>
  <c r="AD185" i="7"/>
  <c r="AD192" i="7"/>
  <c r="AR191" i="7"/>
  <c r="AR97" i="7"/>
  <c r="AD98" i="7"/>
  <c r="V64" i="7"/>
  <c r="N124" i="7"/>
  <c r="N136" i="7"/>
  <c r="N170" i="7"/>
  <c r="N188" i="7"/>
  <c r="N150" i="7"/>
  <c r="N147" i="7"/>
  <c r="N148" i="7" s="1"/>
  <c r="AD154" i="6"/>
  <c r="AR153" i="6"/>
  <c r="AO148" i="6"/>
  <c r="AM96" i="6"/>
  <c r="F11" i="6"/>
  <c r="F150" i="6" s="1"/>
  <c r="AD22" i="6"/>
  <c r="AR21" i="6"/>
  <c r="AD70" i="6"/>
  <c r="AR69" i="6"/>
  <c r="AD136" i="6"/>
  <c r="AR135" i="6"/>
  <c r="AR107" i="6"/>
  <c r="AD108" i="6"/>
  <c r="AR191" i="6"/>
  <c r="AD192" i="6"/>
  <c r="N68" i="6"/>
  <c r="N101" i="6"/>
  <c r="P21" i="6"/>
  <c r="M165" i="5"/>
  <c r="M166" i="5" s="1"/>
  <c r="E164" i="5"/>
  <c r="AL154" i="5"/>
  <c r="AL148" i="5"/>
  <c r="X142" i="5"/>
  <c r="E138" i="5"/>
  <c r="AL128" i="5"/>
  <c r="I117" i="5"/>
  <c r="Y101" i="5"/>
  <c r="O91" i="5"/>
  <c r="O85" i="5" s="1"/>
  <c r="O86" i="5" s="1"/>
  <c r="AC81" i="5"/>
  <c r="Y73" i="5"/>
  <c r="AE72" i="5"/>
  <c r="M58" i="5"/>
  <c r="M57" i="5" s="1"/>
  <c r="AE48" i="5"/>
  <c r="AR159" i="5"/>
  <c r="AD160" i="5"/>
  <c r="F142" i="5"/>
  <c r="AD182" i="4"/>
  <c r="AR181" i="4"/>
  <c r="I165" i="4"/>
  <c r="AL154" i="4"/>
  <c r="AD130" i="4"/>
  <c r="AR129" i="4"/>
  <c r="V117" i="4"/>
  <c r="AK94" i="9"/>
  <c r="AO74" i="9"/>
  <c r="V147" i="8"/>
  <c r="V129" i="8" s="1"/>
  <c r="AO92" i="8"/>
  <c r="AM38" i="8"/>
  <c r="AJ26" i="8"/>
  <c r="AA14" i="8"/>
  <c r="N56" i="7"/>
  <c r="P45" i="7"/>
  <c r="AL38" i="7"/>
  <c r="N34" i="7"/>
  <c r="AR13" i="7"/>
  <c r="M23" i="7"/>
  <c r="M101" i="7"/>
  <c r="E23" i="7"/>
  <c r="P25" i="7"/>
  <c r="AT139" i="7" a="1"/>
  <c r="AT139" i="7" s="1"/>
  <c r="AF168" i="6"/>
  <c r="F152" i="6"/>
  <c r="F146" i="6"/>
  <c r="AG122" i="6"/>
  <c r="Y101" i="6"/>
  <c r="AM90" i="6"/>
  <c r="AD84" i="6"/>
  <c r="AR83" i="6"/>
  <c r="AC79" i="6"/>
  <c r="P75" i="6"/>
  <c r="D73" i="6"/>
  <c r="Y52" i="6"/>
  <c r="O47" i="6"/>
  <c r="N11" i="6"/>
  <c r="N70" i="6" s="1"/>
  <c r="M64" i="6"/>
  <c r="Y180" i="5"/>
  <c r="AE164" i="5"/>
  <c r="P161" i="5"/>
  <c r="I147" i="5"/>
  <c r="X104" i="5"/>
  <c r="X101" i="5"/>
  <c r="X102" i="5" s="1"/>
  <c r="V91" i="5"/>
  <c r="P83" i="5"/>
  <c r="AL72" i="5"/>
  <c r="AD50" i="5"/>
  <c r="AD36" i="5"/>
  <c r="AR35" i="5"/>
  <c r="AL28" i="5"/>
  <c r="AK98" i="5"/>
  <c r="M147" i="5"/>
  <c r="E176" i="5"/>
  <c r="X165" i="4"/>
  <c r="X166" i="4" s="1"/>
  <c r="X168" i="4"/>
  <c r="Y101" i="4"/>
  <c r="AC81" i="4"/>
  <c r="AL56" i="4"/>
  <c r="AF62" i="9"/>
  <c r="H18" i="9"/>
  <c r="Y96" i="8"/>
  <c r="AL112" i="7"/>
  <c r="AL104" i="7"/>
  <c r="AJ92" i="7"/>
  <c r="AJ38" i="7"/>
  <c r="P17" i="6"/>
  <c r="AE152" i="5"/>
  <c r="P65" i="5"/>
  <c r="O52" i="5"/>
  <c r="V165" i="4"/>
  <c r="BB54" i="7"/>
  <c r="P135" i="6"/>
  <c r="AO128" i="6"/>
  <c r="P99" i="6"/>
  <c r="AE44" i="4"/>
  <c r="AR43" i="4"/>
  <c r="AR12" i="4"/>
  <c r="AE114" i="4"/>
  <c r="AR113" i="4"/>
  <c r="W117" i="4"/>
  <c r="W35" i="4"/>
  <c r="O73" i="4"/>
  <c r="O11" i="4"/>
  <c r="O14" i="4" s="1"/>
  <c r="G165" i="4"/>
  <c r="P89" i="4"/>
  <c r="G180" i="4"/>
  <c r="AM168" i="6"/>
  <c r="BA170" i="6"/>
  <c r="BD169" i="6"/>
  <c r="BD39" i="6"/>
  <c r="BA40" i="6"/>
  <c r="BD53" i="6"/>
  <c r="BA54" i="6"/>
  <c r="BD19" i="6"/>
  <c r="BA20" i="6"/>
  <c r="BA72" i="6"/>
  <c r="BD71" i="6"/>
  <c r="BA106" i="6"/>
  <c r="BD105" i="6"/>
  <c r="BA14" i="6"/>
  <c r="BD13" i="6"/>
  <c r="BA26" i="6"/>
  <c r="BD25" i="6"/>
  <c r="BA88" i="6"/>
  <c r="BD87" i="6"/>
  <c r="BA60" i="6"/>
  <c r="BD59" i="6"/>
  <c r="BD151" i="6"/>
  <c r="BA152" i="6"/>
  <c r="AR125" i="4"/>
  <c r="T35" i="2"/>
  <c r="AD36" i="6"/>
  <c r="E117" i="2"/>
  <c r="E118" i="2" s="1"/>
  <c r="I23" i="3"/>
  <c r="H117" i="2"/>
  <c r="T164" i="1"/>
  <c r="AC163" i="1"/>
  <c r="O47" i="5"/>
  <c r="D94" i="4"/>
  <c r="D91" i="4"/>
  <c r="P93" i="4"/>
  <c r="BC136" i="3"/>
  <c r="BD135" i="3"/>
  <c r="W101" i="3"/>
  <c r="AK16" i="2"/>
  <c r="I11" i="2"/>
  <c r="I116" i="2" s="1"/>
  <c r="F24" i="1"/>
  <c r="F47" i="1"/>
  <c r="F48" i="1" s="1"/>
  <c r="BC142" i="2"/>
  <c r="BD141" i="2"/>
  <c r="AF136" i="2"/>
  <c r="AR135" i="2"/>
  <c r="AQ156" i="1"/>
  <c r="AU156" i="1" s="1" a="1"/>
  <c r="AU156" i="1" s="1"/>
  <c r="Y11" i="1"/>
  <c r="AR37" i="1"/>
  <c r="AR41" i="3"/>
  <c r="AR42" i="3" s="1"/>
  <c r="AK162" i="2"/>
  <c r="H78" i="4"/>
  <c r="AC87" i="21"/>
  <c r="Q88" i="21"/>
  <c r="I68" i="21"/>
  <c r="I67" i="21" s="1"/>
  <c r="I70" i="21"/>
  <c r="AK47" i="22"/>
  <c r="AK48" i="22" s="1"/>
  <c r="AK24" i="22"/>
  <c r="M80" i="22"/>
  <c r="M138" i="22"/>
  <c r="M60" i="22"/>
  <c r="M58" i="22"/>
  <c r="M57" i="22" s="1"/>
  <c r="M152" i="22"/>
  <c r="M28" i="22"/>
  <c r="M154" i="22"/>
  <c r="M170" i="22"/>
  <c r="E73" i="22"/>
  <c r="E147" i="22"/>
  <c r="E129" i="22" s="1"/>
  <c r="Q124" i="21"/>
  <c r="AC123" i="21"/>
  <c r="AU169" i="21" a="1"/>
  <c r="AU169" i="21" s="1"/>
  <c r="AT169" i="21" a="1"/>
  <c r="AT169" i="21" s="1"/>
  <c r="Q170" i="21"/>
  <c r="AC169" i="21"/>
  <c r="F47" i="22"/>
  <c r="AK9" i="22"/>
  <c r="AK10" i="22" s="1"/>
  <c r="AA147" i="22"/>
  <c r="AA165" i="22"/>
  <c r="S22" i="22"/>
  <c r="S88" i="22"/>
  <c r="S82" i="22"/>
  <c r="S136" i="22"/>
  <c r="S32" i="22"/>
  <c r="S176" i="22"/>
  <c r="S84" i="22"/>
  <c r="S146" i="22"/>
  <c r="S154" i="22"/>
  <c r="K73" i="22"/>
  <c r="AC143" i="21"/>
  <c r="AT143" i="21" a="1"/>
  <c r="AT143" i="21" s="1"/>
  <c r="Q144" i="21"/>
  <c r="AU143" i="21" a="1"/>
  <c r="AU143" i="21" s="1"/>
  <c r="AC93" i="21"/>
  <c r="Q91" i="21"/>
  <c r="Q85" i="21" s="1"/>
  <c r="Q94" i="21"/>
  <c r="AR189" i="22"/>
  <c r="E11" i="22"/>
  <c r="E72" i="22" s="1"/>
  <c r="P13" i="22"/>
  <c r="J184" i="22"/>
  <c r="AX85" i="21"/>
  <c r="J36" i="22"/>
  <c r="H156" i="21"/>
  <c r="Z96" i="21"/>
  <c r="BB47" i="21"/>
  <c r="BB48" i="21" s="1"/>
  <c r="BB36" i="21"/>
  <c r="Z23" i="21"/>
  <c r="Z26" i="21"/>
  <c r="O18" i="21"/>
  <c r="AJ9" i="21"/>
  <c r="AJ10" i="21" s="1"/>
  <c r="BC120" i="21"/>
  <c r="BC117" i="21"/>
  <c r="BC118" i="21" s="1"/>
  <c r="AJ74" i="21"/>
  <c r="AJ160" i="21"/>
  <c r="AJ82" i="21"/>
  <c r="AJ134" i="21"/>
  <c r="AJ185" i="21"/>
  <c r="AJ178" i="21"/>
  <c r="AJ174" i="21"/>
  <c r="AB165" i="21"/>
  <c r="T91" i="21"/>
  <c r="T85" i="21" s="1"/>
  <c r="L58" i="21"/>
  <c r="L91" i="21"/>
  <c r="L85" i="21" s="1"/>
  <c r="P99" i="21"/>
  <c r="D101" i="21"/>
  <c r="P103" i="21"/>
  <c r="P167" i="21"/>
  <c r="D165" i="21"/>
  <c r="P143" i="21"/>
  <c r="P153" i="21"/>
  <c r="R180" i="20"/>
  <c r="BD121" i="20"/>
  <c r="BA122" i="20"/>
  <c r="BA82" i="20"/>
  <c r="BD81" i="20"/>
  <c r="O52" i="20"/>
  <c r="AC12" i="20"/>
  <c r="AT173" i="21" a="1"/>
  <c r="AT173" i="21" s="1"/>
  <c r="AU157" i="21" a="1"/>
  <c r="AU157" i="21" s="1"/>
  <c r="R54" i="21"/>
  <c r="R52" i="21"/>
  <c r="R34" i="21"/>
  <c r="AC33" i="21"/>
  <c r="AF18" i="21"/>
  <c r="AX11" i="21"/>
  <c r="AX136" i="21" s="1"/>
  <c r="AI170" i="21"/>
  <c r="AI108" i="21"/>
  <c r="AI168" i="21"/>
  <c r="AI98" i="21"/>
  <c r="AI67" i="21"/>
  <c r="AI124" i="21"/>
  <c r="AI172" i="21"/>
  <c r="AA165" i="21"/>
  <c r="S64" i="21"/>
  <c r="S147" i="21"/>
  <c r="S165" i="21"/>
  <c r="AA150" i="20"/>
  <c r="AA147" i="20"/>
  <c r="AA148" i="20" s="1"/>
  <c r="AC105" i="20"/>
  <c r="Q106" i="20"/>
  <c r="AE92" i="20"/>
  <c r="Q73" i="20"/>
  <c r="Q76" i="20"/>
  <c r="AC75" i="20"/>
  <c r="AA72" i="20"/>
  <c r="G68" i="20"/>
  <c r="Q62" i="20"/>
  <c r="AC61" i="20"/>
  <c r="AE34" i="20"/>
  <c r="AI47" i="20"/>
  <c r="AI48" i="20" s="1"/>
  <c r="AI24" i="20"/>
  <c r="AA20" i="20"/>
  <c r="W11" i="20"/>
  <c r="W14" i="20" s="1"/>
  <c r="T165" i="21"/>
  <c r="AJ110" i="21"/>
  <c r="BD97" i="21"/>
  <c r="BA98" i="21"/>
  <c r="R35" i="21"/>
  <c r="R38" i="21"/>
  <c r="AI32" i="21"/>
  <c r="X23" i="21"/>
  <c r="X26" i="21"/>
  <c r="L11" i="21"/>
  <c r="L90" i="21" s="1"/>
  <c r="BB9" i="21"/>
  <c r="BB16" i="21"/>
  <c r="BB14" i="21"/>
  <c r="BD119" i="21"/>
  <c r="BA120" i="21"/>
  <c r="BA117" i="21"/>
  <c r="BA118" i="21" s="1"/>
  <c r="BD133" i="21"/>
  <c r="BA134" i="21"/>
  <c r="BA34" i="21"/>
  <c r="BD33" i="21"/>
  <c r="BD95" i="21"/>
  <c r="BA96" i="21"/>
  <c r="BD159" i="21"/>
  <c r="BA160" i="21"/>
  <c r="BD169" i="21"/>
  <c r="BA170" i="21"/>
  <c r="BA184" i="21"/>
  <c r="BD183" i="21"/>
  <c r="Z104" i="21"/>
  <c r="Z101" i="21"/>
  <c r="Z102" i="21" s="1"/>
  <c r="Z172" i="21"/>
  <c r="Z28" i="21"/>
  <c r="Z132" i="21"/>
  <c r="Z80" i="21"/>
  <c r="Z185" i="21"/>
  <c r="R108" i="21"/>
  <c r="R185" i="21"/>
  <c r="R44" i="21"/>
  <c r="R160" i="21"/>
  <c r="R110" i="21"/>
  <c r="R156" i="21"/>
  <c r="J117" i="21"/>
  <c r="S165" i="20"/>
  <c r="Q146" i="20"/>
  <c r="AU145" i="20" a="1"/>
  <c r="AU145" i="20" s="1"/>
  <c r="AT145" i="20" a="1"/>
  <c r="AT145" i="20" s="1"/>
  <c r="AC145" i="20"/>
  <c r="BA96" i="20"/>
  <c r="BD95" i="20"/>
  <c r="S64" i="20"/>
  <c r="I56" i="20"/>
  <c r="I52" i="20"/>
  <c r="BA42" i="20"/>
  <c r="BD41" i="20"/>
  <c r="BA22" i="20"/>
  <c r="BD21" i="20"/>
  <c r="AX158" i="21"/>
  <c r="H142" i="21"/>
  <c r="Q122" i="21"/>
  <c r="BB94" i="21"/>
  <c r="Z62" i="21"/>
  <c r="AF51" i="21"/>
  <c r="AJ42" i="21"/>
  <c r="X30" i="21"/>
  <c r="AE47" i="21"/>
  <c r="AE48" i="21" s="1"/>
  <c r="AE24" i="21"/>
  <c r="W188" i="20"/>
  <c r="I147" i="20"/>
  <c r="I148" i="20" s="1"/>
  <c r="I150" i="20"/>
  <c r="AA140" i="20"/>
  <c r="K134" i="20"/>
  <c r="AE130" i="20"/>
  <c r="AE120" i="20"/>
  <c r="K116" i="20"/>
  <c r="S101" i="20"/>
  <c r="X180" i="21"/>
  <c r="X182" i="21"/>
  <c r="G154" i="21"/>
  <c r="AX124" i="21"/>
  <c r="AF108" i="21"/>
  <c r="BD93" i="21"/>
  <c r="BA94" i="21"/>
  <c r="AH76" i="21"/>
  <c r="Z42" i="21"/>
  <c r="O34" i="21"/>
  <c r="P27" i="21"/>
  <c r="D23" i="21"/>
  <c r="AF72" i="21"/>
  <c r="AF174" i="21"/>
  <c r="AF67" i="21"/>
  <c r="AF124" i="21"/>
  <c r="AF88" i="21"/>
  <c r="AF166" i="21"/>
  <c r="AF178" i="21"/>
  <c r="X147" i="21"/>
  <c r="X148" i="21" s="1"/>
  <c r="X150" i="21"/>
  <c r="X76" i="21"/>
  <c r="X73" i="21"/>
  <c r="X74" i="21" s="1"/>
  <c r="X156" i="21"/>
  <c r="X158" i="21"/>
  <c r="H98" i="21"/>
  <c r="H174" i="21"/>
  <c r="H114" i="21"/>
  <c r="H96" i="21"/>
  <c r="H176" i="21"/>
  <c r="AE172" i="20"/>
  <c r="AC167" i="20"/>
  <c r="AT167" i="20" a="1"/>
  <c r="AT167" i="20" s="1"/>
  <c r="Q165" i="20"/>
  <c r="Q168" i="20"/>
  <c r="AU167" i="20" a="1"/>
  <c r="AU167" i="20" s="1"/>
  <c r="K162" i="20"/>
  <c r="AE158" i="20"/>
  <c r="AQ104" i="20"/>
  <c r="AQ101" i="20"/>
  <c r="AQ102" i="20" s="1"/>
  <c r="AM56" i="20"/>
  <c r="K54" i="20"/>
  <c r="K52" i="20"/>
  <c r="AJ192" i="21"/>
  <c r="Q152" i="21"/>
  <c r="K52" i="21"/>
  <c r="G42" i="21"/>
  <c r="AM96" i="21"/>
  <c r="AM60" i="21"/>
  <c r="AM122" i="21"/>
  <c r="AM160" i="21"/>
  <c r="AE76" i="21"/>
  <c r="AE130" i="21"/>
  <c r="AE188" i="21"/>
  <c r="AE100" i="21"/>
  <c r="AE176" i="21"/>
  <c r="AE108" i="21"/>
  <c r="AE160" i="21"/>
  <c r="W68" i="21"/>
  <c r="O80" i="21"/>
  <c r="O184" i="21"/>
  <c r="O138" i="21"/>
  <c r="O116" i="21"/>
  <c r="O162" i="21"/>
  <c r="G84" i="21"/>
  <c r="G170" i="21"/>
  <c r="G188" i="21"/>
  <c r="G116" i="21"/>
  <c r="G160" i="21"/>
  <c r="AE170" i="20"/>
  <c r="AM144" i="20"/>
  <c r="BD135" i="20"/>
  <c r="BA136" i="20"/>
  <c r="AJ172" i="21"/>
  <c r="BD12" i="21"/>
  <c r="X162" i="20"/>
  <c r="AM154" i="21"/>
  <c r="AC161" i="20"/>
  <c r="AF86" i="20"/>
  <c r="AL44" i="20"/>
  <c r="AR15" i="20"/>
  <c r="AD16" i="20"/>
  <c r="AL168" i="20"/>
  <c r="AF108" i="20"/>
  <c r="AL90" i="20"/>
  <c r="X82" i="20"/>
  <c r="F64" i="20"/>
  <c r="F63" i="20" s="1"/>
  <c r="F66" i="20"/>
  <c r="Q9" i="20"/>
  <c r="Q116" i="20"/>
  <c r="Q92" i="20"/>
  <c r="Q88" i="20"/>
  <c r="Q162" i="20"/>
  <c r="Q138" i="20"/>
  <c r="Q42" i="20"/>
  <c r="Q34" i="20"/>
  <c r="Q26" i="20"/>
  <c r="Q18" i="20"/>
  <c r="Q70" i="20"/>
  <c r="Q46" i="20"/>
  <c r="Q38" i="20"/>
  <c r="Q22" i="20"/>
  <c r="Q14" i="20"/>
  <c r="Q30" i="20"/>
  <c r="AK22" i="22"/>
  <c r="BB26" i="21"/>
  <c r="E73" i="20"/>
  <c r="Q20" i="20"/>
  <c r="M9" i="20"/>
  <c r="M10" i="20" s="1"/>
  <c r="M32" i="20"/>
  <c r="M90" i="20"/>
  <c r="M40" i="20"/>
  <c r="M16" i="20"/>
  <c r="AF28" i="20"/>
  <c r="AF98" i="20"/>
  <c r="AF152" i="20"/>
  <c r="AF76" i="20"/>
  <c r="AF130" i="20"/>
  <c r="AF164" i="20"/>
  <c r="AF30" i="20"/>
  <c r="AF88" i="20"/>
  <c r="X160" i="20"/>
  <c r="X72" i="20"/>
  <c r="X176" i="20"/>
  <c r="X80" i="20"/>
  <c r="X174" i="20"/>
  <c r="X18" i="20"/>
  <c r="X68" i="20"/>
  <c r="X67" i="20" s="1"/>
  <c r="X70" i="20"/>
  <c r="H91" i="20"/>
  <c r="H23" i="20"/>
  <c r="X73" i="22"/>
  <c r="I44" i="21"/>
  <c r="M144" i="20"/>
  <c r="AX34" i="22"/>
  <c r="AX22" i="22"/>
  <c r="AX184" i="22"/>
  <c r="AX51" i="22"/>
  <c r="AX49" i="22"/>
  <c r="AX50" i="22" s="1"/>
  <c r="AX70" i="22"/>
  <c r="AX54" i="22"/>
  <c r="AX66" i="22"/>
  <c r="AX44" i="22"/>
  <c r="AX128" i="22"/>
  <c r="AX129" i="22"/>
  <c r="AX130" i="22" s="1"/>
  <c r="AX174" i="22"/>
  <c r="AG44" i="22"/>
  <c r="AG28" i="22"/>
  <c r="AG104" i="22"/>
  <c r="AG152" i="22"/>
  <c r="AG98" i="22"/>
  <c r="AG80" i="22"/>
  <c r="AG188" i="22"/>
  <c r="AG42" i="22"/>
  <c r="AG100" i="22"/>
  <c r="AG148" i="22"/>
  <c r="AG184" i="22"/>
  <c r="Q54" i="22"/>
  <c r="Q52" i="22"/>
  <c r="AC53" i="22"/>
  <c r="AC103" i="22"/>
  <c r="Q104" i="22"/>
  <c r="Q101" i="22"/>
  <c r="AC65" i="22"/>
  <c r="Q64" i="22"/>
  <c r="Q63" i="22" s="1"/>
  <c r="Q66" i="22"/>
  <c r="AC12" i="22"/>
  <c r="Q120" i="22"/>
  <c r="Q117" i="22"/>
  <c r="AC119" i="22"/>
  <c r="Q22" i="22"/>
  <c r="AC21" i="22"/>
  <c r="AC87" i="22"/>
  <c r="Q88" i="22"/>
  <c r="AU163" i="22" a="1"/>
  <c r="AU163" i="22" s="1"/>
  <c r="Q164" i="22"/>
  <c r="AC163" i="22"/>
  <c r="AT163" i="22" a="1"/>
  <c r="AT163" i="22" s="1"/>
  <c r="I147" i="22"/>
  <c r="Q108" i="21"/>
  <c r="I52" i="21"/>
  <c r="F144" i="20"/>
  <c r="Q54" i="20"/>
  <c r="AR43" i="20"/>
  <c r="AD44" i="20"/>
  <c r="AR19" i="20"/>
  <c r="AD20" i="20"/>
  <c r="AL10" i="20"/>
  <c r="AL114" i="20"/>
  <c r="AL188" i="20"/>
  <c r="AL22" i="20"/>
  <c r="AL70" i="20"/>
  <c r="AL136" i="20"/>
  <c r="AL78" i="20"/>
  <c r="AL126" i="20"/>
  <c r="AR171" i="20"/>
  <c r="AD172" i="20"/>
  <c r="AD106" i="20"/>
  <c r="AR105" i="20"/>
  <c r="AD174" i="20"/>
  <c r="AR173" i="20"/>
  <c r="AD14" i="20"/>
  <c r="AR13" i="20"/>
  <c r="AD46" i="20"/>
  <c r="AR45" i="20"/>
  <c r="AD118" i="20"/>
  <c r="AR117" i="20"/>
  <c r="AR52" i="20"/>
  <c r="AD51" i="20"/>
  <c r="AD116" i="20"/>
  <c r="AR115" i="20"/>
  <c r="V101" i="20"/>
  <c r="N23" i="20"/>
  <c r="F146" i="20"/>
  <c r="F84" i="20"/>
  <c r="F180" i="20"/>
  <c r="F182" i="20"/>
  <c r="F22" i="20"/>
  <c r="F88" i="20"/>
  <c r="F85" i="20"/>
  <c r="F86" i="20" s="1"/>
  <c r="F78" i="20"/>
  <c r="F140" i="20"/>
  <c r="AF9" i="22"/>
  <c r="AF10" i="22" s="1"/>
  <c r="AR11" i="22"/>
  <c r="AR9" i="22" s="1"/>
  <c r="AR10" i="22" s="1"/>
  <c r="AV10" i="22" s="1"/>
  <c r="AF46" i="22"/>
  <c r="AF118" i="22"/>
  <c r="AF154" i="22"/>
  <c r="AF174" i="22"/>
  <c r="AF166" i="22"/>
  <c r="H82" i="22"/>
  <c r="H76" i="22"/>
  <c r="H73" i="22"/>
  <c r="H74" i="22" s="1"/>
  <c r="H80" i="22"/>
  <c r="H44" i="22"/>
  <c r="H182" i="22"/>
  <c r="H180" i="22"/>
  <c r="H120" i="22"/>
  <c r="H117" i="22"/>
  <c r="H118" i="22" s="1"/>
  <c r="H38" i="22"/>
  <c r="H35" i="22"/>
  <c r="H54" i="22"/>
  <c r="H52" i="22"/>
  <c r="H176" i="22"/>
  <c r="V58" i="21"/>
  <c r="AR52" i="21"/>
  <c r="AD51" i="21"/>
  <c r="AR19" i="21"/>
  <c r="AD20" i="21"/>
  <c r="AR145" i="21"/>
  <c r="AD146" i="21"/>
  <c r="AR105" i="21"/>
  <c r="AD106" i="21"/>
  <c r="AD158" i="21"/>
  <c r="AR157" i="21"/>
  <c r="AD38" i="21"/>
  <c r="AR37" i="21"/>
  <c r="AD96" i="21"/>
  <c r="AR95" i="21"/>
  <c r="AR64" i="21"/>
  <c r="AD63" i="21"/>
  <c r="AR107" i="21"/>
  <c r="AD108" i="21"/>
  <c r="AD142" i="21"/>
  <c r="AR141" i="21"/>
  <c r="AR175" i="21"/>
  <c r="AD176" i="21"/>
  <c r="V73" i="21"/>
  <c r="N117" i="21"/>
  <c r="AK144" i="20"/>
  <c r="E129" i="20"/>
  <c r="BD65" i="20"/>
  <c r="AK16" i="20"/>
  <c r="AK106" i="20"/>
  <c r="AK174" i="20"/>
  <c r="AK185" i="20"/>
  <c r="AK128" i="20"/>
  <c r="AK60" i="20"/>
  <c r="AK122" i="20"/>
  <c r="AK168" i="20"/>
  <c r="M120" i="20"/>
  <c r="M117" i="20"/>
  <c r="M118" i="20" s="1"/>
  <c r="M184" i="20"/>
  <c r="M138" i="20"/>
  <c r="M116" i="20"/>
  <c r="E101" i="20"/>
  <c r="AU141" i="19" a="1"/>
  <c r="AU141" i="19" s="1"/>
  <c r="AC141" i="19"/>
  <c r="AT141" i="19" a="1"/>
  <c r="AT141" i="19" s="1"/>
  <c r="Q142" i="19"/>
  <c r="AM90" i="19"/>
  <c r="J68" i="19"/>
  <c r="M44" i="19"/>
  <c r="D34" i="19"/>
  <c r="P33" i="19"/>
  <c r="K23" i="19"/>
  <c r="Q16" i="19"/>
  <c r="AC15" i="19"/>
  <c r="AM132" i="19"/>
  <c r="AM160" i="19"/>
  <c r="AM42" i="19"/>
  <c r="AM100" i="19"/>
  <c r="AM108" i="19"/>
  <c r="AM192" i="19"/>
  <c r="O168" i="19"/>
  <c r="O165" i="19"/>
  <c r="O166" i="19" s="1"/>
  <c r="O104" i="19"/>
  <c r="O101" i="19"/>
  <c r="O102" i="19" s="1"/>
  <c r="G101" i="19"/>
  <c r="I134" i="21"/>
  <c r="P17" i="21"/>
  <c r="E101" i="21"/>
  <c r="AL170" i="20"/>
  <c r="M26" i="20"/>
  <c r="I185" i="20"/>
  <c r="I160" i="19"/>
  <c r="BA98" i="19"/>
  <c r="BD97" i="19"/>
  <c r="AM60" i="19"/>
  <c r="I23" i="19"/>
  <c r="I26" i="19"/>
  <c r="Z20" i="19"/>
  <c r="F11" i="19"/>
  <c r="F20" i="19" s="1"/>
  <c r="AD36" i="19"/>
  <c r="AR35" i="19"/>
  <c r="AR151" i="19"/>
  <c r="AD152" i="19"/>
  <c r="AR135" i="19"/>
  <c r="AD136" i="19"/>
  <c r="AD54" i="19"/>
  <c r="AR53" i="19"/>
  <c r="AD116" i="19"/>
  <c r="AR115" i="19"/>
  <c r="AD160" i="19"/>
  <c r="AR159" i="19"/>
  <c r="V52" i="19"/>
  <c r="F129" i="19"/>
  <c r="F165" i="19"/>
  <c r="BD137" i="18"/>
  <c r="BA138" i="18"/>
  <c r="X132" i="18"/>
  <c r="BD113" i="18"/>
  <c r="BA114" i="18"/>
  <c r="R104" i="18"/>
  <c r="R101" i="18"/>
  <c r="R102" i="18" s="1"/>
  <c r="X91" i="18"/>
  <c r="X92" i="18" s="1"/>
  <c r="X94" i="18"/>
  <c r="BD83" i="18"/>
  <c r="BA84" i="18"/>
  <c r="H68" i="18"/>
  <c r="H67" i="18" s="1"/>
  <c r="H72" i="18"/>
  <c r="L52" i="20"/>
  <c r="BA128" i="19"/>
  <c r="BD127" i="19"/>
  <c r="I91" i="19"/>
  <c r="I92" i="19" s="1"/>
  <c r="I94" i="19"/>
  <c r="AR79" i="19"/>
  <c r="AD80" i="19"/>
  <c r="K73" i="19"/>
  <c r="BA66" i="19"/>
  <c r="BD65" i="19"/>
  <c r="BD45" i="19"/>
  <c r="BA46" i="19"/>
  <c r="AL34" i="19"/>
  <c r="AA23" i="19"/>
  <c r="AC12" i="19"/>
  <c r="M152" i="19"/>
  <c r="M182" i="19"/>
  <c r="M180" i="19"/>
  <c r="M116" i="19"/>
  <c r="M91" i="19"/>
  <c r="M92" i="19" s="1"/>
  <c r="M94" i="19"/>
  <c r="E165" i="19"/>
  <c r="H165" i="18"/>
  <c r="H166" i="18" s="1"/>
  <c r="H168" i="18"/>
  <c r="X66" i="18"/>
  <c r="X64" i="18"/>
  <c r="X63" i="18" s="1"/>
  <c r="R54" i="18"/>
  <c r="R52" i="18"/>
  <c r="I98" i="20"/>
  <c r="Q24" i="20"/>
  <c r="Q47" i="20"/>
  <c r="AH190" i="19"/>
  <c r="AJ138" i="19"/>
  <c r="AX101" i="19"/>
  <c r="AH82" i="19"/>
  <c r="P77" i="19"/>
  <c r="D78" i="19"/>
  <c r="W64" i="19"/>
  <c r="W63" i="19" s="1"/>
  <c r="W66" i="19"/>
  <c r="O58" i="19"/>
  <c r="O57" i="19" s="1"/>
  <c r="O60" i="19"/>
  <c r="G52" i="19"/>
  <c r="T44" i="19"/>
  <c r="BD33" i="19"/>
  <c r="BA34" i="19"/>
  <c r="AJ30" i="19"/>
  <c r="AJ100" i="19"/>
  <c r="AJ178" i="19"/>
  <c r="AJ184" i="19"/>
  <c r="AJ94" i="19"/>
  <c r="AJ146" i="19"/>
  <c r="AB165" i="19"/>
  <c r="T108" i="19"/>
  <c r="T112" i="19"/>
  <c r="T165" i="19"/>
  <c r="T166" i="19" s="1"/>
  <c r="T168" i="19"/>
  <c r="T176" i="19"/>
  <c r="L73" i="19"/>
  <c r="D114" i="19"/>
  <c r="P113" i="19"/>
  <c r="P163" i="19"/>
  <c r="D164" i="19"/>
  <c r="P186" i="19"/>
  <c r="D185" i="19"/>
  <c r="P97" i="19"/>
  <c r="D98" i="19"/>
  <c r="D158" i="19"/>
  <c r="P157" i="19"/>
  <c r="BD183" i="18"/>
  <c r="BA184" i="18"/>
  <c r="H116" i="18"/>
  <c r="H108" i="18"/>
  <c r="BD93" i="18"/>
  <c r="BA94" i="18"/>
  <c r="H82" i="18"/>
  <c r="H60" i="18"/>
  <c r="H58" i="18"/>
  <c r="H57" i="18" s="1"/>
  <c r="I86" i="20"/>
  <c r="M184" i="19"/>
  <c r="Z68" i="19"/>
  <c r="Z67" i="19" s="1"/>
  <c r="Z70" i="19"/>
  <c r="AM62" i="19"/>
  <c r="AR55" i="19"/>
  <c r="AD56" i="19"/>
  <c r="T40" i="19"/>
  <c r="AJ34" i="19"/>
  <c r="AA117" i="19"/>
  <c r="S147" i="19"/>
  <c r="K68" i="19"/>
  <c r="BD153" i="18"/>
  <c r="BA154" i="18"/>
  <c r="AB180" i="20"/>
  <c r="I58" i="20"/>
  <c r="I57" i="20" s="1"/>
  <c r="Z142" i="19"/>
  <c r="AL128" i="19"/>
  <c r="AH74" i="19"/>
  <c r="W58" i="19"/>
  <c r="W57" i="19" s="1"/>
  <c r="W60" i="19"/>
  <c r="D54" i="19"/>
  <c r="P53" i="19"/>
  <c r="D52" i="19"/>
  <c r="AL44" i="19"/>
  <c r="AH32" i="19"/>
  <c r="BA16" i="19"/>
  <c r="BD15" i="19"/>
  <c r="BD87" i="19"/>
  <c r="BA88" i="19"/>
  <c r="BD180" i="19"/>
  <c r="BA179" i="19"/>
  <c r="BD53" i="19"/>
  <c r="BA54" i="19"/>
  <c r="BA101" i="19"/>
  <c r="BA102" i="19" s="1"/>
  <c r="BD103" i="19"/>
  <c r="BA104" i="19"/>
  <c r="BD171" i="19"/>
  <c r="BA172" i="19"/>
  <c r="AQ18" i="19"/>
  <c r="AQ84" i="19"/>
  <c r="AQ150" i="19"/>
  <c r="AQ146" i="19"/>
  <c r="AQ120" i="19"/>
  <c r="AQ156" i="19"/>
  <c r="AU156" i="19" s="1" a="1"/>
  <c r="AU156" i="19" s="1"/>
  <c r="AH26" i="19"/>
  <c r="AH138" i="19"/>
  <c r="AH168" i="19"/>
  <c r="AH110" i="19"/>
  <c r="AH182" i="19"/>
  <c r="Z18" i="19"/>
  <c r="Z144" i="19"/>
  <c r="Z160" i="19"/>
  <c r="Z110" i="19"/>
  <c r="Z156" i="19"/>
  <c r="R165" i="19"/>
  <c r="R180" i="18"/>
  <c r="R182" i="18"/>
  <c r="BD121" i="18"/>
  <c r="BA122" i="18"/>
  <c r="Y20" i="20"/>
  <c r="AB117" i="20"/>
  <c r="AB165" i="20"/>
  <c r="T117" i="20"/>
  <c r="T23" i="20"/>
  <c r="AC25" i="20"/>
  <c r="T101" i="20"/>
  <c r="L174" i="20"/>
  <c r="L82" i="20"/>
  <c r="L66" i="20"/>
  <c r="L64" i="20"/>
  <c r="L147" i="20"/>
  <c r="L148" i="20" s="1"/>
  <c r="P75" i="20"/>
  <c r="D73" i="20"/>
  <c r="P83" i="20"/>
  <c r="P13" i="20"/>
  <c r="D11" i="20"/>
  <c r="D122" i="20" s="1"/>
  <c r="P45" i="20"/>
  <c r="D58" i="20"/>
  <c r="P59" i="20"/>
  <c r="P139" i="20"/>
  <c r="P31" i="20"/>
  <c r="P143" i="20"/>
  <c r="AL120" i="19"/>
  <c r="AC97" i="19"/>
  <c r="Q98" i="19"/>
  <c r="Z90" i="19"/>
  <c r="AD82" i="19"/>
  <c r="AR81" i="19"/>
  <c r="T78" i="19"/>
  <c r="AD66" i="19"/>
  <c r="AR65" i="19"/>
  <c r="T46" i="19"/>
  <c r="Y35" i="19"/>
  <c r="V23" i="19"/>
  <c r="T20" i="19"/>
  <c r="AC131" i="19"/>
  <c r="AT131" i="19" a="1"/>
  <c r="AT131" i="19" s="1"/>
  <c r="Q132" i="19"/>
  <c r="AU131" i="19" a="1"/>
  <c r="AU131" i="19" s="1"/>
  <c r="AC169" i="19"/>
  <c r="AT169" i="19" a="1"/>
  <c r="AT169" i="19" s="1"/>
  <c r="AU169" i="19" a="1"/>
  <c r="AU169" i="19" s="1"/>
  <c r="Q170" i="19"/>
  <c r="Q114" i="19"/>
  <c r="AC113" i="19"/>
  <c r="Q164" i="19"/>
  <c r="AU163" i="19" a="1"/>
  <c r="AU163" i="19" s="1"/>
  <c r="AT163" i="19" a="1"/>
  <c r="AT163" i="19" s="1"/>
  <c r="AC163" i="19"/>
  <c r="I108" i="19"/>
  <c r="I170" i="19"/>
  <c r="I114" i="19"/>
  <c r="I164" i="19"/>
  <c r="BD149" i="18"/>
  <c r="BA150" i="18"/>
  <c r="BA63" i="18"/>
  <c r="BD64" i="18"/>
  <c r="AU145" i="18" a="1"/>
  <c r="AU145" i="18" s="1"/>
  <c r="AC145" i="18"/>
  <c r="AT145" i="18" a="1"/>
  <c r="AT145" i="18" s="1"/>
  <c r="R90" i="18"/>
  <c r="AO47" i="19"/>
  <c r="AO48" i="19" s="1"/>
  <c r="AJ130" i="19"/>
  <c r="L112" i="18"/>
  <c r="D34" i="18"/>
  <c r="P33" i="18"/>
  <c r="AC25" i="18"/>
  <c r="Q23" i="18"/>
  <c r="M101" i="18"/>
  <c r="M147" i="18"/>
  <c r="E117" i="18"/>
  <c r="E35" i="18"/>
  <c r="AH164" i="17"/>
  <c r="X54" i="17"/>
  <c r="X52" i="17"/>
  <c r="AI51" i="19"/>
  <c r="T101" i="18"/>
  <c r="L28" i="18"/>
  <c r="L23" i="18"/>
  <c r="AB147" i="18"/>
  <c r="AB129" i="18" s="1"/>
  <c r="AB73" i="18"/>
  <c r="AB68" i="18"/>
  <c r="T64" i="18"/>
  <c r="L132" i="18"/>
  <c r="L172" i="18"/>
  <c r="L120" i="18"/>
  <c r="L117" i="18"/>
  <c r="L118" i="18" s="1"/>
  <c r="L184" i="18"/>
  <c r="L138" i="18"/>
  <c r="P97" i="18"/>
  <c r="D98" i="18"/>
  <c r="P157" i="18"/>
  <c r="D158" i="18"/>
  <c r="D114" i="18"/>
  <c r="P113" i="18"/>
  <c r="D164" i="18"/>
  <c r="P163" i="18"/>
  <c r="D54" i="18"/>
  <c r="D52" i="18"/>
  <c r="P53" i="18"/>
  <c r="R180" i="17"/>
  <c r="R182" i="17"/>
  <c r="AH174" i="17"/>
  <c r="D150" i="17"/>
  <c r="P149" i="17"/>
  <c r="D147" i="17"/>
  <c r="D148" i="17" s="1"/>
  <c r="D144" i="17"/>
  <c r="P143" i="17"/>
  <c r="L132" i="17"/>
  <c r="L129" i="17"/>
  <c r="L130" i="17" s="1"/>
  <c r="J120" i="17"/>
  <c r="J117" i="17"/>
  <c r="J118" i="17" s="1"/>
  <c r="BD111" i="17"/>
  <c r="BA112" i="17"/>
  <c r="AH106" i="17"/>
  <c r="BD81" i="17"/>
  <c r="BA82" i="17"/>
  <c r="AH76" i="17"/>
  <c r="T72" i="17"/>
  <c r="T68" i="17"/>
  <c r="T67" i="17" s="1"/>
  <c r="AH67" i="17"/>
  <c r="AU159" i="19" a="1"/>
  <c r="AU159" i="19" s="1"/>
  <c r="AL22" i="19"/>
  <c r="AI47" i="18"/>
  <c r="AI48" i="18" s="1"/>
  <c r="AI24" i="18"/>
  <c r="S180" i="18"/>
  <c r="S35" i="18"/>
  <c r="K40" i="18"/>
  <c r="K147" i="18"/>
  <c r="K112" i="18"/>
  <c r="BA170" i="17"/>
  <c r="BD169" i="17"/>
  <c r="AQ158" i="17"/>
  <c r="AQ152" i="17"/>
  <c r="D142" i="17"/>
  <c r="P141" i="17"/>
  <c r="AB66" i="17"/>
  <c r="AB64" i="17"/>
  <c r="AB63" i="17" s="1"/>
  <c r="AQ74" i="19"/>
  <c r="AU74" i="19" s="1" a="1"/>
  <c r="AU74" i="19" s="1"/>
  <c r="AM18" i="19"/>
  <c r="R76" i="18"/>
  <c r="AC55" i="18"/>
  <c r="BD19" i="18"/>
  <c r="BD41" i="18"/>
  <c r="BB42" i="18"/>
  <c r="AM160" i="20"/>
  <c r="W54" i="19"/>
  <c r="AF60" i="19"/>
  <c r="AF20" i="19"/>
  <c r="AF18" i="19"/>
  <c r="AF40" i="19"/>
  <c r="AF80" i="19"/>
  <c r="AF188" i="19"/>
  <c r="AF134" i="19"/>
  <c r="AF174" i="19"/>
  <c r="AF166" i="19"/>
  <c r="AF92" i="19"/>
  <c r="X180" i="19"/>
  <c r="H101" i="19"/>
  <c r="H102" i="19" s="1"/>
  <c r="H104" i="19"/>
  <c r="H140" i="19"/>
  <c r="H124" i="19"/>
  <c r="H22" i="19"/>
  <c r="H116" i="19"/>
  <c r="H188" i="19"/>
  <c r="H164" i="19"/>
  <c r="H162" i="19"/>
  <c r="AC17" i="18"/>
  <c r="Y91" i="18"/>
  <c r="AC61" i="18"/>
  <c r="AC123" i="18"/>
  <c r="AU186" i="18" a="1"/>
  <c r="AU186" i="18" s="1"/>
  <c r="AC186" i="18"/>
  <c r="AT186" i="18" a="1"/>
  <c r="AT186" i="18" s="1"/>
  <c r="AC59" i="18"/>
  <c r="Q58" i="18"/>
  <c r="AU139" i="18" a="1"/>
  <c r="AU139" i="18" s="1"/>
  <c r="AC139" i="18"/>
  <c r="AT139" i="18" a="1"/>
  <c r="AT139" i="18" s="1"/>
  <c r="AC31" i="18"/>
  <c r="AU143" i="18" a="1"/>
  <c r="AU143" i="18" s="1"/>
  <c r="AC143" i="18"/>
  <c r="AT143" i="18" a="1"/>
  <c r="AT143" i="18" s="1"/>
  <c r="I180" i="18"/>
  <c r="I101" i="18"/>
  <c r="AQ168" i="17"/>
  <c r="AN146" i="17"/>
  <c r="BD139" i="17"/>
  <c r="BA140" i="17"/>
  <c r="R66" i="17"/>
  <c r="R64" i="17"/>
  <c r="R63" i="17" s="1"/>
  <c r="AB54" i="17"/>
  <c r="AB52" i="17"/>
  <c r="BD15" i="20"/>
  <c r="AI80" i="19"/>
  <c r="W76" i="19"/>
  <c r="AX85" i="18"/>
  <c r="H172" i="18"/>
  <c r="AN170" i="17"/>
  <c r="X147" i="17"/>
  <c r="X150" i="17"/>
  <c r="I28" i="20"/>
  <c r="AD18" i="19"/>
  <c r="R98" i="17"/>
  <c r="AQ72" i="17"/>
  <c r="AA64" i="17"/>
  <c r="K35" i="17"/>
  <c r="H147" i="17"/>
  <c r="AB52" i="16"/>
  <c r="AB56" i="16"/>
  <c r="H54" i="16"/>
  <c r="H52" i="16"/>
  <c r="L182" i="16"/>
  <c r="L180" i="16"/>
  <c r="H46" i="18"/>
  <c r="P87" i="17"/>
  <c r="BD23" i="17"/>
  <c r="W180" i="17"/>
  <c r="W101" i="17"/>
  <c r="O101" i="17"/>
  <c r="G101" i="17"/>
  <c r="AN118" i="16"/>
  <c r="P89" i="16"/>
  <c r="AN57" i="16"/>
  <c r="X28" i="18"/>
  <c r="AF148" i="17"/>
  <c r="K68" i="17"/>
  <c r="R14" i="17"/>
  <c r="AL9" i="17"/>
  <c r="AL10" i="17" s="1"/>
  <c r="AL84" i="17"/>
  <c r="AL76" i="17"/>
  <c r="AL62" i="17"/>
  <c r="AL22" i="17"/>
  <c r="AL40" i="17"/>
  <c r="AL14" i="17"/>
  <c r="AL138" i="17"/>
  <c r="AL104" i="17"/>
  <c r="AL178" i="17"/>
  <c r="AR147" i="17"/>
  <c r="AD148" i="17"/>
  <c r="AD184" i="17"/>
  <c r="AR183" i="17"/>
  <c r="AR59" i="17"/>
  <c r="AD60" i="17"/>
  <c r="AR121" i="17"/>
  <c r="AD122" i="17"/>
  <c r="AD168" i="17"/>
  <c r="AR167" i="17"/>
  <c r="V54" i="17"/>
  <c r="V52" i="17"/>
  <c r="V112" i="17"/>
  <c r="V168" i="17"/>
  <c r="V165" i="17"/>
  <c r="V166" i="17" s="1"/>
  <c r="F184" i="17"/>
  <c r="F101" i="17"/>
  <c r="F102" i="17" s="1"/>
  <c r="F104" i="17"/>
  <c r="F142" i="17"/>
  <c r="BA176" i="16"/>
  <c r="BD175" i="16"/>
  <c r="AB165" i="16"/>
  <c r="AB166" i="16" s="1"/>
  <c r="AB168" i="16"/>
  <c r="P141" i="16"/>
  <c r="BD180" i="16"/>
  <c r="BA179" i="16"/>
  <c r="H76" i="18"/>
  <c r="Z30" i="18"/>
  <c r="T185" i="17"/>
  <c r="F150" i="17"/>
  <c r="F147" i="17"/>
  <c r="F148" i="17" s="1"/>
  <c r="AH128" i="17"/>
  <c r="AF86" i="17"/>
  <c r="W64" i="17"/>
  <c r="S35" i="17"/>
  <c r="AK47" i="17"/>
  <c r="AK48" i="17" s="1"/>
  <c r="AK24" i="17"/>
  <c r="M91" i="17"/>
  <c r="P115" i="17"/>
  <c r="E91" i="17"/>
  <c r="P139" i="16"/>
  <c r="X120" i="16"/>
  <c r="X117" i="16"/>
  <c r="X118" i="16" s="1"/>
  <c r="AN114" i="16"/>
  <c r="AN106" i="16"/>
  <c r="T104" i="16"/>
  <c r="T101" i="16"/>
  <c r="AX23" i="18"/>
  <c r="AM26" i="18"/>
  <c r="AM74" i="18"/>
  <c r="AM138" i="18"/>
  <c r="AM116" i="18"/>
  <c r="AM142" i="18"/>
  <c r="AM72" i="18"/>
  <c r="AM176" i="18"/>
  <c r="AM10" i="18"/>
  <c r="AM114" i="18"/>
  <c r="AM188" i="18"/>
  <c r="AE179" i="18"/>
  <c r="AE26" i="18"/>
  <c r="AE74" i="18"/>
  <c r="AE138" i="18"/>
  <c r="AE116" i="18"/>
  <c r="AE142" i="18"/>
  <c r="AE72" i="18"/>
  <c r="AE176" i="18"/>
  <c r="AE62" i="18"/>
  <c r="AE120" i="18"/>
  <c r="W35" i="18"/>
  <c r="W147" i="18"/>
  <c r="O58" i="18"/>
  <c r="O23" i="18"/>
  <c r="G73" i="18"/>
  <c r="O165" i="17"/>
  <c r="F136" i="17"/>
  <c r="H117" i="17"/>
  <c r="AN106" i="17"/>
  <c r="BD95" i="17"/>
  <c r="AQ90" i="17"/>
  <c r="R72" i="17"/>
  <c r="E52" i="17"/>
  <c r="AD16" i="17"/>
  <c r="R184" i="16"/>
  <c r="AN152" i="16"/>
  <c r="AF146" i="16"/>
  <c r="R62" i="18"/>
  <c r="X40" i="18"/>
  <c r="AD26" i="18"/>
  <c r="AR25" i="18"/>
  <c r="AL9" i="18"/>
  <c r="AL10" i="18" s="1"/>
  <c r="AR15" i="18"/>
  <c r="AD16" i="18"/>
  <c r="AR87" i="18"/>
  <c r="AD88" i="18"/>
  <c r="AR91" i="18"/>
  <c r="AD92" i="18"/>
  <c r="AR99" i="18"/>
  <c r="AD100" i="18"/>
  <c r="AR103" i="18"/>
  <c r="AD104" i="18"/>
  <c r="AR177" i="18"/>
  <c r="AD178" i="18"/>
  <c r="AD98" i="18"/>
  <c r="AR97" i="18"/>
  <c r="AD146" i="18"/>
  <c r="AR145" i="18"/>
  <c r="AR79" i="18"/>
  <c r="AD80" i="18"/>
  <c r="AD148" i="18"/>
  <c r="AR147" i="18"/>
  <c r="AR180" i="18"/>
  <c r="AD179" i="18"/>
  <c r="V16" i="18"/>
  <c r="V40" i="18"/>
  <c r="V82" i="18"/>
  <c r="V122" i="18"/>
  <c r="V94" i="18"/>
  <c r="V91" i="18"/>
  <c r="V92" i="18" s="1"/>
  <c r="V146" i="18"/>
  <c r="V106" i="18"/>
  <c r="V188" i="18"/>
  <c r="N28" i="18"/>
  <c r="N80" i="18"/>
  <c r="F23" i="18"/>
  <c r="F165" i="18"/>
  <c r="F73" i="18"/>
  <c r="V188" i="17"/>
  <c r="P163" i="17"/>
  <c r="V152" i="17"/>
  <c r="AL114" i="17"/>
  <c r="F106" i="17"/>
  <c r="AL67" i="17"/>
  <c r="S52" i="17"/>
  <c r="AD38" i="17"/>
  <c r="AD28" i="17"/>
  <c r="AA165" i="17"/>
  <c r="AA73" i="17"/>
  <c r="S101" i="17"/>
  <c r="S11" i="17"/>
  <c r="S176" i="17" s="1"/>
  <c r="S91" i="17"/>
  <c r="AN182" i="16"/>
  <c r="AF170" i="16"/>
  <c r="AN150" i="16"/>
  <c r="X132" i="16"/>
  <c r="H91" i="16"/>
  <c r="H92" i="16" s="1"/>
  <c r="H94" i="16"/>
  <c r="AB88" i="16"/>
  <c r="AD176" i="17"/>
  <c r="AF66" i="17"/>
  <c r="AQ162" i="17"/>
  <c r="AU162" i="17" s="1" a="1"/>
  <c r="AU162" i="17" s="1"/>
  <c r="AF108" i="17"/>
  <c r="J36" i="17"/>
  <c r="AO104" i="17"/>
  <c r="AO140" i="17"/>
  <c r="AO134" i="17"/>
  <c r="AO168" i="17"/>
  <c r="AO40" i="17"/>
  <c r="AO150" i="17"/>
  <c r="AO76" i="17"/>
  <c r="AO130" i="17"/>
  <c r="AO184" i="17"/>
  <c r="AO38" i="17"/>
  <c r="AO96" i="17"/>
  <c r="AG116" i="17"/>
  <c r="AG51" i="17"/>
  <c r="AG158" i="17"/>
  <c r="AG24" i="17"/>
  <c r="AG47" i="17"/>
  <c r="AG48" i="17" s="1"/>
  <c r="AG94" i="17"/>
  <c r="AG192" i="17"/>
  <c r="AG84" i="17"/>
  <c r="AG154" i="17"/>
  <c r="AG14" i="17"/>
  <c r="AG46" i="17"/>
  <c r="AG118" i="17"/>
  <c r="Y91" i="17"/>
  <c r="Y35" i="17"/>
  <c r="Q58" i="17"/>
  <c r="AC59" i="17"/>
  <c r="AC55" i="17"/>
  <c r="AC19" i="17"/>
  <c r="AC97" i="17"/>
  <c r="AC12" i="17"/>
  <c r="Q117" i="17"/>
  <c r="AC119" i="17"/>
  <c r="AU186" i="17" a="1"/>
  <c r="AU186" i="17" s="1"/>
  <c r="AC186" i="17"/>
  <c r="AT186" i="17" a="1"/>
  <c r="AT186" i="17" s="1"/>
  <c r="AC41" i="17"/>
  <c r="I104" i="17"/>
  <c r="I101" i="17"/>
  <c r="I102" i="17" s="1"/>
  <c r="I134" i="17"/>
  <c r="I140" i="17"/>
  <c r="I40" i="17"/>
  <c r="I147" i="17"/>
  <c r="I148" i="17" s="1"/>
  <c r="I150" i="17"/>
  <c r="I84" i="17"/>
  <c r="I180" i="17"/>
  <c r="I182" i="17"/>
  <c r="I22" i="17"/>
  <c r="I88" i="17"/>
  <c r="T117" i="16"/>
  <c r="T118" i="16" s="1"/>
  <c r="BB66" i="16"/>
  <c r="BD65" i="16"/>
  <c r="AM178" i="15"/>
  <c r="AR155" i="15"/>
  <c r="AD156" i="15"/>
  <c r="BD149" i="15"/>
  <c r="BA150" i="15"/>
  <c r="AM144" i="15"/>
  <c r="R122" i="15"/>
  <c r="Y101" i="15"/>
  <c r="I94" i="15"/>
  <c r="I91" i="15"/>
  <c r="I92" i="15" s="1"/>
  <c r="Z66" i="15"/>
  <c r="Z64" i="15"/>
  <c r="Z63" i="15" s="1"/>
  <c r="BA142" i="15"/>
  <c r="BD141" i="15"/>
  <c r="BA108" i="15"/>
  <c r="BD107" i="15"/>
  <c r="BA47" i="15"/>
  <c r="BA36" i="15"/>
  <c r="BA164" i="15"/>
  <c r="BD163" i="15"/>
  <c r="Z76" i="15"/>
  <c r="Z73" i="15"/>
  <c r="Z74" i="15" s="1"/>
  <c r="Z154" i="15"/>
  <c r="Z88" i="15"/>
  <c r="R176" i="15"/>
  <c r="R120" i="15"/>
  <c r="R117" i="15"/>
  <c r="R118" i="15" s="1"/>
  <c r="R46" i="15"/>
  <c r="AC45" i="15"/>
  <c r="J147" i="15"/>
  <c r="J35" i="15"/>
  <c r="H62" i="18"/>
  <c r="AN126" i="17"/>
  <c r="N23" i="17"/>
  <c r="Z18" i="17"/>
  <c r="BD163" i="16"/>
  <c r="O91" i="16"/>
  <c r="AX129" i="16"/>
  <c r="G101" i="16"/>
  <c r="G176" i="15"/>
  <c r="AU139" i="15" a="1"/>
  <c r="AU139" i="15" s="1"/>
  <c r="AT139" i="15" a="1"/>
  <c r="AT139" i="15" s="1"/>
  <c r="AC139" i="15"/>
  <c r="X132" i="15"/>
  <c r="AM120" i="15"/>
  <c r="Z90" i="15"/>
  <c r="G78" i="15"/>
  <c r="V68" i="15"/>
  <c r="AQ47" i="15"/>
  <c r="AQ48" i="15" s="1"/>
  <c r="AQ24" i="15"/>
  <c r="BD13" i="15"/>
  <c r="BA14" i="15"/>
  <c r="AT155" i="15" a="1"/>
  <c r="AT155" i="15" s="1"/>
  <c r="AC155" i="15"/>
  <c r="AU155" i="15" a="1"/>
  <c r="AU155" i="15" s="1"/>
  <c r="I152" i="15"/>
  <c r="I138" i="15"/>
  <c r="Q182" i="14"/>
  <c r="AU181" i="14" a="1"/>
  <c r="AU181" i="14" s="1"/>
  <c r="AC181" i="14"/>
  <c r="AT181" i="14" a="1"/>
  <c r="AT181" i="14" s="1"/>
  <c r="Q180" i="14"/>
  <c r="AC75" i="14"/>
  <c r="Q73" i="14"/>
  <c r="Q76" i="14"/>
  <c r="H24" i="18"/>
  <c r="AL152" i="17"/>
  <c r="AH78" i="17"/>
  <c r="L57" i="17"/>
  <c r="AH36" i="17"/>
  <c r="Z174" i="16"/>
  <c r="R160" i="16"/>
  <c r="AL34" i="16"/>
  <c r="R28" i="16"/>
  <c r="AL62" i="16"/>
  <c r="AL120" i="16"/>
  <c r="AL164" i="16"/>
  <c r="AL100" i="16"/>
  <c r="AL162" i="16"/>
  <c r="AL108" i="16"/>
  <c r="AL185" i="16"/>
  <c r="AR61" i="16"/>
  <c r="AD62" i="16"/>
  <c r="AR119" i="16"/>
  <c r="AD120" i="16"/>
  <c r="AD164" i="16"/>
  <c r="AR163" i="16"/>
  <c r="AD100" i="16"/>
  <c r="AR99" i="16"/>
  <c r="AR183" i="16"/>
  <c r="AD184" i="16"/>
  <c r="AR107" i="16"/>
  <c r="AD108" i="16"/>
  <c r="AR65" i="16"/>
  <c r="AD66" i="16"/>
  <c r="V85" i="16"/>
  <c r="F136" i="16"/>
  <c r="F101" i="16"/>
  <c r="F64" i="16"/>
  <c r="AE192" i="15"/>
  <c r="R184" i="15"/>
  <c r="BA174" i="15"/>
  <c r="BD173" i="15"/>
  <c r="AL142" i="15"/>
  <c r="O134" i="15"/>
  <c r="AC123" i="15"/>
  <c r="G106" i="15"/>
  <c r="I98" i="15"/>
  <c r="O90" i="15"/>
  <c r="G72" i="15"/>
  <c r="I28" i="15"/>
  <c r="I20" i="15"/>
  <c r="AC15" i="15"/>
  <c r="Q11" i="15"/>
  <c r="Q122" i="15" s="1"/>
  <c r="AR99" i="14"/>
  <c r="AD100" i="14"/>
  <c r="N85" i="14"/>
  <c r="Z68" i="14"/>
  <c r="F68" i="14"/>
  <c r="AC55" i="14"/>
  <c r="Q56" i="14"/>
  <c r="V42" i="14"/>
  <c r="BD37" i="14"/>
  <c r="BA38" i="14"/>
  <c r="BD33" i="14"/>
  <c r="BA34" i="14"/>
  <c r="AR25" i="14"/>
  <c r="AD26" i="14"/>
  <c r="AR21" i="14"/>
  <c r="AD22" i="14"/>
  <c r="N11" i="14"/>
  <c r="N92" i="14" s="1"/>
  <c r="AL158" i="17"/>
  <c r="AN82" i="17"/>
  <c r="AF44" i="17"/>
  <c r="AN32" i="17"/>
  <c r="AL24" i="17"/>
  <c r="L16" i="17"/>
  <c r="AR171" i="17"/>
  <c r="Z182" i="16"/>
  <c r="O147" i="16"/>
  <c r="AL24" i="16"/>
  <c r="AL47" i="16"/>
  <c r="AL48" i="16" s="1"/>
  <c r="M64" i="16"/>
  <c r="E22" i="16"/>
  <c r="P21" i="16"/>
  <c r="E88" i="16"/>
  <c r="E60" i="16"/>
  <c r="E58" i="16"/>
  <c r="E57" i="16" s="1"/>
  <c r="P59" i="16"/>
  <c r="E134" i="16"/>
  <c r="E16" i="16"/>
  <c r="E91" i="16"/>
  <c r="E92" i="16" s="1"/>
  <c r="E94" i="16"/>
  <c r="AM172" i="15"/>
  <c r="Z156" i="15"/>
  <c r="Z122" i="15"/>
  <c r="BA100" i="15"/>
  <c r="BD99" i="15"/>
  <c r="I68" i="15"/>
  <c r="I67" i="15" s="1"/>
  <c r="I70" i="15"/>
  <c r="X51" i="15"/>
  <c r="AD42" i="15"/>
  <c r="AR41" i="15"/>
  <c r="AE34" i="15"/>
  <c r="AR12" i="15"/>
  <c r="AM179" i="15"/>
  <c r="AM142" i="15"/>
  <c r="AE54" i="15"/>
  <c r="O138" i="15"/>
  <c r="G184" i="15"/>
  <c r="G168" i="15"/>
  <c r="G165" i="15"/>
  <c r="G166" i="15" s="1"/>
  <c r="V184" i="14"/>
  <c r="Q170" i="14"/>
  <c r="AT169" i="14" a="1"/>
  <c r="AT169" i="14" s="1"/>
  <c r="AC169" i="14"/>
  <c r="AU169" i="14" a="1"/>
  <c r="AU169" i="14" s="1"/>
  <c r="AD164" i="14"/>
  <c r="AR163" i="14"/>
  <c r="AC143" i="14"/>
  <c r="AT143" i="14" a="1"/>
  <c r="AT143" i="14" s="1"/>
  <c r="Q144" i="14"/>
  <c r="AU143" i="14" a="1"/>
  <c r="AU143" i="14" s="1"/>
  <c r="BA134" i="14"/>
  <c r="BD133" i="14"/>
  <c r="BA116" i="14"/>
  <c r="BD115" i="14"/>
  <c r="AN112" i="17"/>
  <c r="L74" i="17"/>
  <c r="X9" i="17"/>
  <c r="X10" i="17" s="1"/>
  <c r="X72" i="17"/>
  <c r="X44" i="17"/>
  <c r="X28" i="17"/>
  <c r="X30" i="17"/>
  <c r="X20" i="17"/>
  <c r="X168" i="17"/>
  <c r="X98" i="17"/>
  <c r="X90" i="17"/>
  <c r="X32" i="17"/>
  <c r="X132" i="17"/>
  <c r="X40" i="17"/>
  <c r="X142" i="17"/>
  <c r="X34" i="17"/>
  <c r="BD155" i="16"/>
  <c r="AN140" i="16"/>
  <c r="G91" i="16"/>
  <c r="G85" i="16" s="1"/>
  <c r="G86" i="16" s="1"/>
  <c r="AN86" i="16"/>
  <c r="J74" i="16"/>
  <c r="R32" i="16"/>
  <c r="AM110" i="15"/>
  <c r="AM98" i="15"/>
  <c r="O88" i="15"/>
  <c r="I80" i="15"/>
  <c r="AM70" i="15"/>
  <c r="AL128" i="15"/>
  <c r="AL104" i="15"/>
  <c r="AL178" i="15"/>
  <c r="AL98" i="15"/>
  <c r="AD128" i="15"/>
  <c r="AR127" i="15"/>
  <c r="AD104" i="15"/>
  <c r="AR103" i="15"/>
  <c r="AD178" i="15"/>
  <c r="AR177" i="15"/>
  <c r="AD132" i="15"/>
  <c r="AR131" i="15"/>
  <c r="N101" i="15"/>
  <c r="F180" i="14"/>
  <c r="BD161" i="14"/>
  <c r="BA162" i="14"/>
  <c r="AT157" i="17" a="1"/>
  <c r="AT157" i="17" s="1"/>
  <c r="AC157" i="17"/>
  <c r="AU157" i="17" a="1"/>
  <c r="AU157" i="17" s="1"/>
  <c r="D124" i="17"/>
  <c r="D84" i="17"/>
  <c r="AL36" i="17"/>
  <c r="AH48" i="17"/>
  <c r="X165" i="16"/>
  <c r="X166" i="16" s="1"/>
  <c r="J136" i="16"/>
  <c r="E120" i="16"/>
  <c r="E117" i="16"/>
  <c r="E118" i="16" s="1"/>
  <c r="Z102" i="16"/>
  <c r="F91" i="16"/>
  <c r="E80" i="16"/>
  <c r="O64" i="16"/>
  <c r="E56" i="16"/>
  <c r="AD38" i="16"/>
  <c r="AR37" i="16"/>
  <c r="AM28" i="16"/>
  <c r="AA52" i="16"/>
  <c r="AA165" i="16"/>
  <c r="S58" i="16"/>
  <c r="K52" i="16"/>
  <c r="K73" i="16"/>
  <c r="G174" i="15"/>
  <c r="R164" i="15"/>
  <c r="O158" i="15"/>
  <c r="AE150" i="15"/>
  <c r="AU143" i="15" a="1"/>
  <c r="AU143" i="15" s="1"/>
  <c r="AT143" i="15" a="1"/>
  <c r="AT143" i="15" s="1"/>
  <c r="AC143" i="15"/>
  <c r="AL138" i="15"/>
  <c r="AU131" i="15" a="1"/>
  <c r="AU131" i="15" s="1"/>
  <c r="AT131" i="15" a="1"/>
  <c r="AT131" i="15" s="1"/>
  <c r="AC131" i="15"/>
  <c r="Z98" i="15"/>
  <c r="AL92" i="15"/>
  <c r="AM86" i="15"/>
  <c r="I64" i="15"/>
  <c r="I63" i="15" s="1"/>
  <c r="I66" i="15"/>
  <c r="AC55" i="15"/>
  <c r="I46" i="15"/>
  <c r="BA28" i="15"/>
  <c r="BD27" i="15"/>
  <c r="Z23" i="15"/>
  <c r="Z26" i="15"/>
  <c r="Z22" i="15"/>
  <c r="AR15" i="15"/>
  <c r="AD16" i="15"/>
  <c r="J11" i="15"/>
  <c r="J84" i="15" s="1"/>
  <c r="M52" i="15"/>
  <c r="AT183" i="14" a="1"/>
  <c r="AT183" i="14" s="1"/>
  <c r="BD191" i="17"/>
  <c r="J85" i="17"/>
  <c r="J86" i="17" s="1"/>
  <c r="T24" i="17"/>
  <c r="P15" i="17"/>
  <c r="W165" i="16"/>
  <c r="J144" i="16"/>
  <c r="H122" i="16"/>
  <c r="H108" i="16"/>
  <c r="P79" i="16"/>
  <c r="J66" i="16"/>
  <c r="BD43" i="16"/>
  <c r="BB136" i="16"/>
  <c r="BB110" i="16"/>
  <c r="BB116" i="16"/>
  <c r="BB22" i="16"/>
  <c r="BB70" i="16"/>
  <c r="BB54" i="16"/>
  <c r="BB60" i="16"/>
  <c r="BD59" i="16"/>
  <c r="BD151" i="16"/>
  <c r="BB152" i="16"/>
  <c r="AD179" i="15"/>
  <c r="AN38" i="17"/>
  <c r="BB148" i="16"/>
  <c r="L36" i="16"/>
  <c r="AR159" i="15"/>
  <c r="AM118" i="15"/>
  <c r="K100" i="15"/>
  <c r="X23" i="15"/>
  <c r="AL184" i="15"/>
  <c r="S188" i="14"/>
  <c r="I165" i="14"/>
  <c r="M147" i="14"/>
  <c r="M148" i="14" s="1"/>
  <c r="M150" i="14"/>
  <c r="O140" i="14"/>
  <c r="M129" i="14"/>
  <c r="M130" i="14" s="1"/>
  <c r="M132" i="14"/>
  <c r="O122" i="14"/>
  <c r="AM112" i="14"/>
  <c r="AM51" i="14"/>
  <c r="AX165" i="14"/>
  <c r="AM36" i="14"/>
  <c r="AM144" i="14"/>
  <c r="AM80" i="14"/>
  <c r="AM148" i="14"/>
  <c r="AM179" i="14"/>
  <c r="AM34" i="14"/>
  <c r="AM92" i="14"/>
  <c r="AE47" i="14"/>
  <c r="AE48" i="14" s="1"/>
  <c r="AE24" i="14"/>
  <c r="AE22" i="14"/>
  <c r="AE70" i="14"/>
  <c r="AE136" i="14"/>
  <c r="O20" i="14"/>
  <c r="O98" i="14"/>
  <c r="O80" i="14"/>
  <c r="O174" i="14"/>
  <c r="O18" i="14"/>
  <c r="O70" i="14"/>
  <c r="O68" i="14"/>
  <c r="O67" i="14" s="1"/>
  <c r="G23" i="14"/>
  <c r="F165" i="13"/>
  <c r="R138" i="16"/>
  <c r="R18" i="16"/>
  <c r="L188" i="14"/>
  <c r="S146" i="14"/>
  <c r="AR139" i="14"/>
  <c r="BD121" i="14"/>
  <c r="AB76" i="17"/>
  <c r="AM170" i="16"/>
  <c r="H142" i="16"/>
  <c r="X62" i="16"/>
  <c r="AM20" i="16"/>
  <c r="BA182" i="15"/>
  <c r="AM80" i="15"/>
  <c r="AE50" i="15"/>
  <c r="AB165" i="15"/>
  <c r="AB180" i="15"/>
  <c r="T23" i="15"/>
  <c r="T117" i="15"/>
  <c r="L101" i="15"/>
  <c r="P37" i="15"/>
  <c r="D35" i="15"/>
  <c r="D165" i="15"/>
  <c r="P167" i="15"/>
  <c r="P111" i="15"/>
  <c r="P107" i="15"/>
  <c r="P39" i="15"/>
  <c r="D147" i="15"/>
  <c r="P149" i="15"/>
  <c r="P109" i="15"/>
  <c r="AM192" i="14"/>
  <c r="AA180" i="14"/>
  <c r="L136" i="14"/>
  <c r="BD113" i="14"/>
  <c r="M90" i="14"/>
  <c r="M110" i="14"/>
  <c r="M156" i="14"/>
  <c r="M52" i="14"/>
  <c r="M54" i="14"/>
  <c r="M112" i="14"/>
  <c r="AL172" i="13"/>
  <c r="AD146" i="13"/>
  <c r="AR145" i="13"/>
  <c r="AD188" i="13"/>
  <c r="AR187" i="13"/>
  <c r="X176" i="15"/>
  <c r="AL80" i="15"/>
  <c r="AL66" i="15"/>
  <c r="AE51" i="15"/>
  <c r="AJ47" i="15"/>
  <c r="AJ48" i="15" s="1"/>
  <c r="AJ24" i="15"/>
  <c r="S64" i="15"/>
  <c r="S101" i="15"/>
  <c r="S165" i="15"/>
  <c r="K18" i="15"/>
  <c r="K96" i="15"/>
  <c r="K114" i="15"/>
  <c r="K132" i="15"/>
  <c r="K82" i="15"/>
  <c r="K165" i="15"/>
  <c r="K166" i="15" s="1"/>
  <c r="K168" i="15"/>
  <c r="K184" i="15"/>
  <c r="P123" i="14"/>
  <c r="L114" i="14"/>
  <c r="BD68" i="14"/>
  <c r="M40" i="14"/>
  <c r="P31" i="14"/>
  <c r="AJ185" i="14"/>
  <c r="AJ86" i="14"/>
  <c r="AJ140" i="14"/>
  <c r="AB64" i="14"/>
  <c r="L156" i="14"/>
  <c r="L82" i="14"/>
  <c r="L64" i="14"/>
  <c r="L63" i="14" s="1"/>
  <c r="L66" i="14"/>
  <c r="P137" i="14"/>
  <c r="P115" i="14"/>
  <c r="D182" i="13"/>
  <c r="P181" i="13"/>
  <c r="D180" i="13"/>
  <c r="AL158" i="13"/>
  <c r="AD132" i="13"/>
  <c r="AR131" i="13"/>
  <c r="P105" i="13"/>
  <c r="D106" i="13"/>
  <c r="AL94" i="13"/>
  <c r="AL90" i="13"/>
  <c r="R88" i="13"/>
  <c r="P83" i="13"/>
  <c r="D84" i="13"/>
  <c r="AL72" i="13"/>
  <c r="R68" i="13"/>
  <c r="R67" i="13" s="1"/>
  <c r="R70" i="13"/>
  <c r="J46" i="13"/>
  <c r="J35" i="13"/>
  <c r="AR39" i="13"/>
  <c r="AD40" i="13"/>
  <c r="V32" i="13"/>
  <c r="AL47" i="13"/>
  <c r="AL48" i="13" s="1"/>
  <c r="AL24" i="13"/>
  <c r="L140" i="17"/>
  <c r="AN168" i="16"/>
  <c r="H66" i="16"/>
  <c r="X28" i="16"/>
  <c r="AO134" i="16"/>
  <c r="AO168" i="16"/>
  <c r="AO40" i="16"/>
  <c r="AO150" i="16"/>
  <c r="AO158" i="16"/>
  <c r="AO80" i="16"/>
  <c r="AO148" i="16"/>
  <c r="AO22" i="16"/>
  <c r="AO70" i="16"/>
  <c r="AO136" i="16"/>
  <c r="AG134" i="16"/>
  <c r="AG126" i="16"/>
  <c r="AG16" i="16"/>
  <c r="AG72" i="16"/>
  <c r="AG176" i="16"/>
  <c r="AG182" i="16"/>
  <c r="AG106" i="16"/>
  <c r="AG174" i="16"/>
  <c r="AG30" i="16"/>
  <c r="AG88" i="16"/>
  <c r="Y101" i="16"/>
  <c r="Y35" i="16"/>
  <c r="AU161" i="16" a="1"/>
  <c r="AU161" i="16" s="1"/>
  <c r="AC161" i="16"/>
  <c r="AT161" i="16" a="1"/>
  <c r="AT161" i="16" s="1"/>
  <c r="AU167" i="16" a="1"/>
  <c r="AU167" i="16" s="1"/>
  <c r="AC167" i="16"/>
  <c r="AT167" i="16" a="1"/>
  <c r="AT167" i="16" s="1"/>
  <c r="Q165" i="16"/>
  <c r="AC71" i="16"/>
  <c r="AC175" i="16"/>
  <c r="AT175" i="16" a="1"/>
  <c r="AT175" i="16" s="1"/>
  <c r="AU175" i="16" a="1"/>
  <c r="AU175" i="16" s="1"/>
  <c r="Q73" i="16"/>
  <c r="AC75" i="16"/>
  <c r="AU153" i="16" a="1"/>
  <c r="AU153" i="16" s="1"/>
  <c r="AC153" i="16"/>
  <c r="AT153" i="16" a="1"/>
  <c r="AT153" i="16" s="1"/>
  <c r="AC25" i="16"/>
  <c r="Q23" i="16"/>
  <c r="AC95" i="16"/>
  <c r="I58" i="16"/>
  <c r="I57" i="16" s="1"/>
  <c r="I60" i="16"/>
  <c r="I142" i="16"/>
  <c r="I40" i="16"/>
  <c r="I147" i="16"/>
  <c r="I148" i="16" s="1"/>
  <c r="I150" i="16"/>
  <c r="I172" i="16"/>
  <c r="I114" i="16"/>
  <c r="I18" i="16"/>
  <c r="I68" i="16"/>
  <c r="I67" i="16" s="1"/>
  <c r="I70" i="16"/>
  <c r="AM188" i="15"/>
  <c r="O73" i="15"/>
  <c r="O74" i="15" s="1"/>
  <c r="BC56" i="15"/>
  <c r="BC47" i="15"/>
  <c r="BC48" i="15" s="1"/>
  <c r="BC36" i="15"/>
  <c r="BC126" i="15"/>
  <c r="BC176" i="15"/>
  <c r="BC44" i="15"/>
  <c r="BC140" i="15"/>
  <c r="BC174" i="15"/>
  <c r="BC124" i="15"/>
  <c r="BC57" i="15"/>
  <c r="BC168" i="15"/>
  <c r="BC122" i="15"/>
  <c r="AR175" i="14"/>
  <c r="L170" i="14"/>
  <c r="E147" i="14"/>
  <c r="E129" i="14" s="1"/>
  <c r="AR141" i="14"/>
  <c r="AM122" i="14"/>
  <c r="L35" i="14"/>
  <c r="L40" i="14"/>
  <c r="P33" i="14"/>
  <c r="M20" i="14"/>
  <c r="BB44" i="14"/>
  <c r="BD43" i="14"/>
  <c r="BB184" i="14"/>
  <c r="BB124" i="14"/>
  <c r="BB140" i="14"/>
  <c r="BB34" i="14"/>
  <c r="BB96" i="14"/>
  <c r="S22" i="14"/>
  <c r="S88" i="14"/>
  <c r="S112" i="14"/>
  <c r="S168" i="14"/>
  <c r="S165" i="14"/>
  <c r="S166" i="14" s="1"/>
  <c r="S90" i="14"/>
  <c r="K11" i="14"/>
  <c r="K146" i="14" s="1"/>
  <c r="K101" i="14"/>
  <c r="D172" i="13"/>
  <c r="P171" i="13"/>
  <c r="BA66" i="13"/>
  <c r="BD65" i="13"/>
  <c r="AF63" i="13"/>
  <c r="AF54" i="13"/>
  <c r="L168" i="13"/>
  <c r="L165" i="13"/>
  <c r="L166" i="13" s="1"/>
  <c r="AC145" i="17"/>
  <c r="AD176" i="16"/>
  <c r="AG86" i="16"/>
  <c r="AL188" i="15"/>
  <c r="AJ138" i="15"/>
  <c r="N73" i="15"/>
  <c r="AE48" i="15"/>
  <c r="P15" i="15"/>
  <c r="BB82" i="15"/>
  <c r="BB38" i="15"/>
  <c r="BB120" i="15"/>
  <c r="BB117" i="15"/>
  <c r="BB118" i="15" s="1"/>
  <c r="BB166" i="15"/>
  <c r="BB100" i="15"/>
  <c r="BB18" i="15"/>
  <c r="BB116" i="15"/>
  <c r="BB132" i="15"/>
  <c r="BB148" i="15"/>
  <c r="BB172" i="14"/>
  <c r="AE162" i="14"/>
  <c r="BD155" i="14"/>
  <c r="BB150" i="14"/>
  <c r="AJ144" i="14"/>
  <c r="AE138" i="14"/>
  <c r="BD111" i="14"/>
  <c r="E68" i="14"/>
  <c r="Q63" i="14"/>
  <c r="AR35" i="14"/>
  <c r="AX23" i="14"/>
  <c r="AC13" i="14"/>
  <c r="L182" i="13"/>
  <c r="L180" i="13"/>
  <c r="V170" i="13"/>
  <c r="AR115" i="13"/>
  <c r="AD116" i="13"/>
  <c r="V104" i="13"/>
  <c r="V101" i="13"/>
  <c r="V102" i="13" s="1"/>
  <c r="R32" i="17"/>
  <c r="R170" i="16"/>
  <c r="X22" i="16"/>
  <c r="AI138" i="15"/>
  <c r="AA64" i="15"/>
  <c r="AJ20" i="15"/>
  <c r="X160" i="15"/>
  <c r="AJ136" i="14"/>
  <c r="BD123" i="14"/>
  <c r="Q94" i="14"/>
  <c r="AJ80" i="14"/>
  <c r="O58" i="14"/>
  <c r="O57" i="14" s="1"/>
  <c r="O60" i="14"/>
  <c r="E35" i="14"/>
  <c r="AR153" i="13"/>
  <c r="AD154" i="13"/>
  <c r="D64" i="13"/>
  <c r="D63" i="13" s="1"/>
  <c r="P65" i="13"/>
  <c r="D66" i="13"/>
  <c r="J56" i="13"/>
  <c r="J52" i="13"/>
  <c r="AL48" i="17"/>
  <c r="BB66" i="17"/>
  <c r="BB40" i="17"/>
  <c r="BB179" i="17"/>
  <c r="BD127" i="17"/>
  <c r="BB128" i="17"/>
  <c r="BB10" i="17"/>
  <c r="BB114" i="17"/>
  <c r="BB14" i="17"/>
  <c r="BB46" i="17"/>
  <c r="BB160" i="17"/>
  <c r="BB176" i="17"/>
  <c r="BB122" i="17"/>
  <c r="AH190" i="17"/>
  <c r="Z138" i="16"/>
  <c r="R34" i="16"/>
  <c r="AD170" i="16"/>
  <c r="R63" i="15"/>
  <c r="AM46" i="15"/>
  <c r="AR147" i="13"/>
  <c r="AR123" i="13"/>
  <c r="AR99" i="13"/>
  <c r="AR58" i="13"/>
  <c r="X26" i="13"/>
  <c r="H14" i="13"/>
  <c r="AM24" i="13"/>
  <c r="AM47" i="13"/>
  <c r="AM48" i="13" s="1"/>
  <c r="W23" i="13"/>
  <c r="W58" i="13"/>
  <c r="W73" i="13"/>
  <c r="O22" i="13"/>
  <c r="O88" i="13"/>
  <c r="O78" i="13"/>
  <c r="O140" i="13"/>
  <c r="O188" i="13"/>
  <c r="O90" i="13"/>
  <c r="O120" i="13"/>
  <c r="O117" i="13"/>
  <c r="O118" i="13" s="1"/>
  <c r="G147" i="13"/>
  <c r="G129" i="13" s="1"/>
  <c r="G73" i="13"/>
  <c r="D172" i="12"/>
  <c r="P171" i="12"/>
  <c r="AH134" i="12"/>
  <c r="AQ112" i="12"/>
  <c r="AQ94" i="12"/>
  <c r="H90" i="12"/>
  <c r="AQ70" i="12"/>
  <c r="H58" i="12"/>
  <c r="H60" i="12"/>
  <c r="AF51" i="12"/>
  <c r="BD43" i="12"/>
  <c r="BA44" i="12"/>
  <c r="AH38" i="12"/>
  <c r="R34" i="12"/>
  <c r="BD27" i="12"/>
  <c r="BA28" i="12"/>
  <c r="AH22" i="12"/>
  <c r="R18" i="12"/>
  <c r="BA182" i="12"/>
  <c r="BA9" i="12"/>
  <c r="BA10" i="12" s="1"/>
  <c r="BA57" i="12"/>
  <c r="E165" i="12"/>
  <c r="AJ114" i="14"/>
  <c r="P17" i="14"/>
  <c r="T147" i="13"/>
  <c r="T148" i="13" s="1"/>
  <c r="X85" i="13"/>
  <c r="X86" i="13" s="1"/>
  <c r="AI63" i="13"/>
  <c r="AR41" i="13"/>
  <c r="AD192" i="13"/>
  <c r="M101" i="12"/>
  <c r="M104" i="12"/>
  <c r="T52" i="12"/>
  <c r="P27" i="12"/>
  <c r="M11" i="12"/>
  <c r="M176" i="12" s="1"/>
  <c r="AB132" i="12"/>
  <c r="AB120" i="12"/>
  <c r="AB117" i="12"/>
  <c r="AB118" i="12" s="1"/>
  <c r="L94" i="12"/>
  <c r="L91" i="12"/>
  <c r="L92" i="12" s="1"/>
  <c r="D90" i="12"/>
  <c r="P89" i="12"/>
  <c r="D106" i="12"/>
  <c r="P105" i="12"/>
  <c r="P187" i="12"/>
  <c r="D188" i="12"/>
  <c r="AN56" i="14"/>
  <c r="AN100" i="14"/>
  <c r="AN74" i="14"/>
  <c r="AN82" i="14"/>
  <c r="AN128" i="14"/>
  <c r="AN138" i="14"/>
  <c r="AN146" i="14"/>
  <c r="AN76" i="14"/>
  <c r="AN130" i="14"/>
  <c r="AN164" i="14"/>
  <c r="X147" i="14"/>
  <c r="X180" i="14"/>
  <c r="H144" i="13"/>
  <c r="AF70" i="13"/>
  <c r="R57" i="13"/>
  <c r="AK24" i="13"/>
  <c r="AK47" i="13"/>
  <c r="AK48" i="13" s="1"/>
  <c r="M101" i="13"/>
  <c r="M35" i="13"/>
  <c r="P12" i="13"/>
  <c r="E117" i="13"/>
  <c r="E18" i="13"/>
  <c r="P17" i="13"/>
  <c r="E68" i="13"/>
  <c r="D184" i="12"/>
  <c r="P183" i="12"/>
  <c r="AQ134" i="12"/>
  <c r="AQ122" i="12"/>
  <c r="AN106" i="12"/>
  <c r="J98" i="12"/>
  <c r="BA82" i="12"/>
  <c r="BD81" i="12"/>
  <c r="AQ76" i="12"/>
  <c r="J62" i="12"/>
  <c r="H35" i="12"/>
  <c r="AN78" i="14"/>
  <c r="AM168" i="14"/>
  <c r="X120" i="13"/>
  <c r="R84" i="13"/>
  <c r="D44" i="13"/>
  <c r="T162" i="13"/>
  <c r="AH179" i="12"/>
  <c r="AH158" i="12"/>
  <c r="M117" i="12"/>
  <c r="Z52" i="12"/>
  <c r="BA108" i="12"/>
  <c r="BD107" i="12"/>
  <c r="BD89" i="12"/>
  <c r="BA90" i="12"/>
  <c r="BA168" i="12"/>
  <c r="BD167" i="12"/>
  <c r="AQ148" i="12"/>
  <c r="AQ118" i="12"/>
  <c r="AH84" i="12"/>
  <c r="AH154" i="12"/>
  <c r="AH128" i="12"/>
  <c r="R110" i="12"/>
  <c r="R96" i="12"/>
  <c r="J114" i="12"/>
  <c r="J100" i="12"/>
  <c r="AR33" i="16"/>
  <c r="AA147" i="15"/>
  <c r="AA129" i="15" s="1"/>
  <c r="BD19" i="14"/>
  <c r="H114" i="13"/>
  <c r="AD82" i="13"/>
  <c r="D40" i="13"/>
  <c r="AF26" i="13"/>
  <c r="AI24" i="13"/>
  <c r="AI47" i="13"/>
  <c r="AI48" i="13" s="1"/>
  <c r="AI94" i="13"/>
  <c r="AI146" i="13"/>
  <c r="AI62" i="13"/>
  <c r="AI120" i="13"/>
  <c r="AI22" i="13"/>
  <c r="AI70" i="13"/>
  <c r="AI136" i="13"/>
  <c r="AI82" i="13"/>
  <c r="AI134" i="13"/>
  <c r="AA120" i="13"/>
  <c r="AA117" i="13"/>
  <c r="AA68" i="13"/>
  <c r="AA67" i="13" s="1"/>
  <c r="S101" i="13"/>
  <c r="S180" i="13"/>
  <c r="K129" i="13"/>
  <c r="P161" i="12"/>
  <c r="J132" i="12"/>
  <c r="AF114" i="12"/>
  <c r="AN98" i="12"/>
  <c r="BC51" i="15"/>
  <c r="Q90" i="14"/>
  <c r="BD159" i="13"/>
  <c r="AD118" i="13"/>
  <c r="D67" i="13"/>
  <c r="AN38" i="13"/>
  <c r="N23" i="13"/>
  <c r="BB14" i="13"/>
  <c r="BB46" i="13"/>
  <c r="BB132" i="13"/>
  <c r="BB104" i="13"/>
  <c r="BB101" i="13"/>
  <c r="BB102" i="13" s="1"/>
  <c r="BB148" i="13"/>
  <c r="BB32" i="13"/>
  <c r="BD31" i="13"/>
  <c r="BB164" i="13"/>
  <c r="BB84" i="13"/>
  <c r="BB172" i="13"/>
  <c r="X176" i="12"/>
  <c r="AF164" i="12"/>
  <c r="J158" i="12"/>
  <c r="BD149" i="12"/>
  <c r="BA150" i="12"/>
  <c r="BA126" i="12"/>
  <c r="AN96" i="12"/>
  <c r="AN116" i="12"/>
  <c r="AN174" i="12"/>
  <c r="AF128" i="12"/>
  <c r="AF134" i="12"/>
  <c r="X88" i="12"/>
  <c r="X85" i="12"/>
  <c r="X86" i="12" s="1"/>
  <c r="X122" i="12"/>
  <c r="H100" i="12"/>
  <c r="BD109" i="13"/>
  <c r="T98" i="13"/>
  <c r="D72" i="13"/>
  <c r="Z9" i="13"/>
  <c r="Z10" i="13" s="1"/>
  <c r="Z34" i="13"/>
  <c r="Z30" i="13"/>
  <c r="Z26" i="13"/>
  <c r="Z22" i="13"/>
  <c r="Z150" i="13"/>
  <c r="Z112" i="13"/>
  <c r="Z108" i="13"/>
  <c r="Z104" i="13"/>
  <c r="Z63" i="13"/>
  <c r="Z18" i="13"/>
  <c r="Z122" i="13"/>
  <c r="Z20" i="13"/>
  <c r="Z16" i="13"/>
  <c r="Z42" i="13"/>
  <c r="Z38" i="13"/>
  <c r="Z78" i="13"/>
  <c r="AF67" i="12"/>
  <c r="AH24" i="12"/>
  <c r="P15" i="14"/>
  <c r="AL124" i="13"/>
  <c r="Z40" i="13"/>
  <c r="AH112" i="12"/>
  <c r="AA84" i="12"/>
  <c r="AF72" i="12"/>
  <c r="H164" i="11"/>
  <c r="AD154" i="11"/>
  <c r="AR153" i="11"/>
  <c r="AM108" i="11"/>
  <c r="O73" i="11"/>
  <c r="F64" i="11"/>
  <c r="F49" i="11" s="1"/>
  <c r="G42" i="11"/>
  <c r="X101" i="11"/>
  <c r="H101" i="11"/>
  <c r="H102" i="11" s="1"/>
  <c r="T180" i="14"/>
  <c r="AL148" i="13"/>
  <c r="H120" i="13"/>
  <c r="D86" i="13"/>
  <c r="AL42" i="13"/>
  <c r="AF28" i="13"/>
  <c r="S68" i="12"/>
  <c r="S67" i="12" s="1"/>
  <c r="R58" i="12"/>
  <c r="R57" i="12" s="1"/>
  <c r="AI30" i="12"/>
  <c r="H22" i="12"/>
  <c r="AI100" i="12"/>
  <c r="AI154" i="12"/>
  <c r="AI44" i="12"/>
  <c r="AI120" i="12"/>
  <c r="AI126" i="12"/>
  <c r="AI88" i="12"/>
  <c r="AI166" i="12"/>
  <c r="AA60" i="12"/>
  <c r="AA58" i="12"/>
  <c r="AA57" i="12" s="1"/>
  <c r="AA106" i="12"/>
  <c r="AA44" i="12"/>
  <c r="AA180" i="12"/>
  <c r="AA182" i="12"/>
  <c r="AA80" i="12"/>
  <c r="AA152" i="12"/>
  <c r="S60" i="12"/>
  <c r="S58" i="12"/>
  <c r="S57" i="12" s="1"/>
  <c r="S106" i="12"/>
  <c r="K58" i="12"/>
  <c r="K73" i="12"/>
  <c r="AR183" i="11"/>
  <c r="AD184" i="11"/>
  <c r="L172" i="11"/>
  <c r="L140" i="11"/>
  <c r="AN130" i="11"/>
  <c r="W101" i="11"/>
  <c r="AL70" i="11"/>
  <c r="L52" i="11"/>
  <c r="L54" i="11"/>
  <c r="AN34" i="11"/>
  <c r="AD30" i="11"/>
  <c r="AR29" i="11"/>
  <c r="AM162" i="11"/>
  <c r="AM170" i="11"/>
  <c r="G64" i="11"/>
  <c r="G63" i="11" s="1"/>
  <c r="G66" i="11"/>
  <c r="G176" i="11"/>
  <c r="BA156" i="10"/>
  <c r="BD155" i="10"/>
  <c r="AB117" i="10"/>
  <c r="AB106" i="10"/>
  <c r="AB101" i="10"/>
  <c r="P37" i="14"/>
  <c r="Z57" i="13"/>
  <c r="Z32" i="13"/>
  <c r="Y165" i="12"/>
  <c r="M73" i="12"/>
  <c r="BA46" i="12"/>
  <c r="AI26" i="12"/>
  <c r="F180" i="11"/>
  <c r="AB165" i="11"/>
  <c r="T142" i="11"/>
  <c r="H117" i="11"/>
  <c r="AN88" i="11"/>
  <c r="AM82" i="11"/>
  <c r="AL76" i="11"/>
  <c r="P65" i="11"/>
  <c r="D64" i="11"/>
  <c r="D49" i="11" s="1"/>
  <c r="AM56" i="11"/>
  <c r="AR33" i="11"/>
  <c r="AD34" i="11"/>
  <c r="G18" i="11"/>
  <c r="AL112" i="11"/>
  <c r="AL16" i="11"/>
  <c r="AL72" i="11"/>
  <c r="AL176" i="11"/>
  <c r="AD112" i="11"/>
  <c r="AR111" i="11"/>
  <c r="AD16" i="11"/>
  <c r="AR15" i="11"/>
  <c r="AR71" i="11"/>
  <c r="AD72" i="11"/>
  <c r="AD176" i="11"/>
  <c r="AR175" i="11"/>
  <c r="R182" i="10"/>
  <c r="R180" i="10"/>
  <c r="D152" i="10"/>
  <c r="P151" i="10"/>
  <c r="P186" i="10"/>
  <c r="D185" i="10"/>
  <c r="BD31" i="14"/>
  <c r="D100" i="13"/>
  <c r="D34" i="13"/>
  <c r="AR12" i="13"/>
  <c r="H164" i="12"/>
  <c r="BD83" i="12"/>
  <c r="BD75" i="12"/>
  <c r="AN67" i="12"/>
  <c r="BD25" i="12"/>
  <c r="AF14" i="12"/>
  <c r="AO16" i="12"/>
  <c r="AO72" i="12"/>
  <c r="AO190" i="12"/>
  <c r="AO62" i="12"/>
  <c r="AO116" i="12"/>
  <c r="AO178" i="12"/>
  <c r="AO42" i="12"/>
  <c r="AO54" i="12"/>
  <c r="AO184" i="12"/>
  <c r="AG24" i="12"/>
  <c r="AG47" i="12"/>
  <c r="AG48" i="12" s="1"/>
  <c r="Y117" i="12"/>
  <c r="AC15" i="12"/>
  <c r="Q16" i="12"/>
  <c r="Q110" i="12"/>
  <c r="AC109" i="12"/>
  <c r="AC93" i="12"/>
  <c r="Q94" i="12"/>
  <c r="Q91" i="12"/>
  <c r="Q85" i="12" s="1"/>
  <c r="AC21" i="12"/>
  <c r="Q22" i="12"/>
  <c r="AC89" i="12"/>
  <c r="Q90" i="12"/>
  <c r="Q96" i="12"/>
  <c r="AC95" i="12"/>
  <c r="AC183" i="12"/>
  <c r="Q184" i="12"/>
  <c r="AU183" i="12" a="1"/>
  <c r="AU183" i="12" s="1"/>
  <c r="AT183" i="12" a="1"/>
  <c r="AT183" i="12" s="1"/>
  <c r="I73" i="12"/>
  <c r="L138" i="11"/>
  <c r="W91" i="11"/>
  <c r="W85" i="11" s="1"/>
  <c r="AM88" i="11"/>
  <c r="AL82" i="11"/>
  <c r="AL56" i="11"/>
  <c r="AN42" i="11"/>
  <c r="T132" i="10"/>
  <c r="D82" i="13"/>
  <c r="Z44" i="13"/>
  <c r="AI176" i="12"/>
  <c r="BA106" i="12"/>
  <c r="X72" i="12"/>
  <c r="BD37" i="12"/>
  <c r="AX73" i="12"/>
  <c r="AL168" i="11"/>
  <c r="AM158" i="11"/>
  <c r="AM126" i="11"/>
  <c r="L108" i="11"/>
  <c r="P95" i="11"/>
  <c r="AM90" i="11"/>
  <c r="H73" i="11"/>
  <c r="L42" i="11"/>
  <c r="AB73" i="11"/>
  <c r="T132" i="11"/>
  <c r="T80" i="11"/>
  <c r="T174" i="11"/>
  <c r="L144" i="11"/>
  <c r="L84" i="11"/>
  <c r="L180" i="11"/>
  <c r="L182" i="11"/>
  <c r="D147" i="11"/>
  <c r="P149" i="11"/>
  <c r="P105" i="11"/>
  <c r="P187" i="11"/>
  <c r="AO96" i="12"/>
  <c r="AM150" i="12"/>
  <c r="AM44" i="12"/>
  <c r="AM98" i="12"/>
  <c r="AM134" i="12"/>
  <c r="AM30" i="12"/>
  <c r="AM94" i="12"/>
  <c r="AM166" i="12"/>
  <c r="AM100" i="12"/>
  <c r="AM108" i="12"/>
  <c r="AM142" i="12"/>
  <c r="AE166" i="12"/>
  <c r="AE108" i="12"/>
  <c r="AE172" i="12"/>
  <c r="AE76" i="12"/>
  <c r="AE174" i="12"/>
  <c r="AE30" i="12"/>
  <c r="AE84" i="12"/>
  <c r="AE116" i="12"/>
  <c r="AE78" i="12"/>
  <c r="AE188" i="12"/>
  <c r="AE168" i="12"/>
  <c r="W94" i="12"/>
  <c r="W91" i="12"/>
  <c r="W92" i="12" s="1"/>
  <c r="W80" i="12"/>
  <c r="W108" i="12"/>
  <c r="W22" i="12"/>
  <c r="W96" i="12"/>
  <c r="W88" i="12"/>
  <c r="W64" i="12"/>
  <c r="W63" i="12" s="1"/>
  <c r="W66" i="12"/>
  <c r="W160" i="12"/>
  <c r="O11" i="12"/>
  <c r="O28" i="12" s="1"/>
  <c r="G28" i="12"/>
  <c r="G180" i="12"/>
  <c r="G68" i="12"/>
  <c r="G82" i="12"/>
  <c r="G88" i="12"/>
  <c r="AJ152" i="11"/>
  <c r="AL154" i="11"/>
  <c r="J147" i="10"/>
  <c r="AN98" i="14"/>
  <c r="AR91" i="13"/>
  <c r="AU159" i="12" a="1"/>
  <c r="AU159" i="12" s="1"/>
  <c r="AM96" i="12"/>
  <c r="AB70" i="12"/>
  <c r="AL42" i="12"/>
  <c r="AL22" i="12"/>
  <c r="AL74" i="12"/>
  <c r="AL166" i="12"/>
  <c r="AL118" i="12"/>
  <c r="AL152" i="12"/>
  <c r="AL20" i="12"/>
  <c r="AL96" i="12"/>
  <c r="AL122" i="12"/>
  <c r="AL98" i="12"/>
  <c r="AL188" i="12"/>
  <c r="AD30" i="12"/>
  <c r="AR29" i="12"/>
  <c r="AR68" i="12"/>
  <c r="AD67" i="12"/>
  <c r="AD74" i="12"/>
  <c r="AR73" i="12"/>
  <c r="AD63" i="12"/>
  <c r="AR64" i="12"/>
  <c r="AD128" i="12"/>
  <c r="AR127" i="12"/>
  <c r="AR27" i="12"/>
  <c r="AD28" i="12"/>
  <c r="AD124" i="12"/>
  <c r="AR123" i="12"/>
  <c r="AD104" i="12"/>
  <c r="AR103" i="12"/>
  <c r="AR177" i="12"/>
  <c r="AD178" i="12"/>
  <c r="AR169" i="12"/>
  <c r="AD170" i="12"/>
  <c r="N35" i="12"/>
  <c r="N64" i="12"/>
  <c r="N147" i="12"/>
  <c r="F165" i="12"/>
  <c r="F147" i="12"/>
  <c r="AC87" i="11"/>
  <c r="AJ50" i="11"/>
  <c r="S38" i="11"/>
  <c r="S35" i="11"/>
  <c r="AN26" i="11"/>
  <c r="AF176" i="10"/>
  <c r="AF144" i="10"/>
  <c r="AF132" i="10"/>
  <c r="AR73" i="10"/>
  <c r="AD74" i="10"/>
  <c r="AG110" i="10"/>
  <c r="AG164" i="10"/>
  <c r="AG42" i="10"/>
  <c r="AG100" i="10"/>
  <c r="AG184" i="10"/>
  <c r="AG108" i="10"/>
  <c r="AG192" i="10"/>
  <c r="AC75" i="10"/>
  <c r="Q73" i="10"/>
  <c r="AC153" i="10"/>
  <c r="AT153" i="10" a="1"/>
  <c r="AT153" i="10" s="1"/>
  <c r="AU153" i="10" a="1"/>
  <c r="AU153" i="10" s="1"/>
  <c r="AC187" i="10"/>
  <c r="AU187" i="10" a="1"/>
  <c r="AU187" i="10" s="1"/>
  <c r="AT187" i="10" a="1"/>
  <c r="AT187" i="10" s="1"/>
  <c r="AC41" i="10"/>
  <c r="AU161" i="10" a="1"/>
  <c r="AU161" i="10" s="1"/>
  <c r="AT161" i="10" a="1"/>
  <c r="AT161" i="10" s="1"/>
  <c r="AC161" i="10"/>
  <c r="AC121" i="10"/>
  <c r="AN184" i="9"/>
  <c r="AN172" i="9"/>
  <c r="I58" i="12"/>
  <c r="X23" i="12"/>
  <c r="O180" i="11"/>
  <c r="AH112" i="11"/>
  <c r="AH78" i="11"/>
  <c r="AC37" i="11"/>
  <c r="Q35" i="11"/>
  <c r="AN182" i="10"/>
  <c r="AE156" i="10"/>
  <c r="Z147" i="10"/>
  <c r="AE130" i="10"/>
  <c r="AN82" i="10"/>
  <c r="G73" i="10"/>
  <c r="Y64" i="10"/>
  <c r="AR35" i="10"/>
  <c r="AD36" i="10"/>
  <c r="AR19" i="10"/>
  <c r="AD20" i="10"/>
  <c r="J9" i="10"/>
  <c r="J10" i="10" s="1"/>
  <c r="J104" i="10"/>
  <c r="J94" i="10"/>
  <c r="J160" i="10"/>
  <c r="J54" i="10"/>
  <c r="J46" i="10"/>
  <c r="J30" i="10"/>
  <c r="J14" i="10"/>
  <c r="J96" i="10"/>
  <c r="J72" i="10"/>
  <c r="J40" i="10"/>
  <c r="J28" i="10"/>
  <c r="J92" i="10"/>
  <c r="J184" i="10"/>
  <c r="J88" i="10"/>
  <c r="J62" i="10"/>
  <c r="J34" i="10"/>
  <c r="J18" i="10"/>
  <c r="J44" i="10"/>
  <c r="J74" i="10"/>
  <c r="AN156" i="10"/>
  <c r="AN63" i="10"/>
  <c r="AN126" i="10"/>
  <c r="AN176" i="10"/>
  <c r="AF172" i="10"/>
  <c r="AF112" i="10"/>
  <c r="AF160" i="10"/>
  <c r="H64" i="10"/>
  <c r="O147" i="9"/>
  <c r="BA132" i="9"/>
  <c r="BD131" i="9"/>
  <c r="W11" i="9"/>
  <c r="W34" i="9" s="1"/>
  <c r="AL150" i="13"/>
  <c r="AL62" i="12"/>
  <c r="AN48" i="12"/>
  <c r="Y144" i="11"/>
  <c r="Y112" i="11"/>
  <c r="AI70" i="11"/>
  <c r="AI22" i="11"/>
  <c r="AI188" i="11"/>
  <c r="AI46" i="11"/>
  <c r="AI42" i="11"/>
  <c r="AI88" i="11"/>
  <c r="AI150" i="11"/>
  <c r="AI164" i="11"/>
  <c r="AA147" i="11"/>
  <c r="AA129" i="11" s="1"/>
  <c r="AA150" i="11"/>
  <c r="AA58" i="11"/>
  <c r="AA16" i="11"/>
  <c r="AA180" i="11"/>
  <c r="S180" i="11"/>
  <c r="S117" i="11"/>
  <c r="S18" i="11"/>
  <c r="K52" i="11"/>
  <c r="K23" i="11"/>
  <c r="BD169" i="10"/>
  <c r="J57" i="10"/>
  <c r="AE38" i="10"/>
  <c r="AE96" i="10"/>
  <c r="AE168" i="10"/>
  <c r="AE104" i="10"/>
  <c r="AE142" i="10"/>
  <c r="AE150" i="10"/>
  <c r="W23" i="10"/>
  <c r="W165" i="10"/>
  <c r="O23" i="10"/>
  <c r="O101" i="10"/>
  <c r="G23" i="10"/>
  <c r="G58" i="10"/>
  <c r="G91" i="10"/>
  <c r="G85" i="10" s="1"/>
  <c r="H164" i="9"/>
  <c r="W147" i="9"/>
  <c r="H124" i="9"/>
  <c r="H114" i="9"/>
  <c r="AR77" i="13"/>
  <c r="AB9" i="13"/>
  <c r="AB10" i="13" s="1"/>
  <c r="AB100" i="13"/>
  <c r="AB18" i="13"/>
  <c r="AB88" i="13"/>
  <c r="AB78" i="13"/>
  <c r="AB42" i="13"/>
  <c r="AB38" i="13"/>
  <c r="AB34" i="13"/>
  <c r="AB92" i="13"/>
  <c r="AN30" i="12"/>
  <c r="Y168" i="11"/>
  <c r="Y165" i="11"/>
  <c r="Y166" i="11" s="1"/>
  <c r="BB96" i="11"/>
  <c r="AM48" i="11"/>
  <c r="AR37" i="11"/>
  <c r="AH60" i="11"/>
  <c r="AH142" i="11"/>
  <c r="AH67" i="11"/>
  <c r="AH150" i="11"/>
  <c r="AH176" i="11"/>
  <c r="AH154" i="11"/>
  <c r="AH30" i="11"/>
  <c r="AH88" i="11"/>
  <c r="AH162" i="11"/>
  <c r="Z11" i="11"/>
  <c r="Z182" i="11" s="1"/>
  <c r="AF182" i="10"/>
  <c r="AF166" i="10"/>
  <c r="P99" i="10"/>
  <c r="AM84" i="10"/>
  <c r="O52" i="10"/>
  <c r="AF44" i="10"/>
  <c r="AR17" i="10"/>
  <c r="AD18" i="10"/>
  <c r="AD138" i="10"/>
  <c r="AR137" i="10"/>
  <c r="AD126" i="10"/>
  <c r="AR125" i="10"/>
  <c r="AR97" i="10"/>
  <c r="AD98" i="10"/>
  <c r="AD158" i="10"/>
  <c r="AR157" i="10"/>
  <c r="AD188" i="10"/>
  <c r="AR187" i="10"/>
  <c r="V91" i="10"/>
  <c r="F91" i="10"/>
  <c r="BD153" i="9"/>
  <c r="BA154" i="9"/>
  <c r="BD139" i="9"/>
  <c r="BA140" i="9"/>
  <c r="H56" i="9"/>
  <c r="AF178" i="9"/>
  <c r="X44" i="13"/>
  <c r="AO176" i="13"/>
  <c r="AO76" i="13"/>
  <c r="AO130" i="13"/>
  <c r="AO30" i="13"/>
  <c r="AO88" i="13"/>
  <c r="AO178" i="13"/>
  <c r="AO78" i="13"/>
  <c r="AO126" i="13"/>
  <c r="AO20" i="13"/>
  <c r="AO90" i="13"/>
  <c r="AO166" i="13"/>
  <c r="AG10" i="13"/>
  <c r="AG114" i="13"/>
  <c r="AG176" i="13"/>
  <c r="AG42" i="13"/>
  <c r="AG100" i="13"/>
  <c r="AG162" i="13"/>
  <c r="AG104" i="13"/>
  <c r="AG178" i="13"/>
  <c r="AG40" i="13"/>
  <c r="AG156" i="13"/>
  <c r="Y64" i="13"/>
  <c r="Y73" i="13"/>
  <c r="Y23" i="13"/>
  <c r="Y58" i="13"/>
  <c r="AU149" i="13" a="1"/>
  <c r="AU149" i="13" s="1"/>
  <c r="AT149" i="13" a="1"/>
  <c r="AT149" i="13" s="1"/>
  <c r="Q147" i="13"/>
  <c r="AC149" i="13"/>
  <c r="AC109" i="13"/>
  <c r="AC163" i="13"/>
  <c r="AT163" i="13" a="1"/>
  <c r="AT163" i="13" s="1"/>
  <c r="AU163" i="13" a="1"/>
  <c r="AU163" i="13" s="1"/>
  <c r="AC41" i="13"/>
  <c r="AT137" i="13" a="1"/>
  <c r="AT137" i="13" s="1"/>
  <c r="AU137" i="13" a="1"/>
  <c r="AU137" i="13" s="1"/>
  <c r="AC137" i="13"/>
  <c r="AC111" i="13"/>
  <c r="AC19" i="13"/>
  <c r="AC97" i="13"/>
  <c r="I101" i="13"/>
  <c r="M23" i="12"/>
  <c r="BB60" i="11"/>
  <c r="AL46" i="11"/>
  <c r="AB23" i="11"/>
  <c r="BB14" i="11"/>
  <c r="BB84" i="11"/>
  <c r="BB56" i="11"/>
  <c r="BB168" i="11"/>
  <c r="BB108" i="11"/>
  <c r="BB22" i="11"/>
  <c r="BB166" i="11"/>
  <c r="BB132" i="11"/>
  <c r="BB148" i="11"/>
  <c r="BB184" i="11"/>
  <c r="Y146" i="11"/>
  <c r="Y170" i="11"/>
  <c r="Y46" i="11"/>
  <c r="Y90" i="11"/>
  <c r="Y84" i="11"/>
  <c r="Y54" i="11"/>
  <c r="Y52" i="11"/>
  <c r="AC27" i="11"/>
  <c r="Q70" i="11"/>
  <c r="AC69" i="11"/>
  <c r="Q68" i="11"/>
  <c r="Q58" i="11"/>
  <c r="AC59" i="11"/>
  <c r="AC107" i="11"/>
  <c r="AC45" i="11"/>
  <c r="AC153" i="11"/>
  <c r="AT153" i="11" a="1"/>
  <c r="AT153" i="11" s="1"/>
  <c r="AU153" i="11" a="1"/>
  <c r="AU153" i="11" s="1"/>
  <c r="AU115" i="11" a="1"/>
  <c r="AU115" i="11" s="1"/>
  <c r="AC115" i="11"/>
  <c r="AT115" i="11" a="1"/>
  <c r="AT115" i="11" s="1"/>
  <c r="I154" i="11"/>
  <c r="I23" i="11"/>
  <c r="I26" i="11"/>
  <c r="I112" i="11"/>
  <c r="I132" i="11"/>
  <c r="I168" i="11"/>
  <c r="I165" i="11"/>
  <c r="I166" i="11" s="1"/>
  <c r="I116" i="11"/>
  <c r="BD181" i="10"/>
  <c r="AO158" i="10"/>
  <c r="R147" i="10"/>
  <c r="R120" i="10"/>
  <c r="D92" i="10"/>
  <c r="O73" i="10"/>
  <c r="AE67" i="10"/>
  <c r="AF57" i="10"/>
  <c r="AC39" i="10"/>
  <c r="AG32" i="10"/>
  <c r="M23" i="10"/>
  <c r="AG16" i="10"/>
  <c r="AK104" i="10"/>
  <c r="AK142" i="10"/>
  <c r="AK40" i="10"/>
  <c r="AK150" i="10"/>
  <c r="AK158" i="10"/>
  <c r="AK84" i="10"/>
  <c r="AK154" i="10"/>
  <c r="P77" i="10"/>
  <c r="P39" i="10"/>
  <c r="E147" i="10"/>
  <c r="J134" i="9"/>
  <c r="AQ104" i="9"/>
  <c r="AQ101" i="9"/>
  <c r="AQ102" i="9" s="1"/>
  <c r="H98" i="9"/>
  <c r="H90" i="9"/>
  <c r="H44" i="9"/>
  <c r="AN126" i="14"/>
  <c r="BD69" i="12"/>
  <c r="AF32" i="12"/>
  <c r="BB90" i="11"/>
  <c r="AM62" i="11"/>
  <c r="AO170" i="10"/>
  <c r="AM130" i="10"/>
  <c r="J36" i="10"/>
  <c r="X9" i="10"/>
  <c r="X10" i="10" s="1"/>
  <c r="X38" i="10"/>
  <c r="X22" i="10"/>
  <c r="X32" i="10"/>
  <c r="X16" i="10"/>
  <c r="AF160" i="9"/>
  <c r="Y140" i="9"/>
  <c r="Y100" i="9"/>
  <c r="N28" i="9"/>
  <c r="S91" i="9"/>
  <c r="S85" i="9" s="1"/>
  <c r="K52" i="9"/>
  <c r="K101" i="9"/>
  <c r="K165" i="9"/>
  <c r="K166" i="9" s="1"/>
  <c r="AB180" i="8"/>
  <c r="BA162" i="8"/>
  <c r="BD161" i="8"/>
  <c r="P137" i="8"/>
  <c r="T64" i="8"/>
  <c r="BA57" i="8"/>
  <c r="R52" i="8"/>
  <c r="R54" i="8"/>
  <c r="R9" i="8"/>
  <c r="R30" i="8"/>
  <c r="R72" i="8"/>
  <c r="R26" i="8"/>
  <c r="R70" i="8"/>
  <c r="AJ122" i="8"/>
  <c r="AJ47" i="8"/>
  <c r="AJ48" i="8" s="1"/>
  <c r="AJ24" i="8"/>
  <c r="AJ94" i="8"/>
  <c r="AB91" i="8"/>
  <c r="T101" i="8"/>
  <c r="P111" i="8"/>
  <c r="P39" i="8"/>
  <c r="P149" i="8"/>
  <c r="D147" i="8"/>
  <c r="J110" i="10"/>
  <c r="P59" i="10"/>
  <c r="AN26" i="10"/>
  <c r="T147" i="10"/>
  <c r="T148" i="10" s="1"/>
  <c r="AR97" i="9"/>
  <c r="AD98" i="9"/>
  <c r="X35" i="9"/>
  <c r="X47" i="9" s="1"/>
  <c r="X48" i="9" s="1"/>
  <c r="BC40" i="9"/>
  <c r="BC74" i="9"/>
  <c r="BC84" i="9"/>
  <c r="BC178" i="9"/>
  <c r="BC142" i="9"/>
  <c r="BC185" i="9"/>
  <c r="AC141" i="8"/>
  <c r="H101" i="8"/>
  <c r="H102" i="8" s="1"/>
  <c r="H104" i="8"/>
  <c r="AJ88" i="8"/>
  <c r="AJ80" i="8"/>
  <c r="D58" i="8"/>
  <c r="P59" i="8"/>
  <c r="BD33" i="12"/>
  <c r="J122" i="10"/>
  <c r="AN90" i="10"/>
  <c r="R67" i="10"/>
  <c r="AA91" i="10"/>
  <c r="S91" i="10"/>
  <c r="S117" i="10"/>
  <c r="S180" i="10"/>
  <c r="K180" i="10"/>
  <c r="N72" i="9"/>
  <c r="H66" i="9"/>
  <c r="Y60" i="9"/>
  <c r="Y58" i="9"/>
  <c r="Y57" i="9" s="1"/>
  <c r="X24" i="9"/>
  <c r="BB46" i="9"/>
  <c r="BD45" i="9"/>
  <c r="AO20" i="9"/>
  <c r="AO90" i="9"/>
  <c r="AO192" i="9"/>
  <c r="AO110" i="9"/>
  <c r="AO136" i="9"/>
  <c r="AO185" i="9"/>
  <c r="Y28" i="9"/>
  <c r="Y132" i="9"/>
  <c r="Y120" i="9"/>
  <c r="Y117" i="9"/>
  <c r="Y118" i="9" s="1"/>
  <c r="Y185" i="9"/>
  <c r="Q32" i="9"/>
  <c r="AC31" i="9"/>
  <c r="AC143" i="9"/>
  <c r="AT143" i="9" a="1"/>
  <c r="AT143" i="9" s="1"/>
  <c r="Q144" i="9"/>
  <c r="AU143" i="9" a="1"/>
  <c r="AU143" i="9" s="1"/>
  <c r="Q80" i="9"/>
  <c r="AC79" i="9"/>
  <c r="AC171" i="9"/>
  <c r="Q172" i="9"/>
  <c r="AU171" i="9" a="1"/>
  <c r="AU171" i="9" s="1"/>
  <c r="AT171" i="9" a="1"/>
  <c r="AT171" i="9" s="1"/>
  <c r="AU155" i="9" a="1"/>
  <c r="AU155" i="9" s="1"/>
  <c r="AT155" i="9" a="1"/>
  <c r="AT155" i="9" s="1"/>
  <c r="Q156" i="9"/>
  <c r="AC155" i="9"/>
  <c r="I98" i="9"/>
  <c r="I73" i="9"/>
  <c r="I185" i="9"/>
  <c r="P173" i="8"/>
  <c r="H156" i="8"/>
  <c r="H152" i="8"/>
  <c r="AC103" i="8"/>
  <c r="Q101" i="8"/>
  <c r="Q104" i="8"/>
  <c r="W91" i="8"/>
  <c r="F73" i="8"/>
  <c r="AJ66" i="8"/>
  <c r="O23" i="8"/>
  <c r="O28" i="8"/>
  <c r="P21" i="8"/>
  <c r="AD16" i="8"/>
  <c r="AR15" i="8"/>
  <c r="AH22" i="8"/>
  <c r="AH9" i="8"/>
  <c r="AH10" i="8" s="1"/>
  <c r="AH60" i="8"/>
  <c r="AH152" i="8"/>
  <c r="AH38" i="8"/>
  <c r="AH26" i="8"/>
  <c r="AH146" i="8"/>
  <c r="AH185" i="8"/>
  <c r="BA160" i="8"/>
  <c r="BD159" i="8"/>
  <c r="BA112" i="8"/>
  <c r="BD111" i="8"/>
  <c r="AH132" i="8"/>
  <c r="AH67" i="8"/>
  <c r="AH124" i="8"/>
  <c r="Z165" i="8"/>
  <c r="R168" i="8"/>
  <c r="R165" i="8"/>
  <c r="R166" i="8" s="1"/>
  <c r="R176" i="8"/>
  <c r="R114" i="8"/>
  <c r="J165" i="8"/>
  <c r="AN192" i="7"/>
  <c r="AJ46" i="11"/>
  <c r="AN148" i="10"/>
  <c r="AK34" i="10"/>
  <c r="AE16" i="10"/>
  <c r="BB86" i="10"/>
  <c r="BB116" i="10"/>
  <c r="BB67" i="10"/>
  <c r="BB51" i="10"/>
  <c r="BD52" i="10"/>
  <c r="BB38" i="10"/>
  <c r="BB100" i="10"/>
  <c r="BB144" i="10"/>
  <c r="BB112" i="10"/>
  <c r="BB154" i="10"/>
  <c r="BB164" i="10"/>
  <c r="AN140" i="9"/>
  <c r="BB82" i="9"/>
  <c r="Y54" i="9"/>
  <c r="Y52" i="9"/>
  <c r="H38" i="9"/>
  <c r="H24" i="9"/>
  <c r="AR171" i="8"/>
  <c r="AD172" i="8"/>
  <c r="AH162" i="8"/>
  <c r="F147" i="8"/>
  <c r="F129" i="8" s="1"/>
  <c r="AH122" i="8"/>
  <c r="AH116" i="8"/>
  <c r="H108" i="8"/>
  <c r="H90" i="8"/>
  <c r="N73" i="8"/>
  <c r="AO70" i="8"/>
  <c r="AC65" i="8"/>
  <c r="Q66" i="8"/>
  <c r="Q64" i="8"/>
  <c r="Q63" i="8" s="1"/>
  <c r="AJ42" i="8"/>
  <c r="AC37" i="8"/>
  <c r="Q35" i="8"/>
  <c r="Q38" i="8"/>
  <c r="AQ32" i="8"/>
  <c r="P25" i="8"/>
  <c r="D23" i="8"/>
  <c r="AD20" i="8"/>
  <c r="AR19" i="8"/>
  <c r="AB11" i="8"/>
  <c r="AB158" i="8" s="1"/>
  <c r="AF9" i="8"/>
  <c r="AF144" i="8"/>
  <c r="AF178" i="8"/>
  <c r="AF44" i="8"/>
  <c r="AF168" i="8"/>
  <c r="AF126" i="8"/>
  <c r="AO190" i="8"/>
  <c r="AO164" i="8"/>
  <c r="Q158" i="8"/>
  <c r="AC157" i="8"/>
  <c r="AU157" i="8" a="1"/>
  <c r="AU157" i="8" s="1"/>
  <c r="AT157" i="8" a="1"/>
  <c r="AT157" i="8" s="1"/>
  <c r="AN170" i="7"/>
  <c r="AA152" i="6"/>
  <c r="AA147" i="6"/>
  <c r="AD84" i="13"/>
  <c r="AC151" i="10"/>
  <c r="X91" i="10"/>
  <c r="X92" i="10" s="1"/>
  <c r="AL40" i="10"/>
  <c r="AO188" i="9"/>
  <c r="AR121" i="9"/>
  <c r="AD122" i="9"/>
  <c r="M110" i="9"/>
  <c r="AF74" i="9"/>
  <c r="AR33" i="9"/>
  <c r="AD34" i="9"/>
  <c r="AF184" i="8"/>
  <c r="AA174" i="8"/>
  <c r="H165" i="8"/>
  <c r="H166" i="8" s="1"/>
  <c r="H168" i="8"/>
  <c r="AB160" i="8"/>
  <c r="AC135" i="8"/>
  <c r="AG122" i="8"/>
  <c r="AQ82" i="8"/>
  <c r="P75" i="8"/>
  <c r="D73" i="8"/>
  <c r="AB60" i="8"/>
  <c r="AB58" i="8"/>
  <c r="AB57" i="8" s="1"/>
  <c r="AJ50" i="8"/>
  <c r="AQ36" i="8"/>
  <c r="AC19" i="8"/>
  <c r="AN124" i="8"/>
  <c r="AN18" i="8"/>
  <c r="AN57" i="8"/>
  <c r="AN128" i="8"/>
  <c r="AF120" i="8"/>
  <c r="AF14" i="8"/>
  <c r="AF46" i="8"/>
  <c r="AF118" i="8"/>
  <c r="X117" i="8"/>
  <c r="H114" i="8"/>
  <c r="H18" i="8"/>
  <c r="H68" i="8"/>
  <c r="H67" i="8" s="1"/>
  <c r="H70" i="8"/>
  <c r="M162" i="11"/>
  <c r="AJ66" i="11"/>
  <c r="AH116" i="11"/>
  <c r="AC157" i="10"/>
  <c r="AF120" i="10"/>
  <c r="T101" i="10"/>
  <c r="T102" i="10" s="1"/>
  <c r="D85" i="10"/>
  <c r="D86" i="10" s="1"/>
  <c r="X73" i="10"/>
  <c r="X74" i="10" s="1"/>
  <c r="AN44" i="10"/>
  <c r="AF26" i="10"/>
  <c r="N146" i="9"/>
  <c r="BD135" i="9"/>
  <c r="M117" i="9"/>
  <c r="AC111" i="9"/>
  <c r="Q112" i="9"/>
  <c r="AO86" i="9"/>
  <c r="Y56" i="9"/>
  <c r="AL10" i="9"/>
  <c r="AL114" i="9"/>
  <c r="AL174" i="9"/>
  <c r="AL136" i="9"/>
  <c r="AL138" i="9"/>
  <c r="AL142" i="9"/>
  <c r="AD62" i="9"/>
  <c r="AR61" i="9"/>
  <c r="AD120" i="9"/>
  <c r="AR119" i="9"/>
  <c r="AR153" i="9"/>
  <c r="AD154" i="9"/>
  <c r="AD136" i="9"/>
  <c r="AR135" i="9"/>
  <c r="AD126" i="9"/>
  <c r="AR125" i="9"/>
  <c r="AR186" i="9"/>
  <c r="AD185" i="9"/>
  <c r="AR175" i="9"/>
  <c r="AD176" i="9"/>
  <c r="N114" i="9"/>
  <c r="N188" i="9"/>
  <c r="N168" i="9"/>
  <c r="N165" i="9"/>
  <c r="N166" i="9" s="1"/>
  <c r="N176" i="9"/>
  <c r="AG188" i="8"/>
  <c r="T180" i="8"/>
  <c r="AB124" i="8"/>
  <c r="Y120" i="8"/>
  <c r="Y117" i="8"/>
  <c r="Y118" i="8" s="1"/>
  <c r="BA114" i="8"/>
  <c r="BD113" i="8"/>
  <c r="AR93" i="8"/>
  <c r="AD94" i="8"/>
  <c r="AF84" i="8"/>
  <c r="AN80" i="8"/>
  <c r="AD72" i="8"/>
  <c r="AR71" i="8"/>
  <c r="O64" i="8"/>
  <c r="O63" i="8" s="1"/>
  <c r="O66" i="8"/>
  <c r="R60" i="8"/>
  <c r="R58" i="8"/>
  <c r="R57" i="8" s="1"/>
  <c r="L52" i="8"/>
  <c r="AQ38" i="8"/>
  <c r="AD28" i="8"/>
  <c r="AR27" i="8"/>
  <c r="AB22" i="8"/>
  <c r="Z11" i="8"/>
  <c r="Z104" i="8" s="1"/>
  <c r="AR11" i="8"/>
  <c r="AR168" i="8" s="1"/>
  <c r="AD9" i="8"/>
  <c r="AD84" i="8"/>
  <c r="AM164" i="8"/>
  <c r="O52" i="8"/>
  <c r="O54" i="8"/>
  <c r="BD167" i="7"/>
  <c r="BA168" i="7"/>
  <c r="H147" i="7"/>
  <c r="H148" i="7" s="1"/>
  <c r="H152" i="7"/>
  <c r="AX96" i="13"/>
  <c r="AX34" i="13"/>
  <c r="AX78" i="13"/>
  <c r="AX72" i="13"/>
  <c r="AX56" i="13"/>
  <c r="AX84" i="13"/>
  <c r="AX184" i="13"/>
  <c r="AX172" i="13"/>
  <c r="AX168" i="13"/>
  <c r="AX165" i="13"/>
  <c r="AX166" i="13" s="1"/>
  <c r="X168" i="13"/>
  <c r="AL57" i="12"/>
  <c r="BD191" i="11"/>
  <c r="BA192" i="11"/>
  <c r="AI66" i="11"/>
  <c r="AI160" i="10"/>
  <c r="AF100" i="10"/>
  <c r="T67" i="10"/>
  <c r="AR37" i="10"/>
  <c r="H28" i="10"/>
  <c r="AO16" i="10"/>
  <c r="I176" i="9"/>
  <c r="AN162" i="9"/>
  <c r="BD127" i="9"/>
  <c r="AF108" i="9"/>
  <c r="BB98" i="9"/>
  <c r="AO82" i="9"/>
  <c r="AO60" i="9"/>
  <c r="AL32" i="9"/>
  <c r="AD24" i="9"/>
  <c r="AR15" i="9"/>
  <c r="M85" i="9"/>
  <c r="M86" i="9" s="1"/>
  <c r="M58" i="9"/>
  <c r="M60" i="9"/>
  <c r="E18" i="9"/>
  <c r="E70" i="9"/>
  <c r="E68" i="9"/>
  <c r="E67" i="9" s="1"/>
  <c r="E150" i="9"/>
  <c r="E147" i="9"/>
  <c r="E148" i="9" s="1"/>
  <c r="E112" i="9"/>
  <c r="E144" i="9"/>
  <c r="AD182" i="8"/>
  <c r="AR181" i="8"/>
  <c r="AH164" i="8"/>
  <c r="P153" i="8"/>
  <c r="BD139" i="8"/>
  <c r="BA140" i="8"/>
  <c r="AU135" i="8" a="1"/>
  <c r="AU135" i="8" s="1"/>
  <c r="AM94" i="8"/>
  <c r="AN84" i="8"/>
  <c r="AD80" i="8"/>
  <c r="AR79" i="8"/>
  <c r="AF66" i="8"/>
  <c r="AR58" i="8"/>
  <c r="AD57" i="8"/>
  <c r="AD32" i="8"/>
  <c r="AR31" i="8"/>
  <c r="AD96" i="8"/>
  <c r="AR95" i="8"/>
  <c r="AD78" i="8"/>
  <c r="AR77" i="8"/>
  <c r="AR125" i="8"/>
  <c r="AD126" i="8"/>
  <c r="V101" i="8"/>
  <c r="AJ86" i="11"/>
  <c r="AM50" i="11"/>
  <c r="BA84" i="11"/>
  <c r="BD83" i="11"/>
  <c r="BA126" i="11"/>
  <c r="BD113" i="11"/>
  <c r="BA114" i="11"/>
  <c r="BD137" i="11"/>
  <c r="BA138" i="11"/>
  <c r="BA148" i="11"/>
  <c r="BD139" i="11"/>
  <c r="BA140" i="11"/>
  <c r="BA96" i="11"/>
  <c r="BD95" i="11"/>
  <c r="BD145" i="11"/>
  <c r="BA146" i="11"/>
  <c r="BA24" i="11"/>
  <c r="BA94" i="11"/>
  <c r="BD93" i="11"/>
  <c r="BD135" i="11"/>
  <c r="BA136" i="11"/>
  <c r="AU145" i="10" a="1"/>
  <c r="AU145" i="10" s="1"/>
  <c r="AF42" i="10"/>
  <c r="AB47" i="10"/>
  <c r="Z9" i="10"/>
  <c r="Z10" i="10" s="1"/>
  <c r="Z54" i="10"/>
  <c r="Z104" i="10"/>
  <c r="Z94" i="10"/>
  <c r="Z72" i="10"/>
  <c r="Z38" i="10"/>
  <c r="Z22" i="10"/>
  <c r="Z96" i="10"/>
  <c r="Z32" i="10"/>
  <c r="Z16" i="10"/>
  <c r="Z160" i="10"/>
  <c r="Z42" i="10"/>
  <c r="Z150" i="10"/>
  <c r="Z88" i="10"/>
  <c r="Z142" i="10"/>
  <c r="Z20" i="10"/>
  <c r="Z144" i="10"/>
  <c r="Z122" i="10"/>
  <c r="Z132" i="10"/>
  <c r="Z26" i="10"/>
  <c r="Z76" i="10"/>
  <c r="Z60" i="9"/>
  <c r="Z114" i="9"/>
  <c r="AT139" i="9" a="1"/>
  <c r="AT139" i="9" s="1"/>
  <c r="AF164" i="8"/>
  <c r="AJ124" i="8"/>
  <c r="AN98" i="8"/>
  <c r="AA82" i="8"/>
  <c r="AO62" i="8"/>
  <c r="AO20" i="8"/>
  <c r="BD101" i="7"/>
  <c r="W91" i="7"/>
  <c r="W92" i="7" s="1"/>
  <c r="W94" i="7"/>
  <c r="AR87" i="7"/>
  <c r="AD88" i="7"/>
  <c r="AI42" i="7"/>
  <c r="K35" i="7"/>
  <c r="AI26" i="7"/>
  <c r="AJ9" i="7"/>
  <c r="AJ10" i="7" s="1"/>
  <c r="AJ56" i="7"/>
  <c r="AJ82" i="7"/>
  <c r="AJ26" i="7"/>
  <c r="AJ16" i="7"/>
  <c r="AJ32" i="7"/>
  <c r="AJ60" i="7"/>
  <c r="AJ78" i="7"/>
  <c r="AJ50" i="7"/>
  <c r="AJ42" i="7"/>
  <c r="AG24" i="7"/>
  <c r="AG47" i="7"/>
  <c r="AG48" i="7" s="1"/>
  <c r="AC27" i="7"/>
  <c r="Q23" i="7"/>
  <c r="AU131" i="7" a="1"/>
  <c r="AU131" i="7" s="1"/>
  <c r="AC131" i="7"/>
  <c r="AT131" i="7" a="1"/>
  <c r="AT131" i="7" s="1"/>
  <c r="Q73" i="7"/>
  <c r="AC75" i="7"/>
  <c r="AT153" i="7" a="1"/>
  <c r="AT153" i="7" s="1"/>
  <c r="AU153" i="7" a="1"/>
  <c r="AU153" i="7" s="1"/>
  <c r="AC153" i="7"/>
  <c r="AC95" i="7"/>
  <c r="I180" i="7"/>
  <c r="I73" i="7"/>
  <c r="AR171" i="6"/>
  <c r="AD172" i="6"/>
  <c r="F168" i="6"/>
  <c r="F165" i="6"/>
  <c r="F166" i="6" s="1"/>
  <c r="P155" i="6"/>
  <c r="AO150" i="6"/>
  <c r="AC121" i="6"/>
  <c r="E91" i="6"/>
  <c r="E85" i="6"/>
  <c r="AD76" i="6"/>
  <c r="AR75" i="6"/>
  <c r="T68" i="6"/>
  <c r="AC19" i="6"/>
  <c r="AO146" i="6"/>
  <c r="AO179" i="6"/>
  <c r="AG172" i="6"/>
  <c r="AC55" i="6"/>
  <c r="AC186" i="6"/>
  <c r="AU186" i="6" a="1"/>
  <c r="AU186" i="6" s="1"/>
  <c r="AT186" i="6" a="1"/>
  <c r="AT186" i="6" s="1"/>
  <c r="I184" i="6"/>
  <c r="I180" i="6"/>
  <c r="AD179" i="5"/>
  <c r="AR180" i="5"/>
  <c r="E154" i="5"/>
  <c r="P143" i="5"/>
  <c r="E124" i="5"/>
  <c r="E117" i="5"/>
  <c r="E118" i="5" s="1"/>
  <c r="V117" i="5"/>
  <c r="M116" i="5"/>
  <c r="AD112" i="5"/>
  <c r="AR111" i="5"/>
  <c r="BC108" i="5"/>
  <c r="BC101" i="5"/>
  <c r="BC102" i="5" s="1"/>
  <c r="AE100" i="5"/>
  <c r="AR87" i="5"/>
  <c r="AD88" i="5"/>
  <c r="X84" i="5"/>
  <c r="E54" i="5"/>
  <c r="E52" i="5"/>
  <c r="N35" i="5"/>
  <c r="N38" i="5"/>
  <c r="AR29" i="5"/>
  <c r="AD30" i="5"/>
  <c r="F23" i="5"/>
  <c r="F26" i="5"/>
  <c r="AC135" i="5"/>
  <c r="AU135" i="5" a="1"/>
  <c r="AU135" i="5" s="1"/>
  <c r="AT135" i="5" a="1"/>
  <c r="AT135" i="5" s="1"/>
  <c r="Q133" i="5"/>
  <c r="BD169" i="4"/>
  <c r="BA170" i="4"/>
  <c r="AC83" i="4"/>
  <c r="N52" i="4"/>
  <c r="N22" i="9"/>
  <c r="AO44" i="8"/>
  <c r="AD38" i="8"/>
  <c r="BD12" i="8"/>
  <c r="M23" i="8"/>
  <c r="E100" i="8"/>
  <c r="E146" i="8"/>
  <c r="E80" i="8"/>
  <c r="E184" i="8"/>
  <c r="E101" i="8"/>
  <c r="E102" i="8" s="1"/>
  <c r="E104" i="8"/>
  <c r="E22" i="8"/>
  <c r="E18" i="8"/>
  <c r="E64" i="8"/>
  <c r="E63" i="8" s="1"/>
  <c r="E66" i="8"/>
  <c r="AI176" i="7"/>
  <c r="BD155" i="7"/>
  <c r="T91" i="7"/>
  <c r="T85" i="7" s="1"/>
  <c r="F58" i="7"/>
  <c r="BD19" i="7"/>
  <c r="AX177" i="7"/>
  <c r="AF192" i="6"/>
  <c r="F170" i="6"/>
  <c r="AU161" i="6" a="1"/>
  <c r="AU161" i="6" s="1"/>
  <c r="S85" i="6"/>
  <c r="S86" i="6" s="1"/>
  <c r="O68" i="6"/>
  <c r="AN54" i="6"/>
  <c r="F20" i="6"/>
  <c r="P12" i="6"/>
  <c r="AN80" i="6"/>
  <c r="AN148" i="6"/>
  <c r="AN26" i="6"/>
  <c r="AN74" i="6"/>
  <c r="AF62" i="6"/>
  <c r="AF120" i="6"/>
  <c r="AF14" i="6"/>
  <c r="AF46" i="6"/>
  <c r="AF118" i="6"/>
  <c r="X11" i="6"/>
  <c r="X188" i="6" s="1"/>
  <c r="AL185" i="5"/>
  <c r="AL178" i="5"/>
  <c r="AT157" i="5" a="1"/>
  <c r="AT157" i="5" s="1"/>
  <c r="AU157" i="5" a="1"/>
  <c r="AU157" i="5" s="1"/>
  <c r="AC157" i="5"/>
  <c r="M154" i="5"/>
  <c r="L147" i="5"/>
  <c r="AE132" i="5"/>
  <c r="M96" i="5"/>
  <c r="E88" i="5"/>
  <c r="AE62" i="5"/>
  <c r="X56" i="5"/>
  <c r="AC39" i="5"/>
  <c r="Q35" i="5"/>
  <c r="AC31" i="5"/>
  <c r="Y23" i="5"/>
  <c r="AG47" i="5"/>
  <c r="AG48" i="5" s="1"/>
  <c r="AG24" i="5"/>
  <c r="Z147" i="4"/>
  <c r="Z129" i="4" s="1"/>
  <c r="BA142" i="4"/>
  <c r="BD141" i="4"/>
  <c r="AR99" i="4"/>
  <c r="AD100" i="4"/>
  <c r="N85" i="4"/>
  <c r="R35" i="4"/>
  <c r="BD25" i="4"/>
  <c r="BA26" i="4"/>
  <c r="BD21" i="4"/>
  <c r="BA22" i="4"/>
  <c r="AR13" i="4"/>
  <c r="AD14" i="4"/>
  <c r="H72" i="10"/>
  <c r="AR157" i="8"/>
  <c r="AO134" i="8"/>
  <c r="AO104" i="8"/>
  <c r="Y73" i="8"/>
  <c r="Y74" i="8" s="1"/>
  <c r="AO48" i="8"/>
  <c r="AG36" i="8"/>
  <c r="Y28" i="8"/>
  <c r="I16" i="8"/>
  <c r="AC121" i="7"/>
  <c r="P81" i="7"/>
  <c r="P55" i="7"/>
  <c r="AC33" i="7"/>
  <c r="AC17" i="7"/>
  <c r="W172" i="7"/>
  <c r="W114" i="7"/>
  <c r="W22" i="7"/>
  <c r="W88" i="7"/>
  <c r="W85" i="7"/>
  <c r="W86" i="7" s="1"/>
  <c r="W176" i="7"/>
  <c r="W122" i="7"/>
  <c r="W160" i="7"/>
  <c r="O165" i="7"/>
  <c r="G147" i="7"/>
  <c r="N168" i="6"/>
  <c r="N165" i="6"/>
  <c r="AO108" i="6"/>
  <c r="AG100" i="6"/>
  <c r="AG94" i="6"/>
  <c r="AB68" i="6"/>
  <c r="I44" i="6"/>
  <c r="AC29" i="6"/>
  <c r="AM24" i="6"/>
  <c r="AM47" i="6"/>
  <c r="AM48" i="6" s="1"/>
  <c r="I18" i="6"/>
  <c r="AR12" i="6"/>
  <c r="AE156" i="6"/>
  <c r="AR155" i="6"/>
  <c r="P163" i="6"/>
  <c r="I180" i="5"/>
  <c r="AM154" i="5"/>
  <c r="AD150" i="5"/>
  <c r="AR149" i="5"/>
  <c r="AD144" i="5"/>
  <c r="AR143" i="5"/>
  <c r="F138" i="5"/>
  <c r="AM130" i="5"/>
  <c r="AL116" i="5"/>
  <c r="AL100" i="5"/>
  <c r="P95" i="5"/>
  <c r="AL80" i="5"/>
  <c r="N76" i="5"/>
  <c r="N73" i="5"/>
  <c r="N74" i="5" s="1"/>
  <c r="N62" i="5"/>
  <c r="N58" i="5"/>
  <c r="N57" i="5" s="1"/>
  <c r="T23" i="5"/>
  <c r="H11" i="5"/>
  <c r="H40" i="5" s="1"/>
  <c r="AM112" i="5"/>
  <c r="AE104" i="5"/>
  <c r="AE178" i="5"/>
  <c r="G101" i="5"/>
  <c r="AD179" i="4"/>
  <c r="AR180" i="4"/>
  <c r="AU169" i="4" a="1"/>
  <c r="AU169" i="4" s="1"/>
  <c r="AT169" i="4" a="1"/>
  <c r="AT169" i="4" s="1"/>
  <c r="AC169" i="4"/>
  <c r="AD156" i="4"/>
  <c r="AR155" i="4"/>
  <c r="AV155" i="4" s="1"/>
  <c r="AU155" i="4" a="1"/>
  <c r="AU155" i="4" s="1"/>
  <c r="AX147" i="4"/>
  <c r="I91" i="4"/>
  <c r="J64" i="4"/>
  <c r="BA51" i="4"/>
  <c r="BD52" i="4"/>
  <c r="Y35" i="4"/>
  <c r="AC31" i="4"/>
  <c r="AG24" i="4"/>
  <c r="AG47" i="4"/>
  <c r="AG48" i="4" s="1"/>
  <c r="Y11" i="4"/>
  <c r="Y94" i="4" s="1"/>
  <c r="AN70" i="9"/>
  <c r="AD82" i="9"/>
  <c r="AR97" i="8"/>
  <c r="AH50" i="8"/>
  <c r="N11" i="8"/>
  <c r="N136" i="8" s="1"/>
  <c r="AI185" i="7"/>
  <c r="AN92" i="7"/>
  <c r="AC77" i="7"/>
  <c r="BD71" i="7"/>
  <c r="AR68" i="7"/>
  <c r="AD67" i="7"/>
  <c r="AB35" i="7"/>
  <c r="W88" i="6"/>
  <c r="AM80" i="6"/>
  <c r="I58" i="6"/>
  <c r="I57" i="6" s="1"/>
  <c r="I60" i="6"/>
  <c r="AL24" i="6"/>
  <c r="AL47" i="6"/>
  <c r="AL48" i="6" s="1"/>
  <c r="AD26" i="6"/>
  <c r="AR25" i="6"/>
  <c r="AD74" i="6"/>
  <c r="AR73" i="6"/>
  <c r="AR49" i="6"/>
  <c r="AD50" i="6"/>
  <c r="AR111" i="6"/>
  <c r="AD112" i="6"/>
  <c r="V68" i="6"/>
  <c r="V101" i="6"/>
  <c r="N85" i="6"/>
  <c r="N86" i="6" s="1"/>
  <c r="F26" i="6"/>
  <c r="F23" i="6"/>
  <c r="F96" i="6"/>
  <c r="F91" i="6"/>
  <c r="F92" i="6" s="1"/>
  <c r="F112" i="6"/>
  <c r="BC192" i="5"/>
  <c r="N172" i="5"/>
  <c r="D165" i="5"/>
  <c r="P167" i="5"/>
  <c r="X158" i="5"/>
  <c r="AK136" i="5"/>
  <c r="AL126" i="5"/>
  <c r="AK118" i="5"/>
  <c r="F104" i="5"/>
  <c r="F101" i="5"/>
  <c r="F102" i="5" s="1"/>
  <c r="G91" i="5"/>
  <c r="AK84" i="5"/>
  <c r="AC77" i="5"/>
  <c r="Q73" i="5"/>
  <c r="W68" i="5"/>
  <c r="E62" i="5"/>
  <c r="E58" i="5"/>
  <c r="E57" i="5" s="1"/>
  <c r="AR167" i="5"/>
  <c r="AD168" i="5"/>
  <c r="F160" i="5"/>
  <c r="V180" i="4"/>
  <c r="BD161" i="4"/>
  <c r="BA162" i="4"/>
  <c r="AD154" i="4"/>
  <c r="AR153" i="4"/>
  <c r="AL124" i="4"/>
  <c r="N117" i="4"/>
  <c r="AN92" i="9"/>
  <c r="X52" i="9"/>
  <c r="AF30" i="9"/>
  <c r="Q76" i="8"/>
  <c r="X176" i="7"/>
  <c r="BD153" i="7"/>
  <c r="N78" i="7"/>
  <c r="N73" i="7"/>
  <c r="N74" i="7" s="1"/>
  <c r="P43" i="7"/>
  <c r="AA35" i="7"/>
  <c r="V11" i="7"/>
  <c r="V176" i="7" s="1"/>
  <c r="AO190" i="6"/>
  <c r="F158" i="6"/>
  <c r="AF138" i="6"/>
  <c r="O101" i="6"/>
  <c r="AC95" i="6"/>
  <c r="AC89" i="6"/>
  <c r="F80" i="6"/>
  <c r="AM74" i="6"/>
  <c r="AR65" i="6"/>
  <c r="AD66" i="6"/>
  <c r="P61" i="6"/>
  <c r="N52" i="6"/>
  <c r="AG42" i="6"/>
  <c r="E11" i="6"/>
  <c r="E88" i="6" s="1"/>
  <c r="BC185" i="5"/>
  <c r="G180" i="5"/>
  <c r="AE168" i="5"/>
  <c r="E158" i="5"/>
  <c r="AK148" i="5"/>
  <c r="AE138" i="5"/>
  <c r="N101" i="5"/>
  <c r="N102" i="5" s="1"/>
  <c r="N104" i="5"/>
  <c r="N91" i="5"/>
  <c r="N92" i="5" s="1"/>
  <c r="N94" i="5"/>
  <c r="BC82" i="5"/>
  <c r="AC79" i="5"/>
  <c r="AD72" i="5"/>
  <c r="AR71" i="5"/>
  <c r="BC50" i="5"/>
  <c r="AL40" i="5"/>
  <c r="AD28" i="5"/>
  <c r="AR27" i="5"/>
  <c r="AL20" i="5"/>
  <c r="N16" i="5"/>
  <c r="AK132" i="5"/>
  <c r="M170" i="5"/>
  <c r="AL172" i="4"/>
  <c r="H165" i="4"/>
  <c r="H166" i="4" s="1"/>
  <c r="H168" i="4"/>
  <c r="P157" i="4"/>
  <c r="AL146" i="4"/>
  <c r="AG134" i="4"/>
  <c r="AR133" i="4"/>
  <c r="AC103" i="4"/>
  <c r="Q101" i="4"/>
  <c r="AD56" i="4"/>
  <c r="AR55" i="4"/>
  <c r="R98" i="10"/>
  <c r="AB58" i="9"/>
  <c r="AB35" i="9"/>
  <c r="T180" i="9"/>
  <c r="L52" i="9"/>
  <c r="P89" i="9"/>
  <c r="P97" i="9"/>
  <c r="P19" i="9"/>
  <c r="P37" i="9"/>
  <c r="D35" i="9"/>
  <c r="P183" i="9"/>
  <c r="P107" i="9"/>
  <c r="P131" i="9"/>
  <c r="P169" i="9"/>
  <c r="AG126" i="8"/>
  <c r="AO60" i="8"/>
  <c r="I188" i="8"/>
  <c r="J147" i="7"/>
  <c r="V101" i="7"/>
  <c r="D35" i="7"/>
  <c r="P37" i="7"/>
  <c r="AJ128" i="7"/>
  <c r="AJ188" i="7"/>
  <c r="AJ108" i="7"/>
  <c r="AJ142" i="7"/>
  <c r="AB35" i="6"/>
  <c r="BC28" i="6"/>
  <c r="BD27" i="6"/>
  <c r="AB23" i="6"/>
  <c r="E91" i="5"/>
  <c r="E92" i="5" s="1"/>
  <c r="E94" i="5"/>
  <c r="Y68" i="5"/>
  <c r="BC63" i="5"/>
  <c r="BD64" i="5"/>
  <c r="AK48" i="5"/>
  <c r="AM80" i="8"/>
  <c r="BC98" i="7"/>
  <c r="BC110" i="7"/>
  <c r="BC172" i="7"/>
  <c r="BC184" i="7"/>
  <c r="BC60" i="7"/>
  <c r="BC152" i="7"/>
  <c r="AI190" i="7"/>
  <c r="AI104" i="7"/>
  <c r="AI142" i="7"/>
  <c r="AI36" i="7"/>
  <c r="AI144" i="7"/>
  <c r="AI158" i="7"/>
  <c r="AI114" i="7"/>
  <c r="AI182" i="7"/>
  <c r="AA73" i="7"/>
  <c r="AC139" i="7"/>
  <c r="S73" i="7"/>
  <c r="K117" i="7"/>
  <c r="AE66" i="4"/>
  <c r="AR65" i="4"/>
  <c r="AK78" i="5"/>
  <c r="AR173" i="3"/>
  <c r="AR174" i="3" s="1"/>
  <c r="AV174" i="3" s="1"/>
  <c r="AD174" i="3"/>
  <c r="AD100" i="3"/>
  <c r="AR99" i="3"/>
  <c r="AR100" i="3" s="1"/>
  <c r="AR81" i="3"/>
  <c r="AR82" i="3" s="1"/>
  <c r="AD82" i="3"/>
  <c r="AD134" i="3"/>
  <c r="AR133" i="3"/>
  <c r="AR134" i="3" s="1"/>
  <c r="V101" i="3"/>
  <c r="V104" i="3"/>
  <c r="N180" i="3"/>
  <c r="AR123" i="2"/>
  <c r="AD124" i="2"/>
  <c r="BD109" i="2"/>
  <c r="BA110" i="2"/>
  <c r="P87" i="2"/>
  <c r="D88" i="2"/>
  <c r="AR79" i="2"/>
  <c r="AD80" i="2"/>
  <c r="AB68" i="2"/>
  <c r="AA52" i="2"/>
  <c r="AA54" i="2"/>
  <c r="BC28" i="4"/>
  <c r="BD27" i="4"/>
  <c r="AD54" i="5"/>
  <c r="AD164" i="3"/>
  <c r="AR163" i="3"/>
  <c r="AR164" i="3" s="1"/>
  <c r="BD155" i="3"/>
  <c r="BA156" i="3"/>
  <c r="M51" i="2"/>
  <c r="BC14" i="5"/>
  <c r="P151" i="3"/>
  <c r="AH62" i="3"/>
  <c r="P119" i="1"/>
  <c r="D120" i="1"/>
  <c r="D117" i="1"/>
  <c r="D118" i="1" s="1"/>
  <c r="AA23" i="5"/>
  <c r="AA91" i="5"/>
  <c r="AA85" i="5" s="1"/>
  <c r="AA58" i="5"/>
  <c r="S165" i="5"/>
  <c r="S166" i="5" s="1"/>
  <c r="S11" i="5"/>
  <c r="S46" i="5" s="1"/>
  <c r="AC13" i="5"/>
  <c r="AC45" i="5"/>
  <c r="S101" i="5"/>
  <c r="K52" i="5"/>
  <c r="AR149" i="3"/>
  <c r="AR150" i="3" s="1"/>
  <c r="AD150" i="3"/>
  <c r="AH134" i="3"/>
  <c r="AH122" i="3"/>
  <c r="AE57" i="3"/>
  <c r="AR58" i="3"/>
  <c r="AR57" i="3" s="1"/>
  <c r="AV57" i="3" s="1"/>
  <c r="G35" i="3"/>
  <c r="BD111" i="2"/>
  <c r="BA112" i="2"/>
  <c r="AE112" i="1"/>
  <c r="AR111" i="1"/>
  <c r="P89" i="1"/>
  <c r="AE60" i="1"/>
  <c r="AR59" i="1"/>
  <c r="AQ80" i="1"/>
  <c r="X180" i="3"/>
  <c r="AH44" i="3"/>
  <c r="W28" i="22"/>
  <c r="W154" i="22"/>
  <c r="W80" i="22"/>
  <c r="W160" i="22"/>
  <c r="W42" i="22"/>
  <c r="W144" i="22"/>
  <c r="W112" i="22"/>
  <c r="W140" i="22"/>
  <c r="O91" i="22"/>
  <c r="O85" i="22" s="1"/>
  <c r="O86" i="22" s="1"/>
  <c r="O11" i="22"/>
  <c r="O76" i="22" s="1"/>
  <c r="O46" i="22"/>
  <c r="O58" i="22"/>
  <c r="O129" i="22"/>
  <c r="G16" i="22"/>
  <c r="G91" i="22"/>
  <c r="G92" i="22" s="1"/>
  <c r="G94" i="22"/>
  <c r="G164" i="22"/>
  <c r="G114" i="22"/>
  <c r="G18" i="22"/>
  <c r="G70" i="22"/>
  <c r="G68" i="22"/>
  <c r="G67" i="22" s="1"/>
  <c r="G78" i="22"/>
  <c r="G152" i="22"/>
  <c r="G188" i="22"/>
  <c r="I165" i="21"/>
  <c r="I166" i="21" s="1"/>
  <c r="I168" i="21"/>
  <c r="AC95" i="21"/>
  <c r="Q96" i="21"/>
  <c r="I88" i="21"/>
  <c r="AX94" i="21"/>
  <c r="M84" i="22"/>
  <c r="M142" i="22"/>
  <c r="M78" i="22"/>
  <c r="M64" i="22"/>
  <c r="M63" i="22" s="1"/>
  <c r="M66" i="22"/>
  <c r="M32" i="22"/>
  <c r="M156" i="22"/>
  <c r="M176" i="22"/>
  <c r="P79" i="22"/>
  <c r="E162" i="22"/>
  <c r="E58" i="22"/>
  <c r="E64" i="22"/>
  <c r="I172" i="21"/>
  <c r="I124" i="21"/>
  <c r="Q84" i="21"/>
  <c r="AC83" i="21"/>
  <c r="P123" i="22"/>
  <c r="D74" i="22"/>
  <c r="BD52" i="22"/>
  <c r="E35" i="22"/>
  <c r="E38" i="22"/>
  <c r="AX112" i="21"/>
  <c r="Y56" i="21"/>
  <c r="Y52" i="21"/>
  <c r="AX162" i="21"/>
  <c r="I164" i="21"/>
  <c r="J32" i="22"/>
  <c r="BB9" i="22"/>
  <c r="BB10" i="22"/>
  <c r="BB44" i="22"/>
  <c r="BB56" i="22"/>
  <c r="BB80" i="22"/>
  <c r="BB168" i="22"/>
  <c r="BB22" i="22"/>
  <c r="BB70" i="22"/>
  <c r="BB60" i="22"/>
  <c r="BB148" i="22"/>
  <c r="BB178" i="22"/>
  <c r="AA58" i="22"/>
  <c r="AA117" i="22"/>
  <c r="S23" i="22"/>
  <c r="S26" i="22"/>
  <c r="S96" i="22"/>
  <c r="S104" i="22"/>
  <c r="S101" i="22"/>
  <c r="S102" i="22" s="1"/>
  <c r="S140" i="22"/>
  <c r="S40" i="22"/>
  <c r="S56" i="22"/>
  <c r="S106" i="22"/>
  <c r="S174" i="22"/>
  <c r="K11" i="22"/>
  <c r="K42" i="22" s="1"/>
  <c r="K58" i="22"/>
  <c r="K91" i="22"/>
  <c r="Y147" i="21"/>
  <c r="Y148" i="21" s="1"/>
  <c r="Y150" i="21"/>
  <c r="I144" i="21"/>
  <c r="I91" i="21"/>
  <c r="I92" i="21" s="1"/>
  <c r="I94" i="21"/>
  <c r="M34" i="22"/>
  <c r="AB9" i="22"/>
  <c r="AB10" i="22" s="1"/>
  <c r="AB28" i="22"/>
  <c r="AB16" i="22"/>
  <c r="AB42" i="22"/>
  <c r="AB38" i="22"/>
  <c r="AB20" i="22"/>
  <c r="AB30" i="22"/>
  <c r="AB32" i="22"/>
  <c r="AB26" i="22"/>
  <c r="G152" i="21"/>
  <c r="H112" i="21"/>
  <c r="H78" i="21"/>
  <c r="X46" i="21"/>
  <c r="H26" i="21"/>
  <c r="H23" i="21"/>
  <c r="AF16" i="21"/>
  <c r="R9" i="21"/>
  <c r="R10" i="21" s="1"/>
  <c r="AJ88" i="21"/>
  <c r="AJ54" i="21"/>
  <c r="AJ86" i="21"/>
  <c r="AJ140" i="21"/>
  <c r="AJ90" i="21"/>
  <c r="AJ146" i="21"/>
  <c r="AJ182" i="21"/>
  <c r="AB91" i="21"/>
  <c r="AB85" i="21" s="1"/>
  <c r="AB86" i="21" s="1"/>
  <c r="P135" i="21"/>
  <c r="D133" i="21"/>
  <c r="P107" i="21"/>
  <c r="D64" i="21"/>
  <c r="P65" i="21"/>
  <c r="P149" i="21"/>
  <c r="D147" i="21"/>
  <c r="P173" i="21"/>
  <c r="J180" i="20"/>
  <c r="K158" i="20"/>
  <c r="K152" i="20"/>
  <c r="K146" i="20"/>
  <c r="BD107" i="20"/>
  <c r="BA108" i="20"/>
  <c r="Z73" i="20"/>
  <c r="AE63" i="20"/>
  <c r="AA56" i="20"/>
  <c r="G52" i="20"/>
  <c r="J40" i="22"/>
  <c r="Q172" i="21"/>
  <c r="AC157" i="21"/>
  <c r="G144" i="21"/>
  <c r="O98" i="21"/>
  <c r="O72" i="21"/>
  <c r="G54" i="21"/>
  <c r="G52" i="21"/>
  <c r="AJ32" i="21"/>
  <c r="G28" i="21"/>
  <c r="AI10" i="21"/>
  <c r="BB101" i="21"/>
  <c r="BB102" i="21" s="1"/>
  <c r="BB104" i="21"/>
  <c r="AI50" i="21"/>
  <c r="AI112" i="21"/>
  <c r="AI66" i="21"/>
  <c r="AI132" i="21"/>
  <c r="AI76" i="21"/>
  <c r="AI130" i="21"/>
  <c r="AI156" i="21"/>
  <c r="AA58" i="21"/>
  <c r="AA117" i="21"/>
  <c r="S101" i="21"/>
  <c r="K117" i="21"/>
  <c r="K176" i="20"/>
  <c r="K170" i="20"/>
  <c r="S147" i="20"/>
  <c r="S129" i="20" s="1"/>
  <c r="AE136" i="20"/>
  <c r="K132" i="20"/>
  <c r="AC123" i="20"/>
  <c r="Q124" i="20"/>
  <c r="AE118" i="20"/>
  <c r="AA98" i="20"/>
  <c r="I76" i="20"/>
  <c r="I73" i="20"/>
  <c r="I74" i="20" s="1"/>
  <c r="AE38" i="20"/>
  <c r="W34" i="20"/>
  <c r="K28" i="20"/>
  <c r="O11" i="20"/>
  <c r="O150" i="20" s="1"/>
  <c r="V47" i="22"/>
  <c r="V48" i="22" s="1"/>
  <c r="V24" i="22"/>
  <c r="O142" i="21"/>
  <c r="R96" i="21"/>
  <c r="AJ72" i="21"/>
  <c r="AE54" i="21"/>
  <c r="AJ36" i="21"/>
  <c r="O23" i="21"/>
  <c r="O26" i="21"/>
  <c r="AE20" i="21"/>
  <c r="AH9" i="21"/>
  <c r="AH10" i="21" s="1"/>
  <c r="AH26" i="21"/>
  <c r="AH34" i="21"/>
  <c r="AH62" i="21"/>
  <c r="BD123" i="21"/>
  <c r="BA124" i="21"/>
  <c r="BD139" i="21"/>
  <c r="BA140" i="21"/>
  <c r="BA38" i="21"/>
  <c r="BD37" i="21"/>
  <c r="BD99" i="21"/>
  <c r="BA100" i="21"/>
  <c r="BA78" i="21"/>
  <c r="BD77" i="21"/>
  <c r="BA174" i="21"/>
  <c r="BD173" i="21"/>
  <c r="BA152" i="21"/>
  <c r="BD151" i="21"/>
  <c r="BA185" i="21"/>
  <c r="BD186" i="21"/>
  <c r="AH82" i="21"/>
  <c r="AH134" i="21"/>
  <c r="AH16" i="21"/>
  <c r="AH72" i="21"/>
  <c r="AH185" i="21"/>
  <c r="AH114" i="21"/>
  <c r="AH192" i="21"/>
  <c r="Z108" i="21"/>
  <c r="Z66" i="21"/>
  <c r="Z64" i="21"/>
  <c r="Z63" i="21" s="1"/>
  <c r="Z32" i="21"/>
  <c r="Z144" i="21"/>
  <c r="Z84" i="21"/>
  <c r="Z154" i="21"/>
  <c r="R112" i="21"/>
  <c r="R66" i="21"/>
  <c r="R64" i="21"/>
  <c r="R63" i="21" s="1"/>
  <c r="AC65" i="21"/>
  <c r="R72" i="21"/>
  <c r="R172" i="21"/>
  <c r="R114" i="21"/>
  <c r="R154" i="21"/>
  <c r="AC153" i="21"/>
  <c r="AE185" i="20"/>
  <c r="K165" i="20"/>
  <c r="K166" i="20" s="1"/>
  <c r="K168" i="20"/>
  <c r="BA160" i="20"/>
  <c r="BD159" i="20"/>
  <c r="Z147" i="20"/>
  <c r="Z129" i="20" s="1"/>
  <c r="AA142" i="20"/>
  <c r="K66" i="20"/>
  <c r="K64" i="20"/>
  <c r="K63" i="20" s="1"/>
  <c r="BA34" i="20"/>
  <c r="BD33" i="20"/>
  <c r="R20" i="22"/>
  <c r="Y180" i="21"/>
  <c r="G158" i="21"/>
  <c r="AX140" i="21"/>
  <c r="O91" i="21"/>
  <c r="O92" i="21" s="1"/>
  <c r="O94" i="21"/>
  <c r="AE72" i="21"/>
  <c r="BD59" i="21"/>
  <c r="BA60" i="21"/>
  <c r="H35" i="21"/>
  <c r="H38" i="21"/>
  <c r="O30" i="21"/>
  <c r="AE22" i="21"/>
  <c r="AX172" i="21"/>
  <c r="AE174" i="20"/>
  <c r="AT169" i="20" a="1"/>
  <c r="AT169" i="20" s="1"/>
  <c r="Q170" i="20"/>
  <c r="AC169" i="20"/>
  <c r="AU169" i="20" a="1"/>
  <c r="AU169" i="20" s="1"/>
  <c r="AM148" i="20"/>
  <c r="W120" i="20"/>
  <c r="W117" i="20"/>
  <c r="W118" i="20" s="1"/>
  <c r="AA112" i="20"/>
  <c r="AE106" i="20"/>
  <c r="K104" i="20"/>
  <c r="K101" i="20"/>
  <c r="K102" i="20" s="1"/>
  <c r="AE84" i="20"/>
  <c r="BD17" i="22"/>
  <c r="Z152" i="21"/>
  <c r="AJ106" i="21"/>
  <c r="Z88" i="21"/>
  <c r="L76" i="21"/>
  <c r="L73" i="21"/>
  <c r="Z54" i="21"/>
  <c r="Z52" i="21"/>
  <c r="H42" i="21"/>
  <c r="AF32" i="21"/>
  <c r="S11" i="21"/>
  <c r="S56" i="21" s="1"/>
  <c r="AF90" i="21"/>
  <c r="AF56" i="21"/>
  <c r="AF76" i="21"/>
  <c r="AF130" i="21"/>
  <c r="AF92" i="21"/>
  <c r="AF172" i="21"/>
  <c r="AF192" i="21"/>
  <c r="X168" i="21"/>
  <c r="X165" i="21"/>
  <c r="X166" i="21" s="1"/>
  <c r="X80" i="21"/>
  <c r="X154" i="21"/>
  <c r="X164" i="21"/>
  <c r="H132" i="21"/>
  <c r="H10" i="21"/>
  <c r="H120" i="21"/>
  <c r="H117" i="21"/>
  <c r="H118" i="21" s="1"/>
  <c r="H100" i="21"/>
  <c r="W172" i="20"/>
  <c r="I165" i="20"/>
  <c r="I166" i="20" s="1"/>
  <c r="I168" i="20"/>
  <c r="W158" i="20"/>
  <c r="AM146" i="20"/>
  <c r="BD137" i="20"/>
  <c r="BA138" i="20"/>
  <c r="BD109" i="20"/>
  <c r="BA110" i="20"/>
  <c r="BD79" i="20"/>
  <c r="BA80" i="20"/>
  <c r="BD61" i="20"/>
  <c r="BA62" i="20"/>
  <c r="AE56" i="20"/>
  <c r="BA188" i="21"/>
  <c r="BD187" i="21"/>
  <c r="AA68" i="21"/>
  <c r="X40" i="21"/>
  <c r="AE32" i="21"/>
  <c r="AM76" i="21"/>
  <c r="AM130" i="21"/>
  <c r="AM170" i="21"/>
  <c r="AM100" i="21"/>
  <c r="AM78" i="21"/>
  <c r="AM126" i="21"/>
  <c r="AM168" i="21"/>
  <c r="AE80" i="21"/>
  <c r="AE148" i="21"/>
  <c r="AE46" i="21"/>
  <c r="AE118" i="21"/>
  <c r="AE184" i="21"/>
  <c r="AE112" i="21"/>
  <c r="AE168" i="21"/>
  <c r="W165" i="21"/>
  <c r="O84" i="21"/>
  <c r="O46" i="21"/>
  <c r="O154" i="21"/>
  <c r="O122" i="21"/>
  <c r="O160" i="21"/>
  <c r="G106" i="21"/>
  <c r="G46" i="21"/>
  <c r="G138" i="21"/>
  <c r="G122" i="21"/>
  <c r="G168" i="21"/>
  <c r="G165" i="21"/>
  <c r="G166" i="21" s="1"/>
  <c r="W170" i="20"/>
  <c r="AE144" i="20"/>
  <c r="AU139" i="20" a="1"/>
  <c r="AU139" i="20" s="1"/>
  <c r="AC139" i="20"/>
  <c r="AT139" i="20" a="1"/>
  <c r="AT139" i="20" s="1"/>
  <c r="Q140" i="20"/>
  <c r="BB30" i="21"/>
  <c r="AL160" i="20"/>
  <c r="AL142" i="20"/>
  <c r="BB24" i="21"/>
  <c r="AU161" i="20" a="1"/>
  <c r="AU161" i="20" s="1"/>
  <c r="W63" i="20"/>
  <c r="AR31" i="20"/>
  <c r="AD32" i="20"/>
  <c r="AL20" i="20"/>
  <c r="AX124" i="22"/>
  <c r="AX117" i="21"/>
  <c r="AX118" i="21" s="1"/>
  <c r="AI22" i="21"/>
  <c r="BB178" i="21"/>
  <c r="F168" i="20"/>
  <c r="F165" i="20"/>
  <c r="F166" i="20" s="1"/>
  <c r="AB14" i="22"/>
  <c r="AF126" i="20"/>
  <c r="Q96" i="20"/>
  <c r="Q36" i="20"/>
  <c r="Q28" i="20"/>
  <c r="M14" i="20"/>
  <c r="AN9" i="20"/>
  <c r="AN10" i="20" s="1"/>
  <c r="AN22" i="20"/>
  <c r="AN70" i="20"/>
  <c r="AN136" i="20"/>
  <c r="AF32" i="20"/>
  <c r="AF132" i="20"/>
  <c r="AF158" i="20"/>
  <c r="AF80" i="20"/>
  <c r="AF148" i="20"/>
  <c r="AF179" i="20"/>
  <c r="AF34" i="20"/>
  <c r="AF92" i="20"/>
  <c r="X165" i="20"/>
  <c r="X166" i="20" s="1"/>
  <c r="X168" i="20"/>
  <c r="X90" i="20"/>
  <c r="X146" i="20"/>
  <c r="X84" i="20"/>
  <c r="X180" i="20"/>
  <c r="X182" i="20"/>
  <c r="X22" i="20"/>
  <c r="X88" i="20"/>
  <c r="L117" i="21"/>
  <c r="Y24" i="21"/>
  <c r="H63" i="21"/>
  <c r="Q136" i="20"/>
  <c r="Q90" i="20"/>
  <c r="AM67" i="20"/>
  <c r="T74" i="22"/>
  <c r="AX62" i="22"/>
  <c r="AX116" i="22"/>
  <c r="AX88" i="22"/>
  <c r="AX85" i="22"/>
  <c r="AX86" i="22" s="1"/>
  <c r="AX63" i="22"/>
  <c r="AX132" i="22"/>
  <c r="AX72" i="22"/>
  <c r="AX154" i="22"/>
  <c r="AX192" i="22"/>
  <c r="AG16" i="22"/>
  <c r="AG36" i="22"/>
  <c r="AG108" i="22"/>
  <c r="AG158" i="22"/>
  <c r="AG138" i="22"/>
  <c r="AG84" i="22"/>
  <c r="AG14" i="22"/>
  <c r="AG46" i="22"/>
  <c r="AG118" i="22"/>
  <c r="AG154" i="22"/>
  <c r="AG136" i="22"/>
  <c r="Y73" i="22"/>
  <c r="Y35" i="22"/>
  <c r="Y165" i="22"/>
  <c r="AC19" i="22"/>
  <c r="Q20" i="22"/>
  <c r="AC107" i="22"/>
  <c r="Q108" i="22"/>
  <c r="AC149" i="22"/>
  <c r="AT149" i="22" a="1"/>
  <c r="AT149" i="22" s="1"/>
  <c r="Q150" i="22"/>
  <c r="AU149" i="22" a="1"/>
  <c r="AU149" i="22" s="1"/>
  <c r="Q147" i="22"/>
  <c r="Q62" i="22"/>
  <c r="AC61" i="22"/>
  <c r="Q124" i="22"/>
  <c r="AC123" i="22"/>
  <c r="Q26" i="22"/>
  <c r="AC25" i="22"/>
  <c r="Q23" i="22"/>
  <c r="AC95" i="22"/>
  <c r="Q96" i="22"/>
  <c r="AC135" i="22"/>
  <c r="AU135" i="22" a="1"/>
  <c r="AU135" i="22" s="1"/>
  <c r="Q136" i="22"/>
  <c r="AT135" i="22" a="1"/>
  <c r="AT135" i="22" s="1"/>
  <c r="Q133" i="22"/>
  <c r="Q129" i="22" s="1"/>
  <c r="I72" i="22"/>
  <c r="I14" i="22"/>
  <c r="I11" i="22"/>
  <c r="I134" i="22" s="1"/>
  <c r="AC107" i="21"/>
  <c r="J68" i="21"/>
  <c r="BC47" i="21"/>
  <c r="BC48" i="21" s="1"/>
  <c r="AM36" i="21"/>
  <c r="BC9" i="21"/>
  <c r="W165" i="20"/>
  <c r="W166" i="20" s="1"/>
  <c r="X140" i="20"/>
  <c r="AC53" i="20"/>
  <c r="AL32" i="20"/>
  <c r="AL62" i="20"/>
  <c r="AL120" i="20"/>
  <c r="AL156" i="20"/>
  <c r="AL26" i="20"/>
  <c r="AL74" i="20"/>
  <c r="AL54" i="20"/>
  <c r="AL82" i="20"/>
  <c r="AL134" i="20"/>
  <c r="AD192" i="20"/>
  <c r="AR191" i="20"/>
  <c r="AD110" i="20"/>
  <c r="AR109" i="20"/>
  <c r="AD182" i="20"/>
  <c r="AR181" i="20"/>
  <c r="AD18" i="20"/>
  <c r="AR17" i="20"/>
  <c r="AD57" i="20"/>
  <c r="AR58" i="20"/>
  <c r="AD128" i="20"/>
  <c r="AR127" i="20"/>
  <c r="AD60" i="20"/>
  <c r="AR59" i="20"/>
  <c r="AR121" i="20"/>
  <c r="AD122" i="20"/>
  <c r="N101" i="20"/>
  <c r="F152" i="20"/>
  <c r="F106" i="20"/>
  <c r="F188" i="20"/>
  <c r="F26" i="20"/>
  <c r="F23" i="20"/>
  <c r="F96" i="20"/>
  <c r="F82" i="20"/>
  <c r="Z24" i="22"/>
  <c r="Z47" i="22"/>
  <c r="Z48" i="22" s="1"/>
  <c r="AN9" i="22"/>
  <c r="AN10" i="22" s="1"/>
  <c r="AN192" i="22"/>
  <c r="AN70" i="22"/>
  <c r="AN136" i="22"/>
  <c r="AN178" i="22"/>
  <c r="AN166" i="22"/>
  <c r="AF14" i="22"/>
  <c r="AF126" i="22"/>
  <c r="AF86" i="22"/>
  <c r="AF72" i="22"/>
  <c r="AF184" i="22"/>
  <c r="AF150" i="22"/>
  <c r="AF57" i="22"/>
  <c r="AF128" i="22"/>
  <c r="AF54" i="22"/>
  <c r="AF192" i="22"/>
  <c r="AF172" i="22"/>
  <c r="X68" i="22"/>
  <c r="H116" i="22"/>
  <c r="H104" i="22"/>
  <c r="H101" i="22"/>
  <c r="H102" i="22" s="1"/>
  <c r="H112" i="22"/>
  <c r="H72" i="22"/>
  <c r="H56" i="22"/>
  <c r="H124" i="22"/>
  <c r="H42" i="22"/>
  <c r="H156" i="22"/>
  <c r="H172" i="22"/>
  <c r="AH54" i="21"/>
  <c r="AH14" i="21"/>
  <c r="AD24" i="21"/>
  <c r="AR23" i="21"/>
  <c r="AD47" i="21"/>
  <c r="AD48" i="21" s="1"/>
  <c r="AD56" i="21"/>
  <c r="AR55" i="21"/>
  <c r="AR186" i="21"/>
  <c r="AD185" i="21"/>
  <c r="AR109" i="21"/>
  <c r="AD110" i="21"/>
  <c r="AR163" i="21"/>
  <c r="AD164" i="21"/>
  <c r="AD42" i="21"/>
  <c r="AR41" i="21"/>
  <c r="AD100" i="21"/>
  <c r="AR99" i="21"/>
  <c r="AD138" i="21"/>
  <c r="AR137" i="21"/>
  <c r="AR111" i="21"/>
  <c r="AD112" i="21"/>
  <c r="AD168" i="21"/>
  <c r="AR167" i="21"/>
  <c r="AD190" i="21"/>
  <c r="AR189" i="21"/>
  <c r="V35" i="21"/>
  <c r="V101" i="21"/>
  <c r="V64" i="21"/>
  <c r="N58" i="21"/>
  <c r="N147" i="21"/>
  <c r="N129" i="21" s="1"/>
  <c r="N101" i="21"/>
  <c r="F73" i="21"/>
  <c r="F64" i="21"/>
  <c r="BD93" i="20"/>
  <c r="AM86" i="20"/>
  <c r="AR65" i="20"/>
  <c r="AD66" i="20"/>
  <c r="AK110" i="20"/>
  <c r="AK182" i="20"/>
  <c r="AK70" i="20"/>
  <c r="AK136" i="20"/>
  <c r="AK78" i="20"/>
  <c r="AK126" i="20"/>
  <c r="AK192" i="20"/>
  <c r="M124" i="20"/>
  <c r="M185" i="20"/>
  <c r="M162" i="20"/>
  <c r="M122" i="20"/>
  <c r="V147" i="21"/>
  <c r="V129" i="21" s="1"/>
  <c r="M34" i="20"/>
  <c r="BC101" i="20"/>
  <c r="BC102" i="20" s="1"/>
  <c r="BC104" i="20"/>
  <c r="BC18" i="20"/>
  <c r="BC57" i="20"/>
  <c r="BC168" i="20"/>
  <c r="D108" i="19"/>
  <c r="P107" i="19"/>
  <c r="AM78" i="19"/>
  <c r="BA72" i="19"/>
  <c r="BD71" i="19"/>
  <c r="AM67" i="19"/>
  <c r="W38" i="19"/>
  <c r="W35" i="19"/>
  <c r="W47" i="19" s="1"/>
  <c r="W48" i="19" s="1"/>
  <c r="I20" i="19"/>
  <c r="AM144" i="19"/>
  <c r="AM106" i="19"/>
  <c r="AM46" i="19"/>
  <c r="AM118" i="19"/>
  <c r="AM112" i="19"/>
  <c r="W180" i="19"/>
  <c r="W182" i="19"/>
  <c r="O68" i="19"/>
  <c r="O67" i="19" s="1"/>
  <c r="O70" i="19"/>
  <c r="G165" i="19"/>
  <c r="G68" i="19"/>
  <c r="H56" i="18"/>
  <c r="AK9" i="21"/>
  <c r="AK22" i="21"/>
  <c r="AK14" i="21"/>
  <c r="AK38" i="21"/>
  <c r="AK192" i="21"/>
  <c r="AK100" i="21"/>
  <c r="AK50" i="21"/>
  <c r="AK112" i="21"/>
  <c r="AK174" i="21"/>
  <c r="AK132" i="21"/>
  <c r="AK160" i="21"/>
  <c r="M68" i="21"/>
  <c r="M52" i="21"/>
  <c r="E64" i="21"/>
  <c r="E52" i="21"/>
  <c r="E158" i="21"/>
  <c r="AR187" i="19"/>
  <c r="AD188" i="19"/>
  <c r="M156" i="19"/>
  <c r="AL110" i="19"/>
  <c r="Z98" i="19"/>
  <c r="V90" i="19"/>
  <c r="AB58" i="19"/>
  <c r="S52" i="19"/>
  <c r="M40" i="19"/>
  <c r="Q20" i="19"/>
  <c r="AC19" i="19"/>
  <c r="AL47" i="19"/>
  <c r="AL48" i="19" s="1"/>
  <c r="AL24" i="19"/>
  <c r="AL190" i="19"/>
  <c r="AL176" i="19"/>
  <c r="AL54" i="19"/>
  <c r="AL116" i="19"/>
  <c r="AL160" i="19"/>
  <c r="AR71" i="19"/>
  <c r="AD72" i="19"/>
  <c r="AR157" i="19"/>
  <c r="AD158" i="19"/>
  <c r="AR165" i="19"/>
  <c r="AD166" i="19"/>
  <c r="AR64" i="19"/>
  <c r="AD63" i="19"/>
  <c r="AR121" i="19"/>
  <c r="AD122" i="19"/>
  <c r="AD168" i="19"/>
  <c r="AR167" i="19"/>
  <c r="N52" i="19"/>
  <c r="H170" i="18"/>
  <c r="H132" i="18"/>
  <c r="H129" i="18"/>
  <c r="J101" i="18"/>
  <c r="H91" i="18"/>
  <c r="H92" i="18" s="1"/>
  <c r="H94" i="18"/>
  <c r="BA67" i="18"/>
  <c r="BD68" i="18"/>
  <c r="AJ92" i="19"/>
  <c r="AM84" i="19"/>
  <c r="T80" i="19"/>
  <c r="AM54" i="19"/>
  <c r="AJ46" i="19"/>
  <c r="AM38" i="19"/>
  <c r="T34" i="19"/>
  <c r="AC25" i="19"/>
  <c r="Q23" i="19"/>
  <c r="Q26" i="19"/>
  <c r="AH20" i="19"/>
  <c r="M158" i="19"/>
  <c r="M188" i="19"/>
  <c r="M122" i="19"/>
  <c r="M98" i="19"/>
  <c r="H160" i="18"/>
  <c r="H66" i="18"/>
  <c r="H64" i="18"/>
  <c r="H63" i="18" s="1"/>
  <c r="J52" i="18"/>
  <c r="AL192" i="20"/>
  <c r="M94" i="20"/>
  <c r="I20" i="20"/>
  <c r="AL182" i="19"/>
  <c r="V154" i="19"/>
  <c r="AL114" i="19"/>
  <c r="AA101" i="19"/>
  <c r="AL94" i="19"/>
  <c r="AJ86" i="19"/>
  <c r="M64" i="19"/>
  <c r="M63" i="19" s="1"/>
  <c r="M66" i="19"/>
  <c r="D58" i="19"/>
  <c r="D57" i="19" s="1"/>
  <c r="P59" i="19"/>
  <c r="D60" i="19"/>
  <c r="BD52" i="19"/>
  <c r="BA51" i="19"/>
  <c r="I44" i="19"/>
  <c r="Y23" i="19"/>
  <c r="AJ118" i="19"/>
  <c r="AJ134" i="19"/>
  <c r="AJ185" i="19"/>
  <c r="AJ98" i="19"/>
  <c r="AJ152" i="19"/>
  <c r="T138" i="19"/>
  <c r="T156" i="19"/>
  <c r="T90" i="19"/>
  <c r="T146" i="19"/>
  <c r="L91" i="19"/>
  <c r="D116" i="19"/>
  <c r="P115" i="19"/>
  <c r="D110" i="19"/>
  <c r="P109" i="19"/>
  <c r="P161" i="19"/>
  <c r="D162" i="19"/>
  <c r="D132" i="19"/>
  <c r="P131" i="19"/>
  <c r="D172" i="19"/>
  <c r="P171" i="19"/>
  <c r="BD180" i="18"/>
  <c r="BA179" i="18"/>
  <c r="H140" i="18"/>
  <c r="Z100" i="19"/>
  <c r="AH94" i="19"/>
  <c r="M88" i="19"/>
  <c r="S73" i="19"/>
  <c r="E68" i="19"/>
  <c r="T56" i="19"/>
  <c r="I40" i="19"/>
  <c r="AH10" i="19"/>
  <c r="K180" i="19"/>
  <c r="BD173" i="18"/>
  <c r="BA174" i="18"/>
  <c r="I158" i="19"/>
  <c r="M114" i="19"/>
  <c r="AQ88" i="19"/>
  <c r="D84" i="19"/>
  <c r="P83" i="19"/>
  <c r="L58" i="19"/>
  <c r="AL51" i="19"/>
  <c r="AJ38" i="19"/>
  <c r="BA20" i="19"/>
  <c r="BD19" i="19"/>
  <c r="BD123" i="19"/>
  <c r="BA124" i="19"/>
  <c r="BD183" i="19"/>
  <c r="BA184" i="19"/>
  <c r="BD64" i="19"/>
  <c r="BA63" i="19"/>
  <c r="BA108" i="19"/>
  <c r="BD107" i="19"/>
  <c r="BA130" i="19"/>
  <c r="AQ22" i="19"/>
  <c r="AQ86" i="19"/>
  <c r="AQ190" i="19"/>
  <c r="AQ152" i="19"/>
  <c r="AQ124" i="19"/>
  <c r="AQ164" i="19"/>
  <c r="AH30" i="19"/>
  <c r="AH162" i="19"/>
  <c r="AH56" i="19"/>
  <c r="AH114" i="19"/>
  <c r="AH188" i="19"/>
  <c r="Z22" i="19"/>
  <c r="Z138" i="19"/>
  <c r="Z165" i="19"/>
  <c r="Z166" i="19" s="1"/>
  <c r="Z168" i="19"/>
  <c r="Z114" i="19"/>
  <c r="Z164" i="19"/>
  <c r="R117" i="19"/>
  <c r="J35" i="19"/>
  <c r="J147" i="19"/>
  <c r="J180" i="18"/>
  <c r="BD157" i="18"/>
  <c r="BA158" i="18"/>
  <c r="R110" i="18"/>
  <c r="BD103" i="18"/>
  <c r="BA101" i="18"/>
  <c r="BA102" i="18" s="1"/>
  <c r="BA104" i="18"/>
  <c r="H96" i="18"/>
  <c r="AB11" i="21"/>
  <c r="AB108" i="21" s="1"/>
  <c r="AJ67" i="20"/>
  <c r="AJ76" i="20"/>
  <c r="AJ124" i="20"/>
  <c r="AJ192" i="20"/>
  <c r="AJ22" i="20"/>
  <c r="AJ70" i="20"/>
  <c r="AJ136" i="20"/>
  <c r="AJ86" i="20"/>
  <c r="AJ140" i="20"/>
  <c r="AJ47" i="20"/>
  <c r="AJ48" i="20" s="1"/>
  <c r="AJ24" i="20"/>
  <c r="AJ94" i="20"/>
  <c r="AB35" i="20"/>
  <c r="AB91" i="20"/>
  <c r="L180" i="20"/>
  <c r="L120" i="20"/>
  <c r="L117" i="20"/>
  <c r="L118" i="20" s="1"/>
  <c r="L23" i="20"/>
  <c r="L104" i="20"/>
  <c r="L101" i="20"/>
  <c r="L44" i="20"/>
  <c r="L170" i="20"/>
  <c r="P145" i="20"/>
  <c r="P119" i="20"/>
  <c r="D117" i="20"/>
  <c r="P17" i="20"/>
  <c r="D18" i="20"/>
  <c r="P69" i="20"/>
  <c r="D68" i="20"/>
  <c r="P77" i="20"/>
  <c r="D64" i="20"/>
  <c r="P65" i="20"/>
  <c r="P39" i="20"/>
  <c r="P149" i="20"/>
  <c r="D147" i="20"/>
  <c r="AL174" i="19"/>
  <c r="W132" i="19"/>
  <c r="W106" i="19"/>
  <c r="AI96" i="19"/>
  <c r="Q72" i="19"/>
  <c r="AC71" i="19"/>
  <c r="S64" i="19"/>
  <c r="AQ60" i="19"/>
  <c r="G35" i="19"/>
  <c r="M26" i="19"/>
  <c r="M23" i="19"/>
  <c r="AO126" i="19"/>
  <c r="AO150" i="19"/>
  <c r="AO84" i="19"/>
  <c r="AO154" i="19"/>
  <c r="AO185" i="19"/>
  <c r="Y73" i="19"/>
  <c r="AC143" i="19"/>
  <c r="AT143" i="19" a="1"/>
  <c r="AT143" i="19" s="1"/>
  <c r="Q144" i="19"/>
  <c r="AU143" i="19" a="1"/>
  <c r="AU143" i="19" s="1"/>
  <c r="AC175" i="19"/>
  <c r="AT175" i="19" a="1"/>
  <c r="AT175" i="19" s="1"/>
  <c r="AU175" i="19" a="1"/>
  <c r="AU175" i="19" s="1"/>
  <c r="Q176" i="19"/>
  <c r="Q120" i="19"/>
  <c r="Q117" i="19"/>
  <c r="AC119" i="19"/>
  <c r="Q184" i="19"/>
  <c r="AU183" i="19" a="1"/>
  <c r="AU183" i="19" s="1"/>
  <c r="AT183" i="19" a="1"/>
  <c r="AT183" i="19" s="1"/>
  <c r="AC183" i="19"/>
  <c r="I138" i="19"/>
  <c r="I176" i="19"/>
  <c r="I120" i="19"/>
  <c r="I117" i="19"/>
  <c r="I118" i="19" s="1"/>
  <c r="I184" i="19"/>
  <c r="R172" i="18"/>
  <c r="H164" i="18"/>
  <c r="T124" i="19"/>
  <c r="AD67" i="19"/>
  <c r="AM20" i="19"/>
  <c r="M162" i="19"/>
  <c r="R84" i="18"/>
  <c r="M52" i="18"/>
  <c r="AM184" i="19"/>
  <c r="AO22" i="19"/>
  <c r="K62" i="18"/>
  <c r="J47" i="18"/>
  <c r="M165" i="18"/>
  <c r="M73" i="18"/>
  <c r="M11" i="18"/>
  <c r="M158" i="18" s="1"/>
  <c r="E147" i="18"/>
  <c r="AH179" i="17"/>
  <c r="BD153" i="17"/>
  <c r="BA154" i="17"/>
  <c r="AQ122" i="17"/>
  <c r="AQ108" i="17"/>
  <c r="AQ82" i="17"/>
  <c r="AQ60" i="17"/>
  <c r="AQ32" i="17"/>
  <c r="AQ126" i="17"/>
  <c r="AQ9" i="17"/>
  <c r="AQ10" i="17" s="1"/>
  <c r="AU10" i="17" s="1" a="1"/>
  <c r="AU10" i="17" s="1"/>
  <c r="AQ24" i="17"/>
  <c r="AQ112" i="17"/>
  <c r="AQ104" i="17"/>
  <c r="AQ78" i="17"/>
  <c r="AQ50" i="17"/>
  <c r="AQ36" i="17"/>
  <c r="AQ63" i="17"/>
  <c r="AU63" i="17" s="1" a="1"/>
  <c r="AU63" i="17" s="1"/>
  <c r="AQ134" i="17"/>
  <c r="AQ116" i="17"/>
  <c r="AQ57" i="17"/>
  <c r="AU57" i="17" s="1" a="1"/>
  <c r="AU57" i="17" s="1"/>
  <c r="AQ138" i="17"/>
  <c r="AQ30" i="17"/>
  <c r="AQ28" i="17"/>
  <c r="AH84" i="19"/>
  <c r="BD59" i="18"/>
  <c r="H54" i="18"/>
  <c r="P12" i="18"/>
  <c r="D10" i="18"/>
  <c r="T147" i="18"/>
  <c r="T73" i="18"/>
  <c r="T68" i="18"/>
  <c r="L64" i="18"/>
  <c r="L63" i="18" s="1"/>
  <c r="L66" i="18"/>
  <c r="L144" i="18"/>
  <c r="L62" i="18"/>
  <c r="L124" i="18"/>
  <c r="L185" i="18"/>
  <c r="L162" i="18"/>
  <c r="P131" i="18"/>
  <c r="D132" i="18"/>
  <c r="P171" i="18"/>
  <c r="D172" i="18"/>
  <c r="D120" i="18"/>
  <c r="D117" i="18"/>
  <c r="D118" i="18" s="1"/>
  <c r="P119" i="18"/>
  <c r="D184" i="18"/>
  <c r="P183" i="18"/>
  <c r="D138" i="18"/>
  <c r="P137" i="18"/>
  <c r="J180" i="17"/>
  <c r="J182" i="17"/>
  <c r="D170" i="17"/>
  <c r="P169" i="17"/>
  <c r="AQ148" i="17"/>
  <c r="D132" i="17"/>
  <c r="P131" i="17"/>
  <c r="AQ110" i="17"/>
  <c r="Z101" i="17"/>
  <c r="Z102" i="17" s="1"/>
  <c r="Z106" i="17"/>
  <c r="AQ80" i="17"/>
  <c r="Z73" i="17"/>
  <c r="Z74" i="17" s="1"/>
  <c r="Z76" i="17"/>
  <c r="L68" i="17"/>
  <c r="L67" i="17" s="1"/>
  <c r="L72" i="17"/>
  <c r="AQ62" i="17"/>
  <c r="L44" i="17"/>
  <c r="L35" i="17"/>
  <c r="AO32" i="19"/>
  <c r="S165" i="18"/>
  <c r="X117" i="18"/>
  <c r="X118" i="18" s="1"/>
  <c r="BC101" i="18"/>
  <c r="BC102" i="18" s="1"/>
  <c r="BC104" i="18"/>
  <c r="AA58" i="18"/>
  <c r="K170" i="18"/>
  <c r="K84" i="18"/>
  <c r="K180" i="18"/>
  <c r="K35" i="18"/>
  <c r="AF164" i="17"/>
  <c r="AH158" i="17"/>
  <c r="AH152" i="17"/>
  <c r="T66" i="17"/>
  <c r="T64" i="17"/>
  <c r="T63" i="17" s="1"/>
  <c r="J56" i="17"/>
  <c r="J52" i="17"/>
  <c r="AN126" i="20"/>
  <c r="L68" i="19"/>
  <c r="H154" i="18"/>
  <c r="AC37" i="18"/>
  <c r="BD13" i="18"/>
  <c r="BB14" i="18"/>
  <c r="BB46" i="18"/>
  <c r="BD45" i="18"/>
  <c r="AH192" i="17"/>
  <c r="AQ176" i="17"/>
  <c r="AU176" i="17" s="1" a="1"/>
  <c r="AU176" i="17" s="1"/>
  <c r="AQ170" i="17"/>
  <c r="AN47" i="19"/>
  <c r="AN48" i="19" s="1"/>
  <c r="AN24" i="19"/>
  <c r="AF78" i="19"/>
  <c r="AF22" i="19"/>
  <c r="AF56" i="19"/>
  <c r="AF51" i="19"/>
  <c r="AF146" i="19"/>
  <c r="AF57" i="19"/>
  <c r="AF140" i="19"/>
  <c r="AF132" i="19"/>
  <c r="AF172" i="19"/>
  <c r="AF96" i="19"/>
  <c r="X101" i="19"/>
  <c r="X165" i="19"/>
  <c r="H112" i="19"/>
  <c r="H106" i="19"/>
  <c r="H170" i="19"/>
  <c r="H42" i="19"/>
  <c r="H134" i="19"/>
  <c r="H132" i="19"/>
  <c r="H184" i="19"/>
  <c r="R147" i="18"/>
  <c r="R148" i="18" s="1"/>
  <c r="R132" i="18"/>
  <c r="P71" i="18"/>
  <c r="D72" i="18"/>
  <c r="D38" i="18"/>
  <c r="AO10" i="18"/>
  <c r="AO47" i="18"/>
  <c r="AO48" i="18" s="1"/>
  <c r="AO24" i="18"/>
  <c r="AG10" i="18"/>
  <c r="AG47" i="18"/>
  <c r="AG48" i="18" s="1"/>
  <c r="AG24" i="18"/>
  <c r="Y117" i="18"/>
  <c r="AC75" i="18"/>
  <c r="Q73" i="18"/>
  <c r="AU153" i="18" a="1"/>
  <c r="AU153" i="18" s="1"/>
  <c r="AC153" i="18"/>
  <c r="AT153" i="18" a="1"/>
  <c r="AT153" i="18" s="1"/>
  <c r="AC87" i="18"/>
  <c r="AC77" i="18"/>
  <c r="Q64" i="18"/>
  <c r="AC65" i="18"/>
  <c r="AC39" i="18"/>
  <c r="AU149" i="18" a="1"/>
  <c r="AU149" i="18" s="1"/>
  <c r="AC149" i="18"/>
  <c r="AT149" i="18" a="1"/>
  <c r="AT149" i="18" s="1"/>
  <c r="Q147" i="18"/>
  <c r="AH168" i="17"/>
  <c r="AF146" i="17"/>
  <c r="J66" i="17"/>
  <c r="J64" i="17"/>
  <c r="J63" i="17" s="1"/>
  <c r="T54" i="17"/>
  <c r="T52" i="17"/>
  <c r="AH192" i="19"/>
  <c r="Z91" i="18"/>
  <c r="Z92" i="18" s="1"/>
  <c r="L56" i="18"/>
  <c r="AX177" i="18"/>
  <c r="AF170" i="17"/>
  <c r="AN144" i="17"/>
  <c r="BD137" i="17"/>
  <c r="BA138" i="17"/>
  <c r="AO78" i="19"/>
  <c r="H106" i="18"/>
  <c r="V170" i="17"/>
  <c r="AH144" i="17"/>
  <c r="AF114" i="17"/>
  <c r="K64" i="17"/>
  <c r="M52" i="17"/>
  <c r="AQ44" i="17"/>
  <c r="H180" i="17"/>
  <c r="H68" i="17"/>
  <c r="P171" i="16"/>
  <c r="T52" i="16"/>
  <c r="AR41" i="18"/>
  <c r="AD42" i="18"/>
  <c r="AR119" i="17"/>
  <c r="AD120" i="17"/>
  <c r="V110" i="17"/>
  <c r="R86" i="17"/>
  <c r="AA52" i="17"/>
  <c r="H23" i="17"/>
  <c r="AE46" i="17"/>
  <c r="AR45" i="17"/>
  <c r="AN184" i="16"/>
  <c r="BD17" i="18"/>
  <c r="BD163" i="17"/>
  <c r="P123" i="17"/>
  <c r="AN66" i="17"/>
  <c r="V56" i="17"/>
  <c r="V28" i="17"/>
  <c r="V23" i="17"/>
  <c r="AR13" i="17"/>
  <c r="AD14" i="17"/>
  <c r="AL156" i="17"/>
  <c r="AL162" i="17"/>
  <c r="AL108" i="17"/>
  <c r="AL66" i="17"/>
  <c r="AR153" i="17"/>
  <c r="AD154" i="17"/>
  <c r="AD185" i="17"/>
  <c r="AR186" i="17"/>
  <c r="AR77" i="17"/>
  <c r="AD78" i="17"/>
  <c r="AD126" i="17"/>
  <c r="AR125" i="17"/>
  <c r="V154" i="17"/>
  <c r="V138" i="17"/>
  <c r="V116" i="17"/>
  <c r="N52" i="17"/>
  <c r="N165" i="17"/>
  <c r="F185" i="17"/>
  <c r="F108" i="17"/>
  <c r="F160" i="17"/>
  <c r="T165" i="16"/>
  <c r="T166" i="16" s="1"/>
  <c r="R146" i="16"/>
  <c r="AB66" i="16"/>
  <c r="AB64" i="16"/>
  <c r="AB63" i="16" s="1"/>
  <c r="R56" i="16"/>
  <c r="BA184" i="16"/>
  <c r="BD183" i="16"/>
  <c r="R24" i="18"/>
  <c r="T177" i="17"/>
  <c r="T178" i="17" s="1"/>
  <c r="T179" i="17"/>
  <c r="AF126" i="17"/>
  <c r="G64" i="17"/>
  <c r="AD36" i="17"/>
  <c r="R26" i="17"/>
  <c r="M35" i="17"/>
  <c r="E35" i="17"/>
  <c r="P121" i="17"/>
  <c r="AN174" i="16"/>
  <c r="H120" i="16"/>
  <c r="H117" i="16"/>
  <c r="H118" i="16" s="1"/>
  <c r="AF114" i="16"/>
  <c r="AF106" i="16"/>
  <c r="L104" i="16"/>
  <c r="L101" i="16"/>
  <c r="L102" i="16" s="1"/>
  <c r="X30" i="18"/>
  <c r="AM63" i="18"/>
  <c r="AM20" i="18"/>
  <c r="AM30" i="18"/>
  <c r="AM88" i="18"/>
  <c r="AM162" i="18"/>
  <c r="AM122" i="18"/>
  <c r="AM160" i="18"/>
  <c r="AM90" i="18"/>
  <c r="AM190" i="18"/>
  <c r="AM62" i="18"/>
  <c r="AM120" i="18"/>
  <c r="AE50" i="18"/>
  <c r="AE185" i="18"/>
  <c r="AE30" i="18"/>
  <c r="AE88" i="18"/>
  <c r="AE162" i="18"/>
  <c r="AE122" i="18"/>
  <c r="AE160" i="18"/>
  <c r="AE90" i="18"/>
  <c r="AE190" i="18"/>
  <c r="AE67" i="18"/>
  <c r="AE124" i="18"/>
  <c r="W73" i="18"/>
  <c r="O165" i="18"/>
  <c r="G11" i="18"/>
  <c r="G32" i="18" s="1"/>
  <c r="AR191" i="17"/>
  <c r="AD192" i="17"/>
  <c r="W147" i="17"/>
  <c r="W129" i="17" s="1"/>
  <c r="AF124" i="17"/>
  <c r="AL118" i="17"/>
  <c r="AL100" i="17"/>
  <c r="AD96" i="17"/>
  <c r="AF84" i="17"/>
  <c r="AF62" i="17"/>
  <c r="R38" i="17"/>
  <c r="AR15" i="17"/>
  <c r="P171" i="17"/>
  <c r="AF182" i="16"/>
  <c r="AF152" i="16"/>
  <c r="AF98" i="19"/>
  <c r="AL100" i="18"/>
  <c r="AL46" i="18"/>
  <c r="AL88" i="18"/>
  <c r="AL92" i="18"/>
  <c r="AL162" i="18"/>
  <c r="AL134" i="18"/>
  <c r="AL90" i="18"/>
  <c r="AL190" i="18"/>
  <c r="AL67" i="18"/>
  <c r="AL124" i="18"/>
  <c r="AL156" i="18"/>
  <c r="AR29" i="18"/>
  <c r="AD30" i="18"/>
  <c r="AR27" i="18"/>
  <c r="AD28" i="18"/>
  <c r="AD14" i="18"/>
  <c r="AR13" i="18"/>
  <c r="AD118" i="18"/>
  <c r="AR117" i="18"/>
  <c r="AR107" i="18"/>
  <c r="AD108" i="18"/>
  <c r="AR191" i="18"/>
  <c r="AD192" i="18"/>
  <c r="AD132" i="18"/>
  <c r="AR131" i="18"/>
  <c r="AD152" i="18"/>
  <c r="AR151" i="18"/>
  <c r="AR83" i="18"/>
  <c r="AD84" i="18"/>
  <c r="AD154" i="18"/>
  <c r="AR153" i="18"/>
  <c r="AD184" i="18"/>
  <c r="AR183" i="18"/>
  <c r="V32" i="18"/>
  <c r="V78" i="18"/>
  <c r="V52" i="18"/>
  <c r="V54" i="18"/>
  <c r="V134" i="18"/>
  <c r="V98" i="18"/>
  <c r="V152" i="18"/>
  <c r="V110" i="18"/>
  <c r="V156" i="18"/>
  <c r="N46" i="18"/>
  <c r="N44" i="18"/>
  <c r="N30" i="18"/>
  <c r="N116" i="18"/>
  <c r="N90" i="18"/>
  <c r="N56" i="18"/>
  <c r="N84" i="18"/>
  <c r="N180" i="18"/>
  <c r="N182" i="18"/>
  <c r="F11" i="18"/>
  <c r="F40" i="18" s="1"/>
  <c r="AQ150" i="17"/>
  <c r="P135" i="17"/>
  <c r="V114" i="17"/>
  <c r="P99" i="17"/>
  <c r="AL80" i="17"/>
  <c r="AQ51" i="17"/>
  <c r="AU51" i="17" s="1" a="1"/>
  <c r="AU51" i="17" s="1"/>
  <c r="AA104" i="17"/>
  <c r="AA101" i="17"/>
  <c r="AA11" i="17"/>
  <c r="AA82" i="17" s="1"/>
  <c r="AA94" i="17"/>
  <c r="AA91" i="17"/>
  <c r="AA80" i="17"/>
  <c r="AA174" i="17"/>
  <c r="S108" i="17"/>
  <c r="S20" i="17"/>
  <c r="S180" i="17"/>
  <c r="AN179" i="16"/>
  <c r="AF150" i="16"/>
  <c r="H132" i="16"/>
  <c r="P99" i="16"/>
  <c r="H38" i="18"/>
  <c r="R138" i="17"/>
  <c r="AN78" i="17"/>
  <c r="AN60" i="17"/>
  <c r="R34" i="17"/>
  <c r="AH16" i="17"/>
  <c r="AO112" i="17"/>
  <c r="AO54" i="17"/>
  <c r="AO66" i="17"/>
  <c r="AO190" i="17"/>
  <c r="AO44" i="17"/>
  <c r="AO170" i="17"/>
  <c r="AO80" i="17"/>
  <c r="AO148" i="17"/>
  <c r="AO185" i="17"/>
  <c r="AO42" i="17"/>
  <c r="AO100" i="17"/>
  <c r="AG122" i="17"/>
  <c r="AG78" i="17"/>
  <c r="AG178" i="17"/>
  <c r="AG28" i="17"/>
  <c r="AG98" i="17"/>
  <c r="AG166" i="17"/>
  <c r="AG106" i="17"/>
  <c r="AG174" i="17"/>
  <c r="AG18" i="17"/>
  <c r="AG57" i="17"/>
  <c r="AG128" i="17"/>
  <c r="Y117" i="17"/>
  <c r="AC81" i="17"/>
  <c r="AC77" i="17"/>
  <c r="AC27" i="17"/>
  <c r="AC131" i="17"/>
  <c r="AT131" i="17" a="1"/>
  <c r="AT131" i="17" s="1"/>
  <c r="AU131" i="17" a="1"/>
  <c r="AU131" i="17" s="1"/>
  <c r="AC61" i="17"/>
  <c r="AC123" i="17"/>
  <c r="AC13" i="17"/>
  <c r="Q11" i="17"/>
  <c r="Q34" i="17" s="1"/>
  <c r="AC45" i="17"/>
  <c r="I112" i="17"/>
  <c r="I146" i="17"/>
  <c r="I142" i="17"/>
  <c r="I44" i="17"/>
  <c r="I170" i="17"/>
  <c r="I106" i="17"/>
  <c r="I188" i="17"/>
  <c r="I23" i="17"/>
  <c r="I26" i="17"/>
  <c r="I96" i="17"/>
  <c r="AL182" i="16"/>
  <c r="AL170" i="16"/>
  <c r="R156" i="16"/>
  <c r="AL146" i="16"/>
  <c r="R94" i="16"/>
  <c r="AN80" i="16"/>
  <c r="AF60" i="16"/>
  <c r="AX165" i="16"/>
  <c r="Z164" i="15"/>
  <c r="R156" i="15"/>
  <c r="AM150" i="15"/>
  <c r="I112" i="15"/>
  <c r="AM100" i="15"/>
  <c r="AM90" i="15"/>
  <c r="R52" i="15"/>
  <c r="R54" i="15"/>
  <c r="BD159" i="15"/>
  <c r="BA160" i="15"/>
  <c r="BA112" i="15"/>
  <c r="BD111" i="15"/>
  <c r="BD39" i="15"/>
  <c r="BA40" i="15"/>
  <c r="BA179" i="15"/>
  <c r="BD180" i="15"/>
  <c r="Z80" i="15"/>
  <c r="Z174" i="15"/>
  <c r="Z96" i="15"/>
  <c r="R62" i="15"/>
  <c r="R124" i="15"/>
  <c r="R68" i="15"/>
  <c r="R67" i="15" s="1"/>
  <c r="R70" i="15"/>
  <c r="J170" i="15"/>
  <c r="J114" i="15"/>
  <c r="J42" i="15"/>
  <c r="AH70" i="17"/>
  <c r="AR25" i="17"/>
  <c r="R16" i="17"/>
  <c r="AL90" i="16"/>
  <c r="AL40" i="16"/>
  <c r="W35" i="16"/>
  <c r="W52" i="16"/>
  <c r="O35" i="16"/>
  <c r="O101" i="16"/>
  <c r="G35" i="16"/>
  <c r="G180" i="16"/>
  <c r="AM174" i="15"/>
  <c r="AD166" i="15"/>
  <c r="AR165" i="15"/>
  <c r="N117" i="15"/>
  <c r="W101" i="15"/>
  <c r="AE82" i="15"/>
  <c r="E52" i="15"/>
  <c r="BA26" i="15"/>
  <c r="BD25" i="15"/>
  <c r="AH24" i="15"/>
  <c r="AH47" i="15"/>
  <c r="AH48" i="15" s="1"/>
  <c r="AX117" i="15"/>
  <c r="Y52" i="15"/>
  <c r="AU163" i="15" a="1"/>
  <c r="AU163" i="15" s="1"/>
  <c r="AT163" i="15" a="1"/>
  <c r="AT163" i="15" s="1"/>
  <c r="AC163" i="15"/>
  <c r="I158" i="15"/>
  <c r="I162" i="15"/>
  <c r="I182" i="14"/>
  <c r="I180" i="14"/>
  <c r="BD149" i="14"/>
  <c r="BA150" i="14"/>
  <c r="BD143" i="14"/>
  <c r="BA144" i="14"/>
  <c r="Y120" i="14"/>
  <c r="Y117" i="14"/>
  <c r="Y118" i="14" s="1"/>
  <c r="AC105" i="14"/>
  <c r="Q106" i="14"/>
  <c r="I73" i="14"/>
  <c r="H26" i="18"/>
  <c r="AL150" i="17"/>
  <c r="P105" i="17"/>
  <c r="L28" i="17"/>
  <c r="AL18" i="17"/>
  <c r="Z88" i="16"/>
  <c r="R74" i="16"/>
  <c r="F23" i="16"/>
  <c r="AL67" i="16"/>
  <c r="AL124" i="16"/>
  <c r="AL46" i="16"/>
  <c r="AL118" i="16"/>
  <c r="AL50" i="16"/>
  <c r="AL112" i="16"/>
  <c r="AL66" i="16"/>
  <c r="AR68" i="16"/>
  <c r="AD67" i="16"/>
  <c r="AR123" i="16"/>
  <c r="AD124" i="16"/>
  <c r="AD46" i="16"/>
  <c r="AR45" i="16"/>
  <c r="AD118" i="16"/>
  <c r="AR117" i="16"/>
  <c r="AR49" i="16"/>
  <c r="AD50" i="16"/>
  <c r="AR111" i="16"/>
  <c r="AD112" i="16"/>
  <c r="AD142" i="16"/>
  <c r="AR141" i="16"/>
  <c r="V180" i="16"/>
  <c r="N64" i="16"/>
  <c r="F180" i="16"/>
  <c r="F142" i="16"/>
  <c r="AL174" i="15"/>
  <c r="H168" i="15"/>
  <c r="H165" i="15"/>
  <c r="H166" i="15" s="1"/>
  <c r="G152" i="15"/>
  <c r="O116" i="15"/>
  <c r="AE110" i="15"/>
  <c r="AM88" i="15"/>
  <c r="AE70" i="15"/>
  <c r="AE30" i="15"/>
  <c r="I16" i="15"/>
  <c r="O10" i="15"/>
  <c r="Q152" i="14"/>
  <c r="AU151" i="14" a="1"/>
  <c r="AU151" i="14" s="1"/>
  <c r="AC151" i="14"/>
  <c r="AT151" i="14" a="1"/>
  <c r="AT151" i="14" s="1"/>
  <c r="V100" i="14"/>
  <c r="BD95" i="14"/>
  <c r="BA96" i="14"/>
  <c r="Z91" i="14"/>
  <c r="R68" i="14"/>
  <c r="AX58" i="14"/>
  <c r="V23" i="14"/>
  <c r="V26" i="14"/>
  <c r="V22" i="14"/>
  <c r="BD17" i="14"/>
  <c r="BA18" i="14"/>
  <c r="F11" i="14"/>
  <c r="F14" i="14" s="1"/>
  <c r="AN190" i="17"/>
  <c r="T154" i="17"/>
  <c r="AB80" i="17"/>
  <c r="AL30" i="17"/>
  <c r="AF22" i="17"/>
  <c r="AN14" i="17"/>
  <c r="L117" i="16"/>
  <c r="L118" i="16" s="1"/>
  <c r="AF62" i="16"/>
  <c r="X24" i="16"/>
  <c r="Z14" i="16"/>
  <c r="M35" i="16"/>
  <c r="M101" i="16"/>
  <c r="M147" i="16"/>
  <c r="E23" i="16"/>
  <c r="E26" i="16"/>
  <c r="P25" i="16"/>
  <c r="E96" i="16"/>
  <c r="E78" i="16"/>
  <c r="P77" i="16"/>
  <c r="E140" i="16"/>
  <c r="E20" i="16"/>
  <c r="E98" i="16"/>
  <c r="AE182" i="15"/>
  <c r="Z172" i="15"/>
  <c r="H147" i="15"/>
  <c r="H148" i="15" s="1"/>
  <c r="H150" i="15"/>
  <c r="AE136" i="15"/>
  <c r="H132" i="15"/>
  <c r="AL88" i="15"/>
  <c r="AM82" i="15"/>
  <c r="AR75" i="15"/>
  <c r="AD76" i="15"/>
  <c r="AL67" i="15"/>
  <c r="AM60" i="15"/>
  <c r="I42" i="15"/>
  <c r="AM184" i="15"/>
  <c r="AM160" i="15"/>
  <c r="AE63" i="15"/>
  <c r="O162" i="15"/>
  <c r="G185" i="15"/>
  <c r="AD185" i="14"/>
  <c r="AR186" i="14"/>
  <c r="V164" i="14"/>
  <c r="Y147" i="14"/>
  <c r="Y148" i="14" s="1"/>
  <c r="Y150" i="14"/>
  <c r="AF134" i="17"/>
  <c r="R112" i="17"/>
  <c r="L76" i="17"/>
  <c r="Z170" i="16"/>
  <c r="N147" i="16"/>
  <c r="AN112" i="16"/>
  <c r="BD99" i="16"/>
  <c r="BD91" i="16"/>
  <c r="AM66" i="16"/>
  <c r="AD168" i="15"/>
  <c r="AR167" i="15"/>
  <c r="AD152" i="15"/>
  <c r="AR151" i="15"/>
  <c r="V117" i="15"/>
  <c r="AC109" i="15"/>
  <c r="Q110" i="15"/>
  <c r="AC97" i="15"/>
  <c r="BA86" i="15"/>
  <c r="G68" i="15"/>
  <c r="G67" i="15" s="1"/>
  <c r="G70" i="15"/>
  <c r="V52" i="15"/>
  <c r="AL136" i="15"/>
  <c r="AL108" i="15"/>
  <c r="AL192" i="15"/>
  <c r="AL132" i="15"/>
  <c r="AD136" i="15"/>
  <c r="AR135" i="15"/>
  <c r="AD108" i="15"/>
  <c r="AR107" i="15"/>
  <c r="AD192" i="15"/>
  <c r="AR191" i="15"/>
  <c r="AD144" i="15"/>
  <c r="AR143" i="15"/>
  <c r="V147" i="15"/>
  <c r="V129" i="15" s="1"/>
  <c r="F91" i="15"/>
  <c r="AN154" i="17"/>
  <c r="T118" i="17"/>
  <c r="AQ74" i="17"/>
  <c r="AU74" i="17" s="1" a="1"/>
  <c r="AU74" i="17" s="1"/>
  <c r="AL34" i="17"/>
  <c r="S180" i="16"/>
  <c r="BB90" i="16"/>
  <c r="R52" i="16"/>
  <c r="R38" i="16"/>
  <c r="V11" i="16"/>
  <c r="V88" i="16" s="1"/>
  <c r="AA138" i="16"/>
  <c r="AA11" i="16"/>
  <c r="AA84" i="16" s="1"/>
  <c r="AA94" i="16"/>
  <c r="AA91" i="16"/>
  <c r="AA85" i="16" s="1"/>
  <c r="AA86" i="16" s="1"/>
  <c r="AA146" i="16"/>
  <c r="AA180" i="16"/>
  <c r="AA182" i="16"/>
  <c r="K165" i="16"/>
  <c r="AE178" i="15"/>
  <c r="J156" i="15"/>
  <c r="AU149" i="15" a="1"/>
  <c r="AU149" i="15" s="1"/>
  <c r="AT149" i="15" a="1"/>
  <c r="AT149" i="15" s="1"/>
  <c r="Q147" i="15"/>
  <c r="AC149" i="15"/>
  <c r="Z138" i="15"/>
  <c r="AM104" i="15"/>
  <c r="M68" i="15"/>
  <c r="G56" i="15"/>
  <c r="AL34" i="15"/>
  <c r="AL28" i="15"/>
  <c r="R23" i="15"/>
  <c r="R26" i="15"/>
  <c r="R22" i="15"/>
  <c r="AR151" i="14"/>
  <c r="AD152" i="14"/>
  <c r="AC121" i="14"/>
  <c r="Q122" i="14"/>
  <c r="AC107" i="14"/>
  <c r="Q108" i="14"/>
  <c r="Y60" i="14"/>
  <c r="Y58" i="14"/>
  <c r="Y57" i="14" s="1"/>
  <c r="AF122" i="17"/>
  <c r="L110" i="17"/>
  <c r="AR37" i="17"/>
  <c r="AF48" i="17"/>
  <c r="T14" i="17"/>
  <c r="R182" i="16"/>
  <c r="J142" i="16"/>
  <c r="AF78" i="16"/>
  <c r="H62" i="16"/>
  <c r="R44" i="16"/>
  <c r="BD13" i="16"/>
  <c r="BB10" i="16"/>
  <c r="BB114" i="16"/>
  <c r="BB126" i="16"/>
  <c r="BB26" i="16"/>
  <c r="BB88" i="16"/>
  <c r="BB63" i="16"/>
  <c r="BD77" i="16"/>
  <c r="BB78" i="16"/>
  <c r="BB158" i="16"/>
  <c r="BD157" i="16"/>
  <c r="AD160" i="15"/>
  <c r="AC141" i="15"/>
  <c r="AL46" i="15"/>
  <c r="AD164" i="15"/>
  <c r="S185" i="14"/>
  <c r="S106" i="14"/>
  <c r="M98" i="14"/>
  <c r="AR81" i="14"/>
  <c r="P71" i="14"/>
  <c r="M36" i="14"/>
  <c r="AM40" i="14"/>
  <c r="AM150" i="14"/>
  <c r="AM84" i="14"/>
  <c r="AM154" i="14"/>
  <c r="AM184" i="14"/>
  <c r="AM38" i="14"/>
  <c r="AM96" i="14"/>
  <c r="AE28" i="14"/>
  <c r="AE98" i="14"/>
  <c r="AE166" i="14"/>
  <c r="AE124" i="14"/>
  <c r="AR123" i="14"/>
  <c r="AE156" i="14"/>
  <c r="AE26" i="14"/>
  <c r="AE74" i="14"/>
  <c r="W91" i="14"/>
  <c r="W85" i="14" s="1"/>
  <c r="W86" i="14" s="1"/>
  <c r="W11" i="14"/>
  <c r="W164" i="14" s="1"/>
  <c r="O28" i="14"/>
  <c r="O132" i="14"/>
  <c r="O84" i="14"/>
  <c r="O180" i="14"/>
  <c r="O182" i="14"/>
  <c r="O22" i="14"/>
  <c r="O88" i="14"/>
  <c r="O85" i="14"/>
  <c r="O86" i="14" s="1"/>
  <c r="G147" i="14"/>
  <c r="AR165" i="13"/>
  <c r="AD166" i="13"/>
  <c r="T57" i="17"/>
  <c r="AD34" i="16"/>
  <c r="BD41" i="15"/>
  <c r="H18" i="15"/>
  <c r="S158" i="14"/>
  <c r="S152" i="14"/>
  <c r="AR121" i="14"/>
  <c r="AR19" i="14"/>
  <c r="AD72" i="17"/>
  <c r="AF140" i="16"/>
  <c r="X20" i="16"/>
  <c r="AC159" i="15"/>
  <c r="AJ156" i="15"/>
  <c r="AJ50" i="15"/>
  <c r="AJ160" i="15"/>
  <c r="AJ108" i="15"/>
  <c r="AJ116" i="15"/>
  <c r="AJ36" i="15"/>
  <c r="AJ144" i="15"/>
  <c r="AJ80" i="15"/>
  <c r="AJ148" i="15"/>
  <c r="AB52" i="15"/>
  <c r="T165" i="15"/>
  <c r="L11" i="15"/>
  <c r="L184" i="15" s="1"/>
  <c r="L64" i="15"/>
  <c r="L117" i="15"/>
  <c r="P59" i="15"/>
  <c r="D58" i="15"/>
  <c r="D11" i="15"/>
  <c r="D78" i="15" s="1"/>
  <c r="P13" i="15"/>
  <c r="P183" i="15"/>
  <c r="D156" i="15"/>
  <c r="P155" i="15"/>
  <c r="P43" i="15"/>
  <c r="D170" i="15"/>
  <c r="P169" i="15"/>
  <c r="P113" i="15"/>
  <c r="P181" i="14"/>
  <c r="D180" i="14"/>
  <c r="S172" i="14"/>
  <c r="AE152" i="14"/>
  <c r="L80" i="14"/>
  <c r="AR31" i="14"/>
  <c r="M114" i="14"/>
  <c r="M164" i="14"/>
  <c r="M138" i="14"/>
  <c r="M116" i="14"/>
  <c r="E180" i="14"/>
  <c r="E101" i="14"/>
  <c r="V146" i="13"/>
  <c r="AR161" i="13"/>
  <c r="AD162" i="13"/>
  <c r="AN40" i="17"/>
  <c r="BD25" i="16"/>
  <c r="AL20" i="16"/>
  <c r="AR173" i="15"/>
  <c r="K94" i="15"/>
  <c r="K91" i="15"/>
  <c r="K92" i="15" s="1"/>
  <c r="BA63" i="15"/>
  <c r="AI106" i="15"/>
  <c r="AI26" i="15"/>
  <c r="AI100" i="15"/>
  <c r="AI62" i="15"/>
  <c r="AI132" i="15"/>
  <c r="AI182" i="15"/>
  <c r="AI42" i="15"/>
  <c r="AI168" i="15"/>
  <c r="AI164" i="15"/>
  <c r="AA11" i="15"/>
  <c r="AA152" i="15" s="1"/>
  <c r="AA16" i="15"/>
  <c r="S35" i="15"/>
  <c r="K22" i="15"/>
  <c r="K108" i="15"/>
  <c r="K117" i="15"/>
  <c r="K118" i="15" s="1"/>
  <c r="K120" i="15"/>
  <c r="K144" i="15"/>
  <c r="K88" i="15"/>
  <c r="K56" i="15"/>
  <c r="K185" i="15"/>
  <c r="L182" i="14"/>
  <c r="AJ174" i="14"/>
  <c r="BD163" i="14"/>
  <c r="L158" i="14"/>
  <c r="P153" i="14"/>
  <c r="AT137" i="14" a="1"/>
  <c r="AT137" i="14" s="1"/>
  <c r="AX117" i="14"/>
  <c r="L106" i="14"/>
  <c r="AE86" i="14"/>
  <c r="BD65" i="14"/>
  <c r="BB66" i="14"/>
  <c r="AJ38" i="14"/>
  <c r="M30" i="14"/>
  <c r="P21" i="14"/>
  <c r="AJ138" i="14"/>
  <c r="AJ104" i="14"/>
  <c r="AJ178" i="14"/>
  <c r="AB101" i="14"/>
  <c r="L164" i="14"/>
  <c r="L101" i="14"/>
  <c r="L102" i="14" s="1"/>
  <c r="L104" i="14"/>
  <c r="L142" i="14"/>
  <c r="P161" i="14"/>
  <c r="P121" i="14"/>
  <c r="AL179" i="13"/>
  <c r="D170" i="13"/>
  <c r="P169" i="13"/>
  <c r="V132" i="13"/>
  <c r="AR93" i="13"/>
  <c r="AD94" i="13"/>
  <c r="AR89" i="13"/>
  <c r="AD90" i="13"/>
  <c r="J88" i="13"/>
  <c r="AB73" i="13"/>
  <c r="AB74" i="13" s="1"/>
  <c r="AB76" i="13"/>
  <c r="AR71" i="13"/>
  <c r="AD72" i="13"/>
  <c r="J70" i="13"/>
  <c r="J68" i="13"/>
  <c r="J67" i="13" s="1"/>
  <c r="BD43" i="13"/>
  <c r="BA44" i="13"/>
  <c r="V40" i="13"/>
  <c r="AD47" i="13"/>
  <c r="AD48" i="13" s="1"/>
  <c r="AR23" i="13"/>
  <c r="AD24" i="13"/>
  <c r="H63" i="16"/>
  <c r="AO63" i="16"/>
  <c r="AO51" i="16"/>
  <c r="AO188" i="16"/>
  <c r="AO44" i="16"/>
  <c r="AO170" i="16"/>
  <c r="AO166" i="16"/>
  <c r="AO84" i="16"/>
  <c r="AO154" i="16"/>
  <c r="AO26" i="16"/>
  <c r="AO74" i="16"/>
  <c r="AO184" i="16"/>
  <c r="AG138" i="16"/>
  <c r="AG54" i="16"/>
  <c r="AG20" i="16"/>
  <c r="AG90" i="16"/>
  <c r="AG56" i="16"/>
  <c r="AG188" i="16"/>
  <c r="AG110" i="16"/>
  <c r="AG156" i="16"/>
  <c r="AG34" i="16"/>
  <c r="AG92" i="16"/>
  <c r="Y52" i="16"/>
  <c r="AC53" i="16"/>
  <c r="Q52" i="16"/>
  <c r="AC107" i="16"/>
  <c r="AC183" i="16"/>
  <c r="AU183" i="16" a="1"/>
  <c r="AU183" i="16" s="1"/>
  <c r="AT183" i="16" a="1"/>
  <c r="AT183" i="16" s="1"/>
  <c r="AC89" i="16"/>
  <c r="AC55" i="16"/>
  <c r="AC79" i="16"/>
  <c r="AU173" i="16" a="1"/>
  <c r="AU173" i="16" s="1"/>
  <c r="AC173" i="16"/>
  <c r="AT173" i="16" a="1"/>
  <c r="AT173" i="16" s="1"/>
  <c r="AC29" i="16"/>
  <c r="AC99" i="16"/>
  <c r="I104" i="16"/>
  <c r="I101" i="16"/>
  <c r="I102" i="16" s="1"/>
  <c r="I160" i="16"/>
  <c r="I44" i="16"/>
  <c r="I170" i="16"/>
  <c r="I120" i="16"/>
  <c r="I117" i="16"/>
  <c r="I118" i="16" s="1"/>
  <c r="I22" i="16"/>
  <c r="I88" i="16"/>
  <c r="AI130" i="15"/>
  <c r="H54" i="15"/>
  <c r="AM20" i="15"/>
  <c r="W11" i="15"/>
  <c r="W96" i="15" s="1"/>
  <c r="BC136" i="15"/>
  <c r="BC184" i="15"/>
  <c r="BC67" i="15"/>
  <c r="BC156" i="15"/>
  <c r="BC190" i="15"/>
  <c r="BC138" i="15"/>
  <c r="BC70" i="15"/>
  <c r="BC50" i="15"/>
  <c r="BC146" i="15"/>
  <c r="BB154" i="14"/>
  <c r="AM140" i="14"/>
  <c r="W122" i="14"/>
  <c r="T68" i="14"/>
  <c r="T49" i="14" s="1"/>
  <c r="T50" i="14" s="1"/>
  <c r="AJ18" i="14"/>
  <c r="BD15" i="14"/>
  <c r="BB16" i="14"/>
  <c r="BB72" i="14"/>
  <c r="BB185" i="14"/>
  <c r="BB138" i="14"/>
  <c r="BB178" i="14"/>
  <c r="BB38" i="14"/>
  <c r="BB100" i="14"/>
  <c r="S23" i="14"/>
  <c r="S26" i="14"/>
  <c r="S96" i="14"/>
  <c r="S116" i="14"/>
  <c r="S16" i="14"/>
  <c r="S91" i="14"/>
  <c r="S92" i="14" s="1"/>
  <c r="S94" i="14"/>
  <c r="K68" i="14"/>
  <c r="K160" i="14"/>
  <c r="AF162" i="13"/>
  <c r="AF154" i="13"/>
  <c r="AL66" i="13"/>
  <c r="X54" i="13"/>
  <c r="X52" i="13"/>
  <c r="D160" i="13"/>
  <c r="P159" i="13"/>
  <c r="E73" i="16"/>
  <c r="E74" i="16" s="1"/>
  <c r="P186" i="15"/>
  <c r="AJ162" i="15"/>
  <c r="AM136" i="15"/>
  <c r="AE90" i="15"/>
  <c r="BB56" i="15"/>
  <c r="BB184" i="15"/>
  <c r="BB44" i="15"/>
  <c r="BB138" i="15"/>
  <c r="BB172" i="15"/>
  <c r="BB108" i="15"/>
  <c r="BB22" i="15"/>
  <c r="BB126" i="15"/>
  <c r="BB144" i="15"/>
  <c r="BB154" i="15"/>
  <c r="AJ150" i="14"/>
  <c r="O138" i="14"/>
  <c r="P131" i="14"/>
  <c r="AB73" i="14"/>
  <c r="AA52" i="14"/>
  <c r="R23" i="14"/>
  <c r="Q14" i="14"/>
  <c r="V116" i="13"/>
  <c r="AL108" i="13"/>
  <c r="N101" i="13"/>
  <c r="AD132" i="17"/>
  <c r="AF168" i="16"/>
  <c r="X18" i="16"/>
  <c r="O147" i="15"/>
  <c r="O148" i="15" s="1"/>
  <c r="AI82" i="15"/>
  <c r="AJ63" i="15"/>
  <c r="H164" i="15"/>
  <c r="AM152" i="14"/>
  <c r="AJ100" i="14"/>
  <c r="E91" i="14"/>
  <c r="Q66" i="14"/>
  <c r="AJ20" i="14"/>
  <c r="AC187" i="14"/>
  <c r="BA168" i="13"/>
  <c r="BD167" i="13"/>
  <c r="AL138" i="13"/>
  <c r="BA63" i="13"/>
  <c r="BD64" i="13"/>
  <c r="AN9" i="13"/>
  <c r="AN10" i="13" s="1"/>
  <c r="AN160" i="13"/>
  <c r="AN158" i="13"/>
  <c r="AN36" i="13"/>
  <c r="AN32" i="13"/>
  <c r="AN28" i="13"/>
  <c r="AN24" i="13"/>
  <c r="AN76" i="13"/>
  <c r="AN94" i="13"/>
  <c r="AN72" i="13"/>
  <c r="AR29" i="17"/>
  <c r="BB44" i="17"/>
  <c r="BB116" i="17"/>
  <c r="BB184" i="17"/>
  <c r="BB164" i="17"/>
  <c r="BB62" i="17"/>
  <c r="BB120" i="17"/>
  <c r="BB117" i="17"/>
  <c r="BB118" i="17" s="1"/>
  <c r="BB18" i="17"/>
  <c r="BB57" i="17"/>
  <c r="BB168" i="17"/>
  <c r="BB50" i="17"/>
  <c r="BB146" i="17"/>
  <c r="BB92" i="15"/>
  <c r="Y23" i="15"/>
  <c r="AR105" i="14"/>
  <c r="L73" i="14"/>
  <c r="L74" i="14" s="1"/>
  <c r="P45" i="14"/>
  <c r="AN114" i="13"/>
  <c r="AF42" i="13"/>
  <c r="H26" i="13"/>
  <c r="W165" i="13"/>
  <c r="O23" i="13"/>
  <c r="O26" i="13"/>
  <c r="O96" i="13"/>
  <c r="O82" i="13"/>
  <c r="O184" i="13"/>
  <c r="O16" i="13"/>
  <c r="O94" i="13"/>
  <c r="O91" i="13"/>
  <c r="O92" i="13" s="1"/>
  <c r="O62" i="13"/>
  <c r="O124" i="13"/>
  <c r="G35" i="13"/>
  <c r="G101" i="13"/>
  <c r="G64" i="13"/>
  <c r="AF170" i="12"/>
  <c r="H124" i="12"/>
  <c r="Z101" i="12"/>
  <c r="AF94" i="12"/>
  <c r="AH70" i="12"/>
  <c r="AQ57" i="12"/>
  <c r="AU57" i="12" s="1" a="1"/>
  <c r="AU57" i="12" s="1"/>
  <c r="AQ42" i="12"/>
  <c r="Z35" i="12"/>
  <c r="J34" i="12"/>
  <c r="AQ26" i="12"/>
  <c r="J18" i="12"/>
  <c r="M152" i="12"/>
  <c r="M182" i="11"/>
  <c r="M180" i="11"/>
  <c r="T150" i="13"/>
  <c r="X124" i="13"/>
  <c r="X88" i="13"/>
  <c r="BD77" i="13"/>
  <c r="F23" i="13"/>
  <c r="F11" i="13"/>
  <c r="F112" i="13" s="1"/>
  <c r="J162" i="12"/>
  <c r="J138" i="12"/>
  <c r="P71" i="12"/>
  <c r="L56" i="12"/>
  <c r="L52" i="12"/>
  <c r="AK47" i="12"/>
  <c r="AK48" i="12" s="1"/>
  <c r="AK24" i="12"/>
  <c r="E11" i="12"/>
  <c r="E142" i="12" s="1"/>
  <c r="T132" i="12"/>
  <c r="T120" i="12"/>
  <c r="T117" i="12"/>
  <c r="T118" i="12" s="1"/>
  <c r="D94" i="12"/>
  <c r="D91" i="12"/>
  <c r="D85" i="12" s="1"/>
  <c r="D86" i="12" s="1"/>
  <c r="P93" i="12"/>
  <c r="D110" i="12"/>
  <c r="P109" i="12"/>
  <c r="AN57" i="14"/>
  <c r="AN118" i="14"/>
  <c r="AN108" i="14"/>
  <c r="AN132" i="14"/>
  <c r="AN162" i="14"/>
  <c r="AN66" i="14"/>
  <c r="AN152" i="14"/>
  <c r="AN80" i="14"/>
  <c r="AN148" i="14"/>
  <c r="AN179" i="14"/>
  <c r="AF9" i="14"/>
  <c r="AF10" i="14" s="1"/>
  <c r="X35" i="14"/>
  <c r="X11" i="14"/>
  <c r="X122" i="14" s="1"/>
  <c r="H23" i="14"/>
  <c r="H180" i="14"/>
  <c r="AI56" i="13"/>
  <c r="BD37" i="13"/>
  <c r="D26" i="13"/>
  <c r="D14" i="13"/>
  <c r="M147" i="13"/>
  <c r="M129" i="13" s="1"/>
  <c r="M73" i="13"/>
  <c r="E62" i="13"/>
  <c r="P21" i="13"/>
  <c r="P87" i="13"/>
  <c r="M180" i="12"/>
  <c r="D152" i="12"/>
  <c r="P151" i="12"/>
  <c r="H106" i="12"/>
  <c r="BA96" i="12"/>
  <c r="BD95" i="12"/>
  <c r="AQ88" i="12"/>
  <c r="AQ80" i="12"/>
  <c r="AH76" i="12"/>
  <c r="BA70" i="12"/>
  <c r="BA60" i="12"/>
  <c r="BD59" i="12"/>
  <c r="AN42" i="12"/>
  <c r="AN34" i="12"/>
  <c r="L110" i="14"/>
  <c r="AR49" i="14"/>
  <c r="BB152" i="13"/>
  <c r="BB134" i="13"/>
  <c r="AL118" i="13"/>
  <c r="T108" i="13"/>
  <c r="AN176" i="12"/>
  <c r="D164" i="12"/>
  <c r="P163" i="12"/>
  <c r="AH146" i="12"/>
  <c r="BD64" i="12"/>
  <c r="BA63" i="12"/>
  <c r="R56" i="12"/>
  <c r="BA112" i="12"/>
  <c r="BD111" i="12"/>
  <c r="BA94" i="12"/>
  <c r="BD93" i="12"/>
  <c r="AQ84" i="12"/>
  <c r="AQ154" i="12"/>
  <c r="AQ128" i="12"/>
  <c r="AH106" i="12"/>
  <c r="AH174" i="12"/>
  <c r="AH136" i="12"/>
  <c r="R114" i="12"/>
  <c r="R100" i="12"/>
  <c r="J120" i="12"/>
  <c r="J117" i="12"/>
  <c r="J118" i="12" s="1"/>
  <c r="J136" i="12"/>
  <c r="AT159" i="15" a="1"/>
  <c r="AT159" i="15" s="1"/>
  <c r="AM86" i="14"/>
  <c r="R134" i="13"/>
  <c r="BD111" i="13"/>
  <c r="BD99" i="13"/>
  <c r="AR81" i="13"/>
  <c r="S52" i="13"/>
  <c r="AI28" i="13"/>
  <c r="AI98" i="13"/>
  <c r="AI160" i="13"/>
  <c r="AI67" i="13"/>
  <c r="AI124" i="13"/>
  <c r="AI26" i="13"/>
  <c r="AI74" i="13"/>
  <c r="AI154" i="13"/>
  <c r="AI86" i="13"/>
  <c r="AI140" i="13"/>
  <c r="AA132" i="13"/>
  <c r="AA88" i="13"/>
  <c r="AA85" i="13"/>
  <c r="AA165" i="13"/>
  <c r="AA168" i="13"/>
  <c r="S35" i="13"/>
  <c r="K35" i="13"/>
  <c r="BD159" i="12"/>
  <c r="BA160" i="12"/>
  <c r="J147" i="12"/>
  <c r="J148" i="12" s="1"/>
  <c r="J150" i="12"/>
  <c r="P137" i="12"/>
  <c r="AQ126" i="12"/>
  <c r="R98" i="12"/>
  <c r="AN80" i="12"/>
  <c r="E165" i="14"/>
  <c r="O160" i="13"/>
  <c r="AI142" i="13"/>
  <c r="AN130" i="13"/>
  <c r="Z106" i="13"/>
  <c r="T86" i="13"/>
  <c r="AF67" i="13"/>
  <c r="X38" i="13"/>
  <c r="BB18" i="13"/>
  <c r="BB57" i="13"/>
  <c r="BB144" i="13"/>
  <c r="BB108" i="13"/>
  <c r="BB150" i="13"/>
  <c r="BB36" i="13"/>
  <c r="BB47" i="13"/>
  <c r="BB192" i="13"/>
  <c r="BB106" i="13"/>
  <c r="BB179" i="13"/>
  <c r="BD180" i="13"/>
  <c r="AH172" i="12"/>
  <c r="AQ146" i="12"/>
  <c r="M70" i="12"/>
  <c r="M68" i="12"/>
  <c r="AN56" i="12"/>
  <c r="AN100" i="12"/>
  <c r="AN122" i="12"/>
  <c r="AN182" i="12"/>
  <c r="AF136" i="12"/>
  <c r="AF140" i="12"/>
  <c r="X96" i="12"/>
  <c r="X134" i="12"/>
  <c r="H136" i="12"/>
  <c r="H174" i="12"/>
  <c r="X110" i="13"/>
  <c r="AN70" i="13"/>
  <c r="BD45" i="13"/>
  <c r="AF20" i="13"/>
  <c r="AU149" i="12" a="1"/>
  <c r="AU149" i="12" s="1"/>
  <c r="AT149" i="12" a="1"/>
  <c r="AT149" i="12" s="1"/>
  <c r="Q147" i="12"/>
  <c r="Q150" i="12"/>
  <c r="AC149" i="12"/>
  <c r="AN66" i="12"/>
  <c r="AQ51" i="12"/>
  <c r="AU51" i="12" s="1" a="1"/>
  <c r="AU51" i="12" s="1"/>
  <c r="X22" i="12"/>
  <c r="AR161" i="11"/>
  <c r="AD162" i="11"/>
  <c r="H152" i="11"/>
  <c r="Z11" i="14"/>
  <c r="Z72" i="14" s="1"/>
  <c r="N117" i="13"/>
  <c r="AF57" i="13"/>
  <c r="AF32" i="13"/>
  <c r="AQ179" i="12"/>
  <c r="AU179" i="12" s="1" a="1"/>
  <c r="AU179" i="12" s="1"/>
  <c r="H147" i="12"/>
  <c r="H148" i="12" s="1"/>
  <c r="AF130" i="12"/>
  <c r="X106" i="12"/>
  <c r="P83" i="12"/>
  <c r="AC55" i="12"/>
  <c r="Q56" i="12"/>
  <c r="D36" i="12"/>
  <c r="AL174" i="11"/>
  <c r="P161" i="11"/>
  <c r="H96" i="11"/>
  <c r="F73" i="11"/>
  <c r="AL63" i="11"/>
  <c r="G40" i="11"/>
  <c r="G35" i="11"/>
  <c r="AN9" i="11"/>
  <c r="AN10" i="11" s="1"/>
  <c r="AN60" i="11"/>
  <c r="AN122" i="11"/>
  <c r="AN168" i="11"/>
  <c r="X165" i="11"/>
  <c r="H165" i="11"/>
  <c r="L176" i="14"/>
  <c r="P115" i="13"/>
  <c r="P41" i="13"/>
  <c r="H28" i="13"/>
  <c r="P139" i="12"/>
  <c r="BD68" i="12"/>
  <c r="AH54" i="12"/>
  <c r="AI112" i="12"/>
  <c r="AI16" i="12"/>
  <c r="AI72" i="12"/>
  <c r="AI10" i="12"/>
  <c r="AI132" i="12"/>
  <c r="AI110" i="12"/>
  <c r="AI172" i="12"/>
  <c r="AA78" i="12"/>
  <c r="AA138" i="12"/>
  <c r="AA72" i="12"/>
  <c r="AA188" i="12"/>
  <c r="AA90" i="12"/>
  <c r="AA158" i="12"/>
  <c r="S78" i="12"/>
  <c r="S142" i="12"/>
  <c r="S72" i="12"/>
  <c r="S138" i="12"/>
  <c r="S112" i="12"/>
  <c r="S158" i="12"/>
  <c r="N184" i="11"/>
  <c r="N162" i="11"/>
  <c r="AD130" i="11"/>
  <c r="AR129" i="11"/>
  <c r="AM116" i="11"/>
  <c r="N104" i="11"/>
  <c r="N101" i="11"/>
  <c r="N102" i="11" s="1"/>
  <c r="P81" i="11"/>
  <c r="AM76" i="11"/>
  <c r="T68" i="11"/>
  <c r="T67" i="11" s="1"/>
  <c r="T70" i="11"/>
  <c r="AN56" i="11"/>
  <c r="AM51" i="11"/>
  <c r="AM28" i="11"/>
  <c r="AD9" i="11"/>
  <c r="AD10" i="11" s="1"/>
  <c r="AR12" i="11"/>
  <c r="AM66" i="11"/>
  <c r="AM176" i="11"/>
  <c r="W165" i="11"/>
  <c r="O147" i="11"/>
  <c r="O129" i="11" s="1"/>
  <c r="G142" i="11"/>
  <c r="T117" i="10"/>
  <c r="T118" i="10" s="1"/>
  <c r="T120" i="10"/>
  <c r="J85" i="10"/>
  <c r="J86" i="10" s="1"/>
  <c r="J100" i="10"/>
  <c r="D60" i="13"/>
  <c r="AC141" i="12"/>
  <c r="AU141" i="12" a="1"/>
  <c r="AU141" i="12" s="1"/>
  <c r="AT141" i="12" a="1"/>
  <c r="AT141" i="12" s="1"/>
  <c r="Q142" i="12"/>
  <c r="BD45" i="12"/>
  <c r="S34" i="12"/>
  <c r="E23" i="12"/>
  <c r="AI18" i="12"/>
  <c r="AN190" i="11"/>
  <c r="AR117" i="11"/>
  <c r="AD118" i="11"/>
  <c r="G112" i="11"/>
  <c r="N106" i="11"/>
  <c r="AD82" i="11"/>
  <c r="AR81" i="11"/>
  <c r="AL74" i="11"/>
  <c r="AD56" i="11"/>
  <c r="AR55" i="11"/>
  <c r="AN38" i="11"/>
  <c r="AM32" i="11"/>
  <c r="G16" i="11"/>
  <c r="AL116" i="11"/>
  <c r="AL20" i="11"/>
  <c r="AL90" i="11"/>
  <c r="AL190" i="11"/>
  <c r="AR115" i="11"/>
  <c r="AD116" i="11"/>
  <c r="AD20" i="11"/>
  <c r="AR19" i="11"/>
  <c r="AD90" i="11"/>
  <c r="AR89" i="11"/>
  <c r="AR189" i="11"/>
  <c r="AD190" i="11"/>
  <c r="V147" i="11"/>
  <c r="V129" i="11" s="1"/>
  <c r="N112" i="11"/>
  <c r="N32" i="11"/>
  <c r="N144" i="11"/>
  <c r="BA168" i="10"/>
  <c r="BD167" i="10"/>
  <c r="D56" i="10"/>
  <c r="P55" i="10"/>
  <c r="D52" i="10"/>
  <c r="X32" i="13"/>
  <c r="AI162" i="12"/>
  <c r="AA104" i="12"/>
  <c r="AA101" i="12"/>
  <c r="AA102" i="12" s="1"/>
  <c r="BA84" i="12"/>
  <c r="AF66" i="12"/>
  <c r="M35" i="12"/>
  <c r="AF26" i="12"/>
  <c r="AO20" i="12"/>
  <c r="AO104" i="12"/>
  <c r="AO92" i="12"/>
  <c r="AO67" i="12"/>
  <c r="AO122" i="12"/>
  <c r="AO14" i="12"/>
  <c r="AO46" i="12"/>
  <c r="AO63" i="12"/>
  <c r="AO185" i="12"/>
  <c r="Y73" i="12"/>
  <c r="Y35" i="12"/>
  <c r="AC19" i="12"/>
  <c r="Q20" i="12"/>
  <c r="Q116" i="12"/>
  <c r="AU115" i="12" a="1"/>
  <c r="AU115" i="12" s="1"/>
  <c r="AT115" i="12" a="1"/>
  <c r="AT115" i="12" s="1"/>
  <c r="AC115" i="12"/>
  <c r="AC105" i="12"/>
  <c r="Q106" i="12"/>
  <c r="AC25" i="12"/>
  <c r="Q23" i="12"/>
  <c r="Q26" i="12"/>
  <c r="Q108" i="12"/>
  <c r="AC107" i="12"/>
  <c r="AC145" i="12"/>
  <c r="AU145" i="12" a="1"/>
  <c r="AU145" i="12" s="1"/>
  <c r="AT145" i="12" a="1"/>
  <c r="AT145" i="12" s="1"/>
  <c r="Q146" i="12"/>
  <c r="AC186" i="12"/>
  <c r="AU186" i="12" a="1"/>
  <c r="AU186" i="12" s="1"/>
  <c r="AT186" i="12" a="1"/>
  <c r="AT186" i="12" s="1"/>
  <c r="Q185" i="12"/>
  <c r="I147" i="12"/>
  <c r="I11" i="12"/>
  <c r="I78" i="12" s="1"/>
  <c r="I165" i="12"/>
  <c r="AM192" i="11"/>
  <c r="AN152" i="11"/>
  <c r="P121" i="11"/>
  <c r="AN106" i="11"/>
  <c r="P93" i="11"/>
  <c r="D91" i="11"/>
  <c r="D85" i="11" s="1"/>
  <c r="D86" i="11" s="1"/>
  <c r="AD88" i="11"/>
  <c r="AR87" i="11"/>
  <c r="T82" i="11"/>
  <c r="AN66" i="11"/>
  <c r="AL38" i="13"/>
  <c r="X24" i="13"/>
  <c r="H170" i="12"/>
  <c r="H72" i="12"/>
  <c r="AA52" i="12"/>
  <c r="AA54" i="12"/>
  <c r="AB36" i="12"/>
  <c r="L165" i="11"/>
  <c r="L166" i="11" s="1"/>
  <c r="L168" i="11"/>
  <c r="L158" i="11"/>
  <c r="AM146" i="11"/>
  <c r="AL124" i="11"/>
  <c r="AJ112" i="11"/>
  <c r="N100" i="11"/>
  <c r="AN94" i="11"/>
  <c r="T90" i="11"/>
  <c r="AJ74" i="11"/>
  <c r="AL66" i="11"/>
  <c r="AJ56" i="11"/>
  <c r="P45" i="11"/>
  <c r="H30" i="11"/>
  <c r="V11" i="11"/>
  <c r="V98" i="11" s="1"/>
  <c r="AJ176" i="11"/>
  <c r="AJ106" i="11"/>
  <c r="AJ174" i="11"/>
  <c r="AB174" i="11"/>
  <c r="T144" i="11"/>
  <c r="T84" i="11"/>
  <c r="T180" i="11"/>
  <c r="T182" i="11"/>
  <c r="L147" i="11"/>
  <c r="L148" i="11" s="1"/>
  <c r="L150" i="11"/>
  <c r="L106" i="11"/>
  <c r="L188" i="11"/>
  <c r="P169" i="11"/>
  <c r="P109" i="11"/>
  <c r="P155" i="11"/>
  <c r="Z56" i="10"/>
  <c r="Z52" i="10"/>
  <c r="BD75" i="13"/>
  <c r="AH156" i="12"/>
  <c r="AB85" i="12"/>
  <c r="AB86" i="12" s="1"/>
  <c r="AB160" i="12"/>
  <c r="AB142" i="12"/>
  <c r="AB100" i="12"/>
  <c r="AB62" i="12"/>
  <c r="AB38" i="12"/>
  <c r="AB88" i="12"/>
  <c r="AB76" i="12"/>
  <c r="AB9" i="12"/>
  <c r="AB10" i="12" s="1"/>
  <c r="AB80" i="12"/>
  <c r="AB63" i="12"/>
  <c r="AB46" i="12"/>
  <c r="AB30" i="12"/>
  <c r="AM190" i="12"/>
  <c r="AM10" i="12"/>
  <c r="AM110" i="12"/>
  <c r="AM140" i="12"/>
  <c r="AM34" i="12"/>
  <c r="AM106" i="12"/>
  <c r="AM172" i="12"/>
  <c r="AM118" i="12"/>
  <c r="AM146" i="12"/>
  <c r="AM160" i="12"/>
  <c r="AE44" i="12"/>
  <c r="AE130" i="12"/>
  <c r="AE28" i="12"/>
  <c r="AE80" i="12"/>
  <c r="AE86" i="12"/>
  <c r="AE34" i="12"/>
  <c r="AE88" i="12"/>
  <c r="AE122" i="12"/>
  <c r="AE82" i="12"/>
  <c r="AE66" i="12"/>
  <c r="AE179" i="12"/>
  <c r="W106" i="12"/>
  <c r="W90" i="12"/>
  <c r="W146" i="12"/>
  <c r="W26" i="12"/>
  <c r="W23" i="12"/>
  <c r="W114" i="12"/>
  <c r="W101" i="12"/>
  <c r="W102" i="12" s="1"/>
  <c r="W104" i="12"/>
  <c r="W116" i="12"/>
  <c r="W165" i="12"/>
  <c r="W166" i="12" s="1"/>
  <c r="W168" i="12"/>
  <c r="O68" i="12"/>
  <c r="O52" i="12"/>
  <c r="O147" i="12"/>
  <c r="G117" i="12"/>
  <c r="G188" i="12"/>
  <c r="G22" i="12"/>
  <c r="G91" i="12"/>
  <c r="X73" i="11"/>
  <c r="AQ24" i="11"/>
  <c r="AQ47" i="11"/>
  <c r="AQ48" i="11" s="1"/>
  <c r="AL14" i="11"/>
  <c r="BD139" i="10"/>
  <c r="AG98" i="10"/>
  <c r="AF122" i="14"/>
  <c r="D140" i="13"/>
  <c r="AB67" i="12"/>
  <c r="AH50" i="12"/>
  <c r="AB22" i="12"/>
  <c r="AL56" i="12"/>
  <c r="AL26" i="12"/>
  <c r="AL106" i="12"/>
  <c r="AL172" i="12"/>
  <c r="AL124" i="12"/>
  <c r="AL158" i="12"/>
  <c r="AL47" i="12"/>
  <c r="AL48" i="12" s="1"/>
  <c r="AL24" i="12"/>
  <c r="AL114" i="12"/>
  <c r="AL126" i="12"/>
  <c r="AL132" i="12"/>
  <c r="AD14" i="12"/>
  <c r="AR13" i="12"/>
  <c r="AD38" i="12"/>
  <c r="AR37" i="12"/>
  <c r="AD96" i="12"/>
  <c r="AR95" i="12"/>
  <c r="AD84" i="12"/>
  <c r="AR83" i="12"/>
  <c r="AR167" i="12"/>
  <c r="AD168" i="12"/>
  <c r="AD66" i="12"/>
  <c r="AR65" i="12"/>
  <c r="AR31" i="12"/>
  <c r="AD32" i="12"/>
  <c r="AD130" i="12"/>
  <c r="AR129" i="12"/>
  <c r="AD108" i="12"/>
  <c r="AR107" i="12"/>
  <c r="AD192" i="12"/>
  <c r="AR191" i="12"/>
  <c r="AR175" i="12"/>
  <c r="AD176" i="12"/>
  <c r="V58" i="12"/>
  <c r="F11" i="12"/>
  <c r="F158" i="12" s="1"/>
  <c r="F58" i="12"/>
  <c r="F64" i="12"/>
  <c r="AL184" i="11"/>
  <c r="AC159" i="11"/>
  <c r="AU159" i="11" a="1"/>
  <c r="AU159" i="11" s="1"/>
  <c r="AT159" i="11" a="1"/>
  <c r="AT159" i="11" s="1"/>
  <c r="Z84" i="11"/>
  <c r="AI34" i="11"/>
  <c r="AN16" i="11"/>
  <c r="P175" i="10"/>
  <c r="AF152" i="10"/>
  <c r="M64" i="10"/>
  <c r="I52" i="10"/>
  <c r="AC31" i="10"/>
  <c r="AX165" i="10"/>
  <c r="AG114" i="10"/>
  <c r="AG14" i="10"/>
  <c r="AG46" i="10"/>
  <c r="AG118" i="10"/>
  <c r="AG50" i="10"/>
  <c r="AG112" i="10"/>
  <c r="Y117" i="10"/>
  <c r="Y11" i="10"/>
  <c r="Y106" i="10" s="1"/>
  <c r="Y165" i="10"/>
  <c r="AC79" i="10"/>
  <c r="AC169" i="10"/>
  <c r="AU169" i="10" a="1"/>
  <c r="AU169" i="10" s="1"/>
  <c r="AT169" i="10" a="1"/>
  <c r="AT169" i="10" s="1"/>
  <c r="AC13" i="10"/>
  <c r="Q11" i="10"/>
  <c r="Q62" i="10" s="1"/>
  <c r="AC45" i="10"/>
  <c r="Q58" i="10"/>
  <c r="AC59" i="10"/>
  <c r="AU139" i="10" a="1"/>
  <c r="AU139" i="10" s="1"/>
  <c r="AC139" i="10"/>
  <c r="AT139" i="10" a="1"/>
  <c r="AT139" i="10" s="1"/>
  <c r="AD18" i="13"/>
  <c r="AN76" i="12"/>
  <c r="AJ136" i="11"/>
  <c r="AJ90" i="11"/>
  <c r="AJ44" i="11"/>
  <c r="D35" i="11"/>
  <c r="N180" i="10"/>
  <c r="H147" i="10"/>
  <c r="J106" i="10"/>
  <c r="AG94" i="10"/>
  <c r="AN72" i="10"/>
  <c r="R36" i="10"/>
  <c r="H20" i="10"/>
  <c r="AN164" i="10"/>
  <c r="AN138" i="10"/>
  <c r="AN134" i="10"/>
  <c r="AN168" i="10"/>
  <c r="AF54" i="10"/>
  <c r="AF116" i="10"/>
  <c r="AF168" i="10"/>
  <c r="X101" i="10"/>
  <c r="X102" i="10" s="1"/>
  <c r="X104" i="10"/>
  <c r="X64" i="10"/>
  <c r="X63" i="10" s="1"/>
  <c r="X66" i="10"/>
  <c r="H101" i="10"/>
  <c r="AE70" i="9"/>
  <c r="AR69" i="9"/>
  <c r="W23" i="9"/>
  <c r="O11" i="9"/>
  <c r="O124" i="9" s="1"/>
  <c r="BA172" i="9"/>
  <c r="BD171" i="9"/>
  <c r="AA52" i="8"/>
  <c r="AA56" i="8"/>
  <c r="L9" i="13"/>
  <c r="L10" i="13" s="1"/>
  <c r="L42" i="13"/>
  <c r="L38" i="13"/>
  <c r="L100" i="13"/>
  <c r="L30" i="13"/>
  <c r="L26" i="13"/>
  <c r="L96" i="13"/>
  <c r="L70" i="13"/>
  <c r="AA147" i="12"/>
  <c r="AA148" i="12" s="1"/>
  <c r="AB57" i="12"/>
  <c r="AN14" i="12"/>
  <c r="AI162" i="11"/>
  <c r="AC109" i="11"/>
  <c r="AI38" i="11"/>
  <c r="AL18" i="11"/>
  <c r="AI72" i="11"/>
  <c r="AI47" i="11"/>
  <c r="AI48" i="11" s="1"/>
  <c r="AI24" i="11"/>
  <c r="AI18" i="11"/>
  <c r="AI50" i="11"/>
  <c r="AI44" i="11"/>
  <c r="AI90" i="11"/>
  <c r="AI146" i="11"/>
  <c r="AI179" i="11"/>
  <c r="AA54" i="11"/>
  <c r="AA52" i="11"/>
  <c r="AA62" i="11"/>
  <c r="S52" i="11"/>
  <c r="S122" i="11"/>
  <c r="AE192" i="10"/>
  <c r="Y147" i="10"/>
  <c r="Y129" i="10" s="1"/>
  <c r="Y130" i="10" s="1"/>
  <c r="Y150" i="10"/>
  <c r="W117" i="10"/>
  <c r="P41" i="10"/>
  <c r="E23" i="10"/>
  <c r="AM9" i="10"/>
  <c r="AM38" i="10"/>
  <c r="AM96" i="10"/>
  <c r="AM162" i="10"/>
  <c r="AM108" i="10"/>
  <c r="AM160" i="10"/>
  <c r="AM150" i="10"/>
  <c r="AM190" i="10"/>
  <c r="AE42" i="10"/>
  <c r="AE100" i="10"/>
  <c r="AE184" i="10"/>
  <c r="AE108" i="10"/>
  <c r="AE160" i="10"/>
  <c r="AE174" i="10"/>
  <c r="W101" i="10"/>
  <c r="O180" i="9"/>
  <c r="AN120" i="9"/>
  <c r="J78" i="13"/>
  <c r="AI106" i="12"/>
  <c r="Z58" i="12"/>
  <c r="Y117" i="11"/>
  <c r="Y118" i="11" s="1"/>
  <c r="Y120" i="11"/>
  <c r="AI74" i="11"/>
  <c r="AM46" i="11"/>
  <c r="P19" i="11"/>
  <c r="AH62" i="11"/>
  <c r="AH160" i="11"/>
  <c r="AH86" i="11"/>
  <c r="AH164" i="11"/>
  <c r="AH190" i="11"/>
  <c r="AH174" i="11"/>
  <c r="AH34" i="11"/>
  <c r="AH92" i="11"/>
  <c r="Z158" i="11"/>
  <c r="Z170" i="11"/>
  <c r="Z172" i="11"/>
  <c r="Z114" i="11"/>
  <c r="Z18" i="11"/>
  <c r="Z70" i="11"/>
  <c r="Z68" i="11"/>
  <c r="Z67" i="11" s="1"/>
  <c r="R52" i="11"/>
  <c r="R11" i="11"/>
  <c r="R146" i="11" s="1"/>
  <c r="J73" i="11"/>
  <c r="J11" i="11"/>
  <c r="J20" i="11" s="1"/>
  <c r="BD191" i="10"/>
  <c r="F180" i="10"/>
  <c r="X132" i="10"/>
  <c r="AO98" i="10"/>
  <c r="AR75" i="10"/>
  <c r="AD76" i="10"/>
  <c r="H68" i="10"/>
  <c r="N23" i="10"/>
  <c r="AL9" i="10"/>
  <c r="AL10" i="10" s="1"/>
  <c r="AL76" i="10"/>
  <c r="AL122" i="10"/>
  <c r="AL90" i="10"/>
  <c r="AL178" i="10"/>
  <c r="AL158" i="10"/>
  <c r="AD162" i="10"/>
  <c r="AR161" i="10"/>
  <c r="AD134" i="10"/>
  <c r="AR133" i="10"/>
  <c r="AD132" i="10"/>
  <c r="AR131" i="10"/>
  <c r="AD166" i="10"/>
  <c r="AR165" i="10"/>
  <c r="AR171" i="10"/>
  <c r="AD172" i="10"/>
  <c r="N91" i="10"/>
  <c r="AN154" i="9"/>
  <c r="BD133" i="9"/>
  <c r="BA134" i="9"/>
  <c r="AF192" i="9"/>
  <c r="AO142" i="13"/>
  <c r="AO80" i="13"/>
  <c r="AO148" i="13"/>
  <c r="AO34" i="13"/>
  <c r="AO92" i="13"/>
  <c r="AO54" i="13"/>
  <c r="AO82" i="13"/>
  <c r="AO134" i="13"/>
  <c r="AO47" i="13"/>
  <c r="AO48" i="13" s="1"/>
  <c r="AO24" i="13"/>
  <c r="AO94" i="13"/>
  <c r="AO172" i="13"/>
  <c r="AG56" i="13"/>
  <c r="AG62" i="13"/>
  <c r="AG120" i="13"/>
  <c r="AG14" i="13"/>
  <c r="AG46" i="13"/>
  <c r="AG118" i="13"/>
  <c r="AG190" i="13"/>
  <c r="AG108" i="13"/>
  <c r="AG164" i="13"/>
  <c r="AG44" i="13"/>
  <c r="AG192" i="13"/>
  <c r="AC55" i="13"/>
  <c r="AC113" i="13"/>
  <c r="AC13" i="13"/>
  <c r="Q11" i="13"/>
  <c r="Q84" i="13" s="1"/>
  <c r="AC45" i="13"/>
  <c r="AC183" i="13"/>
  <c r="AU183" i="13" a="1"/>
  <c r="AU183" i="13" s="1"/>
  <c r="AT183" i="13" a="1"/>
  <c r="AT183" i="13" s="1"/>
  <c r="AU115" i="13" a="1"/>
  <c r="AU115" i="13" s="1"/>
  <c r="AC115" i="13"/>
  <c r="AT115" i="13" a="1"/>
  <c r="AT115" i="13" s="1"/>
  <c r="AC27" i="13"/>
  <c r="AU131" i="13" a="1"/>
  <c r="AU131" i="13" s="1"/>
  <c r="AC131" i="13"/>
  <c r="AT131" i="13" a="1"/>
  <c r="AT131" i="13" s="1"/>
  <c r="Q129" i="13"/>
  <c r="I11" i="13"/>
  <c r="I136" i="13" s="1"/>
  <c r="I91" i="13"/>
  <c r="Y176" i="11"/>
  <c r="AQ160" i="11"/>
  <c r="AM110" i="11"/>
  <c r="AM96" i="11"/>
  <c r="AI80" i="11"/>
  <c r="BB88" i="11"/>
  <c r="BB57" i="11"/>
  <c r="BB10" i="11"/>
  <c r="BB138" i="11"/>
  <c r="BB62" i="11"/>
  <c r="BB172" i="11"/>
  <c r="BB144" i="11"/>
  <c r="BB154" i="11"/>
  <c r="BB185" i="11"/>
  <c r="Y152" i="11"/>
  <c r="Y16" i="11"/>
  <c r="Y91" i="11"/>
  <c r="Y92" i="11" s="1"/>
  <c r="Y94" i="11"/>
  <c r="Y101" i="11"/>
  <c r="Y102" i="11" s="1"/>
  <c r="Y104" i="11"/>
  <c r="Y88" i="11"/>
  <c r="Y138" i="11"/>
  <c r="Q30" i="11"/>
  <c r="AC29" i="11"/>
  <c r="AC111" i="11"/>
  <c r="AC61" i="11"/>
  <c r="Q133" i="11"/>
  <c r="AU135" i="11" a="1"/>
  <c r="AU135" i="11" s="1"/>
  <c r="AT135" i="11" a="1"/>
  <c r="AT135" i="11" s="1"/>
  <c r="AC135" i="11"/>
  <c r="Q91" i="11"/>
  <c r="AC93" i="11"/>
  <c r="AT155" i="11" a="1"/>
  <c r="AT155" i="11" s="1"/>
  <c r="AC155" i="11"/>
  <c r="Q156" i="11"/>
  <c r="AU155" i="11" a="1"/>
  <c r="AU155" i="11" s="1"/>
  <c r="AC121" i="11"/>
  <c r="I10" i="11"/>
  <c r="I70" i="11"/>
  <c r="I68" i="11"/>
  <c r="I67" i="11" s="1"/>
  <c r="I120" i="11"/>
  <c r="I117" i="11"/>
  <c r="I118" i="11" s="1"/>
  <c r="I144" i="11"/>
  <c r="I156" i="11"/>
  <c r="I122" i="11"/>
  <c r="AO146" i="10"/>
  <c r="BD115" i="10"/>
  <c r="AN98" i="10"/>
  <c r="AO90" i="10"/>
  <c r="AG66" i="10"/>
  <c r="AO44" i="10"/>
  <c r="AM47" i="10"/>
  <c r="AM48" i="10" s="1"/>
  <c r="AM24" i="10"/>
  <c r="M117" i="10"/>
  <c r="P43" i="10"/>
  <c r="E180" i="10"/>
  <c r="H156" i="9"/>
  <c r="AN132" i="9"/>
  <c r="BD109" i="9"/>
  <c r="BA110" i="9"/>
  <c r="AN94" i="9"/>
  <c r="W168" i="9"/>
  <c r="W165" i="9"/>
  <c r="AB26" i="12"/>
  <c r="J38" i="10"/>
  <c r="Y158" i="9"/>
  <c r="AN118" i="9"/>
  <c r="AR107" i="9"/>
  <c r="AD108" i="9"/>
  <c r="BD75" i="9"/>
  <c r="AR71" i="9"/>
  <c r="AD72" i="9"/>
  <c r="M40" i="9"/>
  <c r="AA52" i="9"/>
  <c r="AA165" i="9"/>
  <c r="K138" i="9"/>
  <c r="K108" i="9"/>
  <c r="K142" i="9"/>
  <c r="K90" i="9"/>
  <c r="K152" i="9"/>
  <c r="N180" i="8"/>
  <c r="P157" i="8"/>
  <c r="H142" i="8"/>
  <c r="I132" i="8"/>
  <c r="Q122" i="8"/>
  <c r="AC121" i="8"/>
  <c r="BA80" i="8"/>
  <c r="BD79" i="8"/>
  <c r="H72" i="8"/>
  <c r="AJ51" i="8"/>
  <c r="V11" i="8"/>
  <c r="V44" i="8" s="1"/>
  <c r="AJ126" i="8"/>
  <c r="AJ28" i="8"/>
  <c r="AJ98" i="8"/>
  <c r="AB104" i="8"/>
  <c r="AB101" i="8"/>
  <c r="AB102" i="8" s="1"/>
  <c r="AB20" i="8"/>
  <c r="AB98" i="8"/>
  <c r="P115" i="8"/>
  <c r="P43" i="8"/>
  <c r="P169" i="8"/>
  <c r="D165" i="8"/>
  <c r="X185" i="10"/>
  <c r="I91" i="10"/>
  <c r="I85" i="10" s="1"/>
  <c r="J32" i="10"/>
  <c r="V23" i="10"/>
  <c r="E120" i="9"/>
  <c r="E117" i="9"/>
  <c r="E118" i="9" s="1"/>
  <c r="Y112" i="9"/>
  <c r="E98" i="9"/>
  <c r="G91" i="9"/>
  <c r="AD56" i="9"/>
  <c r="AR55" i="9"/>
  <c r="AK24" i="9"/>
  <c r="AK47" i="9"/>
  <c r="AK48" i="9" s="1"/>
  <c r="BC9" i="9"/>
  <c r="BC182" i="9"/>
  <c r="BC44" i="9"/>
  <c r="BC128" i="9"/>
  <c r="BC106" i="9"/>
  <c r="BC51" i="9"/>
  <c r="BC148" i="9"/>
  <c r="BC160" i="9"/>
  <c r="BA154" i="8"/>
  <c r="BD153" i="8"/>
  <c r="AD150" i="8"/>
  <c r="AR149" i="8"/>
  <c r="BA144" i="8"/>
  <c r="BD143" i="8"/>
  <c r="AD120" i="8"/>
  <c r="AR119" i="8"/>
  <c r="BA106" i="8"/>
  <c r="BD105" i="8"/>
  <c r="Z88" i="8"/>
  <c r="H80" i="8"/>
  <c r="AJ57" i="8"/>
  <c r="AD44" i="8"/>
  <c r="AR43" i="8"/>
  <c r="H32" i="8"/>
  <c r="AH48" i="12"/>
  <c r="AF179" i="10"/>
  <c r="Q147" i="10"/>
  <c r="R47" i="10"/>
  <c r="R48" i="10" s="1"/>
  <c r="R24" i="10"/>
  <c r="X20" i="10"/>
  <c r="AA11" i="10"/>
  <c r="AA66" i="10" s="1"/>
  <c r="K35" i="10"/>
  <c r="K136" i="9"/>
  <c r="H112" i="9"/>
  <c r="AN104" i="9"/>
  <c r="AO96" i="9"/>
  <c r="BC88" i="9"/>
  <c r="BD79" i="9"/>
  <c r="Y46" i="9"/>
  <c r="BC38" i="9"/>
  <c r="BC30" i="9"/>
  <c r="BB182" i="9"/>
  <c r="BD181" i="9"/>
  <c r="AO24" i="9"/>
  <c r="AO47" i="9"/>
  <c r="AO48" i="9" s="1"/>
  <c r="AO94" i="9"/>
  <c r="AO114" i="9"/>
  <c r="AO160" i="9"/>
  <c r="AO162" i="9"/>
  <c r="AG9" i="9"/>
  <c r="AG10" i="9" s="1"/>
  <c r="Y32" i="9"/>
  <c r="Y144" i="9"/>
  <c r="Y62" i="9"/>
  <c r="Y124" i="9"/>
  <c r="Y162" i="9"/>
  <c r="Q40" i="9"/>
  <c r="AC39" i="9"/>
  <c r="AC145" i="9"/>
  <c r="AU145" i="9" a="1"/>
  <c r="AU145" i="9" s="1"/>
  <c r="Q146" i="9"/>
  <c r="AT145" i="9" a="1"/>
  <c r="AT145" i="9" s="1"/>
  <c r="Q84" i="9"/>
  <c r="AC83" i="9"/>
  <c r="AU169" i="9" a="1"/>
  <c r="AU169" i="9" s="1"/>
  <c r="AT169" i="9" a="1"/>
  <c r="AT169" i="9" s="1"/>
  <c r="Q170" i="9"/>
  <c r="AC169" i="9"/>
  <c r="AT163" i="9" a="1"/>
  <c r="AT163" i="9" s="1"/>
  <c r="Q164" i="9"/>
  <c r="AC163" i="9"/>
  <c r="AU163" i="9" a="1"/>
  <c r="AU163" i="9" s="1"/>
  <c r="I162" i="9"/>
  <c r="X165" i="8"/>
  <c r="AC159" i="8"/>
  <c r="Q160" i="8"/>
  <c r="AU159" i="8" a="1"/>
  <c r="AU159" i="8" s="1"/>
  <c r="AT159" i="8" a="1"/>
  <c r="AT159" i="8" s="1"/>
  <c r="AX147" i="8"/>
  <c r="AR145" i="8"/>
  <c r="AD146" i="8"/>
  <c r="Z142" i="8"/>
  <c r="G117" i="8"/>
  <c r="G101" i="8"/>
  <c r="Q92" i="8"/>
  <c r="AJ84" i="8"/>
  <c r="AA66" i="8"/>
  <c r="BA40" i="8"/>
  <c r="BD39" i="8"/>
  <c r="BA178" i="8"/>
  <c r="BA168" i="8"/>
  <c r="BD167" i="8"/>
  <c r="BD121" i="8"/>
  <c r="BA122" i="8"/>
  <c r="AH76" i="8"/>
  <c r="AH130" i="8"/>
  <c r="Z90" i="8"/>
  <c r="Z120" i="8"/>
  <c r="Z117" i="8"/>
  <c r="Z118" i="8" s="1"/>
  <c r="R90" i="8"/>
  <c r="R10" i="8"/>
  <c r="AC12" i="8"/>
  <c r="R120" i="8"/>
  <c r="R117" i="8"/>
  <c r="R118" i="8" s="1"/>
  <c r="J117" i="8"/>
  <c r="AN190" i="7"/>
  <c r="AL110" i="11"/>
  <c r="T26" i="10"/>
  <c r="R16" i="10"/>
  <c r="BB110" i="10"/>
  <c r="BB124" i="10"/>
  <c r="BB74" i="10"/>
  <c r="BB106" i="10"/>
  <c r="BB42" i="10"/>
  <c r="BB142" i="10"/>
  <c r="BB150" i="10"/>
  <c r="BB122" i="10"/>
  <c r="BB168" i="10"/>
  <c r="BB179" i="10"/>
  <c r="BC176" i="9"/>
  <c r="AN138" i="9"/>
  <c r="AR93" i="9"/>
  <c r="AD94" i="9"/>
  <c r="BD61" i="9"/>
  <c r="M52" i="9"/>
  <c r="M54" i="9"/>
  <c r="BD43" i="9"/>
  <c r="BB9" i="9"/>
  <c r="BB50" i="9"/>
  <c r="BB108" i="9"/>
  <c r="AO148" i="8"/>
  <c r="AJ142" i="8"/>
  <c r="AO130" i="8"/>
  <c r="X116" i="8"/>
  <c r="BA110" i="8"/>
  <c r="BD109" i="8"/>
  <c r="R96" i="8"/>
  <c r="BA74" i="8"/>
  <c r="H64" i="8"/>
  <c r="H63" i="8" s="1"/>
  <c r="H66" i="8"/>
  <c r="AC41" i="8"/>
  <c r="R42" i="8"/>
  <c r="G35" i="8"/>
  <c r="AO28" i="8"/>
  <c r="AN47" i="8"/>
  <c r="AN48" i="8" s="1"/>
  <c r="AN24" i="8"/>
  <c r="J11" i="8"/>
  <c r="J172" i="8" s="1"/>
  <c r="AO146" i="8"/>
  <c r="AO179" i="8"/>
  <c r="Q172" i="8"/>
  <c r="AU171" i="8" a="1"/>
  <c r="AU171" i="8" s="1"/>
  <c r="AT171" i="8" a="1"/>
  <c r="AT171" i="8" s="1"/>
  <c r="AC171" i="8"/>
  <c r="Z168" i="7"/>
  <c r="Z165" i="7"/>
  <c r="Z166" i="7" s="1"/>
  <c r="BD143" i="7"/>
  <c r="BA144" i="7"/>
  <c r="BD53" i="7"/>
  <c r="BA54" i="7"/>
  <c r="S152" i="6"/>
  <c r="S147" i="6"/>
  <c r="AR83" i="13"/>
  <c r="AN152" i="12"/>
  <c r="K35" i="12"/>
  <c r="W180" i="10"/>
  <c r="AU151" i="10" a="1"/>
  <c r="AU151" i="10" s="1"/>
  <c r="V101" i="10"/>
  <c r="R57" i="10"/>
  <c r="AO185" i="10"/>
  <c r="R165" i="9"/>
  <c r="R166" i="9" s="1"/>
  <c r="H134" i="9"/>
  <c r="N122" i="9"/>
  <c r="BC100" i="9"/>
  <c r="J52" i="9"/>
  <c r="AR39" i="9"/>
  <c r="AD40" i="9"/>
  <c r="AC33" i="9"/>
  <c r="H26" i="9"/>
  <c r="AF192" i="8"/>
  <c r="AQ172" i="8"/>
  <c r="AQ166" i="8"/>
  <c r="AU166" i="8" s="1" a="1"/>
  <c r="AU166" i="8" s="1"/>
  <c r="AG140" i="8"/>
  <c r="AC99" i="8"/>
  <c r="AH86" i="8"/>
  <c r="AO74" i="8"/>
  <c r="AH66" i="8"/>
  <c r="AO56" i="8"/>
  <c r="AJ46" i="8"/>
  <c r="BD25" i="8"/>
  <c r="AN158" i="8"/>
  <c r="AN130" i="8"/>
  <c r="AN22" i="8"/>
  <c r="AN70" i="8"/>
  <c r="AN136" i="8"/>
  <c r="AF124" i="8"/>
  <c r="AF18" i="8"/>
  <c r="AF57" i="8"/>
  <c r="AF128" i="8"/>
  <c r="X23" i="8"/>
  <c r="H120" i="8"/>
  <c r="H117" i="8"/>
  <c r="H118" i="8" s="1"/>
  <c r="H22" i="8"/>
  <c r="H88" i="8"/>
  <c r="AJ146" i="11"/>
  <c r="AQ32" i="11"/>
  <c r="P173" i="10"/>
  <c r="AU157" i="10" a="1"/>
  <c r="AU157" i="10" s="1"/>
  <c r="AN96" i="10"/>
  <c r="X76" i="10"/>
  <c r="R44" i="10"/>
  <c r="J16" i="10"/>
  <c r="AN185" i="10"/>
  <c r="K160" i="9"/>
  <c r="AD144" i="9"/>
  <c r="AR143" i="9"/>
  <c r="AO126" i="9"/>
  <c r="AR89" i="9"/>
  <c r="AD90" i="9"/>
  <c r="E84" i="9"/>
  <c r="S68" i="9"/>
  <c r="AR37" i="9"/>
  <c r="AD38" i="9"/>
  <c r="AR29" i="9"/>
  <c r="AD30" i="9"/>
  <c r="AL62" i="9"/>
  <c r="AL120" i="9"/>
  <c r="AL74" i="9"/>
  <c r="AL166" i="9"/>
  <c r="AL146" i="9"/>
  <c r="AL168" i="9"/>
  <c r="AD67" i="9"/>
  <c r="AR68" i="9"/>
  <c r="AD124" i="9"/>
  <c r="AR123" i="9"/>
  <c r="AD74" i="9"/>
  <c r="AR73" i="9"/>
  <c r="AD152" i="9"/>
  <c r="AR151" i="9"/>
  <c r="AD134" i="9"/>
  <c r="AR133" i="9"/>
  <c r="AD142" i="9"/>
  <c r="AR141" i="9"/>
  <c r="AR189" i="9"/>
  <c r="AD190" i="9"/>
  <c r="N120" i="9"/>
  <c r="N117" i="9"/>
  <c r="N118" i="9" s="1"/>
  <c r="N88" i="9"/>
  <c r="N134" i="9"/>
  <c r="F117" i="9"/>
  <c r="F180" i="9"/>
  <c r="F180" i="8"/>
  <c r="Z152" i="8"/>
  <c r="AQ140" i="8"/>
  <c r="AB136" i="8"/>
  <c r="N117" i="8"/>
  <c r="AJ114" i="8"/>
  <c r="AG110" i="8"/>
  <c r="I106" i="8"/>
  <c r="I101" i="8"/>
  <c r="I102" i="8" s="1"/>
  <c r="AF98" i="8"/>
  <c r="H91" i="8"/>
  <c r="H92" i="8" s="1"/>
  <c r="H94" i="8"/>
  <c r="T85" i="8"/>
  <c r="AD76" i="8"/>
  <c r="AR75" i="8"/>
  <c r="F64" i="8"/>
  <c r="AN51" i="8"/>
  <c r="W35" i="8"/>
  <c r="Q9" i="8"/>
  <c r="Q51" i="8"/>
  <c r="Q46" i="8"/>
  <c r="Q16" i="8"/>
  <c r="Q14" i="8"/>
  <c r="Q72" i="8"/>
  <c r="Q70" i="8"/>
  <c r="Q28" i="8"/>
  <c r="Q26" i="8"/>
  <c r="Q108" i="8"/>
  <c r="Q96" i="8"/>
  <c r="Q34" i="8"/>
  <c r="Q90" i="8"/>
  <c r="Q112" i="8"/>
  <c r="Q60" i="8"/>
  <c r="Q124" i="8"/>
  <c r="Q62" i="8"/>
  <c r="Q80" i="8"/>
  <c r="Q32" i="8"/>
  <c r="Q67" i="8"/>
  <c r="L11" i="8"/>
  <c r="L98" i="8" s="1"/>
  <c r="AM179" i="8"/>
  <c r="AN158" i="7"/>
  <c r="AX14" i="13"/>
  <c r="AX32" i="13"/>
  <c r="AX100" i="13"/>
  <c r="AX44" i="13"/>
  <c r="AX85" i="13"/>
  <c r="AX86" i="13" s="1"/>
  <c r="AX88" i="13"/>
  <c r="AX128" i="13"/>
  <c r="AX106" i="13"/>
  <c r="AX185" i="13"/>
  <c r="AX170" i="13"/>
  <c r="AX154" i="13"/>
  <c r="H174" i="13"/>
  <c r="AF28" i="12"/>
  <c r="AN150" i="10"/>
  <c r="AU131" i="10" a="1"/>
  <c r="AU131" i="10" s="1"/>
  <c r="AF50" i="10"/>
  <c r="AM172" i="10"/>
  <c r="H162" i="9"/>
  <c r="AF138" i="9"/>
  <c r="AN122" i="9"/>
  <c r="AO88" i="9"/>
  <c r="BD65" i="9"/>
  <c r="I58" i="9"/>
  <c r="AR52" i="9"/>
  <c r="AD51" i="9"/>
  <c r="M23" i="9"/>
  <c r="M164" i="9"/>
  <c r="E22" i="9"/>
  <c r="E88" i="9"/>
  <c r="E182" i="9"/>
  <c r="E180" i="9"/>
  <c r="E116" i="9"/>
  <c r="E156" i="9"/>
  <c r="AO192" i="8"/>
  <c r="Z172" i="8"/>
  <c r="L160" i="8"/>
  <c r="AJ152" i="8"/>
  <c r="P145" i="8"/>
  <c r="AO140" i="8"/>
  <c r="Q136" i="8"/>
  <c r="W117" i="8"/>
  <c r="AM106" i="8"/>
  <c r="N64" i="8"/>
  <c r="N63" i="8" s="1"/>
  <c r="V35" i="8"/>
  <c r="Y9" i="8"/>
  <c r="Y10" i="8" s="1"/>
  <c r="Y44" i="8"/>
  <c r="Y42" i="8"/>
  <c r="Y51" i="8"/>
  <c r="Y22" i="8"/>
  <c r="Y104" i="8"/>
  <c r="Y54" i="8"/>
  <c r="Y32" i="8"/>
  <c r="Y30" i="8"/>
  <c r="Y72" i="8"/>
  <c r="Y18" i="8"/>
  <c r="Y94" i="8"/>
  <c r="Y20" i="8"/>
  <c r="Y90" i="8"/>
  <c r="Y106" i="8"/>
  <c r="Y66" i="8"/>
  <c r="Y38" i="8"/>
  <c r="Y138" i="8"/>
  <c r="Y46" i="8"/>
  <c r="Y108" i="8"/>
  <c r="AD156" i="8"/>
  <c r="AR155" i="8"/>
  <c r="AD100" i="8"/>
  <c r="AR99" i="8"/>
  <c r="AD82" i="8"/>
  <c r="AR81" i="8"/>
  <c r="AR133" i="8"/>
  <c r="AD134" i="8"/>
  <c r="N82" i="8"/>
  <c r="F58" i="8"/>
  <c r="AH80" i="11"/>
  <c r="BD131" i="11"/>
  <c r="BA132" i="11"/>
  <c r="BA67" i="11"/>
  <c r="BD68" i="11"/>
  <c r="BA168" i="11"/>
  <c r="BD167" i="11"/>
  <c r="BA162" i="11"/>
  <c r="BD161" i="11"/>
  <c r="BA154" i="11"/>
  <c r="BD153" i="11"/>
  <c r="BA178" i="11"/>
  <c r="BA124" i="11"/>
  <c r="BD123" i="11"/>
  <c r="BD151" i="11"/>
  <c r="BA152" i="11"/>
  <c r="BD27" i="11"/>
  <c r="BA28" i="11"/>
  <c r="BA98" i="11"/>
  <c r="BD97" i="11"/>
  <c r="AN162" i="11"/>
  <c r="BD173" i="10"/>
  <c r="J144" i="10"/>
  <c r="AX85" i="10"/>
  <c r="R74" i="10"/>
  <c r="N132" i="9"/>
  <c r="X70" i="9"/>
  <c r="X34" i="9"/>
  <c r="AC139" i="9"/>
  <c r="AJ160" i="8"/>
  <c r="AC107" i="8"/>
  <c r="I98" i="8"/>
  <c r="I80" i="8"/>
  <c r="E44" i="8"/>
  <c r="AA28" i="8"/>
  <c r="N104" i="7"/>
  <c r="N101" i="7"/>
  <c r="N102" i="7" s="1"/>
  <c r="P93" i="7"/>
  <c r="D91" i="7"/>
  <c r="D85" i="7" s="1"/>
  <c r="P87" i="7"/>
  <c r="M73" i="7"/>
  <c r="BB36" i="7"/>
  <c r="BB47" i="7"/>
  <c r="Y23" i="7"/>
  <c r="Y117" i="7"/>
  <c r="AU141" i="7" a="1"/>
  <c r="AU141" i="7" s="1"/>
  <c r="AC141" i="7"/>
  <c r="AT141" i="7" a="1"/>
  <c r="AT141" i="7" s="1"/>
  <c r="AC31" i="7"/>
  <c r="AU143" i="7" a="1"/>
  <c r="AU143" i="7" s="1"/>
  <c r="AC143" i="7"/>
  <c r="AT143" i="7" a="1"/>
  <c r="AT143" i="7" s="1"/>
  <c r="AC79" i="7"/>
  <c r="AC163" i="7"/>
  <c r="AU163" i="7" a="1"/>
  <c r="AU163" i="7" s="1"/>
  <c r="AT163" i="7" a="1"/>
  <c r="AT163" i="7" s="1"/>
  <c r="AC99" i="7"/>
  <c r="AD184" i="6"/>
  <c r="AR183" i="6"/>
  <c r="AT175" i="6" a="1"/>
  <c r="AT175" i="6" s="1"/>
  <c r="AC175" i="6"/>
  <c r="AU175" i="6" a="1"/>
  <c r="AU175" i="6" s="1"/>
  <c r="AD160" i="6"/>
  <c r="AR159" i="6"/>
  <c r="AO144" i="6"/>
  <c r="AC97" i="6"/>
  <c r="AO92" i="6"/>
  <c r="AF86" i="6"/>
  <c r="T73" i="6"/>
  <c r="AO54" i="6"/>
  <c r="AO46" i="6"/>
  <c r="AO40" i="6"/>
  <c r="AO152" i="6"/>
  <c r="AO184" i="6"/>
  <c r="AG9" i="6"/>
  <c r="AG10" i="6" s="1"/>
  <c r="AG16" i="6"/>
  <c r="AG26" i="6"/>
  <c r="AG36" i="6"/>
  <c r="AG20" i="6"/>
  <c r="AG86" i="6"/>
  <c r="AG30" i="6"/>
  <c r="AG174" i="6"/>
  <c r="AG114" i="6"/>
  <c r="AG70" i="6"/>
  <c r="AG154" i="6"/>
  <c r="AG40" i="6"/>
  <c r="AG14" i="6"/>
  <c r="AG57" i="6"/>
  <c r="AG46" i="6"/>
  <c r="AG24" i="6"/>
  <c r="AT145" i="6" a="1"/>
  <c r="AT145" i="6" s="1"/>
  <c r="AC145" i="6"/>
  <c r="AU145" i="6" a="1"/>
  <c r="AU145" i="6" s="1"/>
  <c r="AR187" i="5"/>
  <c r="AD188" i="5"/>
  <c r="AT163" i="5" a="1"/>
  <c r="AT163" i="5" s="1"/>
  <c r="AC163" i="5"/>
  <c r="AU163" i="5" a="1"/>
  <c r="AU163" i="5" s="1"/>
  <c r="M117" i="5"/>
  <c r="M118" i="5" s="1"/>
  <c r="M120" i="5"/>
  <c r="P115" i="5"/>
  <c r="AR95" i="5"/>
  <c r="AD96" i="5"/>
  <c r="V85" i="5"/>
  <c r="AD74" i="5"/>
  <c r="AR73" i="5"/>
  <c r="AR41" i="5"/>
  <c r="AD42" i="5"/>
  <c r="F35" i="5"/>
  <c r="F38" i="5"/>
  <c r="N18" i="5"/>
  <c r="AM9" i="5"/>
  <c r="AM10" i="5" s="1"/>
  <c r="AM18" i="5"/>
  <c r="AM74" i="5"/>
  <c r="AM16" i="5"/>
  <c r="AM34" i="5"/>
  <c r="AM57" i="5"/>
  <c r="AM106" i="5"/>
  <c r="AM28" i="5"/>
  <c r="AM50" i="5"/>
  <c r="AM38" i="5"/>
  <c r="AM32" i="5"/>
  <c r="AM96" i="5"/>
  <c r="AM30" i="5"/>
  <c r="AM51" i="5"/>
  <c r="AM92" i="5"/>
  <c r="AM46" i="5"/>
  <c r="AM22" i="5"/>
  <c r="AM40" i="5"/>
  <c r="AM94" i="5"/>
  <c r="AM14" i="5"/>
  <c r="AM60" i="5"/>
  <c r="AM88" i="5"/>
  <c r="AM54" i="5"/>
  <c r="AM42" i="5"/>
  <c r="AM70" i="5"/>
  <c r="AM20" i="5"/>
  <c r="AM44" i="5"/>
  <c r="AM26" i="5"/>
  <c r="AM36" i="5"/>
  <c r="BA176" i="4"/>
  <c r="BD175" i="4"/>
  <c r="BA132" i="4"/>
  <c r="BD131" i="4"/>
  <c r="AC113" i="4"/>
  <c r="Y76" i="4"/>
  <c r="Y73" i="4"/>
  <c r="Y74" i="4" s="1"/>
  <c r="AD63" i="4"/>
  <c r="AR64" i="4"/>
  <c r="Z52" i="4"/>
  <c r="F52" i="4"/>
  <c r="AD60" i="9"/>
  <c r="AJ118" i="8"/>
  <c r="AM78" i="8"/>
  <c r="AQ42" i="8"/>
  <c r="J35" i="8"/>
  <c r="J47" i="8" s="1"/>
  <c r="Q22" i="8"/>
  <c r="AK24" i="8"/>
  <c r="AK47" i="8"/>
  <c r="AK48" i="8" s="1"/>
  <c r="M52" i="8"/>
  <c r="M68" i="8"/>
  <c r="M58" i="8"/>
  <c r="M64" i="8"/>
  <c r="E124" i="8"/>
  <c r="E152" i="8"/>
  <c r="E82" i="8"/>
  <c r="P12" i="8"/>
  <c r="E10" i="8"/>
  <c r="E156" i="8"/>
  <c r="E62" i="8"/>
  <c r="E58" i="8"/>
  <c r="E57" i="8" s="1"/>
  <c r="E60" i="8"/>
  <c r="E142" i="8"/>
  <c r="AJ174" i="7"/>
  <c r="AD112" i="7"/>
  <c r="AR111" i="7"/>
  <c r="AR91" i="7"/>
  <c r="AD92" i="7"/>
  <c r="T35" i="7"/>
  <c r="L23" i="7"/>
  <c r="AJ20" i="7"/>
  <c r="AJ14" i="7"/>
  <c r="F176" i="6"/>
  <c r="AC141" i="6"/>
  <c r="AU141" i="6" a="1"/>
  <c r="AU141" i="6" s="1"/>
  <c r="AT141" i="6" a="1"/>
  <c r="AT141" i="6" s="1"/>
  <c r="AG130" i="6"/>
  <c r="N106" i="6"/>
  <c r="AF90" i="6"/>
  <c r="AB52" i="6"/>
  <c r="AA36" i="6"/>
  <c r="P25" i="6"/>
  <c r="D23" i="6"/>
  <c r="AC17" i="6"/>
  <c r="AN9" i="6"/>
  <c r="AN36" i="6"/>
  <c r="AN158" i="6"/>
  <c r="AN116" i="6"/>
  <c r="AN20" i="6"/>
  <c r="AN16" i="6"/>
  <c r="AN134" i="6"/>
  <c r="AN98" i="6"/>
  <c r="AN140" i="6"/>
  <c r="AN170" i="6"/>
  <c r="AN176" i="6"/>
  <c r="AN122" i="6"/>
  <c r="AN84" i="6"/>
  <c r="AN154" i="6"/>
  <c r="AN30" i="6"/>
  <c r="AN88" i="6"/>
  <c r="AF67" i="6"/>
  <c r="AF124" i="6"/>
  <c r="AF18" i="6"/>
  <c r="AF57" i="6"/>
  <c r="AF128" i="6"/>
  <c r="X68" i="6"/>
  <c r="X67" i="6" s="1"/>
  <c r="H180" i="6"/>
  <c r="H35" i="6"/>
  <c r="AM176" i="5"/>
  <c r="P153" i="5"/>
  <c r="V129" i="5"/>
  <c r="AE124" i="5"/>
  <c r="BC120" i="5"/>
  <c r="BC117" i="5"/>
  <c r="BC118" i="5" s="1"/>
  <c r="E96" i="5"/>
  <c r="AM84" i="5"/>
  <c r="M68" i="5"/>
  <c r="M67" i="5" s="1"/>
  <c r="M70" i="5"/>
  <c r="W58" i="5"/>
  <c r="H52" i="5"/>
  <c r="I35" i="5"/>
  <c r="AC27" i="5"/>
  <c r="Q23" i="5"/>
  <c r="AC19" i="5"/>
  <c r="Y11" i="5"/>
  <c r="Y82" i="5" s="1"/>
  <c r="R147" i="4"/>
  <c r="AU145" i="4" a="1"/>
  <c r="AU145" i="4" s="1"/>
  <c r="AC145" i="4"/>
  <c r="AT145" i="4" a="1"/>
  <c r="AT145" i="4" s="1"/>
  <c r="X117" i="4"/>
  <c r="X118" i="4" s="1"/>
  <c r="X120" i="4"/>
  <c r="BA96" i="4"/>
  <c r="BD95" i="4"/>
  <c r="Z91" i="4"/>
  <c r="Z85" i="4"/>
  <c r="AD74" i="4"/>
  <c r="AR73" i="4"/>
  <c r="AR69" i="4"/>
  <c r="AD70" i="4"/>
  <c r="X62" i="4"/>
  <c r="X58" i="4"/>
  <c r="X57" i="4" s="1"/>
  <c r="Y52" i="4"/>
  <c r="P45" i="4"/>
  <c r="AR41" i="4"/>
  <c r="AD42" i="4"/>
  <c r="J35" i="4"/>
  <c r="V11" i="4"/>
  <c r="V30" i="4" s="1"/>
  <c r="AI138" i="10"/>
  <c r="H116" i="9"/>
  <c r="BD25" i="9"/>
  <c r="BA156" i="8"/>
  <c r="I134" i="8"/>
  <c r="Y100" i="8"/>
  <c r="AH46" i="8"/>
  <c r="AM34" i="8"/>
  <c r="AA22" i="8"/>
  <c r="AG14" i="8"/>
  <c r="W150" i="7"/>
  <c r="W147" i="7"/>
  <c r="W148" i="7" s="1"/>
  <c r="AX73" i="7"/>
  <c r="AF67" i="7"/>
  <c r="AA52" i="7"/>
  <c r="V23" i="7"/>
  <c r="AR21" i="7"/>
  <c r="AD22" i="7"/>
  <c r="AM9" i="7"/>
  <c r="AM10" i="7" s="1"/>
  <c r="AE76" i="7"/>
  <c r="AR75" i="7"/>
  <c r="W120" i="7"/>
  <c r="W117" i="7"/>
  <c r="W118" i="7" s="1"/>
  <c r="W26" i="7"/>
  <c r="W23" i="7"/>
  <c r="W96" i="7"/>
  <c r="W58" i="7"/>
  <c r="W57" i="7" s="1"/>
  <c r="W60" i="7"/>
  <c r="W134" i="7"/>
  <c r="O64" i="7"/>
  <c r="G11" i="7"/>
  <c r="G136" i="7" s="1"/>
  <c r="F184" i="6"/>
  <c r="F160" i="6"/>
  <c r="AT149" i="6" a="1"/>
  <c r="AT149" i="6" s="1"/>
  <c r="AC149" i="6"/>
  <c r="AU149" i="6" a="1"/>
  <c r="AU149" i="6" s="1"/>
  <c r="Q147" i="6"/>
  <c r="W94" i="6"/>
  <c r="W91" i="6"/>
  <c r="W92" i="6" s="1"/>
  <c r="AB73" i="6"/>
  <c r="G68" i="6"/>
  <c r="AG48" i="6"/>
  <c r="AG22" i="6"/>
  <c r="AC15" i="6"/>
  <c r="F172" i="5"/>
  <c r="AR153" i="5"/>
  <c r="AD154" i="5"/>
  <c r="T147" i="5"/>
  <c r="AL136" i="5"/>
  <c r="AR129" i="5"/>
  <c r="AD130" i="5"/>
  <c r="AD80" i="5"/>
  <c r="AR79" i="5"/>
  <c r="F76" i="5"/>
  <c r="F73" i="5"/>
  <c r="F74" i="5" s="1"/>
  <c r="F62" i="5"/>
  <c r="F58" i="5"/>
  <c r="F57" i="5" s="1"/>
  <c r="P41" i="5"/>
  <c r="AB35" i="5"/>
  <c r="X32" i="5"/>
  <c r="L23" i="5"/>
  <c r="AC21" i="5"/>
  <c r="AM116" i="5"/>
  <c r="AE108" i="5"/>
  <c r="AR107" i="5"/>
  <c r="AE192" i="5"/>
  <c r="AR191" i="5"/>
  <c r="O101" i="5"/>
  <c r="P107" i="5"/>
  <c r="Y68" i="4"/>
  <c r="AN63" i="9"/>
  <c r="H30" i="9"/>
  <c r="BD17" i="9"/>
  <c r="AR81" i="9"/>
  <c r="D133" i="8"/>
  <c r="AD98" i="8"/>
  <c r="AM82" i="8"/>
  <c r="AA70" i="8"/>
  <c r="AG46" i="8"/>
  <c r="AL34" i="8"/>
  <c r="Y23" i="8"/>
  <c r="Y101" i="7"/>
  <c r="BB90" i="7"/>
  <c r="BD89" i="7"/>
  <c r="AD82" i="7"/>
  <c r="AR81" i="7"/>
  <c r="AF66" i="7"/>
  <c r="AE50" i="7"/>
  <c r="AR49" i="7"/>
  <c r="AJ47" i="7"/>
  <c r="AJ48" i="7" s="1"/>
  <c r="AJ24" i="7"/>
  <c r="AJ18" i="7"/>
  <c r="AD10" i="7"/>
  <c r="AR12" i="7"/>
  <c r="AR119" i="7"/>
  <c r="AD120" i="7"/>
  <c r="AD100" i="7"/>
  <c r="AR99" i="7"/>
  <c r="AR64" i="7"/>
  <c r="AD63" i="7"/>
  <c r="AD190" i="7"/>
  <c r="AR189" i="7"/>
  <c r="AD142" i="7"/>
  <c r="AR141" i="7"/>
  <c r="AD144" i="7"/>
  <c r="AR143" i="7"/>
  <c r="V150" i="7"/>
  <c r="V147" i="7"/>
  <c r="N164" i="7"/>
  <c r="N138" i="7"/>
  <c r="N176" i="7"/>
  <c r="N72" i="7"/>
  <c r="AN192" i="6"/>
  <c r="AF178" i="6"/>
  <c r="F174" i="6"/>
  <c r="L165" i="6"/>
  <c r="I154" i="6"/>
  <c r="AM146" i="6"/>
  <c r="P141" i="6"/>
  <c r="AO124" i="6"/>
  <c r="AB117" i="6"/>
  <c r="AC113" i="6"/>
  <c r="P109" i="6"/>
  <c r="AN66" i="6"/>
  <c r="D52" i="6"/>
  <c r="P53" i="6"/>
  <c r="AA24" i="6"/>
  <c r="AA47" i="6"/>
  <c r="AA48" i="6" s="1"/>
  <c r="AD30" i="6"/>
  <c r="AR29" i="6"/>
  <c r="AD88" i="6"/>
  <c r="AR87" i="6"/>
  <c r="AR52" i="6"/>
  <c r="AD51" i="6"/>
  <c r="AR115" i="6"/>
  <c r="AD116" i="6"/>
  <c r="N23" i="6"/>
  <c r="N112" i="6"/>
  <c r="F30" i="6"/>
  <c r="F100" i="6"/>
  <c r="F116" i="6"/>
  <c r="V180" i="5"/>
  <c r="E172" i="5"/>
  <c r="X146" i="5"/>
  <c r="E142" i="5"/>
  <c r="AL124" i="5"/>
  <c r="AK116" i="5"/>
  <c r="AC109" i="5"/>
  <c r="AK100" i="5"/>
  <c r="AM90" i="5"/>
  <c r="AK80" i="5"/>
  <c r="I73" i="5"/>
  <c r="O68" i="5"/>
  <c r="AL56" i="5"/>
  <c r="F168" i="5"/>
  <c r="F165" i="5"/>
  <c r="F166" i="5" s="1"/>
  <c r="AL188" i="4"/>
  <c r="N180" i="4"/>
  <c r="AL174" i="4"/>
  <c r="AD124" i="4"/>
  <c r="AR123" i="4"/>
  <c r="F117" i="4"/>
  <c r="H70" i="9"/>
  <c r="AR45" i="9"/>
  <c r="AC87" i="8"/>
  <c r="AA72" i="8"/>
  <c r="AD36" i="8"/>
  <c r="AQ136" i="8"/>
  <c r="X174" i="7"/>
  <c r="X114" i="7"/>
  <c r="BD93" i="7"/>
  <c r="AJ88" i="7"/>
  <c r="BC70" i="7"/>
  <c r="X52" i="7"/>
  <c r="AC37" i="7"/>
  <c r="Q35" i="7"/>
  <c r="K11" i="7"/>
  <c r="K174" i="7" s="1"/>
  <c r="M180" i="7"/>
  <c r="E101" i="7"/>
  <c r="E147" i="7"/>
  <c r="P183" i="6"/>
  <c r="AG176" i="6"/>
  <c r="Y147" i="6"/>
  <c r="AM108" i="6"/>
  <c r="AO100" i="6"/>
  <c r="I84" i="6"/>
  <c r="AF72" i="6"/>
  <c r="T64" i="6"/>
  <c r="AC65" i="6"/>
  <c r="AN60" i="6"/>
  <c r="E165" i="6"/>
  <c r="BC179" i="5"/>
  <c r="M164" i="5"/>
  <c r="I129" i="5"/>
  <c r="AC113" i="5"/>
  <c r="E104" i="5"/>
  <c r="E101" i="5"/>
  <c r="E102" i="5" s="1"/>
  <c r="F91" i="5"/>
  <c r="F92" i="5" s="1"/>
  <c r="F94" i="5"/>
  <c r="BC60" i="5"/>
  <c r="AD40" i="5"/>
  <c r="AR39" i="5"/>
  <c r="AL32" i="5"/>
  <c r="AD20" i="5"/>
  <c r="AR19" i="5"/>
  <c r="F16" i="5"/>
  <c r="P15" i="5"/>
  <c r="AK144" i="5"/>
  <c r="M176" i="5"/>
  <c r="AD172" i="4"/>
  <c r="AR171" i="4"/>
  <c r="AL166" i="4"/>
  <c r="AL152" i="4"/>
  <c r="AD146" i="4"/>
  <c r="AR145" i="4"/>
  <c r="Y122" i="4"/>
  <c r="AC115" i="4"/>
  <c r="AT115" i="4" a="1"/>
  <c r="AT115" i="4" s="1"/>
  <c r="AU115" i="4" a="1"/>
  <c r="AU115" i="4" s="1"/>
  <c r="I101" i="4"/>
  <c r="P69" i="10"/>
  <c r="N32" i="9"/>
  <c r="AJ98" i="9"/>
  <c r="AJ16" i="9"/>
  <c r="AJ130" i="9"/>
  <c r="AJ32" i="9"/>
  <c r="AJ30" i="9"/>
  <c r="AJ88" i="9"/>
  <c r="AJ184" i="9"/>
  <c r="AJ78" i="9"/>
  <c r="AJ126" i="9"/>
  <c r="AJ156" i="9"/>
  <c r="AJ190" i="9"/>
  <c r="AB52" i="9"/>
  <c r="AB64" i="9"/>
  <c r="T101" i="9"/>
  <c r="T64" i="9"/>
  <c r="L11" i="9"/>
  <c r="L132" i="9" s="1"/>
  <c r="P123" i="9"/>
  <c r="P105" i="9"/>
  <c r="P27" i="9"/>
  <c r="P41" i="9"/>
  <c r="P186" i="9"/>
  <c r="P111" i="9"/>
  <c r="P143" i="9"/>
  <c r="P175" i="9"/>
  <c r="D180" i="8"/>
  <c r="R122" i="8"/>
  <c r="AG90" i="8"/>
  <c r="AF162" i="7"/>
  <c r="BD69" i="7"/>
  <c r="AR35" i="7"/>
  <c r="AD36" i="7"/>
  <c r="AD47" i="7"/>
  <c r="AD48" i="7" s="1"/>
  <c r="BC16" i="7"/>
  <c r="AL90" i="6"/>
  <c r="E80" i="6"/>
  <c r="AB64" i="6"/>
  <c r="AR55" i="6"/>
  <c r="AD56" i="6"/>
  <c r="F165" i="4"/>
  <c r="K147" i="8"/>
  <c r="BD73" i="7"/>
  <c r="BB32" i="7"/>
  <c r="BD31" i="7"/>
  <c r="AF160" i="6"/>
  <c r="F156" i="6"/>
  <c r="AC109" i="8"/>
  <c r="AR79" i="7"/>
  <c r="S20" i="5"/>
  <c r="BB108" i="4"/>
  <c r="BD107" i="4"/>
  <c r="R52" i="3"/>
  <c r="AE32" i="3"/>
  <c r="AR31" i="3"/>
  <c r="AR32" i="3" s="1"/>
  <c r="S23" i="3"/>
  <c r="G11" i="3"/>
  <c r="G16" i="3" s="1"/>
  <c r="F179" i="1"/>
  <c r="F177" i="1"/>
  <c r="F178" i="1" s="1"/>
  <c r="D132" i="4"/>
  <c r="P131" i="4"/>
  <c r="AK148" i="2"/>
  <c r="AR191" i="4"/>
  <c r="BD43" i="4"/>
  <c r="AB52" i="4"/>
  <c r="AB165" i="4"/>
  <c r="T180" i="4"/>
  <c r="T182" i="4"/>
  <c r="P109" i="4"/>
  <c r="D110" i="4"/>
  <c r="P155" i="4"/>
  <c r="D156" i="4"/>
  <c r="P59" i="4"/>
  <c r="D58" i="4"/>
  <c r="D57" i="4" s="1"/>
  <c r="D60" i="4"/>
  <c r="D140" i="4"/>
  <c r="P139" i="4"/>
  <c r="O180" i="3"/>
  <c r="M35" i="3"/>
  <c r="M11" i="3"/>
  <c r="M66" i="3" s="1"/>
  <c r="P153" i="2"/>
  <c r="D154" i="2"/>
  <c r="V147" i="2"/>
  <c r="X73" i="2"/>
  <c r="G67" i="1"/>
  <c r="W101" i="4"/>
  <c r="W58" i="4"/>
  <c r="BC174" i="4"/>
  <c r="BD173" i="4"/>
  <c r="BC80" i="4"/>
  <c r="BD79" i="4"/>
  <c r="AA23" i="4"/>
  <c r="AA101" i="4"/>
  <c r="AC21" i="4"/>
  <c r="S64" i="4"/>
  <c r="S147" i="4"/>
  <c r="K68" i="4"/>
  <c r="K73" i="4"/>
  <c r="G122" i="2"/>
  <c r="G117" i="2"/>
  <c r="G118" i="2" s="1"/>
  <c r="O104" i="2"/>
  <c r="O101" i="2"/>
  <c r="O102" i="2" s="1"/>
  <c r="M36" i="2"/>
  <c r="M46" i="2"/>
  <c r="M34" i="2"/>
  <c r="M140" i="2"/>
  <c r="M9" i="2"/>
  <c r="M10" i="2" s="1"/>
  <c r="M18" i="2"/>
  <c r="M42" i="2"/>
  <c r="M26" i="2"/>
  <c r="M38" i="2"/>
  <c r="M22" i="2"/>
  <c r="M14" i="2"/>
  <c r="M116" i="2"/>
  <c r="M30" i="2"/>
  <c r="M134" i="2"/>
  <c r="M62" i="2"/>
  <c r="M136" i="2"/>
  <c r="M122" i="2"/>
  <c r="M60" i="2"/>
  <c r="M108" i="2"/>
  <c r="M138" i="2"/>
  <c r="M112" i="2"/>
  <c r="M54" i="2"/>
  <c r="M78" i="2"/>
  <c r="M82" i="2"/>
  <c r="M162" i="2"/>
  <c r="L76" i="1"/>
  <c r="L73" i="1"/>
  <c r="L74" i="1" s="1"/>
  <c r="V68" i="1"/>
  <c r="R68" i="1"/>
  <c r="AR64" i="5"/>
  <c r="AR189" i="3"/>
  <c r="AR190" i="3" s="1"/>
  <c r="AD190" i="3"/>
  <c r="L180" i="3"/>
  <c r="BB18" i="3"/>
  <c r="BD17" i="3"/>
  <c r="P175" i="2"/>
  <c r="D176" i="2"/>
  <c r="AT175" i="2" a="1"/>
  <c r="AT175" i="2" s="1"/>
  <c r="AA172" i="2"/>
  <c r="AA165" i="2"/>
  <c r="AA166" i="2" s="1"/>
  <c r="D170" i="2"/>
  <c r="P169" i="2"/>
  <c r="D165" i="2"/>
  <c r="D166" i="2" s="1"/>
  <c r="F36" i="1"/>
  <c r="P71" i="1"/>
  <c r="AI9" i="22"/>
  <c r="AI10" i="22" s="1"/>
  <c r="AA35" i="22"/>
  <c r="AA52" i="22"/>
  <c r="AA91" i="22"/>
  <c r="AA85" i="22" s="1"/>
  <c r="S30" i="22"/>
  <c r="S100" i="22"/>
  <c r="S108" i="22"/>
  <c r="S144" i="22"/>
  <c r="S44" i="22"/>
  <c r="S168" i="22"/>
  <c r="S165" i="22"/>
  <c r="S166" i="22" s="1"/>
  <c r="S110" i="22"/>
  <c r="S162" i="22"/>
  <c r="K68" i="22"/>
  <c r="AX160" i="21"/>
  <c r="AC149" i="21"/>
  <c r="AT149" i="21" a="1"/>
  <c r="AT149" i="21" s="1"/>
  <c r="Q147" i="21"/>
  <c r="Q150" i="21"/>
  <c r="AU149" i="21" a="1"/>
  <c r="AU149" i="21" s="1"/>
  <c r="AX132" i="21"/>
  <c r="AC71" i="21"/>
  <c r="Q72" i="21"/>
  <c r="J14" i="22"/>
  <c r="AF122" i="21"/>
  <c r="AX110" i="21"/>
  <c r="AX73" i="21"/>
  <c r="AX74" i="21" s="1"/>
  <c r="AX76" i="21"/>
  <c r="AB34" i="21"/>
  <c r="R30" i="21"/>
  <c r="AC29" i="21"/>
  <c r="AI47" i="21"/>
  <c r="AI48" i="21" s="1"/>
  <c r="AI24" i="21"/>
  <c r="I16" i="21"/>
  <c r="I9" i="21"/>
  <c r="I10" i="21" s="1"/>
  <c r="I30" i="21"/>
  <c r="I34" i="21"/>
  <c r="I32" i="21"/>
  <c r="I42" i="21"/>
  <c r="I54" i="21"/>
  <c r="I40" i="21"/>
  <c r="I38" i="21"/>
  <c r="I36" i="21"/>
  <c r="AB60" i="21"/>
  <c r="AB58" i="21"/>
  <c r="AB57" i="21" s="1"/>
  <c r="AB134" i="21"/>
  <c r="AB98" i="21"/>
  <c r="AB170" i="21"/>
  <c r="T58" i="21"/>
  <c r="L154" i="21"/>
  <c r="P159" i="21"/>
  <c r="P111" i="21"/>
  <c r="P141" i="21"/>
  <c r="P151" i="21"/>
  <c r="P181" i="21"/>
  <c r="D180" i="21"/>
  <c r="R73" i="20"/>
  <c r="S96" i="21"/>
  <c r="S35" i="21"/>
  <c r="S38" i="21"/>
  <c r="G10" i="21"/>
  <c r="AA91" i="21"/>
  <c r="S108" i="21"/>
  <c r="S72" i="21"/>
  <c r="S180" i="21"/>
  <c r="S182" i="21"/>
  <c r="S106" i="21"/>
  <c r="S152" i="21"/>
  <c r="Y180" i="20"/>
  <c r="Y182" i="20"/>
  <c r="K150" i="20"/>
  <c r="K147" i="20"/>
  <c r="K148" i="20" s="1"/>
  <c r="BD143" i="20"/>
  <c r="BA144" i="20"/>
  <c r="W136" i="20"/>
  <c r="AA90" i="20"/>
  <c r="K72" i="20"/>
  <c r="BD53" i="20"/>
  <c r="BA54" i="20"/>
  <c r="AA44" i="20"/>
  <c r="W38" i="20"/>
  <c r="W35" i="20"/>
  <c r="O34" i="20"/>
  <c r="AE30" i="20"/>
  <c r="K20" i="20"/>
  <c r="AA16" i="20"/>
  <c r="G11" i="20"/>
  <c r="G132" i="20" s="1"/>
  <c r="AB22" i="22"/>
  <c r="X188" i="21"/>
  <c r="X140" i="21"/>
  <c r="X122" i="21"/>
  <c r="H108" i="21"/>
  <c r="AC53" i="21"/>
  <c r="S42" i="21"/>
  <c r="Q36" i="21"/>
  <c r="G32" i="21"/>
  <c r="P19" i="21"/>
  <c r="BD75" i="21"/>
  <c r="BA76" i="21"/>
  <c r="BD137" i="21"/>
  <c r="BA138" i="21"/>
  <c r="BD175" i="21"/>
  <c r="BA176" i="21"/>
  <c r="BD41" i="21"/>
  <c r="BA42" i="21"/>
  <c r="BD141" i="21"/>
  <c r="BA142" i="21"/>
  <c r="BA82" i="21"/>
  <c r="BD81" i="21"/>
  <c r="BA158" i="21"/>
  <c r="BD157" i="21"/>
  <c r="AQ47" i="21"/>
  <c r="AQ48" i="21" s="1"/>
  <c r="AQ24" i="21"/>
  <c r="Z112" i="21"/>
  <c r="Z142" i="21"/>
  <c r="Z40" i="21"/>
  <c r="Z147" i="21"/>
  <c r="Z148" i="21" s="1"/>
  <c r="Z150" i="21"/>
  <c r="Z106" i="21"/>
  <c r="Z174" i="21"/>
  <c r="R116" i="21"/>
  <c r="R142" i="21"/>
  <c r="R90" i="21"/>
  <c r="R56" i="21"/>
  <c r="R120" i="21"/>
  <c r="R117" i="21"/>
  <c r="R118" i="21" s="1"/>
  <c r="R174" i="21"/>
  <c r="J11" i="21"/>
  <c r="J150" i="21" s="1"/>
  <c r="J91" i="21"/>
  <c r="W185" i="20"/>
  <c r="Q158" i="20"/>
  <c r="AU157" i="20" a="1"/>
  <c r="AU157" i="20" s="1"/>
  <c r="AT157" i="20" a="1"/>
  <c r="AT157" i="20" s="1"/>
  <c r="AC157" i="20"/>
  <c r="R147" i="20"/>
  <c r="BA100" i="20"/>
  <c r="BD99" i="20"/>
  <c r="AC89" i="20"/>
  <c r="BA46" i="20"/>
  <c r="BD45" i="20"/>
  <c r="AE156" i="21"/>
  <c r="AI118" i="21"/>
  <c r="I101" i="21"/>
  <c r="I102" i="21" s="1"/>
  <c r="AF46" i="21"/>
  <c r="AC41" i="21"/>
  <c r="R42" i="21"/>
  <c r="AI36" i="21"/>
  <c r="AF28" i="21"/>
  <c r="G188" i="20"/>
  <c r="W174" i="20"/>
  <c r="AE148" i="20"/>
  <c r="K140" i="20"/>
  <c r="O120" i="20"/>
  <c r="O117" i="20"/>
  <c r="O118" i="20" s="1"/>
  <c r="W106" i="20"/>
  <c r="Y101" i="20"/>
  <c r="Y102" i="20" s="1"/>
  <c r="W84" i="20"/>
  <c r="J70" i="22"/>
  <c r="AB18" i="22"/>
  <c r="BB168" i="21"/>
  <c r="P105" i="21"/>
  <c r="AI74" i="21"/>
  <c r="I66" i="21"/>
  <c r="O54" i="21"/>
  <c r="O52" i="21"/>
  <c r="Q44" i="21"/>
  <c r="AX40" i="21"/>
  <c r="AE26" i="21"/>
  <c r="BB20" i="21"/>
  <c r="AJ14" i="21"/>
  <c r="AF94" i="21"/>
  <c r="AF146" i="21"/>
  <c r="AF80" i="21"/>
  <c r="AF148" i="21"/>
  <c r="AF96" i="21"/>
  <c r="AF63" i="21"/>
  <c r="X72" i="21"/>
  <c r="X184" i="21"/>
  <c r="X84" i="21"/>
  <c r="X174" i="21"/>
  <c r="X185" i="21"/>
  <c r="H144" i="21"/>
  <c r="H62" i="21"/>
  <c r="H124" i="21"/>
  <c r="H136" i="21"/>
  <c r="O172" i="20"/>
  <c r="O158" i="20"/>
  <c r="AE146" i="20"/>
  <c r="AC141" i="20"/>
  <c r="AT141" i="20" a="1"/>
  <c r="AT141" i="20" s="1"/>
  <c r="Q142" i="20"/>
  <c r="AU141" i="20" a="1"/>
  <c r="AU141" i="20" s="1"/>
  <c r="Z101" i="20"/>
  <c r="BD68" i="20"/>
  <c r="BA67" i="20"/>
  <c r="W56" i="20"/>
  <c r="P186" i="21"/>
  <c r="BD127" i="21"/>
  <c r="BA128" i="21"/>
  <c r="AE98" i="21"/>
  <c r="I82" i="21"/>
  <c r="K68" i="21"/>
  <c r="I60" i="21"/>
  <c r="AH50" i="21"/>
  <c r="O40" i="21"/>
  <c r="AE30" i="21"/>
  <c r="AJ18" i="21"/>
  <c r="AE146" i="21"/>
  <c r="AE84" i="21"/>
  <c r="AE152" i="21"/>
  <c r="AE57" i="21"/>
  <c r="AE128" i="21"/>
  <c r="AE192" i="21"/>
  <c r="AE116" i="21"/>
  <c r="W117" i="21"/>
  <c r="W58" i="21"/>
  <c r="O146" i="21"/>
  <c r="O106" i="21"/>
  <c r="O70" i="21"/>
  <c r="O68" i="21"/>
  <c r="O67" i="21" s="1"/>
  <c r="O58" i="21"/>
  <c r="O57" i="21" s="1"/>
  <c r="O60" i="21"/>
  <c r="O134" i="21"/>
  <c r="O168" i="21"/>
  <c r="O165" i="21"/>
  <c r="O166" i="21" s="1"/>
  <c r="G110" i="21"/>
  <c r="G70" i="21"/>
  <c r="G68" i="21"/>
  <c r="G67" i="21" s="1"/>
  <c r="G58" i="21"/>
  <c r="G57" i="21" s="1"/>
  <c r="G60" i="21"/>
  <c r="G134" i="21"/>
  <c r="O170" i="20"/>
  <c r="W144" i="20"/>
  <c r="AA136" i="20"/>
  <c r="AM132" i="20"/>
  <c r="N9" i="22"/>
  <c r="N10" i="22" s="1"/>
  <c r="N32" i="22"/>
  <c r="N22" i="22"/>
  <c r="O148" i="21"/>
  <c r="BD71" i="21"/>
  <c r="Q20" i="21"/>
  <c r="P109" i="21"/>
  <c r="F160" i="20"/>
  <c r="F142" i="20"/>
  <c r="AC37" i="21"/>
  <c r="AJ22" i="21"/>
  <c r="K177" i="20"/>
  <c r="K178" i="20" s="1"/>
  <c r="K179" i="20"/>
  <c r="K118" i="20"/>
  <c r="AF104" i="20"/>
  <c r="AM94" i="20"/>
  <c r="F44" i="20"/>
  <c r="Z23" i="20"/>
  <c r="AR153" i="21"/>
  <c r="AD154" i="21"/>
  <c r="F58" i="21"/>
  <c r="AC21" i="21"/>
  <c r="AH170" i="21"/>
  <c r="AD142" i="20"/>
  <c r="AR141" i="20"/>
  <c r="F90" i="20"/>
  <c r="W57" i="20"/>
  <c r="I26" i="21"/>
  <c r="N147" i="20"/>
  <c r="N129" i="20" s="1"/>
  <c r="AF56" i="20"/>
  <c r="AN24" i="20"/>
  <c r="AN47" i="20"/>
  <c r="AN48" i="20" s="1"/>
  <c r="AF142" i="20"/>
  <c r="AF36" i="20"/>
  <c r="AF144" i="20"/>
  <c r="AF166" i="20"/>
  <c r="AF84" i="20"/>
  <c r="AF154" i="20"/>
  <c r="AF184" i="20"/>
  <c r="AF38" i="20"/>
  <c r="AF96" i="20"/>
  <c r="X16" i="20"/>
  <c r="X91" i="20"/>
  <c r="X92" i="20" s="1"/>
  <c r="X94" i="20"/>
  <c r="X152" i="20"/>
  <c r="X106" i="20"/>
  <c r="X188" i="20"/>
  <c r="X23" i="20"/>
  <c r="X26" i="20"/>
  <c r="X96" i="20"/>
  <c r="I140" i="21"/>
  <c r="AD168" i="20"/>
  <c r="AR167" i="20"/>
  <c r="AF66" i="20"/>
  <c r="S23" i="20"/>
  <c r="AX14" i="22"/>
  <c r="AX67" i="22"/>
  <c r="AX18" i="22"/>
  <c r="AX138" i="22"/>
  <c r="AX92" i="22"/>
  <c r="AX101" i="22"/>
  <c r="AX102" i="22" s="1"/>
  <c r="AX104" i="22"/>
  <c r="AX134" i="22"/>
  <c r="AX90" i="22"/>
  <c r="AX164" i="22"/>
  <c r="AX168" i="22"/>
  <c r="AX165" i="22"/>
  <c r="AX166" i="22" s="1"/>
  <c r="AG54" i="22"/>
  <c r="AG50" i="22"/>
  <c r="AG112" i="22"/>
  <c r="AG166" i="22"/>
  <c r="AG142" i="22"/>
  <c r="AG106" i="22"/>
  <c r="AG18" i="22"/>
  <c r="AG57" i="22"/>
  <c r="AG128" i="22"/>
  <c r="AG178" i="22"/>
  <c r="AG192" i="22"/>
  <c r="AC27" i="22"/>
  <c r="Q28" i="22"/>
  <c r="AC111" i="22"/>
  <c r="Q112" i="22"/>
  <c r="AT157" i="22" a="1"/>
  <c r="AT157" i="22" s="1"/>
  <c r="AU157" i="22" a="1"/>
  <c r="AU157" i="22" s="1"/>
  <c r="Q158" i="22"/>
  <c r="AC157" i="22"/>
  <c r="Q76" i="22"/>
  <c r="Q73" i="22"/>
  <c r="AC75" i="22"/>
  <c r="Q138" i="22"/>
  <c r="AU137" i="22" a="1"/>
  <c r="AU137" i="22" s="1"/>
  <c r="AT137" i="22" a="1"/>
  <c r="AT137" i="22" s="1"/>
  <c r="AC137" i="22"/>
  <c r="Q30" i="22"/>
  <c r="AC29" i="22"/>
  <c r="AC99" i="22"/>
  <c r="Q100" i="22"/>
  <c r="AU173" i="22" a="1"/>
  <c r="AU173" i="22" s="1"/>
  <c r="AC173" i="22"/>
  <c r="AT173" i="22" a="1"/>
  <c r="AT173" i="22" s="1"/>
  <c r="Q174" i="22"/>
  <c r="I56" i="22"/>
  <c r="I116" i="22"/>
  <c r="I90" i="22"/>
  <c r="I120" i="22"/>
  <c r="I117" i="22"/>
  <c r="I118" i="22" s="1"/>
  <c r="I18" i="22"/>
  <c r="I68" i="22"/>
  <c r="I67" i="22" s="1"/>
  <c r="I70" i="22"/>
  <c r="I156" i="22"/>
  <c r="AH176" i="21"/>
  <c r="AH96" i="21"/>
  <c r="AM66" i="21"/>
  <c r="I18" i="21"/>
  <c r="X134" i="20"/>
  <c r="O91" i="20"/>
  <c r="O92" i="20" s="1"/>
  <c r="AL67" i="20"/>
  <c r="AL124" i="20"/>
  <c r="AL164" i="20"/>
  <c r="AL30" i="20"/>
  <c r="AL88" i="20"/>
  <c r="AL63" i="20"/>
  <c r="AL86" i="20"/>
  <c r="AL140" i="20"/>
  <c r="AR12" i="20"/>
  <c r="AD114" i="20"/>
  <c r="AR113" i="20"/>
  <c r="AD188" i="20"/>
  <c r="AR187" i="20"/>
  <c r="AD22" i="20"/>
  <c r="AR21" i="20"/>
  <c r="AD70" i="20"/>
  <c r="AR69" i="20"/>
  <c r="AD136" i="20"/>
  <c r="AR135" i="20"/>
  <c r="AR77" i="20"/>
  <c r="AD78" i="20"/>
  <c r="AD126" i="20"/>
  <c r="AR125" i="20"/>
  <c r="V117" i="20"/>
  <c r="V35" i="20"/>
  <c r="V52" i="20"/>
  <c r="F158" i="20"/>
  <c r="F110" i="20"/>
  <c r="F156" i="20"/>
  <c r="F30" i="20"/>
  <c r="F100" i="20"/>
  <c r="F101" i="20"/>
  <c r="F102" i="20" s="1"/>
  <c r="F104" i="20"/>
  <c r="AF47" i="22"/>
  <c r="AF48" i="22" s="1"/>
  <c r="AF24" i="22"/>
  <c r="X11" i="22"/>
  <c r="X154" i="22" s="1"/>
  <c r="H122" i="22"/>
  <c r="H174" i="22"/>
  <c r="H64" i="22"/>
  <c r="H63" i="22" s="1"/>
  <c r="H66" i="22"/>
  <c r="H90" i="22"/>
  <c r="H150" i="22"/>
  <c r="H147" i="22"/>
  <c r="H148" i="22" s="1"/>
  <c r="H142" i="22"/>
  <c r="H46" i="22"/>
  <c r="H160" i="22"/>
  <c r="AC137" i="21"/>
  <c r="I112" i="21"/>
  <c r="Q14" i="21"/>
  <c r="AR68" i="21"/>
  <c r="AD67" i="21"/>
  <c r="AR59" i="21"/>
  <c r="AD60" i="21"/>
  <c r="AD40" i="21"/>
  <c r="AR39" i="21"/>
  <c r="AR113" i="21"/>
  <c r="AD114" i="21"/>
  <c r="AD14" i="21"/>
  <c r="AR13" i="21"/>
  <c r="AR45" i="21"/>
  <c r="AD46" i="21"/>
  <c r="AD118" i="21"/>
  <c r="AR117" i="21"/>
  <c r="AD160" i="21"/>
  <c r="AR159" i="21"/>
  <c r="AD116" i="21"/>
  <c r="AR115" i="21"/>
  <c r="AD174" i="21"/>
  <c r="AR173" i="21"/>
  <c r="V91" i="21"/>
  <c r="N73" i="21"/>
  <c r="N165" i="21"/>
  <c r="N35" i="21"/>
  <c r="F35" i="21"/>
  <c r="F52" i="21"/>
  <c r="AN104" i="20"/>
  <c r="N91" i="20"/>
  <c r="M84" i="20"/>
  <c r="N64" i="20"/>
  <c r="M154" i="20"/>
  <c r="M70" i="20"/>
  <c r="M68" i="20"/>
  <c r="M67" i="20" s="1"/>
  <c r="M60" i="20"/>
  <c r="M58" i="20"/>
  <c r="M57" i="20" s="1"/>
  <c r="M134" i="20"/>
  <c r="E52" i="20"/>
  <c r="E165" i="20"/>
  <c r="BB10" i="21"/>
  <c r="E11" i="20"/>
  <c r="E82" i="20" s="1"/>
  <c r="N180" i="19"/>
  <c r="M117" i="19"/>
  <c r="M118" i="19" s="1"/>
  <c r="M120" i="19"/>
  <c r="I42" i="19"/>
  <c r="N35" i="19"/>
  <c r="BA22" i="19"/>
  <c r="BD21" i="19"/>
  <c r="AM9" i="19"/>
  <c r="AM10" i="19" s="1"/>
  <c r="AM40" i="19"/>
  <c r="AM168" i="19"/>
  <c r="AM170" i="19"/>
  <c r="AM57" i="19"/>
  <c r="AM128" i="19"/>
  <c r="AM116" i="19"/>
  <c r="O147" i="19"/>
  <c r="O148" i="19" s="1"/>
  <c r="O150" i="19"/>
  <c r="O88" i="19"/>
  <c r="O85" i="19"/>
  <c r="O86" i="19" s="1"/>
  <c r="G147" i="19"/>
  <c r="H152" i="18"/>
  <c r="BA51" i="18"/>
  <c r="BD52" i="18"/>
  <c r="AB23" i="21"/>
  <c r="M23" i="21"/>
  <c r="E174" i="21"/>
  <c r="E147" i="21"/>
  <c r="AC15" i="20"/>
  <c r="F180" i="19"/>
  <c r="I152" i="19"/>
  <c r="AR119" i="19"/>
  <c r="AD120" i="19"/>
  <c r="AC77" i="19"/>
  <c r="Q78" i="19"/>
  <c r="D72" i="19"/>
  <c r="P71" i="19"/>
  <c r="Z66" i="19"/>
  <c r="Z64" i="19"/>
  <c r="Z63" i="19" s="1"/>
  <c r="AC59" i="19"/>
  <c r="Q58" i="19"/>
  <c r="Q57" i="19" s="1"/>
  <c r="Q60" i="19"/>
  <c r="I54" i="19"/>
  <c r="I52" i="19"/>
  <c r="V35" i="19"/>
  <c r="V38" i="19"/>
  <c r="T32" i="19"/>
  <c r="AJ47" i="19"/>
  <c r="AJ48" i="19" s="1"/>
  <c r="AJ24" i="19"/>
  <c r="AD74" i="19"/>
  <c r="AR73" i="19"/>
  <c r="AR145" i="19"/>
  <c r="AD146" i="19"/>
  <c r="AR171" i="19"/>
  <c r="AD172" i="19"/>
  <c r="AR137" i="19"/>
  <c r="AD138" i="19"/>
  <c r="AD126" i="19"/>
  <c r="AR125" i="19"/>
  <c r="V152" i="19"/>
  <c r="N147" i="19"/>
  <c r="BA162" i="18"/>
  <c r="BD161" i="18"/>
  <c r="H144" i="18"/>
  <c r="BA117" i="18"/>
  <c r="BA118" i="18" s="1"/>
  <c r="BD119" i="18"/>
  <c r="BA120" i="18"/>
  <c r="BD61" i="18"/>
  <c r="BA62" i="18"/>
  <c r="O165" i="20"/>
  <c r="O166" i="20" s="1"/>
  <c r="AM104" i="20"/>
  <c r="AM40" i="20"/>
  <c r="T116" i="19"/>
  <c r="Y64" i="19"/>
  <c r="Z58" i="19"/>
  <c r="Z57" i="19" s="1"/>
  <c r="Z60" i="19"/>
  <c r="AB52" i="19"/>
  <c r="AD38" i="19"/>
  <c r="AR37" i="19"/>
  <c r="I30" i="19"/>
  <c r="M146" i="19"/>
  <c r="M58" i="19"/>
  <c r="M57" i="19" s="1"/>
  <c r="M60" i="19"/>
  <c r="M134" i="19"/>
  <c r="M132" i="19"/>
  <c r="E91" i="19"/>
  <c r="AR123" i="19"/>
  <c r="AD124" i="19"/>
  <c r="J101" i="19"/>
  <c r="W91" i="19"/>
  <c r="W92" i="19" s="1"/>
  <c r="W94" i="19"/>
  <c r="AM80" i="19"/>
  <c r="AA68" i="19"/>
  <c r="BD41" i="19"/>
  <c r="BA42" i="19"/>
  <c r="Q30" i="19"/>
  <c r="AC29" i="19"/>
  <c r="G23" i="19"/>
  <c r="AJ9" i="19"/>
  <c r="AJ10" i="19" s="1"/>
  <c r="AJ136" i="19"/>
  <c r="AJ140" i="19"/>
  <c r="AJ162" i="19"/>
  <c r="AJ132" i="19"/>
  <c r="AJ158" i="19"/>
  <c r="AB91" i="19"/>
  <c r="T154" i="19"/>
  <c r="T184" i="19"/>
  <c r="T94" i="19"/>
  <c r="T91" i="19"/>
  <c r="T92" i="19" s="1"/>
  <c r="T152" i="19"/>
  <c r="L180" i="19"/>
  <c r="D120" i="19"/>
  <c r="P119" i="19"/>
  <c r="D117" i="19"/>
  <c r="D118" i="19" s="1"/>
  <c r="D112" i="19"/>
  <c r="P111" i="19"/>
  <c r="D64" i="19"/>
  <c r="D63" i="19" s="1"/>
  <c r="P65" i="19"/>
  <c r="D66" i="19"/>
  <c r="D144" i="19"/>
  <c r="P143" i="19"/>
  <c r="H134" i="18"/>
  <c r="H122" i="18"/>
  <c r="BD97" i="18"/>
  <c r="BA98" i="18"/>
  <c r="Z70" i="18"/>
  <c r="Z68" i="18"/>
  <c r="Z67" i="18" s="1"/>
  <c r="L154" i="20"/>
  <c r="AR93" i="20"/>
  <c r="AM156" i="19"/>
  <c r="AX117" i="19"/>
  <c r="AR109" i="19"/>
  <c r="AD110" i="19"/>
  <c r="V91" i="19"/>
  <c r="V92" i="19" s="1"/>
  <c r="AL80" i="19"/>
  <c r="I56" i="19"/>
  <c r="BD37" i="19"/>
  <c r="BA38" i="19"/>
  <c r="Q34" i="19"/>
  <c r="AC33" i="19"/>
  <c r="AA91" i="19"/>
  <c r="S117" i="19"/>
  <c r="K101" i="19"/>
  <c r="H162" i="18"/>
  <c r="P83" i="21"/>
  <c r="AB52" i="20"/>
  <c r="AR181" i="19"/>
  <c r="AD182" i="19"/>
  <c r="AL100" i="19"/>
  <c r="AA85" i="19"/>
  <c r="J64" i="19"/>
  <c r="Q44" i="19"/>
  <c r="AC43" i="19"/>
  <c r="AA35" i="19"/>
  <c r="BA164" i="19"/>
  <c r="BD163" i="19"/>
  <c r="BD186" i="19"/>
  <c r="BA185" i="19"/>
  <c r="BA132" i="19"/>
  <c r="BD131" i="19"/>
  <c r="BA112" i="19"/>
  <c r="BD111" i="19"/>
  <c r="AQ104" i="19"/>
  <c r="AQ101" i="19"/>
  <c r="AQ102" i="19" s="1"/>
  <c r="AH34" i="19"/>
  <c r="AH128" i="19"/>
  <c r="AH146" i="19"/>
  <c r="AH120" i="19"/>
  <c r="AH156" i="19"/>
  <c r="Z23" i="19"/>
  <c r="Z26" i="19"/>
  <c r="Z147" i="19"/>
  <c r="Z148" i="19" s="1"/>
  <c r="Z150" i="19"/>
  <c r="Z56" i="19"/>
  <c r="Z120" i="19"/>
  <c r="Z117" i="19"/>
  <c r="Z118" i="19" s="1"/>
  <c r="Z184" i="19"/>
  <c r="R35" i="19"/>
  <c r="J180" i="19"/>
  <c r="BD145" i="18"/>
  <c r="BA146" i="18"/>
  <c r="M76" i="20"/>
  <c r="AC33" i="20"/>
  <c r="T165" i="20"/>
  <c r="L156" i="20"/>
  <c r="L30" i="20"/>
  <c r="L72" i="20"/>
  <c r="P151" i="20"/>
  <c r="P61" i="20"/>
  <c r="P21" i="20"/>
  <c r="P87" i="20"/>
  <c r="D88" i="20"/>
  <c r="P81" i="20"/>
  <c r="P141" i="20"/>
  <c r="P43" i="20"/>
  <c r="P169" i="20"/>
  <c r="AR129" i="19"/>
  <c r="AD130" i="19"/>
  <c r="T96" i="19"/>
  <c r="AL88" i="19"/>
  <c r="I82" i="19"/>
  <c r="I64" i="19"/>
  <c r="I63" i="19" s="1"/>
  <c r="I66" i="19"/>
  <c r="V58" i="19"/>
  <c r="AH54" i="19"/>
  <c r="AL40" i="19"/>
  <c r="AH36" i="19"/>
  <c r="D26" i="19"/>
  <c r="P25" i="19"/>
  <c r="D23" i="19"/>
  <c r="W9" i="19"/>
  <c r="W10" i="19" s="1"/>
  <c r="W14" i="19"/>
  <c r="W16" i="19"/>
  <c r="W18" i="19"/>
  <c r="AX147" i="19"/>
  <c r="AT151" i="19" a="1"/>
  <c r="AT151" i="19" s="1"/>
  <c r="Q152" i="19"/>
  <c r="AU151" i="19" a="1"/>
  <c r="AU151" i="19" s="1"/>
  <c r="AC151" i="19"/>
  <c r="AC61" i="19"/>
  <c r="Q62" i="19"/>
  <c r="Q124" i="19"/>
  <c r="AC123" i="19"/>
  <c r="Q185" i="19"/>
  <c r="AU186" i="19" a="1"/>
  <c r="AU186" i="19" s="1"/>
  <c r="AT186" i="19" a="1"/>
  <c r="AT186" i="19" s="1"/>
  <c r="AC186" i="19"/>
  <c r="I146" i="19"/>
  <c r="I62" i="19"/>
  <c r="I124" i="19"/>
  <c r="I185" i="19"/>
  <c r="H184" i="18"/>
  <c r="H156" i="18"/>
  <c r="M20" i="19"/>
  <c r="L140" i="18"/>
  <c r="AL56" i="20"/>
  <c r="W156" i="19"/>
  <c r="F35" i="19"/>
  <c r="T22" i="19"/>
  <c r="T72" i="19"/>
  <c r="D44" i="18"/>
  <c r="P43" i="18"/>
  <c r="S11" i="18"/>
  <c r="S30" i="18" s="1"/>
  <c r="M72" i="18"/>
  <c r="M68" i="18"/>
  <c r="E101" i="18"/>
  <c r="E73" i="18"/>
  <c r="E11" i="18"/>
  <c r="E152" i="18" s="1"/>
  <c r="BA174" i="17"/>
  <c r="BD173" i="17"/>
  <c r="AH9" i="17"/>
  <c r="AH10" i="17" s="1"/>
  <c r="AH104" i="17"/>
  <c r="AH50" i="17"/>
  <c r="AH134" i="17"/>
  <c r="AH116" i="17"/>
  <c r="AH28" i="17"/>
  <c r="AH162" i="17"/>
  <c r="AH122" i="17"/>
  <c r="AH108" i="17"/>
  <c r="AH82" i="17"/>
  <c r="AH60" i="17"/>
  <c r="AH126" i="17"/>
  <c r="AH86" i="17"/>
  <c r="AH42" i="17"/>
  <c r="AH32" i="17"/>
  <c r="AH22" i="17"/>
  <c r="L72" i="18"/>
  <c r="D58" i="18"/>
  <c r="D57" i="18" s="1"/>
  <c r="P59" i="18"/>
  <c r="D60" i="18"/>
  <c r="BD15" i="18"/>
  <c r="AB165" i="18"/>
  <c r="AB180" i="18"/>
  <c r="L142" i="18"/>
  <c r="L147" i="18"/>
  <c r="L148" i="18" s="1"/>
  <c r="L150" i="18"/>
  <c r="L76" i="18"/>
  <c r="L73" i="18"/>
  <c r="L74" i="18" s="1"/>
  <c r="L154" i="18"/>
  <c r="L68" i="18"/>
  <c r="L67" i="18" s="1"/>
  <c r="L70" i="18"/>
  <c r="D64" i="18"/>
  <c r="D63" i="18" s="1"/>
  <c r="P65" i="18"/>
  <c r="D66" i="18"/>
  <c r="P143" i="18"/>
  <c r="D144" i="18"/>
  <c r="D62" i="18"/>
  <c r="P61" i="18"/>
  <c r="D124" i="18"/>
  <c r="P123" i="18"/>
  <c r="D185" i="18"/>
  <c r="P186" i="18"/>
  <c r="D162" i="18"/>
  <c r="P161" i="18"/>
  <c r="AH148" i="17"/>
  <c r="AH110" i="17"/>
  <c r="R101" i="17"/>
  <c r="R102" i="17" s="1"/>
  <c r="R106" i="17"/>
  <c r="X88" i="17"/>
  <c r="AH80" i="17"/>
  <c r="R76" i="17"/>
  <c r="R73" i="17"/>
  <c r="R74" i="17" s="1"/>
  <c r="D72" i="17"/>
  <c r="P71" i="17"/>
  <c r="D68" i="17"/>
  <c r="AH62" i="17"/>
  <c r="D44" i="17"/>
  <c r="P43" i="17"/>
  <c r="V68" i="19"/>
  <c r="V67" i="19" s="1"/>
  <c r="P31" i="19"/>
  <c r="AA91" i="18"/>
  <c r="AA68" i="18"/>
  <c r="S90" i="18"/>
  <c r="S58" i="18"/>
  <c r="K42" i="18"/>
  <c r="K162" i="18"/>
  <c r="BA176" i="17"/>
  <c r="BD175" i="17"/>
  <c r="AB165" i="17"/>
  <c r="AB166" i="17" s="1"/>
  <c r="AB168" i="17"/>
  <c r="L66" i="17"/>
  <c r="L64" i="17"/>
  <c r="L63" i="17" s="1"/>
  <c r="BA54" i="17"/>
  <c r="BD53" i="17"/>
  <c r="L73" i="20"/>
  <c r="L74" i="20" s="1"/>
  <c r="AM32" i="19"/>
  <c r="X180" i="18"/>
  <c r="AH176" i="17"/>
  <c r="AH170" i="17"/>
  <c r="BD39" i="20"/>
  <c r="AR127" i="19"/>
  <c r="AO42" i="19"/>
  <c r="X52" i="19"/>
  <c r="X91" i="19"/>
  <c r="H114" i="19"/>
  <c r="H150" i="19"/>
  <c r="H147" i="19"/>
  <c r="H148" i="19" s="1"/>
  <c r="H28" i="19"/>
  <c r="H174" i="19"/>
  <c r="H120" i="19"/>
  <c r="H117" i="19"/>
  <c r="H118" i="19" s="1"/>
  <c r="H46" i="19"/>
  <c r="H144" i="19"/>
  <c r="H185" i="19"/>
  <c r="R150" i="18"/>
  <c r="AC69" i="18"/>
  <c r="Q68" i="18"/>
  <c r="L46" i="18"/>
  <c r="Y11" i="18"/>
  <c r="Y160" i="18" s="1"/>
  <c r="Y58" i="18"/>
  <c r="AC79" i="18"/>
  <c r="AU173" i="18" a="1"/>
  <c r="AU173" i="18" s="1"/>
  <c r="AC173" i="18"/>
  <c r="AT173" i="18" a="1"/>
  <c r="AT173" i="18" s="1"/>
  <c r="AC95" i="18"/>
  <c r="AC81" i="18"/>
  <c r="AU141" i="18" a="1"/>
  <c r="AU141" i="18" s="1"/>
  <c r="AC141" i="18"/>
  <c r="AT141" i="18" a="1"/>
  <c r="AT141" i="18" s="1"/>
  <c r="AC43" i="18"/>
  <c r="AU169" i="18" a="1"/>
  <c r="AU169" i="18" s="1"/>
  <c r="AC169" i="18"/>
  <c r="AT169" i="18" a="1"/>
  <c r="AT169" i="18" s="1"/>
  <c r="I52" i="18"/>
  <c r="I165" i="18"/>
  <c r="Z165" i="17"/>
  <c r="Z166" i="17" s="1"/>
  <c r="Z168" i="17"/>
  <c r="BD115" i="17"/>
  <c r="BA116" i="17"/>
  <c r="L54" i="17"/>
  <c r="L52" i="17"/>
  <c r="S101" i="19"/>
  <c r="P61" i="19"/>
  <c r="AM34" i="19"/>
  <c r="M18" i="19"/>
  <c r="H188" i="18"/>
  <c r="BD159" i="18"/>
  <c r="BD141" i="18"/>
  <c r="AQ192" i="17"/>
  <c r="AF144" i="17"/>
  <c r="J58" i="19"/>
  <c r="W28" i="19"/>
  <c r="D78" i="18"/>
  <c r="S52" i="18"/>
  <c r="AQ132" i="17"/>
  <c r="AN124" i="17"/>
  <c r="BD91" i="17"/>
  <c r="AN62" i="17"/>
  <c r="H11" i="17"/>
  <c r="H185" i="17" s="1"/>
  <c r="R185" i="16"/>
  <c r="P157" i="16"/>
  <c r="L52" i="16"/>
  <c r="L56" i="16"/>
  <c r="P181" i="16"/>
  <c r="D180" i="16"/>
  <c r="P41" i="18"/>
  <c r="N117" i="17"/>
  <c r="P95" i="17"/>
  <c r="K52" i="17"/>
  <c r="AE24" i="17"/>
  <c r="AE47" i="17"/>
  <c r="AE48" i="17" s="1"/>
  <c r="F9" i="17"/>
  <c r="F84" i="17"/>
  <c r="F76" i="17"/>
  <c r="F62" i="17"/>
  <c r="F34" i="17"/>
  <c r="F38" i="17"/>
  <c r="F40" i="17"/>
  <c r="F30" i="17"/>
  <c r="F32" i="17"/>
  <c r="W35" i="17"/>
  <c r="W52" i="17"/>
  <c r="O35" i="17"/>
  <c r="O52" i="17"/>
  <c r="G35" i="17"/>
  <c r="G52" i="17"/>
  <c r="AB150" i="16"/>
  <c r="AB147" i="16"/>
  <c r="AB148" i="16" s="1"/>
  <c r="P143" i="16"/>
  <c r="AB132" i="16"/>
  <c r="AN92" i="16"/>
  <c r="H73" i="16"/>
  <c r="H74" i="16" s="1"/>
  <c r="AF178" i="17"/>
  <c r="AF154" i="17"/>
  <c r="AR145" i="17"/>
  <c r="AD146" i="17"/>
  <c r="M117" i="17"/>
  <c r="E73" i="17"/>
  <c r="P75" i="17"/>
  <c r="F56" i="17"/>
  <c r="H35" i="17"/>
  <c r="R9" i="17"/>
  <c r="R10" i="17" s="1"/>
  <c r="R104" i="17"/>
  <c r="R134" i="17"/>
  <c r="R116" i="17"/>
  <c r="R122" i="17"/>
  <c r="R108" i="17"/>
  <c r="R82" i="17"/>
  <c r="R60" i="17"/>
  <c r="R42" i="17"/>
  <c r="R20" i="17"/>
  <c r="AR173" i="17"/>
  <c r="AD174" i="17"/>
  <c r="AD54" i="17"/>
  <c r="AR53" i="17"/>
  <c r="AR81" i="17"/>
  <c r="AD82" i="17"/>
  <c r="AD134" i="17"/>
  <c r="AR133" i="17"/>
  <c r="V174" i="17"/>
  <c r="V162" i="17"/>
  <c r="V122" i="17"/>
  <c r="F154" i="17"/>
  <c r="F54" i="17"/>
  <c r="F52" i="17"/>
  <c r="F112" i="17"/>
  <c r="F168" i="17"/>
  <c r="F165" i="17"/>
  <c r="F166" i="17" s="1"/>
  <c r="L165" i="16"/>
  <c r="L166" i="16" s="1"/>
  <c r="L168" i="16"/>
  <c r="R158" i="16"/>
  <c r="T64" i="16"/>
  <c r="BA185" i="16"/>
  <c r="BD186" i="16"/>
  <c r="R26" i="18"/>
  <c r="F146" i="17"/>
  <c r="AN134" i="17"/>
  <c r="M58" i="17"/>
  <c r="E58" i="17"/>
  <c r="P59" i="17"/>
  <c r="P186" i="16"/>
  <c r="AN148" i="16"/>
  <c r="AN124" i="16"/>
  <c r="D112" i="16"/>
  <c r="P111" i="16"/>
  <c r="D101" i="16"/>
  <c r="P103" i="16"/>
  <c r="AE34" i="18"/>
  <c r="AE92" i="18"/>
  <c r="AE78" i="18"/>
  <c r="AE126" i="18"/>
  <c r="AE168" i="18"/>
  <c r="AE94" i="18"/>
  <c r="AE146" i="18"/>
  <c r="AE76" i="18"/>
  <c r="AE130" i="18"/>
  <c r="W11" i="18"/>
  <c r="W112" i="18" s="1"/>
  <c r="O117" i="18"/>
  <c r="G68" i="18"/>
  <c r="G64" i="18"/>
  <c r="G180" i="18"/>
  <c r="AR189" i="17"/>
  <c r="AD190" i="17"/>
  <c r="BD180" i="17"/>
  <c r="T134" i="17"/>
  <c r="AL70" i="17"/>
  <c r="BD45" i="17"/>
  <c r="BD35" i="17" s="1"/>
  <c r="P161" i="16"/>
  <c r="D162" i="16"/>
  <c r="R132" i="16"/>
  <c r="L58" i="18"/>
  <c r="L57" i="18" s="1"/>
  <c r="AR81" i="18"/>
  <c r="AD82" i="18"/>
  <c r="AR37" i="18"/>
  <c r="AD38" i="18"/>
  <c r="AR33" i="18"/>
  <c r="AD34" i="18"/>
  <c r="AD136" i="18"/>
  <c r="AR135" i="18"/>
  <c r="AR111" i="18"/>
  <c r="AD112" i="18"/>
  <c r="AD142" i="18"/>
  <c r="AR141" i="18"/>
  <c r="AD144" i="18"/>
  <c r="AR143" i="18"/>
  <c r="AD158" i="18"/>
  <c r="AR157" i="18"/>
  <c r="AR105" i="18"/>
  <c r="AD106" i="18"/>
  <c r="AD174" i="18"/>
  <c r="AR173" i="18"/>
  <c r="AR186" i="18"/>
  <c r="AD185" i="18"/>
  <c r="V132" i="18"/>
  <c r="N78" i="18"/>
  <c r="N82" i="18"/>
  <c r="N88" i="18"/>
  <c r="N122" i="18"/>
  <c r="N94" i="18"/>
  <c r="N91" i="18"/>
  <c r="N92" i="18" s="1"/>
  <c r="N146" i="18"/>
  <c r="N106" i="18"/>
  <c r="N188" i="18"/>
  <c r="F64" i="18"/>
  <c r="F35" i="18"/>
  <c r="F58" i="18"/>
  <c r="F180" i="18"/>
  <c r="V150" i="17"/>
  <c r="V147" i="17"/>
  <c r="V148" i="17" s="1"/>
  <c r="AR129" i="17"/>
  <c r="AD130" i="17"/>
  <c r="F114" i="17"/>
  <c r="V80" i="17"/>
  <c r="P37" i="17"/>
  <c r="AA108" i="17"/>
  <c r="AA20" i="17"/>
  <c r="AA98" i="17"/>
  <c r="AA146" i="17"/>
  <c r="AA84" i="17"/>
  <c r="AA182" i="17"/>
  <c r="AA180" i="17"/>
  <c r="S106" i="17"/>
  <c r="AN176" i="16"/>
  <c r="X147" i="16"/>
  <c r="X148" i="16" s="1"/>
  <c r="X150" i="16"/>
  <c r="L88" i="16"/>
  <c r="L85" i="16"/>
  <c r="L86" i="16" s="1"/>
  <c r="AL42" i="17"/>
  <c r="AN104" i="17"/>
  <c r="R78" i="17"/>
  <c r="AN51" i="17"/>
  <c r="AF14" i="17"/>
  <c r="AO126" i="17"/>
  <c r="AO63" i="17"/>
  <c r="AO162" i="17"/>
  <c r="AO16" i="17"/>
  <c r="AO72" i="17"/>
  <c r="AO176" i="17"/>
  <c r="AO84" i="17"/>
  <c r="AO154" i="17"/>
  <c r="AO14" i="17"/>
  <c r="AO46" i="17"/>
  <c r="AO118" i="17"/>
  <c r="AG134" i="17"/>
  <c r="AG86" i="17"/>
  <c r="AG142" i="17"/>
  <c r="AG32" i="17"/>
  <c r="AG132" i="17"/>
  <c r="AG172" i="17"/>
  <c r="AG110" i="17"/>
  <c r="AG182" i="17"/>
  <c r="AG22" i="17"/>
  <c r="AG70" i="17"/>
  <c r="AG136" i="17"/>
  <c r="Y52" i="17"/>
  <c r="Y140" i="17"/>
  <c r="Y11" i="17"/>
  <c r="Y184" i="17" s="1"/>
  <c r="AC107" i="17"/>
  <c r="AC103" i="17"/>
  <c r="Q104" i="17"/>
  <c r="Q101" i="17"/>
  <c r="AC31" i="17"/>
  <c r="AC143" i="17"/>
  <c r="AT143" i="17" a="1"/>
  <c r="AT143" i="17" s="1"/>
  <c r="AU143" i="17" a="1"/>
  <c r="AU143" i="17" s="1"/>
  <c r="Q76" i="17"/>
  <c r="Q73" i="17"/>
  <c r="AC75" i="17"/>
  <c r="AU153" i="17" a="1"/>
  <c r="AU153" i="17" s="1"/>
  <c r="Q154" i="17"/>
  <c r="AC153" i="17"/>
  <c r="AT153" i="17" a="1"/>
  <c r="AT153" i="17" s="1"/>
  <c r="AC17" i="17"/>
  <c r="Q18" i="17"/>
  <c r="Q68" i="17"/>
  <c r="AC69" i="17"/>
  <c r="I54" i="17"/>
  <c r="I52" i="17"/>
  <c r="I152" i="17"/>
  <c r="I160" i="17"/>
  <c r="I72" i="17"/>
  <c r="I176" i="17"/>
  <c r="I110" i="17"/>
  <c r="I156" i="17"/>
  <c r="I30" i="17"/>
  <c r="I100" i="17"/>
  <c r="AR180" i="16"/>
  <c r="AD179" i="16"/>
  <c r="AL72" i="16"/>
  <c r="G64" i="16"/>
  <c r="V56" i="16"/>
  <c r="AA42" i="16"/>
  <c r="K35" i="16"/>
  <c r="AX177" i="16"/>
  <c r="Y147" i="15"/>
  <c r="W136" i="15"/>
  <c r="O120" i="15"/>
  <c r="O117" i="15"/>
  <c r="O118" i="15" s="1"/>
  <c r="G100" i="15"/>
  <c r="Q90" i="15"/>
  <c r="AC89" i="15"/>
  <c r="O80" i="15"/>
  <c r="AM62" i="15"/>
  <c r="F52" i="15"/>
  <c r="BA168" i="15"/>
  <c r="BD167" i="15"/>
  <c r="BA122" i="15"/>
  <c r="BD121" i="15"/>
  <c r="BD43" i="15"/>
  <c r="BA44" i="15"/>
  <c r="BD183" i="15"/>
  <c r="BA184" i="15"/>
  <c r="Z132" i="15"/>
  <c r="Z84" i="15"/>
  <c r="Z180" i="15"/>
  <c r="Z182" i="15"/>
  <c r="Z100" i="15"/>
  <c r="R76" i="15"/>
  <c r="R73" i="15"/>
  <c r="R74" i="15" s="1"/>
  <c r="R154" i="15"/>
  <c r="R88" i="15"/>
  <c r="J176" i="15"/>
  <c r="J120" i="15"/>
  <c r="J117" i="15"/>
  <c r="J118" i="15" s="1"/>
  <c r="J46" i="15"/>
  <c r="R100" i="17"/>
  <c r="AA164" i="16"/>
  <c r="W129" i="16"/>
  <c r="BD115" i="16"/>
  <c r="R46" i="16"/>
  <c r="W117" i="16"/>
  <c r="O180" i="16"/>
  <c r="O52" i="16"/>
  <c r="G52" i="16"/>
  <c r="AM128" i="15"/>
  <c r="Z108" i="15"/>
  <c r="J82" i="15"/>
  <c r="V73" i="15"/>
  <c r="AD67" i="15"/>
  <c r="AR68" i="15"/>
  <c r="AM51" i="15"/>
  <c r="O34" i="15"/>
  <c r="W30" i="15"/>
  <c r="BD21" i="15"/>
  <c r="BA22" i="15"/>
  <c r="Z20" i="15"/>
  <c r="AR13" i="15"/>
  <c r="AD14" i="15"/>
  <c r="Y152" i="15"/>
  <c r="Q184" i="15"/>
  <c r="AU183" i="15" a="1"/>
  <c r="AU183" i="15" s="1"/>
  <c r="AT183" i="15" a="1"/>
  <c r="AT183" i="15" s="1"/>
  <c r="AC183" i="15"/>
  <c r="I172" i="15"/>
  <c r="BA176" i="14"/>
  <c r="BD175" i="14"/>
  <c r="Q154" i="14"/>
  <c r="AU153" i="14" a="1"/>
  <c r="AU153" i="14" s="1"/>
  <c r="AC153" i="14"/>
  <c r="AT153" i="14" a="1"/>
  <c r="AT153" i="14" s="1"/>
  <c r="AC119" i="14"/>
  <c r="Q120" i="14"/>
  <c r="Q117" i="14"/>
  <c r="BA54" i="14"/>
  <c r="BD53" i="14"/>
  <c r="AG140" i="17"/>
  <c r="AH96" i="17"/>
  <c r="AF50" i="17"/>
  <c r="AF126" i="16"/>
  <c r="R72" i="16"/>
  <c r="Z52" i="16"/>
  <c r="AM24" i="16"/>
  <c r="AM47" i="16"/>
  <c r="AM48" i="16" s="1"/>
  <c r="AR15" i="16"/>
  <c r="AD16" i="16"/>
  <c r="AL76" i="16"/>
  <c r="AL130" i="16"/>
  <c r="AL57" i="16"/>
  <c r="AL128" i="16"/>
  <c r="AL51" i="16"/>
  <c r="AL116" i="16"/>
  <c r="AL142" i="16"/>
  <c r="AR75" i="16"/>
  <c r="AD76" i="16"/>
  <c r="AR129" i="16"/>
  <c r="AD130" i="16"/>
  <c r="AD57" i="16"/>
  <c r="AR58" i="16"/>
  <c r="AD128" i="16"/>
  <c r="AR127" i="16"/>
  <c r="AD51" i="16"/>
  <c r="AR52" i="16"/>
  <c r="AD116" i="16"/>
  <c r="AR115" i="16"/>
  <c r="AD160" i="16"/>
  <c r="AR159" i="16"/>
  <c r="V106" i="16"/>
  <c r="V185" i="16"/>
  <c r="V100" i="16"/>
  <c r="V104" i="16"/>
  <c r="V101" i="16"/>
  <c r="V102" i="16" s="1"/>
  <c r="V64" i="16"/>
  <c r="V63" i="16" s="1"/>
  <c r="V66" i="16"/>
  <c r="N101" i="16"/>
  <c r="F164" i="16"/>
  <c r="F52" i="16"/>
  <c r="AM190" i="15"/>
  <c r="G158" i="15"/>
  <c r="W150" i="15"/>
  <c r="W147" i="15"/>
  <c r="W148" i="15" s="1"/>
  <c r="O140" i="15"/>
  <c r="I132" i="15"/>
  <c r="G88" i="15"/>
  <c r="I82" i="15"/>
  <c r="O62" i="15"/>
  <c r="W46" i="15"/>
  <c r="O40" i="15"/>
  <c r="G10" i="15"/>
  <c r="AF100" i="15"/>
  <c r="AR99" i="15"/>
  <c r="X70" i="15"/>
  <c r="X68" i="15"/>
  <c r="X67" i="15" s="1"/>
  <c r="X101" i="15"/>
  <c r="X102" i="15" s="1"/>
  <c r="X104" i="15"/>
  <c r="H120" i="15"/>
  <c r="H117" i="15"/>
  <c r="H118" i="15" s="1"/>
  <c r="H38" i="15"/>
  <c r="H35" i="15"/>
  <c r="H58" i="15"/>
  <c r="H57" i="15" s="1"/>
  <c r="H60" i="15"/>
  <c r="BA168" i="14"/>
  <c r="BD167" i="14"/>
  <c r="AD118" i="14"/>
  <c r="AR117" i="14"/>
  <c r="N100" i="14"/>
  <c r="R91" i="14"/>
  <c r="AC93" i="14"/>
  <c r="AC89" i="14"/>
  <c r="J68" i="14"/>
  <c r="BD45" i="14"/>
  <c r="BA46" i="14"/>
  <c r="AR37" i="14"/>
  <c r="AD38" i="14"/>
  <c r="AR33" i="14"/>
  <c r="AD34" i="14"/>
  <c r="N26" i="14"/>
  <c r="N23" i="14"/>
  <c r="N22" i="14"/>
  <c r="R11" i="14"/>
  <c r="R20" i="14" s="1"/>
  <c r="AC15" i="14"/>
  <c r="AJ9" i="18"/>
  <c r="AJ10" i="18" s="1"/>
  <c r="AF78" i="17"/>
  <c r="T42" i="17"/>
  <c r="R22" i="17"/>
  <c r="K11" i="17"/>
  <c r="K56" i="17" s="1"/>
  <c r="R144" i="16"/>
  <c r="Z9" i="16"/>
  <c r="Z10" i="16" s="1"/>
  <c r="Z122" i="16"/>
  <c r="Z112" i="16"/>
  <c r="Z108" i="16"/>
  <c r="Z104" i="16"/>
  <c r="Z82" i="16"/>
  <c r="Z78" i="16"/>
  <c r="Z60" i="16"/>
  <c r="Z176" i="16"/>
  <c r="Z124" i="16"/>
  <c r="Z110" i="16"/>
  <c r="Z188" i="16"/>
  <c r="Z116" i="16"/>
  <c r="Z114" i="16"/>
  <c r="Z76" i="16"/>
  <c r="Z62" i="16"/>
  <c r="Z80" i="16"/>
  <c r="Z134" i="16"/>
  <c r="Z120" i="16"/>
  <c r="Z106" i="16"/>
  <c r="Z84" i="16"/>
  <c r="Z140" i="16"/>
  <c r="M180" i="16"/>
  <c r="M52" i="16"/>
  <c r="E30" i="16"/>
  <c r="E100" i="16"/>
  <c r="E82" i="16"/>
  <c r="P81" i="16"/>
  <c r="E185" i="16"/>
  <c r="E28" i="16"/>
  <c r="E132" i="16"/>
  <c r="F180" i="15"/>
  <c r="W114" i="15"/>
  <c r="AL106" i="15"/>
  <c r="Z91" i="15"/>
  <c r="Z92" i="15" s="1"/>
  <c r="Z94" i="15"/>
  <c r="AC87" i="15"/>
  <c r="Q88" i="15"/>
  <c r="R82" i="15"/>
  <c r="H73" i="15"/>
  <c r="H74" i="15" s="1"/>
  <c r="R58" i="15"/>
  <c r="R57" i="15" s="1"/>
  <c r="R60" i="15"/>
  <c r="AN47" i="15"/>
  <c r="AN48" i="15" s="1"/>
  <c r="AE32" i="15"/>
  <c r="AM185" i="15"/>
  <c r="AM168" i="15"/>
  <c r="AE138" i="15"/>
  <c r="W184" i="15"/>
  <c r="W165" i="15"/>
  <c r="W166" i="15" s="1"/>
  <c r="W168" i="15"/>
  <c r="O64" i="15"/>
  <c r="O63" i="15" s="1"/>
  <c r="O66" i="15"/>
  <c r="G54" i="15"/>
  <c r="G52" i="15"/>
  <c r="V185" i="14"/>
  <c r="F184" i="14"/>
  <c r="Q176" i="14"/>
  <c r="AT175" i="14" a="1"/>
  <c r="AT175" i="14" s="1"/>
  <c r="AC175" i="14"/>
  <c r="AU175" i="14" a="1"/>
  <c r="AU175" i="14" s="1"/>
  <c r="N164" i="14"/>
  <c r="AD156" i="14"/>
  <c r="AR155" i="14"/>
  <c r="Q147" i="14"/>
  <c r="AC149" i="14"/>
  <c r="AT149" i="14" a="1"/>
  <c r="AT149" i="14" s="1"/>
  <c r="Q150" i="14"/>
  <c r="AU149" i="14" a="1"/>
  <c r="AU149" i="14" s="1"/>
  <c r="T110" i="17"/>
  <c r="AH38" i="17"/>
  <c r="AA156" i="16"/>
  <c r="AL132" i="16"/>
  <c r="R100" i="16"/>
  <c r="AR71" i="16"/>
  <c r="AD72" i="16"/>
  <c r="AL56" i="16"/>
  <c r="D26" i="16"/>
  <c r="D22" i="16"/>
  <c r="AC167" i="15"/>
  <c r="Q165" i="15"/>
  <c r="Q168" i="15"/>
  <c r="AU167" i="15" a="1"/>
  <c r="AU167" i="15" s="1"/>
  <c r="AT167" i="15" a="1"/>
  <c r="AT167" i="15" s="1"/>
  <c r="I160" i="15"/>
  <c r="I142" i="15"/>
  <c r="I117" i="15"/>
  <c r="I118" i="15" s="1"/>
  <c r="I120" i="15"/>
  <c r="G110" i="15"/>
  <c r="G98" i="15"/>
  <c r="AM76" i="15"/>
  <c r="AM48" i="15"/>
  <c r="AL50" i="15"/>
  <c r="AL112" i="15"/>
  <c r="AL36" i="15"/>
  <c r="AL144" i="15"/>
  <c r="AD50" i="15"/>
  <c r="AR49" i="15"/>
  <c r="AD112" i="15"/>
  <c r="AR111" i="15"/>
  <c r="AD40" i="15"/>
  <c r="AR39" i="15"/>
  <c r="AD150" i="15"/>
  <c r="AR149" i="15"/>
  <c r="V101" i="15"/>
  <c r="AN148" i="17"/>
  <c r="T120" i="17"/>
  <c r="AD44" i="17"/>
  <c r="AB22" i="17"/>
  <c r="F14" i="17"/>
  <c r="R164" i="16"/>
  <c r="Z90" i="16"/>
  <c r="R54" i="16"/>
  <c r="J9" i="16"/>
  <c r="J10" i="16" s="1"/>
  <c r="J188" i="16"/>
  <c r="J122" i="16"/>
  <c r="J112" i="16"/>
  <c r="J108" i="16"/>
  <c r="J104" i="16"/>
  <c r="J82" i="16"/>
  <c r="J78" i="16"/>
  <c r="J60" i="16"/>
  <c r="J176" i="16"/>
  <c r="J80" i="16"/>
  <c r="J134" i="16"/>
  <c r="J120" i="16"/>
  <c r="J106" i="16"/>
  <c r="J84" i="16"/>
  <c r="J20" i="16"/>
  <c r="J140" i="16"/>
  <c r="J30" i="16"/>
  <c r="J138" i="16"/>
  <c r="J124" i="16"/>
  <c r="J110" i="16"/>
  <c r="J116" i="16"/>
  <c r="J162" i="16"/>
  <c r="J114" i="16"/>
  <c r="J62" i="16"/>
  <c r="J16" i="16"/>
  <c r="J76" i="16"/>
  <c r="AA162" i="16"/>
  <c r="AA122" i="16"/>
  <c r="AA20" i="16"/>
  <c r="AA98" i="16"/>
  <c r="AA152" i="16"/>
  <c r="AA106" i="16"/>
  <c r="AA188" i="16"/>
  <c r="S64" i="16"/>
  <c r="S147" i="16"/>
  <c r="S129" i="16" s="1"/>
  <c r="S117" i="16"/>
  <c r="K11" i="16"/>
  <c r="K44" i="16" s="1"/>
  <c r="K91" i="16"/>
  <c r="O188" i="15"/>
  <c r="BD175" i="15"/>
  <c r="BA176" i="15"/>
  <c r="J172" i="15"/>
  <c r="BA162" i="15"/>
  <c r="BD161" i="15"/>
  <c r="BD153" i="15"/>
  <c r="BA154" i="15"/>
  <c r="E147" i="15"/>
  <c r="E129" i="15" s="1"/>
  <c r="J122" i="15"/>
  <c r="J116" i="15"/>
  <c r="AL110" i="15"/>
  <c r="R101" i="15"/>
  <c r="R102" i="15" s="1"/>
  <c r="R104" i="15"/>
  <c r="W78" i="15"/>
  <c r="AL70" i="15"/>
  <c r="J40" i="15"/>
  <c r="AR27" i="15"/>
  <c r="AD28" i="15"/>
  <c r="J23" i="15"/>
  <c r="J26" i="15"/>
  <c r="J22" i="15"/>
  <c r="BA9" i="15"/>
  <c r="BA10" i="15" s="1"/>
  <c r="E165" i="15"/>
  <c r="V147" i="14"/>
  <c r="V152" i="14"/>
  <c r="AC77" i="14"/>
  <c r="Q78" i="14"/>
  <c r="AC59" i="14"/>
  <c r="Q58" i="14"/>
  <c r="Q57" i="14" s="1"/>
  <c r="Q60" i="14"/>
  <c r="X104" i="17"/>
  <c r="AN86" i="17"/>
  <c r="N35" i="17"/>
  <c r="AQ22" i="17"/>
  <c r="BD133" i="16"/>
  <c r="P105" i="16"/>
  <c r="AD56" i="16"/>
  <c r="AR41" i="16"/>
  <c r="H9" i="16"/>
  <c r="H10" i="16" s="1"/>
  <c r="H44" i="16"/>
  <c r="H168" i="16"/>
  <c r="H42" i="16"/>
  <c r="H18" i="16"/>
  <c r="H20" i="16"/>
  <c r="H30" i="16"/>
  <c r="H34" i="16"/>
  <c r="H38" i="16"/>
  <c r="H40" i="16"/>
  <c r="H14" i="16"/>
  <c r="BB120" i="16"/>
  <c r="BB117" i="16"/>
  <c r="BB118" i="16" s="1"/>
  <c r="BB82" i="16"/>
  <c r="BD81" i="16"/>
  <c r="AQ20" i="17"/>
  <c r="P83" i="16"/>
  <c r="R26" i="16"/>
  <c r="AL158" i="15"/>
  <c r="AM96" i="15"/>
  <c r="AE20" i="15"/>
  <c r="Q133" i="14"/>
  <c r="S120" i="14"/>
  <c r="S117" i="14"/>
  <c r="S118" i="14" s="1"/>
  <c r="AB91" i="14"/>
  <c r="M70" i="14"/>
  <c r="M68" i="14"/>
  <c r="M67" i="14" s="1"/>
  <c r="M26" i="14"/>
  <c r="M23" i="14"/>
  <c r="AR129" i="14"/>
  <c r="AE130" i="14"/>
  <c r="W20" i="14"/>
  <c r="W98" i="14"/>
  <c r="W80" i="14"/>
  <c r="W174" i="14"/>
  <c r="W18" i="14"/>
  <c r="W68" i="14"/>
  <c r="W67" i="14" s="1"/>
  <c r="W70" i="14"/>
  <c r="O32" i="14"/>
  <c r="O144" i="14"/>
  <c r="O106" i="14"/>
  <c r="O188" i="14"/>
  <c r="O23" i="14"/>
  <c r="O26" i="14"/>
  <c r="O96" i="14"/>
  <c r="BA156" i="13"/>
  <c r="BD155" i="13"/>
  <c r="AB150" i="13"/>
  <c r="AB147" i="13"/>
  <c r="AB148" i="13" s="1"/>
  <c r="P137" i="13"/>
  <c r="D138" i="13"/>
  <c r="D133" i="13"/>
  <c r="AF32" i="16"/>
  <c r="AR13" i="16"/>
  <c r="AM152" i="15"/>
  <c r="AL96" i="15"/>
  <c r="BA42" i="15"/>
  <c r="AU163" i="14" a="1"/>
  <c r="AU163" i="14" s="1"/>
  <c r="AB147" i="14"/>
  <c r="AB129" i="14" s="1"/>
  <c r="V74" i="14"/>
  <c r="M64" i="14"/>
  <c r="M63" i="14" s="1"/>
  <c r="M66" i="14"/>
  <c r="Z165" i="13"/>
  <c r="Z166" i="13" s="1"/>
  <c r="AR71" i="17"/>
  <c r="H134" i="16"/>
  <c r="J24" i="16"/>
  <c r="P15" i="16"/>
  <c r="AB68" i="15"/>
  <c r="AB70" i="15"/>
  <c r="AB11" i="15"/>
  <c r="AB80" i="15" s="1"/>
  <c r="AB142" i="15"/>
  <c r="AB40" i="15"/>
  <c r="AB147" i="15"/>
  <c r="AB110" i="15"/>
  <c r="T35" i="15"/>
  <c r="T91" i="15"/>
  <c r="T85" i="15" s="1"/>
  <c r="T73" i="15"/>
  <c r="P81" i="15"/>
  <c r="D18" i="15"/>
  <c r="P17" i="15"/>
  <c r="P29" i="15"/>
  <c r="D172" i="15"/>
  <c r="P171" i="15"/>
  <c r="P71" i="15"/>
  <c r="D176" i="15"/>
  <c r="P175" i="15"/>
  <c r="P119" i="15"/>
  <c r="D117" i="15"/>
  <c r="D118" i="15" s="1"/>
  <c r="N118" i="14"/>
  <c r="T73" i="14"/>
  <c r="M10" i="14"/>
  <c r="M120" i="14"/>
  <c r="M117" i="14"/>
  <c r="M118" i="14" s="1"/>
  <c r="M184" i="14"/>
  <c r="M162" i="14"/>
  <c r="M122" i="14"/>
  <c r="AD152" i="13"/>
  <c r="AR151" i="13"/>
  <c r="V174" i="13"/>
  <c r="P19" i="17"/>
  <c r="Z36" i="16"/>
  <c r="Z24" i="16"/>
  <c r="BA126" i="15"/>
  <c r="AM108" i="15"/>
  <c r="AE78" i="15"/>
  <c r="AM40" i="15"/>
  <c r="AA18" i="15"/>
  <c r="AA124" i="15"/>
  <c r="AA72" i="15"/>
  <c r="AA140" i="15"/>
  <c r="AA20" i="15"/>
  <c r="AA160" i="15"/>
  <c r="AA164" i="15"/>
  <c r="S11" i="15"/>
  <c r="S42" i="15" s="1"/>
  <c r="S58" i="15"/>
  <c r="S49" i="15" s="1"/>
  <c r="K176" i="15"/>
  <c r="K23" i="15"/>
  <c r="K26" i="15"/>
  <c r="K116" i="15"/>
  <c r="K174" i="15"/>
  <c r="K150" i="15"/>
  <c r="K147" i="15"/>
  <c r="K148" i="15" s="1"/>
  <c r="K98" i="15"/>
  <c r="K146" i="15"/>
  <c r="M152" i="14"/>
  <c r="AB117" i="14"/>
  <c r="AE54" i="14"/>
  <c r="AR43" i="14"/>
  <c r="J35" i="14"/>
  <c r="J47" i="14" s="1"/>
  <c r="T11" i="14"/>
  <c r="T152" i="14" s="1"/>
  <c r="T58" i="14"/>
  <c r="L184" i="14"/>
  <c r="L108" i="14"/>
  <c r="L160" i="14"/>
  <c r="D58" i="14"/>
  <c r="P59" i="14"/>
  <c r="P139" i="14"/>
  <c r="AL156" i="13"/>
  <c r="X150" i="13"/>
  <c r="X147" i="13"/>
  <c r="X148" i="13" s="1"/>
  <c r="P113" i="13"/>
  <c r="D114" i="13"/>
  <c r="BC101" i="13"/>
  <c r="BC102" i="13" s="1"/>
  <c r="BC104" i="13"/>
  <c r="V91" i="13"/>
  <c r="V92" i="13" s="1"/>
  <c r="V94" i="13"/>
  <c r="V90" i="13"/>
  <c r="D80" i="13"/>
  <c r="P79" i="13"/>
  <c r="T73" i="13"/>
  <c r="T74" i="13" s="1"/>
  <c r="T76" i="13"/>
  <c r="V72" i="13"/>
  <c r="AL44" i="13"/>
  <c r="AL20" i="13"/>
  <c r="AN62" i="16"/>
  <c r="AG184" i="16"/>
  <c r="AG116" i="16"/>
  <c r="AG24" i="16"/>
  <c r="AG47" i="16"/>
  <c r="AG48" i="16" s="1"/>
  <c r="AG94" i="16"/>
  <c r="AG146" i="16"/>
  <c r="AG10" i="16"/>
  <c r="AG114" i="16"/>
  <c r="AG164" i="16"/>
  <c r="AG38" i="16"/>
  <c r="AG96" i="16"/>
  <c r="Y58" i="16"/>
  <c r="Y64" i="16"/>
  <c r="Y147" i="16"/>
  <c r="Y129" i="16" s="1"/>
  <c r="Y117" i="16"/>
  <c r="Y11" i="16"/>
  <c r="Y146" i="16" s="1"/>
  <c r="AC81" i="16"/>
  <c r="AC121" i="16"/>
  <c r="AC15" i="16"/>
  <c r="AC93" i="16"/>
  <c r="Q91" i="16"/>
  <c r="Q85" i="16" s="1"/>
  <c r="AT145" i="16" a="1"/>
  <c r="AT145" i="16" s="1"/>
  <c r="AC145" i="16"/>
  <c r="AU145" i="16" a="1"/>
  <c r="AU145" i="16" s="1"/>
  <c r="AC83" i="16"/>
  <c r="AU155" i="16" a="1"/>
  <c r="AU155" i="16" s="1"/>
  <c r="AC155" i="16"/>
  <c r="AT155" i="16" a="1"/>
  <c r="AT155" i="16" s="1"/>
  <c r="AC33" i="16"/>
  <c r="AU135" i="16" a="1"/>
  <c r="AU135" i="16" s="1"/>
  <c r="AC135" i="16"/>
  <c r="AT135" i="16" a="1"/>
  <c r="AT135" i="16" s="1"/>
  <c r="Q133" i="16"/>
  <c r="I138" i="16"/>
  <c r="I165" i="16"/>
  <c r="I166" i="16" s="1"/>
  <c r="I168" i="16"/>
  <c r="I72" i="16"/>
  <c r="I176" i="16"/>
  <c r="I62" i="16"/>
  <c r="I124" i="16"/>
  <c r="I23" i="16"/>
  <c r="I26" i="16"/>
  <c r="I96" i="16"/>
  <c r="AL182" i="15"/>
  <c r="BA74" i="15"/>
  <c r="H51" i="15"/>
  <c r="BA34" i="15"/>
  <c r="L174" i="14"/>
  <c r="W140" i="14"/>
  <c r="BD61" i="14"/>
  <c r="T23" i="14"/>
  <c r="AA35" i="14"/>
  <c r="S30" i="14"/>
  <c r="S100" i="14"/>
  <c r="S122" i="14"/>
  <c r="S20" i="14"/>
  <c r="S98" i="14"/>
  <c r="K165" i="14"/>
  <c r="P183" i="13"/>
  <c r="D184" i="13"/>
  <c r="AD66" i="13"/>
  <c r="AR65" i="13"/>
  <c r="AB56" i="13"/>
  <c r="AB52" i="13"/>
  <c r="H54" i="13"/>
  <c r="H52" i="13"/>
  <c r="D168" i="13"/>
  <c r="P167" i="13"/>
  <c r="D165" i="13"/>
  <c r="D166" i="13" s="1"/>
  <c r="Z160" i="16"/>
  <c r="R47" i="16"/>
  <c r="R48" i="16" s="1"/>
  <c r="R24" i="16"/>
  <c r="AD114" i="15"/>
  <c r="AA32" i="15"/>
  <c r="AC21" i="15"/>
  <c r="AC13" i="15"/>
  <c r="BB67" i="15"/>
  <c r="BB162" i="15"/>
  <c r="BB10" i="15"/>
  <c r="BB128" i="15"/>
  <c r="BB26" i="15"/>
  <c r="BB134" i="15"/>
  <c r="BB150" i="15"/>
  <c r="BB174" i="15"/>
  <c r="T147" i="14"/>
  <c r="T148" i="14" s="1"/>
  <c r="P143" i="14"/>
  <c r="AX85" i="14"/>
  <c r="O76" i="14"/>
  <c r="O73" i="14"/>
  <c r="O74" i="14" s="1"/>
  <c r="AE66" i="14"/>
  <c r="AE62" i="14"/>
  <c r="O54" i="14"/>
  <c r="O52" i="14"/>
  <c r="L42" i="14"/>
  <c r="E23" i="14"/>
  <c r="D11" i="14"/>
  <c r="D36" i="14" s="1"/>
  <c r="AL192" i="13"/>
  <c r="V150" i="13"/>
  <c r="V147" i="13"/>
  <c r="V148" i="13" s="1"/>
  <c r="D144" i="13"/>
  <c r="P143" i="13"/>
  <c r="BD121" i="13"/>
  <c r="BA122" i="13"/>
  <c r="Z120" i="13"/>
  <c r="Z117" i="13"/>
  <c r="Z118" i="13" s="1"/>
  <c r="AR107" i="13"/>
  <c r="AD108" i="13"/>
  <c r="F104" i="13"/>
  <c r="F101" i="13"/>
  <c r="AQ128" i="17"/>
  <c r="AH26" i="17"/>
  <c r="AL36" i="16"/>
  <c r="Z16" i="16"/>
  <c r="L165" i="15"/>
  <c r="AI124" i="15"/>
  <c r="AA80" i="15"/>
  <c r="AR61" i="15"/>
  <c r="AE40" i="15"/>
  <c r="H32" i="15"/>
  <c r="AJ16" i="15"/>
  <c r="BD173" i="14"/>
  <c r="W152" i="14"/>
  <c r="D133" i="14"/>
  <c r="P135" i="14"/>
  <c r="AJ118" i="14"/>
  <c r="P79" i="14"/>
  <c r="E64" i="14"/>
  <c r="O56" i="14"/>
  <c r="M44" i="14"/>
  <c r="M34" i="14"/>
  <c r="AC25" i="14"/>
  <c r="AB11" i="14"/>
  <c r="AB134" i="14" s="1"/>
  <c r="AU187" i="14" a="1"/>
  <c r="AU187" i="14" s="1"/>
  <c r="BD143" i="13"/>
  <c r="BA144" i="13"/>
  <c r="AR137" i="13"/>
  <c r="AD138" i="13"/>
  <c r="AL63" i="13"/>
  <c r="BD53" i="13"/>
  <c r="BA54" i="13"/>
  <c r="AF9" i="13"/>
  <c r="AF10" i="13" s="1"/>
  <c r="AF90" i="13"/>
  <c r="AF98" i="13"/>
  <c r="AF16" i="13"/>
  <c r="AF44" i="13"/>
  <c r="AF40" i="13"/>
  <c r="AF36" i="13"/>
  <c r="AF80" i="13"/>
  <c r="AF112" i="17"/>
  <c r="X22" i="17"/>
  <c r="BB72" i="17"/>
  <c r="BB134" i="17"/>
  <c r="BB185" i="17"/>
  <c r="BB47" i="17"/>
  <c r="BB48" i="17" s="1"/>
  <c r="BB36" i="17"/>
  <c r="BB67" i="17"/>
  <c r="BB124" i="17"/>
  <c r="BB22" i="17"/>
  <c r="BB70" i="17"/>
  <c r="BB54" i="17"/>
  <c r="BB60" i="17"/>
  <c r="BB152" i="17"/>
  <c r="R185" i="17"/>
  <c r="X76" i="16"/>
  <c r="S11" i="16"/>
  <c r="S134" i="16" s="1"/>
  <c r="AI63" i="15"/>
  <c r="AM154" i="15"/>
  <c r="E101" i="15"/>
  <c r="L76" i="14"/>
  <c r="L20" i="14"/>
  <c r="J180" i="13"/>
  <c r="Z91" i="13"/>
  <c r="Z92" i="13" s="1"/>
  <c r="W147" i="13"/>
  <c r="W91" i="13"/>
  <c r="W85" i="13" s="1"/>
  <c r="O30" i="13"/>
  <c r="O100" i="13"/>
  <c r="O104" i="13"/>
  <c r="O101" i="13"/>
  <c r="O102" i="13" s="1"/>
  <c r="O185" i="13"/>
  <c r="O20" i="13"/>
  <c r="O98" i="13"/>
  <c r="O76" i="13"/>
  <c r="O73" i="13"/>
  <c r="O74" i="13" s="1"/>
  <c r="O172" i="13"/>
  <c r="Z147" i="12"/>
  <c r="J112" i="12"/>
  <c r="P103" i="12"/>
  <c r="D104" i="12"/>
  <c r="D101" i="12"/>
  <c r="D102" i="12" s="1"/>
  <c r="AF78" i="12"/>
  <c r="Z68" i="12"/>
  <c r="AF50" i="12"/>
  <c r="R35" i="12"/>
  <c r="R38" i="12"/>
  <c r="BD31" i="12"/>
  <c r="BA32" i="12"/>
  <c r="R22" i="12"/>
  <c r="BD15" i="12"/>
  <c r="BA16" i="12"/>
  <c r="M158" i="12"/>
  <c r="E180" i="11"/>
  <c r="Q162" i="14"/>
  <c r="AN112" i="14"/>
  <c r="AB67" i="14"/>
  <c r="I47" i="14"/>
  <c r="AD86" i="13"/>
  <c r="T168" i="12"/>
  <c r="T165" i="12"/>
  <c r="T166" i="12" s="1"/>
  <c r="BA136" i="12"/>
  <c r="BD135" i="12"/>
  <c r="E91" i="12"/>
  <c r="BA66" i="12"/>
  <c r="BD65" i="12"/>
  <c r="P55" i="12"/>
  <c r="D56" i="12"/>
  <c r="D52" i="12"/>
  <c r="M44" i="12"/>
  <c r="AQ9" i="12"/>
  <c r="AQ10" i="12" s="1"/>
  <c r="AU10" i="12" s="1" a="1"/>
  <c r="AU10" i="12" s="1"/>
  <c r="AQ60" i="12"/>
  <c r="AB147" i="12"/>
  <c r="AB148" i="12" s="1"/>
  <c r="AB150" i="12"/>
  <c r="L132" i="12"/>
  <c r="L117" i="12"/>
  <c r="L118" i="12" s="1"/>
  <c r="L120" i="12"/>
  <c r="D98" i="12"/>
  <c r="P97" i="12"/>
  <c r="P113" i="12"/>
  <c r="D114" i="12"/>
  <c r="AE160" i="14"/>
  <c r="AR89" i="14"/>
  <c r="Q36" i="14"/>
  <c r="AN60" i="14"/>
  <c r="AN136" i="14"/>
  <c r="AN116" i="14"/>
  <c r="AN144" i="14"/>
  <c r="AN192" i="14"/>
  <c r="AN142" i="14"/>
  <c r="AN158" i="14"/>
  <c r="AN84" i="14"/>
  <c r="AN154" i="14"/>
  <c r="AN184" i="14"/>
  <c r="X23" i="14"/>
  <c r="X64" i="14"/>
  <c r="H35" i="14"/>
  <c r="H68" i="14"/>
  <c r="AI138" i="13"/>
  <c r="AR79" i="13"/>
  <c r="AN67" i="13"/>
  <c r="AI54" i="13"/>
  <c r="AR37" i="13"/>
  <c r="T9" i="13"/>
  <c r="T10" i="13" s="1"/>
  <c r="T34" i="13"/>
  <c r="T30" i="13"/>
  <c r="T26" i="13"/>
  <c r="T14" i="13"/>
  <c r="T82" i="13"/>
  <c r="T46" i="13"/>
  <c r="T22" i="13"/>
  <c r="T60" i="13"/>
  <c r="T154" i="13"/>
  <c r="T18" i="13"/>
  <c r="M180" i="13"/>
  <c r="M11" i="13"/>
  <c r="M120" i="13" s="1"/>
  <c r="E40" i="13"/>
  <c r="E147" i="13"/>
  <c r="E73" i="13"/>
  <c r="E23" i="13"/>
  <c r="P25" i="13"/>
  <c r="BA162" i="12"/>
  <c r="BD161" i="12"/>
  <c r="AH150" i="12"/>
  <c r="AQ140" i="12"/>
  <c r="J134" i="12"/>
  <c r="J122" i="12"/>
  <c r="R112" i="12"/>
  <c r="AH104" i="12"/>
  <c r="P95" i="12"/>
  <c r="E85" i="12"/>
  <c r="AH80" i="12"/>
  <c r="Z73" i="12"/>
  <c r="M66" i="12"/>
  <c r="M64" i="12"/>
  <c r="M63" i="12" s="1"/>
  <c r="AF42" i="12"/>
  <c r="AF34" i="12"/>
  <c r="L58" i="15"/>
  <c r="BD71" i="14"/>
  <c r="AE50" i="14"/>
  <c r="O152" i="13"/>
  <c r="T134" i="13"/>
  <c r="AF106" i="13"/>
  <c r="AR69" i="13"/>
  <c r="R9" i="13"/>
  <c r="R10" i="13" s="1"/>
  <c r="R42" i="13"/>
  <c r="R38" i="13"/>
  <c r="R34" i="13"/>
  <c r="R30" i="13"/>
  <c r="R32" i="13"/>
  <c r="R26" i="13"/>
  <c r="R14" i="13"/>
  <c r="R112" i="13"/>
  <c r="R72" i="13"/>
  <c r="R63" i="13"/>
  <c r="R108" i="13"/>
  <c r="R60" i="13"/>
  <c r="R28" i="13"/>
  <c r="R82" i="13"/>
  <c r="R122" i="13"/>
  <c r="R104" i="13"/>
  <c r="R22" i="13"/>
  <c r="R18" i="13"/>
  <c r="P173" i="13"/>
  <c r="BD115" i="12"/>
  <c r="BA116" i="12"/>
  <c r="J56" i="12"/>
  <c r="BA122" i="12"/>
  <c r="BD121" i="12"/>
  <c r="BA98" i="12"/>
  <c r="BD97" i="12"/>
  <c r="AQ106" i="12"/>
  <c r="AQ174" i="12"/>
  <c r="AU174" i="12" s="1" a="1"/>
  <c r="AU174" i="12" s="1"/>
  <c r="AQ136" i="12"/>
  <c r="AH110" i="12"/>
  <c r="AH182" i="12"/>
  <c r="AH178" i="12"/>
  <c r="R120" i="12"/>
  <c r="R117" i="12"/>
  <c r="R118" i="12" s="1"/>
  <c r="R136" i="12"/>
  <c r="J124" i="12"/>
  <c r="J170" i="12"/>
  <c r="BB152" i="15"/>
  <c r="AM142" i="14"/>
  <c r="AF144" i="13"/>
  <c r="AF132" i="13"/>
  <c r="AR109" i="13"/>
  <c r="AA64" i="13"/>
  <c r="AA63" i="13" s="1"/>
  <c r="AA66" i="13"/>
  <c r="AF14" i="13"/>
  <c r="AI32" i="13"/>
  <c r="AI132" i="13"/>
  <c r="AI166" i="13"/>
  <c r="AI76" i="13"/>
  <c r="AI130" i="13"/>
  <c r="AI30" i="13"/>
  <c r="AI88" i="13"/>
  <c r="AI168" i="13"/>
  <c r="AI104" i="13"/>
  <c r="AI162" i="13"/>
  <c r="AA32" i="13"/>
  <c r="AA144" i="13"/>
  <c r="AA76" i="13"/>
  <c r="AA73" i="13"/>
  <c r="AA74" i="13" s="1"/>
  <c r="AA160" i="13"/>
  <c r="AA26" i="13"/>
  <c r="AA23" i="13"/>
  <c r="AA96" i="13"/>
  <c r="AA104" i="13"/>
  <c r="AA101" i="13"/>
  <c r="AA102" i="13" s="1"/>
  <c r="AA162" i="13"/>
  <c r="S165" i="13"/>
  <c r="K180" i="13"/>
  <c r="AF185" i="12"/>
  <c r="BD169" i="12"/>
  <c r="BA170" i="12"/>
  <c r="P135" i="12"/>
  <c r="BD123" i="12"/>
  <c r="BA124" i="12"/>
  <c r="AQ101" i="12"/>
  <c r="AQ102" i="12" s="1"/>
  <c r="AQ104" i="12"/>
  <c r="H98" i="12"/>
  <c r="AF80" i="12"/>
  <c r="AM67" i="14"/>
  <c r="AN124" i="13"/>
  <c r="L101" i="13"/>
  <c r="L102" i="13" s="1"/>
  <c r="P53" i="13"/>
  <c r="H38" i="13"/>
  <c r="AF22" i="13"/>
  <c r="BB40" i="13"/>
  <c r="BD39" i="13"/>
  <c r="BB184" i="13"/>
  <c r="BD183" i="13"/>
  <c r="H172" i="12"/>
  <c r="AF146" i="12"/>
  <c r="E68" i="12"/>
  <c r="AF56" i="12"/>
  <c r="AN118" i="12"/>
  <c r="AN126" i="12"/>
  <c r="AN188" i="12"/>
  <c r="AF104" i="12"/>
  <c r="AF178" i="12"/>
  <c r="H104" i="12"/>
  <c r="H101" i="12"/>
  <c r="H102" i="12" s="1"/>
  <c r="H180" i="12"/>
  <c r="H182" i="12"/>
  <c r="AD106" i="13"/>
  <c r="AN90" i="13"/>
  <c r="T70" i="13"/>
  <c r="X46" i="13"/>
  <c r="AL160" i="11"/>
  <c r="X147" i="11"/>
  <c r="X129" i="11" s="1"/>
  <c r="AF88" i="13"/>
  <c r="H32" i="13"/>
  <c r="I176" i="12"/>
  <c r="AF148" i="12"/>
  <c r="P186" i="12"/>
  <c r="G152" i="11"/>
  <c r="G108" i="11"/>
  <c r="H91" i="11"/>
  <c r="H94" i="11"/>
  <c r="AL62" i="11"/>
  <c r="V52" i="11"/>
  <c r="X35" i="11"/>
  <c r="X47" i="11" s="1"/>
  <c r="X180" i="11"/>
  <c r="H180" i="11"/>
  <c r="H182" i="11"/>
  <c r="H112" i="11"/>
  <c r="Z168" i="10"/>
  <c r="Z165" i="10"/>
  <c r="Z166" i="10" s="1"/>
  <c r="P93" i="14"/>
  <c r="BD137" i="13"/>
  <c r="D116" i="13"/>
  <c r="AD88" i="13"/>
  <c r="AN62" i="13"/>
  <c r="X40" i="13"/>
  <c r="AH138" i="12"/>
  <c r="AC81" i="12"/>
  <c r="Q82" i="12"/>
  <c r="BA67" i="12"/>
  <c r="AQ28" i="12"/>
  <c r="AA82" i="12"/>
  <c r="AA162" i="12"/>
  <c r="AA94" i="12"/>
  <c r="AA91" i="12"/>
  <c r="AA92" i="12" s="1"/>
  <c r="AA56" i="12"/>
  <c r="AA96" i="12"/>
  <c r="AA172" i="12"/>
  <c r="S82" i="12"/>
  <c r="S160" i="12"/>
  <c r="S98" i="12"/>
  <c r="S162" i="12"/>
  <c r="S136" i="12"/>
  <c r="S172" i="12"/>
  <c r="K165" i="12"/>
  <c r="AD168" i="11"/>
  <c r="AR167" i="11"/>
  <c r="V160" i="11"/>
  <c r="P151" i="11"/>
  <c r="AL114" i="11"/>
  <c r="AR75" i="11"/>
  <c r="AD76" i="11"/>
  <c r="X64" i="11"/>
  <c r="AD51" i="11"/>
  <c r="AR52" i="11"/>
  <c r="AM9" i="11"/>
  <c r="AM10" i="11" s="1"/>
  <c r="AM36" i="11"/>
  <c r="AM128" i="11"/>
  <c r="AM63" i="11"/>
  <c r="AM142" i="11"/>
  <c r="AM190" i="11"/>
  <c r="G160" i="11"/>
  <c r="L117" i="10"/>
  <c r="L118" i="10" s="1"/>
  <c r="L101" i="10"/>
  <c r="BD97" i="10"/>
  <c r="BA98" i="10"/>
  <c r="AF148" i="13"/>
  <c r="AL100" i="13"/>
  <c r="T78" i="13"/>
  <c r="D58" i="13"/>
  <c r="D57" i="13" s="1"/>
  <c r="AB101" i="12"/>
  <c r="AB102" i="12" s="1"/>
  <c r="Q58" i="12"/>
  <c r="Q57" i="12" s="1"/>
  <c r="AC59" i="12"/>
  <c r="Q60" i="12"/>
  <c r="BA30" i="12"/>
  <c r="BA22" i="12"/>
  <c r="AL188" i="11"/>
  <c r="AM130" i="11"/>
  <c r="L116" i="11"/>
  <c r="X91" i="11"/>
  <c r="X94" i="11"/>
  <c r="L82" i="11"/>
  <c r="H62" i="11"/>
  <c r="T56" i="11"/>
  <c r="X11" i="11"/>
  <c r="X46" i="11" s="1"/>
  <c r="AL122" i="11"/>
  <c r="AL47" i="11"/>
  <c r="AL48" i="11" s="1"/>
  <c r="AL24" i="11"/>
  <c r="AL94" i="11"/>
  <c r="AL146" i="11"/>
  <c r="AD122" i="11"/>
  <c r="AR121" i="11"/>
  <c r="AD47" i="11"/>
  <c r="AD48" i="11" s="1"/>
  <c r="AD24" i="11"/>
  <c r="AR23" i="11"/>
  <c r="AD94" i="11"/>
  <c r="AR93" i="11"/>
  <c r="AD146" i="11"/>
  <c r="AR145" i="11"/>
  <c r="N116" i="11"/>
  <c r="N40" i="11"/>
  <c r="N150" i="11"/>
  <c r="N147" i="11"/>
  <c r="N148" i="11" s="1"/>
  <c r="P31" i="11"/>
  <c r="R132" i="13"/>
  <c r="H98" i="13"/>
  <c r="X80" i="13"/>
  <c r="AN40" i="13"/>
  <c r="H30" i="13"/>
  <c r="I152" i="12"/>
  <c r="S84" i="12"/>
  <c r="AQ72" i="12"/>
  <c r="BD17" i="12"/>
  <c r="AO24" i="12"/>
  <c r="AO47" i="12"/>
  <c r="AO48" i="12" s="1"/>
  <c r="AG10" i="12"/>
  <c r="AC27" i="12"/>
  <c r="Q28" i="12"/>
  <c r="AC121" i="12"/>
  <c r="Q122" i="12"/>
  <c r="AC111" i="12"/>
  <c r="Q112" i="12"/>
  <c r="AC29" i="12"/>
  <c r="Q30" i="12"/>
  <c r="AC123" i="12"/>
  <c r="Q124" i="12"/>
  <c r="AC151" i="12"/>
  <c r="AU151" i="12" a="1"/>
  <c r="AU151" i="12" s="1"/>
  <c r="AT151" i="12" a="1"/>
  <c r="AT151" i="12" s="1"/>
  <c r="Q152" i="12"/>
  <c r="Q138" i="12"/>
  <c r="AC137" i="12"/>
  <c r="AU137" i="12" a="1"/>
  <c r="AU137" i="12" s="1"/>
  <c r="AT137" i="12" a="1"/>
  <c r="AT137" i="12" s="1"/>
  <c r="I44" i="12"/>
  <c r="I142" i="12"/>
  <c r="I98" i="12"/>
  <c r="I18" i="12"/>
  <c r="I68" i="12"/>
  <c r="I67" i="12" s="1"/>
  <c r="I70" i="12"/>
  <c r="I156" i="12"/>
  <c r="AM136" i="11"/>
  <c r="AN120" i="11"/>
  <c r="X98" i="11"/>
  <c r="AN92" i="11"/>
  <c r="L88" i="11"/>
  <c r="AL80" i="11"/>
  <c r="AD66" i="11"/>
  <c r="AR65" i="11"/>
  <c r="V42" i="11"/>
  <c r="BD151" i="10"/>
  <c r="BA152" i="10"/>
  <c r="D132" i="10"/>
  <c r="P131" i="10"/>
  <c r="BD121" i="10"/>
  <c r="BA122" i="10"/>
  <c r="AC31" i="14"/>
  <c r="T92" i="13"/>
  <c r="X48" i="13"/>
  <c r="L165" i="12"/>
  <c r="L166" i="12" s="1"/>
  <c r="K68" i="12"/>
  <c r="K52" i="12"/>
  <c r="L36" i="12"/>
  <c r="AN179" i="11"/>
  <c r="AN164" i="11"/>
  <c r="L146" i="11"/>
  <c r="AL136" i="11"/>
  <c r="AM106" i="11"/>
  <c r="AL88" i="11"/>
  <c r="H72" i="11"/>
  <c r="T66" i="11"/>
  <c r="T64" i="11"/>
  <c r="T63" i="11" s="1"/>
  <c r="AN44" i="11"/>
  <c r="AM40" i="11"/>
  <c r="H28" i="11"/>
  <c r="H23" i="11"/>
  <c r="D11" i="11"/>
  <c r="D174" i="11" s="1"/>
  <c r="P13" i="11"/>
  <c r="AB144" i="11"/>
  <c r="AB180" i="11"/>
  <c r="T147" i="11"/>
  <c r="T148" i="11" s="1"/>
  <c r="T150" i="11"/>
  <c r="T106" i="11"/>
  <c r="T188" i="11"/>
  <c r="L170" i="11"/>
  <c r="L110" i="11"/>
  <c r="L156" i="11"/>
  <c r="P175" i="11"/>
  <c r="P113" i="11"/>
  <c r="P163" i="11"/>
  <c r="P141" i="10"/>
  <c r="D133" i="10"/>
  <c r="D142" i="10"/>
  <c r="AB64" i="10"/>
  <c r="AB63" i="10" s="1"/>
  <c r="R56" i="10"/>
  <c r="R52" i="10"/>
  <c r="X76" i="13"/>
  <c r="BA80" i="12"/>
  <c r="W170" i="12"/>
  <c r="W100" i="12"/>
  <c r="W152" i="12"/>
  <c r="W30" i="12"/>
  <c r="W120" i="12"/>
  <c r="W117" i="12"/>
  <c r="W118" i="12" s="1"/>
  <c r="W174" i="12"/>
  <c r="W122" i="12"/>
  <c r="W184" i="12"/>
  <c r="O73" i="12"/>
  <c r="O84" i="12"/>
  <c r="G172" i="12"/>
  <c r="G116" i="12"/>
  <c r="G26" i="12"/>
  <c r="G23" i="12"/>
  <c r="G106" i="12"/>
  <c r="G100" i="12"/>
  <c r="G146" i="12"/>
  <c r="G142" i="12"/>
  <c r="AN144" i="11"/>
  <c r="AL60" i="11"/>
  <c r="AR45" i="11"/>
  <c r="D24" i="11"/>
  <c r="D47" i="11"/>
  <c r="V180" i="10"/>
  <c r="BA117" i="10"/>
  <c r="BA118" i="10" s="1"/>
  <c r="AC97" i="10"/>
  <c r="Q98" i="10"/>
  <c r="W73" i="10"/>
  <c r="AC55" i="10"/>
  <c r="AF18" i="13"/>
  <c r="AF156" i="12"/>
  <c r="AD18" i="12"/>
  <c r="AR17" i="12"/>
  <c r="AR61" i="12"/>
  <c r="AD62" i="12"/>
  <c r="AD158" i="12"/>
  <c r="AR157" i="12"/>
  <c r="AD88" i="12"/>
  <c r="AR87" i="12"/>
  <c r="AD50" i="12"/>
  <c r="AR49" i="12"/>
  <c r="AD138" i="12"/>
  <c r="AR137" i="12"/>
  <c r="AR35" i="12"/>
  <c r="AD36" i="12"/>
  <c r="AD136" i="12"/>
  <c r="AR135" i="12"/>
  <c r="AD112" i="12"/>
  <c r="AR111" i="12"/>
  <c r="AD90" i="12"/>
  <c r="AR89" i="12"/>
  <c r="AR189" i="12"/>
  <c r="AD190" i="12"/>
  <c r="V165" i="12"/>
  <c r="V180" i="12"/>
  <c r="N52" i="12"/>
  <c r="F176" i="12"/>
  <c r="AR181" i="11"/>
  <c r="Y129" i="11"/>
  <c r="Y130" i="11" s="1"/>
  <c r="Y132" i="11"/>
  <c r="AN100" i="11"/>
  <c r="AJ82" i="11"/>
  <c r="AI32" i="11"/>
  <c r="P121" i="10"/>
  <c r="AR105" i="10"/>
  <c r="AD106" i="10"/>
  <c r="P71" i="10"/>
  <c r="AM10" i="10"/>
  <c r="Y18" i="10"/>
  <c r="Y68" i="10"/>
  <c r="Y122" i="10"/>
  <c r="AC83" i="10"/>
  <c r="AC173" i="10"/>
  <c r="AU173" i="10" a="1"/>
  <c r="AU173" i="10" s="1"/>
  <c r="AT173" i="10" a="1"/>
  <c r="AT173" i="10" s="1"/>
  <c r="AC17" i="10"/>
  <c r="Q68" i="10"/>
  <c r="AC69" i="10"/>
  <c r="AC77" i="10"/>
  <c r="AT167" i="10" a="1"/>
  <c r="AT167" i="10" s="1"/>
  <c r="Q165" i="10"/>
  <c r="AC167" i="10"/>
  <c r="AU167" i="10" a="1"/>
  <c r="AU167" i="10" s="1"/>
  <c r="I35" i="10"/>
  <c r="I180" i="10"/>
  <c r="I101" i="10"/>
  <c r="H67" i="13"/>
  <c r="AR17" i="13"/>
  <c r="S154" i="11"/>
  <c r="I90" i="11"/>
  <c r="AI54" i="11"/>
  <c r="AM18" i="11"/>
  <c r="F23" i="10"/>
  <c r="AF9" i="10"/>
  <c r="AF10" i="10" s="1"/>
  <c r="AF34" i="10"/>
  <c r="AF18" i="10"/>
  <c r="AF28" i="10"/>
  <c r="AF72" i="10"/>
  <c r="AF60" i="10"/>
  <c r="AF63" i="10"/>
  <c r="AF122" i="10"/>
  <c r="BA144" i="9"/>
  <c r="BD143" i="9"/>
  <c r="W68" i="9"/>
  <c r="W35" i="9"/>
  <c r="O23" i="9"/>
  <c r="G11" i="9"/>
  <c r="G42" i="9" s="1"/>
  <c r="BD155" i="9"/>
  <c r="BA156" i="9"/>
  <c r="S56" i="8"/>
  <c r="S52" i="8"/>
  <c r="AO90" i="12"/>
  <c r="AB60" i="12"/>
  <c r="D47" i="12"/>
  <c r="P13" i="12"/>
  <c r="AC79" i="11"/>
  <c r="AH54" i="11"/>
  <c r="AJ36" i="11"/>
  <c r="AI76" i="11"/>
  <c r="AI63" i="11"/>
  <c r="AI20" i="11"/>
  <c r="AI96" i="11"/>
  <c r="AI92" i="11"/>
  <c r="AI104" i="11"/>
  <c r="AI152" i="11"/>
  <c r="AI184" i="11"/>
  <c r="AA56" i="11"/>
  <c r="AA165" i="11"/>
  <c r="AA166" i="11" s="1"/>
  <c r="AA168" i="11"/>
  <c r="AA100" i="11"/>
  <c r="AA96" i="11"/>
  <c r="AA146" i="11"/>
  <c r="AA136" i="11"/>
  <c r="S22" i="11"/>
  <c r="S58" i="11"/>
  <c r="K101" i="11"/>
  <c r="K68" i="11"/>
  <c r="Y170" i="10"/>
  <c r="AD148" i="10"/>
  <c r="AR147" i="10"/>
  <c r="AD130" i="10"/>
  <c r="AR129" i="10"/>
  <c r="G117" i="10"/>
  <c r="V68" i="10"/>
  <c r="Y56" i="10"/>
  <c r="AE14" i="10"/>
  <c r="AE46" i="10"/>
  <c r="AE118" i="10"/>
  <c r="AE50" i="10"/>
  <c r="AE112" i="10"/>
  <c r="AE72" i="10"/>
  <c r="AE170" i="10"/>
  <c r="W147" i="10"/>
  <c r="O165" i="10"/>
  <c r="O147" i="10"/>
  <c r="P33" i="10"/>
  <c r="AN158" i="9"/>
  <c r="I64" i="13"/>
  <c r="J9" i="13"/>
  <c r="J10" i="13" s="1"/>
  <c r="J26" i="13"/>
  <c r="J22" i="13"/>
  <c r="J18" i="13"/>
  <c r="J42" i="13"/>
  <c r="J38" i="13"/>
  <c r="J30" i="13"/>
  <c r="J44" i="13"/>
  <c r="J150" i="13"/>
  <c r="J34" i="13"/>
  <c r="J40" i="13"/>
  <c r="P141" i="12"/>
  <c r="W56" i="12"/>
  <c r="AM24" i="12"/>
  <c r="AM47" i="12"/>
  <c r="AM48" i="12" s="1"/>
  <c r="AJ88" i="11"/>
  <c r="AI36" i="11"/>
  <c r="AH24" i="11"/>
  <c r="AH47" i="11"/>
  <c r="AH48" i="11" s="1"/>
  <c r="AH156" i="11"/>
  <c r="AH178" i="11"/>
  <c r="AH90" i="11"/>
  <c r="AH82" i="11"/>
  <c r="AH110" i="11"/>
  <c r="AH182" i="11"/>
  <c r="AH38" i="11"/>
  <c r="AH96" i="11"/>
  <c r="Z28" i="11"/>
  <c r="Z184" i="11"/>
  <c r="Z16" i="11"/>
  <c r="Z90" i="11"/>
  <c r="Z120" i="11"/>
  <c r="Z117" i="11"/>
  <c r="Z118" i="11" s="1"/>
  <c r="Z22" i="11"/>
  <c r="Z85" i="11"/>
  <c r="Z86" i="11" s="1"/>
  <c r="Z88" i="11"/>
  <c r="R56" i="11"/>
  <c r="R76" i="11"/>
  <c r="R73" i="11"/>
  <c r="R74" i="11" s="1"/>
  <c r="R58" i="11"/>
  <c r="R57" i="11" s="1"/>
  <c r="R60" i="11"/>
  <c r="R158" i="11"/>
  <c r="R114" i="11"/>
  <c r="R18" i="11"/>
  <c r="R68" i="11"/>
  <c r="R67" i="11" s="1"/>
  <c r="R70" i="11"/>
  <c r="J68" i="11"/>
  <c r="AR191" i="10"/>
  <c r="AD192" i="10"/>
  <c r="AN179" i="10"/>
  <c r="X150" i="10"/>
  <c r="X147" i="10"/>
  <c r="X148" i="10" s="1"/>
  <c r="AF110" i="10"/>
  <c r="P75" i="10"/>
  <c r="V58" i="10"/>
  <c r="AR33" i="10"/>
  <c r="AD34" i="10"/>
  <c r="AR23" i="10"/>
  <c r="AD47" i="10"/>
  <c r="AD48" i="10" s="1"/>
  <c r="AD24" i="10"/>
  <c r="AR167" i="10"/>
  <c r="AD168" i="10"/>
  <c r="AD140" i="10"/>
  <c r="AR139" i="10"/>
  <c r="AD144" i="10"/>
  <c r="AR143" i="10"/>
  <c r="AD170" i="10"/>
  <c r="AR169" i="10"/>
  <c r="V52" i="10"/>
  <c r="V165" i="10"/>
  <c r="X182" i="9"/>
  <c r="X180" i="9"/>
  <c r="AE9" i="9"/>
  <c r="AE10" i="9" s="1"/>
  <c r="J102" i="13"/>
  <c r="Y147" i="13"/>
  <c r="Y129" i="13" s="1"/>
  <c r="Y180" i="13"/>
  <c r="AC12" i="13"/>
  <c r="AC119" i="13"/>
  <c r="Q117" i="13"/>
  <c r="AC17" i="13"/>
  <c r="AC69" i="13"/>
  <c r="Q68" i="13"/>
  <c r="AC186" i="13"/>
  <c r="AU186" i="13" a="1"/>
  <c r="AU186" i="13" s="1"/>
  <c r="AT186" i="13" a="1"/>
  <c r="AT186" i="13" s="1"/>
  <c r="AC121" i="13"/>
  <c r="AC31" i="13"/>
  <c r="AU143" i="13" a="1"/>
  <c r="AU143" i="13" s="1"/>
  <c r="AC143" i="13"/>
  <c r="AT143" i="13" a="1"/>
  <c r="AT143" i="13" s="1"/>
  <c r="I68" i="13"/>
  <c r="I52" i="13"/>
  <c r="I180" i="13"/>
  <c r="AN174" i="11"/>
  <c r="X67" i="11"/>
  <c r="L35" i="11"/>
  <c r="BB104" i="11"/>
  <c r="BB101" i="11"/>
  <c r="BB102" i="11" s="1"/>
  <c r="BB80" i="11"/>
  <c r="BB28" i="11"/>
  <c r="BB162" i="11"/>
  <c r="BB63" i="11"/>
  <c r="BB98" i="11"/>
  <c r="BB150" i="11"/>
  <c r="BB174" i="11"/>
  <c r="Y158" i="11"/>
  <c r="Y18" i="11"/>
  <c r="Y96" i="11"/>
  <c r="Y106" i="11"/>
  <c r="Y110" i="11"/>
  <c r="Y162" i="11"/>
  <c r="AC71" i="11"/>
  <c r="AC119" i="11"/>
  <c r="Q117" i="11"/>
  <c r="AC123" i="11"/>
  <c r="AU145" i="11" a="1"/>
  <c r="AU145" i="11" s="1"/>
  <c r="AC145" i="11"/>
  <c r="Q146" i="11"/>
  <c r="AT145" i="11" a="1"/>
  <c r="AT145" i="11" s="1"/>
  <c r="AC95" i="11"/>
  <c r="AT163" i="11" a="1"/>
  <c r="AT163" i="11" s="1"/>
  <c r="AU163" i="11" a="1"/>
  <c r="AU163" i="11" s="1"/>
  <c r="AC163" i="11"/>
  <c r="Q140" i="11"/>
  <c r="AU139" i="11" a="1"/>
  <c r="AU139" i="11" s="1"/>
  <c r="AC139" i="11"/>
  <c r="AT139" i="11" a="1"/>
  <c r="AT139" i="11" s="1"/>
  <c r="I28" i="11"/>
  <c r="I142" i="11"/>
  <c r="I174" i="11"/>
  <c r="I147" i="11"/>
  <c r="I148" i="11" s="1"/>
  <c r="I150" i="11"/>
  <c r="I164" i="11"/>
  <c r="I134" i="11"/>
  <c r="AE182" i="10"/>
  <c r="AB165" i="10"/>
  <c r="J116" i="10"/>
  <c r="G64" i="10"/>
  <c r="AE44" i="10"/>
  <c r="M91" i="10"/>
  <c r="E101" i="10"/>
  <c r="W180" i="9"/>
  <c r="J168" i="9"/>
  <c r="J165" i="9"/>
  <c r="J166" i="9" s="1"/>
  <c r="AN144" i="9"/>
  <c r="AF132" i="9"/>
  <c r="Z117" i="9"/>
  <c r="Z101" i="9"/>
  <c r="AF94" i="9"/>
  <c r="W52" i="9"/>
  <c r="AG192" i="16"/>
  <c r="AC19" i="14"/>
  <c r="AB24" i="12"/>
  <c r="AB47" i="12"/>
  <c r="AB48" i="12" s="1"/>
  <c r="AL120" i="11"/>
  <c r="AM60" i="11"/>
  <c r="AE185" i="10"/>
  <c r="AN154" i="10"/>
  <c r="BC117" i="10"/>
  <c r="BC118" i="10" s="1"/>
  <c r="H26" i="10"/>
  <c r="AF128" i="9"/>
  <c r="Y82" i="9"/>
  <c r="E72" i="9"/>
  <c r="Q54" i="9"/>
  <c r="AC53" i="9"/>
  <c r="Q52" i="9"/>
  <c r="AA11" i="9"/>
  <c r="AA156" i="9" s="1"/>
  <c r="S52" i="9"/>
  <c r="K150" i="9"/>
  <c r="K147" i="9"/>
  <c r="K148" i="9" s="1"/>
  <c r="K112" i="9"/>
  <c r="K16" i="9"/>
  <c r="K94" i="9"/>
  <c r="K91" i="9"/>
  <c r="K92" i="9" s="1"/>
  <c r="K158" i="9"/>
  <c r="Z162" i="8"/>
  <c r="AJ156" i="8"/>
  <c r="AO150" i="8"/>
  <c r="AO144" i="8"/>
  <c r="O94" i="8"/>
  <c r="O91" i="8"/>
  <c r="AB80" i="8"/>
  <c r="AB73" i="8"/>
  <c r="AB74" i="8" s="1"/>
  <c r="Z68" i="8"/>
  <c r="Z67" i="8" s="1"/>
  <c r="Z70" i="8"/>
  <c r="P13" i="8"/>
  <c r="D11" i="8"/>
  <c r="D184" i="8" s="1"/>
  <c r="AJ134" i="8"/>
  <c r="AJ32" i="8"/>
  <c r="AJ132" i="8"/>
  <c r="AB108" i="8"/>
  <c r="AB28" i="8"/>
  <c r="AB132" i="8"/>
  <c r="AC31" i="8"/>
  <c r="L116" i="8"/>
  <c r="L40" i="8"/>
  <c r="L35" i="8"/>
  <c r="L147" i="8"/>
  <c r="L148" i="8" s="1"/>
  <c r="L150" i="8"/>
  <c r="P121" i="8"/>
  <c r="P71" i="8"/>
  <c r="P175" i="8"/>
  <c r="X134" i="7"/>
  <c r="AB42" i="12"/>
  <c r="F68" i="12"/>
  <c r="F67" i="12" s="1"/>
  <c r="BB94" i="11"/>
  <c r="AC65" i="11"/>
  <c r="M24" i="11"/>
  <c r="M47" i="11"/>
  <c r="M48" i="11" s="1"/>
  <c r="AM154" i="10"/>
  <c r="R102" i="10"/>
  <c r="R85" i="10"/>
  <c r="R86" i="10" s="1"/>
  <c r="H44" i="10"/>
  <c r="L147" i="10"/>
  <c r="I112" i="9"/>
  <c r="E56" i="9"/>
  <c r="Z134" i="8"/>
  <c r="AJ128" i="8"/>
  <c r="T117" i="8"/>
  <c r="AJ106" i="8"/>
  <c r="P87" i="8"/>
  <c r="Z78" i="8"/>
  <c r="AJ56" i="8"/>
  <c r="BB9" i="12"/>
  <c r="AL22" i="11"/>
  <c r="P103" i="10"/>
  <c r="R84" i="10"/>
  <c r="AL34" i="10"/>
  <c r="R28" i="10"/>
  <c r="J20" i="10"/>
  <c r="AI24" i="10"/>
  <c r="AI47" i="10"/>
  <c r="AI48" i="10" s="1"/>
  <c r="S64" i="10"/>
  <c r="S23" i="10"/>
  <c r="S73" i="10"/>
  <c r="K58" i="10"/>
  <c r="K91" i="10"/>
  <c r="Z165" i="9"/>
  <c r="I150" i="9"/>
  <c r="I147" i="9"/>
  <c r="I148" i="9" s="1"/>
  <c r="X101" i="9"/>
  <c r="X102" i="9" s="1"/>
  <c r="Y96" i="9"/>
  <c r="Y68" i="9"/>
  <c r="Y67" i="9" s="1"/>
  <c r="Y70" i="9"/>
  <c r="K46" i="9"/>
  <c r="BD21" i="9"/>
  <c r="BB22" i="9"/>
  <c r="BD187" i="9"/>
  <c r="BB188" i="9"/>
  <c r="AG24" i="9"/>
  <c r="AG47" i="9"/>
  <c r="AG48" i="9" s="1"/>
  <c r="Y66" i="9"/>
  <c r="Y64" i="9"/>
  <c r="Y63" i="9" s="1"/>
  <c r="Y40" i="9"/>
  <c r="Y160" i="9"/>
  <c r="Y76" i="9"/>
  <c r="Y73" i="9"/>
  <c r="Y74" i="9" s="1"/>
  <c r="Y168" i="9"/>
  <c r="Y165" i="9"/>
  <c r="Y166" i="9" s="1"/>
  <c r="Q66" i="9"/>
  <c r="AC65" i="9"/>
  <c r="Q64" i="9"/>
  <c r="Q63" i="9" s="1"/>
  <c r="Q44" i="9"/>
  <c r="AC43" i="9"/>
  <c r="AC151" i="9"/>
  <c r="AT151" i="9" a="1"/>
  <c r="AT151" i="9" s="1"/>
  <c r="Q152" i="9"/>
  <c r="AU151" i="9" a="1"/>
  <c r="AU151" i="9" s="1"/>
  <c r="AC105" i="9"/>
  <c r="Q106" i="9"/>
  <c r="AU175" i="9" a="1"/>
  <c r="AU175" i="9" s="1"/>
  <c r="AT175" i="9" a="1"/>
  <c r="AT175" i="9" s="1"/>
  <c r="Q176" i="9"/>
  <c r="AC175" i="9"/>
  <c r="Q184" i="9"/>
  <c r="AC183" i="9"/>
  <c r="AU183" i="9" a="1"/>
  <c r="AU183" i="9" s="1"/>
  <c r="AT183" i="9" a="1"/>
  <c r="AT183" i="9" s="1"/>
  <c r="I32" i="9"/>
  <c r="I144" i="9"/>
  <c r="I84" i="9"/>
  <c r="I136" i="9"/>
  <c r="L168" i="8"/>
  <c r="L165" i="8"/>
  <c r="L166" i="8" s="1"/>
  <c r="AJ154" i="8"/>
  <c r="AO90" i="8"/>
  <c r="AC83" i="8"/>
  <c r="Q84" i="8"/>
  <c r="W68" i="8"/>
  <c r="R66" i="8"/>
  <c r="R64" i="8"/>
  <c r="R63" i="8" s="1"/>
  <c r="L60" i="8"/>
  <c r="L58" i="8"/>
  <c r="L57" i="8" s="1"/>
  <c r="F52" i="8"/>
  <c r="BD191" i="8"/>
  <c r="BA192" i="8"/>
  <c r="BA50" i="8"/>
  <c r="BD145" i="8"/>
  <c r="BA146" i="8"/>
  <c r="Z94" i="8"/>
  <c r="Z91" i="8"/>
  <c r="Z92" i="8" s="1"/>
  <c r="Z62" i="8"/>
  <c r="Z124" i="8"/>
  <c r="R94" i="8"/>
  <c r="R91" i="8"/>
  <c r="R92" i="8" s="1"/>
  <c r="R62" i="8"/>
  <c r="R124" i="8"/>
  <c r="J91" i="8"/>
  <c r="K11" i="11"/>
  <c r="K104" i="11" s="1"/>
  <c r="AR91" i="10"/>
  <c r="R78" i="10"/>
  <c r="AN42" i="10"/>
  <c r="AO32" i="10"/>
  <c r="AN47" i="10"/>
  <c r="AN48" i="10" s="1"/>
  <c r="Q138" i="9"/>
  <c r="AU137" i="9" a="1"/>
  <c r="AU137" i="9" s="1"/>
  <c r="AC137" i="9"/>
  <c r="AT137" i="9" a="1"/>
  <c r="AT137" i="9" s="1"/>
  <c r="E91" i="9"/>
  <c r="E92" i="9" s="1"/>
  <c r="E94" i="9"/>
  <c r="S35" i="9"/>
  <c r="AO9" i="9"/>
  <c r="AO10" i="9" s="1"/>
  <c r="AO26" i="9"/>
  <c r="AO18" i="9"/>
  <c r="AO22" i="9"/>
  <c r="AO38" i="9"/>
  <c r="AD148" i="8"/>
  <c r="AR147" i="8"/>
  <c r="AD130" i="8"/>
  <c r="AR129" i="8"/>
  <c r="AJ110" i="8"/>
  <c r="J100" i="8"/>
  <c r="V68" i="8"/>
  <c r="BA46" i="8"/>
  <c r="BD45" i="8"/>
  <c r="I35" i="8"/>
  <c r="I42" i="8"/>
  <c r="AH36" i="8"/>
  <c r="AH47" i="8"/>
  <c r="AH48" i="8" s="1"/>
  <c r="AE47" i="8"/>
  <c r="AE48" i="8" s="1"/>
  <c r="AE24" i="8"/>
  <c r="AO152" i="8"/>
  <c r="AO184" i="8"/>
  <c r="AU155" i="8" a="1"/>
  <c r="AU155" i="8" s="1"/>
  <c r="Q156" i="8"/>
  <c r="AT155" i="8" a="1"/>
  <c r="AT155" i="8" s="1"/>
  <c r="AC155" i="8"/>
  <c r="H168" i="7"/>
  <c r="H165" i="7"/>
  <c r="H166" i="7" s="1"/>
  <c r="BD131" i="7"/>
  <c r="BA132" i="7"/>
  <c r="AN126" i="7"/>
  <c r="AN116" i="7"/>
  <c r="AN86" i="7"/>
  <c r="AN9" i="7"/>
  <c r="AN10" i="7" s="1"/>
  <c r="AN122" i="7"/>
  <c r="AN112" i="7"/>
  <c r="AN108" i="7"/>
  <c r="AN104" i="7"/>
  <c r="AN110" i="7"/>
  <c r="AN106" i="7"/>
  <c r="AN84" i="7"/>
  <c r="AN80" i="7"/>
  <c r="AN76" i="7"/>
  <c r="AN62" i="7"/>
  <c r="AN144" i="7"/>
  <c r="AN51" i="7"/>
  <c r="AN162" i="7"/>
  <c r="AN150" i="7"/>
  <c r="AN82" i="7"/>
  <c r="AN78" i="7"/>
  <c r="AN60" i="7"/>
  <c r="AN54" i="7"/>
  <c r="AN50" i="7"/>
  <c r="AN38" i="7"/>
  <c r="AN22" i="7"/>
  <c r="AN32" i="7"/>
  <c r="AN16" i="7"/>
  <c r="AN166" i="7"/>
  <c r="AN132" i="7"/>
  <c r="AN26" i="7"/>
  <c r="AN14" i="7"/>
  <c r="AN164" i="7"/>
  <c r="AN66" i="7"/>
  <c r="AN98" i="7"/>
  <c r="AN20" i="7"/>
  <c r="AN28" i="7"/>
  <c r="AN168" i="7"/>
  <c r="AN36" i="7"/>
  <c r="AN130" i="7"/>
  <c r="AN48" i="7"/>
  <c r="AN172" i="7"/>
  <c r="AN94" i="7"/>
  <c r="AN40" i="7"/>
  <c r="AN67" i="7"/>
  <c r="AN34" i="7"/>
  <c r="AN18" i="7"/>
  <c r="AN44" i="7"/>
  <c r="AN138" i="7"/>
  <c r="AN30" i="7"/>
  <c r="AN72" i="7"/>
  <c r="AN42" i="7"/>
  <c r="AN184" i="7"/>
  <c r="AN90" i="7"/>
  <c r="AN114" i="7"/>
  <c r="K152" i="6"/>
  <c r="K147" i="6"/>
  <c r="AR68" i="13"/>
  <c r="AL118" i="11"/>
  <c r="X174" i="10"/>
  <c r="J150" i="10"/>
  <c r="AG188" i="10"/>
  <c r="AO146" i="9"/>
  <c r="AF118" i="9"/>
  <c r="AO92" i="9"/>
  <c r="AF82" i="9"/>
  <c r="BC66" i="9"/>
  <c r="W58" i="9"/>
  <c r="I46" i="9"/>
  <c r="AR31" i="9"/>
  <c r="AD32" i="9"/>
  <c r="S23" i="9"/>
  <c r="I180" i="8"/>
  <c r="I182" i="8"/>
  <c r="AJ164" i="8"/>
  <c r="AJ158" i="8"/>
  <c r="AB146" i="8"/>
  <c r="O120" i="8"/>
  <c r="O117" i="8"/>
  <c r="O118" i="8" s="1"/>
  <c r="AD26" i="8"/>
  <c r="AR25" i="8"/>
  <c r="BA18" i="8"/>
  <c r="H124" i="8"/>
  <c r="H26" i="8"/>
  <c r="H23" i="8"/>
  <c r="H96" i="8"/>
  <c r="J180" i="7"/>
  <c r="BD143" i="11"/>
  <c r="BA144" i="11"/>
  <c r="AI84" i="11"/>
  <c r="AR64" i="11"/>
  <c r="R63" i="11"/>
  <c r="AA165" i="10"/>
  <c r="AN146" i="10"/>
  <c r="P95" i="10"/>
  <c r="AG63" i="10"/>
  <c r="R38" i="10"/>
  <c r="AF188" i="10"/>
  <c r="Y134" i="9"/>
  <c r="E90" i="9"/>
  <c r="AC81" i="9"/>
  <c r="Q82" i="9"/>
  <c r="BC54" i="9"/>
  <c r="AR43" i="9"/>
  <c r="AD44" i="9"/>
  <c r="AC37" i="9"/>
  <c r="Q35" i="9"/>
  <c r="Q47" i="9" s="1"/>
  <c r="Q38" i="9"/>
  <c r="AC29" i="9"/>
  <c r="Q30" i="9"/>
  <c r="AD76" i="9"/>
  <c r="AR75" i="9"/>
  <c r="AD130" i="9"/>
  <c r="AR129" i="9"/>
  <c r="AD88" i="9"/>
  <c r="AR87" i="9"/>
  <c r="AD158" i="9"/>
  <c r="AR157" i="9"/>
  <c r="AD140" i="9"/>
  <c r="AR139" i="9"/>
  <c r="AD160" i="9"/>
  <c r="AR159" i="9"/>
  <c r="V117" i="9"/>
  <c r="N62" i="9"/>
  <c r="N124" i="9"/>
  <c r="N96" i="9"/>
  <c r="N140" i="9"/>
  <c r="AJ179" i="8"/>
  <c r="AH158" i="8"/>
  <c r="R136" i="8"/>
  <c r="P119" i="8"/>
  <c r="D117" i="8"/>
  <c r="D118" i="8" s="1"/>
  <c r="AA104" i="8"/>
  <c r="L76" i="8"/>
  <c r="L73" i="8"/>
  <c r="L74" i="8" s="1"/>
  <c r="BA63" i="8"/>
  <c r="BD64" i="8"/>
  <c r="N35" i="8"/>
  <c r="BA20" i="8"/>
  <c r="BD19" i="8"/>
  <c r="G11" i="8"/>
  <c r="G188" i="8" s="1"/>
  <c r="O180" i="8"/>
  <c r="O182" i="8"/>
  <c r="AF184" i="7"/>
  <c r="X168" i="7"/>
  <c r="X165" i="7"/>
  <c r="X166" i="7" s="1"/>
  <c r="AF158" i="7"/>
  <c r="AA165" i="6"/>
  <c r="AA166" i="6" s="1"/>
  <c r="AA168" i="6"/>
  <c r="AX82" i="13"/>
  <c r="AX23" i="13"/>
  <c r="AX26" i="13"/>
  <c r="AX101" i="13"/>
  <c r="AX102" i="13" s="1"/>
  <c r="AX104" i="13"/>
  <c r="AX90" i="13"/>
  <c r="AX142" i="13"/>
  <c r="AX66" i="13"/>
  <c r="AX136" i="13"/>
  <c r="AX110" i="13"/>
  <c r="AX176" i="13"/>
  <c r="AX174" i="13"/>
  <c r="AX129" i="13"/>
  <c r="AX130" i="13" s="1"/>
  <c r="P17" i="12"/>
  <c r="BB92" i="11"/>
  <c r="AG190" i="10"/>
  <c r="AM146" i="10"/>
  <c r="AM124" i="10"/>
  <c r="AN94" i="10"/>
  <c r="E68" i="10"/>
  <c r="P68" i="10" s="1"/>
  <c r="AF36" i="10"/>
  <c r="AE188" i="10"/>
  <c r="H138" i="9"/>
  <c r="X122" i="9"/>
  <c r="BC112" i="9"/>
  <c r="K106" i="9"/>
  <c r="Y88" i="9"/>
  <c r="Y85" i="9"/>
  <c r="Y86" i="9" s="1"/>
  <c r="Y78" i="9"/>
  <c r="BC57" i="9"/>
  <c r="BC50" i="9"/>
  <c r="AL40" i="9"/>
  <c r="E32" i="9"/>
  <c r="M160" i="9"/>
  <c r="E26" i="9"/>
  <c r="E23" i="9"/>
  <c r="E96" i="9"/>
  <c r="E188" i="9"/>
  <c r="E122" i="9"/>
  <c r="E162" i="9"/>
  <c r="AD188" i="8"/>
  <c r="AR187" i="8"/>
  <c r="AU187" i="8" a="1"/>
  <c r="AU187" i="8" s="1"/>
  <c r="AG178" i="8"/>
  <c r="AN170" i="8"/>
  <c r="H164" i="8"/>
  <c r="AG144" i="8"/>
  <c r="BD133" i="8"/>
  <c r="BA134" i="8"/>
  <c r="BD115" i="8"/>
  <c r="BA116" i="8"/>
  <c r="G106" i="8"/>
  <c r="G94" i="8"/>
  <c r="G91" i="8"/>
  <c r="G92" i="8" s="1"/>
  <c r="P83" i="8"/>
  <c r="D64" i="8"/>
  <c r="D63" i="8" s="1"/>
  <c r="P65" i="8"/>
  <c r="AR55" i="8"/>
  <c r="AD56" i="8"/>
  <c r="D35" i="8"/>
  <c r="F11" i="8"/>
  <c r="F28" i="8" s="1"/>
  <c r="AR163" i="8"/>
  <c r="AD164" i="8"/>
  <c r="AD118" i="8"/>
  <c r="AR117" i="8"/>
  <c r="AR85" i="8"/>
  <c r="AD86" i="8"/>
  <c r="AR139" i="8"/>
  <c r="AD140" i="8"/>
  <c r="N101" i="8"/>
  <c r="N102" i="8" s="1"/>
  <c r="AG142" i="13"/>
  <c r="BD149" i="11"/>
  <c r="BA150" i="11"/>
  <c r="AQ78" i="11"/>
  <c r="BA42" i="11"/>
  <c r="BD41" i="11"/>
  <c r="BA92" i="11"/>
  <c r="BD91" i="11"/>
  <c r="BA182" i="11"/>
  <c r="BD181" i="11"/>
  <c r="BD169" i="11"/>
  <c r="BA170" i="11"/>
  <c r="BA18" i="11"/>
  <c r="BD17" i="11"/>
  <c r="BA142" i="11"/>
  <c r="BD141" i="11"/>
  <c r="BD157" i="11"/>
  <c r="BA158" i="11"/>
  <c r="BA32" i="11"/>
  <c r="BD31" i="11"/>
  <c r="BD155" i="11"/>
  <c r="BA156" i="11"/>
  <c r="R172" i="10"/>
  <c r="J142" i="10"/>
  <c r="AL104" i="10"/>
  <c r="AL86" i="10"/>
  <c r="R72" i="10"/>
  <c r="R18" i="10"/>
  <c r="AF182" i="9"/>
  <c r="AR131" i="9"/>
  <c r="AG56" i="10"/>
  <c r="X62" i="9"/>
  <c r="H34" i="9"/>
  <c r="P12" i="9"/>
  <c r="AU139" i="9" a="1"/>
  <c r="AU139" i="9" s="1"/>
  <c r="P123" i="8"/>
  <c r="AC105" i="8"/>
  <c r="AC95" i="8"/>
  <c r="AO78" i="8"/>
  <c r="I28" i="8"/>
  <c r="K100" i="7"/>
  <c r="AD74" i="7"/>
  <c r="AR73" i="7"/>
  <c r="V58" i="7"/>
  <c r="AF46" i="7"/>
  <c r="N42" i="7"/>
  <c r="N26" i="7"/>
  <c r="N23" i="7"/>
  <c r="AA11" i="7"/>
  <c r="AA78" i="7" s="1"/>
  <c r="Y35" i="7"/>
  <c r="Y147" i="7"/>
  <c r="Y129" i="7" s="1"/>
  <c r="AU159" i="7" a="1"/>
  <c r="AU159" i="7" s="1"/>
  <c r="AC159" i="7"/>
  <c r="AT159" i="7" a="1"/>
  <c r="AT159" i="7" s="1"/>
  <c r="AC39" i="7"/>
  <c r="AU149" i="7" a="1"/>
  <c r="AU149" i="7" s="1"/>
  <c r="AC149" i="7"/>
  <c r="AT149" i="7" a="1"/>
  <c r="AT149" i="7" s="1"/>
  <c r="Q147" i="7"/>
  <c r="AC83" i="7"/>
  <c r="AU167" i="7" a="1"/>
  <c r="AU167" i="7" s="1"/>
  <c r="AC167" i="7"/>
  <c r="AT167" i="7" a="1"/>
  <c r="AT167" i="7" s="1"/>
  <c r="Q165" i="7"/>
  <c r="AU135" i="7" a="1"/>
  <c r="AU135" i="7" s="1"/>
  <c r="AC135" i="7"/>
  <c r="AT135" i="7" a="1"/>
  <c r="AT135" i="7" s="1"/>
  <c r="Q133" i="7"/>
  <c r="Q129" i="7" s="1"/>
  <c r="AU139" i="6" a="1"/>
  <c r="AU139" i="6" s="1"/>
  <c r="AT139" i="6" a="1"/>
  <c r="AT139" i="6" s="1"/>
  <c r="AC139" i="6"/>
  <c r="I76" i="6"/>
  <c r="I73" i="6"/>
  <c r="I74" i="6" s="1"/>
  <c r="X58" i="6"/>
  <c r="X57" i="6" s="1"/>
  <c r="X60" i="6"/>
  <c r="AD54" i="6"/>
  <c r="AR53" i="6"/>
  <c r="Q23" i="6"/>
  <c r="AC25" i="6"/>
  <c r="AF9" i="6"/>
  <c r="AF10" i="6" s="1"/>
  <c r="AF24" i="6"/>
  <c r="AF54" i="6"/>
  <c r="AF66" i="6"/>
  <c r="AF40" i="6"/>
  <c r="AF185" i="6"/>
  <c r="AF20" i="6"/>
  <c r="AF144" i="6"/>
  <c r="AF126" i="6"/>
  <c r="AF132" i="6"/>
  <c r="AF179" i="6"/>
  <c r="AF104" i="6"/>
  <c r="AF150" i="6"/>
  <c r="AF16" i="6"/>
  <c r="AF184" i="6"/>
  <c r="AO158" i="6"/>
  <c r="AO185" i="6"/>
  <c r="AT151" i="6" a="1"/>
  <c r="AT151" i="6" s="1"/>
  <c r="AC151" i="6"/>
  <c r="AU151" i="6" a="1"/>
  <c r="AU151" i="6" s="1"/>
  <c r="AD178" i="5"/>
  <c r="AR177" i="5"/>
  <c r="H164" i="5"/>
  <c r="M134" i="5"/>
  <c r="D117" i="5"/>
  <c r="P119" i="5"/>
  <c r="M100" i="5"/>
  <c r="N88" i="5"/>
  <c r="P77" i="5"/>
  <c r="AB58" i="5"/>
  <c r="Y52" i="5"/>
  <c r="N30" i="5"/>
  <c r="AR21" i="5"/>
  <c r="AD22" i="5"/>
  <c r="F18" i="5"/>
  <c r="AE9" i="5"/>
  <c r="AE10" i="5" s="1"/>
  <c r="AE185" i="5"/>
  <c r="AE38" i="5"/>
  <c r="AE34" i="5"/>
  <c r="AE46" i="5"/>
  <c r="AE28" i="5"/>
  <c r="AE110" i="5"/>
  <c r="AE190" i="5"/>
  <c r="AE92" i="5"/>
  <c r="AE20" i="5"/>
  <c r="AE16" i="5"/>
  <c r="AE60" i="5"/>
  <c r="AE63" i="5"/>
  <c r="AE184" i="5"/>
  <c r="AE182" i="5"/>
  <c r="AE74" i="5"/>
  <c r="AE14" i="5"/>
  <c r="AE51" i="5"/>
  <c r="AE40" i="5"/>
  <c r="AE24" i="5"/>
  <c r="AE88" i="5"/>
  <c r="AE179" i="5"/>
  <c r="AE188" i="5"/>
  <c r="AE57" i="5"/>
  <c r="AE32" i="5"/>
  <c r="AE42" i="5"/>
  <c r="AE54" i="5"/>
  <c r="AE44" i="5"/>
  <c r="AE96" i="5"/>
  <c r="AE26" i="5"/>
  <c r="AE50" i="5"/>
  <c r="AE30" i="5"/>
  <c r="AE36" i="5"/>
  <c r="AX129" i="4"/>
  <c r="AC75" i="4"/>
  <c r="Q73" i="4"/>
  <c r="R52" i="4"/>
  <c r="AO9" i="4"/>
  <c r="AO10" i="4" s="1"/>
  <c r="P79" i="10"/>
  <c r="AR59" i="9"/>
  <c r="P31" i="9"/>
  <c r="AA177" i="8"/>
  <c r="AA178" i="8" s="1"/>
  <c r="AA179" i="8"/>
  <c r="Q138" i="8"/>
  <c r="AG114" i="8"/>
  <c r="AH70" i="8"/>
  <c r="I34" i="8"/>
  <c r="M117" i="8"/>
  <c r="E136" i="8"/>
  <c r="E154" i="8"/>
  <c r="E96" i="8"/>
  <c r="E28" i="8"/>
  <c r="E172" i="8"/>
  <c r="E116" i="8"/>
  <c r="E88" i="8"/>
  <c r="E160" i="8"/>
  <c r="AF172" i="7"/>
  <c r="AF138" i="7"/>
  <c r="AF100" i="7"/>
  <c r="AJ90" i="7"/>
  <c r="AA68" i="7"/>
  <c r="AD46" i="7"/>
  <c r="AR45" i="7"/>
  <c r="P19" i="7"/>
  <c r="D11" i="7"/>
  <c r="D60" i="7" s="1"/>
  <c r="P13" i="7"/>
  <c r="AX101" i="7"/>
  <c r="AD174" i="6"/>
  <c r="AR173" i="6"/>
  <c r="O165" i="6"/>
  <c r="N162" i="6"/>
  <c r="P105" i="6"/>
  <c r="AO70" i="6"/>
  <c r="AG60" i="6"/>
  <c r="H52" i="6"/>
  <c r="P41" i="6"/>
  <c r="AC33" i="6"/>
  <c r="AN24" i="6"/>
  <c r="AN47" i="6"/>
  <c r="AN48" i="6" s="1"/>
  <c r="V11" i="6"/>
  <c r="V108" i="6" s="1"/>
  <c r="AF76" i="6"/>
  <c r="AF130" i="6"/>
  <c r="AF22" i="6"/>
  <c r="AF70" i="6"/>
  <c r="AF136" i="6"/>
  <c r="X120" i="6"/>
  <c r="X117" i="6"/>
  <c r="X118" i="6" s="1"/>
  <c r="X22" i="6"/>
  <c r="X88" i="6"/>
  <c r="X85" i="6"/>
  <c r="X86" i="6" s="1"/>
  <c r="X184" i="5"/>
  <c r="AD176" i="5"/>
  <c r="AR175" i="5"/>
  <c r="AM170" i="5"/>
  <c r="AT151" i="5" a="1"/>
  <c r="AT151" i="5" s="1"/>
  <c r="AU151" i="5" a="1"/>
  <c r="AU151" i="5" s="1"/>
  <c r="AC151" i="5"/>
  <c r="AE148" i="5"/>
  <c r="L129" i="5"/>
  <c r="AM120" i="5"/>
  <c r="AD116" i="5"/>
  <c r="AR115" i="5"/>
  <c r="AE84" i="5"/>
  <c r="E68" i="5"/>
  <c r="E67" i="5" s="1"/>
  <c r="E70" i="5"/>
  <c r="O58" i="5"/>
  <c r="M46" i="5"/>
  <c r="I23" i="5"/>
  <c r="AC15" i="5"/>
  <c r="Q11" i="5"/>
  <c r="Q44" i="5" s="1"/>
  <c r="W11" i="5"/>
  <c r="W124" i="5" s="1"/>
  <c r="BD167" i="4"/>
  <c r="BA168" i="4"/>
  <c r="AU157" i="4" a="1"/>
  <c r="AU157" i="4" s="1"/>
  <c r="AC157" i="4"/>
  <c r="AT157" i="4" a="1"/>
  <c r="AT157" i="4" s="1"/>
  <c r="J147" i="4"/>
  <c r="J129" i="4" s="1"/>
  <c r="R129" i="4"/>
  <c r="H120" i="4"/>
  <c r="H117" i="4"/>
  <c r="H118" i="4" s="1"/>
  <c r="R91" i="4"/>
  <c r="R85" i="4" s="1"/>
  <c r="V68" i="4"/>
  <c r="H58" i="4"/>
  <c r="H57" i="4" s="1"/>
  <c r="H62" i="4"/>
  <c r="AC55" i="4"/>
  <c r="BD37" i="4"/>
  <c r="BA38" i="4"/>
  <c r="BD33" i="4"/>
  <c r="BA34" i="4"/>
  <c r="P29" i="4"/>
  <c r="AR25" i="4"/>
  <c r="AD26" i="4"/>
  <c r="AR21" i="4"/>
  <c r="AD22" i="4"/>
  <c r="N11" i="4"/>
  <c r="N14" i="4" s="1"/>
  <c r="AF100" i="9"/>
  <c r="H46" i="9"/>
  <c r="AR25" i="9"/>
  <c r="AN184" i="8"/>
  <c r="BD155" i="8"/>
  <c r="AJ130" i="8"/>
  <c r="AH96" i="8"/>
  <c r="AM44" i="8"/>
  <c r="O38" i="8"/>
  <c r="O62" i="8"/>
  <c r="O60" i="8"/>
  <c r="O20" i="8"/>
  <c r="O9" i="8"/>
  <c r="O10" i="8" s="1"/>
  <c r="O26" i="8"/>
  <c r="O18" i="8"/>
  <c r="O88" i="8"/>
  <c r="P77" i="7"/>
  <c r="O52" i="7"/>
  <c r="AR37" i="7"/>
  <c r="AD38" i="7"/>
  <c r="K23" i="7"/>
  <c r="K26" i="7"/>
  <c r="W62" i="7"/>
  <c r="W124" i="7"/>
  <c r="W30" i="7"/>
  <c r="W100" i="7"/>
  <c r="W78" i="7"/>
  <c r="W140" i="7"/>
  <c r="O35" i="7"/>
  <c r="P12" i="7"/>
  <c r="G120" i="7"/>
  <c r="G117" i="7"/>
  <c r="G118" i="7" s="1"/>
  <c r="G18" i="7"/>
  <c r="G70" i="7"/>
  <c r="G68" i="7"/>
  <c r="G67" i="7" s="1"/>
  <c r="G58" i="7"/>
  <c r="G57" i="7" s="1"/>
  <c r="G60" i="7"/>
  <c r="G134" i="7"/>
  <c r="F172" i="6"/>
  <c r="G147" i="6"/>
  <c r="AT131" i="6" a="1"/>
  <c r="AT131" i="6" s="1"/>
  <c r="AC131" i="6"/>
  <c r="AU131" i="6" a="1"/>
  <c r="AU131" i="6" s="1"/>
  <c r="I108" i="6"/>
  <c r="M91" i="6"/>
  <c r="AN86" i="6"/>
  <c r="AO80" i="6"/>
  <c r="AC75" i="6"/>
  <c r="Q73" i="6"/>
  <c r="AC61" i="6"/>
  <c r="AO34" i="6"/>
  <c r="AO28" i="6"/>
  <c r="AL170" i="5"/>
  <c r="X164" i="5"/>
  <c r="AM148" i="5"/>
  <c r="AM128" i="5"/>
  <c r="AL114" i="5"/>
  <c r="AL98" i="5"/>
  <c r="P87" i="5"/>
  <c r="AB68" i="5"/>
  <c r="Y64" i="5"/>
  <c r="X44" i="5"/>
  <c r="T35" i="5"/>
  <c r="AC37" i="5"/>
  <c r="H32" i="5"/>
  <c r="I35" i="4"/>
  <c r="I11" i="4"/>
  <c r="I104" i="4" s="1"/>
  <c r="S91" i="11"/>
  <c r="AR17" i="9"/>
  <c r="AO168" i="8"/>
  <c r="P135" i="8"/>
  <c r="AL94" i="8"/>
  <c r="O82" i="8"/>
  <c r="I70" i="8"/>
  <c r="O46" i="8"/>
  <c r="AO32" i="8"/>
  <c r="R147" i="7"/>
  <c r="AN124" i="7"/>
  <c r="BD99" i="7"/>
  <c r="AF42" i="7"/>
  <c r="X47" i="7"/>
  <c r="X48" i="7" s="1"/>
  <c r="X24" i="7"/>
  <c r="P17" i="7"/>
  <c r="AR123" i="7"/>
  <c r="AD124" i="7"/>
  <c r="AD118" i="7"/>
  <c r="AR117" i="7"/>
  <c r="AD138" i="7"/>
  <c r="AR137" i="7"/>
  <c r="AD116" i="7"/>
  <c r="AR115" i="7"/>
  <c r="AD160" i="7"/>
  <c r="AR159" i="7"/>
  <c r="AD150" i="7"/>
  <c r="AR149" i="7"/>
  <c r="V117" i="7"/>
  <c r="V52" i="7"/>
  <c r="V165" i="7"/>
  <c r="N172" i="7"/>
  <c r="N162" i="7"/>
  <c r="N64" i="7"/>
  <c r="N63" i="7" s="1"/>
  <c r="N66" i="7"/>
  <c r="N90" i="7"/>
  <c r="F147" i="7"/>
  <c r="F129" i="7" s="1"/>
  <c r="AF190" i="6"/>
  <c r="P159" i="6"/>
  <c r="X140" i="6"/>
  <c r="AD124" i="6"/>
  <c r="AR123" i="6"/>
  <c r="AC119" i="6"/>
  <c r="Q117" i="6"/>
  <c r="F114" i="6"/>
  <c r="AN108" i="6"/>
  <c r="E101" i="6"/>
  <c r="AF94" i="6"/>
  <c r="AG78" i="6"/>
  <c r="AG72" i="6"/>
  <c r="V64" i="6"/>
  <c r="V63" i="6" s="1"/>
  <c r="V66" i="6"/>
  <c r="AN51" i="6"/>
  <c r="P29" i="6"/>
  <c r="AD34" i="6"/>
  <c r="AR33" i="6"/>
  <c r="AD92" i="6"/>
  <c r="AR91" i="6"/>
  <c r="AR59" i="6"/>
  <c r="AD60" i="6"/>
  <c r="AD122" i="6"/>
  <c r="AR121" i="6"/>
  <c r="V26" i="6"/>
  <c r="V23" i="6"/>
  <c r="V96" i="6"/>
  <c r="V112" i="6"/>
  <c r="N30" i="6"/>
  <c r="N100" i="6"/>
  <c r="N116" i="6"/>
  <c r="F34" i="6"/>
  <c r="F136" i="6"/>
  <c r="F122" i="6"/>
  <c r="AC187" i="5"/>
  <c r="AU187" i="5" a="1"/>
  <c r="AU187" i="5" s="1"/>
  <c r="AT187" i="5" a="1"/>
  <c r="AT187" i="5" s="1"/>
  <c r="M184" i="5"/>
  <c r="M180" i="5"/>
  <c r="N162" i="5"/>
  <c r="F158" i="5"/>
  <c r="X152" i="5"/>
  <c r="X147" i="5"/>
  <c r="H110" i="5"/>
  <c r="AE90" i="5"/>
  <c r="M84" i="5"/>
  <c r="G68" i="5"/>
  <c r="AD56" i="5"/>
  <c r="AR55" i="5"/>
  <c r="AD188" i="4"/>
  <c r="AR187" i="4"/>
  <c r="AU187" i="4" a="1"/>
  <c r="AU187" i="4" s="1"/>
  <c r="F180" i="4"/>
  <c r="AD174" i="4"/>
  <c r="AR173" i="4"/>
  <c r="AX165" i="4"/>
  <c r="H62" i="10"/>
  <c r="BD81" i="9"/>
  <c r="AD46" i="9"/>
  <c r="AD168" i="8"/>
  <c r="AL138" i="8"/>
  <c r="AG104" i="8"/>
  <c r="R34" i="8"/>
  <c r="AH184" i="8"/>
  <c r="AI70" i="7"/>
  <c r="AB58" i="7"/>
  <c r="K52" i="7"/>
  <c r="AR41" i="7"/>
  <c r="AD42" i="7"/>
  <c r="F35" i="7"/>
  <c r="AR29" i="7"/>
  <c r="AR25" i="7"/>
  <c r="AD26" i="7"/>
  <c r="M165" i="7"/>
  <c r="M35" i="7"/>
  <c r="M147" i="7"/>
  <c r="M129" i="7" s="1"/>
  <c r="E35" i="7"/>
  <c r="E165" i="7"/>
  <c r="E180" i="7"/>
  <c r="N172" i="6"/>
  <c r="AF162" i="6"/>
  <c r="AM154" i="6"/>
  <c r="O147" i="6"/>
  <c r="O129" i="6" s="1"/>
  <c r="AO136" i="6"/>
  <c r="AM130" i="6"/>
  <c r="O117" i="6"/>
  <c r="AC107" i="6"/>
  <c r="I100" i="6"/>
  <c r="AF78" i="6"/>
  <c r="V72" i="6"/>
  <c r="H58" i="6"/>
  <c r="M165" i="6"/>
  <c r="BC178" i="5"/>
  <c r="AE172" i="5"/>
  <c r="L165" i="5"/>
  <c r="P163" i="5"/>
  <c r="W160" i="5"/>
  <c r="M138" i="5"/>
  <c r="AK130" i="5"/>
  <c r="H114" i="5"/>
  <c r="AL90" i="5"/>
  <c r="AM66" i="5"/>
  <c r="AK56" i="5"/>
  <c r="AL44" i="5"/>
  <c r="AD32" i="5"/>
  <c r="AR31" i="5"/>
  <c r="N28" i="5"/>
  <c r="AJ9" i="5"/>
  <c r="AJ10" i="5" s="1"/>
  <c r="AK150" i="5"/>
  <c r="E98" i="5"/>
  <c r="V172" i="4"/>
  <c r="AD166" i="4"/>
  <c r="AR165" i="4"/>
  <c r="AD152" i="4"/>
  <c r="AR151" i="4"/>
  <c r="AC121" i="4"/>
  <c r="Y108" i="4"/>
  <c r="N56" i="4"/>
  <c r="N164" i="9"/>
  <c r="AL42" i="9"/>
  <c r="AJ24" i="9"/>
  <c r="AJ47" i="9"/>
  <c r="AJ48" i="9" s="1"/>
  <c r="AB11" i="9"/>
  <c r="AB38" i="9" s="1"/>
  <c r="AB116" i="9"/>
  <c r="T35" i="9"/>
  <c r="L68" i="9"/>
  <c r="P157" i="9"/>
  <c r="P109" i="9"/>
  <c r="P13" i="9"/>
  <c r="D11" i="9"/>
  <c r="D38" i="9" s="1"/>
  <c r="P45" i="9"/>
  <c r="P53" i="9"/>
  <c r="D52" i="9"/>
  <c r="P115" i="9"/>
  <c r="P155" i="9"/>
  <c r="P153" i="9"/>
  <c r="AO88" i="8"/>
  <c r="AN160" i="7"/>
  <c r="AD146" i="7"/>
  <c r="AR145" i="7"/>
  <c r="T68" i="7"/>
  <c r="BC54" i="7"/>
  <c r="AB11" i="7"/>
  <c r="AB78" i="7" s="1"/>
  <c r="N90" i="9"/>
  <c r="AF148" i="7"/>
  <c r="AI92" i="7"/>
  <c r="AN168" i="6"/>
  <c r="E38" i="6"/>
  <c r="E35" i="6"/>
  <c r="P37" i="6"/>
  <c r="AJ14" i="8"/>
  <c r="S91" i="5"/>
  <c r="S92" i="5" s="1"/>
  <c r="S94" i="5"/>
  <c r="AR93" i="4"/>
  <c r="AB35" i="3"/>
  <c r="T23" i="3"/>
  <c r="L11" i="3"/>
  <c r="L14" i="3" s="1"/>
  <c r="AE156" i="3"/>
  <c r="AR155" i="3"/>
  <c r="AR156" i="3" s="1"/>
  <c r="AV156" i="3" s="1"/>
  <c r="AD179" i="2"/>
  <c r="AR180" i="2"/>
  <c r="S134" i="2"/>
  <c r="BB117" i="2"/>
  <c r="BB118" i="2" s="1"/>
  <c r="BB120" i="2"/>
  <c r="AC93" i="2"/>
  <c r="Q91" i="2"/>
  <c r="AK88" i="2"/>
  <c r="AC71" i="2"/>
  <c r="S58" i="2"/>
  <c r="S57" i="2" s="1"/>
  <c r="S60" i="2"/>
  <c r="AC39" i="2"/>
  <c r="AC15" i="2"/>
  <c r="AU157" i="1" a="1"/>
  <c r="AU157" i="1" s="1"/>
  <c r="AC157" i="1"/>
  <c r="AT157" i="1" a="1"/>
  <c r="AT157" i="1" s="1"/>
  <c r="R147" i="1"/>
  <c r="AQ144" i="1"/>
  <c r="BA96" i="1"/>
  <c r="BD95" i="1"/>
  <c r="Z91" i="1"/>
  <c r="K64" i="1"/>
  <c r="AQ40" i="1"/>
  <c r="AQ36" i="1"/>
  <c r="AQ20" i="1"/>
  <c r="Y73" i="3"/>
  <c r="I180" i="3"/>
  <c r="BD169" i="2"/>
  <c r="BA170" i="2"/>
  <c r="AA147" i="1"/>
  <c r="AQ124" i="1"/>
  <c r="AQ110" i="1"/>
  <c r="J73" i="1"/>
  <c r="AQ126" i="6"/>
  <c r="AR107" i="4"/>
  <c r="AB68" i="4"/>
  <c r="H52" i="4"/>
  <c r="AD66" i="3"/>
  <c r="AR65" i="3"/>
  <c r="AR66" i="3" s="1"/>
  <c r="G56" i="1"/>
  <c r="G52" i="1"/>
  <c r="AC61" i="1"/>
  <c r="AQ10" i="1"/>
  <c r="AU10" i="1" s="1" a="1"/>
  <c r="AU10" i="1" s="1"/>
  <c r="D34" i="4"/>
  <c r="P33" i="4"/>
  <c r="O117" i="3"/>
  <c r="X91" i="3"/>
  <c r="P87" i="3"/>
  <c r="Q52" i="3"/>
  <c r="AC53" i="3"/>
  <c r="R35" i="3"/>
  <c r="BA32" i="3"/>
  <c r="BD31" i="3"/>
  <c r="BA16" i="3"/>
  <c r="BD15" i="3"/>
  <c r="E73" i="3"/>
  <c r="AQ78" i="1"/>
  <c r="Y66" i="1"/>
  <c r="Y64" i="1"/>
  <c r="Y63" i="1" s="1"/>
  <c r="AA52" i="1"/>
  <c r="AX35" i="1"/>
  <c r="AQ106" i="1"/>
  <c r="AG120" i="6"/>
  <c r="AC25" i="5"/>
  <c r="AC87" i="4"/>
  <c r="P15" i="3"/>
  <c r="BC67" i="3"/>
  <c r="BD68" i="3"/>
  <c r="T73" i="3"/>
  <c r="P121" i="3"/>
  <c r="D117" i="3"/>
  <c r="P97" i="3"/>
  <c r="D188" i="2"/>
  <c r="P187" i="2"/>
  <c r="D180" i="2"/>
  <c r="D182" i="2"/>
  <c r="P181" i="2"/>
  <c r="AK166" i="2"/>
  <c r="Y74" i="1"/>
  <c r="O47" i="1"/>
  <c r="AC61" i="5"/>
  <c r="AC29" i="5"/>
  <c r="R180" i="5"/>
  <c r="Q52" i="4"/>
  <c r="W134" i="2"/>
  <c r="AK32" i="2"/>
  <c r="E140" i="2"/>
  <c r="E9" i="2"/>
  <c r="E22" i="2"/>
  <c r="E18" i="2"/>
  <c r="E42" i="2"/>
  <c r="E26" i="2"/>
  <c r="E46" i="2"/>
  <c r="E38" i="2"/>
  <c r="E34" i="2"/>
  <c r="E14" i="2"/>
  <c r="E30" i="2"/>
  <c r="E116" i="2"/>
  <c r="E134" i="2"/>
  <c r="E62" i="2"/>
  <c r="E104" i="2"/>
  <c r="E138" i="2"/>
  <c r="E162" i="2"/>
  <c r="E60" i="2"/>
  <c r="E54" i="2"/>
  <c r="E10" i="2"/>
  <c r="E122" i="2"/>
  <c r="E78" i="2"/>
  <c r="E57" i="2"/>
  <c r="E112" i="2"/>
  <c r="E82" i="2"/>
  <c r="E136" i="2"/>
  <c r="E108" i="2"/>
  <c r="AC137" i="1"/>
  <c r="AT137" i="1" a="1"/>
  <c r="AT137" i="1" s="1"/>
  <c r="AU137" i="1" a="1"/>
  <c r="AU137" i="1" s="1"/>
  <c r="AQ46" i="1"/>
  <c r="AD44" i="1"/>
  <c r="AR43" i="1"/>
  <c r="BD27" i="1"/>
  <c r="BA28" i="1"/>
  <c r="AQ26" i="1"/>
  <c r="AQ18" i="1"/>
  <c r="AD16" i="1"/>
  <c r="AR15" i="1"/>
  <c r="J11" i="1"/>
  <c r="J146" i="1" s="1"/>
  <c r="K177" i="4"/>
  <c r="AC137" i="6"/>
  <c r="P97" i="5"/>
  <c r="T9" i="4"/>
  <c r="T10" i="4" s="1"/>
  <c r="T30" i="4"/>
  <c r="T56" i="4"/>
  <c r="T146" i="4"/>
  <c r="T100" i="4"/>
  <c r="T14" i="4"/>
  <c r="T22" i="4"/>
  <c r="T80" i="4"/>
  <c r="T38" i="4"/>
  <c r="T94" i="4"/>
  <c r="T46" i="4"/>
  <c r="T90" i="4"/>
  <c r="I184" i="2"/>
  <c r="E165" i="1"/>
  <c r="P169" i="1"/>
  <c r="AB165" i="1"/>
  <c r="AB166" i="1" s="1"/>
  <c r="AR141" i="1"/>
  <c r="AD142" i="1"/>
  <c r="G140" i="1"/>
  <c r="P139" i="1"/>
  <c r="P131" i="1"/>
  <c r="AK24" i="1"/>
  <c r="AK47" i="1"/>
  <c r="AK48" i="1" s="1"/>
  <c r="F104" i="1"/>
  <c r="P121" i="2"/>
  <c r="M110" i="22"/>
  <c r="M88" i="22"/>
  <c r="M85" i="22"/>
  <c r="M86" i="22" s="1"/>
  <c r="M104" i="22"/>
  <c r="M101" i="22"/>
  <c r="M102" i="22" s="1"/>
  <c r="M136" i="22"/>
  <c r="M44" i="22"/>
  <c r="M160" i="22"/>
  <c r="M188" i="22"/>
  <c r="E85" i="22"/>
  <c r="E86" i="22" s="1"/>
  <c r="P81" i="22"/>
  <c r="AC167" i="21"/>
  <c r="Q168" i="21"/>
  <c r="AU167" i="21" a="1"/>
  <c r="AU167" i="21" s="1"/>
  <c r="Q165" i="21"/>
  <c r="AT167" i="21" a="1"/>
  <c r="AT167" i="21" s="1"/>
  <c r="Q76" i="21"/>
  <c r="Q73" i="21"/>
  <c r="AC75" i="21"/>
  <c r="Q62" i="21"/>
  <c r="AC61" i="21"/>
  <c r="S164" i="22"/>
  <c r="AT181" i="21" a="1"/>
  <c r="AT181" i="21" s="1"/>
  <c r="Q180" i="21"/>
  <c r="AU181" i="21" a="1"/>
  <c r="AU181" i="21" s="1"/>
  <c r="Q182" i="21"/>
  <c r="AC181" i="21"/>
  <c r="AX101" i="21"/>
  <c r="AX102" i="21" s="1"/>
  <c r="AX104" i="21"/>
  <c r="AC155" i="21"/>
  <c r="AU155" i="21" a="1"/>
  <c r="AU155" i="21" s="1"/>
  <c r="AT155" i="21" a="1"/>
  <c r="AT155" i="21" s="1"/>
  <c r="Q156" i="21"/>
  <c r="BB20" i="22"/>
  <c r="BD19" i="22"/>
  <c r="BD11" i="22" s="1"/>
  <c r="AI24" i="22"/>
  <c r="AI47" i="22"/>
  <c r="AI48" i="22" s="1"/>
  <c r="AA129" i="22"/>
  <c r="AA73" i="22"/>
  <c r="S34" i="22"/>
  <c r="S52" i="22"/>
  <c r="S54" i="22"/>
  <c r="S112" i="22"/>
  <c r="S147" i="22"/>
  <c r="S148" i="22" s="1"/>
  <c r="S150" i="22"/>
  <c r="S72" i="22"/>
  <c r="S182" i="22"/>
  <c r="S180" i="22"/>
  <c r="S114" i="22"/>
  <c r="S172" i="22"/>
  <c r="K85" i="22"/>
  <c r="AC159" i="21"/>
  <c r="Q160" i="21"/>
  <c r="AT159" i="21" a="1"/>
  <c r="AT159" i="21" s="1"/>
  <c r="AU159" i="21" a="1"/>
  <c r="AU159" i="21" s="1"/>
  <c r="I147" i="21"/>
  <c r="I148" i="21" s="1"/>
  <c r="I150" i="21"/>
  <c r="AC97" i="21"/>
  <c r="Q98" i="21"/>
  <c r="I72" i="21"/>
  <c r="AU141" i="21" a="1"/>
  <c r="AU141" i="21" s="1"/>
  <c r="AC141" i="21"/>
  <c r="AT141" i="21" a="1"/>
  <c r="AT141" i="21" s="1"/>
  <c r="Q142" i="21"/>
  <c r="AF140" i="21"/>
  <c r="J85" i="21"/>
  <c r="BD61" i="21"/>
  <c r="BA62" i="21"/>
  <c r="S54" i="21"/>
  <c r="S52" i="21"/>
  <c r="S34" i="21"/>
  <c r="S23" i="21"/>
  <c r="AF14" i="21"/>
  <c r="AJ96" i="21"/>
  <c r="AJ138" i="21"/>
  <c r="AJ108" i="21"/>
  <c r="AJ162" i="21"/>
  <c r="AJ98" i="21"/>
  <c r="AJ158" i="21"/>
  <c r="AB88" i="21"/>
  <c r="AB78" i="21"/>
  <c r="AB140" i="21"/>
  <c r="AB132" i="21"/>
  <c r="AB176" i="21"/>
  <c r="L101" i="21"/>
  <c r="L64" i="21"/>
  <c r="L63" i="21" s="1"/>
  <c r="D52" i="21"/>
  <c r="P53" i="21"/>
  <c r="P115" i="21"/>
  <c r="P183" i="21"/>
  <c r="P163" i="21"/>
  <c r="P187" i="21"/>
  <c r="Q184" i="20"/>
  <c r="AU183" i="20" a="1"/>
  <c r="AU183" i="20" s="1"/>
  <c r="AC183" i="20"/>
  <c r="AT183" i="20" a="1"/>
  <c r="AT183" i="20" s="1"/>
  <c r="Q164" i="20"/>
  <c r="AU163" i="20" a="1"/>
  <c r="AU163" i="20" s="1"/>
  <c r="AC163" i="20"/>
  <c r="AT163" i="20" a="1"/>
  <c r="AT163" i="20" s="1"/>
  <c r="Z117" i="20"/>
  <c r="BD111" i="20"/>
  <c r="BA112" i="20"/>
  <c r="J73" i="20"/>
  <c r="K56" i="20"/>
  <c r="BD37" i="22"/>
  <c r="S154" i="21"/>
  <c r="I108" i="21"/>
  <c r="W91" i="21"/>
  <c r="S68" i="21"/>
  <c r="S67" i="21" s="1"/>
  <c r="S70" i="21"/>
  <c r="AJ57" i="21"/>
  <c r="J35" i="21"/>
  <c r="J47" i="21" s="1"/>
  <c r="H32" i="21"/>
  <c r="G23" i="21"/>
  <c r="G26" i="21"/>
  <c r="BB120" i="21"/>
  <c r="BB117" i="21"/>
  <c r="BB118" i="21" s="1"/>
  <c r="AI60" i="21"/>
  <c r="AI122" i="21"/>
  <c r="AI174" i="21"/>
  <c r="AI150" i="21"/>
  <c r="AI84" i="21"/>
  <c r="AI182" i="21"/>
  <c r="AI179" i="21"/>
  <c r="AA73" i="21"/>
  <c r="S112" i="21"/>
  <c r="S90" i="21"/>
  <c r="S188" i="21"/>
  <c r="S110" i="21"/>
  <c r="S158" i="21"/>
  <c r="K58" i="21"/>
  <c r="K91" i="21"/>
  <c r="K73" i="21"/>
  <c r="Q180" i="20"/>
  <c r="Q182" i="20"/>
  <c r="AU181" i="20" a="1"/>
  <c r="AU181" i="20" s="1"/>
  <c r="AC181" i="20"/>
  <c r="AT181" i="20" a="1"/>
  <c r="AT181" i="20" s="1"/>
  <c r="O136" i="20"/>
  <c r="AC109" i="20"/>
  <c r="Q110" i="20"/>
  <c r="K98" i="20"/>
  <c r="AA94" i="20"/>
  <c r="AA91" i="20"/>
  <c r="AA92" i="20" s="1"/>
  <c r="Q80" i="20"/>
  <c r="AC79" i="20"/>
  <c r="AE74" i="20"/>
  <c r="O38" i="20"/>
  <c r="O35" i="20"/>
  <c r="G34" i="20"/>
  <c r="W30" i="20"/>
  <c r="AE22" i="20"/>
  <c r="R46" i="22"/>
  <c r="AB185" i="21"/>
  <c r="AB120" i="21"/>
  <c r="AB117" i="21"/>
  <c r="AB118" i="21" s="1"/>
  <c r="AX106" i="21"/>
  <c r="R70" i="21"/>
  <c r="R68" i="21"/>
  <c r="R67" i="21" s="1"/>
  <c r="AX34" i="21"/>
  <c r="AF24" i="21"/>
  <c r="AF47" i="21"/>
  <c r="AF48" i="21" s="1"/>
  <c r="BD79" i="21"/>
  <c r="BA80" i="21"/>
  <c r="BD191" i="21"/>
  <c r="BA192" i="21"/>
  <c r="BA14" i="21"/>
  <c r="BD13" i="21"/>
  <c r="BD45" i="21"/>
  <c r="BA46" i="21"/>
  <c r="BA54" i="21"/>
  <c r="BD53" i="21"/>
  <c r="BD103" i="21"/>
  <c r="BA101" i="21"/>
  <c r="BA102" i="21" s="1"/>
  <c r="BA104" i="21"/>
  <c r="BD65" i="21"/>
  <c r="BA66" i="21"/>
  <c r="AH47" i="21"/>
  <c r="AH48" i="21" s="1"/>
  <c r="AH24" i="21"/>
  <c r="Z116" i="21"/>
  <c r="Z170" i="21"/>
  <c r="Z44" i="21"/>
  <c r="Z162" i="21"/>
  <c r="Z110" i="21"/>
  <c r="Z180" i="21"/>
  <c r="Z182" i="21"/>
  <c r="R122" i="21"/>
  <c r="R16" i="21"/>
  <c r="R94" i="21"/>
  <c r="R91" i="21"/>
  <c r="R92" i="21" s="1"/>
  <c r="R146" i="21"/>
  <c r="R124" i="21"/>
  <c r="R182" i="21"/>
  <c r="R180" i="21"/>
  <c r="BD191" i="20"/>
  <c r="BA192" i="20"/>
  <c r="O185" i="20"/>
  <c r="AE179" i="20"/>
  <c r="AA160" i="20"/>
  <c r="J147" i="20"/>
  <c r="K142" i="20"/>
  <c r="Z91" i="20"/>
  <c r="Z85" i="20" s="1"/>
  <c r="AC71" i="20"/>
  <c r="AX176" i="21"/>
  <c r="H154" i="21"/>
  <c r="AX116" i="21"/>
  <c r="I104" i="21"/>
  <c r="AA85" i="21"/>
  <c r="AH57" i="21"/>
  <c r="R46" i="21"/>
  <c r="AJ40" i="21"/>
  <c r="Y36" i="21"/>
  <c r="AT171" i="21" a="1"/>
  <c r="AT171" i="21" s="1"/>
  <c r="O174" i="20"/>
  <c r="AA122" i="20"/>
  <c r="G117" i="20"/>
  <c r="G118" i="20" s="1"/>
  <c r="AE114" i="20"/>
  <c r="K112" i="20"/>
  <c r="O106" i="20"/>
  <c r="Q101" i="20"/>
  <c r="O84" i="20"/>
  <c r="J67" i="22"/>
  <c r="J165" i="21"/>
  <c r="T117" i="21"/>
  <c r="AX84" i="21"/>
  <c r="G72" i="21"/>
  <c r="AJ44" i="21"/>
  <c r="AI40" i="21"/>
  <c r="AF30" i="21"/>
  <c r="L23" i="21"/>
  <c r="AA11" i="21"/>
  <c r="AA46" i="21" s="1"/>
  <c r="AF98" i="21"/>
  <c r="AF154" i="21"/>
  <c r="AF84" i="21"/>
  <c r="AF152" i="21"/>
  <c r="AF100" i="21"/>
  <c r="AF138" i="21"/>
  <c r="X90" i="21"/>
  <c r="X56" i="21"/>
  <c r="X106" i="21"/>
  <c r="X88" i="21"/>
  <c r="X138" i="21"/>
  <c r="H147" i="21"/>
  <c r="H148" i="21" s="1"/>
  <c r="H150" i="21"/>
  <c r="H76" i="21"/>
  <c r="H73" i="21"/>
  <c r="H74" i="21" s="1"/>
  <c r="H160" i="21"/>
  <c r="H168" i="21"/>
  <c r="H165" i="21"/>
  <c r="H166" i="21" s="1"/>
  <c r="AE166" i="20"/>
  <c r="G158" i="20"/>
  <c r="W146" i="20"/>
  <c r="AA138" i="20"/>
  <c r="BD113" i="20"/>
  <c r="BA114" i="20"/>
  <c r="R101" i="20"/>
  <c r="BD83" i="20"/>
  <c r="BA84" i="20"/>
  <c r="O56" i="20"/>
  <c r="AK46" i="22"/>
  <c r="AI96" i="21"/>
  <c r="Q78" i="21"/>
  <c r="X38" i="21"/>
  <c r="X35" i="21"/>
  <c r="AE154" i="21"/>
  <c r="AE106" i="21"/>
  <c r="AE158" i="21"/>
  <c r="AE70" i="21"/>
  <c r="AE136" i="21"/>
  <c r="AE60" i="21"/>
  <c r="AE122" i="21"/>
  <c r="O170" i="21"/>
  <c r="O110" i="21"/>
  <c r="O88" i="21"/>
  <c r="O85" i="21"/>
  <c r="O86" i="21" s="1"/>
  <c r="O78" i="21"/>
  <c r="O140" i="21"/>
  <c r="G146" i="21"/>
  <c r="G114" i="21"/>
  <c r="G88" i="21"/>
  <c r="G78" i="21"/>
  <c r="G140" i="21"/>
  <c r="AM190" i="20"/>
  <c r="AE176" i="20"/>
  <c r="AM150" i="20"/>
  <c r="O144" i="20"/>
  <c r="AE132" i="20"/>
  <c r="N14" i="22"/>
  <c r="AM63" i="21"/>
  <c r="R18" i="21"/>
  <c r="AM98" i="20"/>
  <c r="R22" i="21"/>
  <c r="AI57" i="21"/>
  <c r="AR175" i="20"/>
  <c r="AD176" i="20"/>
  <c r="W91" i="20"/>
  <c r="W92" i="20" s="1"/>
  <c r="F20" i="20"/>
  <c r="W49" i="21"/>
  <c r="Q22" i="21"/>
  <c r="R164" i="21"/>
  <c r="AM140" i="20"/>
  <c r="Z11" i="20"/>
  <c r="Z36" i="20" s="1"/>
  <c r="BB22" i="21"/>
  <c r="BD153" i="21"/>
  <c r="AR71" i="20"/>
  <c r="AD72" i="20"/>
  <c r="AF160" i="20"/>
  <c r="AF40" i="20"/>
  <c r="AF150" i="20"/>
  <c r="AF172" i="20"/>
  <c r="AF106" i="20"/>
  <c r="AF174" i="20"/>
  <c r="AF185" i="20"/>
  <c r="AF42" i="20"/>
  <c r="AF100" i="20"/>
  <c r="X20" i="20"/>
  <c r="X98" i="20"/>
  <c r="X158" i="20"/>
  <c r="X110" i="20"/>
  <c r="X156" i="20"/>
  <c r="X30" i="20"/>
  <c r="X100" i="20"/>
  <c r="H117" i="20"/>
  <c r="H35" i="20"/>
  <c r="I63" i="21"/>
  <c r="Q24" i="21"/>
  <c r="M132" i="20"/>
  <c r="M129" i="20"/>
  <c r="M130" i="20" s="1"/>
  <c r="AR55" i="20"/>
  <c r="AD56" i="20"/>
  <c r="AB62" i="22"/>
  <c r="AX84" i="22"/>
  <c r="AX23" i="22"/>
  <c r="AX26" i="22"/>
  <c r="AX30" i="22"/>
  <c r="AX142" i="22"/>
  <c r="AX96" i="22"/>
  <c r="AX108" i="22"/>
  <c r="AX140" i="22"/>
  <c r="AX94" i="22"/>
  <c r="AX160" i="22"/>
  <c r="AX170" i="22"/>
  <c r="AG24" i="22"/>
  <c r="AG47" i="22"/>
  <c r="AG48" i="22" s="1"/>
  <c r="AG51" i="22"/>
  <c r="AG116" i="22"/>
  <c r="AG172" i="22"/>
  <c r="AG146" i="22"/>
  <c r="AG110" i="22"/>
  <c r="AG22" i="22"/>
  <c r="AG70" i="22"/>
  <c r="AG130" i="22"/>
  <c r="AG160" i="22"/>
  <c r="AG168" i="22"/>
  <c r="Y52" i="22"/>
  <c r="Y11" i="22"/>
  <c r="Y82" i="22" s="1"/>
  <c r="Q162" i="22"/>
  <c r="AU161" i="22" a="1"/>
  <c r="AU161" i="22" s="1"/>
  <c r="AC161" i="22"/>
  <c r="AT161" i="22" a="1"/>
  <c r="AT161" i="22" s="1"/>
  <c r="AU115" i="22" a="1"/>
  <c r="AU115" i="22" s="1"/>
  <c r="AC115" i="22"/>
  <c r="AT115" i="22" a="1"/>
  <c r="AT115" i="22" s="1"/>
  <c r="Q116" i="22"/>
  <c r="AC71" i="22"/>
  <c r="Q72" i="22"/>
  <c r="Q80" i="22"/>
  <c r="AC79" i="22"/>
  <c r="AU141" i="22" a="1"/>
  <c r="AU141" i="22" s="1"/>
  <c r="Q142" i="22"/>
  <c r="AT141" i="22" a="1"/>
  <c r="AT141" i="22" s="1"/>
  <c r="AC141" i="22"/>
  <c r="Q34" i="22"/>
  <c r="AC33" i="22"/>
  <c r="AU153" i="22" a="1"/>
  <c r="AU153" i="22" s="1"/>
  <c r="AC153" i="22"/>
  <c r="AT153" i="22" a="1"/>
  <c r="AT153" i="22" s="1"/>
  <c r="Q154" i="22"/>
  <c r="AT167" i="22" a="1"/>
  <c r="AT167" i="22" s="1"/>
  <c r="AU167" i="22" a="1"/>
  <c r="AU167" i="22" s="1"/>
  <c r="Q165" i="22"/>
  <c r="Q168" i="22"/>
  <c r="AC167" i="22"/>
  <c r="I40" i="22"/>
  <c r="I122" i="22"/>
  <c r="I91" i="22"/>
  <c r="I92" i="22" s="1"/>
  <c r="I94" i="22"/>
  <c r="I62" i="22"/>
  <c r="I124" i="22"/>
  <c r="I22" i="22"/>
  <c r="I88" i="22"/>
  <c r="I164" i="22"/>
  <c r="F91" i="21"/>
  <c r="I28" i="21"/>
  <c r="BD163" i="20"/>
  <c r="AL132" i="20"/>
  <c r="AN50" i="20"/>
  <c r="F32" i="20"/>
  <c r="R23" i="20"/>
  <c r="AL146" i="20"/>
  <c r="AL76" i="20"/>
  <c r="AL130" i="20"/>
  <c r="AL179" i="20"/>
  <c r="AL34" i="20"/>
  <c r="AL92" i="20"/>
  <c r="AL138" i="20"/>
  <c r="AL104" i="20"/>
  <c r="AL178" i="20"/>
  <c r="AD62" i="20"/>
  <c r="AR61" i="20"/>
  <c r="AD120" i="20"/>
  <c r="AR119" i="20"/>
  <c r="AD156" i="20"/>
  <c r="AR155" i="20"/>
  <c r="AD26" i="20"/>
  <c r="AR25" i="20"/>
  <c r="AD74" i="20"/>
  <c r="AR73" i="20"/>
  <c r="AR53" i="20"/>
  <c r="AD54" i="20"/>
  <c r="AR81" i="20"/>
  <c r="AD82" i="20"/>
  <c r="AD134" i="20"/>
  <c r="AR133" i="20"/>
  <c r="N117" i="20"/>
  <c r="N35" i="20"/>
  <c r="N52" i="20"/>
  <c r="F172" i="20"/>
  <c r="F114" i="20"/>
  <c r="F164" i="20"/>
  <c r="F34" i="20"/>
  <c r="F136" i="20"/>
  <c r="F108" i="20"/>
  <c r="J24" i="22"/>
  <c r="J47" i="22"/>
  <c r="J48" i="22" s="1"/>
  <c r="X112" i="22"/>
  <c r="X18" i="22"/>
  <c r="X58" i="22"/>
  <c r="X57" i="22" s="1"/>
  <c r="X60" i="22"/>
  <c r="X90" i="22"/>
  <c r="X164" i="22"/>
  <c r="X23" i="22"/>
  <c r="X26" i="22"/>
  <c r="X96" i="22"/>
  <c r="X147" i="22"/>
  <c r="X148" i="22" s="1"/>
  <c r="X150" i="22"/>
  <c r="X170" i="22"/>
  <c r="H16" i="22"/>
  <c r="H22" i="22"/>
  <c r="H132" i="22"/>
  <c r="H91" i="22"/>
  <c r="H92" i="22" s="1"/>
  <c r="H94" i="22"/>
  <c r="H164" i="22"/>
  <c r="H146" i="22"/>
  <c r="H70" i="22"/>
  <c r="H68" i="22"/>
  <c r="H67" i="22" s="1"/>
  <c r="H185" i="22"/>
  <c r="BD181" i="21"/>
  <c r="AU137" i="21" a="1"/>
  <c r="AU137" i="21" s="1"/>
  <c r="AR71" i="21"/>
  <c r="AD72" i="21"/>
  <c r="AR180" i="21"/>
  <c r="AD179" i="21"/>
  <c r="AR61" i="21"/>
  <c r="AD62" i="21"/>
  <c r="AR119" i="21"/>
  <c r="AD120" i="21"/>
  <c r="AD18" i="21"/>
  <c r="AR17" i="21"/>
  <c r="AD57" i="21"/>
  <c r="AR58" i="21"/>
  <c r="AD128" i="21"/>
  <c r="AR127" i="21"/>
  <c r="AR183" i="21"/>
  <c r="AD184" i="21"/>
  <c r="AR121" i="21"/>
  <c r="AD122" i="21"/>
  <c r="AD182" i="21"/>
  <c r="AR181" i="21"/>
  <c r="V11" i="21"/>
  <c r="V96" i="21" s="1"/>
  <c r="N64" i="21"/>
  <c r="M176" i="20"/>
  <c r="AC103" i="20"/>
  <c r="AF82" i="20"/>
  <c r="AF63" i="20"/>
  <c r="Y9" i="20"/>
  <c r="Y10" i="20" s="1"/>
  <c r="Y70" i="20"/>
  <c r="Y46" i="20"/>
  <c r="Y38" i="20"/>
  <c r="Y30" i="20"/>
  <c r="Y22" i="20"/>
  <c r="Y14" i="20"/>
  <c r="Y88" i="20"/>
  <c r="Y116" i="20"/>
  <c r="Y42" i="20"/>
  <c r="Y18" i="20"/>
  <c r="Y34" i="20"/>
  <c r="Y26" i="20"/>
  <c r="AK9" i="20"/>
  <c r="AK10" i="20" s="1"/>
  <c r="AK44" i="20"/>
  <c r="AK36" i="20"/>
  <c r="AK20" i="20"/>
  <c r="AK28" i="20"/>
  <c r="AK88" i="20"/>
  <c r="AK63" i="20"/>
  <c r="AK86" i="20"/>
  <c r="AK140" i="20"/>
  <c r="M174" i="20"/>
  <c r="M88" i="20"/>
  <c r="M85" i="20"/>
  <c r="M86" i="20" s="1"/>
  <c r="M78" i="20"/>
  <c r="M140" i="20"/>
  <c r="E117" i="20"/>
  <c r="E138" i="20"/>
  <c r="D106" i="19"/>
  <c r="P105" i="19"/>
  <c r="T88" i="19"/>
  <c r="T85" i="19"/>
  <c r="T86" i="19" s="1"/>
  <c r="AC81" i="19"/>
  <c r="Q82" i="19"/>
  <c r="M62" i="19"/>
  <c r="BA40" i="19"/>
  <c r="BD39" i="19"/>
  <c r="E35" i="19"/>
  <c r="T28" i="19"/>
  <c r="Y11" i="19"/>
  <c r="Y54" i="19" s="1"/>
  <c r="AR11" i="19"/>
  <c r="AD9" i="19"/>
  <c r="AD10" i="19" s="1"/>
  <c r="AM150" i="19"/>
  <c r="AM176" i="19"/>
  <c r="AM70" i="19"/>
  <c r="AM136" i="19"/>
  <c r="AM122" i="19"/>
  <c r="O40" i="19"/>
  <c r="O35" i="19"/>
  <c r="Z64" i="18"/>
  <c r="Z63" i="18" s="1"/>
  <c r="Z66" i="18"/>
  <c r="M64" i="21"/>
  <c r="M91" i="21"/>
  <c r="M165" i="21"/>
  <c r="E117" i="21"/>
  <c r="E118" i="21" s="1"/>
  <c r="E23" i="21"/>
  <c r="E68" i="21"/>
  <c r="E180" i="21"/>
  <c r="E116" i="21"/>
  <c r="Q16" i="20"/>
  <c r="AR147" i="19"/>
  <c r="AD148" i="19"/>
  <c r="J129" i="19"/>
  <c r="Z82" i="19"/>
  <c r="E64" i="19"/>
  <c r="G58" i="19"/>
  <c r="M38" i="19"/>
  <c r="M35" i="19"/>
  <c r="AD16" i="19"/>
  <c r="AR15" i="19"/>
  <c r="AR75" i="19"/>
  <c r="AD76" i="19"/>
  <c r="AD150" i="19"/>
  <c r="AR149" i="19"/>
  <c r="AR155" i="19"/>
  <c r="AD156" i="19"/>
  <c r="AD162" i="19"/>
  <c r="AR161" i="19"/>
  <c r="AD134" i="19"/>
  <c r="AR133" i="19"/>
  <c r="V101" i="19"/>
  <c r="N129" i="19"/>
  <c r="Y162" i="20"/>
  <c r="M35" i="20"/>
  <c r="R11" i="20"/>
  <c r="R78" i="20" s="1"/>
  <c r="T136" i="19"/>
  <c r="AM114" i="19"/>
  <c r="I98" i="19"/>
  <c r="BA82" i="19"/>
  <c r="BD81" i="19"/>
  <c r="N64" i="19"/>
  <c r="F58" i="19"/>
  <c r="R52" i="19"/>
  <c r="AJ28" i="19"/>
  <c r="AI47" i="19"/>
  <c r="AI48" i="19" s="1"/>
  <c r="AI24" i="19"/>
  <c r="M174" i="19"/>
  <c r="M78" i="19"/>
  <c r="M140" i="19"/>
  <c r="M144" i="19"/>
  <c r="E180" i="19"/>
  <c r="BA136" i="18"/>
  <c r="BD135" i="18"/>
  <c r="M42" i="20"/>
  <c r="Z176" i="19"/>
  <c r="R147" i="19"/>
  <c r="M136" i="19"/>
  <c r="M110" i="19"/>
  <c r="AL84" i="19"/>
  <c r="T76" i="19"/>
  <c r="T73" i="19"/>
  <c r="T74" i="19" s="1"/>
  <c r="Q68" i="19"/>
  <c r="AC69" i="19"/>
  <c r="Q70" i="19"/>
  <c r="AR61" i="19"/>
  <c r="AD62" i="19"/>
  <c r="AR52" i="19"/>
  <c r="AD51" i="19"/>
  <c r="AJ42" i="19"/>
  <c r="I34" i="19"/>
  <c r="AH47" i="19"/>
  <c r="AH48" i="19" s="1"/>
  <c r="AH24" i="19"/>
  <c r="AJ154" i="19"/>
  <c r="AJ174" i="19"/>
  <c r="AJ66" i="19"/>
  <c r="AJ144" i="19"/>
  <c r="AJ166" i="19"/>
  <c r="T182" i="19"/>
  <c r="T180" i="19"/>
  <c r="T185" i="19"/>
  <c r="T98" i="19"/>
  <c r="T158" i="19"/>
  <c r="D122" i="19"/>
  <c r="P121" i="19"/>
  <c r="P135" i="19"/>
  <c r="D133" i="19"/>
  <c r="D136" i="19"/>
  <c r="D142" i="19"/>
  <c r="P141" i="19"/>
  <c r="D150" i="19"/>
  <c r="D147" i="19"/>
  <c r="D148" i="19" s="1"/>
  <c r="P149" i="19"/>
  <c r="X104" i="18"/>
  <c r="X101" i="18"/>
  <c r="X102" i="18" s="1"/>
  <c r="BD89" i="18"/>
  <c r="BD85" i="18" s="1"/>
  <c r="BA90" i="18"/>
  <c r="X85" i="18"/>
  <c r="X86" i="18" s="1"/>
  <c r="X78" i="18"/>
  <c r="X73" i="18"/>
  <c r="X74" i="18" s="1"/>
  <c r="R70" i="18"/>
  <c r="R68" i="18"/>
  <c r="R67" i="18" s="1"/>
  <c r="Y24" i="20"/>
  <c r="AM152" i="19"/>
  <c r="V117" i="19"/>
  <c r="AM98" i="19"/>
  <c r="G91" i="19"/>
  <c r="G85" i="19" s="1"/>
  <c r="AX58" i="19"/>
  <c r="AX49" i="19" s="1"/>
  <c r="AM44" i="19"/>
  <c r="F23" i="19"/>
  <c r="AA165" i="19"/>
  <c r="K147" i="19"/>
  <c r="BD187" i="18"/>
  <c r="BA188" i="18"/>
  <c r="BC158" i="20"/>
  <c r="AM179" i="19"/>
  <c r="R91" i="19"/>
  <c r="L85" i="19"/>
  <c r="Y68" i="19"/>
  <c r="Y67" i="19" s="1"/>
  <c r="AD57" i="19"/>
  <c r="AR58" i="19"/>
  <c r="AC37" i="19"/>
  <c r="Q38" i="19"/>
  <c r="Q35" i="19"/>
  <c r="K11" i="19"/>
  <c r="K38" i="19" s="1"/>
  <c r="BA28" i="19"/>
  <c r="BD27" i="19"/>
  <c r="BD113" i="19"/>
  <c r="BA114" i="19"/>
  <c r="BD115" i="19"/>
  <c r="BA116" i="19"/>
  <c r="BA144" i="19"/>
  <c r="BD143" i="19"/>
  <c r="BD121" i="19"/>
  <c r="BA122" i="19"/>
  <c r="BA154" i="19"/>
  <c r="BD153" i="19"/>
  <c r="AH38" i="19"/>
  <c r="AH170" i="19"/>
  <c r="AH152" i="19"/>
  <c r="AH124" i="19"/>
  <c r="AH164" i="19"/>
  <c r="Z30" i="19"/>
  <c r="Z116" i="19"/>
  <c r="Z146" i="19"/>
  <c r="Z124" i="19"/>
  <c r="Z185" i="19"/>
  <c r="R58" i="19"/>
  <c r="J11" i="19"/>
  <c r="J54" i="19" s="1"/>
  <c r="Z120" i="18"/>
  <c r="Z117" i="18"/>
  <c r="Z118" i="18" s="1"/>
  <c r="BD107" i="18"/>
  <c r="BA108" i="18"/>
  <c r="R62" i="21"/>
  <c r="Y92" i="20"/>
  <c r="AB11" i="20"/>
  <c r="AB26" i="20" s="1"/>
  <c r="AB58" i="20"/>
  <c r="T73" i="20"/>
  <c r="T35" i="20"/>
  <c r="T91" i="20"/>
  <c r="L62" i="20"/>
  <c r="L164" i="20"/>
  <c r="L34" i="20"/>
  <c r="L136" i="20"/>
  <c r="L112" i="20"/>
  <c r="L168" i="20"/>
  <c r="L165" i="20"/>
  <c r="L166" i="20" s="1"/>
  <c r="L90" i="20"/>
  <c r="P109" i="20"/>
  <c r="P157" i="20"/>
  <c r="P153" i="20"/>
  <c r="P25" i="20"/>
  <c r="D23" i="20"/>
  <c r="P95" i="20"/>
  <c r="D101" i="20"/>
  <c r="D102" i="20" s="1"/>
  <c r="P103" i="20"/>
  <c r="P159" i="20"/>
  <c r="P71" i="20"/>
  <c r="P175" i="20"/>
  <c r="I168" i="19"/>
  <c r="I165" i="19"/>
  <c r="I166" i="19" s="1"/>
  <c r="Y142" i="19"/>
  <c r="T104" i="19"/>
  <c r="T101" i="19"/>
  <c r="T102" i="19" s="1"/>
  <c r="P95" i="19"/>
  <c r="D96" i="19"/>
  <c r="Z88" i="19"/>
  <c r="BD79" i="19"/>
  <c r="BA80" i="19"/>
  <c r="AA73" i="19"/>
  <c r="AM63" i="19"/>
  <c r="K58" i="19"/>
  <c r="M52" i="19"/>
  <c r="M54" i="19"/>
  <c r="Z44" i="19"/>
  <c r="AL18" i="19"/>
  <c r="BA14" i="19"/>
  <c r="BD13" i="19"/>
  <c r="AX11" i="19"/>
  <c r="AX78" i="19" s="1"/>
  <c r="AX170" i="19"/>
  <c r="Y180" i="19"/>
  <c r="AT157" i="19" a="1"/>
  <c r="AT157" i="19" s="1"/>
  <c r="Q158" i="19"/>
  <c r="AU157" i="19" a="1"/>
  <c r="AU157" i="19" s="1"/>
  <c r="AC157" i="19"/>
  <c r="Q76" i="19"/>
  <c r="Q73" i="19"/>
  <c r="AC75" i="19"/>
  <c r="AC153" i="19"/>
  <c r="AT153" i="19" a="1"/>
  <c r="AT153" i="19" s="1"/>
  <c r="Q154" i="19"/>
  <c r="AU153" i="19" a="1"/>
  <c r="AU153" i="19" s="1"/>
  <c r="AC87" i="19"/>
  <c r="Q88" i="19"/>
  <c r="I172" i="19"/>
  <c r="I73" i="19"/>
  <c r="I74" i="19" s="1"/>
  <c r="I76" i="19"/>
  <c r="I154" i="19"/>
  <c r="I88" i="19"/>
  <c r="BD169" i="18"/>
  <c r="BA170" i="18"/>
  <c r="T42" i="19"/>
  <c r="Y172" i="18"/>
  <c r="BA48" i="18"/>
  <c r="AK46" i="20"/>
  <c r="AL57" i="19"/>
  <c r="W24" i="19"/>
  <c r="AB101" i="18"/>
  <c r="AB58" i="18"/>
  <c r="L30" i="18"/>
  <c r="Y22" i="18"/>
  <c r="I11" i="18"/>
  <c r="I154" i="18" s="1"/>
  <c r="M116" i="18"/>
  <c r="M180" i="18"/>
  <c r="E165" i="18"/>
  <c r="E168" i="18"/>
  <c r="E176" i="18"/>
  <c r="E68" i="18"/>
  <c r="D158" i="17"/>
  <c r="P157" i="17"/>
  <c r="AM32" i="20"/>
  <c r="AO132" i="19"/>
  <c r="AJ76" i="19"/>
  <c r="AM24" i="19"/>
  <c r="AA165" i="18"/>
  <c r="AC45" i="18"/>
  <c r="T35" i="18"/>
  <c r="P25" i="18"/>
  <c r="D26" i="18"/>
  <c r="D23" i="18"/>
  <c r="T165" i="18"/>
  <c r="T180" i="18"/>
  <c r="L160" i="18"/>
  <c r="L170" i="18"/>
  <c r="L80" i="18"/>
  <c r="L174" i="18"/>
  <c r="L88" i="18"/>
  <c r="P141" i="18"/>
  <c r="D142" i="18"/>
  <c r="P149" i="18"/>
  <c r="D147" i="18"/>
  <c r="D148" i="18" s="1"/>
  <c r="D150" i="18"/>
  <c r="D76" i="18"/>
  <c r="D73" i="18"/>
  <c r="P75" i="18"/>
  <c r="D154" i="18"/>
  <c r="P153" i="18"/>
  <c r="D68" i="18"/>
  <c r="D70" i="18"/>
  <c r="P69" i="18"/>
  <c r="BA152" i="17"/>
  <c r="BD151" i="17"/>
  <c r="BA146" i="17"/>
  <c r="BD145" i="17"/>
  <c r="AH130" i="17"/>
  <c r="BD121" i="17"/>
  <c r="BA117" i="17"/>
  <c r="BA118" i="17" s="1"/>
  <c r="BA122" i="17"/>
  <c r="J101" i="17"/>
  <c r="J102" i="17" s="1"/>
  <c r="J106" i="17"/>
  <c r="AB91" i="17"/>
  <c r="AB92" i="17" s="1"/>
  <c r="AB94" i="17"/>
  <c r="AB90" i="17"/>
  <c r="J73" i="17"/>
  <c r="J74" i="17" s="1"/>
  <c r="J76" i="17"/>
  <c r="Z58" i="17"/>
  <c r="Z57" i="17" s="1"/>
  <c r="Z62" i="17"/>
  <c r="AL188" i="19"/>
  <c r="BD17" i="19"/>
  <c r="AH136" i="19"/>
  <c r="AA11" i="18"/>
  <c r="AA112" i="18" s="1"/>
  <c r="AA117" i="18"/>
  <c r="AA118" i="18" s="1"/>
  <c r="AA184" i="18"/>
  <c r="AA85" i="18"/>
  <c r="AA86" i="18" s="1"/>
  <c r="S16" i="18"/>
  <c r="S91" i="18"/>
  <c r="S114" i="18"/>
  <c r="S68" i="18"/>
  <c r="S78" i="18"/>
  <c r="K110" i="18"/>
  <c r="K156" i="18"/>
  <c r="K58" i="18"/>
  <c r="AQ172" i="17"/>
  <c r="T165" i="17"/>
  <c r="T166" i="17" s="1"/>
  <c r="T168" i="17"/>
  <c r="BA144" i="17"/>
  <c r="BD143" i="17"/>
  <c r="BA132" i="17"/>
  <c r="BD131" i="17"/>
  <c r="D66" i="17"/>
  <c r="D64" i="17"/>
  <c r="D63" i="17" s="1"/>
  <c r="P65" i="17"/>
  <c r="AJ63" i="19"/>
  <c r="Z147" i="18"/>
  <c r="Z148" i="18" s="1"/>
  <c r="H124" i="18"/>
  <c r="M66" i="18"/>
  <c r="M64" i="18"/>
  <c r="BB22" i="18"/>
  <c r="BD21" i="18"/>
  <c r="BB101" i="18"/>
  <c r="BB102" i="18" s="1"/>
  <c r="BB104" i="18"/>
  <c r="Z165" i="18"/>
  <c r="Z166" i="18" s="1"/>
  <c r="AD128" i="19"/>
  <c r="AJ16" i="19"/>
  <c r="AF170" i="19"/>
  <c r="AF66" i="19"/>
  <c r="AF72" i="19"/>
  <c r="AF104" i="19"/>
  <c r="AF154" i="19"/>
  <c r="AF84" i="19"/>
  <c r="AF178" i="19"/>
  <c r="AF192" i="19"/>
  <c r="AF164" i="19"/>
  <c r="AF118" i="19"/>
  <c r="X68" i="19"/>
  <c r="X147" i="19"/>
  <c r="H146" i="19"/>
  <c r="H32" i="19"/>
  <c r="H30" i="19"/>
  <c r="H26" i="19"/>
  <c r="H23" i="19"/>
  <c r="H16" i="19"/>
  <c r="H98" i="19"/>
  <c r="H160" i="19"/>
  <c r="H88" i="19"/>
  <c r="H85" i="19"/>
  <c r="H86" i="19" s="1"/>
  <c r="H174" i="18"/>
  <c r="H117" i="18"/>
  <c r="H118" i="18" s="1"/>
  <c r="AB35" i="18"/>
  <c r="K23" i="18"/>
  <c r="Y76" i="18"/>
  <c r="Y73" i="18"/>
  <c r="Y74" i="18" s="1"/>
  <c r="Y154" i="18"/>
  <c r="Y88" i="18"/>
  <c r="Y85" i="18"/>
  <c r="Y86" i="18" s="1"/>
  <c r="Y78" i="18"/>
  <c r="Y140" i="18"/>
  <c r="Y32" i="18"/>
  <c r="Y144" i="18"/>
  <c r="AC83" i="18"/>
  <c r="AU181" i="18" a="1"/>
  <c r="AU181" i="18" s="1"/>
  <c r="AC181" i="18"/>
  <c r="AT181" i="18" a="1"/>
  <c r="AT181" i="18" s="1"/>
  <c r="Q180" i="18"/>
  <c r="AC99" i="18"/>
  <c r="Q101" i="18"/>
  <c r="AC103" i="18"/>
  <c r="AU159" i="18" a="1"/>
  <c r="AU159" i="18" s="1"/>
  <c r="AC159" i="18"/>
  <c r="AT159" i="18" a="1"/>
  <c r="AT159" i="18" s="1"/>
  <c r="AC71" i="18"/>
  <c r="AU175" i="18" a="1"/>
  <c r="AU175" i="18" s="1"/>
  <c r="AC175" i="18"/>
  <c r="AT175" i="18" a="1"/>
  <c r="AT175" i="18" s="1"/>
  <c r="I116" i="18"/>
  <c r="I91" i="18"/>
  <c r="AH188" i="17"/>
  <c r="R165" i="17"/>
  <c r="R166" i="17" s="1"/>
  <c r="R168" i="17"/>
  <c r="P161" i="17"/>
  <c r="D162" i="17"/>
  <c r="AF158" i="17"/>
  <c r="AQ142" i="17"/>
  <c r="P53" i="17"/>
  <c r="D54" i="17"/>
  <c r="D52" i="17"/>
  <c r="M164" i="19"/>
  <c r="AF32" i="19"/>
  <c r="H180" i="18"/>
  <c r="H110" i="18"/>
  <c r="AF192" i="17"/>
  <c r="AQ178" i="17"/>
  <c r="AX165" i="19"/>
  <c r="AX166" i="19" s="1"/>
  <c r="L23" i="19"/>
  <c r="P77" i="18"/>
  <c r="K165" i="18"/>
  <c r="AN178" i="17"/>
  <c r="AA164" i="17"/>
  <c r="K142" i="17"/>
  <c r="AF120" i="17"/>
  <c r="BD99" i="17"/>
  <c r="V96" i="17"/>
  <c r="V91" i="17"/>
  <c r="AN76" i="17"/>
  <c r="H156" i="17"/>
  <c r="D52" i="16"/>
  <c r="P55" i="16"/>
  <c r="D188" i="16"/>
  <c r="P187" i="16"/>
  <c r="D42" i="18"/>
  <c r="H129" i="17"/>
  <c r="H132" i="17"/>
  <c r="X91" i="17"/>
  <c r="X92" i="17" s="1"/>
  <c r="AH51" i="17"/>
  <c r="BA48" i="17"/>
  <c r="AX11" i="17"/>
  <c r="AX106" i="17" s="1"/>
  <c r="O117" i="17"/>
  <c r="G117" i="17"/>
  <c r="H182" i="16"/>
  <c r="H180" i="16"/>
  <c r="T147" i="16"/>
  <c r="T148" i="16" s="1"/>
  <c r="AN88" i="16"/>
  <c r="AN46" i="16"/>
  <c r="H18" i="18"/>
  <c r="AD144" i="17"/>
  <c r="AR143" i="17"/>
  <c r="S85" i="17"/>
  <c r="S86" i="17" s="1"/>
  <c r="AQ54" i="17"/>
  <c r="T96" i="17"/>
  <c r="T88" i="17"/>
  <c r="T46" i="17"/>
  <c r="T9" i="17"/>
  <c r="T10" i="17" s="1"/>
  <c r="T38" i="17"/>
  <c r="T16" i="17"/>
  <c r="T164" i="17"/>
  <c r="T100" i="17"/>
  <c r="T70" i="17"/>
  <c r="T184" i="17"/>
  <c r="T136" i="17"/>
  <c r="T20" i="17"/>
  <c r="AR181" i="17"/>
  <c r="AD182" i="17"/>
  <c r="AD63" i="17"/>
  <c r="AR64" i="17"/>
  <c r="AD86" i="17"/>
  <c r="AR85" i="17"/>
  <c r="AD140" i="17"/>
  <c r="AR139" i="17"/>
  <c r="V180" i="17"/>
  <c r="V182" i="17"/>
  <c r="V60" i="17"/>
  <c r="V58" i="17"/>
  <c r="V57" i="17" s="1"/>
  <c r="V134" i="17"/>
  <c r="N180" i="17"/>
  <c r="F174" i="17"/>
  <c r="F138" i="17"/>
  <c r="F116" i="17"/>
  <c r="D165" i="16"/>
  <c r="P167" i="16"/>
  <c r="R152" i="16"/>
  <c r="BA144" i="16"/>
  <c r="BD143" i="16"/>
  <c r="L66" i="16"/>
  <c r="L64" i="16"/>
  <c r="L63" i="16" s="1"/>
  <c r="AF74" i="19"/>
  <c r="AX117" i="17"/>
  <c r="AX118" i="17" s="1"/>
  <c r="AX120" i="17"/>
  <c r="AH74" i="17"/>
  <c r="H58" i="17"/>
  <c r="AA34" i="17"/>
  <c r="M11" i="17"/>
  <c r="M112" i="17" s="1"/>
  <c r="P13" i="17"/>
  <c r="E11" i="17"/>
  <c r="E26" i="17" s="1"/>
  <c r="P77" i="17"/>
  <c r="P139" i="17"/>
  <c r="AN84" i="16"/>
  <c r="BD65" i="18"/>
  <c r="AE16" i="18"/>
  <c r="AE24" i="18"/>
  <c r="AE47" i="18"/>
  <c r="AE48" i="18" s="1"/>
  <c r="AE38" i="18"/>
  <c r="AE96" i="18"/>
  <c r="AE82" i="18"/>
  <c r="AE134" i="18"/>
  <c r="AE28" i="18"/>
  <c r="AE98" i="18"/>
  <c r="AE152" i="18"/>
  <c r="AE80" i="18"/>
  <c r="AE148" i="18"/>
  <c r="W156" i="18"/>
  <c r="W18" i="18"/>
  <c r="W68" i="18"/>
  <c r="W67" i="18" s="1"/>
  <c r="W70" i="18"/>
  <c r="W82" i="18"/>
  <c r="W66" i="18"/>
  <c r="W64" i="18"/>
  <c r="W63" i="18" s="1"/>
  <c r="W90" i="18"/>
  <c r="W146" i="18"/>
  <c r="W84" i="18"/>
  <c r="W182" i="18"/>
  <c r="W180" i="18"/>
  <c r="O35" i="18"/>
  <c r="O147" i="18"/>
  <c r="O129" i="18" s="1"/>
  <c r="G52" i="18"/>
  <c r="G101" i="18"/>
  <c r="G91" i="18"/>
  <c r="AR187" i="17"/>
  <c r="AD188" i="17"/>
  <c r="AL176" i="17"/>
  <c r="BD155" i="17"/>
  <c r="AH132" i="17"/>
  <c r="T122" i="17"/>
  <c r="T116" i="17"/>
  <c r="F100" i="17"/>
  <c r="T82" i="17"/>
  <c r="T60" i="17"/>
  <c r="AD46" i="17"/>
  <c r="N11" i="17"/>
  <c r="N170" i="17" s="1"/>
  <c r="V88" i="18"/>
  <c r="V85" i="18"/>
  <c r="V86" i="18" s="1"/>
  <c r="AR49" i="18"/>
  <c r="AD50" i="18"/>
  <c r="AL47" i="18"/>
  <c r="AL48" i="18" s="1"/>
  <c r="AL24" i="18"/>
  <c r="AR21" i="18"/>
  <c r="AD22" i="18"/>
  <c r="AR17" i="18"/>
  <c r="AD18" i="18"/>
  <c r="AR69" i="18"/>
  <c r="AD70" i="18"/>
  <c r="AR53" i="18"/>
  <c r="AD54" i="18"/>
  <c r="AR115" i="18"/>
  <c r="AD116" i="18"/>
  <c r="AD160" i="18"/>
  <c r="AR159" i="18"/>
  <c r="AD150" i="18"/>
  <c r="AR149" i="18"/>
  <c r="AD166" i="18"/>
  <c r="AR165" i="18"/>
  <c r="AR109" i="18"/>
  <c r="AD110" i="18"/>
  <c r="AD182" i="18"/>
  <c r="AR181" i="18"/>
  <c r="V20" i="18"/>
  <c r="V68" i="18"/>
  <c r="V67" i="18" s="1"/>
  <c r="V70" i="18"/>
  <c r="V18" i="18"/>
  <c r="V162" i="18"/>
  <c r="V142" i="18"/>
  <c r="V144" i="18"/>
  <c r="V172" i="18"/>
  <c r="V117" i="18"/>
  <c r="V118" i="18" s="1"/>
  <c r="V120" i="18"/>
  <c r="V184" i="18"/>
  <c r="N26" i="18"/>
  <c r="N23" i="18"/>
  <c r="N100" i="18"/>
  <c r="N52" i="18"/>
  <c r="N54" i="18"/>
  <c r="N134" i="18"/>
  <c r="N98" i="18"/>
  <c r="N152" i="18"/>
  <c r="N110" i="18"/>
  <c r="N156" i="18"/>
  <c r="F91" i="18"/>
  <c r="F92" i="18" s="1"/>
  <c r="V158" i="17"/>
  <c r="V146" i="17"/>
  <c r="F80" i="17"/>
  <c r="AR61" i="17"/>
  <c r="AH44" i="17"/>
  <c r="AM36" i="17"/>
  <c r="AM47" i="17"/>
  <c r="AM48" i="17" s="1"/>
  <c r="AA23" i="17"/>
  <c r="AA26" i="17"/>
  <c r="Z9" i="17"/>
  <c r="Z10" i="17" s="1"/>
  <c r="Z122" i="17"/>
  <c r="Z108" i="17"/>
  <c r="Z82" i="17"/>
  <c r="Z60" i="17"/>
  <c r="Z32" i="17"/>
  <c r="Z112" i="17"/>
  <c r="Z104" i="17"/>
  <c r="Z78" i="17"/>
  <c r="Z162" i="17"/>
  <c r="Z134" i="17"/>
  <c r="Z116" i="17"/>
  <c r="Z38" i="17"/>
  <c r="Z16" i="17"/>
  <c r="AA112" i="17"/>
  <c r="AA28" i="17"/>
  <c r="AA132" i="17"/>
  <c r="AA152" i="17"/>
  <c r="AA106" i="17"/>
  <c r="S116" i="17"/>
  <c r="S32" i="17"/>
  <c r="K162" i="17"/>
  <c r="K122" i="17"/>
  <c r="K40" i="17"/>
  <c r="K147" i="17"/>
  <c r="K148" i="17" s="1"/>
  <c r="K150" i="17"/>
  <c r="K120" i="17"/>
  <c r="K117" i="17"/>
  <c r="K118" i="17" s="1"/>
  <c r="AF185" i="16"/>
  <c r="AF176" i="16"/>
  <c r="H147" i="16"/>
  <c r="H148" i="16" s="1"/>
  <c r="H150" i="16"/>
  <c r="AN98" i="16"/>
  <c r="P95" i="16"/>
  <c r="AN90" i="16"/>
  <c r="P87" i="16"/>
  <c r="D85" i="16"/>
  <c r="AR169" i="17"/>
  <c r="M73" i="17"/>
  <c r="AD56" i="17"/>
  <c r="O52" i="18"/>
  <c r="AQ46" i="17"/>
  <c r="AO146" i="17"/>
  <c r="AO60" i="17"/>
  <c r="AO188" i="17"/>
  <c r="AO20" i="17"/>
  <c r="AO90" i="17"/>
  <c r="AO166" i="17"/>
  <c r="AO106" i="17"/>
  <c r="AO174" i="17"/>
  <c r="AO18" i="17"/>
  <c r="AO57" i="17"/>
  <c r="AO128" i="17"/>
  <c r="AG66" i="17"/>
  <c r="AG104" i="17"/>
  <c r="AG160" i="17"/>
  <c r="AG36" i="17"/>
  <c r="AG144" i="17"/>
  <c r="AG10" i="17"/>
  <c r="AG114" i="17"/>
  <c r="AG156" i="17"/>
  <c r="AG26" i="17"/>
  <c r="AG74" i="17"/>
  <c r="Y78" i="17"/>
  <c r="Y58" i="17"/>
  <c r="Y57" i="17" s="1"/>
  <c r="Y60" i="17"/>
  <c r="Y66" i="17"/>
  <c r="Y64" i="17"/>
  <c r="Y63" i="17" s="1"/>
  <c r="Y32" i="17"/>
  <c r="Y144" i="17"/>
  <c r="Y76" i="17"/>
  <c r="Y73" i="17"/>
  <c r="Y74" i="17" s="1"/>
  <c r="Y154" i="17"/>
  <c r="Y18" i="17"/>
  <c r="Y68" i="17"/>
  <c r="Y67" i="17" s="1"/>
  <c r="Y70" i="17"/>
  <c r="AU115" i="17" a="1"/>
  <c r="AU115" i="17" s="1"/>
  <c r="AC115" i="17"/>
  <c r="AT115" i="17" a="1"/>
  <c r="AT115" i="17" s="1"/>
  <c r="Q116" i="17"/>
  <c r="AC111" i="17"/>
  <c r="Q112" i="17"/>
  <c r="AC39" i="17"/>
  <c r="Q40" i="17"/>
  <c r="AC149" i="17"/>
  <c r="AT149" i="17" a="1"/>
  <c r="AT149" i="17" s="1"/>
  <c r="Q147" i="17"/>
  <c r="Q129" i="17" s="1"/>
  <c r="Q150" i="17"/>
  <c r="AU149" i="17" a="1"/>
  <c r="AU149" i="17" s="1"/>
  <c r="Q80" i="17"/>
  <c r="AC79" i="17"/>
  <c r="Q174" i="17"/>
  <c r="AU173" i="17" a="1"/>
  <c r="AU173" i="17" s="1"/>
  <c r="AC173" i="17"/>
  <c r="AT173" i="17" a="1"/>
  <c r="AT173" i="17" s="1"/>
  <c r="AC21" i="17"/>
  <c r="Q22" i="17"/>
  <c r="AC87" i="17"/>
  <c r="Q88" i="17"/>
  <c r="Q85" i="17"/>
  <c r="I58" i="17"/>
  <c r="I57" i="17" s="1"/>
  <c r="I60" i="17"/>
  <c r="I158" i="17"/>
  <c r="I165" i="17"/>
  <c r="I166" i="17" s="1"/>
  <c r="I168" i="17"/>
  <c r="I90" i="17"/>
  <c r="I172" i="17"/>
  <c r="I114" i="17"/>
  <c r="I164" i="17"/>
  <c r="I34" i="17"/>
  <c r="I136" i="17"/>
  <c r="R154" i="16"/>
  <c r="R90" i="16"/>
  <c r="V72" i="16"/>
  <c r="J52" i="16"/>
  <c r="S24" i="16"/>
  <c r="S47" i="16"/>
  <c r="S48" i="16" s="1"/>
  <c r="M147" i="15"/>
  <c r="W110" i="15"/>
  <c r="G90" i="15"/>
  <c r="W76" i="15"/>
  <c r="W73" i="15"/>
  <c r="W74" i="15" s="1"/>
  <c r="G62" i="15"/>
  <c r="BD52" i="15"/>
  <c r="BA51" i="15"/>
  <c r="BA146" i="15"/>
  <c r="BD145" i="15"/>
  <c r="BD71" i="15"/>
  <c r="BA72" i="15"/>
  <c r="BA185" i="15"/>
  <c r="BD186" i="15"/>
  <c r="Z144" i="15"/>
  <c r="Z106" i="15"/>
  <c r="Z188" i="15"/>
  <c r="Z136" i="15"/>
  <c r="R80" i="15"/>
  <c r="R174" i="15"/>
  <c r="R96" i="15"/>
  <c r="J62" i="15"/>
  <c r="J124" i="15"/>
  <c r="J68" i="15"/>
  <c r="J67" i="15" s="1"/>
  <c r="J70" i="15"/>
  <c r="P186" i="17"/>
  <c r="AG54" i="17"/>
  <c r="AB14" i="17"/>
  <c r="E174" i="16"/>
  <c r="P163" i="16"/>
  <c r="AR151" i="16"/>
  <c r="AD152" i="16"/>
  <c r="AF116" i="16"/>
  <c r="AA100" i="16"/>
  <c r="AA88" i="16"/>
  <c r="AR25" i="16"/>
  <c r="AD26" i="16"/>
  <c r="AE10" i="16"/>
  <c r="W11" i="16"/>
  <c r="W46" i="16" s="1"/>
  <c r="O11" i="16"/>
  <c r="O60" i="16" s="1"/>
  <c r="G158" i="16"/>
  <c r="G11" i="16"/>
  <c r="G78" i="16" s="1"/>
  <c r="V180" i="15"/>
  <c r="AD172" i="15"/>
  <c r="AR171" i="15"/>
  <c r="Q116" i="15"/>
  <c r="AU115" i="15" a="1"/>
  <c r="AU115" i="15" s="1"/>
  <c r="AT115" i="15" a="1"/>
  <c r="AT115" i="15" s="1"/>
  <c r="AC115" i="15"/>
  <c r="O108" i="15"/>
  <c r="AC99" i="15"/>
  <c r="Q100" i="15"/>
  <c r="R91" i="15"/>
  <c r="R92" i="15" s="1"/>
  <c r="R94" i="15"/>
  <c r="AD88" i="15"/>
  <c r="AR87" i="15"/>
  <c r="BA80" i="15"/>
  <c r="BD79" i="15"/>
  <c r="BA66" i="15"/>
  <c r="BD65" i="15"/>
  <c r="J58" i="15"/>
  <c r="J57" i="15" s="1"/>
  <c r="J60" i="15"/>
  <c r="AM50" i="15"/>
  <c r="Z40" i="15"/>
  <c r="AR25" i="15"/>
  <c r="AD26" i="15"/>
  <c r="R20" i="15"/>
  <c r="V11" i="15"/>
  <c r="V150" i="15" s="1"/>
  <c r="V14" i="15"/>
  <c r="Q185" i="15"/>
  <c r="AU186" i="15" a="1"/>
  <c r="AU186" i="15" s="1"/>
  <c r="AT186" i="15" a="1"/>
  <c r="AT186" i="15" s="1"/>
  <c r="AC186" i="15"/>
  <c r="I156" i="15"/>
  <c r="AX129" i="14"/>
  <c r="Z172" i="14"/>
  <c r="AD138" i="14"/>
  <c r="AR137" i="14"/>
  <c r="I117" i="14"/>
  <c r="AC79" i="14"/>
  <c r="Q80" i="14"/>
  <c r="AC61" i="14"/>
  <c r="Q62" i="14"/>
  <c r="T76" i="17"/>
  <c r="R46" i="17"/>
  <c r="AR33" i="17"/>
  <c r="AB47" i="17"/>
  <c r="AB48" i="17" s="1"/>
  <c r="AB24" i="17"/>
  <c r="AR187" i="16"/>
  <c r="AD188" i="16"/>
  <c r="K156" i="16"/>
  <c r="BD135" i="16"/>
  <c r="P113" i="16"/>
  <c r="W64" i="16"/>
  <c r="V32" i="16"/>
  <c r="K22" i="16"/>
  <c r="AL80" i="16"/>
  <c r="AL148" i="16"/>
  <c r="AL70" i="16"/>
  <c r="AL136" i="16"/>
  <c r="AL60" i="16"/>
  <c r="AL122" i="16"/>
  <c r="AL160" i="16"/>
  <c r="AR79" i="16"/>
  <c r="AD80" i="16"/>
  <c r="AR147" i="16"/>
  <c r="AD148" i="16"/>
  <c r="AD70" i="16"/>
  <c r="AR69" i="16"/>
  <c r="AD136" i="16"/>
  <c r="AR135" i="16"/>
  <c r="AR59" i="16"/>
  <c r="AD60" i="16"/>
  <c r="AR121" i="16"/>
  <c r="AD122" i="16"/>
  <c r="AD168" i="16"/>
  <c r="AR167" i="16"/>
  <c r="V110" i="16"/>
  <c r="V156" i="16"/>
  <c r="V136" i="16"/>
  <c r="V108" i="16"/>
  <c r="V142" i="16"/>
  <c r="N180" i="16"/>
  <c r="N52" i="16"/>
  <c r="F138" i="16"/>
  <c r="F165" i="16"/>
  <c r="V164" i="15"/>
  <c r="AD148" i="15"/>
  <c r="AR147" i="15"/>
  <c r="AD138" i="15"/>
  <c r="AR137" i="15"/>
  <c r="AD130" i="15"/>
  <c r="AR129" i="15"/>
  <c r="O122" i="15"/>
  <c r="I110" i="15"/>
  <c r="AM94" i="15"/>
  <c r="AM67" i="15"/>
  <c r="J56" i="15"/>
  <c r="J52" i="15"/>
  <c r="AM38" i="15"/>
  <c r="M23" i="15"/>
  <c r="X180" i="15"/>
  <c r="X182" i="15"/>
  <c r="X88" i="15"/>
  <c r="X85" i="15"/>
  <c r="X86" i="15" s="1"/>
  <c r="Q172" i="14"/>
  <c r="AU171" i="14" a="1"/>
  <c r="AU171" i="14" s="1"/>
  <c r="AT171" i="14" a="1"/>
  <c r="AT171" i="14" s="1"/>
  <c r="AC171" i="14"/>
  <c r="Q158" i="14"/>
  <c r="AU157" i="14" a="1"/>
  <c r="AU157" i="14" s="1"/>
  <c r="AC157" i="14"/>
  <c r="AT157" i="14" a="1"/>
  <c r="AT157" i="14" s="1"/>
  <c r="BD141" i="14"/>
  <c r="BA142" i="14"/>
  <c r="AR95" i="14"/>
  <c r="AD96" i="14"/>
  <c r="J91" i="14"/>
  <c r="J85" i="14"/>
  <c r="BD69" i="14"/>
  <c r="BA70" i="14"/>
  <c r="R44" i="14"/>
  <c r="AC43" i="14"/>
  <c r="V35" i="14"/>
  <c r="V38" i="14"/>
  <c r="V34" i="14"/>
  <c r="BA30" i="14"/>
  <c r="BD29" i="14"/>
  <c r="F23" i="14"/>
  <c r="AR17" i="14"/>
  <c r="AD18" i="14"/>
  <c r="P183" i="17"/>
  <c r="AN122" i="17"/>
  <c r="F98" i="17"/>
  <c r="AF40" i="17"/>
  <c r="Z26" i="17"/>
  <c r="D164" i="17"/>
  <c r="D96" i="17"/>
  <c r="D88" i="17"/>
  <c r="D156" i="17"/>
  <c r="D32" i="17"/>
  <c r="D14" i="17"/>
  <c r="D9" i="17"/>
  <c r="D136" i="17"/>
  <c r="D100" i="17"/>
  <c r="D70" i="17"/>
  <c r="D26" i="17"/>
  <c r="D188" i="17"/>
  <c r="D18" i="17"/>
  <c r="D10" i="17"/>
  <c r="D28" i="17"/>
  <c r="R142" i="16"/>
  <c r="S68" i="16"/>
  <c r="S67" i="16" s="1"/>
  <c r="S70" i="16"/>
  <c r="V22" i="16"/>
  <c r="AK9" i="16"/>
  <c r="AK10" i="16" s="1"/>
  <c r="M11" i="16"/>
  <c r="M172" i="16" s="1"/>
  <c r="M165" i="16"/>
  <c r="E34" i="16"/>
  <c r="E136" i="16"/>
  <c r="E104" i="16"/>
  <c r="E101" i="16"/>
  <c r="E102" i="16" s="1"/>
  <c r="E64" i="16"/>
  <c r="E63" i="16" s="1"/>
  <c r="E66" i="16"/>
  <c r="P31" i="16"/>
  <c r="E32" i="16"/>
  <c r="E144" i="16"/>
  <c r="J160" i="15"/>
  <c r="O154" i="15"/>
  <c r="AE146" i="15"/>
  <c r="J142" i="15"/>
  <c r="BD133" i="15"/>
  <c r="BA134" i="15"/>
  <c r="W117" i="15"/>
  <c r="W118" i="15" s="1"/>
  <c r="W120" i="15"/>
  <c r="Z112" i="15"/>
  <c r="E91" i="15"/>
  <c r="F85" i="15"/>
  <c r="G82" i="15"/>
  <c r="V64" i="15"/>
  <c r="V63" i="15" s="1"/>
  <c r="V66" i="15"/>
  <c r="G58" i="15"/>
  <c r="G57" i="15" s="1"/>
  <c r="G60" i="15"/>
  <c r="AL38" i="15"/>
  <c r="V32" i="15"/>
  <c r="AM54" i="15"/>
  <c r="AE156" i="15"/>
  <c r="AE162" i="15"/>
  <c r="W185" i="15"/>
  <c r="O156" i="15"/>
  <c r="O142" i="15"/>
  <c r="G138" i="15"/>
  <c r="N185" i="14"/>
  <c r="V156" i="14"/>
  <c r="I147" i="14"/>
  <c r="I148" i="14" s="1"/>
  <c r="AB106" i="17"/>
  <c r="Z28" i="17"/>
  <c r="AR21" i="17"/>
  <c r="AL176" i="16"/>
  <c r="Z165" i="16"/>
  <c r="Z166" i="16" s="1"/>
  <c r="P155" i="16"/>
  <c r="O129" i="16"/>
  <c r="O130" i="16" s="1"/>
  <c r="O132" i="16"/>
  <c r="M110" i="16"/>
  <c r="AR97" i="16"/>
  <c r="AD98" i="16"/>
  <c r="AR89" i="16"/>
  <c r="AD90" i="16"/>
  <c r="J36" i="16"/>
  <c r="S30" i="16"/>
  <c r="AD188" i="15"/>
  <c r="AR187" i="15"/>
  <c r="I174" i="15"/>
  <c r="AL166" i="15"/>
  <c r="AM148" i="15"/>
  <c r="G132" i="15"/>
  <c r="Y91" i="15"/>
  <c r="AC75" i="15"/>
  <c r="Q76" i="15"/>
  <c r="Q73" i="15"/>
  <c r="J64" i="15"/>
  <c r="J63" i="15" s="1"/>
  <c r="J66" i="15"/>
  <c r="AE46" i="15"/>
  <c r="AL51" i="15"/>
  <c r="AL116" i="15"/>
  <c r="AL40" i="15"/>
  <c r="AL150" i="15"/>
  <c r="AD51" i="15"/>
  <c r="AR52" i="15"/>
  <c r="AR115" i="15"/>
  <c r="AD116" i="15"/>
  <c r="AD44" i="15"/>
  <c r="AR43" i="15"/>
  <c r="AD170" i="15"/>
  <c r="AR169" i="15"/>
  <c r="V108" i="15"/>
  <c r="V72" i="15"/>
  <c r="V176" i="15"/>
  <c r="N91" i="15"/>
  <c r="N85" i="15" s="1"/>
  <c r="F58" i="15"/>
  <c r="AC183" i="14"/>
  <c r="D22" i="18"/>
  <c r="AL146" i="17"/>
  <c r="AQ70" i="17"/>
  <c r="F44" i="17"/>
  <c r="T30" i="17"/>
  <c r="AR19" i="17"/>
  <c r="J160" i="16"/>
  <c r="J147" i="16"/>
  <c r="Z98" i="16"/>
  <c r="AR19" i="16"/>
  <c r="AD20" i="16"/>
  <c r="AM9" i="16"/>
  <c r="AM10" i="16" s="1"/>
  <c r="AA60" i="16"/>
  <c r="AA58" i="16"/>
  <c r="AA57" i="16" s="1"/>
  <c r="AA134" i="16"/>
  <c r="AA28" i="16"/>
  <c r="AA132" i="16"/>
  <c r="AA158" i="16"/>
  <c r="AA110" i="16"/>
  <c r="AA184" i="16"/>
  <c r="S104" i="16"/>
  <c r="S101" i="16"/>
  <c r="S102" i="16" s="1"/>
  <c r="S142" i="16"/>
  <c r="S44" i="16"/>
  <c r="S170" i="16"/>
  <c r="S62" i="16"/>
  <c r="S124" i="16"/>
  <c r="K60" i="16"/>
  <c r="K58" i="16"/>
  <c r="K57" i="16" s="1"/>
  <c r="K134" i="16"/>
  <c r="K20" i="16"/>
  <c r="K98" i="16"/>
  <c r="K152" i="16"/>
  <c r="K106" i="16"/>
  <c r="K185" i="16"/>
  <c r="AM176" i="15"/>
  <c r="BD169" i="15"/>
  <c r="BA170" i="15"/>
  <c r="AL162" i="15"/>
  <c r="AL154" i="15"/>
  <c r="BA148" i="15"/>
  <c r="O136" i="15"/>
  <c r="AL130" i="15"/>
  <c r="BA120" i="15"/>
  <c r="BD119" i="15"/>
  <c r="BA117" i="15"/>
  <c r="BA118" i="15" s="1"/>
  <c r="BA114" i="15"/>
  <c r="BD113" i="15"/>
  <c r="G104" i="15"/>
  <c r="G101" i="15"/>
  <c r="G102" i="15" s="1"/>
  <c r="AD96" i="15"/>
  <c r="AR95" i="15"/>
  <c r="Z82" i="15"/>
  <c r="AL76" i="15"/>
  <c r="Q70" i="15"/>
  <c r="Q68" i="15"/>
  <c r="AC69" i="15"/>
  <c r="V62" i="15"/>
  <c r="BA38" i="15"/>
  <c r="BD37" i="15"/>
  <c r="AL32" i="15"/>
  <c r="V28" i="15"/>
  <c r="BA24" i="15"/>
  <c r="BD19" i="15"/>
  <c r="BA20" i="15"/>
  <c r="Z18" i="15"/>
  <c r="N152" i="14"/>
  <c r="BD127" i="14"/>
  <c r="BA128" i="14"/>
  <c r="I58" i="14"/>
  <c r="I57" i="14" s="1"/>
  <c r="T156" i="17"/>
  <c r="L120" i="17"/>
  <c r="X102" i="17"/>
  <c r="AB84" i="17"/>
  <c r="AQ48" i="17"/>
  <c r="Z22" i="17"/>
  <c r="BD187" i="16"/>
  <c r="BD159" i="16"/>
  <c r="AF134" i="16"/>
  <c r="P119" i="16"/>
  <c r="X101" i="16"/>
  <c r="X102" i="16" s="1"/>
  <c r="BD93" i="16"/>
  <c r="J88" i="16"/>
  <c r="Z72" i="16"/>
  <c r="AR55" i="16"/>
  <c r="AD42" i="16"/>
  <c r="P33" i="16"/>
  <c r="BB67" i="16"/>
  <c r="BB124" i="16"/>
  <c r="BB140" i="16"/>
  <c r="BB34" i="16"/>
  <c r="BB96" i="16"/>
  <c r="BB144" i="16"/>
  <c r="BB101" i="16"/>
  <c r="BB102" i="16" s="1"/>
  <c r="BD103" i="16"/>
  <c r="BB104" i="16"/>
  <c r="BB172" i="16"/>
  <c r="BD171" i="16"/>
  <c r="Z20" i="17"/>
  <c r="AR131" i="16"/>
  <c r="R22" i="16"/>
  <c r="BA70" i="15"/>
  <c r="W104" i="14"/>
  <c r="W101" i="14"/>
  <c r="W102" i="14" s="1"/>
  <c r="AK24" i="14"/>
  <c r="AK47" i="14"/>
  <c r="AK48" i="14" s="1"/>
  <c r="AM14" i="14"/>
  <c r="AM46" i="14"/>
  <c r="AM118" i="14"/>
  <c r="AR147" i="14"/>
  <c r="AE148" i="14"/>
  <c r="W28" i="14"/>
  <c r="W132" i="14"/>
  <c r="W84" i="14"/>
  <c r="W180" i="14"/>
  <c r="W182" i="14"/>
  <c r="W22" i="14"/>
  <c r="W88" i="14"/>
  <c r="O40" i="14"/>
  <c r="O147" i="14"/>
  <c r="O148" i="14" s="1"/>
  <c r="O150" i="14"/>
  <c r="O110" i="14"/>
  <c r="O156" i="14"/>
  <c r="O30" i="14"/>
  <c r="O100" i="14"/>
  <c r="G117" i="14"/>
  <c r="G35" i="14"/>
  <c r="BD187" i="13"/>
  <c r="BA188" i="13"/>
  <c r="R150" i="13"/>
  <c r="R147" i="13"/>
  <c r="AF26" i="16"/>
  <c r="AD120" i="15"/>
  <c r="S156" i="14"/>
  <c r="L150" i="14"/>
  <c r="L147" i="14"/>
  <c r="L148" i="14" s="1"/>
  <c r="AM138" i="14"/>
  <c r="L132" i="14"/>
  <c r="AR115" i="14"/>
  <c r="W56" i="14"/>
  <c r="AD185" i="13"/>
  <c r="AR186" i="13"/>
  <c r="F72" i="17"/>
  <c r="BD109" i="16"/>
  <c r="K124" i="15"/>
  <c r="AC103" i="15"/>
  <c r="Y73" i="15"/>
  <c r="AC61" i="15"/>
  <c r="AC58" i="15" s="1"/>
  <c r="AB20" i="15"/>
  <c r="AB104" i="15"/>
  <c r="AB101" i="15"/>
  <c r="AB102" i="15" s="1"/>
  <c r="AB18" i="15"/>
  <c r="AB162" i="15"/>
  <c r="AB160" i="15"/>
  <c r="AB44" i="15"/>
  <c r="AB170" i="15"/>
  <c r="AB114" i="15"/>
  <c r="T64" i="15"/>
  <c r="T68" i="15"/>
  <c r="T58" i="15"/>
  <c r="L91" i="15"/>
  <c r="L85" i="15" s="1"/>
  <c r="L73" i="15"/>
  <c r="P87" i="15"/>
  <c r="D88" i="15"/>
  <c r="D22" i="15"/>
  <c r="P21" i="15"/>
  <c r="P53" i="15"/>
  <c r="D52" i="15"/>
  <c r="D54" i="15"/>
  <c r="P65" i="15"/>
  <c r="D66" i="15"/>
  <c r="D64" i="15"/>
  <c r="D63" i="15" s="1"/>
  <c r="D90" i="15"/>
  <c r="P89" i="15"/>
  <c r="P61" i="15"/>
  <c r="D62" i="15"/>
  <c r="P123" i="15"/>
  <c r="D124" i="15"/>
  <c r="AU186" i="14" a="1"/>
  <c r="AU186" i="14" s="1"/>
  <c r="AE146" i="14"/>
  <c r="G73" i="14"/>
  <c r="M62" i="14"/>
  <c r="M124" i="14"/>
  <c r="M185" i="14"/>
  <c r="M60" i="14"/>
  <c r="M58" i="14"/>
  <c r="M57" i="14" s="1"/>
  <c r="M134" i="14"/>
  <c r="E52" i="14"/>
  <c r="AD160" i="13"/>
  <c r="AR159" i="13"/>
  <c r="X66" i="13"/>
  <c r="X64" i="13"/>
  <c r="X63" i="13" s="1"/>
  <c r="AL182" i="13"/>
  <c r="V182" i="13"/>
  <c r="V180" i="13"/>
  <c r="F180" i="13"/>
  <c r="F158" i="17"/>
  <c r="Z34" i="16"/>
  <c r="X73" i="15"/>
  <c r="X74" i="15" s="1"/>
  <c r="X9" i="15"/>
  <c r="X10" i="15" s="1"/>
  <c r="X28" i="15"/>
  <c r="X54" i="15"/>
  <c r="AA22" i="15"/>
  <c r="AA138" i="15"/>
  <c r="AA78" i="15"/>
  <c r="AA52" i="15"/>
  <c r="AA54" i="15"/>
  <c r="AA28" i="15"/>
  <c r="AA165" i="15"/>
  <c r="AA166" i="15" s="1"/>
  <c r="AA168" i="15"/>
  <c r="AA184" i="15"/>
  <c r="S18" i="15"/>
  <c r="S150" i="15"/>
  <c r="S147" i="15"/>
  <c r="S148" i="15" s="1"/>
  <c r="S82" i="15"/>
  <c r="S170" i="15"/>
  <c r="S94" i="15"/>
  <c r="S91" i="15"/>
  <c r="S92" i="15" s="1"/>
  <c r="S152" i="15"/>
  <c r="K34" i="15"/>
  <c r="K30" i="15"/>
  <c r="K122" i="15"/>
  <c r="K42" i="15"/>
  <c r="K16" i="15"/>
  <c r="K136" i="15"/>
  <c r="K152" i="15"/>
  <c r="O162" i="14"/>
  <c r="AT155" i="14" a="1"/>
  <c r="AT155" i="14" s="1"/>
  <c r="AU137" i="14" a="1"/>
  <c r="AU137" i="14" s="1"/>
  <c r="L120" i="14"/>
  <c r="L117" i="14"/>
  <c r="L118" i="14" s="1"/>
  <c r="L96" i="14"/>
  <c r="S84" i="14"/>
  <c r="L72" i="14"/>
  <c r="Q52" i="14"/>
  <c r="BA48" i="14"/>
  <c r="L28" i="14"/>
  <c r="AX11" i="14"/>
  <c r="AX80" i="14" s="1"/>
  <c r="AJ9" i="14"/>
  <c r="AJ10" i="14" s="1"/>
  <c r="AJ32" i="14"/>
  <c r="AJ50" i="14"/>
  <c r="AJ112" i="14"/>
  <c r="AJ66" i="14"/>
  <c r="AB185" i="14"/>
  <c r="AB112" i="14"/>
  <c r="AB168" i="14"/>
  <c r="AB165" i="14"/>
  <c r="AB166" i="14" s="1"/>
  <c r="L185" i="14"/>
  <c r="L112" i="14"/>
  <c r="L168" i="14"/>
  <c r="L165" i="14"/>
  <c r="L166" i="14" s="1"/>
  <c r="D78" i="14"/>
  <c r="P77" i="14"/>
  <c r="P65" i="14"/>
  <c r="D64" i="14"/>
  <c r="D63" i="14" s="1"/>
  <c r="D66" i="14"/>
  <c r="D188" i="13"/>
  <c r="P187" i="13"/>
  <c r="BD163" i="13"/>
  <c r="BA164" i="13"/>
  <c r="F147" i="13"/>
  <c r="F132" i="13"/>
  <c r="N91" i="13"/>
  <c r="N85" i="13" s="1"/>
  <c r="L76" i="13"/>
  <c r="L73" i="13"/>
  <c r="L74" i="13" s="1"/>
  <c r="N68" i="13"/>
  <c r="X58" i="13"/>
  <c r="X57" i="13" s="1"/>
  <c r="X60" i="13"/>
  <c r="AR43" i="13"/>
  <c r="AD44" i="13"/>
  <c r="AL28" i="13"/>
  <c r="AR19" i="13"/>
  <c r="AD20" i="13"/>
  <c r="Z46" i="17"/>
  <c r="AF142" i="16"/>
  <c r="AG60" i="16"/>
  <c r="J22" i="16"/>
  <c r="AG82" i="16"/>
  <c r="AG108" i="16"/>
  <c r="AG178" i="16"/>
  <c r="AG28" i="16"/>
  <c r="AG98" i="16"/>
  <c r="AG152" i="16"/>
  <c r="AG62" i="16"/>
  <c r="AG120" i="16"/>
  <c r="AG190" i="16"/>
  <c r="AG42" i="16"/>
  <c r="AG100" i="16"/>
  <c r="Y142" i="16"/>
  <c r="Y124" i="16"/>
  <c r="Y68" i="16"/>
  <c r="AU115" i="16" a="1"/>
  <c r="AU115" i="16" s="1"/>
  <c r="AC115" i="16"/>
  <c r="AT115" i="16" a="1"/>
  <c r="AT115" i="16" s="1"/>
  <c r="AU137" i="16" a="1"/>
  <c r="AU137" i="16" s="1"/>
  <c r="AC137" i="16"/>
  <c r="AT137" i="16" a="1"/>
  <c r="AT137" i="16" s="1"/>
  <c r="AC19" i="16"/>
  <c r="AC97" i="16"/>
  <c r="AT151" i="16" a="1"/>
  <c r="AT151" i="16" s="1"/>
  <c r="AC151" i="16"/>
  <c r="AU151" i="16" a="1"/>
  <c r="AU151" i="16" s="1"/>
  <c r="AC105" i="16"/>
  <c r="AU163" i="16" a="1"/>
  <c r="AU163" i="16" s="1"/>
  <c r="AC163" i="16"/>
  <c r="AT163" i="16" a="1"/>
  <c r="AT163" i="16" s="1"/>
  <c r="AC37" i="16"/>
  <c r="Q35" i="16"/>
  <c r="AC186" i="16"/>
  <c r="AU186" i="16" a="1"/>
  <c r="AU186" i="16" s="1"/>
  <c r="AT186" i="16" a="1"/>
  <c r="AT186" i="16" s="1"/>
  <c r="I82" i="16"/>
  <c r="I188" i="16"/>
  <c r="I90" i="16"/>
  <c r="I184" i="16"/>
  <c r="I76" i="16"/>
  <c r="I73" i="16"/>
  <c r="I74" i="16" s="1"/>
  <c r="I154" i="16"/>
  <c r="I30" i="16"/>
  <c r="I100" i="16"/>
  <c r="X152" i="15"/>
  <c r="Y68" i="15"/>
  <c r="AE44" i="15"/>
  <c r="AI32" i="15"/>
  <c r="BC9" i="15"/>
  <c r="BC94" i="15"/>
  <c r="BC40" i="15"/>
  <c r="BC128" i="15"/>
  <c r="BC30" i="15"/>
  <c r="BC92" i="15"/>
  <c r="BC78" i="15"/>
  <c r="BC158" i="15"/>
  <c r="AT167" i="14" a="1"/>
  <c r="AT167" i="14" s="1"/>
  <c r="S154" i="14"/>
  <c r="L146" i="14"/>
  <c r="AA117" i="14"/>
  <c r="AE112" i="14"/>
  <c r="BD93" i="14"/>
  <c r="AR85" i="14"/>
  <c r="AE67" i="14"/>
  <c r="AE56" i="14"/>
  <c r="AR23" i="14"/>
  <c r="BB51" i="14"/>
  <c r="BD52" i="14"/>
  <c r="AA64" i="14"/>
  <c r="AA147" i="14"/>
  <c r="S34" i="14"/>
  <c r="S136" i="14"/>
  <c r="S134" i="14"/>
  <c r="S28" i="14"/>
  <c r="S132" i="14"/>
  <c r="K23" i="14"/>
  <c r="K96" i="14"/>
  <c r="K91" i="14"/>
  <c r="X180" i="13"/>
  <c r="X182" i="13"/>
  <c r="V168" i="13"/>
  <c r="V165" i="13"/>
  <c r="V166" i="13" s="1"/>
  <c r="P145" i="13"/>
  <c r="D146" i="13"/>
  <c r="V66" i="13"/>
  <c r="V64" i="13"/>
  <c r="V63" i="13" s="1"/>
  <c r="T56" i="13"/>
  <c r="T52" i="13"/>
  <c r="AQ92" i="17"/>
  <c r="Z22" i="16"/>
  <c r="BB110" i="15"/>
  <c r="O68" i="15"/>
  <c r="O67" i="15" s="1"/>
  <c r="AR53" i="15"/>
  <c r="BB16" i="15"/>
  <c r="BB72" i="15"/>
  <c r="BB50" i="15"/>
  <c r="BB40" i="15"/>
  <c r="BB142" i="15"/>
  <c r="BB47" i="15"/>
  <c r="BB48" i="15" s="1"/>
  <c r="BB36" i="15"/>
  <c r="BB140" i="15"/>
  <c r="BB170" i="15"/>
  <c r="BB182" i="15"/>
  <c r="S182" i="14"/>
  <c r="S180" i="14"/>
  <c r="BD153" i="14"/>
  <c r="D150" i="14"/>
  <c r="D147" i="14"/>
  <c r="D148" i="14" s="1"/>
  <c r="P149" i="14"/>
  <c r="AC141" i="14"/>
  <c r="AB88" i="14"/>
  <c r="AB85" i="14"/>
  <c r="AB86" i="14" s="1"/>
  <c r="AJ74" i="14"/>
  <c r="R63" i="14"/>
  <c r="S62" i="14"/>
  <c r="AR52" i="14"/>
  <c r="AE51" i="14"/>
  <c r="AR189" i="13"/>
  <c r="AD190" i="13"/>
  <c r="AD178" i="13"/>
  <c r="AR177" i="13"/>
  <c r="J165" i="13"/>
  <c r="J166" i="13" s="1"/>
  <c r="J168" i="13"/>
  <c r="D150" i="13"/>
  <c r="P149" i="13"/>
  <c r="D147" i="13"/>
  <c r="D148" i="13" s="1"/>
  <c r="AB129" i="13"/>
  <c r="AB132" i="13"/>
  <c r="AL126" i="13"/>
  <c r="AL122" i="13"/>
  <c r="R120" i="13"/>
  <c r="R117" i="13"/>
  <c r="R118" i="13" s="1"/>
  <c r="V108" i="13"/>
  <c r="AL98" i="17"/>
  <c r="R24" i="17"/>
  <c r="AL28" i="16"/>
  <c r="N180" i="15"/>
  <c r="AB164" i="15"/>
  <c r="X146" i="15"/>
  <c r="S116" i="15"/>
  <c r="P103" i="15"/>
  <c r="D104" i="15"/>
  <c r="D101" i="15"/>
  <c r="D102" i="15" s="1"/>
  <c r="AJ30" i="15"/>
  <c r="AB174" i="14"/>
  <c r="D100" i="14"/>
  <c r="P99" i="14"/>
  <c r="T90" i="14"/>
  <c r="Q70" i="14"/>
  <c r="AM54" i="14"/>
  <c r="AJ42" i="14"/>
  <c r="Q26" i="14"/>
  <c r="Q188" i="14"/>
  <c r="AR167" i="13"/>
  <c r="AD168" i="13"/>
  <c r="AR149" i="13"/>
  <c r="AD150" i="13"/>
  <c r="V138" i="13"/>
  <c r="AD63" i="13"/>
  <c r="AR64" i="13"/>
  <c r="AL54" i="13"/>
  <c r="BD161" i="13"/>
  <c r="BA162" i="13"/>
  <c r="BB94" i="17"/>
  <c r="BB174" i="17"/>
  <c r="BB28" i="17"/>
  <c r="BB51" i="17"/>
  <c r="BB76" i="17"/>
  <c r="BB138" i="17"/>
  <c r="BB26" i="17"/>
  <c r="BB88" i="17"/>
  <c r="BB63" i="17"/>
  <c r="BB78" i="17"/>
  <c r="BB158" i="17"/>
  <c r="J70" i="16"/>
  <c r="N23" i="16"/>
  <c r="AM158" i="15"/>
  <c r="AC113" i="15"/>
  <c r="AE96" i="15"/>
  <c r="P105" i="14"/>
  <c r="AD14" i="13"/>
  <c r="AE10" i="13"/>
  <c r="W35" i="13"/>
  <c r="W101" i="13"/>
  <c r="O34" i="13"/>
  <c r="O136" i="13"/>
  <c r="O108" i="13"/>
  <c r="O66" i="13"/>
  <c r="O64" i="13"/>
  <c r="O63" i="13" s="1"/>
  <c r="O28" i="13"/>
  <c r="O132" i="13"/>
  <c r="O80" i="13"/>
  <c r="G11" i="13"/>
  <c r="G166" i="13" s="1"/>
  <c r="H184" i="12"/>
  <c r="AQ166" i="12"/>
  <c r="AU166" i="12" s="1" a="1"/>
  <c r="AU166" i="12" s="1"/>
  <c r="E147" i="12"/>
  <c r="E148" i="12" s="1"/>
  <c r="Z129" i="12"/>
  <c r="BA110" i="12"/>
  <c r="BD109" i="12"/>
  <c r="J91" i="12"/>
  <c r="J94" i="12"/>
  <c r="R68" i="12"/>
  <c r="R67" i="12" s="1"/>
  <c r="R70" i="12"/>
  <c r="AQ46" i="12"/>
  <c r="J35" i="12"/>
  <c r="J38" i="12"/>
  <c r="AQ30" i="12"/>
  <c r="Z23" i="12"/>
  <c r="J22" i="12"/>
  <c r="AQ14" i="12"/>
  <c r="M172" i="12"/>
  <c r="AN14" i="14"/>
  <c r="AF120" i="13"/>
  <c r="AF96" i="13"/>
  <c r="AR85" i="13"/>
  <c r="K52" i="13"/>
  <c r="AF38" i="13"/>
  <c r="X22" i="13"/>
  <c r="H168" i="12"/>
  <c r="H165" i="12"/>
  <c r="H166" i="12" s="1"/>
  <c r="P43" i="12"/>
  <c r="M32" i="12"/>
  <c r="AH9" i="12"/>
  <c r="AH10" i="12" s="1"/>
  <c r="AH60" i="12"/>
  <c r="AH63" i="12"/>
  <c r="AH20" i="12"/>
  <c r="AH16" i="12"/>
  <c r="BC104" i="12"/>
  <c r="BC101" i="12"/>
  <c r="BC102" i="12" s="1"/>
  <c r="T147" i="12"/>
  <c r="T148" i="12" s="1"/>
  <c r="T150" i="12"/>
  <c r="P131" i="12"/>
  <c r="D132" i="12"/>
  <c r="P119" i="12"/>
  <c r="D120" i="12"/>
  <c r="D117" i="12"/>
  <c r="D118" i="12" s="1"/>
  <c r="Q38" i="14"/>
  <c r="BC9" i="14"/>
  <c r="AN86" i="14"/>
  <c r="AN32" i="14"/>
  <c r="AN122" i="14"/>
  <c r="AN150" i="14"/>
  <c r="AN16" i="14"/>
  <c r="AN160" i="14"/>
  <c r="AN166" i="14"/>
  <c r="AN106" i="14"/>
  <c r="AN174" i="14"/>
  <c r="AN185" i="14"/>
  <c r="X68" i="14"/>
  <c r="X67" i="14" s="1"/>
  <c r="H91" i="14"/>
  <c r="H147" i="14"/>
  <c r="H64" i="14"/>
  <c r="AD96" i="13"/>
  <c r="N35" i="13"/>
  <c r="AN18" i="13"/>
  <c r="D9" i="13"/>
  <c r="D158" i="13"/>
  <c r="D156" i="13"/>
  <c r="D78" i="13"/>
  <c r="D38" i="13"/>
  <c r="D88" i="13"/>
  <c r="M188" i="13"/>
  <c r="M68" i="13"/>
  <c r="E58" i="13"/>
  <c r="E60" i="13"/>
  <c r="P43" i="13"/>
  <c r="P29" i="13"/>
  <c r="X150" i="12"/>
  <c r="X147" i="12"/>
  <c r="X148" i="12" s="1"/>
  <c r="AH132" i="12"/>
  <c r="BA117" i="12"/>
  <c r="BA118" i="12" s="1"/>
  <c r="BA120" i="12"/>
  <c r="BD119" i="12"/>
  <c r="AF110" i="12"/>
  <c r="L101" i="12"/>
  <c r="L102" i="12" s="1"/>
  <c r="BA86" i="12"/>
  <c r="R76" i="12"/>
  <c r="R73" i="12"/>
  <c r="R74" i="12" s="1"/>
  <c r="AF70" i="12"/>
  <c r="E64" i="12"/>
  <c r="P65" i="12"/>
  <c r="AF57" i="12"/>
  <c r="AR143" i="14"/>
  <c r="AR59" i="14"/>
  <c r="AL178" i="13"/>
  <c r="J147" i="13"/>
  <c r="AR127" i="13"/>
  <c r="T116" i="13"/>
  <c r="R91" i="13"/>
  <c r="R92" i="13" s="1"/>
  <c r="H70" i="13"/>
  <c r="AR33" i="13"/>
  <c r="D174" i="13"/>
  <c r="R162" i="12"/>
  <c r="AQ142" i="12"/>
  <c r="BD133" i="12"/>
  <c r="BA134" i="12"/>
  <c r="M114" i="12"/>
  <c r="M96" i="12"/>
  <c r="M82" i="12"/>
  <c r="BA146" i="12"/>
  <c r="BD145" i="12"/>
  <c r="BA156" i="12"/>
  <c r="BD155" i="12"/>
  <c r="AQ110" i="12"/>
  <c r="AQ182" i="12"/>
  <c r="AQ178" i="12"/>
  <c r="AU178" i="12" s="1" a="1"/>
  <c r="AU178" i="12" s="1"/>
  <c r="AH114" i="12"/>
  <c r="AH188" i="12"/>
  <c r="AH192" i="12"/>
  <c r="Z117" i="12"/>
  <c r="R124" i="12"/>
  <c r="R170" i="12"/>
  <c r="J154" i="12"/>
  <c r="J176" i="12"/>
  <c r="X52" i="14"/>
  <c r="H110" i="13"/>
  <c r="AL78" i="13"/>
  <c r="K64" i="13"/>
  <c r="AR45" i="13"/>
  <c r="AI36" i="13"/>
  <c r="AI144" i="13"/>
  <c r="AI172" i="13"/>
  <c r="AI80" i="13"/>
  <c r="AI148" i="13"/>
  <c r="AI34" i="13"/>
  <c r="AI92" i="13"/>
  <c r="AI178" i="13"/>
  <c r="AI108" i="13"/>
  <c r="AI150" i="13"/>
  <c r="AA40" i="13"/>
  <c r="AA146" i="13"/>
  <c r="AA80" i="13"/>
  <c r="AA174" i="13"/>
  <c r="AA30" i="13"/>
  <c r="AA100" i="13"/>
  <c r="AA108" i="13"/>
  <c r="AA150" i="13"/>
  <c r="AA147" i="13"/>
  <c r="AA148" i="13" s="1"/>
  <c r="S11" i="13"/>
  <c r="S94" i="13" s="1"/>
  <c r="S147" i="13"/>
  <c r="K11" i="13"/>
  <c r="K152" i="13" s="1"/>
  <c r="K58" i="13"/>
  <c r="AF184" i="12"/>
  <c r="M170" i="12"/>
  <c r="AQ144" i="12"/>
  <c r="R134" i="12"/>
  <c r="T101" i="12"/>
  <c r="T102" i="12" s="1"/>
  <c r="Z91" i="12"/>
  <c r="O158" i="13"/>
  <c r="H124" i="13"/>
  <c r="AD60" i="13"/>
  <c r="AD50" i="13"/>
  <c r="BB44" i="13"/>
  <c r="BB10" i="13"/>
  <c r="BB114" i="13"/>
  <c r="BB185" i="13"/>
  <c r="BD186" i="13"/>
  <c r="AN160" i="12"/>
  <c r="J146" i="12"/>
  <c r="M136" i="12"/>
  <c r="AQ66" i="12"/>
  <c r="AN128" i="12"/>
  <c r="AN134" i="12"/>
  <c r="AF88" i="12"/>
  <c r="AF108" i="12"/>
  <c r="AF192" i="12"/>
  <c r="H108" i="12"/>
  <c r="H188" i="12"/>
  <c r="R90" i="13"/>
  <c r="T67" i="13"/>
  <c r="AN44" i="13"/>
  <c r="AF172" i="12"/>
  <c r="P115" i="12"/>
  <c r="AF90" i="12"/>
  <c r="BA42" i="12"/>
  <c r="X9" i="12"/>
  <c r="X10" i="12" s="1"/>
  <c r="X20" i="12"/>
  <c r="X16" i="12"/>
  <c r="X40" i="12"/>
  <c r="X28" i="12"/>
  <c r="N174" i="11"/>
  <c r="AF140" i="14"/>
  <c r="H85" i="13"/>
  <c r="H86" i="13" s="1"/>
  <c r="Q174" i="12"/>
  <c r="AT173" i="12" a="1"/>
  <c r="AT173" i="12" s="1"/>
  <c r="AU173" i="12" a="1"/>
  <c r="AU173" i="12" s="1"/>
  <c r="AC173" i="12"/>
  <c r="X92" i="12"/>
  <c r="S52" i="12"/>
  <c r="S54" i="12"/>
  <c r="K11" i="12"/>
  <c r="K140" i="12" s="1"/>
  <c r="P137" i="11"/>
  <c r="D138" i="11"/>
  <c r="AL128" i="11"/>
  <c r="G106" i="11"/>
  <c r="G85" i="11"/>
  <c r="G86" i="11" s="1"/>
  <c r="G90" i="11"/>
  <c r="P77" i="11"/>
  <c r="D78" i="11"/>
  <c r="L72" i="11"/>
  <c r="AB60" i="11"/>
  <c r="AB58" i="11"/>
  <c r="O35" i="11"/>
  <c r="O47" i="11" s="1"/>
  <c r="AM26" i="11"/>
  <c r="X188" i="11"/>
  <c r="X116" i="11"/>
  <c r="H188" i="11"/>
  <c r="H116" i="11"/>
  <c r="D92" i="14"/>
  <c r="D73" i="14"/>
  <c r="AF124" i="13"/>
  <c r="AR87" i="13"/>
  <c r="AI66" i="12"/>
  <c r="S35" i="12"/>
  <c r="S47" i="12" s="1"/>
  <c r="S48" i="12" s="1"/>
  <c r="S38" i="12"/>
  <c r="H18" i="12"/>
  <c r="AI51" i="12"/>
  <c r="AI136" i="12"/>
  <c r="AI24" i="12"/>
  <c r="AI47" i="12"/>
  <c r="AI48" i="12" s="1"/>
  <c r="AI96" i="12"/>
  <c r="AI67" i="12"/>
  <c r="AI150" i="12"/>
  <c r="AI160" i="12"/>
  <c r="AI164" i="12"/>
  <c r="AA98" i="12"/>
  <c r="AA16" i="12"/>
  <c r="AA100" i="12"/>
  <c r="AA124" i="12"/>
  <c r="AA108" i="12"/>
  <c r="AA156" i="12"/>
  <c r="S101" i="12"/>
  <c r="S102" i="12" s="1"/>
  <c r="S104" i="12"/>
  <c r="S16" i="12"/>
  <c r="S116" i="12"/>
  <c r="S124" i="12"/>
  <c r="S156" i="12"/>
  <c r="K117" i="12"/>
  <c r="K118" i="12" s="1"/>
  <c r="K120" i="12"/>
  <c r="K101" i="12"/>
  <c r="K104" i="12"/>
  <c r="K142" i="12"/>
  <c r="K116" i="12"/>
  <c r="AM188" i="11"/>
  <c r="W180" i="11"/>
  <c r="P167" i="11"/>
  <c r="D168" i="11"/>
  <c r="D165" i="11"/>
  <c r="D166" i="11" s="1"/>
  <c r="H100" i="11"/>
  <c r="N85" i="11"/>
  <c r="N86" i="11" s="1"/>
  <c r="N88" i="11"/>
  <c r="AM74" i="11"/>
  <c r="N64" i="11"/>
  <c r="N63" i="11" s="1"/>
  <c r="N66" i="11"/>
  <c r="V56" i="11"/>
  <c r="G46" i="11"/>
  <c r="AL26" i="11"/>
  <c r="AM160" i="11"/>
  <c r="O64" i="11"/>
  <c r="G165" i="11"/>
  <c r="G166" i="11" s="1"/>
  <c r="G168" i="11"/>
  <c r="D120" i="10"/>
  <c r="P119" i="10"/>
  <c r="D117" i="10"/>
  <c r="D118" i="10" s="1"/>
  <c r="D106" i="10"/>
  <c r="P105" i="10"/>
  <c r="AJ106" i="14"/>
  <c r="BB176" i="14"/>
  <c r="P59" i="13"/>
  <c r="P27" i="13"/>
  <c r="AH82" i="12"/>
  <c r="V188" i="11"/>
  <c r="H174" i="11"/>
  <c r="AL162" i="11"/>
  <c r="E147" i="11"/>
  <c r="AL138" i="11"/>
  <c r="V110" i="11"/>
  <c r="V104" i="11"/>
  <c r="V101" i="11"/>
  <c r="V102" i="11" s="1"/>
  <c r="O91" i="11"/>
  <c r="P87" i="11"/>
  <c r="D88" i="11"/>
  <c r="AB68" i="11"/>
  <c r="G60" i="11"/>
  <c r="G58" i="11"/>
  <c r="G57" i="11" s="1"/>
  <c r="AL54" i="11"/>
  <c r="V35" i="11"/>
  <c r="V38" i="11"/>
  <c r="AL30" i="11"/>
  <c r="O11" i="11"/>
  <c r="O156" i="11" s="1"/>
  <c r="AL126" i="11"/>
  <c r="AL28" i="11"/>
  <c r="AL98" i="11"/>
  <c r="AL152" i="11"/>
  <c r="AD126" i="11"/>
  <c r="AR125" i="11"/>
  <c r="AD28" i="11"/>
  <c r="AR27" i="11"/>
  <c r="AD98" i="11"/>
  <c r="AR97" i="11"/>
  <c r="AD152" i="11"/>
  <c r="AR151" i="11"/>
  <c r="V134" i="11"/>
  <c r="V72" i="11"/>
  <c r="V176" i="11"/>
  <c r="N122" i="11"/>
  <c r="N44" i="11"/>
  <c r="N170" i="11"/>
  <c r="P39" i="11"/>
  <c r="F147" i="11"/>
  <c r="BA154" i="10"/>
  <c r="BD153" i="10"/>
  <c r="BA66" i="10"/>
  <c r="BD65" i="10"/>
  <c r="AR131" i="14"/>
  <c r="T182" i="13"/>
  <c r="AF94" i="13"/>
  <c r="R78" i="13"/>
  <c r="R40" i="13"/>
  <c r="Z28" i="13"/>
  <c r="I170" i="12"/>
  <c r="AA144" i="12"/>
  <c r="AA46" i="12"/>
  <c r="AI34" i="12"/>
  <c r="AF18" i="12"/>
  <c r="AO28" i="12"/>
  <c r="AO120" i="12"/>
  <c r="AO160" i="12"/>
  <c r="AO80" i="12"/>
  <c r="AO140" i="12"/>
  <c r="AO22" i="12"/>
  <c r="AO70" i="12"/>
  <c r="AO118" i="12"/>
  <c r="AO162" i="12"/>
  <c r="Y11" i="12"/>
  <c r="Y172" i="12" s="1"/>
  <c r="Y147" i="12"/>
  <c r="Y129" i="12" s="1"/>
  <c r="AC31" i="12"/>
  <c r="Q32" i="12"/>
  <c r="Q140" i="12"/>
  <c r="AU139" i="12" a="1"/>
  <c r="AU139" i="12" s="1"/>
  <c r="AT139" i="12" a="1"/>
  <c r="AT139" i="12" s="1"/>
  <c r="AC139" i="12"/>
  <c r="Q165" i="12"/>
  <c r="AC167" i="12"/>
  <c r="Q168" i="12"/>
  <c r="AU167" i="12" a="1"/>
  <c r="AU167" i="12" s="1"/>
  <c r="AT167" i="12" a="1"/>
  <c r="AT167" i="12" s="1"/>
  <c r="AC33" i="12"/>
  <c r="Q34" i="12"/>
  <c r="AT153" i="12" a="1"/>
  <c r="AT153" i="12" s="1"/>
  <c r="Q154" i="12"/>
  <c r="AC153" i="12"/>
  <c r="AU153" i="12" a="1"/>
  <c r="AU153" i="12" s="1"/>
  <c r="AC157" i="12"/>
  <c r="AU157" i="12" a="1"/>
  <c r="AU157" i="12" s="1"/>
  <c r="AT157" i="12" a="1"/>
  <c r="AT157" i="12" s="1"/>
  <c r="Q158" i="12"/>
  <c r="Q162" i="12"/>
  <c r="AC161" i="12"/>
  <c r="AU161" i="12" a="1"/>
  <c r="AU161" i="12" s="1"/>
  <c r="AT161" i="12" a="1"/>
  <c r="AT161" i="12" s="1"/>
  <c r="I72" i="12"/>
  <c r="I160" i="12"/>
  <c r="I110" i="12"/>
  <c r="I22" i="12"/>
  <c r="I94" i="12"/>
  <c r="I91" i="12"/>
  <c r="I92" i="12" s="1"/>
  <c r="I164" i="12"/>
  <c r="X162" i="11"/>
  <c r="AL148" i="11"/>
  <c r="AR119" i="11"/>
  <c r="AD120" i="11"/>
  <c r="V106" i="11"/>
  <c r="AM86" i="11"/>
  <c r="AN40" i="11"/>
  <c r="Z182" i="10"/>
  <c r="Z180" i="10"/>
  <c r="R180" i="13"/>
  <c r="AF130" i="13"/>
  <c r="V35" i="13"/>
  <c r="AN120" i="12"/>
  <c r="AI98" i="12"/>
  <c r="T134" i="11"/>
  <c r="P111" i="11"/>
  <c r="D112" i="11"/>
  <c r="AR105" i="11"/>
  <c r="AD106" i="11"/>
  <c r="L94" i="11"/>
  <c r="L91" i="11"/>
  <c r="L92" i="11" s="1"/>
  <c r="T88" i="11"/>
  <c r="G70" i="11"/>
  <c r="G68" i="11"/>
  <c r="G67" i="11" s="1"/>
  <c r="X62" i="11"/>
  <c r="H52" i="11"/>
  <c r="H54" i="11"/>
  <c r="T40" i="11"/>
  <c r="G26" i="11"/>
  <c r="G23" i="11"/>
  <c r="N18" i="11"/>
  <c r="AB147" i="11"/>
  <c r="T170" i="11"/>
  <c r="T110" i="11"/>
  <c r="T156" i="11"/>
  <c r="L176" i="11"/>
  <c r="L114" i="11"/>
  <c r="L164" i="11"/>
  <c r="D10" i="11"/>
  <c r="P12" i="11"/>
  <c r="D120" i="11"/>
  <c r="D117" i="11"/>
  <c r="D118" i="11" s="1"/>
  <c r="P119" i="11"/>
  <c r="D184" i="11"/>
  <c r="P183" i="11"/>
  <c r="T66" i="10"/>
  <c r="T64" i="10"/>
  <c r="T63" i="10" s="1"/>
  <c r="J56" i="10"/>
  <c r="J52" i="10"/>
  <c r="BD113" i="13"/>
  <c r="X73" i="13"/>
  <c r="X74" i="13" s="1"/>
  <c r="BD79" i="12"/>
  <c r="AM36" i="12"/>
  <c r="AM67" i="12"/>
  <c r="AM188" i="12"/>
  <c r="AM176" i="12"/>
  <c r="AM42" i="12"/>
  <c r="AM178" i="12"/>
  <c r="AM51" i="12"/>
  <c r="AM130" i="12"/>
  <c r="AM158" i="12"/>
  <c r="AM179" i="12"/>
  <c r="AE9" i="12"/>
  <c r="AE158" i="12"/>
  <c r="AE114" i="12"/>
  <c r="AE126" i="12"/>
  <c r="AE42" i="12"/>
  <c r="AE98" i="12"/>
  <c r="AE140" i="12"/>
  <c r="AE106" i="12"/>
  <c r="AE156" i="12"/>
  <c r="AE185" i="12"/>
  <c r="W44" i="12"/>
  <c r="W124" i="12"/>
  <c r="W158" i="12"/>
  <c r="W34" i="12"/>
  <c r="W132" i="12"/>
  <c r="W58" i="12"/>
  <c r="W57" i="12" s="1"/>
  <c r="W60" i="12"/>
  <c r="W134" i="12"/>
  <c r="W185" i="12"/>
  <c r="O23" i="12"/>
  <c r="O180" i="12"/>
  <c r="O165" i="12"/>
  <c r="G32" i="12"/>
  <c r="G62" i="12"/>
  <c r="G122" i="12"/>
  <c r="G30" i="12"/>
  <c r="G54" i="12"/>
  <c r="G52" i="12"/>
  <c r="G124" i="12"/>
  <c r="G152" i="12"/>
  <c r="G160" i="12"/>
  <c r="J165" i="11"/>
  <c r="J166" i="11" s="1"/>
  <c r="J168" i="11"/>
  <c r="AC141" i="11"/>
  <c r="AU141" i="11" a="1"/>
  <c r="AU141" i="11" s="1"/>
  <c r="AT141" i="11" a="1"/>
  <c r="AT141" i="11" s="1"/>
  <c r="I114" i="11"/>
  <c r="AR95" i="11"/>
  <c r="AR119" i="10"/>
  <c r="AD120" i="10"/>
  <c r="O64" i="10"/>
  <c r="AD42" i="10"/>
  <c r="AR41" i="10"/>
  <c r="X101" i="14"/>
  <c r="P121" i="13"/>
  <c r="AH40" i="12"/>
  <c r="AQ16" i="12"/>
  <c r="AL92" i="12"/>
  <c r="AL80" i="12"/>
  <c r="AL54" i="12"/>
  <c r="AL51" i="12"/>
  <c r="AL136" i="12"/>
  <c r="AL174" i="12"/>
  <c r="AL32" i="12"/>
  <c r="AL86" i="12"/>
  <c r="AL140" i="12"/>
  <c r="AL150" i="12"/>
  <c r="AD22" i="12"/>
  <c r="AR21" i="12"/>
  <c r="AR75" i="12"/>
  <c r="AD76" i="12"/>
  <c r="AD152" i="12"/>
  <c r="AR151" i="12"/>
  <c r="AD92" i="12"/>
  <c r="AR91" i="12"/>
  <c r="AD51" i="12"/>
  <c r="AR52" i="12"/>
  <c r="AR155" i="12"/>
  <c r="AD156" i="12"/>
  <c r="AR39" i="12"/>
  <c r="AD40" i="12"/>
  <c r="AD148" i="12"/>
  <c r="AR147" i="12"/>
  <c r="AD116" i="12"/>
  <c r="AR115" i="12"/>
  <c r="AD94" i="12"/>
  <c r="AR93" i="12"/>
  <c r="AR181" i="12"/>
  <c r="AD182" i="12"/>
  <c r="V11" i="12"/>
  <c r="V160" i="12" s="1"/>
  <c r="V101" i="12"/>
  <c r="V91" i="12"/>
  <c r="N68" i="12"/>
  <c r="N165" i="12"/>
  <c r="N180" i="12"/>
  <c r="F88" i="12"/>
  <c r="F117" i="12"/>
  <c r="F118" i="12" s="1"/>
  <c r="F180" i="12"/>
  <c r="AF158" i="10"/>
  <c r="AF150" i="10"/>
  <c r="AC89" i="10"/>
  <c r="Q90" i="10"/>
  <c r="AR61" i="10"/>
  <c r="AD62" i="10"/>
  <c r="AG67" i="10"/>
  <c r="AG124" i="10"/>
  <c r="AG22" i="10"/>
  <c r="AG70" i="10"/>
  <c r="AG136" i="10"/>
  <c r="AG60" i="10"/>
  <c r="AG122" i="10"/>
  <c r="Y76" i="10"/>
  <c r="Y73" i="10"/>
  <c r="Y74" i="10" s="1"/>
  <c r="Y154" i="10"/>
  <c r="Y22" i="10"/>
  <c r="Y88" i="10"/>
  <c r="Y85" i="10"/>
  <c r="Y86" i="10" s="1"/>
  <c r="Y58" i="10"/>
  <c r="Y57" i="10" s="1"/>
  <c r="Y60" i="10"/>
  <c r="Y134" i="10"/>
  <c r="AC105" i="10"/>
  <c r="AC175" i="10"/>
  <c r="AU175" i="10" a="1"/>
  <c r="AU175" i="10" s="1"/>
  <c r="Q176" i="10"/>
  <c r="AT175" i="10" a="1"/>
  <c r="AT175" i="10" s="1"/>
  <c r="AC21" i="10"/>
  <c r="Q88" i="10"/>
  <c r="AC87" i="10"/>
  <c r="AC81" i="10"/>
  <c r="Q82" i="10"/>
  <c r="AU171" i="10" a="1"/>
  <c r="AU171" i="10" s="1"/>
  <c r="AT171" i="10" a="1"/>
  <c r="AT171" i="10" s="1"/>
  <c r="AC171" i="10"/>
  <c r="G180" i="9"/>
  <c r="G170" i="9"/>
  <c r="G147" i="9"/>
  <c r="H72" i="13"/>
  <c r="AA68" i="12"/>
  <c r="AA67" i="12" s="1"/>
  <c r="H44" i="12"/>
  <c r="AU171" i="11" a="1"/>
  <c r="AU171" i="11" s="1"/>
  <c r="AC171" i="11"/>
  <c r="AT171" i="11" a="1"/>
  <c r="AT171" i="11" s="1"/>
  <c r="S101" i="11"/>
  <c r="AB85" i="11"/>
  <c r="Z66" i="11"/>
  <c r="Z64" i="11"/>
  <c r="Z63" i="11" s="1"/>
  <c r="AH51" i="11"/>
  <c r="V23" i="11"/>
  <c r="AM16" i="11"/>
  <c r="AF192" i="10"/>
  <c r="BD175" i="10"/>
  <c r="H154" i="10"/>
  <c r="H124" i="10"/>
  <c r="AF90" i="10"/>
  <c r="G52" i="10"/>
  <c r="AF40" i="10"/>
  <c r="AF24" i="10"/>
  <c r="AF47" i="10"/>
  <c r="AF48" i="10" s="1"/>
  <c r="AF156" i="10"/>
  <c r="AF138" i="10"/>
  <c r="AF126" i="10"/>
  <c r="H182" i="10"/>
  <c r="H180" i="10"/>
  <c r="H112" i="10"/>
  <c r="H168" i="10"/>
  <c r="H165" i="10"/>
  <c r="H166" i="10" s="1"/>
  <c r="W85" i="9"/>
  <c r="O68" i="9"/>
  <c r="O67" i="9" s="1"/>
  <c r="R56" i="9"/>
  <c r="R52" i="9"/>
  <c r="O35" i="9"/>
  <c r="G23" i="9"/>
  <c r="AN9" i="9"/>
  <c r="AN10" i="9" s="1"/>
  <c r="AN96" i="9"/>
  <c r="AN84" i="9"/>
  <c r="AN182" i="9"/>
  <c r="AN76" i="9"/>
  <c r="AN176" i="9"/>
  <c r="AN110" i="9"/>
  <c r="AN106" i="9"/>
  <c r="AN170" i="9"/>
  <c r="AN80" i="9"/>
  <c r="AN57" i="9"/>
  <c r="AN40" i="9"/>
  <c r="AN32" i="9"/>
  <c r="AN100" i="9"/>
  <c r="AN36" i="9"/>
  <c r="AN28" i="9"/>
  <c r="AN20" i="9"/>
  <c r="AN16" i="9"/>
  <c r="AN48" i="9"/>
  <c r="AN30" i="9"/>
  <c r="AN24" i="9"/>
  <c r="AN22" i="9"/>
  <c r="AN38" i="9"/>
  <c r="AN51" i="9"/>
  <c r="AN82" i="9"/>
  <c r="AN88" i="9"/>
  <c r="AN18" i="9"/>
  <c r="AN42" i="9"/>
  <c r="BD163" i="9"/>
  <c r="BA164" i="9"/>
  <c r="Z180" i="9"/>
  <c r="J180" i="9"/>
  <c r="J182" i="9"/>
  <c r="K52" i="8"/>
  <c r="AO174" i="12"/>
  <c r="AN176" i="11"/>
  <c r="R101" i="11"/>
  <c r="R102" i="11" s="1"/>
  <c r="R104" i="11"/>
  <c r="AA34" i="11"/>
  <c r="AI116" i="11"/>
  <c r="AI108" i="11"/>
  <c r="AI60" i="11"/>
  <c r="AI98" i="11"/>
  <c r="AI94" i="11"/>
  <c r="AI106" i="11"/>
  <c r="AI158" i="11"/>
  <c r="AI185" i="11"/>
  <c r="AA78" i="11"/>
  <c r="AA23" i="11"/>
  <c r="AA26" i="11"/>
  <c r="AA22" i="11"/>
  <c r="AA108" i="11"/>
  <c r="AA98" i="11"/>
  <c r="AA152" i="11"/>
  <c r="S23" i="11"/>
  <c r="S162" i="11"/>
  <c r="K72" i="11"/>
  <c r="J165" i="10"/>
  <c r="J166" i="10" s="1"/>
  <c r="AR155" i="10"/>
  <c r="AD156" i="10"/>
  <c r="Y146" i="10"/>
  <c r="AR127" i="10"/>
  <c r="AD128" i="10"/>
  <c r="AR117" i="10"/>
  <c r="AD118" i="10"/>
  <c r="AN106" i="10"/>
  <c r="H96" i="10"/>
  <c r="V85" i="10"/>
  <c r="H78" i="10"/>
  <c r="W64" i="10"/>
  <c r="Q52" i="10"/>
  <c r="AC53" i="10"/>
  <c r="AE24" i="10"/>
  <c r="AE47" i="10"/>
  <c r="AE48" i="10" s="1"/>
  <c r="AE18" i="10"/>
  <c r="AE57" i="10"/>
  <c r="AE128" i="10"/>
  <c r="AE51" i="10"/>
  <c r="AE116" i="10"/>
  <c r="AE90" i="10"/>
  <c r="AE176" i="10"/>
  <c r="W35" i="10"/>
  <c r="O35" i="10"/>
  <c r="G35" i="10"/>
  <c r="G180" i="10"/>
  <c r="G101" i="10"/>
  <c r="AN130" i="9"/>
  <c r="X120" i="9"/>
  <c r="X117" i="9"/>
  <c r="X118" i="9" s="1"/>
  <c r="AD110" i="13"/>
  <c r="X36" i="13"/>
  <c r="AD174" i="12"/>
  <c r="AR173" i="12"/>
  <c r="AH94" i="12"/>
  <c r="P21" i="12"/>
  <c r="AL185" i="11"/>
  <c r="P59" i="11"/>
  <c r="Y34" i="11"/>
  <c r="AQ101" i="11"/>
  <c r="AQ102" i="11" s="1"/>
  <c r="AQ104" i="11"/>
  <c r="AH63" i="11"/>
  <c r="AH166" i="11"/>
  <c r="AH44" i="11"/>
  <c r="AH104" i="11"/>
  <c r="AH84" i="11"/>
  <c r="AH114" i="11"/>
  <c r="AH188" i="11"/>
  <c r="AH42" i="11"/>
  <c r="AH100" i="11"/>
  <c r="Z72" i="11"/>
  <c r="Z185" i="11"/>
  <c r="Z98" i="11"/>
  <c r="Z101" i="11"/>
  <c r="Z102" i="11" s="1"/>
  <c r="Z104" i="11"/>
  <c r="Z124" i="11"/>
  <c r="Z26" i="11"/>
  <c r="Z23" i="11"/>
  <c r="Z96" i="11"/>
  <c r="R78" i="11"/>
  <c r="R122" i="11"/>
  <c r="R62" i="11"/>
  <c r="R91" i="11"/>
  <c r="R92" i="11" s="1"/>
  <c r="R94" i="11"/>
  <c r="R120" i="11"/>
  <c r="R117" i="11"/>
  <c r="R118" i="11" s="1"/>
  <c r="R22" i="11"/>
  <c r="R88" i="11"/>
  <c r="J116" i="11"/>
  <c r="J140" i="11"/>
  <c r="J172" i="11"/>
  <c r="J98" i="11"/>
  <c r="J120" i="11"/>
  <c r="J117" i="11"/>
  <c r="J118" i="11" s="1"/>
  <c r="J22" i="11"/>
  <c r="J88" i="11"/>
  <c r="AO190" i="10"/>
  <c r="AF178" i="10"/>
  <c r="AF67" i="10"/>
  <c r="AN50" i="10"/>
  <c r="H23" i="10"/>
  <c r="AR183" i="10"/>
  <c r="AD184" i="10"/>
  <c r="AD66" i="10"/>
  <c r="AR65" i="10"/>
  <c r="AD150" i="10"/>
  <c r="AR149" i="10"/>
  <c r="AV149" i="10" s="1"/>
  <c r="AD176" i="10"/>
  <c r="AR175" i="10"/>
  <c r="N52" i="10"/>
  <c r="N64" i="10"/>
  <c r="F52" i="10"/>
  <c r="F64" i="10"/>
  <c r="AF162" i="9"/>
  <c r="W73" i="9"/>
  <c r="J104" i="13"/>
  <c r="D24" i="13"/>
  <c r="Y35" i="13"/>
  <c r="Y101" i="13"/>
  <c r="Y91" i="13"/>
  <c r="Y85" i="13" s="1"/>
  <c r="AC61" i="13"/>
  <c r="AC123" i="13"/>
  <c r="AC21" i="13"/>
  <c r="AC87" i="13"/>
  <c r="Q85" i="13"/>
  <c r="Q58" i="13"/>
  <c r="AC59" i="13"/>
  <c r="AU139" i="13" a="1"/>
  <c r="AU139" i="13" s="1"/>
  <c r="AC139" i="13"/>
  <c r="AT139" i="13" a="1"/>
  <c r="AT139" i="13" s="1"/>
  <c r="AC39" i="13"/>
  <c r="AT167" i="13" a="1"/>
  <c r="AT167" i="13" s="1"/>
  <c r="AU167" i="13" a="1"/>
  <c r="AU167" i="13" s="1"/>
  <c r="Q165" i="13"/>
  <c r="AC167" i="13"/>
  <c r="I22" i="13"/>
  <c r="I85" i="13"/>
  <c r="AN22" i="12"/>
  <c r="I170" i="11"/>
  <c r="AR155" i="11"/>
  <c r="AQ108" i="11"/>
  <c r="Y78" i="11"/>
  <c r="AA44" i="11"/>
  <c r="BB112" i="11"/>
  <c r="BB82" i="11"/>
  <c r="BB30" i="11"/>
  <c r="BB24" i="11"/>
  <c r="BB86" i="11"/>
  <c r="BB100" i="11"/>
  <c r="BB170" i="11"/>
  <c r="BB182" i="11"/>
  <c r="Y20" i="11"/>
  <c r="Y98" i="11"/>
  <c r="Y114" i="11"/>
  <c r="Y142" i="11"/>
  <c r="Y174" i="11"/>
  <c r="Y116" i="11"/>
  <c r="AC75" i="11"/>
  <c r="Q73" i="11"/>
  <c r="AU131" i="11" a="1"/>
  <c r="AU131" i="11" s="1"/>
  <c r="AT131" i="11" a="1"/>
  <c r="AT131" i="11" s="1"/>
  <c r="AC131" i="11"/>
  <c r="AC167" i="11"/>
  <c r="AU167" i="11" a="1"/>
  <c r="AU167" i="11" s="1"/>
  <c r="AT167" i="11" a="1"/>
  <c r="AT167" i="11" s="1"/>
  <c r="Q165" i="11"/>
  <c r="AU151" i="11" a="1"/>
  <c r="AU151" i="11" s="1"/>
  <c r="AC151" i="11"/>
  <c r="AT151" i="11" a="1"/>
  <c r="AT151" i="11" s="1"/>
  <c r="AU169" i="11" a="1"/>
  <c r="AU169" i="11" s="1"/>
  <c r="AT169" i="11" a="1"/>
  <c r="AT169" i="11" s="1"/>
  <c r="AC169" i="11"/>
  <c r="AT183" i="11" a="1"/>
  <c r="AT183" i="11" s="1"/>
  <c r="AU183" i="11" a="1"/>
  <c r="AU183" i="11" s="1"/>
  <c r="AC183" i="11"/>
  <c r="I32" i="11"/>
  <c r="I30" i="11"/>
  <c r="I160" i="11"/>
  <c r="I16" i="11"/>
  <c r="I180" i="11"/>
  <c r="I182" i="11"/>
  <c r="I184" i="11"/>
  <c r="I140" i="11"/>
  <c r="P181" i="10"/>
  <c r="AE166" i="10"/>
  <c r="AO144" i="10"/>
  <c r="AO132" i="10"/>
  <c r="H98" i="10"/>
  <c r="BD79" i="10"/>
  <c r="Y52" i="10"/>
  <c r="Y54" i="10"/>
  <c r="AF38" i="10"/>
  <c r="AF22" i="10"/>
  <c r="E11" i="10"/>
  <c r="E114" i="10" s="1"/>
  <c r="M58" i="10"/>
  <c r="M73" i="10"/>
  <c r="E165" i="10"/>
  <c r="G154" i="9"/>
  <c r="AF144" i="9"/>
  <c r="BD137" i="9"/>
  <c r="BA138" i="9"/>
  <c r="X132" i="9"/>
  <c r="BD113" i="9"/>
  <c r="BA114" i="9"/>
  <c r="R104" i="9"/>
  <c r="R101" i="9"/>
  <c r="R102" i="9" s="1"/>
  <c r="X94" i="9"/>
  <c r="X91" i="9"/>
  <c r="X92" i="9" s="1"/>
  <c r="BD83" i="9"/>
  <c r="BA84" i="9"/>
  <c r="O52" i="9"/>
  <c r="AG152" i="13"/>
  <c r="G51" i="11"/>
  <c r="N23" i="11"/>
  <c r="R184" i="10"/>
  <c r="BA48" i="10"/>
  <c r="BD47" i="10"/>
  <c r="R147" i="9"/>
  <c r="R148" i="9" s="1"/>
  <c r="Y138" i="9"/>
  <c r="AA62" i="9"/>
  <c r="E52" i="9"/>
  <c r="E54" i="9"/>
  <c r="Y36" i="9"/>
  <c r="BD31" i="9"/>
  <c r="K22" i="9"/>
  <c r="AA60" i="9"/>
  <c r="AA58" i="9"/>
  <c r="AA57" i="9" s="1"/>
  <c r="AA134" i="9"/>
  <c r="AA40" i="9"/>
  <c r="AA160" i="9"/>
  <c r="AA152" i="9"/>
  <c r="K170" i="9"/>
  <c r="K116" i="9"/>
  <c r="K20" i="9"/>
  <c r="K98" i="9"/>
  <c r="K172" i="9"/>
  <c r="BD183" i="8"/>
  <c r="BA184" i="8"/>
  <c r="S177" i="8"/>
  <c r="S178" i="8" s="1"/>
  <c r="S179" i="8"/>
  <c r="AB168" i="8"/>
  <c r="AB165" i="8"/>
  <c r="AB166" i="8" s="1"/>
  <c r="G110" i="8"/>
  <c r="AJ78" i="8"/>
  <c r="BA56" i="8"/>
  <c r="BD55" i="8"/>
  <c r="AD40" i="8"/>
  <c r="AR39" i="8"/>
  <c r="AJ30" i="8"/>
  <c r="AJ10" i="8"/>
  <c r="AJ162" i="8"/>
  <c r="AJ140" i="8"/>
  <c r="AJ36" i="8"/>
  <c r="AJ144" i="8"/>
  <c r="AB112" i="8"/>
  <c r="AB32" i="8"/>
  <c r="AB144" i="8"/>
  <c r="T147" i="8"/>
  <c r="T129" i="8" s="1"/>
  <c r="L122" i="8"/>
  <c r="L44" i="8"/>
  <c r="L170" i="8"/>
  <c r="P139" i="8"/>
  <c r="P89" i="8"/>
  <c r="H134" i="7"/>
  <c r="BB44" i="11"/>
  <c r="AN144" i="10"/>
  <c r="R106" i="10"/>
  <c r="AR58" i="10"/>
  <c r="H42" i="10"/>
  <c r="BD29" i="10"/>
  <c r="V11" i="10"/>
  <c r="V160" i="10" s="1"/>
  <c r="AN136" i="9"/>
  <c r="M124" i="9"/>
  <c r="E110" i="9"/>
  <c r="Y104" i="9"/>
  <c r="Y101" i="9"/>
  <c r="Y102" i="9" s="1"/>
  <c r="BB78" i="9"/>
  <c r="BD77" i="9"/>
  <c r="N68" i="9"/>
  <c r="N67" i="9" s="1"/>
  <c r="N70" i="9"/>
  <c r="BA48" i="9"/>
  <c r="BD27" i="9"/>
  <c r="N16" i="9"/>
  <c r="AO178" i="8"/>
  <c r="G160" i="8"/>
  <c r="H147" i="8"/>
  <c r="H148" i="8" s="1"/>
  <c r="H150" i="8"/>
  <c r="AD144" i="8"/>
  <c r="AR143" i="8"/>
  <c r="Z140" i="8"/>
  <c r="BA132" i="8"/>
  <c r="BD131" i="8"/>
  <c r="AB110" i="8"/>
  <c r="L100" i="8"/>
  <c r="BA94" i="8"/>
  <c r="BD93" i="8"/>
  <c r="H78" i="8"/>
  <c r="AB64" i="8"/>
  <c r="AB63" i="8" s="1"/>
  <c r="AB66" i="8"/>
  <c r="AN80" i="13"/>
  <c r="X51" i="11"/>
  <c r="AC159" i="10"/>
  <c r="R82" i="10"/>
  <c r="X34" i="10"/>
  <c r="AA117" i="10"/>
  <c r="AA118" i="10" s="1"/>
  <c r="AA68" i="10"/>
  <c r="S68" i="10"/>
  <c r="K64" i="10"/>
  <c r="K117" i="10"/>
  <c r="K68" i="10"/>
  <c r="S147" i="9"/>
  <c r="I96" i="9"/>
  <c r="AC87" i="9"/>
  <c r="Q88" i="9"/>
  <c r="K70" i="9"/>
  <c r="K68" i="9"/>
  <c r="K67" i="9" s="1"/>
  <c r="AC55" i="9"/>
  <c r="Q56" i="9"/>
  <c r="V35" i="9"/>
  <c r="BC22" i="9"/>
  <c r="BD15" i="9"/>
  <c r="BB88" i="9"/>
  <c r="BD87" i="9"/>
  <c r="AO66" i="9"/>
  <c r="AO32" i="9"/>
  <c r="AO132" i="9"/>
  <c r="AO67" i="9"/>
  <c r="AO124" i="9"/>
  <c r="AO172" i="9"/>
  <c r="Y142" i="9"/>
  <c r="Y44" i="9"/>
  <c r="Y172" i="9"/>
  <c r="Y80" i="9"/>
  <c r="Y150" i="9"/>
  <c r="Y147" i="9"/>
  <c r="Y148" i="9" s="1"/>
  <c r="AU141" i="9" a="1"/>
  <c r="AU141" i="9" s="1"/>
  <c r="AC141" i="9"/>
  <c r="AT141" i="9" a="1"/>
  <c r="AT141" i="9" s="1"/>
  <c r="Q142" i="9"/>
  <c r="Q72" i="9"/>
  <c r="AC71" i="9"/>
  <c r="AC157" i="9"/>
  <c r="AT157" i="9" a="1"/>
  <c r="AT157" i="9" s="1"/>
  <c r="Q158" i="9"/>
  <c r="AU157" i="9" a="1"/>
  <c r="AU157" i="9" s="1"/>
  <c r="AC109" i="9"/>
  <c r="Q110" i="9"/>
  <c r="AT181" i="9" a="1"/>
  <c r="AT181" i="9" s="1"/>
  <c r="Q180" i="9"/>
  <c r="Q182" i="9"/>
  <c r="AC181" i="9"/>
  <c r="AU181" i="9" a="1"/>
  <c r="AU181" i="9" s="1"/>
  <c r="AC186" i="9"/>
  <c r="Q185" i="9"/>
  <c r="AU186" i="9" a="1"/>
  <c r="AU186" i="9" s="1"/>
  <c r="AT186" i="9" a="1"/>
  <c r="AT186" i="9" s="1"/>
  <c r="I40" i="9"/>
  <c r="I146" i="9"/>
  <c r="I106" i="9"/>
  <c r="I160" i="9"/>
  <c r="AB185" i="8"/>
  <c r="F172" i="8"/>
  <c r="AT149" i="8" a="1"/>
  <c r="AT149" i="8" s="1"/>
  <c r="Q150" i="8"/>
  <c r="AC149" i="8"/>
  <c r="AU149" i="8" a="1"/>
  <c r="AU149" i="8" s="1"/>
  <c r="Q147" i="8"/>
  <c r="H146" i="8"/>
  <c r="AO108" i="8"/>
  <c r="H84" i="8"/>
  <c r="N68" i="8"/>
  <c r="Z58" i="8"/>
  <c r="BD17" i="8"/>
  <c r="BA88" i="8"/>
  <c r="BD87" i="8"/>
  <c r="BA60" i="8"/>
  <c r="BD59" i="8"/>
  <c r="BD151" i="8"/>
  <c r="BA152" i="8"/>
  <c r="Z98" i="8"/>
  <c r="Z73" i="8"/>
  <c r="Z74" i="8" s="1"/>
  <c r="Z76" i="8"/>
  <c r="Z154" i="8"/>
  <c r="R98" i="8"/>
  <c r="AC97" i="8"/>
  <c r="R73" i="8"/>
  <c r="R74" i="8" s="1"/>
  <c r="R76" i="8"/>
  <c r="AC75" i="8"/>
  <c r="R154" i="8"/>
  <c r="J76" i="8"/>
  <c r="J73" i="8"/>
  <c r="AN185" i="7"/>
  <c r="T165" i="11"/>
  <c r="T166" i="11" s="1"/>
  <c r="AN114" i="10"/>
  <c r="D74" i="10"/>
  <c r="L52" i="10"/>
  <c r="H32" i="10"/>
  <c r="BB18" i="10"/>
  <c r="BB57" i="10"/>
  <c r="BB182" i="10"/>
  <c r="BB60" i="10"/>
  <c r="BB152" i="10"/>
  <c r="BB72" i="10"/>
  <c r="BB185" i="10"/>
  <c r="N174" i="9"/>
  <c r="H150" i="9"/>
  <c r="AA124" i="9"/>
  <c r="H82" i="9"/>
  <c r="H35" i="9"/>
  <c r="H184" i="8"/>
  <c r="G176" i="8"/>
  <c r="AJ168" i="8"/>
  <c r="AO160" i="8"/>
  <c r="AB120" i="8"/>
  <c r="AB117" i="8"/>
  <c r="AB118" i="8" s="1"/>
  <c r="AB114" i="8"/>
  <c r="W85" i="8"/>
  <c r="P69" i="8"/>
  <c r="D68" i="8"/>
  <c r="AD63" i="8"/>
  <c r="AR64" i="8"/>
  <c r="T58" i="8"/>
  <c r="AB46" i="8"/>
  <c r="Z40" i="8"/>
  <c r="Y36" i="8"/>
  <c r="W23" i="8"/>
  <c r="AF10" i="8"/>
  <c r="AO158" i="8"/>
  <c r="AO185" i="8"/>
  <c r="AU163" i="8" a="1"/>
  <c r="AU163" i="8" s="1"/>
  <c r="AC163" i="8"/>
  <c r="Q164" i="8"/>
  <c r="AT163" i="8" a="1"/>
  <c r="AT163" i="8" s="1"/>
  <c r="AN178" i="7"/>
  <c r="BD149" i="7"/>
  <c r="BA150" i="7"/>
  <c r="BD64" i="7"/>
  <c r="BA63" i="7"/>
  <c r="AF179" i="7"/>
  <c r="AF126" i="7"/>
  <c r="AF116" i="7"/>
  <c r="AF86" i="7"/>
  <c r="AF9" i="7"/>
  <c r="AF10" i="7" s="1"/>
  <c r="AF122" i="7"/>
  <c r="AF112" i="7"/>
  <c r="AF108" i="7"/>
  <c r="AF104" i="7"/>
  <c r="AF132" i="7"/>
  <c r="AF90" i="7"/>
  <c r="AF50" i="7"/>
  <c r="AF110" i="7"/>
  <c r="AF106" i="7"/>
  <c r="AF144" i="7"/>
  <c r="AF150" i="7"/>
  <c r="AF26" i="7"/>
  <c r="AF36" i="7"/>
  <c r="AF20" i="7"/>
  <c r="AF82" i="7"/>
  <c r="AF78" i="7"/>
  <c r="AF60" i="7"/>
  <c r="AF51" i="7"/>
  <c r="AF30" i="7"/>
  <c r="AF14" i="7"/>
  <c r="AF38" i="7"/>
  <c r="AF22" i="7"/>
  <c r="AF72" i="7"/>
  <c r="AF48" i="7"/>
  <c r="AF74" i="7"/>
  <c r="AF54" i="7"/>
  <c r="AF166" i="7"/>
  <c r="AF160" i="7"/>
  <c r="AF34" i="7"/>
  <c r="AF76" i="7"/>
  <c r="AF40" i="7"/>
  <c r="AF124" i="7"/>
  <c r="AF18" i="7"/>
  <c r="AF84" i="7"/>
  <c r="AF24" i="7"/>
  <c r="AF70" i="7"/>
  <c r="AF164" i="7"/>
  <c r="AF142" i="7"/>
  <c r="AF32" i="7"/>
  <c r="AF62" i="7"/>
  <c r="AF16" i="7"/>
  <c r="AD67" i="13"/>
  <c r="AA129" i="12"/>
  <c r="AA130" i="12" s="1"/>
  <c r="P69" i="11"/>
  <c r="AI130" i="11"/>
  <c r="AM148" i="10"/>
  <c r="J102" i="10"/>
  <c r="T22" i="10"/>
  <c r="I180" i="9"/>
  <c r="I182" i="9"/>
  <c r="AD116" i="9"/>
  <c r="AR115" i="9"/>
  <c r="AC99" i="9"/>
  <c r="Q100" i="9"/>
  <c r="BC70" i="9"/>
  <c r="BC14" i="9"/>
  <c r="BD180" i="8"/>
  <c r="BA179" i="8"/>
  <c r="P171" i="8"/>
  <c r="V158" i="8"/>
  <c r="AB152" i="8"/>
  <c r="AQ138" i="8"/>
  <c r="AO118" i="8"/>
  <c r="G108" i="8"/>
  <c r="L23" i="8"/>
  <c r="R16" i="8"/>
  <c r="H154" i="8"/>
  <c r="H30" i="8"/>
  <c r="H100" i="8"/>
  <c r="BD21" i="13"/>
  <c r="F35" i="12"/>
  <c r="AH56" i="11"/>
  <c r="M116" i="11"/>
  <c r="M92" i="11"/>
  <c r="M90" i="11"/>
  <c r="M96" i="11"/>
  <c r="M46" i="11"/>
  <c r="M14" i="11"/>
  <c r="M114" i="11"/>
  <c r="M98" i="11"/>
  <c r="M16" i="11"/>
  <c r="M136" i="11"/>
  <c r="M9" i="11"/>
  <c r="M10" i="11" s="1"/>
  <c r="M110" i="11"/>
  <c r="M124" i="11"/>
  <c r="M104" i="11"/>
  <c r="M38" i="11"/>
  <c r="M108" i="11"/>
  <c r="M84" i="11"/>
  <c r="M140" i="11"/>
  <c r="M82" i="11"/>
  <c r="M134" i="11"/>
  <c r="M122" i="11"/>
  <c r="M40" i="11"/>
  <c r="M34" i="11"/>
  <c r="M32" i="11"/>
  <c r="M88" i="11"/>
  <c r="M80" i="11"/>
  <c r="M185" i="11"/>
  <c r="M120" i="11"/>
  <c r="M42" i="11"/>
  <c r="BB140" i="10"/>
  <c r="AG36" i="10"/>
  <c r="BD13" i="10"/>
  <c r="X176" i="10"/>
  <c r="AO116" i="9"/>
  <c r="AC107" i="9"/>
  <c r="Q108" i="9"/>
  <c r="E62" i="9"/>
  <c r="E44" i="9"/>
  <c r="AR35" i="9"/>
  <c r="AD36" i="9"/>
  <c r="AR27" i="9"/>
  <c r="AD28" i="9"/>
  <c r="AR21" i="9"/>
  <c r="AD22" i="9"/>
  <c r="AL76" i="9"/>
  <c r="AL130" i="9"/>
  <c r="AL92" i="9"/>
  <c r="AL179" i="9"/>
  <c r="AL182" i="9"/>
  <c r="AL192" i="9"/>
  <c r="AD80" i="9"/>
  <c r="AR79" i="9"/>
  <c r="AR147" i="9"/>
  <c r="AD148" i="9"/>
  <c r="AD92" i="9"/>
  <c r="AR91" i="9"/>
  <c r="AR163" i="9"/>
  <c r="AD164" i="9"/>
  <c r="AR145" i="9"/>
  <c r="AD146" i="9"/>
  <c r="AD182" i="9"/>
  <c r="AR181" i="9"/>
  <c r="N76" i="9"/>
  <c r="N73" i="9"/>
  <c r="N74" i="9" s="1"/>
  <c r="N172" i="9"/>
  <c r="N100" i="9"/>
  <c r="N156" i="9"/>
  <c r="F73" i="9"/>
  <c r="AJ185" i="8"/>
  <c r="AB172" i="8"/>
  <c r="AF162" i="8"/>
  <c r="G158" i="8"/>
  <c r="J140" i="8"/>
  <c r="G136" i="8"/>
  <c r="AQ122" i="8"/>
  <c r="AM118" i="8"/>
  <c r="L110" i="8"/>
  <c r="AH104" i="8"/>
  <c r="AJ96" i="8"/>
  <c r="AH92" i="8"/>
  <c r="BA86" i="8"/>
  <c r="AO82" i="8"/>
  <c r="D80" i="8"/>
  <c r="P79" i="8"/>
  <c r="AM74" i="8"/>
  <c r="Z46" i="8"/>
  <c r="AF36" i="8"/>
  <c r="AD30" i="8"/>
  <c r="AR29" i="8"/>
  <c r="T23" i="8"/>
  <c r="AC25" i="8"/>
  <c r="R20" i="8"/>
  <c r="AM154" i="8"/>
  <c r="AM185" i="8"/>
  <c r="G154" i="8"/>
  <c r="G52" i="8"/>
  <c r="G54" i="8"/>
  <c r="R180" i="7"/>
  <c r="R182" i="7"/>
  <c r="AN56" i="7"/>
  <c r="S165" i="6"/>
  <c r="S166" i="6" s="1"/>
  <c r="S168" i="6"/>
  <c r="AC167" i="6"/>
  <c r="AX158" i="13"/>
  <c r="AX46" i="13"/>
  <c r="AX108" i="13"/>
  <c r="AX152" i="13"/>
  <c r="AX92" i="13"/>
  <c r="AX94" i="13"/>
  <c r="AX192" i="13"/>
  <c r="AX114" i="13"/>
  <c r="AX51" i="13"/>
  <c r="AX182" i="13"/>
  <c r="R101" i="12"/>
  <c r="R102" i="12" s="1"/>
  <c r="AO152" i="12"/>
  <c r="AL164" i="11"/>
  <c r="AC41" i="11"/>
  <c r="AL184" i="10"/>
  <c r="AE120" i="10"/>
  <c r="AE80" i="10"/>
  <c r="AM44" i="10"/>
  <c r="T32" i="10"/>
  <c r="H122" i="9"/>
  <c r="AF112" i="9"/>
  <c r="BC96" i="9"/>
  <c r="I88" i="9"/>
  <c r="X66" i="9"/>
  <c r="AL50" i="9"/>
  <c r="AA30" i="9"/>
  <c r="AA22" i="9"/>
  <c r="F11" i="9"/>
  <c r="F138" i="9" s="1"/>
  <c r="AK9" i="9"/>
  <c r="AK10" i="9" s="1"/>
  <c r="AK34" i="9"/>
  <c r="AK92" i="9"/>
  <c r="AK185" i="9"/>
  <c r="AK78" i="9"/>
  <c r="AK126" i="9"/>
  <c r="AK162" i="9"/>
  <c r="M34" i="9"/>
  <c r="M101" i="9"/>
  <c r="M165" i="9"/>
  <c r="M168" i="9"/>
  <c r="E30" i="9"/>
  <c r="E100" i="9"/>
  <c r="E58" i="9"/>
  <c r="E57" i="9" s="1"/>
  <c r="E60" i="9"/>
  <c r="E134" i="9"/>
  <c r="E160" i="9"/>
  <c r="AN176" i="8"/>
  <c r="AQ162" i="8"/>
  <c r="AU162" i="8" s="1" a="1"/>
  <c r="AU162" i="8" s="1"/>
  <c r="I140" i="8"/>
  <c r="AC77" i="8"/>
  <c r="AJ63" i="8"/>
  <c r="L56" i="8"/>
  <c r="AQ44" i="8"/>
  <c r="P37" i="8"/>
  <c r="AD179" i="8"/>
  <c r="AR180" i="8"/>
  <c r="AD128" i="8"/>
  <c r="AR127" i="8"/>
  <c r="AD104" i="8"/>
  <c r="AR103" i="8"/>
  <c r="AR177" i="8"/>
  <c r="AD178" i="8"/>
  <c r="N88" i="8"/>
  <c r="F82" i="8"/>
  <c r="T88" i="13"/>
  <c r="AL46" i="12"/>
  <c r="AI138" i="11"/>
  <c r="M76" i="11"/>
  <c r="BA46" i="11"/>
  <c r="BD45" i="11"/>
  <c r="BA34" i="11"/>
  <c r="BD33" i="11"/>
  <c r="BD12" i="11"/>
  <c r="BA10" i="11"/>
  <c r="BA188" i="11"/>
  <c r="BD187" i="11"/>
  <c r="BA22" i="11"/>
  <c r="BD21" i="11"/>
  <c r="BA60" i="11"/>
  <c r="BD59" i="11"/>
  <c r="BA160" i="11"/>
  <c r="BD159" i="11"/>
  <c r="BA166" i="11"/>
  <c r="BA36" i="11"/>
  <c r="BA47" i="11"/>
  <c r="BA164" i="11"/>
  <c r="BD163" i="11"/>
  <c r="H147" i="11"/>
  <c r="H148" i="11" s="1"/>
  <c r="BB62" i="10"/>
  <c r="J26" i="10"/>
  <c r="AF166" i="9"/>
  <c r="H60" i="9"/>
  <c r="BD159" i="9"/>
  <c r="AO154" i="8"/>
  <c r="AN122" i="8"/>
  <c r="Q106" i="8"/>
  <c r="Q94" i="8"/>
  <c r="Q78" i="8"/>
  <c r="AM36" i="8"/>
  <c r="AI170" i="7"/>
  <c r="AN120" i="7"/>
  <c r="AF92" i="7"/>
  <c r="AJ72" i="7"/>
  <c r="AI66" i="7"/>
  <c r="AD57" i="7"/>
  <c r="AR58" i="7"/>
  <c r="E52" i="7"/>
  <c r="AC29" i="7"/>
  <c r="AM24" i="7"/>
  <c r="AM47" i="7"/>
  <c r="AM48" i="7" s="1"/>
  <c r="AC13" i="7"/>
  <c r="Q11" i="7"/>
  <c r="Q16" i="7" s="1"/>
  <c r="Y73" i="7"/>
  <c r="Y52" i="7"/>
  <c r="AC181" i="7"/>
  <c r="AU181" i="7" a="1"/>
  <c r="AU181" i="7" s="1"/>
  <c r="Q180" i="7"/>
  <c r="AT181" i="7" a="1"/>
  <c r="AT181" i="7" s="1"/>
  <c r="Q44" i="7"/>
  <c r="AC43" i="7"/>
  <c r="AC145" i="7"/>
  <c r="AT145" i="7" a="1"/>
  <c r="AT145" i="7" s="1"/>
  <c r="AU145" i="7" a="1"/>
  <c r="AU145" i="7" s="1"/>
  <c r="AC105" i="7"/>
  <c r="Q101" i="7"/>
  <c r="AT171" i="7" a="1"/>
  <c r="AT171" i="7" s="1"/>
  <c r="AC171" i="7"/>
  <c r="AU171" i="7" a="1"/>
  <c r="AU171" i="7" s="1"/>
  <c r="AC53" i="7"/>
  <c r="Q52" i="7"/>
  <c r="I91" i="7"/>
  <c r="I165" i="7"/>
  <c r="I52" i="7"/>
  <c r="AR165" i="6"/>
  <c r="AD166" i="6"/>
  <c r="AF158" i="6"/>
  <c r="I147" i="6"/>
  <c r="I148" i="6" s="1"/>
  <c r="I150" i="6"/>
  <c r="AO126" i="6"/>
  <c r="AO104" i="6"/>
  <c r="AG96" i="6"/>
  <c r="AG90" i="6"/>
  <c r="M58" i="6"/>
  <c r="AG44" i="6"/>
  <c r="I40" i="6"/>
  <c r="I35" i="6"/>
  <c r="E23" i="6"/>
  <c r="AX58" i="6"/>
  <c r="AO166" i="6"/>
  <c r="AG56" i="6"/>
  <c r="AG164" i="6"/>
  <c r="AT157" i="6" a="1"/>
  <c r="AT157" i="6" s="1"/>
  <c r="AC157" i="6"/>
  <c r="AU157" i="6" a="1"/>
  <c r="AU157" i="6" s="1"/>
  <c r="AM182" i="5"/>
  <c r="AE136" i="5"/>
  <c r="AE114" i="5"/>
  <c r="P99" i="5"/>
  <c r="N96" i="5"/>
  <c r="F88" i="5"/>
  <c r="F85" i="5"/>
  <c r="F86" i="5" s="1"/>
  <c r="X80" i="5"/>
  <c r="AR69" i="5"/>
  <c r="AD70" i="5"/>
  <c r="T58" i="5"/>
  <c r="Q52" i="5"/>
  <c r="AC55" i="5"/>
  <c r="N42" i="5"/>
  <c r="AR33" i="5"/>
  <c r="AD34" i="5"/>
  <c r="F30" i="5"/>
  <c r="BD149" i="4"/>
  <c r="BA150" i="4"/>
  <c r="BD143" i="4"/>
  <c r="BA144" i="4"/>
  <c r="Y117" i="4"/>
  <c r="Y120" i="4"/>
  <c r="AC105" i="4"/>
  <c r="I73" i="4"/>
  <c r="J52" i="4"/>
  <c r="AG9" i="4"/>
  <c r="AG10" i="4" s="1"/>
  <c r="N24" i="9"/>
  <c r="AH179" i="8"/>
  <c r="AT137" i="8" a="1"/>
  <c r="AT137" i="8" s="1"/>
  <c r="AO110" i="8"/>
  <c r="P41" i="8"/>
  <c r="BD29" i="8"/>
  <c r="AH18" i="8"/>
  <c r="M73" i="8"/>
  <c r="M91" i="8"/>
  <c r="M85" i="8" s="1"/>
  <c r="M180" i="8"/>
  <c r="E180" i="8"/>
  <c r="E182" i="8"/>
  <c r="P181" i="8"/>
  <c r="E170" i="8"/>
  <c r="E114" i="8"/>
  <c r="E30" i="8"/>
  <c r="E23" i="8"/>
  <c r="E26" i="8"/>
  <c r="E122" i="8"/>
  <c r="E94" i="8"/>
  <c r="E91" i="8"/>
  <c r="E92" i="8" s="1"/>
  <c r="E165" i="8"/>
  <c r="E166" i="8" s="1"/>
  <c r="E168" i="8"/>
  <c r="P167" i="8"/>
  <c r="AI136" i="7"/>
  <c r="N68" i="7"/>
  <c r="N67" i="7" s="1"/>
  <c r="N70" i="7"/>
  <c r="S52" i="7"/>
  <c r="AN140" i="7"/>
  <c r="AB180" i="6"/>
  <c r="P167" i="6"/>
  <c r="D165" i="6"/>
  <c r="X156" i="6"/>
  <c r="AD150" i="6"/>
  <c r="AR149" i="6"/>
  <c r="AD144" i="6"/>
  <c r="AR143" i="6"/>
  <c r="AO114" i="6"/>
  <c r="AC109" i="6"/>
  <c r="AN104" i="6"/>
  <c r="F98" i="6"/>
  <c r="G73" i="6"/>
  <c r="I70" i="6"/>
  <c r="I68" i="6"/>
  <c r="I67" i="6" s="1"/>
  <c r="AO57" i="6"/>
  <c r="AF51" i="6"/>
  <c r="AN40" i="6"/>
  <c r="X32" i="6"/>
  <c r="AD24" i="6"/>
  <c r="AD47" i="6"/>
  <c r="AD48" i="6" s="1"/>
  <c r="AR23" i="6"/>
  <c r="M11" i="6"/>
  <c r="M136" i="6" s="1"/>
  <c r="AN110" i="6"/>
  <c r="AN182" i="6"/>
  <c r="AN38" i="6"/>
  <c r="AN96" i="6"/>
  <c r="AF80" i="6"/>
  <c r="AF148" i="6"/>
  <c r="AF26" i="6"/>
  <c r="AF74" i="6"/>
  <c r="X62" i="6"/>
  <c r="X124" i="6"/>
  <c r="X26" i="6"/>
  <c r="X23" i="6"/>
  <c r="X96" i="6"/>
  <c r="H11" i="6"/>
  <c r="H142" i="6" s="1"/>
  <c r="AD170" i="5"/>
  <c r="AR169" i="5"/>
  <c r="AU155" i="5" a="1"/>
  <c r="AU155" i="5" s="1"/>
  <c r="AT155" i="5" a="1"/>
  <c r="AT155" i="5" s="1"/>
  <c r="AC155" i="5"/>
  <c r="H152" i="5"/>
  <c r="AT145" i="5" a="1"/>
  <c r="AT145" i="5" s="1"/>
  <c r="AU145" i="5" a="1"/>
  <c r="AU145" i="5" s="1"/>
  <c r="AC145" i="5"/>
  <c r="AU141" i="5" a="1"/>
  <c r="AU141" i="5" s="1"/>
  <c r="AT141" i="5" a="1"/>
  <c r="AT141" i="5" s="1"/>
  <c r="AC141" i="5"/>
  <c r="AT137" i="5" a="1"/>
  <c r="AT137" i="5" s="1"/>
  <c r="AC137" i="5"/>
  <c r="AU137" i="5" a="1"/>
  <c r="AU137" i="5" s="1"/>
  <c r="AD134" i="5"/>
  <c r="AR133" i="5"/>
  <c r="M124" i="5"/>
  <c r="AR119" i="5"/>
  <c r="AD120" i="5"/>
  <c r="AL112" i="5"/>
  <c r="AM98" i="5"/>
  <c r="AC89" i="5"/>
  <c r="AM76" i="5"/>
  <c r="AM67" i="5"/>
  <c r="G58" i="5"/>
  <c r="E46" i="5"/>
  <c r="M42" i="5"/>
  <c r="M34" i="5"/>
  <c r="I11" i="5"/>
  <c r="I72" i="5" s="1"/>
  <c r="O11" i="5"/>
  <c r="O162" i="5" s="1"/>
  <c r="AU171" i="4" a="1"/>
  <c r="AU171" i="4" s="1"/>
  <c r="AC171" i="4"/>
  <c r="AT171" i="4" a="1"/>
  <c r="AT171" i="4" s="1"/>
  <c r="Y152" i="4"/>
  <c r="AD136" i="4"/>
  <c r="AR135" i="4"/>
  <c r="AU135" i="4" a="1"/>
  <c r="AU135" i="4" s="1"/>
  <c r="X106" i="4"/>
  <c r="X101" i="4"/>
  <c r="X102" i="4" s="1"/>
  <c r="P99" i="4"/>
  <c r="AR95" i="4"/>
  <c r="AD96" i="4"/>
  <c r="J91" i="4"/>
  <c r="J85" i="4" s="1"/>
  <c r="AX73" i="4"/>
  <c r="N68" i="4"/>
  <c r="AX58" i="4"/>
  <c r="I52" i="4"/>
  <c r="V23" i="4"/>
  <c r="BD17" i="4"/>
  <c r="BA18" i="4"/>
  <c r="Z11" i="4"/>
  <c r="Z57" i="4" s="1"/>
  <c r="F11" i="4"/>
  <c r="F34" i="4" s="1"/>
  <c r="P13" i="4"/>
  <c r="BB112" i="9"/>
  <c r="N44" i="9"/>
  <c r="N26" i="9"/>
  <c r="AG124" i="8"/>
  <c r="AG62" i="8"/>
  <c r="AH20" i="8"/>
  <c r="BD97" i="7"/>
  <c r="AN74" i="7"/>
  <c r="P59" i="7"/>
  <c r="D58" i="7"/>
  <c r="V42" i="7"/>
  <c r="S35" i="7"/>
  <c r="AN24" i="7"/>
  <c r="AE84" i="7"/>
  <c r="AR83" i="7"/>
  <c r="W146" i="7"/>
  <c r="W76" i="7"/>
  <c r="W73" i="7"/>
  <c r="W74" i="7" s="1"/>
  <c r="W154" i="7"/>
  <c r="W34" i="7"/>
  <c r="W136" i="7"/>
  <c r="W82" i="7"/>
  <c r="W182" i="7"/>
  <c r="W180" i="7"/>
  <c r="G62" i="7"/>
  <c r="G124" i="7"/>
  <c r="G22" i="7"/>
  <c r="G88" i="7"/>
  <c r="G78" i="7"/>
  <c r="G140" i="7"/>
  <c r="E188" i="6"/>
  <c r="AD164" i="6"/>
  <c r="AR163" i="6"/>
  <c r="AR157" i="6"/>
  <c r="AD158" i="6"/>
  <c r="AN152" i="6"/>
  <c r="AT143" i="6" a="1"/>
  <c r="AT143" i="6" s="1"/>
  <c r="AC143" i="6"/>
  <c r="AU143" i="6" a="1"/>
  <c r="AU143" i="6" s="1"/>
  <c r="AG112" i="6"/>
  <c r="AD80" i="6"/>
  <c r="AR79" i="6"/>
  <c r="F76" i="6"/>
  <c r="F73" i="6"/>
  <c r="F74" i="6" s="1"/>
  <c r="AO66" i="6"/>
  <c r="F62" i="6"/>
  <c r="AC53" i="6"/>
  <c r="Q52" i="6"/>
  <c r="AC45" i="6"/>
  <c r="I34" i="6"/>
  <c r="AM9" i="6"/>
  <c r="AM10" i="6" s="1"/>
  <c r="AM51" i="6"/>
  <c r="AM66" i="6"/>
  <c r="AM50" i="6"/>
  <c r="AM44" i="6"/>
  <c r="AM34" i="6"/>
  <c r="AM28" i="6"/>
  <c r="AM18" i="6"/>
  <c r="AM60" i="6"/>
  <c r="AM78" i="6"/>
  <c r="AM42" i="6"/>
  <c r="AM62" i="6"/>
  <c r="AM88" i="6"/>
  <c r="AM26" i="6"/>
  <c r="AM67" i="6"/>
  <c r="AM32" i="6"/>
  <c r="AM128" i="6"/>
  <c r="AM36" i="6"/>
  <c r="AM158" i="6"/>
  <c r="AM56" i="6"/>
  <c r="AM16" i="6"/>
  <c r="AM20" i="6"/>
  <c r="AM72" i="6"/>
  <c r="AM22" i="6"/>
  <c r="AM14" i="6"/>
  <c r="AM38" i="6"/>
  <c r="AM185" i="6"/>
  <c r="G52" i="6"/>
  <c r="AL176" i="5"/>
  <c r="O164" i="5"/>
  <c r="AR147" i="5"/>
  <c r="AD148" i="5"/>
  <c r="AL134" i="5"/>
  <c r="AD128" i="5"/>
  <c r="AR127" i="5"/>
  <c r="AL122" i="5"/>
  <c r="X28" i="5"/>
  <c r="X23" i="5"/>
  <c r="P21" i="5"/>
  <c r="T11" i="5"/>
  <c r="T184" i="5" s="1"/>
  <c r="BC9" i="5"/>
  <c r="BC46" i="5"/>
  <c r="BC18" i="5"/>
  <c r="BC22" i="5"/>
  <c r="BC70" i="5"/>
  <c r="BC38" i="5"/>
  <c r="BC34" i="5"/>
  <c r="BC106" i="5"/>
  <c r="BC30" i="5"/>
  <c r="BC51" i="5"/>
  <c r="BC104" i="5"/>
  <c r="BC26" i="5"/>
  <c r="AM126" i="5"/>
  <c r="AE116" i="5"/>
  <c r="AD184" i="4"/>
  <c r="AR183" i="4"/>
  <c r="AU183" i="4" a="1"/>
  <c r="AU183" i="4" s="1"/>
  <c r="V164" i="4"/>
  <c r="Y147" i="4"/>
  <c r="Y148" i="4" s="1"/>
  <c r="Y150" i="4"/>
  <c r="AC141" i="4"/>
  <c r="AU141" i="4" a="1"/>
  <c r="AU141" i="4" s="1"/>
  <c r="AU131" i="4" a="1"/>
  <c r="AU131" i="4" s="1"/>
  <c r="AC131" i="4"/>
  <c r="AT131" i="4" a="1"/>
  <c r="AT131" i="4" s="1"/>
  <c r="Y90" i="4"/>
  <c r="Y85" i="4"/>
  <c r="Y86" i="4" s="1"/>
  <c r="I68" i="4"/>
  <c r="Y44" i="4"/>
  <c r="Y20" i="4"/>
  <c r="AL9" i="4"/>
  <c r="AL10" i="4" s="1"/>
  <c r="AL60" i="4"/>
  <c r="AL90" i="4"/>
  <c r="AL142" i="4"/>
  <c r="AL78" i="4"/>
  <c r="AL51" i="4"/>
  <c r="AL94" i="4"/>
  <c r="AL160" i="4"/>
  <c r="AL40" i="4"/>
  <c r="AL36" i="4"/>
  <c r="AL20" i="4"/>
  <c r="AL110" i="4"/>
  <c r="AL126" i="4"/>
  <c r="AL80" i="4"/>
  <c r="AL168" i="4"/>
  <c r="AL32" i="4"/>
  <c r="AL72" i="4"/>
  <c r="AL106" i="4"/>
  <c r="AL84" i="4"/>
  <c r="AL108" i="4"/>
  <c r="AL116" i="4"/>
  <c r="AL82" i="4"/>
  <c r="AL24" i="4"/>
  <c r="AL50" i="4"/>
  <c r="AL112" i="4"/>
  <c r="AL140" i="4"/>
  <c r="AL122" i="4"/>
  <c r="AL192" i="4"/>
  <c r="AL86" i="4"/>
  <c r="AL16" i="4"/>
  <c r="AL67" i="4"/>
  <c r="AL104" i="4"/>
  <c r="AL162" i="4"/>
  <c r="AL76" i="4"/>
  <c r="AL66" i="4"/>
  <c r="AL134" i="4"/>
  <c r="AF106" i="10"/>
  <c r="AF126" i="9"/>
  <c r="AN62" i="9"/>
  <c r="AA23" i="9"/>
  <c r="N18" i="9"/>
  <c r="N78" i="9"/>
  <c r="R158" i="8"/>
  <c r="AN134" i="8"/>
  <c r="AR109" i="8"/>
  <c r="I91" i="8"/>
  <c r="I92" i="8" s="1"/>
  <c r="I67" i="8"/>
  <c r="AM42" i="8"/>
  <c r="AM24" i="8"/>
  <c r="AA172" i="8"/>
  <c r="X170" i="7"/>
  <c r="AN148" i="7"/>
  <c r="F73" i="7"/>
  <c r="AJ70" i="7"/>
  <c r="E64" i="7"/>
  <c r="Q58" i="7"/>
  <c r="AC59" i="7"/>
  <c r="Q60" i="7"/>
  <c r="D23" i="7"/>
  <c r="AR15" i="7"/>
  <c r="AD16" i="7"/>
  <c r="BC9" i="7"/>
  <c r="BC42" i="7"/>
  <c r="BC44" i="7"/>
  <c r="BC26" i="7"/>
  <c r="BC148" i="7"/>
  <c r="AL154" i="7"/>
  <c r="AL118" i="7"/>
  <c r="AL190" i="7"/>
  <c r="AL126" i="7"/>
  <c r="AL172" i="7"/>
  <c r="AL150" i="7"/>
  <c r="AR129" i="7"/>
  <c r="AD130" i="7"/>
  <c r="AD128" i="7"/>
  <c r="AR127" i="7"/>
  <c r="AD162" i="7"/>
  <c r="AR161" i="7"/>
  <c r="AD122" i="7"/>
  <c r="AR121" i="7"/>
  <c r="AR43" i="7"/>
  <c r="AD44" i="7"/>
  <c r="AD164" i="7"/>
  <c r="AR163" i="7"/>
  <c r="V68" i="7"/>
  <c r="V67" i="7" s="1"/>
  <c r="N106" i="7"/>
  <c r="N156" i="7"/>
  <c r="N116" i="7"/>
  <c r="N142" i="7"/>
  <c r="N94" i="7"/>
  <c r="N91" i="7"/>
  <c r="N92" i="7" s="1"/>
  <c r="F180" i="7"/>
  <c r="X176" i="6"/>
  <c r="AN164" i="6"/>
  <c r="F120" i="6"/>
  <c r="F117" i="6"/>
  <c r="F118" i="6" s="1"/>
  <c r="V91" i="6"/>
  <c r="V92" i="6" s="1"/>
  <c r="V94" i="6"/>
  <c r="L64" i="6"/>
  <c r="AN50" i="6"/>
  <c r="AN28" i="6"/>
  <c r="X20" i="6"/>
  <c r="AL9" i="6"/>
  <c r="AL10" i="6" s="1"/>
  <c r="AL56" i="6"/>
  <c r="AL190" i="6"/>
  <c r="AL32" i="6"/>
  <c r="AL138" i="6"/>
  <c r="AL94" i="6"/>
  <c r="AL14" i="6"/>
  <c r="AL162" i="6"/>
  <c r="AL164" i="6"/>
  <c r="AL46" i="6"/>
  <c r="AL118" i="6"/>
  <c r="AL86" i="6"/>
  <c r="AL140" i="6"/>
  <c r="AD38" i="6"/>
  <c r="AR37" i="6"/>
  <c r="AD96" i="6"/>
  <c r="AR95" i="6"/>
  <c r="AD78" i="6"/>
  <c r="AR77" i="6"/>
  <c r="AR125" i="6"/>
  <c r="AD126" i="6"/>
  <c r="V30" i="6"/>
  <c r="V100" i="6"/>
  <c r="V116" i="6"/>
  <c r="N34" i="6"/>
  <c r="N136" i="6"/>
  <c r="N122" i="6"/>
  <c r="F38" i="6"/>
  <c r="F35" i="6"/>
  <c r="F58" i="6"/>
  <c r="F57" i="6" s="1"/>
  <c r="F60" i="6"/>
  <c r="F134" i="6"/>
  <c r="H188" i="5"/>
  <c r="P183" i="5"/>
  <c r="D180" i="5"/>
  <c r="AK174" i="5"/>
  <c r="I165" i="5"/>
  <c r="E162" i="5"/>
  <c r="O147" i="5"/>
  <c r="O148" i="5" s="1"/>
  <c r="F146" i="5"/>
  <c r="AK122" i="5"/>
  <c r="AK114" i="5"/>
  <c r="E84" i="5"/>
  <c r="M80" i="5"/>
  <c r="AK67" i="5"/>
  <c r="V52" i="5"/>
  <c r="AL142" i="5"/>
  <c r="V165" i="5"/>
  <c r="F154" i="4"/>
  <c r="N124" i="4"/>
  <c r="Z22" i="9"/>
  <c r="E164" i="8"/>
  <c r="I104" i="8"/>
  <c r="R88" i="8"/>
  <c r="AM32" i="8"/>
  <c r="O147" i="7"/>
  <c r="F101" i="7"/>
  <c r="L91" i="7"/>
  <c r="X88" i="7"/>
  <c r="E73" i="7"/>
  <c r="N60" i="7"/>
  <c r="N58" i="7"/>
  <c r="N57" i="7" s="1"/>
  <c r="AC41" i="7"/>
  <c r="S23" i="7"/>
  <c r="AC25" i="7"/>
  <c r="AI18" i="7"/>
  <c r="P41" i="7"/>
  <c r="W180" i="6"/>
  <c r="W182" i="6"/>
  <c r="P171" i="6"/>
  <c r="AC161" i="6"/>
  <c r="E147" i="6"/>
  <c r="I136" i="6"/>
  <c r="E117" i="6"/>
  <c r="AO112" i="6"/>
  <c r="AO94" i="6"/>
  <c r="AG88" i="6"/>
  <c r="X82" i="6"/>
  <c r="AO63" i="6"/>
  <c r="E52" i="6"/>
  <c r="AM184" i="5"/>
  <c r="AC175" i="5"/>
  <c r="AU175" i="5" a="1"/>
  <c r="AU175" i="5" s="1"/>
  <c r="AT175" i="5" a="1"/>
  <c r="AT175" i="5" s="1"/>
  <c r="M172" i="5"/>
  <c r="M160" i="5"/>
  <c r="M142" i="5"/>
  <c r="P137" i="5"/>
  <c r="AK128" i="5"/>
  <c r="Q120" i="5"/>
  <c r="Q117" i="5"/>
  <c r="AC119" i="5"/>
  <c r="X106" i="5"/>
  <c r="H100" i="5"/>
  <c r="X82" i="5"/>
  <c r="BC78" i="5"/>
  <c r="T73" i="5"/>
  <c r="AC75" i="5"/>
  <c r="F72" i="5"/>
  <c r="AE66" i="5"/>
  <c r="T62" i="5"/>
  <c r="AD44" i="5"/>
  <c r="AR43" i="5"/>
  <c r="N40" i="5"/>
  <c r="F28" i="5"/>
  <c r="P27" i="5"/>
  <c r="N20" i="5"/>
  <c r="AK170" i="5"/>
  <c r="E132" i="5"/>
  <c r="AJ158" i="9"/>
  <c r="AJ44" i="9"/>
  <c r="AJ20" i="9"/>
  <c r="AJ94" i="9"/>
  <c r="AJ38" i="9"/>
  <c r="AJ96" i="9"/>
  <c r="AJ54" i="9"/>
  <c r="AJ86" i="9"/>
  <c r="AJ140" i="9"/>
  <c r="AJ168" i="9"/>
  <c r="AJ174" i="9"/>
  <c r="AB117" i="9"/>
  <c r="AB18" i="9"/>
  <c r="AB68" i="9"/>
  <c r="AB67" i="9" s="1"/>
  <c r="AF104" i="8"/>
  <c r="Q88" i="8"/>
  <c r="O44" i="8"/>
  <c r="Y180" i="7"/>
  <c r="AD158" i="7"/>
  <c r="AR157" i="7"/>
  <c r="BD95" i="7"/>
  <c r="BC88" i="7"/>
  <c r="BD87" i="7"/>
  <c r="AI54" i="7"/>
  <c r="AI46" i="7"/>
  <c r="AF140" i="6"/>
  <c r="AL124" i="6"/>
  <c r="Y117" i="6"/>
  <c r="AM162" i="5"/>
  <c r="H122" i="5"/>
  <c r="AN54" i="9"/>
  <c r="AN100" i="7"/>
  <c r="S68" i="7"/>
  <c r="S11" i="7"/>
  <c r="S78" i="7" s="1"/>
  <c r="AC107" i="7"/>
  <c r="P123" i="6"/>
  <c r="O176" i="8"/>
  <c r="AR23" i="7"/>
  <c r="X68" i="5"/>
  <c r="X67" i="5" s="1"/>
  <c r="D96" i="4"/>
  <c r="P95" i="4"/>
  <c r="M64" i="3"/>
  <c r="M63" i="3" s="1"/>
  <c r="J58" i="3"/>
  <c r="AR167" i="4"/>
  <c r="AE106" i="5"/>
  <c r="AM63" i="5"/>
  <c r="AC77" i="3"/>
  <c r="G152" i="1"/>
  <c r="AC55" i="3"/>
  <c r="R73" i="1"/>
  <c r="AC75" i="1"/>
  <c r="X22" i="7"/>
  <c r="AX35" i="4"/>
  <c r="BD139" i="3"/>
  <c r="BA140" i="3"/>
  <c r="AC105" i="2"/>
  <c r="AA165" i="1"/>
  <c r="R23" i="4"/>
  <c r="BD83" i="3"/>
  <c r="BA84" i="3"/>
  <c r="P79" i="3"/>
  <c r="AE51" i="3"/>
  <c r="AR52" i="3"/>
  <c r="AR51" i="3" s="1"/>
  <c r="AV51" i="3" s="1"/>
  <c r="R85" i="2"/>
  <c r="T184" i="1"/>
  <c r="AC183" i="1"/>
  <c r="AF80" i="7"/>
  <c r="AR77" i="4"/>
  <c r="Z11" i="3"/>
  <c r="AA165" i="3"/>
  <c r="S147" i="3"/>
  <c r="S180" i="2"/>
  <c r="S182" i="2"/>
  <c r="M91" i="2"/>
  <c r="M92" i="2" s="1"/>
  <c r="M94" i="2"/>
  <c r="AK72" i="2"/>
  <c r="F67" i="1"/>
  <c r="E52" i="1"/>
  <c r="AC41" i="5"/>
  <c r="AL62" i="4"/>
  <c r="P175" i="5"/>
  <c r="E147" i="4"/>
  <c r="E129" i="4" s="1"/>
  <c r="K152" i="2"/>
  <c r="K147" i="2"/>
  <c r="K148" i="2" s="1"/>
  <c r="J117" i="2"/>
  <c r="BD77" i="2"/>
  <c r="BA78" i="2"/>
  <c r="Z73" i="2"/>
  <c r="P39" i="2"/>
  <c r="D40" i="2"/>
  <c r="P31" i="2"/>
  <c r="D32" i="2"/>
  <c r="BD173" i="1"/>
  <c r="BA174" i="1"/>
  <c r="Y118" i="1"/>
  <c r="Y100" i="1"/>
  <c r="AG96" i="1"/>
  <c r="AR95" i="1"/>
  <c r="AC141" i="3"/>
  <c r="AT141" i="3" a="1"/>
  <c r="AT141" i="3" s="1"/>
  <c r="AU141" i="3" a="1"/>
  <c r="AU141" i="3" s="1"/>
  <c r="AE70" i="5"/>
  <c r="T147" i="1"/>
  <c r="AR68" i="3"/>
  <c r="AR67" i="3" s="1"/>
  <c r="AV67" i="3" s="1"/>
  <c r="W22" i="22"/>
  <c r="W88" i="22"/>
  <c r="W85" i="22"/>
  <c r="W86" i="22" s="1"/>
  <c r="W58" i="22"/>
  <c r="W57" i="22" s="1"/>
  <c r="W60" i="22"/>
  <c r="W136" i="22"/>
  <c r="W184" i="22"/>
  <c r="O32" i="22"/>
  <c r="O156" i="22"/>
  <c r="O120" i="22"/>
  <c r="O117" i="22"/>
  <c r="O118" i="22" s="1"/>
  <c r="O26" i="22"/>
  <c r="O23" i="22"/>
  <c r="O96" i="22"/>
  <c r="O104" i="22"/>
  <c r="O101" i="22"/>
  <c r="O102" i="22" s="1"/>
  <c r="O176" i="22"/>
  <c r="O140" i="22"/>
  <c r="G32" i="22"/>
  <c r="G154" i="22"/>
  <c r="G76" i="22"/>
  <c r="G73" i="22"/>
  <c r="G74" i="22" s="1"/>
  <c r="G184" i="22"/>
  <c r="G30" i="22"/>
  <c r="G100" i="22"/>
  <c r="G108" i="22"/>
  <c r="G134" i="22"/>
  <c r="AX128" i="21"/>
  <c r="AC99" i="21"/>
  <c r="Q100" i="21"/>
  <c r="J9" i="22"/>
  <c r="J10" i="22" s="1"/>
  <c r="J26" i="22"/>
  <c r="J22" i="22"/>
  <c r="J16" i="22"/>
  <c r="J18" i="22"/>
  <c r="J30" i="22"/>
  <c r="M114" i="22"/>
  <c r="M96" i="22"/>
  <c r="M108" i="22"/>
  <c r="M140" i="22"/>
  <c r="M72" i="22"/>
  <c r="M172" i="22"/>
  <c r="M184" i="22"/>
  <c r="E101" i="22"/>
  <c r="E102" i="22" s="1"/>
  <c r="P27" i="22"/>
  <c r="E168" i="22"/>
  <c r="E165" i="22"/>
  <c r="Y120" i="21"/>
  <c r="Y117" i="21"/>
  <c r="Y118" i="21" s="1"/>
  <c r="Q106" i="21"/>
  <c r="AC105" i="21"/>
  <c r="I76" i="21"/>
  <c r="I73" i="21"/>
  <c r="I74" i="21" s="1"/>
  <c r="I62" i="21"/>
  <c r="AX82" i="21"/>
  <c r="AX156" i="21"/>
  <c r="AU163" i="21" a="1"/>
  <c r="AU163" i="21" s="1"/>
  <c r="AT163" i="21" a="1"/>
  <c r="AT163" i="21" s="1"/>
  <c r="Q164" i="21"/>
  <c r="AC163" i="21"/>
  <c r="I162" i="21"/>
  <c r="J85" i="22"/>
  <c r="J86" i="22" s="1"/>
  <c r="BB110" i="22"/>
  <c r="BB126" i="22"/>
  <c r="BB34" i="22"/>
  <c r="BB96" i="22"/>
  <c r="BB101" i="22"/>
  <c r="BB102" i="22" s="1"/>
  <c r="BB104" i="22"/>
  <c r="BB182" i="22"/>
  <c r="BB158" i="22"/>
  <c r="AA11" i="22"/>
  <c r="AA140" i="22" s="1"/>
  <c r="AA101" i="22"/>
  <c r="AA102" i="22" s="1"/>
  <c r="S35" i="22"/>
  <c r="S38" i="22"/>
  <c r="S160" i="22"/>
  <c r="S116" i="22"/>
  <c r="S156" i="22"/>
  <c r="S90" i="22"/>
  <c r="S120" i="22"/>
  <c r="S117" i="22"/>
  <c r="S118" i="22" s="1"/>
  <c r="S185" i="22"/>
  <c r="K23" i="22"/>
  <c r="K26" i="22"/>
  <c r="K101" i="22"/>
  <c r="K134" i="22"/>
  <c r="K147" i="22"/>
  <c r="K110" i="22"/>
  <c r="AX144" i="21"/>
  <c r="I98" i="21"/>
  <c r="AX63" i="21"/>
  <c r="P175" i="22"/>
  <c r="R67" i="22"/>
  <c r="E23" i="22"/>
  <c r="E26" i="22"/>
  <c r="I142" i="21"/>
  <c r="AF168" i="21"/>
  <c r="P119" i="21"/>
  <c r="D117" i="21"/>
  <c r="AB84" i="21"/>
  <c r="H54" i="21"/>
  <c r="H52" i="21"/>
  <c r="AE44" i="21"/>
  <c r="AA28" i="21"/>
  <c r="G22" i="21"/>
  <c r="W11" i="21"/>
  <c r="W112" i="21" s="1"/>
  <c r="AJ100" i="21"/>
  <c r="AJ50" i="21"/>
  <c r="AJ112" i="21"/>
  <c r="AJ168" i="21"/>
  <c r="AJ132" i="21"/>
  <c r="AJ170" i="21"/>
  <c r="AB96" i="21"/>
  <c r="AB82" i="21"/>
  <c r="AB160" i="21"/>
  <c r="AB144" i="21"/>
  <c r="AB154" i="21"/>
  <c r="T64" i="21"/>
  <c r="T147" i="21"/>
  <c r="T180" i="21"/>
  <c r="L165" i="21"/>
  <c r="L108" i="21"/>
  <c r="L147" i="21"/>
  <c r="L180" i="21"/>
  <c r="P137" i="21"/>
  <c r="P121" i="21"/>
  <c r="P89" i="21"/>
  <c r="P145" i="21"/>
  <c r="AE138" i="20"/>
  <c r="R117" i="20"/>
  <c r="Q101" i="21"/>
  <c r="AE90" i="21"/>
  <c r="BD55" i="21"/>
  <c r="BA56" i="21"/>
  <c r="BA47" i="21"/>
  <c r="BA36" i="21"/>
  <c r="AX30" i="21"/>
  <c r="X22" i="21"/>
  <c r="AE16" i="21"/>
  <c r="AI78" i="21"/>
  <c r="AI126" i="21"/>
  <c r="AI190" i="21"/>
  <c r="AI154" i="21"/>
  <c r="AI106" i="21"/>
  <c r="AI188" i="21"/>
  <c r="AI184" i="21"/>
  <c r="AA104" i="21"/>
  <c r="AA101" i="21"/>
  <c r="AA102" i="21" s="1"/>
  <c r="AA66" i="21"/>
  <c r="AA64" i="21"/>
  <c r="AA63" i="21" s="1"/>
  <c r="AA129" i="21"/>
  <c r="AA130" i="21" s="1"/>
  <c r="AA132" i="21"/>
  <c r="AA80" i="21"/>
  <c r="AA174" i="21"/>
  <c r="S138" i="21"/>
  <c r="S116" i="21"/>
  <c r="S94" i="21"/>
  <c r="S91" i="21"/>
  <c r="S92" i="21" s="1"/>
  <c r="S146" i="21"/>
  <c r="S114" i="21"/>
  <c r="S172" i="21"/>
  <c r="I180" i="20"/>
  <c r="I182" i="20"/>
  <c r="AA144" i="20"/>
  <c r="AE100" i="20"/>
  <c r="S91" i="20"/>
  <c r="S85" i="20" s="1"/>
  <c r="K90" i="20"/>
  <c r="W74" i="20"/>
  <c r="BD64" i="20"/>
  <c r="BA63" i="20"/>
  <c r="AE57" i="20"/>
  <c r="K44" i="20"/>
  <c r="AA40" i="20"/>
  <c r="G35" i="20"/>
  <c r="O30" i="20"/>
  <c r="AE26" i="20"/>
  <c r="W22" i="20"/>
  <c r="K16" i="20"/>
  <c r="P153" i="22"/>
  <c r="X82" i="21"/>
  <c r="AJ67" i="21"/>
  <c r="AF60" i="21"/>
  <c r="AX46" i="21"/>
  <c r="BA40" i="21"/>
  <c r="BD39" i="21"/>
  <c r="AI34" i="21"/>
  <c r="G30" i="21"/>
  <c r="AF22" i="21"/>
  <c r="AE18" i="21"/>
  <c r="T11" i="21"/>
  <c r="T46" i="21" s="1"/>
  <c r="BD83" i="21"/>
  <c r="BA84" i="21"/>
  <c r="BA51" i="21"/>
  <c r="BD52" i="21"/>
  <c r="BA18" i="21"/>
  <c r="BD17" i="21"/>
  <c r="BA63" i="21"/>
  <c r="BD64" i="21"/>
  <c r="BA108" i="21"/>
  <c r="BD107" i="21"/>
  <c r="BA172" i="21"/>
  <c r="BD171" i="21"/>
  <c r="AH108" i="21"/>
  <c r="AH168" i="21"/>
  <c r="AH28" i="21"/>
  <c r="AH98" i="21"/>
  <c r="AH164" i="21"/>
  <c r="AH130" i="21"/>
  <c r="AH182" i="21"/>
  <c r="Z122" i="21"/>
  <c r="Z176" i="21"/>
  <c r="Z72" i="21"/>
  <c r="Z168" i="21"/>
  <c r="Z165" i="21"/>
  <c r="Z166" i="21" s="1"/>
  <c r="Z114" i="21"/>
  <c r="Z188" i="21"/>
  <c r="R134" i="21"/>
  <c r="R20" i="21"/>
  <c r="R98" i="21"/>
  <c r="R170" i="21"/>
  <c r="R162" i="21"/>
  <c r="R188" i="21"/>
  <c r="J134" i="21"/>
  <c r="J129" i="21"/>
  <c r="Z144" i="20"/>
  <c r="R91" i="20"/>
  <c r="AC93" i="20"/>
  <c r="BA88" i="20"/>
  <c r="BD87" i="20"/>
  <c r="BA14" i="20"/>
  <c r="BD13" i="20"/>
  <c r="O172" i="21"/>
  <c r="AB152" i="21"/>
  <c r="AU139" i="21" a="1"/>
  <c r="AU139" i="21" s="1"/>
  <c r="AT115" i="21" a="1"/>
  <c r="AT115" i="21" s="1"/>
  <c r="AI100" i="21"/>
  <c r="Q82" i="21"/>
  <c r="AF70" i="21"/>
  <c r="P45" i="21"/>
  <c r="AA40" i="21"/>
  <c r="AF26" i="21"/>
  <c r="AC171" i="21"/>
  <c r="AE182" i="20"/>
  <c r="BD133" i="20"/>
  <c r="BA134" i="20"/>
  <c r="Y132" i="20"/>
  <c r="AM124" i="20"/>
  <c r="BD115" i="20"/>
  <c r="BA116" i="20"/>
  <c r="W114" i="20"/>
  <c r="AA108" i="20"/>
  <c r="I101" i="20"/>
  <c r="I102" i="20" s="1"/>
  <c r="AH166" i="21"/>
  <c r="G142" i="21"/>
  <c r="AH118" i="21"/>
  <c r="H104" i="21"/>
  <c r="H101" i="21"/>
  <c r="H102" i="21" s="1"/>
  <c r="AX70" i="21"/>
  <c r="Z60" i="21"/>
  <c r="Z58" i="21"/>
  <c r="Z57" i="21" s="1"/>
  <c r="AE51" i="21"/>
  <c r="AA44" i="21"/>
  <c r="G40" i="21"/>
  <c r="W30" i="21"/>
  <c r="AE10" i="21"/>
  <c r="AF132" i="21"/>
  <c r="AF179" i="21"/>
  <c r="AF106" i="21"/>
  <c r="AF158" i="21"/>
  <c r="AF118" i="21"/>
  <c r="AF170" i="21"/>
  <c r="X91" i="21"/>
  <c r="X92" i="21" s="1"/>
  <c r="X94" i="21"/>
  <c r="X146" i="21"/>
  <c r="X110" i="21"/>
  <c r="X96" i="21"/>
  <c r="X176" i="21"/>
  <c r="H158" i="21"/>
  <c r="H80" i="21"/>
  <c r="H172" i="21"/>
  <c r="H180" i="21"/>
  <c r="H182" i="21"/>
  <c r="AE192" i="20"/>
  <c r="BD161" i="20"/>
  <c r="BA162" i="20"/>
  <c r="AM152" i="20"/>
  <c r="O146" i="20"/>
  <c r="Z108" i="20"/>
  <c r="J101" i="20"/>
  <c r="Z58" i="20"/>
  <c r="R32" i="22"/>
  <c r="AI176" i="21"/>
  <c r="W147" i="21"/>
  <c r="W148" i="21" s="1"/>
  <c r="W150" i="21"/>
  <c r="I122" i="21"/>
  <c r="AM94" i="21"/>
  <c r="X64" i="21"/>
  <c r="X63" i="21" s="1"/>
  <c r="X66" i="21"/>
  <c r="AF57" i="21"/>
  <c r="AX44" i="21"/>
  <c r="O38" i="21"/>
  <c r="O35" i="21"/>
  <c r="AM28" i="21"/>
  <c r="AX14" i="21"/>
  <c r="AM106" i="21"/>
  <c r="AM172" i="21"/>
  <c r="AM70" i="21"/>
  <c r="AM136" i="21"/>
  <c r="AM104" i="21"/>
  <c r="AM156" i="21"/>
  <c r="AE179" i="21"/>
  <c r="AE110" i="21"/>
  <c r="AE164" i="21"/>
  <c r="AE74" i="21"/>
  <c r="AE166" i="21"/>
  <c r="AE78" i="21"/>
  <c r="AE126" i="21"/>
  <c r="W76" i="21"/>
  <c r="W73" i="21"/>
  <c r="W74" i="21" s="1"/>
  <c r="W156" i="21"/>
  <c r="W136" i="21"/>
  <c r="W82" i="21"/>
  <c r="W172" i="21"/>
  <c r="O182" i="21"/>
  <c r="O180" i="21"/>
  <c r="O114" i="21"/>
  <c r="O96" i="21"/>
  <c r="O82" i="21"/>
  <c r="O152" i="21"/>
  <c r="G174" i="21"/>
  <c r="G120" i="21"/>
  <c r="G117" i="21"/>
  <c r="G118" i="21" s="1"/>
  <c r="G96" i="21"/>
  <c r="G82" i="21"/>
  <c r="G156" i="21"/>
  <c r="AE190" i="20"/>
  <c r="W176" i="20"/>
  <c r="AE150" i="20"/>
  <c r="K136" i="20"/>
  <c r="W132" i="20"/>
  <c r="AI192" i="21"/>
  <c r="AJ184" i="21"/>
  <c r="AC111" i="20"/>
  <c r="AJ20" i="21"/>
  <c r="AA35" i="21"/>
  <c r="AA47" i="21" s="1"/>
  <c r="AA48" i="21" s="1"/>
  <c r="V147" i="20"/>
  <c r="V129" i="20" s="1"/>
  <c r="G91" i="20"/>
  <c r="G92" i="20" s="1"/>
  <c r="AF51" i="20"/>
  <c r="AL36" i="20"/>
  <c r="J23" i="20"/>
  <c r="AX80" i="22"/>
  <c r="AM51" i="21"/>
  <c r="AI20" i="21"/>
  <c r="AD160" i="20"/>
  <c r="AR159" i="20"/>
  <c r="X122" i="20"/>
  <c r="H101" i="20"/>
  <c r="AL94" i="20"/>
  <c r="J11" i="20"/>
  <c r="J110" i="20" s="1"/>
  <c r="AD162" i="21"/>
  <c r="AR161" i="21"/>
  <c r="Z68" i="21"/>
  <c r="Z67" i="21" s="1"/>
  <c r="I20" i="21"/>
  <c r="E146" i="20"/>
  <c r="AN32" i="20"/>
  <c r="AN132" i="20"/>
  <c r="AN152" i="20"/>
  <c r="AN80" i="20"/>
  <c r="AN148" i="20"/>
  <c r="AN179" i="20"/>
  <c r="AN34" i="20"/>
  <c r="AN92" i="20"/>
  <c r="AF168" i="20"/>
  <c r="AF44" i="20"/>
  <c r="AF170" i="20"/>
  <c r="AF192" i="20"/>
  <c r="AF110" i="20"/>
  <c r="AF182" i="20"/>
  <c r="AF14" i="20"/>
  <c r="AF46" i="20"/>
  <c r="AF118" i="20"/>
  <c r="X28" i="20"/>
  <c r="X129" i="20"/>
  <c r="X130" i="20" s="1"/>
  <c r="X132" i="20"/>
  <c r="X172" i="20"/>
  <c r="X114" i="20"/>
  <c r="X164" i="20"/>
  <c r="X34" i="20"/>
  <c r="X136" i="20"/>
  <c r="H147" i="20"/>
  <c r="AB54" i="22"/>
  <c r="BD135" i="21"/>
  <c r="AJ62" i="21"/>
  <c r="AI16" i="21"/>
  <c r="J44" i="22"/>
  <c r="AX16" i="22"/>
  <c r="AX172" i="22"/>
  <c r="AX78" i="22"/>
  <c r="AX146" i="22"/>
  <c r="AX100" i="22"/>
  <c r="AX112" i="22"/>
  <c r="AX144" i="22"/>
  <c r="AX98" i="22"/>
  <c r="AX156" i="22"/>
  <c r="AX176" i="22"/>
  <c r="AO9" i="22"/>
  <c r="AO10" i="22" s="1"/>
  <c r="AO82" i="22"/>
  <c r="AO66" i="22"/>
  <c r="AO154" i="22"/>
  <c r="AO84" i="22"/>
  <c r="AO132" i="22"/>
  <c r="AO22" i="22"/>
  <c r="AO70" i="22"/>
  <c r="AO152" i="22"/>
  <c r="AO164" i="22"/>
  <c r="AO176" i="22"/>
  <c r="AG56" i="22"/>
  <c r="AG60" i="22"/>
  <c r="AG122" i="22"/>
  <c r="AG182" i="22"/>
  <c r="AG114" i="22"/>
  <c r="AG26" i="22"/>
  <c r="AG74" i="22"/>
  <c r="AG132" i="22"/>
  <c r="AG179" i="22"/>
  <c r="AG170" i="22"/>
  <c r="Y58" i="22"/>
  <c r="Y60" i="22"/>
  <c r="Y64" i="22"/>
  <c r="Y63" i="22" s="1"/>
  <c r="Y66" i="22"/>
  <c r="Y106" i="22"/>
  <c r="Y68" i="22"/>
  <c r="Y164" i="22"/>
  <c r="AC39" i="22"/>
  <c r="Q40" i="22"/>
  <c r="AC31" i="22"/>
  <c r="Q32" i="22"/>
  <c r="AC121" i="22"/>
  <c r="Q122" i="22"/>
  <c r="AC89" i="22"/>
  <c r="Q90" i="22"/>
  <c r="Q84" i="22"/>
  <c r="AC83" i="22"/>
  <c r="AT145" i="22" a="1"/>
  <c r="AT145" i="22" s="1"/>
  <c r="AC145" i="22"/>
  <c r="AU145" i="22" a="1"/>
  <c r="AU145" i="22" s="1"/>
  <c r="Q146" i="22"/>
  <c r="Q38" i="22"/>
  <c r="Q35" i="22"/>
  <c r="AC37" i="22"/>
  <c r="AU159" i="22" a="1"/>
  <c r="AU159" i="22" s="1"/>
  <c r="AC159" i="22"/>
  <c r="Q160" i="22"/>
  <c r="AT159" i="22" a="1"/>
  <c r="AT159" i="22" s="1"/>
  <c r="Q170" i="22"/>
  <c r="AT169" i="22" a="1"/>
  <c r="AT169" i="22" s="1"/>
  <c r="AC169" i="22"/>
  <c r="AU169" i="22" a="1"/>
  <c r="AU169" i="22" s="1"/>
  <c r="I58" i="22"/>
  <c r="I57" i="22" s="1"/>
  <c r="I60" i="22"/>
  <c r="I64" i="22"/>
  <c r="I63" i="22" s="1"/>
  <c r="I66" i="22"/>
  <c r="I98" i="22"/>
  <c r="I76" i="22"/>
  <c r="I73" i="22"/>
  <c r="I74" i="22" s="1"/>
  <c r="I185" i="22"/>
  <c r="I26" i="22"/>
  <c r="I23" i="22"/>
  <c r="I96" i="22"/>
  <c r="I136" i="22"/>
  <c r="AJ148" i="21"/>
  <c r="AJ84" i="21"/>
  <c r="AI14" i="21"/>
  <c r="AF178" i="20"/>
  <c r="F129" i="20"/>
  <c r="F130" i="20" s="1"/>
  <c r="F132" i="20"/>
  <c r="Q82" i="20"/>
  <c r="AL40" i="20"/>
  <c r="AL24" i="20"/>
  <c r="AL47" i="20"/>
  <c r="AL48" i="20" s="1"/>
  <c r="AL16" i="20"/>
  <c r="AL152" i="20"/>
  <c r="AL80" i="20"/>
  <c r="AL148" i="20"/>
  <c r="AL184" i="20"/>
  <c r="AL38" i="20"/>
  <c r="AL96" i="20"/>
  <c r="AL162" i="20"/>
  <c r="AL108" i="20"/>
  <c r="AR145" i="20"/>
  <c r="AD146" i="20"/>
  <c r="AD67" i="20"/>
  <c r="AR68" i="20"/>
  <c r="AD124" i="20"/>
  <c r="AR123" i="20"/>
  <c r="AD164" i="20"/>
  <c r="AR163" i="20"/>
  <c r="AD30" i="20"/>
  <c r="AR29" i="20"/>
  <c r="AD88" i="20"/>
  <c r="AR87" i="20"/>
  <c r="AD63" i="20"/>
  <c r="AR64" i="20"/>
  <c r="AD86" i="20"/>
  <c r="AR85" i="20"/>
  <c r="AD140" i="20"/>
  <c r="AR139" i="20"/>
  <c r="V73" i="20"/>
  <c r="V11" i="20"/>
  <c r="V76" i="20" s="1"/>
  <c r="F10" i="20"/>
  <c r="F120" i="20"/>
  <c r="F117" i="20"/>
  <c r="F118" i="20" s="1"/>
  <c r="F184" i="20"/>
  <c r="F38" i="20"/>
  <c r="F35" i="20"/>
  <c r="F52" i="20"/>
  <c r="F54" i="20"/>
  <c r="F112" i="20"/>
  <c r="J28" i="22"/>
  <c r="AN86" i="22"/>
  <c r="AN20" i="22"/>
  <c r="AN18" i="22"/>
  <c r="AN80" i="22"/>
  <c r="AN94" i="22"/>
  <c r="AN114" i="22"/>
  <c r="AN134" i="22"/>
  <c r="AN34" i="22"/>
  <c r="AN92" i="22"/>
  <c r="AN63" i="22"/>
  <c r="AN138" i="22"/>
  <c r="AF18" i="22"/>
  <c r="AF76" i="22"/>
  <c r="AF80" i="22"/>
  <c r="AF152" i="22"/>
  <c r="AF98" i="22"/>
  <c r="AF114" i="22"/>
  <c r="AF30" i="22"/>
  <c r="AF88" i="22"/>
  <c r="AF134" i="22"/>
  <c r="AF164" i="22"/>
  <c r="AF168" i="22"/>
  <c r="X28" i="22"/>
  <c r="X32" i="22"/>
  <c r="X91" i="22"/>
  <c r="X92" i="22" s="1"/>
  <c r="X94" i="22"/>
  <c r="X106" i="22"/>
  <c r="X30" i="22"/>
  <c r="X100" i="22"/>
  <c r="X156" i="22"/>
  <c r="X176" i="22"/>
  <c r="H58" i="22"/>
  <c r="H57" i="22" s="1"/>
  <c r="H60" i="22"/>
  <c r="H78" i="22"/>
  <c r="H134" i="22"/>
  <c r="H98" i="22"/>
  <c r="H165" i="22"/>
  <c r="H166" i="22" s="1"/>
  <c r="H168" i="22"/>
  <c r="H158" i="22"/>
  <c r="H88" i="22"/>
  <c r="H85" i="22"/>
  <c r="H86" i="22" s="1"/>
  <c r="H184" i="22"/>
  <c r="AB73" i="21"/>
  <c r="AB74" i="21" s="1"/>
  <c r="Y20" i="21"/>
  <c r="AL47" i="21"/>
  <c r="AL48" i="21" s="1"/>
  <c r="AL24" i="21"/>
  <c r="AD132" i="21"/>
  <c r="AR131" i="21"/>
  <c r="AR15" i="21"/>
  <c r="AD16" i="21"/>
  <c r="AR93" i="21"/>
  <c r="AD94" i="21"/>
  <c r="AR123" i="21"/>
  <c r="AD124" i="21"/>
  <c r="AD22" i="21"/>
  <c r="AR21" i="21"/>
  <c r="AR69" i="21"/>
  <c r="AD70" i="21"/>
  <c r="AD136" i="21"/>
  <c r="AR135" i="21"/>
  <c r="AR77" i="21"/>
  <c r="AD78" i="21"/>
  <c r="AD126" i="21"/>
  <c r="AR125" i="21"/>
  <c r="AD188" i="21"/>
  <c r="AR187" i="21"/>
  <c r="V165" i="21"/>
  <c r="V68" i="21"/>
  <c r="V67" i="21" s="1"/>
  <c r="N11" i="21"/>
  <c r="N88" i="21" s="1"/>
  <c r="N52" i="21"/>
  <c r="F11" i="21"/>
  <c r="F134" i="21" s="1"/>
  <c r="F165" i="21"/>
  <c r="AF138" i="20"/>
  <c r="AK80" i="20"/>
  <c r="AM72" i="20"/>
  <c r="O57" i="20"/>
  <c r="I9" i="20"/>
  <c r="I10" i="20" s="1"/>
  <c r="I116" i="20"/>
  <c r="I46" i="20"/>
  <c r="I38" i="20"/>
  <c r="I30" i="20"/>
  <c r="I22" i="20"/>
  <c r="I14" i="20"/>
  <c r="I26" i="20"/>
  <c r="I42" i="20"/>
  <c r="I70" i="20"/>
  <c r="I18" i="20"/>
  <c r="I34" i="20"/>
  <c r="AK124" i="20"/>
  <c r="AK156" i="20"/>
  <c r="AK92" i="20"/>
  <c r="AK138" i="20"/>
  <c r="AK104" i="20"/>
  <c r="AK178" i="20"/>
  <c r="M180" i="20"/>
  <c r="M182" i="20"/>
  <c r="M96" i="20"/>
  <c r="M82" i="20"/>
  <c r="M64" i="20"/>
  <c r="M63" i="20" s="1"/>
  <c r="M66" i="20"/>
  <c r="E185" i="20"/>
  <c r="BC126" i="20"/>
  <c r="BC30" i="20"/>
  <c r="BC92" i="20"/>
  <c r="BD135" i="19"/>
  <c r="BA136" i="19"/>
  <c r="E85" i="19"/>
  <c r="AA64" i="19"/>
  <c r="AD60" i="19"/>
  <c r="AR59" i="19"/>
  <c r="Q18" i="19"/>
  <c r="AC17" i="19"/>
  <c r="G11" i="19"/>
  <c r="G140" i="19" s="1"/>
  <c r="AM190" i="19"/>
  <c r="AM154" i="19"/>
  <c r="AM74" i="19"/>
  <c r="AM138" i="19"/>
  <c r="AM126" i="19"/>
  <c r="W120" i="19"/>
  <c r="W117" i="19"/>
  <c r="W118" i="19" s="1"/>
  <c r="W104" i="19"/>
  <c r="W101" i="19"/>
  <c r="W102" i="19" s="1"/>
  <c r="O64" i="19"/>
  <c r="O63" i="19" s="1"/>
  <c r="O66" i="19"/>
  <c r="G117" i="19"/>
  <c r="BD139" i="18"/>
  <c r="BA140" i="18"/>
  <c r="R64" i="18"/>
  <c r="R63" i="18" s="1"/>
  <c r="R66" i="18"/>
  <c r="AK10" i="21"/>
  <c r="M76" i="21"/>
  <c r="M73" i="21"/>
  <c r="M58" i="21"/>
  <c r="M152" i="21"/>
  <c r="E85" i="21"/>
  <c r="E72" i="21"/>
  <c r="BD186" i="20"/>
  <c r="AB73" i="20"/>
  <c r="I44" i="20"/>
  <c r="AK14" i="20"/>
  <c r="AM172" i="19"/>
  <c r="M96" i="19"/>
  <c r="P87" i="19"/>
  <c r="D88" i="19"/>
  <c r="AX76" i="19"/>
  <c r="AX73" i="19"/>
  <c r="AX74" i="19" s="1"/>
  <c r="AD70" i="19"/>
  <c r="AR69" i="19"/>
  <c r="AX63" i="19"/>
  <c r="D35" i="19"/>
  <c r="D38" i="19"/>
  <c r="P37" i="19"/>
  <c r="AL36" i="19"/>
  <c r="AL172" i="19"/>
  <c r="AL156" i="19"/>
  <c r="AL162" i="19"/>
  <c r="AL134" i="19"/>
  <c r="AD20" i="19"/>
  <c r="AR19" i="19"/>
  <c r="AR93" i="19"/>
  <c r="AD94" i="19"/>
  <c r="AD190" i="19"/>
  <c r="AR189" i="19"/>
  <c r="AR163" i="19"/>
  <c r="AD164" i="19"/>
  <c r="AD86" i="19"/>
  <c r="AR85" i="19"/>
  <c r="AD140" i="19"/>
  <c r="AR139" i="19"/>
  <c r="V28" i="19"/>
  <c r="V147" i="19"/>
  <c r="V165" i="19"/>
  <c r="N101" i="19"/>
  <c r="F64" i="19"/>
  <c r="F52" i="19"/>
  <c r="BD123" i="18"/>
  <c r="BA124" i="18"/>
  <c r="BD105" i="18"/>
  <c r="BA106" i="18"/>
  <c r="BD75" i="18"/>
  <c r="BA76" i="18"/>
  <c r="I46" i="21"/>
  <c r="Y28" i="20"/>
  <c r="AD9" i="20"/>
  <c r="AD10" i="20" s="1"/>
  <c r="T114" i="19"/>
  <c r="AJ78" i="19"/>
  <c r="M72" i="19"/>
  <c r="P45" i="19"/>
  <c r="D46" i="19"/>
  <c r="AC41" i="19"/>
  <c r="Q42" i="19"/>
  <c r="L35" i="19"/>
  <c r="AX22" i="19"/>
  <c r="N11" i="19"/>
  <c r="N28" i="19" s="1"/>
  <c r="M124" i="19"/>
  <c r="M82" i="19"/>
  <c r="M142" i="19"/>
  <c r="M150" i="19"/>
  <c r="M147" i="19"/>
  <c r="M148" i="19" s="1"/>
  <c r="E58" i="19"/>
  <c r="E129" i="19"/>
  <c r="BA128" i="18"/>
  <c r="BD127" i="18"/>
  <c r="BA56" i="18"/>
  <c r="BD55" i="18"/>
  <c r="O129" i="21"/>
  <c r="O130" i="21" s="1"/>
  <c r="T134" i="19"/>
  <c r="BD77" i="19"/>
  <c r="BA78" i="19"/>
  <c r="J76" i="19"/>
  <c r="J73" i="19"/>
  <c r="F68" i="19"/>
  <c r="T62" i="19"/>
  <c r="Z42" i="19"/>
  <c r="AL38" i="19"/>
  <c r="AJ32" i="19"/>
  <c r="AJ182" i="19"/>
  <c r="AJ104" i="19"/>
  <c r="AJ142" i="19"/>
  <c r="AJ150" i="19"/>
  <c r="AJ172" i="19"/>
  <c r="AB129" i="19"/>
  <c r="T188" i="19"/>
  <c r="T162" i="19"/>
  <c r="T132" i="19"/>
  <c r="T129" i="19"/>
  <c r="T130" i="19" s="1"/>
  <c r="T172" i="19"/>
  <c r="L64" i="19"/>
  <c r="D10" i="19"/>
  <c r="P12" i="19"/>
  <c r="P139" i="19"/>
  <c r="D140" i="19"/>
  <c r="D174" i="19"/>
  <c r="P173" i="19"/>
  <c r="P159" i="19"/>
  <c r="D160" i="19"/>
  <c r="D170" i="19"/>
  <c r="P169" i="19"/>
  <c r="BD163" i="18"/>
  <c r="BA164" i="18"/>
  <c r="H112" i="18"/>
  <c r="H104" i="18"/>
  <c r="H101" i="18"/>
  <c r="H102" i="18" s="1"/>
  <c r="H78" i="18"/>
  <c r="J68" i="18"/>
  <c r="L35" i="21"/>
  <c r="AR149" i="20"/>
  <c r="Y44" i="20"/>
  <c r="I24" i="20"/>
  <c r="Z129" i="19"/>
  <c r="Z130" i="19" s="1"/>
  <c r="Z132" i="19"/>
  <c r="AJ116" i="19"/>
  <c r="BD105" i="19"/>
  <c r="BA106" i="19"/>
  <c r="BD91" i="19"/>
  <c r="BA92" i="19"/>
  <c r="V64" i="19"/>
  <c r="AH60" i="19"/>
  <c r="AJ54" i="19"/>
  <c r="AB35" i="19"/>
  <c r="AQ47" i="19"/>
  <c r="AQ48" i="19" s="1"/>
  <c r="AQ24" i="19"/>
  <c r="AI72" i="19"/>
  <c r="AI176" i="19"/>
  <c r="AI110" i="19"/>
  <c r="AI182" i="19"/>
  <c r="AA129" i="19"/>
  <c r="AA180" i="19"/>
  <c r="S91" i="19"/>
  <c r="S85" i="19" s="1"/>
  <c r="BB28" i="21"/>
  <c r="BC146" i="20"/>
  <c r="S68" i="20"/>
  <c r="BD52" i="20"/>
  <c r="E23" i="20"/>
  <c r="AH178" i="19"/>
  <c r="T122" i="19"/>
  <c r="AL98" i="19"/>
  <c r="F94" i="19"/>
  <c r="F91" i="19"/>
  <c r="AH86" i="19"/>
  <c r="T82" i="19"/>
  <c r="AL76" i="19"/>
  <c r="N68" i="19"/>
  <c r="AL62" i="19"/>
  <c r="AM56" i="19"/>
  <c r="AQ46" i="19"/>
  <c r="AX42" i="19"/>
  <c r="AI36" i="19"/>
  <c r="N23" i="19"/>
  <c r="AQ10" i="19"/>
  <c r="AU10" i="19" s="1" a="1"/>
  <c r="AU10" i="19" s="1"/>
  <c r="BD31" i="19"/>
  <c r="BA32" i="19"/>
  <c r="BD119" i="19"/>
  <c r="BA120" i="19"/>
  <c r="BA117" i="19"/>
  <c r="BA118" i="19" s="1"/>
  <c r="BD133" i="19"/>
  <c r="BA134" i="19"/>
  <c r="BA150" i="19"/>
  <c r="BD149" i="19"/>
  <c r="BD145" i="19"/>
  <c r="BA146" i="19"/>
  <c r="BA174" i="19"/>
  <c r="BD173" i="19"/>
  <c r="AQ34" i="19"/>
  <c r="AQ118" i="19"/>
  <c r="AQ162" i="19"/>
  <c r="AU162" i="19" s="1" a="1"/>
  <c r="AU162" i="19" s="1"/>
  <c r="AQ172" i="19"/>
  <c r="AQ154" i="19"/>
  <c r="AQ185" i="19"/>
  <c r="AU185" i="19" s="1" a="1"/>
  <c r="AU185" i="19" s="1"/>
  <c r="AH42" i="19"/>
  <c r="AH176" i="19"/>
  <c r="AH158" i="19"/>
  <c r="AH130" i="19"/>
  <c r="AH179" i="19"/>
  <c r="Z34" i="19"/>
  <c r="Z122" i="19"/>
  <c r="Z152" i="19"/>
  <c r="Z154" i="19"/>
  <c r="R11" i="19"/>
  <c r="R188" i="19" s="1"/>
  <c r="R129" i="19"/>
  <c r="R130" i="19" s="1"/>
  <c r="J110" i="19"/>
  <c r="R120" i="18"/>
  <c r="R117" i="18"/>
  <c r="R118" i="18" s="1"/>
  <c r="R85" i="21"/>
  <c r="R86" i="21" s="1"/>
  <c r="Y46" i="21"/>
  <c r="Y86" i="20"/>
  <c r="R68" i="20"/>
  <c r="R67" i="20" s="1"/>
  <c r="E35" i="20"/>
  <c r="AJ166" i="20"/>
  <c r="AJ158" i="20"/>
  <c r="AJ120" i="20"/>
  <c r="AJ179" i="20"/>
  <c r="AJ34" i="20"/>
  <c r="AJ92" i="20"/>
  <c r="AJ50" i="20"/>
  <c r="AJ112" i="20"/>
  <c r="AJ142" i="20"/>
  <c r="AJ36" i="20"/>
  <c r="AJ144" i="20"/>
  <c r="AB114" i="20"/>
  <c r="AB68" i="20"/>
  <c r="T180" i="20"/>
  <c r="AC41" i="20"/>
  <c r="L114" i="20"/>
  <c r="L146" i="20"/>
  <c r="L184" i="20"/>
  <c r="L35" i="20"/>
  <c r="L38" i="20"/>
  <c r="L138" i="20"/>
  <c r="L116" i="20"/>
  <c r="L16" i="20"/>
  <c r="L91" i="20"/>
  <c r="L92" i="20" s="1"/>
  <c r="L94" i="20"/>
  <c r="P171" i="20"/>
  <c r="D52" i="20"/>
  <c r="P53" i="20"/>
  <c r="P155" i="20"/>
  <c r="P29" i="20"/>
  <c r="P99" i="20"/>
  <c r="P107" i="20"/>
  <c r="P167" i="20"/>
  <c r="D165" i="20"/>
  <c r="P89" i="20"/>
  <c r="D90" i="20"/>
  <c r="AJ192" i="19"/>
  <c r="AX124" i="19"/>
  <c r="AR113" i="19"/>
  <c r="AD114" i="19"/>
  <c r="D104" i="19"/>
  <c r="D101" i="19"/>
  <c r="D102" i="19" s="1"/>
  <c r="P103" i="19"/>
  <c r="AJ80" i="19"/>
  <c r="F73" i="19"/>
  <c r="AH70" i="19"/>
  <c r="AJ51" i="19"/>
  <c r="Q40" i="19"/>
  <c r="AC39" i="19"/>
  <c r="O34" i="19"/>
  <c r="O23" i="19"/>
  <c r="AD22" i="19"/>
  <c r="AR21" i="19"/>
  <c r="T18" i="19"/>
  <c r="AB11" i="19"/>
  <c r="AB142" i="19" s="1"/>
  <c r="AX44" i="19"/>
  <c r="AX140" i="19"/>
  <c r="AX176" i="19"/>
  <c r="AX98" i="19"/>
  <c r="AO57" i="19"/>
  <c r="AO138" i="19"/>
  <c r="AO190" i="19"/>
  <c r="AO114" i="19"/>
  <c r="AO188" i="19"/>
  <c r="AO96" i="19"/>
  <c r="Y101" i="19"/>
  <c r="Y188" i="19"/>
  <c r="AC107" i="19"/>
  <c r="Q108" i="19"/>
  <c r="AC79" i="19"/>
  <c r="Q80" i="19"/>
  <c r="AC173" i="19"/>
  <c r="AT173" i="19" a="1"/>
  <c r="AT173" i="19" s="1"/>
  <c r="AU173" i="19" a="1"/>
  <c r="AU173" i="19" s="1"/>
  <c r="Q174" i="19"/>
  <c r="AC95" i="19"/>
  <c r="Q96" i="19"/>
  <c r="I142" i="19"/>
  <c r="I80" i="19"/>
  <c r="I174" i="19"/>
  <c r="I96" i="19"/>
  <c r="R146" i="18"/>
  <c r="R56" i="18"/>
  <c r="I36" i="20"/>
  <c r="AR77" i="19"/>
  <c r="AQ36" i="19"/>
  <c r="L134" i="18"/>
  <c r="T140" i="19"/>
  <c r="AM51" i="19"/>
  <c r="W34" i="19"/>
  <c r="AA11" i="19"/>
  <c r="AA72" i="19" s="1"/>
  <c r="AA142" i="18"/>
  <c r="H70" i="18"/>
  <c r="L40" i="18"/>
  <c r="M91" i="18"/>
  <c r="M146" i="18"/>
  <c r="M23" i="18"/>
  <c r="E56" i="18"/>
  <c r="E84" i="18"/>
  <c r="E180" i="18"/>
  <c r="AH184" i="17"/>
  <c r="BD65" i="17"/>
  <c r="BA66" i="17"/>
  <c r="P55" i="17"/>
  <c r="D56" i="17"/>
  <c r="AM47" i="19"/>
  <c r="AM48" i="19" s="1"/>
  <c r="AM14" i="19"/>
  <c r="S160" i="18"/>
  <c r="Y70" i="18"/>
  <c r="Y68" i="18"/>
  <c r="Y67" i="18" s="1"/>
  <c r="D46" i="18"/>
  <c r="P45" i="18"/>
  <c r="T47" i="18"/>
  <c r="D16" i="18"/>
  <c r="P15" i="18"/>
  <c r="AB91" i="18"/>
  <c r="L165" i="18"/>
  <c r="L166" i="18" s="1"/>
  <c r="L168" i="18"/>
  <c r="L176" i="18"/>
  <c r="L84" i="18"/>
  <c r="L180" i="18"/>
  <c r="L182" i="18"/>
  <c r="L96" i="18"/>
  <c r="P159" i="18"/>
  <c r="D160" i="18"/>
  <c r="P169" i="18"/>
  <c r="D170" i="18"/>
  <c r="D80" i="18"/>
  <c r="P79" i="18"/>
  <c r="D174" i="18"/>
  <c r="P173" i="18"/>
  <c r="P87" i="18"/>
  <c r="D88" i="18"/>
  <c r="BA172" i="17"/>
  <c r="BD171" i="17"/>
  <c r="AQ120" i="17"/>
  <c r="AH114" i="17"/>
  <c r="BD103" i="17"/>
  <c r="BA101" i="17"/>
  <c r="BA102" i="17" s="1"/>
  <c r="BA104" i="17"/>
  <c r="T94" i="17"/>
  <c r="T91" i="17"/>
  <c r="T92" i="17" s="1"/>
  <c r="T90" i="17"/>
  <c r="AH84" i="17"/>
  <c r="R62" i="17"/>
  <c r="R58" i="17"/>
  <c r="R57" i="17" s="1"/>
  <c r="AI62" i="19"/>
  <c r="P29" i="19"/>
  <c r="BA18" i="19"/>
  <c r="AX58" i="18"/>
  <c r="BD39" i="18"/>
  <c r="Y23" i="18"/>
  <c r="Y26" i="18"/>
  <c r="AC13" i="18"/>
  <c r="Q11" i="18"/>
  <c r="Q20" i="18" s="1"/>
  <c r="Q14" i="18"/>
  <c r="AA28" i="18"/>
  <c r="AA132" i="18"/>
  <c r="AA172" i="18"/>
  <c r="AA124" i="18"/>
  <c r="AA185" i="18"/>
  <c r="AA96" i="18"/>
  <c r="AA104" i="18"/>
  <c r="AA101" i="18"/>
  <c r="AA102" i="18" s="1"/>
  <c r="S20" i="18"/>
  <c r="S98" i="18"/>
  <c r="S158" i="18"/>
  <c r="S120" i="18"/>
  <c r="S117" i="18"/>
  <c r="S118" i="18" s="1"/>
  <c r="S184" i="18"/>
  <c r="S88" i="18"/>
  <c r="S85" i="18"/>
  <c r="S86" i="18" s="1"/>
  <c r="S82" i="18"/>
  <c r="K16" i="18"/>
  <c r="K91" i="18"/>
  <c r="K68" i="18"/>
  <c r="K67" i="18" s="1"/>
  <c r="K78" i="18"/>
  <c r="AH172" i="17"/>
  <c r="L165" i="17"/>
  <c r="L166" i="17" s="1"/>
  <c r="L168" i="17"/>
  <c r="BA63" i="17"/>
  <c r="BD64" i="17"/>
  <c r="AN9" i="17"/>
  <c r="AN10" i="17" s="1"/>
  <c r="AN168" i="17"/>
  <c r="AN94" i="17"/>
  <c r="AN72" i="17"/>
  <c r="AN44" i="17"/>
  <c r="AN142" i="17"/>
  <c r="AN30" i="17"/>
  <c r="AN22" i="17"/>
  <c r="AN98" i="17"/>
  <c r="AN90" i="17"/>
  <c r="AN34" i="17"/>
  <c r="AN24" i="17"/>
  <c r="AN188" i="17"/>
  <c r="AN132" i="17"/>
  <c r="AN16" i="17"/>
  <c r="AN26" i="17"/>
  <c r="AN192" i="17"/>
  <c r="AN160" i="17"/>
  <c r="BA96" i="19"/>
  <c r="T14" i="19"/>
  <c r="AC39" i="20"/>
  <c r="AO34" i="19"/>
  <c r="AJ14" i="19"/>
  <c r="AF47" i="19"/>
  <c r="AF48" i="19" s="1"/>
  <c r="AF24" i="19"/>
  <c r="AF108" i="19"/>
  <c r="AF90" i="19"/>
  <c r="AF106" i="19"/>
  <c r="AF36" i="19"/>
  <c r="AF116" i="19"/>
  <c r="AF160" i="19"/>
  <c r="AF126" i="19"/>
  <c r="AF179" i="19"/>
  <c r="AF128" i="19"/>
  <c r="X23" i="19"/>
  <c r="X11" i="19"/>
  <c r="X76" i="19" s="1"/>
  <c r="H38" i="19"/>
  <c r="H35" i="19"/>
  <c r="H34" i="19"/>
  <c r="H62" i="19"/>
  <c r="H54" i="19"/>
  <c r="H52" i="19"/>
  <c r="H18" i="19"/>
  <c r="H165" i="19"/>
  <c r="H166" i="19" s="1"/>
  <c r="H168" i="19"/>
  <c r="H152" i="19"/>
  <c r="H96" i="19"/>
  <c r="R144" i="18"/>
  <c r="H120" i="18"/>
  <c r="K64" i="18"/>
  <c r="P37" i="18"/>
  <c r="Y80" i="18"/>
  <c r="Y174" i="18"/>
  <c r="Y96" i="18"/>
  <c r="Y82" i="18"/>
  <c r="Y64" i="18"/>
  <c r="Y63" i="18" s="1"/>
  <c r="Y66" i="18"/>
  <c r="Y40" i="18"/>
  <c r="Y150" i="18"/>
  <c r="Y147" i="18"/>
  <c r="Y148" i="18" s="1"/>
  <c r="AC105" i="18"/>
  <c r="Q106" i="18"/>
  <c r="AU187" i="18" a="1"/>
  <c r="AU187" i="18" s="1"/>
  <c r="AC187" i="18"/>
  <c r="AT187" i="18" a="1"/>
  <c r="AT187" i="18" s="1"/>
  <c r="Q188" i="18"/>
  <c r="AC135" i="18"/>
  <c r="AT135" i="18" a="1"/>
  <c r="AT135" i="18" s="1"/>
  <c r="Q133" i="18"/>
  <c r="Q136" i="18"/>
  <c r="AU135" i="18" a="1"/>
  <c r="AU135" i="18" s="1"/>
  <c r="Q108" i="18"/>
  <c r="AC107" i="18"/>
  <c r="Q168" i="18"/>
  <c r="AU167" i="18" a="1"/>
  <c r="AU167" i="18" s="1"/>
  <c r="AC167" i="18"/>
  <c r="AT167" i="18" a="1"/>
  <c r="AT167" i="18" s="1"/>
  <c r="Q165" i="18"/>
  <c r="AC89" i="18"/>
  <c r="Q90" i="18"/>
  <c r="I120" i="18"/>
  <c r="I117" i="18"/>
  <c r="I122" i="18"/>
  <c r="J165" i="17"/>
  <c r="J166" i="17" s="1"/>
  <c r="J168" i="17"/>
  <c r="AH142" i="17"/>
  <c r="AN56" i="17"/>
  <c r="BD52" i="17"/>
  <c r="BA51" i="17"/>
  <c r="W152" i="19"/>
  <c r="AH96" i="19"/>
  <c r="T58" i="19"/>
  <c r="T57" i="19" s="1"/>
  <c r="W30" i="19"/>
  <c r="M16" i="19"/>
  <c r="H182" i="18"/>
  <c r="E138" i="18"/>
  <c r="BD43" i="18"/>
  <c r="AC29" i="18"/>
  <c r="X9" i="18"/>
  <c r="X10" i="18" s="1"/>
  <c r="X80" i="18"/>
  <c r="X32" i="18"/>
  <c r="X22" i="18"/>
  <c r="X16" i="18"/>
  <c r="X76" i="18"/>
  <c r="X36" i="18"/>
  <c r="X14" i="18"/>
  <c r="X20" i="18"/>
  <c r="AX147" i="18"/>
  <c r="AH178" i="17"/>
  <c r="BD161" i="17"/>
  <c r="BA162" i="17"/>
  <c r="AQ140" i="17"/>
  <c r="AK38" i="20"/>
  <c r="AD154" i="19"/>
  <c r="BD95" i="18"/>
  <c r="N68" i="18"/>
  <c r="N67" i="18" s="1"/>
  <c r="N70" i="18"/>
  <c r="H28" i="18"/>
  <c r="J30" i="18"/>
  <c r="J16" i="18"/>
  <c r="V176" i="17"/>
  <c r="K160" i="17"/>
  <c r="AH150" i="17"/>
  <c r="AF140" i="17"/>
  <c r="AD118" i="17"/>
  <c r="AR117" i="17"/>
  <c r="AF106" i="17"/>
  <c r="AD100" i="17"/>
  <c r="AR99" i="17"/>
  <c r="F96" i="17"/>
  <c r="F91" i="17"/>
  <c r="F88" i="17"/>
  <c r="BD69" i="17"/>
  <c r="F10" i="17"/>
  <c r="AX150" i="17"/>
  <c r="AX147" i="17"/>
  <c r="AX148" i="17" s="1"/>
  <c r="AX182" i="17"/>
  <c r="AX164" i="17"/>
  <c r="AX192" i="17"/>
  <c r="H100" i="17"/>
  <c r="R179" i="16"/>
  <c r="R177" i="16"/>
  <c r="R178" i="16" s="1"/>
  <c r="AN162" i="16"/>
  <c r="AB180" i="16"/>
  <c r="AB182" i="16"/>
  <c r="AQ78" i="19"/>
  <c r="BD37" i="18"/>
  <c r="Z9" i="18"/>
  <c r="Z10" i="18" s="1"/>
  <c r="Z32" i="18"/>
  <c r="Z44" i="18"/>
  <c r="Z34" i="18"/>
  <c r="Z26" i="18"/>
  <c r="Z16" i="18"/>
  <c r="Z20" i="18"/>
  <c r="Z18" i="18"/>
  <c r="Z38" i="18"/>
  <c r="X165" i="17"/>
  <c r="X166" i="17" s="1"/>
  <c r="BD141" i="17"/>
  <c r="AR105" i="17"/>
  <c r="AD106" i="17"/>
  <c r="H91" i="17"/>
  <c r="T74" i="17"/>
  <c r="AR68" i="17"/>
  <c r="R52" i="17"/>
  <c r="T35" i="17"/>
  <c r="P21" i="17"/>
  <c r="AE74" i="17"/>
  <c r="AR73" i="17"/>
  <c r="W117" i="17"/>
  <c r="W11" i="17"/>
  <c r="W22" i="17" s="1"/>
  <c r="O62" i="17"/>
  <c r="O11" i="17"/>
  <c r="O22" i="17" s="1"/>
  <c r="O46" i="17"/>
  <c r="O162" i="17"/>
  <c r="G11" i="17"/>
  <c r="G22" i="17" s="1"/>
  <c r="P169" i="16"/>
  <c r="L150" i="16"/>
  <c r="L147" i="16"/>
  <c r="L148" i="16" s="1"/>
  <c r="L132" i="16"/>
  <c r="AN100" i="16"/>
  <c r="P97" i="16"/>
  <c r="AB91" i="16"/>
  <c r="AB92" i="16" s="1"/>
  <c r="AB94" i="16"/>
  <c r="AN70" i="16"/>
  <c r="R44" i="18"/>
  <c r="H16" i="18"/>
  <c r="P187" i="17"/>
  <c r="BD159" i="17"/>
  <c r="G144" i="17"/>
  <c r="G129" i="17"/>
  <c r="M114" i="17"/>
  <c r="S96" i="17"/>
  <c r="H64" i="17"/>
  <c r="V18" i="17"/>
  <c r="AL148" i="17"/>
  <c r="AL184" i="17"/>
  <c r="AL60" i="17"/>
  <c r="AL122" i="17"/>
  <c r="AL168" i="17"/>
  <c r="AD9" i="17"/>
  <c r="AD10" i="17" s="1"/>
  <c r="AD62" i="17"/>
  <c r="AD26" i="17"/>
  <c r="AR11" i="17"/>
  <c r="AD20" i="17"/>
  <c r="AD18" i="17"/>
  <c r="AR137" i="17"/>
  <c r="AD138" i="17"/>
  <c r="AR103" i="17"/>
  <c r="AD104" i="17"/>
  <c r="AD178" i="17"/>
  <c r="AR177" i="17"/>
  <c r="V156" i="17"/>
  <c r="V73" i="17"/>
  <c r="V74" i="17" s="1"/>
  <c r="V78" i="17"/>
  <c r="V140" i="17"/>
  <c r="N188" i="17"/>
  <c r="N58" i="17"/>
  <c r="N57" i="17" s="1"/>
  <c r="N60" i="17"/>
  <c r="N134" i="17"/>
  <c r="F180" i="17"/>
  <c r="F182" i="17"/>
  <c r="F162" i="17"/>
  <c r="F122" i="17"/>
  <c r="R172" i="16"/>
  <c r="AN156" i="16"/>
  <c r="BA132" i="16"/>
  <c r="BD131" i="16"/>
  <c r="D64" i="16"/>
  <c r="D63" i="16" s="1"/>
  <c r="P65" i="16"/>
  <c r="BA54" i="16"/>
  <c r="BD53" i="16"/>
  <c r="X42" i="18"/>
  <c r="V9" i="18"/>
  <c r="V10" i="18" s="1"/>
  <c r="AX152" i="17"/>
  <c r="F144" i="17"/>
  <c r="AQ118" i="17"/>
  <c r="AD40" i="17"/>
  <c r="M70" i="17"/>
  <c r="M68" i="17"/>
  <c r="M67" i="17" s="1"/>
  <c r="M64" i="17"/>
  <c r="M147" i="17"/>
  <c r="P17" i="17"/>
  <c r="E68" i="17"/>
  <c r="P81" i="17"/>
  <c r="E64" i="17"/>
  <c r="E63" i="17" s="1"/>
  <c r="E147" i="17"/>
  <c r="P121" i="16"/>
  <c r="AN110" i="16"/>
  <c r="AF84" i="16"/>
  <c r="X62" i="18"/>
  <c r="T11" i="18"/>
  <c r="T158" i="18" s="1"/>
  <c r="AM164" i="18"/>
  <c r="AM185" i="18"/>
  <c r="AM42" i="18"/>
  <c r="AM100" i="18"/>
  <c r="AM86" i="18"/>
  <c r="AM140" i="18"/>
  <c r="AM32" i="18"/>
  <c r="AM132" i="18"/>
  <c r="AM152" i="18"/>
  <c r="AM80" i="18"/>
  <c r="AM148" i="18"/>
  <c r="AE56" i="18"/>
  <c r="AE63" i="18"/>
  <c r="AE42" i="18"/>
  <c r="AE100" i="18"/>
  <c r="AE86" i="18"/>
  <c r="AE140" i="18"/>
  <c r="AE32" i="18"/>
  <c r="AE132" i="18"/>
  <c r="AE158" i="18"/>
  <c r="AE84" i="18"/>
  <c r="AE154" i="18"/>
  <c r="W16" i="18"/>
  <c r="W22" i="18"/>
  <c r="W88" i="18"/>
  <c r="W104" i="18"/>
  <c r="W101" i="18"/>
  <c r="W102" i="18" s="1"/>
  <c r="W142" i="18"/>
  <c r="W94" i="18"/>
  <c r="W91" i="18"/>
  <c r="W92" i="18" s="1"/>
  <c r="W152" i="18"/>
  <c r="W106" i="18"/>
  <c r="W188" i="18"/>
  <c r="O73" i="18"/>
  <c r="G23" i="18"/>
  <c r="BD186" i="17"/>
  <c r="F176" i="17"/>
  <c r="R132" i="17"/>
  <c r="AF110" i="17"/>
  <c r="AQ98" i="17"/>
  <c r="AH94" i="17"/>
  <c r="BD87" i="17"/>
  <c r="AF76" i="17"/>
  <c r="F70" i="17"/>
  <c r="AN190" i="16"/>
  <c r="AN166" i="16"/>
  <c r="AN158" i="16"/>
  <c r="Z72" i="18"/>
  <c r="V46" i="18"/>
  <c r="AL70" i="18"/>
  <c r="AL34" i="18"/>
  <c r="AL42" i="18"/>
  <c r="AL57" i="18"/>
  <c r="AL108" i="18"/>
  <c r="AL192" i="18"/>
  <c r="AL132" i="18"/>
  <c r="AL152" i="18"/>
  <c r="AL84" i="18"/>
  <c r="AL154" i="18"/>
  <c r="AL184" i="18"/>
  <c r="AR39" i="18"/>
  <c r="AD40" i="18"/>
  <c r="AR58" i="18"/>
  <c r="AD57" i="18"/>
  <c r="AR95" i="18"/>
  <c r="AD96" i="18"/>
  <c r="AR64" i="18"/>
  <c r="AD63" i="18"/>
  <c r="AR121" i="18"/>
  <c r="AD122" i="18"/>
  <c r="AD168" i="18"/>
  <c r="AR167" i="18"/>
  <c r="AD170" i="18"/>
  <c r="AR169" i="18"/>
  <c r="AD172" i="18"/>
  <c r="AR171" i="18"/>
  <c r="AR113" i="18"/>
  <c r="AD114" i="18"/>
  <c r="AD188" i="18"/>
  <c r="AR187" i="18"/>
  <c r="V34" i="18"/>
  <c r="V22" i="18"/>
  <c r="V38" i="18"/>
  <c r="V35" i="18"/>
  <c r="V104" i="18"/>
  <c r="V101" i="18"/>
  <c r="V102" i="18" s="1"/>
  <c r="V160" i="18"/>
  <c r="V147" i="18"/>
  <c r="V148" i="18" s="1"/>
  <c r="V150" i="18"/>
  <c r="V62" i="18"/>
  <c r="V124" i="18"/>
  <c r="V185" i="18"/>
  <c r="N34" i="18"/>
  <c r="N136" i="18"/>
  <c r="N138" i="18"/>
  <c r="N140" i="18"/>
  <c r="N129" i="18"/>
  <c r="N130" i="18" s="1"/>
  <c r="N132" i="18"/>
  <c r="N158" i="18"/>
  <c r="N114" i="18"/>
  <c r="N164" i="18"/>
  <c r="F52" i="18"/>
  <c r="F152" i="18"/>
  <c r="F110" i="18"/>
  <c r="AA156" i="17"/>
  <c r="AQ144" i="17"/>
  <c r="AR123" i="17"/>
  <c r="AD124" i="17"/>
  <c r="AR109" i="17"/>
  <c r="AD110" i="17"/>
  <c r="BD73" i="17"/>
  <c r="R44" i="17"/>
  <c r="K34" i="17"/>
  <c r="AK9" i="17"/>
  <c r="AK10" i="17" s="1"/>
  <c r="AI9" i="17"/>
  <c r="AI10" i="17" s="1"/>
  <c r="AA138" i="17"/>
  <c r="AA116" i="17"/>
  <c r="AA32" i="17"/>
  <c r="AA144" i="17"/>
  <c r="AA158" i="17"/>
  <c r="AA110" i="17"/>
  <c r="S147" i="17"/>
  <c r="S150" i="17"/>
  <c r="S188" i="17"/>
  <c r="K60" i="17"/>
  <c r="K58" i="17"/>
  <c r="K57" i="17" s="1"/>
  <c r="K134" i="17"/>
  <c r="K44" i="17"/>
  <c r="K170" i="17"/>
  <c r="K62" i="17"/>
  <c r="K124" i="17"/>
  <c r="R168" i="16"/>
  <c r="AN144" i="16"/>
  <c r="P135" i="16"/>
  <c r="D133" i="16"/>
  <c r="AF98" i="16"/>
  <c r="AF90" i="16"/>
  <c r="AN72" i="16"/>
  <c r="R34" i="18"/>
  <c r="AD170" i="17"/>
  <c r="R150" i="17"/>
  <c r="AR55" i="17"/>
  <c r="F42" i="17"/>
  <c r="AQ96" i="17"/>
  <c r="AL44" i="17"/>
  <c r="AQ38" i="17"/>
  <c r="BD11" i="17"/>
  <c r="BD9" i="17" s="1"/>
  <c r="BD10" i="17" s="1"/>
  <c r="AO50" i="17"/>
  <c r="AO152" i="17"/>
  <c r="AO82" i="17"/>
  <c r="AO192" i="17"/>
  <c r="AO24" i="17"/>
  <c r="AO47" i="17"/>
  <c r="AO48" i="17" s="1"/>
  <c r="AO94" i="17"/>
  <c r="AO172" i="17"/>
  <c r="AO110" i="17"/>
  <c r="AO182" i="17"/>
  <c r="AO22" i="17"/>
  <c r="AO70" i="17"/>
  <c r="AO136" i="17"/>
  <c r="AG56" i="17"/>
  <c r="AG112" i="17"/>
  <c r="AG168" i="17"/>
  <c r="AG40" i="17"/>
  <c r="AG150" i="17"/>
  <c r="AG62" i="17"/>
  <c r="AG120" i="17"/>
  <c r="AG164" i="17"/>
  <c r="AG30" i="17"/>
  <c r="AG88" i="17"/>
  <c r="Y104" i="17"/>
  <c r="Y101" i="17"/>
  <c r="Y102" i="17" s="1"/>
  <c r="Y82" i="17"/>
  <c r="Y56" i="17"/>
  <c r="Y40" i="17"/>
  <c r="Y147" i="17"/>
  <c r="Y148" i="17" s="1"/>
  <c r="Y150" i="17"/>
  <c r="Y80" i="17"/>
  <c r="Y174" i="17"/>
  <c r="Y22" i="17"/>
  <c r="Y88" i="17"/>
  <c r="Y85" i="17"/>
  <c r="Y86" i="17" s="1"/>
  <c r="AC121" i="17"/>
  <c r="Q122" i="17"/>
  <c r="AU141" i="17" a="1"/>
  <c r="AU141" i="17" s="1"/>
  <c r="AC141" i="17"/>
  <c r="AT141" i="17" a="1"/>
  <c r="AT141" i="17" s="1"/>
  <c r="Q142" i="17"/>
  <c r="AC43" i="17"/>
  <c r="Q44" i="17"/>
  <c r="AC169" i="17"/>
  <c r="AT169" i="17" a="1"/>
  <c r="AT169" i="17" s="1"/>
  <c r="Q170" i="17"/>
  <c r="AU169" i="17" a="1"/>
  <c r="AU169" i="17" s="1"/>
  <c r="Q84" i="17"/>
  <c r="AC83" i="17"/>
  <c r="Q180" i="17"/>
  <c r="Q182" i="17"/>
  <c r="AU181" i="17" a="1"/>
  <c r="AU181" i="17" s="1"/>
  <c r="AT181" i="17" a="1"/>
  <c r="AT181" i="17" s="1"/>
  <c r="AC181" i="17"/>
  <c r="AC25" i="17"/>
  <c r="Q23" i="17"/>
  <c r="Q26" i="17"/>
  <c r="AC95" i="17"/>
  <c r="Q96" i="17"/>
  <c r="I82" i="17"/>
  <c r="I66" i="17"/>
  <c r="I64" i="17"/>
  <c r="I63" i="17" s="1"/>
  <c r="I16" i="17"/>
  <c r="I91" i="17"/>
  <c r="I92" i="17" s="1"/>
  <c r="I94" i="17"/>
  <c r="I120" i="17"/>
  <c r="I117" i="17"/>
  <c r="I118" i="17" s="1"/>
  <c r="I184" i="17"/>
  <c r="I35" i="17"/>
  <c r="I38" i="17"/>
  <c r="AL166" i="16"/>
  <c r="F144" i="16"/>
  <c r="AN104" i="16"/>
  <c r="AF86" i="16"/>
  <c r="R36" i="16"/>
  <c r="R189" i="16"/>
  <c r="AD24" i="16"/>
  <c r="AX58" i="16"/>
  <c r="AN192" i="16"/>
  <c r="R134" i="15"/>
  <c r="BA124" i="15"/>
  <c r="BD123" i="15"/>
  <c r="R116" i="15"/>
  <c r="Q108" i="15"/>
  <c r="AC107" i="15"/>
  <c r="W98" i="15"/>
  <c r="AM57" i="15"/>
  <c r="Z34" i="15"/>
  <c r="BA60" i="15"/>
  <c r="BD59" i="15"/>
  <c r="BA152" i="15"/>
  <c r="BD151" i="15"/>
  <c r="BD89" i="15"/>
  <c r="BA90" i="15"/>
  <c r="Z147" i="15"/>
  <c r="Z148" i="15" s="1"/>
  <c r="Z150" i="15"/>
  <c r="Z110" i="15"/>
  <c r="Z35" i="15"/>
  <c r="Z38" i="15"/>
  <c r="R132" i="15"/>
  <c r="R84" i="15"/>
  <c r="R182" i="15"/>
  <c r="R180" i="15"/>
  <c r="R100" i="15"/>
  <c r="J76" i="15"/>
  <c r="J73" i="15"/>
  <c r="J74" i="15" s="1"/>
  <c r="J154" i="15"/>
  <c r="J88" i="15"/>
  <c r="J85" i="15"/>
  <c r="J86" i="15" s="1"/>
  <c r="AR93" i="17"/>
  <c r="Z42" i="17"/>
  <c r="AD30" i="17"/>
  <c r="AN48" i="17"/>
  <c r="BD161" i="16"/>
  <c r="V150" i="16"/>
  <c r="V147" i="16"/>
  <c r="V148" i="16" s="1"/>
  <c r="BD113" i="16"/>
  <c r="AL98" i="16"/>
  <c r="BB47" i="16"/>
  <c r="BB48" i="16" s="1"/>
  <c r="BB36" i="16"/>
  <c r="AD14" i="16"/>
  <c r="W73" i="16"/>
  <c r="W68" i="16"/>
  <c r="W67" i="16" s="1"/>
  <c r="W58" i="16"/>
  <c r="O120" i="16"/>
  <c r="O117" i="16"/>
  <c r="O118" i="16" s="1"/>
  <c r="O18" i="16"/>
  <c r="O70" i="16"/>
  <c r="O68" i="16"/>
  <c r="O67" i="16" s="1"/>
  <c r="O162" i="16"/>
  <c r="O116" i="16"/>
  <c r="G172" i="16"/>
  <c r="G114" i="16"/>
  <c r="G18" i="16"/>
  <c r="G70" i="16"/>
  <c r="G68" i="16"/>
  <c r="G67" i="16" s="1"/>
  <c r="G162" i="16"/>
  <c r="G122" i="16"/>
  <c r="I180" i="15"/>
  <c r="I182" i="15"/>
  <c r="X147" i="15"/>
  <c r="X148" i="15" s="1"/>
  <c r="X150" i="15"/>
  <c r="I136" i="15"/>
  <c r="AE124" i="15"/>
  <c r="AM114" i="15"/>
  <c r="H91" i="15"/>
  <c r="H92" i="15" s="1"/>
  <c r="H94" i="15"/>
  <c r="I88" i="15"/>
  <c r="I85" i="15"/>
  <c r="I86" i="15" s="1"/>
  <c r="R72" i="15"/>
  <c r="Y64" i="15"/>
  <c r="Y66" i="15"/>
  <c r="BA46" i="15"/>
  <c r="BD45" i="15"/>
  <c r="V23" i="15"/>
  <c r="V26" i="15"/>
  <c r="AR21" i="15"/>
  <c r="AD22" i="15"/>
  <c r="J20" i="15"/>
  <c r="N11" i="15"/>
  <c r="N54" i="15" s="1"/>
  <c r="AC145" i="15"/>
  <c r="Q146" i="15"/>
  <c r="AU145" i="15" a="1"/>
  <c r="AU145" i="15" s="1"/>
  <c r="AT145" i="15" a="1"/>
  <c r="AT145" i="15" s="1"/>
  <c r="Q52" i="15"/>
  <c r="Q54" i="15"/>
  <c r="AC53" i="15"/>
  <c r="I164" i="15"/>
  <c r="V138" i="14"/>
  <c r="AC109" i="14"/>
  <c r="Q110" i="14"/>
  <c r="AX66" i="14"/>
  <c r="AR53" i="14"/>
  <c r="AD54" i="14"/>
  <c r="M180" i="17"/>
  <c r="T124" i="17"/>
  <c r="BD94" i="17"/>
  <c r="L34" i="17"/>
  <c r="AQ14" i="17"/>
  <c r="S136" i="16"/>
  <c r="Z96" i="16"/>
  <c r="M80" i="16"/>
  <c r="R63" i="16"/>
  <c r="P53" i="16"/>
  <c r="V38" i="16"/>
  <c r="V35" i="16"/>
  <c r="N11" i="16"/>
  <c r="N188" i="16" s="1"/>
  <c r="AL84" i="16"/>
  <c r="AL154" i="16"/>
  <c r="AL74" i="16"/>
  <c r="AL184" i="16"/>
  <c r="AL78" i="16"/>
  <c r="AL126" i="16"/>
  <c r="AL168" i="16"/>
  <c r="AR83" i="16"/>
  <c r="AD84" i="16"/>
  <c r="AR153" i="16"/>
  <c r="AD154" i="16"/>
  <c r="AD74" i="16"/>
  <c r="AR73" i="16"/>
  <c r="AD54" i="16"/>
  <c r="AR53" i="16"/>
  <c r="AR77" i="16"/>
  <c r="AD78" i="16"/>
  <c r="AD126" i="16"/>
  <c r="AR125" i="16"/>
  <c r="AD192" i="16"/>
  <c r="AR191" i="16"/>
  <c r="V114" i="16"/>
  <c r="V164" i="16"/>
  <c r="V54" i="16"/>
  <c r="V52" i="16"/>
  <c r="V112" i="16"/>
  <c r="V160" i="16"/>
  <c r="N114" i="16"/>
  <c r="N46" i="16"/>
  <c r="N138" i="16"/>
  <c r="N112" i="16"/>
  <c r="N168" i="16"/>
  <c r="N165" i="16"/>
  <c r="N166" i="16" s="1"/>
  <c r="F68" i="16"/>
  <c r="F122" i="16"/>
  <c r="G188" i="15"/>
  <c r="G180" i="15"/>
  <c r="G182" i="15"/>
  <c r="O172" i="15"/>
  <c r="J164" i="15"/>
  <c r="R138" i="15"/>
  <c r="BA128" i="15"/>
  <c r="BD127" i="15"/>
  <c r="AL120" i="15"/>
  <c r="Y108" i="15"/>
  <c r="O100" i="15"/>
  <c r="AC93" i="15"/>
  <c r="Q94" i="15"/>
  <c r="Q91" i="15"/>
  <c r="W80" i="15"/>
  <c r="I76" i="15"/>
  <c r="I73" i="15"/>
  <c r="I74" i="15" s="1"/>
  <c r="BD53" i="15"/>
  <c r="BA54" i="15"/>
  <c r="AM44" i="15"/>
  <c r="G35" i="15"/>
  <c r="G38" i="15"/>
  <c r="E23" i="15"/>
  <c r="M11" i="15"/>
  <c r="M94" i="15" s="1"/>
  <c r="AD9" i="15"/>
  <c r="AD10" i="15" s="1"/>
  <c r="AR11" i="15"/>
  <c r="AF57" i="15"/>
  <c r="AR58" i="15"/>
  <c r="Q146" i="14"/>
  <c r="AU145" i="14" a="1"/>
  <c r="AU145" i="14" s="1"/>
  <c r="AC145" i="14"/>
  <c r="AT145" i="14" a="1"/>
  <c r="AT145" i="14" s="1"/>
  <c r="R129" i="14"/>
  <c r="V96" i="14"/>
  <c r="BD91" i="14"/>
  <c r="BA92" i="14"/>
  <c r="BD87" i="14"/>
  <c r="BA88" i="14"/>
  <c r="AD57" i="14"/>
  <c r="AR58" i="14"/>
  <c r="AR45" i="14"/>
  <c r="AD46" i="14"/>
  <c r="N38" i="14"/>
  <c r="N35" i="14"/>
  <c r="N34" i="14"/>
  <c r="AQ47" i="14"/>
  <c r="AQ48" i="14" s="1"/>
  <c r="AQ24" i="14"/>
  <c r="V18" i="14"/>
  <c r="BD13" i="14"/>
  <c r="BA14" i="14"/>
  <c r="Z36" i="18"/>
  <c r="L179" i="17"/>
  <c r="T114" i="17"/>
  <c r="AH92" i="17"/>
  <c r="AL72" i="17"/>
  <c r="AQ26" i="17"/>
  <c r="D20" i="17"/>
  <c r="BD167" i="16"/>
  <c r="R136" i="16"/>
  <c r="S96" i="16"/>
  <c r="M84" i="16"/>
  <c r="F35" i="16"/>
  <c r="M18" i="16"/>
  <c r="M70" i="16"/>
  <c r="M68" i="16"/>
  <c r="M67" i="16" s="1"/>
  <c r="M162" i="16"/>
  <c r="M116" i="16"/>
  <c r="M184" i="16"/>
  <c r="M90" i="16"/>
  <c r="E156" i="16"/>
  <c r="E35" i="16"/>
  <c r="E38" i="16"/>
  <c r="E182" i="16"/>
  <c r="E180" i="16"/>
  <c r="E108" i="16"/>
  <c r="E142" i="16"/>
  <c r="P39" i="16"/>
  <c r="E40" i="16"/>
  <c r="E150" i="16"/>
  <c r="E147" i="16"/>
  <c r="E148" i="16" s="1"/>
  <c r="AE188" i="15"/>
  <c r="R165" i="15"/>
  <c r="R166" i="15" s="1"/>
  <c r="R168" i="15"/>
  <c r="AE158" i="15"/>
  <c r="AE152" i="15"/>
  <c r="R146" i="15"/>
  <c r="BD139" i="15"/>
  <c r="BA140" i="15"/>
  <c r="AM134" i="15"/>
  <c r="AE126" i="15"/>
  <c r="AE118" i="15"/>
  <c r="O112" i="15"/>
  <c r="R98" i="15"/>
  <c r="BA57" i="15"/>
  <c r="Q35" i="15"/>
  <c r="AC37" i="15"/>
  <c r="Q38" i="15"/>
  <c r="AM30" i="15"/>
  <c r="AM63" i="15"/>
  <c r="AE164" i="15"/>
  <c r="AE66" i="15"/>
  <c r="W54" i="15"/>
  <c r="W52" i="15"/>
  <c r="O164" i="15"/>
  <c r="O160" i="15"/>
  <c r="G162" i="15"/>
  <c r="BD191" i="14"/>
  <c r="BA192" i="14"/>
  <c r="AD179" i="14"/>
  <c r="AR180" i="14"/>
  <c r="Z165" i="14"/>
  <c r="N156" i="14"/>
  <c r="Y129" i="14"/>
  <c r="Y132" i="14"/>
  <c r="AF160" i="17"/>
  <c r="AB57" i="17"/>
  <c r="X24" i="17"/>
  <c r="AH18" i="17"/>
  <c r="O176" i="16"/>
  <c r="G168" i="16"/>
  <c r="G165" i="16"/>
  <c r="G166" i="16" s="1"/>
  <c r="BD153" i="16"/>
  <c r="V146" i="16"/>
  <c r="G98" i="16"/>
  <c r="G90" i="16"/>
  <c r="R70" i="16"/>
  <c r="AN60" i="16"/>
  <c r="P29" i="16"/>
  <c r="AM16" i="16"/>
  <c r="AT187" i="15" a="1"/>
  <c r="AT187" i="15" s="1"/>
  <c r="Q188" i="15"/>
  <c r="AU187" i="15" a="1"/>
  <c r="AU187" i="15" s="1"/>
  <c r="AC187" i="15"/>
  <c r="AD182" i="15"/>
  <c r="AR181" i="15"/>
  <c r="AL172" i="15"/>
  <c r="AD158" i="15"/>
  <c r="AR157" i="15"/>
  <c r="AM130" i="15"/>
  <c r="O94" i="15"/>
  <c r="O91" i="15"/>
  <c r="O92" i="15" s="1"/>
  <c r="W84" i="15"/>
  <c r="G76" i="15"/>
  <c r="G73" i="15"/>
  <c r="G74" i="15" s="1"/>
  <c r="AL63" i="15"/>
  <c r="AD34" i="15"/>
  <c r="AR33" i="15"/>
  <c r="AL60" i="15"/>
  <c r="AL122" i="15"/>
  <c r="AL44" i="15"/>
  <c r="AL170" i="15"/>
  <c r="AD60" i="15"/>
  <c r="AR59" i="15"/>
  <c r="AD122" i="15"/>
  <c r="AR121" i="15"/>
  <c r="AD72" i="15"/>
  <c r="AR71" i="15"/>
  <c r="AD176" i="15"/>
  <c r="AR175" i="15"/>
  <c r="V112" i="15"/>
  <c r="V90" i="15"/>
  <c r="AD174" i="14"/>
  <c r="AR173" i="14"/>
  <c r="AL144" i="17"/>
  <c r="Z100" i="17"/>
  <c r="L42" i="17"/>
  <c r="AL28" i="17"/>
  <c r="AF18" i="17"/>
  <c r="R174" i="16"/>
  <c r="AR157" i="16"/>
  <c r="AD158" i="16"/>
  <c r="AF122" i="16"/>
  <c r="AF108" i="16"/>
  <c r="K88" i="16"/>
  <c r="AA46" i="16"/>
  <c r="K23" i="16"/>
  <c r="K26" i="16"/>
  <c r="AA18" i="16"/>
  <c r="AA78" i="16"/>
  <c r="AA140" i="16"/>
  <c r="AA32" i="16"/>
  <c r="AA144" i="16"/>
  <c r="AA172" i="16"/>
  <c r="AA114" i="16"/>
  <c r="AA185" i="16"/>
  <c r="S108" i="16"/>
  <c r="S160" i="16"/>
  <c r="S72" i="16"/>
  <c r="S176" i="16"/>
  <c r="S73" i="16"/>
  <c r="S74" i="16" s="1"/>
  <c r="S76" i="16"/>
  <c r="S154" i="16"/>
  <c r="K78" i="16"/>
  <c r="K140" i="16"/>
  <c r="K28" i="16"/>
  <c r="K129" i="16"/>
  <c r="K130" i="16" s="1"/>
  <c r="K132" i="16"/>
  <c r="K158" i="16"/>
  <c r="K110" i="16"/>
  <c r="Z184" i="15"/>
  <c r="Y176" i="15"/>
  <c r="AM170" i="15"/>
  <c r="Z162" i="15"/>
  <c r="AL148" i="15"/>
  <c r="I96" i="15"/>
  <c r="J90" i="15"/>
  <c r="O82" i="15"/>
  <c r="F73" i="15"/>
  <c r="F68" i="15"/>
  <c r="Z58" i="15"/>
  <c r="Z57" i="15" s="1"/>
  <c r="Z60" i="15"/>
  <c r="AL42" i="15"/>
  <c r="Y35" i="15"/>
  <c r="J32" i="15"/>
  <c r="AL47" i="15"/>
  <c r="AL48" i="15" s="1"/>
  <c r="AL24" i="15"/>
  <c r="AL20" i="15"/>
  <c r="R18" i="15"/>
  <c r="M66" i="15"/>
  <c r="M64" i="15"/>
  <c r="M63" i="15" s="1"/>
  <c r="M172" i="15"/>
  <c r="AD172" i="14"/>
  <c r="AR171" i="14"/>
  <c r="AD166" i="14"/>
  <c r="AR165" i="14"/>
  <c r="AR157" i="14"/>
  <c r="AD158" i="14"/>
  <c r="F147" i="14"/>
  <c r="AC111" i="14"/>
  <c r="Q112" i="14"/>
  <c r="BD55" i="14"/>
  <c r="BA56" i="14"/>
  <c r="Z52" i="14"/>
  <c r="D34" i="17"/>
  <c r="AB20" i="17"/>
  <c r="AN178" i="16"/>
  <c r="R118" i="16"/>
  <c r="X104" i="16"/>
  <c r="BD83" i="16"/>
  <c r="J72" i="16"/>
  <c r="R42" i="16"/>
  <c r="BB76" i="16"/>
  <c r="BB138" i="16"/>
  <c r="BB178" i="16"/>
  <c r="BB38" i="16"/>
  <c r="BB100" i="16"/>
  <c r="BB150" i="16"/>
  <c r="BB108" i="16"/>
  <c r="BD107" i="16"/>
  <c r="BB192" i="16"/>
  <c r="AD185" i="15"/>
  <c r="J182" i="16"/>
  <c r="AD132" i="16"/>
  <c r="I147" i="15"/>
  <c r="I148" i="15" s="1"/>
  <c r="W162" i="14"/>
  <c r="P145" i="14"/>
  <c r="D146" i="14"/>
  <c r="AE116" i="14"/>
  <c r="G101" i="14"/>
  <c r="AM62" i="14"/>
  <c r="L24" i="14"/>
  <c r="L47" i="14"/>
  <c r="L48" i="14" s="1"/>
  <c r="L9" i="14"/>
  <c r="L44" i="14"/>
  <c r="AM20" i="14"/>
  <c r="AM90" i="14"/>
  <c r="AM190" i="14"/>
  <c r="AM114" i="14"/>
  <c r="AM188" i="14"/>
  <c r="AM18" i="14"/>
  <c r="AM57" i="14"/>
  <c r="AM128" i="14"/>
  <c r="AE40" i="14"/>
  <c r="AE150" i="14"/>
  <c r="AE84" i="14"/>
  <c r="AR83" i="14"/>
  <c r="AE154" i="14"/>
  <c r="AR153" i="14"/>
  <c r="AE184" i="14"/>
  <c r="AE38" i="14"/>
  <c r="AE96" i="14"/>
  <c r="W32" i="14"/>
  <c r="W144" i="14"/>
  <c r="W106" i="14"/>
  <c r="W188" i="14"/>
  <c r="W23" i="14"/>
  <c r="W26" i="14"/>
  <c r="W96" i="14"/>
  <c r="O44" i="14"/>
  <c r="O170" i="14"/>
  <c r="O114" i="14"/>
  <c r="O164" i="14"/>
  <c r="O34" i="14"/>
  <c r="O136" i="14"/>
  <c r="BD181" i="13"/>
  <c r="BA182" i="13"/>
  <c r="AD172" i="13"/>
  <c r="AR171" i="13"/>
  <c r="BD133" i="13"/>
  <c r="BA134" i="13"/>
  <c r="AL9" i="13"/>
  <c r="AL10" i="13" s="1"/>
  <c r="AL16" i="13"/>
  <c r="AL120" i="13"/>
  <c r="AL114" i="13"/>
  <c r="AL110" i="13"/>
  <c r="AL106" i="13"/>
  <c r="AL30" i="13"/>
  <c r="AL70" i="13"/>
  <c r="AL26" i="13"/>
  <c r="AL14" i="13"/>
  <c r="AL22" i="13"/>
  <c r="AL76" i="13"/>
  <c r="AL46" i="13"/>
  <c r="AL18" i="13"/>
  <c r="Z162" i="16"/>
  <c r="AN76" i="16"/>
  <c r="K112" i="15"/>
  <c r="W91" i="15"/>
  <c r="W92" i="15" s="1"/>
  <c r="H9" i="15"/>
  <c r="H10" i="15" s="1"/>
  <c r="H44" i="15"/>
  <c r="H56" i="15"/>
  <c r="BD181" i="14"/>
  <c r="AT161" i="14" a="1"/>
  <c r="AT161" i="14" s="1"/>
  <c r="W138" i="14"/>
  <c r="D88" i="14"/>
  <c r="D85" i="14"/>
  <c r="D86" i="14" s="1"/>
  <c r="P87" i="14"/>
  <c r="AN28" i="17"/>
  <c r="J48" i="16"/>
  <c r="AL168" i="15"/>
  <c r="AL152" i="15"/>
  <c r="S122" i="15"/>
  <c r="M57" i="15"/>
  <c r="P27" i="15"/>
  <c r="D28" i="15"/>
  <c r="H20" i="15"/>
  <c r="AJ9" i="15"/>
  <c r="AJ10" i="15" s="1"/>
  <c r="AJ78" i="15"/>
  <c r="AJ54" i="15"/>
  <c r="AJ136" i="15"/>
  <c r="AJ134" i="15"/>
  <c r="AJ72" i="15"/>
  <c r="AJ176" i="15"/>
  <c r="AJ110" i="15"/>
  <c r="AJ182" i="15"/>
  <c r="AB136" i="15"/>
  <c r="AB22" i="15"/>
  <c r="AB156" i="15"/>
  <c r="AB185" i="15"/>
  <c r="AB72" i="15"/>
  <c r="AB176" i="15"/>
  <c r="AB120" i="15"/>
  <c r="AB117" i="15"/>
  <c r="AB118" i="15" s="1"/>
  <c r="T101" i="15"/>
  <c r="T129" i="15"/>
  <c r="T180" i="15"/>
  <c r="L26" i="15"/>
  <c r="L23" i="15"/>
  <c r="L98" i="15"/>
  <c r="P135" i="15"/>
  <c r="D133" i="15"/>
  <c r="D129" i="15" s="1"/>
  <c r="D130" i="15" s="1"/>
  <c r="D136" i="15"/>
  <c r="D26" i="15"/>
  <c r="P25" i="15"/>
  <c r="D23" i="15"/>
  <c r="D138" i="15"/>
  <c r="P137" i="15"/>
  <c r="P115" i="15"/>
  <c r="D116" i="15"/>
  <c r="D94" i="15"/>
  <c r="P93" i="15"/>
  <c r="D91" i="15"/>
  <c r="D85" i="15" s="1"/>
  <c r="D86" i="15" s="1"/>
  <c r="D76" i="15"/>
  <c r="D73" i="15"/>
  <c r="P75" i="15"/>
  <c r="P153" i="15"/>
  <c r="D154" i="15"/>
  <c r="F165" i="14"/>
  <c r="M158" i="14"/>
  <c r="O146" i="14"/>
  <c r="AB100" i="14"/>
  <c r="P83" i="14"/>
  <c r="D84" i="14"/>
  <c r="W62" i="14"/>
  <c r="M73" i="14"/>
  <c r="M74" i="14" s="1"/>
  <c r="M76" i="14"/>
  <c r="M154" i="14"/>
  <c r="M88" i="14"/>
  <c r="M85" i="14"/>
  <c r="M86" i="14" s="1"/>
  <c r="M78" i="14"/>
  <c r="M140" i="14"/>
  <c r="N165" i="13"/>
  <c r="AD158" i="13"/>
  <c r="AR157" i="13"/>
  <c r="H66" i="13"/>
  <c r="H64" i="13"/>
  <c r="H63" i="13" s="1"/>
  <c r="AL188" i="13"/>
  <c r="V188" i="13"/>
  <c r="Y184" i="16"/>
  <c r="Z32" i="16"/>
  <c r="Z48" i="16"/>
  <c r="Q117" i="15"/>
  <c r="X76" i="15"/>
  <c r="AD57" i="15"/>
  <c r="V35" i="15"/>
  <c r="AI134" i="15"/>
  <c r="AI51" i="15"/>
  <c r="AI120" i="15"/>
  <c r="AI46" i="15"/>
  <c r="AI178" i="15"/>
  <c r="AI20" i="15"/>
  <c r="AI92" i="15"/>
  <c r="AI152" i="15"/>
  <c r="AI185" i="15"/>
  <c r="AA23" i="15"/>
  <c r="AA26" i="15"/>
  <c r="AA154" i="15"/>
  <c r="AA94" i="15"/>
  <c r="AA91" i="15"/>
  <c r="AA92" i="15" s="1"/>
  <c r="AA62" i="15"/>
  <c r="AA40" i="15"/>
  <c r="AA56" i="15"/>
  <c r="AA185" i="15"/>
  <c r="S22" i="15"/>
  <c r="S76" i="15"/>
  <c r="S73" i="15"/>
  <c r="S74" i="15" s="1"/>
  <c r="S88" i="15"/>
  <c r="S176" i="15"/>
  <c r="S100" i="15"/>
  <c r="S158" i="15"/>
  <c r="K54" i="15"/>
  <c r="K52" i="15"/>
  <c r="K32" i="15"/>
  <c r="K134" i="15"/>
  <c r="K70" i="15"/>
  <c r="K68" i="15"/>
  <c r="K67" i="15" s="1"/>
  <c r="K20" i="15"/>
  <c r="K180" i="15"/>
  <c r="K182" i="15"/>
  <c r="K158" i="15"/>
  <c r="P187" i="14"/>
  <c r="D188" i="14"/>
  <c r="AJ172" i="14"/>
  <c r="AM160" i="14"/>
  <c r="AC155" i="14"/>
  <c r="AJ148" i="14"/>
  <c r="AJ110" i="14"/>
  <c r="BC101" i="14"/>
  <c r="BC102" i="14" s="1"/>
  <c r="BC104" i="14"/>
  <c r="L90" i="14"/>
  <c r="AM82" i="14"/>
  <c r="AX73" i="14"/>
  <c r="V63" i="14"/>
  <c r="BD59" i="14"/>
  <c r="AJ156" i="14"/>
  <c r="AJ51" i="14"/>
  <c r="AJ116" i="14"/>
  <c r="AJ142" i="14"/>
  <c r="AB138" i="14"/>
  <c r="AB116" i="14"/>
  <c r="T82" i="14"/>
  <c r="T64" i="14"/>
  <c r="L138" i="14"/>
  <c r="L116" i="14"/>
  <c r="P155" i="14"/>
  <c r="D156" i="14"/>
  <c r="D82" i="14"/>
  <c r="P81" i="14"/>
  <c r="D142" i="14"/>
  <c r="P141" i="14"/>
  <c r="AL184" i="13"/>
  <c r="D176" i="13"/>
  <c r="P175" i="13"/>
  <c r="AD164" i="13"/>
  <c r="AR163" i="13"/>
  <c r="AB117" i="13"/>
  <c r="AB118" i="13" s="1"/>
  <c r="AB120" i="13"/>
  <c r="BD97" i="13"/>
  <c r="BD85" i="13" s="1"/>
  <c r="BA98" i="13"/>
  <c r="F91" i="13"/>
  <c r="F90" i="13"/>
  <c r="P75" i="13"/>
  <c r="D73" i="13"/>
  <c r="D76" i="13"/>
  <c r="F68" i="13"/>
  <c r="H58" i="13"/>
  <c r="H57" i="13" s="1"/>
  <c r="H60" i="13"/>
  <c r="V44" i="13"/>
  <c r="AL36" i="13"/>
  <c r="AR27" i="13"/>
  <c r="AD28" i="13"/>
  <c r="V20" i="13"/>
  <c r="BD137" i="16"/>
  <c r="AF51" i="16"/>
  <c r="R20" i="16"/>
  <c r="AO54" i="16"/>
  <c r="AO112" i="16"/>
  <c r="AO122" i="16"/>
  <c r="AO24" i="16"/>
  <c r="AO47" i="16"/>
  <c r="AO48" i="16" s="1"/>
  <c r="AO94" i="16"/>
  <c r="AO182" i="16"/>
  <c r="AO10" i="16"/>
  <c r="AO114" i="16"/>
  <c r="AO164" i="16"/>
  <c r="AO38" i="16"/>
  <c r="AO96" i="16"/>
  <c r="AG112" i="16"/>
  <c r="AG122" i="16"/>
  <c r="AG66" i="16"/>
  <c r="AG32" i="16"/>
  <c r="AG132" i="16"/>
  <c r="AG158" i="16"/>
  <c r="AG67" i="16"/>
  <c r="AG124" i="16"/>
  <c r="AG14" i="16"/>
  <c r="AG46" i="16"/>
  <c r="AG118" i="16"/>
  <c r="Y82" i="16"/>
  <c r="Y160" i="16"/>
  <c r="Y72" i="16"/>
  <c r="Y176" i="16"/>
  <c r="Y76" i="16"/>
  <c r="Y73" i="16"/>
  <c r="Y74" i="16" s="1"/>
  <c r="Y154" i="16"/>
  <c r="Y22" i="16"/>
  <c r="Y85" i="16"/>
  <c r="Y86" i="16" s="1"/>
  <c r="Y88" i="16"/>
  <c r="AC77" i="16"/>
  <c r="AC103" i="16"/>
  <c r="Q101" i="16"/>
  <c r="AC27" i="16"/>
  <c r="AC131" i="16"/>
  <c r="AT131" i="16" a="1"/>
  <c r="AT131" i="16" s="1"/>
  <c r="Q129" i="16"/>
  <c r="AU131" i="16" a="1"/>
  <c r="AU131" i="16" s="1"/>
  <c r="AT157" i="16" a="1"/>
  <c r="AT157" i="16" s="1"/>
  <c r="AU157" i="16" a="1"/>
  <c r="AU157" i="16" s="1"/>
  <c r="AC157" i="16"/>
  <c r="AC109" i="16"/>
  <c r="AT181" i="16" a="1"/>
  <c r="AT181" i="16" s="1"/>
  <c r="AU181" i="16" a="1"/>
  <c r="AU181" i="16" s="1"/>
  <c r="Q180" i="16"/>
  <c r="AC181" i="16"/>
  <c r="AC41" i="16"/>
  <c r="I134" i="16"/>
  <c r="I54" i="16"/>
  <c r="I52" i="16"/>
  <c r="I16" i="16"/>
  <c r="I91" i="16"/>
  <c r="I92" i="16" s="1"/>
  <c r="I94" i="16"/>
  <c r="I56" i="16"/>
  <c r="I80" i="16"/>
  <c r="I174" i="16"/>
  <c r="I34" i="16"/>
  <c r="I136" i="16"/>
  <c r="AE174" i="15"/>
  <c r="AL146" i="15"/>
  <c r="AJ42" i="15"/>
  <c r="BC63" i="15"/>
  <c r="BC130" i="15"/>
  <c r="BC16" i="15"/>
  <c r="BC106" i="15"/>
  <c r="BC54" i="15"/>
  <c r="BC179" i="15"/>
  <c r="BC34" i="15"/>
  <c r="BC96" i="15"/>
  <c r="BC82" i="15"/>
  <c r="BC166" i="15"/>
  <c r="L152" i="14"/>
  <c r="AM134" i="14"/>
  <c r="K117" i="14"/>
  <c r="O112" i="14"/>
  <c r="BB104" i="14"/>
  <c r="BB101" i="14"/>
  <c r="BB102" i="14" s="1"/>
  <c r="S56" i="14"/>
  <c r="D44" i="14"/>
  <c r="P43" i="14"/>
  <c r="L30" i="14"/>
  <c r="BB28" i="14"/>
  <c r="BB98" i="14"/>
  <c r="BB106" i="14"/>
  <c r="BB86" i="14"/>
  <c r="BB18" i="14"/>
  <c r="BB57" i="14"/>
  <c r="BB168" i="14"/>
  <c r="AI47" i="14"/>
  <c r="AI48" i="14" s="1"/>
  <c r="AI24" i="14"/>
  <c r="AA11" i="14"/>
  <c r="AA26" i="14" s="1"/>
  <c r="AA101" i="14"/>
  <c r="S35" i="14"/>
  <c r="S38" i="14"/>
  <c r="AC37" i="14"/>
  <c r="S162" i="14"/>
  <c r="S140" i="14"/>
  <c r="S32" i="14"/>
  <c r="S144" i="14"/>
  <c r="K100" i="14"/>
  <c r="AF150" i="13"/>
  <c r="N64" i="13"/>
  <c r="L56" i="13"/>
  <c r="L52" i="13"/>
  <c r="AB165" i="13"/>
  <c r="AB166" i="13" s="1"/>
  <c r="AB168" i="13"/>
  <c r="T34" i="17"/>
  <c r="F147" i="16"/>
  <c r="AN36" i="16"/>
  <c r="H22" i="16"/>
  <c r="Y180" i="15"/>
  <c r="K154" i="15"/>
  <c r="AE128" i="15"/>
  <c r="S84" i="15"/>
  <c r="AD54" i="15"/>
  <c r="AC29" i="15"/>
  <c r="P19" i="15"/>
  <c r="D20" i="15"/>
  <c r="BB32" i="15"/>
  <c r="BB20" i="15"/>
  <c r="BB88" i="15"/>
  <c r="BB78" i="15"/>
  <c r="BB57" i="15"/>
  <c r="BB160" i="15"/>
  <c r="BB46" i="15"/>
  <c r="BB178" i="15"/>
  <c r="BB176" i="15"/>
  <c r="BB188" i="15"/>
  <c r="AE192" i="14"/>
  <c r="AE168" i="14"/>
  <c r="BD157" i="14"/>
  <c r="M142" i="14"/>
  <c r="T91" i="14"/>
  <c r="T92" i="14" s="1"/>
  <c r="L88" i="14"/>
  <c r="M32" i="14"/>
  <c r="M22" i="14"/>
  <c r="AE10" i="14"/>
  <c r="AR12" i="14"/>
  <c r="V176" i="13"/>
  <c r="AL164" i="13"/>
  <c r="AL140" i="13"/>
  <c r="T132" i="13"/>
  <c r="AR125" i="13"/>
  <c r="AD126" i="13"/>
  <c r="AR121" i="13"/>
  <c r="AD122" i="13"/>
  <c r="J120" i="13"/>
  <c r="J117" i="13"/>
  <c r="J118" i="13" s="1"/>
  <c r="AL112" i="13"/>
  <c r="AF100" i="13"/>
  <c r="L38" i="17"/>
  <c r="BC178" i="15"/>
  <c r="AI162" i="15"/>
  <c r="AA144" i="15"/>
  <c r="S114" i="15"/>
  <c r="AM74" i="15"/>
  <c r="Y58" i="15"/>
  <c r="M35" i="15"/>
  <c r="AR167" i="14"/>
  <c r="P157" i="14"/>
  <c r="D158" i="14"/>
  <c r="BD109" i="14"/>
  <c r="BD101" i="14" s="1"/>
  <c r="AM76" i="14"/>
  <c r="Q67" i="14"/>
  <c r="AR61" i="14"/>
  <c r="Y52" i="14"/>
  <c r="L32" i="14"/>
  <c r="D26" i="14"/>
  <c r="D23" i="14"/>
  <c r="P25" i="14"/>
  <c r="V172" i="13"/>
  <c r="H165" i="13"/>
  <c r="H166" i="13" s="1"/>
  <c r="H168" i="13"/>
  <c r="L150" i="13"/>
  <c r="L147" i="13"/>
  <c r="L148" i="13" s="1"/>
  <c r="AD54" i="13"/>
  <c r="AR53" i="13"/>
  <c r="BA150" i="13"/>
  <c r="BD149" i="13"/>
  <c r="Z85" i="17"/>
  <c r="Z86" i="17" s="1"/>
  <c r="BB182" i="17"/>
  <c r="BB130" i="17"/>
  <c r="BB90" i="17"/>
  <c r="BB86" i="17"/>
  <c r="BB80" i="17"/>
  <c r="BB162" i="17"/>
  <c r="BB30" i="17"/>
  <c r="BB92" i="17"/>
  <c r="BB132" i="17"/>
  <c r="BB82" i="17"/>
  <c r="BB166" i="17"/>
  <c r="K180" i="16"/>
  <c r="J67" i="16"/>
  <c r="H40" i="15"/>
  <c r="AI30" i="15"/>
  <c r="G147" i="15"/>
  <c r="G148" i="15" s="1"/>
  <c r="P173" i="14"/>
  <c r="H101" i="14"/>
  <c r="AR71" i="14"/>
  <c r="AN36" i="14"/>
  <c r="BB10" i="14"/>
  <c r="P155" i="13"/>
  <c r="S64" i="13"/>
  <c r="AN14" i="13"/>
  <c r="AE24" i="13"/>
  <c r="AE47" i="13"/>
  <c r="AE48" i="13" s="1"/>
  <c r="W129" i="13"/>
  <c r="O35" i="13"/>
  <c r="O38" i="13"/>
  <c r="O164" i="13"/>
  <c r="O112" i="13"/>
  <c r="O142" i="13"/>
  <c r="O32" i="13"/>
  <c r="O144" i="13"/>
  <c r="O84" i="13"/>
  <c r="G68" i="13"/>
  <c r="G91" i="13"/>
  <c r="G180" i="13"/>
  <c r="R164" i="12"/>
  <c r="J156" i="12"/>
  <c r="BA148" i="12"/>
  <c r="BC120" i="12"/>
  <c r="BC117" i="12"/>
  <c r="BC118" i="12" s="1"/>
  <c r="AH98" i="12"/>
  <c r="BA92" i="12"/>
  <c r="BD91" i="12"/>
  <c r="H78" i="12"/>
  <c r="J68" i="12"/>
  <c r="J67" i="12" s="1"/>
  <c r="J70" i="12"/>
  <c r="AH46" i="12"/>
  <c r="R42" i="12"/>
  <c r="BA47" i="12"/>
  <c r="BA36" i="12"/>
  <c r="AH30" i="12"/>
  <c r="R23" i="12"/>
  <c r="R26" i="12"/>
  <c r="BD19" i="12"/>
  <c r="BA20" i="12"/>
  <c r="AH14" i="12"/>
  <c r="M184" i="12"/>
  <c r="AR68" i="14"/>
  <c r="BD141" i="13"/>
  <c r="H96" i="13"/>
  <c r="AD51" i="13"/>
  <c r="H22" i="13"/>
  <c r="M110" i="12"/>
  <c r="AH86" i="12"/>
  <c r="P31" i="12"/>
  <c r="M20" i="12"/>
  <c r="AB180" i="12"/>
  <c r="AB182" i="12"/>
  <c r="L147" i="12"/>
  <c r="L148" i="12" s="1"/>
  <c r="L150" i="12"/>
  <c r="P143" i="12"/>
  <c r="D144" i="12"/>
  <c r="P123" i="12"/>
  <c r="D124" i="12"/>
  <c r="M52" i="11"/>
  <c r="M56" i="11"/>
  <c r="AN96" i="14"/>
  <c r="AN42" i="14"/>
  <c r="AN134" i="14"/>
  <c r="AN28" i="14"/>
  <c r="AN26" i="14"/>
  <c r="AN168" i="14"/>
  <c r="AN172" i="14"/>
  <c r="AN110" i="14"/>
  <c r="AN182" i="14"/>
  <c r="AF24" i="14"/>
  <c r="AF47" i="14"/>
  <c r="AF48" i="14" s="1"/>
  <c r="AF148" i="14"/>
  <c r="AF179" i="14"/>
  <c r="X117" i="14"/>
  <c r="X118" i="14" s="1"/>
  <c r="H11" i="14"/>
  <c r="H162" i="14" s="1"/>
  <c r="H172" i="14"/>
  <c r="H164" i="14"/>
  <c r="AR95" i="13"/>
  <c r="AD76" i="13"/>
  <c r="X18" i="13"/>
  <c r="M16" i="13"/>
  <c r="M91" i="13"/>
  <c r="M85" i="13"/>
  <c r="E180" i="13"/>
  <c r="E34" i="13"/>
  <c r="P33" i="13"/>
  <c r="H162" i="12"/>
  <c r="M150" i="12"/>
  <c r="M147" i="12"/>
  <c r="M148" i="12" s="1"/>
  <c r="J140" i="12"/>
  <c r="X132" i="12"/>
  <c r="X120" i="12"/>
  <c r="X117" i="12"/>
  <c r="X118" i="12" s="1"/>
  <c r="R91" i="12"/>
  <c r="R92" i="12" s="1"/>
  <c r="R94" i="12"/>
  <c r="AQ86" i="12"/>
  <c r="R80" i="12"/>
  <c r="J76" i="12"/>
  <c r="J73" i="12"/>
  <c r="J74" i="12" s="1"/>
  <c r="X70" i="12"/>
  <c r="X68" i="12"/>
  <c r="X67" i="12" s="1"/>
  <c r="AQ62" i="12"/>
  <c r="BA50" i="12"/>
  <c r="H42" i="12"/>
  <c r="H34" i="12"/>
  <c r="P159" i="15"/>
  <c r="Q92" i="14"/>
  <c r="AJ44" i="14"/>
  <c r="W165" i="14"/>
  <c r="W166" i="14" s="1"/>
  <c r="K142" i="13"/>
  <c r="AD128" i="13"/>
  <c r="AF114" i="13"/>
  <c r="T101" i="13"/>
  <c r="T102" i="13" s="1"/>
  <c r="AL92" i="13"/>
  <c r="AL67" i="13"/>
  <c r="T54" i="13"/>
  <c r="AH185" i="12"/>
  <c r="AN170" i="12"/>
  <c r="AQ160" i="12"/>
  <c r="AF142" i="12"/>
  <c r="M88" i="12"/>
  <c r="M85" i="12"/>
  <c r="M86" i="12" s="1"/>
  <c r="M60" i="12"/>
  <c r="M58" i="12"/>
  <c r="M57" i="12" s="1"/>
  <c r="BD53" i="12"/>
  <c r="BA54" i="12"/>
  <c r="BA152" i="12"/>
  <c r="BD151" i="12"/>
  <c r="BA164" i="12"/>
  <c r="BD163" i="12"/>
  <c r="AQ114" i="12"/>
  <c r="AQ188" i="12"/>
  <c r="AQ192" i="12"/>
  <c r="AH120" i="12"/>
  <c r="AH92" i="12"/>
  <c r="AH170" i="12"/>
  <c r="R154" i="12"/>
  <c r="R176" i="12"/>
  <c r="J174" i="12"/>
  <c r="Z101" i="15"/>
  <c r="Z102" i="15" s="1"/>
  <c r="BB188" i="14"/>
  <c r="AC71" i="14"/>
  <c r="AN51" i="14"/>
  <c r="Q28" i="14"/>
  <c r="J11" i="14"/>
  <c r="J90" i="14" s="1"/>
  <c r="T174" i="13"/>
  <c r="R140" i="13"/>
  <c r="BD107" i="13"/>
  <c r="D98" i="13"/>
  <c r="R62" i="13"/>
  <c r="H46" i="13"/>
  <c r="AI40" i="13"/>
  <c r="AI152" i="13"/>
  <c r="AI179" i="13"/>
  <c r="AI84" i="13"/>
  <c r="AI182" i="13"/>
  <c r="AI38" i="13"/>
  <c r="AI96" i="13"/>
  <c r="AI50" i="13"/>
  <c r="AI112" i="13"/>
  <c r="AI170" i="13"/>
  <c r="AA44" i="13"/>
  <c r="AA152" i="13"/>
  <c r="AA84" i="13"/>
  <c r="AA172" i="13"/>
  <c r="AA34" i="13"/>
  <c r="AA136" i="13"/>
  <c r="AA112" i="13"/>
  <c r="AA170" i="13"/>
  <c r="S117" i="13"/>
  <c r="S68" i="13"/>
  <c r="S67" i="13" s="1"/>
  <c r="K72" i="13"/>
  <c r="K146" i="13"/>
  <c r="K114" i="13"/>
  <c r="K18" i="13"/>
  <c r="K70" i="13"/>
  <c r="K68" i="13"/>
  <c r="K67" i="13" s="1"/>
  <c r="K78" i="13"/>
  <c r="K140" i="13"/>
  <c r="AF179" i="12"/>
  <c r="AF144" i="12"/>
  <c r="AH90" i="12"/>
  <c r="H80" i="12"/>
  <c r="AJ120" i="14"/>
  <c r="AM56" i="14"/>
  <c r="BB156" i="13"/>
  <c r="AR135" i="13"/>
  <c r="AR75" i="13"/>
  <c r="AR59" i="13"/>
  <c r="AR49" i="13"/>
  <c r="Z35" i="13"/>
  <c r="AR13" i="13"/>
  <c r="BB30" i="13"/>
  <c r="BB92" i="13"/>
  <c r="BB50" i="13"/>
  <c r="BB146" i="13"/>
  <c r="BB16" i="13"/>
  <c r="BB72" i="13"/>
  <c r="BB62" i="13"/>
  <c r="BB120" i="13"/>
  <c r="BB117" i="13"/>
  <c r="BB118" i="13" s="1"/>
  <c r="BB160" i="13"/>
  <c r="X170" i="12"/>
  <c r="R160" i="12"/>
  <c r="M154" i="12"/>
  <c r="BD143" i="12"/>
  <c r="BA144" i="12"/>
  <c r="M100" i="12"/>
  <c r="AH66" i="12"/>
  <c r="H56" i="12"/>
  <c r="AN136" i="12"/>
  <c r="AN140" i="12"/>
  <c r="AF92" i="12"/>
  <c r="AF112" i="12"/>
  <c r="AF190" i="12"/>
  <c r="X101" i="12"/>
  <c r="X102" i="12" s="1"/>
  <c r="X104" i="12"/>
  <c r="X180" i="12"/>
  <c r="X182" i="12"/>
  <c r="H112" i="12"/>
  <c r="D101" i="13"/>
  <c r="D102" i="13" s="1"/>
  <c r="R44" i="13"/>
  <c r="AI170" i="12"/>
  <c r="H66" i="12"/>
  <c r="H30" i="12"/>
  <c r="X14" i="12"/>
  <c r="H158" i="11"/>
  <c r="AN104" i="14"/>
  <c r="H88" i="13"/>
  <c r="AA51" i="13"/>
  <c r="BA188" i="12"/>
  <c r="AN144" i="12"/>
  <c r="P121" i="12"/>
  <c r="AA42" i="12"/>
  <c r="G158" i="11"/>
  <c r="O101" i="11"/>
  <c r="X88" i="11"/>
  <c r="N82" i="11"/>
  <c r="F35" i="11"/>
  <c r="P37" i="11"/>
  <c r="AD26" i="11"/>
  <c r="AR25" i="11"/>
  <c r="X136" i="11"/>
  <c r="X122" i="11"/>
  <c r="H136" i="11"/>
  <c r="H122" i="11"/>
  <c r="T180" i="10"/>
  <c r="T182" i="10"/>
  <c r="P75" i="14"/>
  <c r="BD105" i="13"/>
  <c r="AB58" i="13"/>
  <c r="AB57" i="13" s="1"/>
  <c r="H34" i="13"/>
  <c r="E101" i="12"/>
  <c r="S66" i="12"/>
  <c r="S64" i="12"/>
  <c r="S63" i="12" s="1"/>
  <c r="AI60" i="12"/>
  <c r="AI178" i="12"/>
  <c r="AI28" i="12"/>
  <c r="AI108" i="12"/>
  <c r="AI76" i="12"/>
  <c r="AI192" i="12"/>
  <c r="AI190" i="12"/>
  <c r="AI179" i="12"/>
  <c r="AA116" i="12"/>
  <c r="AA20" i="12"/>
  <c r="AA112" i="12"/>
  <c r="AA154" i="12"/>
  <c r="AA114" i="12"/>
  <c r="AA164" i="12"/>
  <c r="S129" i="12"/>
  <c r="S130" i="12" s="1"/>
  <c r="S132" i="12"/>
  <c r="S20" i="12"/>
  <c r="S122" i="12"/>
  <c r="S62" i="12"/>
  <c r="S154" i="12"/>
  <c r="S164" i="12"/>
  <c r="K88" i="12"/>
  <c r="K16" i="12"/>
  <c r="K132" i="12"/>
  <c r="K160" i="12"/>
  <c r="K122" i="12"/>
  <c r="K158" i="12"/>
  <c r="G180" i="11"/>
  <c r="G182" i="11"/>
  <c r="AM166" i="11"/>
  <c r="D158" i="11"/>
  <c r="P157" i="11"/>
  <c r="N138" i="11"/>
  <c r="H124" i="11"/>
  <c r="H98" i="11"/>
  <c r="V80" i="11"/>
  <c r="AD74" i="11"/>
  <c r="AR73" i="11"/>
  <c r="L56" i="11"/>
  <c r="W35" i="11"/>
  <c r="AM179" i="11"/>
  <c r="AM168" i="11"/>
  <c r="W147" i="11"/>
  <c r="G184" i="11"/>
  <c r="G132" i="11"/>
  <c r="G129" i="11"/>
  <c r="G130" i="11" s="1"/>
  <c r="BA184" i="10"/>
  <c r="BD183" i="10"/>
  <c r="D110" i="10"/>
  <c r="P109" i="10"/>
  <c r="BC101" i="10"/>
  <c r="BC102" i="10" s="1"/>
  <c r="BC104" i="10"/>
  <c r="X129" i="13"/>
  <c r="T42" i="13"/>
  <c r="D28" i="13"/>
  <c r="AI182" i="12"/>
  <c r="AF154" i="12"/>
  <c r="AN132" i="12"/>
  <c r="AQ40" i="12"/>
  <c r="AF30" i="12"/>
  <c r="AI22" i="12"/>
  <c r="BA14" i="12"/>
  <c r="BB104" i="12"/>
  <c r="BB101" i="12"/>
  <c r="BB102" i="12" s="1"/>
  <c r="AQ150" i="12"/>
  <c r="T160" i="11"/>
  <c r="AM148" i="11"/>
  <c r="D136" i="11"/>
  <c r="P135" i="11"/>
  <c r="D133" i="11"/>
  <c r="D129" i="11" s="1"/>
  <c r="D130" i="11" s="1"/>
  <c r="AN124" i="11"/>
  <c r="P103" i="11"/>
  <c r="D104" i="11"/>
  <c r="D101" i="11"/>
  <c r="D102" i="11" s="1"/>
  <c r="AM80" i="11"/>
  <c r="T52" i="11"/>
  <c r="T54" i="11"/>
  <c r="AN47" i="11"/>
  <c r="AN48" i="11" s="1"/>
  <c r="AN36" i="11"/>
  <c r="F11" i="11"/>
  <c r="F90" i="11" s="1"/>
  <c r="AL134" i="11"/>
  <c r="AL32" i="11"/>
  <c r="AL132" i="11"/>
  <c r="AL158" i="11"/>
  <c r="AD134" i="11"/>
  <c r="AR133" i="11"/>
  <c r="AD32" i="11"/>
  <c r="AR31" i="11"/>
  <c r="AD132" i="11"/>
  <c r="AR131" i="11"/>
  <c r="AD158" i="11"/>
  <c r="AR157" i="11"/>
  <c r="V140" i="11"/>
  <c r="V90" i="11"/>
  <c r="V146" i="11"/>
  <c r="N134" i="11"/>
  <c r="N72" i="11"/>
  <c r="N176" i="11"/>
  <c r="T180" i="13"/>
  <c r="AD114" i="13"/>
  <c r="H92" i="13"/>
  <c r="AF76" i="13"/>
  <c r="BD59" i="13"/>
  <c r="R35" i="13"/>
  <c r="Z47" i="13"/>
  <c r="Z48" i="13" s="1"/>
  <c r="Z24" i="13"/>
  <c r="AI164" i="13"/>
  <c r="X165" i="12"/>
  <c r="X166" i="12" s="1"/>
  <c r="AI140" i="12"/>
  <c r="AN114" i="12"/>
  <c r="S96" i="12"/>
  <c r="K46" i="12"/>
  <c r="AO32" i="12"/>
  <c r="AO126" i="12"/>
  <c r="AO168" i="12"/>
  <c r="AO86" i="12"/>
  <c r="AO84" i="12"/>
  <c r="AO26" i="12"/>
  <c r="AO74" i="12"/>
  <c r="AO136" i="12"/>
  <c r="AO166" i="12"/>
  <c r="Y68" i="12"/>
  <c r="Y174" i="12"/>
  <c r="AC39" i="12"/>
  <c r="Q40" i="12"/>
  <c r="AC12" i="12"/>
  <c r="AC99" i="12"/>
  <c r="Q100" i="12"/>
  <c r="AC37" i="12"/>
  <c r="Q35" i="12"/>
  <c r="Q38" i="12"/>
  <c r="AU169" i="12" a="1"/>
  <c r="AU169" i="12" s="1"/>
  <c r="AT169" i="12" a="1"/>
  <c r="AT169" i="12" s="1"/>
  <c r="AC169" i="12"/>
  <c r="Q170" i="12"/>
  <c r="Q182" i="12"/>
  <c r="AU181" i="12" a="1"/>
  <c r="AU181" i="12" s="1"/>
  <c r="AT181" i="12" a="1"/>
  <c r="AT181" i="12" s="1"/>
  <c r="Q180" i="12"/>
  <c r="AC181" i="12"/>
  <c r="AC171" i="12"/>
  <c r="Q172" i="12"/>
  <c r="AU171" i="12" a="1"/>
  <c r="AU171" i="12" s="1"/>
  <c r="AT171" i="12" a="1"/>
  <c r="AT171" i="12" s="1"/>
  <c r="I101" i="12"/>
  <c r="I102" i="12" s="1"/>
  <c r="I104" i="12"/>
  <c r="I182" i="12"/>
  <c r="I180" i="12"/>
  <c r="I116" i="12"/>
  <c r="I23" i="12"/>
  <c r="I26" i="12"/>
  <c r="I106" i="12"/>
  <c r="I184" i="12"/>
  <c r="L162" i="11"/>
  <c r="AN146" i="11"/>
  <c r="N136" i="11"/>
  <c r="G120" i="11"/>
  <c r="G117" i="11"/>
  <c r="G118" i="11" s="1"/>
  <c r="AM104" i="11"/>
  <c r="AN90" i="11"/>
  <c r="AR85" i="11"/>
  <c r="AD86" i="11"/>
  <c r="G62" i="11"/>
  <c r="N46" i="11"/>
  <c r="BD157" i="10"/>
  <c r="BA158" i="10"/>
  <c r="D147" i="10"/>
  <c r="D148" i="10" s="1"/>
  <c r="D150" i="10"/>
  <c r="P149" i="10"/>
  <c r="D144" i="10"/>
  <c r="P143" i="10"/>
  <c r="D36" i="13"/>
  <c r="S188" i="12"/>
  <c r="AN164" i="12"/>
  <c r="AQ90" i="12"/>
  <c r="AN185" i="11"/>
  <c r="G156" i="11"/>
  <c r="AD142" i="11"/>
  <c r="AR141" i="11"/>
  <c r="G134" i="11"/>
  <c r="AN110" i="11"/>
  <c r="D98" i="11"/>
  <c r="P97" i="11"/>
  <c r="AL86" i="11"/>
  <c r="L44" i="11"/>
  <c r="AL38" i="11"/>
  <c r="X22" i="11"/>
  <c r="AJ9" i="11"/>
  <c r="AJ10" i="11" s="1"/>
  <c r="AJ26" i="11"/>
  <c r="AJ18" i="11"/>
  <c r="AJ22" i="11"/>
  <c r="BC104" i="11"/>
  <c r="BC101" i="11"/>
  <c r="BC102" i="11" s="1"/>
  <c r="AJ192" i="11"/>
  <c r="AJ62" i="11"/>
  <c r="AJ120" i="11"/>
  <c r="AJ156" i="11"/>
  <c r="T176" i="11"/>
  <c r="T114" i="11"/>
  <c r="T164" i="11"/>
  <c r="L10" i="11"/>
  <c r="L117" i="11"/>
  <c r="L118" i="11" s="1"/>
  <c r="L120" i="11"/>
  <c r="L184" i="11"/>
  <c r="D62" i="11"/>
  <c r="P61" i="11"/>
  <c r="D124" i="11"/>
  <c r="P123" i="11"/>
  <c r="P186" i="11"/>
  <c r="D185" i="11"/>
  <c r="L165" i="10"/>
  <c r="L168" i="10"/>
  <c r="P159" i="10"/>
  <c r="D160" i="10"/>
  <c r="L64" i="10"/>
  <c r="BA54" i="10"/>
  <c r="BD53" i="10"/>
  <c r="AF48" i="13"/>
  <c r="AD146" i="12"/>
  <c r="AR145" i="12"/>
  <c r="AQ78" i="12"/>
  <c r="AI57" i="12"/>
  <c r="AA35" i="12"/>
  <c r="AM40" i="12"/>
  <c r="AM126" i="12"/>
  <c r="AM76" i="12"/>
  <c r="AM84" i="12"/>
  <c r="AM14" i="12"/>
  <c r="AM46" i="12"/>
  <c r="AM54" i="12"/>
  <c r="AM60" i="12"/>
  <c r="AM136" i="12"/>
  <c r="AM164" i="12"/>
  <c r="AM184" i="12"/>
  <c r="AE16" i="12"/>
  <c r="AE40" i="12"/>
  <c r="AE178" i="12"/>
  <c r="AE120" i="12"/>
  <c r="AE14" i="12"/>
  <c r="AE46" i="12"/>
  <c r="AE110" i="12"/>
  <c r="AE190" i="12"/>
  <c r="AE128" i="12"/>
  <c r="AE138" i="12"/>
  <c r="W40" i="12"/>
  <c r="W156" i="12"/>
  <c r="W136" i="12"/>
  <c r="W164" i="12"/>
  <c r="W38" i="12"/>
  <c r="W35" i="12"/>
  <c r="W144" i="12"/>
  <c r="W78" i="12"/>
  <c r="W140" i="12"/>
  <c r="O91" i="12"/>
  <c r="G114" i="12"/>
  <c r="G76" i="12"/>
  <c r="G73" i="12"/>
  <c r="G74" i="12" s="1"/>
  <c r="G134" i="12"/>
  <c r="G34" i="12"/>
  <c r="G112" i="12"/>
  <c r="G136" i="12"/>
  <c r="G158" i="12"/>
  <c r="G165" i="12"/>
  <c r="G166" i="12" s="1"/>
  <c r="G168" i="12"/>
  <c r="Z164" i="11"/>
  <c r="AR137" i="11"/>
  <c r="Y80" i="11"/>
  <c r="AN70" i="11"/>
  <c r="K46" i="11"/>
  <c r="AR189" i="10"/>
  <c r="AD190" i="10"/>
  <c r="AG144" i="10"/>
  <c r="E138" i="10"/>
  <c r="N117" i="10"/>
  <c r="H110" i="10"/>
  <c r="AF84" i="10"/>
  <c r="AF74" i="10"/>
  <c r="T36" i="13"/>
  <c r="V35" i="12"/>
  <c r="P15" i="12"/>
  <c r="AL34" i="12"/>
  <c r="AL168" i="12"/>
  <c r="AL63" i="12"/>
  <c r="AL60" i="12"/>
  <c r="AL148" i="12"/>
  <c r="AL179" i="12"/>
  <c r="AL36" i="12"/>
  <c r="AL104" i="12"/>
  <c r="AL178" i="12"/>
  <c r="AL170" i="12"/>
  <c r="AD26" i="12"/>
  <c r="AR25" i="12"/>
  <c r="AR79" i="12"/>
  <c r="AD80" i="12"/>
  <c r="AR11" i="12"/>
  <c r="AD9" i="12"/>
  <c r="AD10" i="12" s="1"/>
  <c r="AR109" i="12"/>
  <c r="AD110" i="12"/>
  <c r="AD60" i="12"/>
  <c r="AR59" i="12"/>
  <c r="AD162" i="12"/>
  <c r="AR161" i="12"/>
  <c r="AR43" i="12"/>
  <c r="AD44" i="12"/>
  <c r="AR153" i="12"/>
  <c r="AD154" i="12"/>
  <c r="AD122" i="12"/>
  <c r="AR121" i="12"/>
  <c r="AR97" i="12"/>
  <c r="AD98" i="12"/>
  <c r="AR187" i="12"/>
  <c r="AD188" i="12"/>
  <c r="V68" i="12"/>
  <c r="V117" i="12"/>
  <c r="V28" i="12"/>
  <c r="N23" i="12"/>
  <c r="N101" i="12"/>
  <c r="N91" i="12"/>
  <c r="F110" i="12"/>
  <c r="F106" i="12"/>
  <c r="F100" i="12"/>
  <c r="F146" i="12"/>
  <c r="F28" i="12"/>
  <c r="F104" i="12"/>
  <c r="F101" i="12"/>
  <c r="F102" i="12" s="1"/>
  <c r="F91" i="12"/>
  <c r="F92" i="12" s="1"/>
  <c r="F94" i="12"/>
  <c r="F188" i="12"/>
  <c r="I176" i="11"/>
  <c r="AH152" i="11"/>
  <c r="AI112" i="11"/>
  <c r="AA66" i="11"/>
  <c r="AA64" i="11"/>
  <c r="AA63" i="11" s="1"/>
  <c r="R44" i="11"/>
  <c r="I147" i="10"/>
  <c r="I129" i="10" s="1"/>
  <c r="P137" i="10"/>
  <c r="M68" i="10"/>
  <c r="AN60" i="10"/>
  <c r="Y44" i="10"/>
  <c r="Y28" i="10"/>
  <c r="AG76" i="10"/>
  <c r="AG130" i="10"/>
  <c r="AG26" i="10"/>
  <c r="AG74" i="10"/>
  <c r="AG168" i="10"/>
  <c r="AG78" i="10"/>
  <c r="AG126" i="10"/>
  <c r="Y80" i="10"/>
  <c r="Y182" i="10"/>
  <c r="Y180" i="10"/>
  <c r="Y23" i="10"/>
  <c r="Y26" i="10"/>
  <c r="Y96" i="10"/>
  <c r="Y78" i="10"/>
  <c r="Y140" i="10"/>
  <c r="AC109" i="10"/>
  <c r="Q110" i="10"/>
  <c r="AT155" i="10" a="1"/>
  <c r="AT155" i="10" s="1"/>
  <c r="Q156" i="10"/>
  <c r="AC155" i="10"/>
  <c r="AU155" i="10" a="1"/>
  <c r="AU155" i="10" s="1"/>
  <c r="AC25" i="10"/>
  <c r="Q26" i="10"/>
  <c r="Q23" i="10"/>
  <c r="Q96" i="10"/>
  <c r="AC95" i="10"/>
  <c r="AC103" i="10"/>
  <c r="Q104" i="10"/>
  <c r="Q101" i="10"/>
  <c r="I117" i="10"/>
  <c r="I11" i="10"/>
  <c r="I154" i="10" s="1"/>
  <c r="AN179" i="9"/>
  <c r="AN166" i="9"/>
  <c r="AJ40" i="14"/>
  <c r="AF40" i="12"/>
  <c r="Z144" i="11"/>
  <c r="BB124" i="11"/>
  <c r="AM100" i="11"/>
  <c r="I64" i="11"/>
  <c r="I63" i="11" s="1"/>
  <c r="I66" i="11"/>
  <c r="N52" i="11"/>
  <c r="AA42" i="11"/>
  <c r="AA35" i="11"/>
  <c r="AH32" i="11"/>
  <c r="AE146" i="10"/>
  <c r="BD103" i="10"/>
  <c r="V78" i="10"/>
  <c r="X68" i="10"/>
  <c r="X67" i="10" s="1"/>
  <c r="X70" i="10"/>
  <c r="J24" i="10"/>
  <c r="J47" i="10"/>
  <c r="J48" i="10" s="1"/>
  <c r="AO9" i="10"/>
  <c r="AO10" i="10" s="1"/>
  <c r="AN128" i="10"/>
  <c r="AN108" i="10"/>
  <c r="AN142" i="10"/>
  <c r="AF164" i="10"/>
  <c r="AF162" i="10"/>
  <c r="AF134" i="10"/>
  <c r="X168" i="10"/>
  <c r="X165" i="10"/>
  <c r="X166" i="10" s="1"/>
  <c r="H185" i="10"/>
  <c r="H116" i="10"/>
  <c r="H172" i="10"/>
  <c r="O85" i="9"/>
  <c r="G68" i="9"/>
  <c r="G35" i="9"/>
  <c r="G38" i="9"/>
  <c r="AF152" i="9"/>
  <c r="AF9" i="9"/>
  <c r="AF10" i="9" s="1"/>
  <c r="AF110" i="9"/>
  <c r="AF106" i="9"/>
  <c r="AF88" i="9"/>
  <c r="AF172" i="9"/>
  <c r="AF80" i="9"/>
  <c r="AF40" i="9"/>
  <c r="AF32" i="9"/>
  <c r="AF36" i="9"/>
  <c r="AF28" i="9"/>
  <c r="AF20" i="9"/>
  <c r="AF142" i="9"/>
  <c r="AF84" i="9"/>
  <c r="AF24" i="9"/>
  <c r="AF16" i="9"/>
  <c r="AF184" i="9"/>
  <c r="AF174" i="9"/>
  <c r="AF63" i="9"/>
  <c r="AF92" i="9"/>
  <c r="AF86" i="9"/>
  <c r="AF51" i="9"/>
  <c r="AF116" i="9"/>
  <c r="AF76" i="9"/>
  <c r="AF54" i="9"/>
  <c r="AF42" i="9"/>
  <c r="AF14" i="9"/>
  <c r="AF96" i="9"/>
  <c r="AF38" i="9"/>
  <c r="AF146" i="9"/>
  <c r="AF57" i="9"/>
  <c r="BA179" i="9"/>
  <c r="BD180" i="9"/>
  <c r="BB54" i="8"/>
  <c r="BD53" i="8"/>
  <c r="D46" i="13"/>
  <c r="AT143" i="12" a="1"/>
  <c r="AT143" i="12" s="1"/>
  <c r="AB34" i="12"/>
  <c r="AL100" i="11"/>
  <c r="H63" i="11"/>
  <c r="AM24" i="11"/>
  <c r="AI148" i="11"/>
  <c r="AI114" i="11"/>
  <c r="AI62" i="11"/>
  <c r="AI142" i="11"/>
  <c r="AI110" i="11"/>
  <c r="AI120" i="11"/>
  <c r="AI166" i="11"/>
  <c r="AI118" i="11"/>
  <c r="AA80" i="11"/>
  <c r="AA28" i="11"/>
  <c r="AA138" i="11"/>
  <c r="AA116" i="11"/>
  <c r="AA114" i="11"/>
  <c r="AA158" i="11"/>
  <c r="K114" i="11"/>
  <c r="K154" i="11"/>
  <c r="K110" i="11"/>
  <c r="K73" i="11"/>
  <c r="K74" i="11" s="1"/>
  <c r="K76" i="11"/>
  <c r="K122" i="11"/>
  <c r="K156" i="11"/>
  <c r="AG182" i="10"/>
  <c r="AG166" i="10"/>
  <c r="AF94" i="10"/>
  <c r="AD86" i="10"/>
  <c r="AR85" i="10"/>
  <c r="AX73" i="10"/>
  <c r="J66" i="10"/>
  <c r="E49" i="10"/>
  <c r="AE40" i="10"/>
  <c r="T24" i="10"/>
  <c r="T47" i="10"/>
  <c r="T48" i="10" s="1"/>
  <c r="AM57" i="10"/>
  <c r="AM128" i="10"/>
  <c r="AM60" i="10"/>
  <c r="AM122" i="10"/>
  <c r="AM90" i="10"/>
  <c r="AM182" i="10"/>
  <c r="AE22" i="10"/>
  <c r="AE70" i="10"/>
  <c r="AE136" i="10"/>
  <c r="AE60" i="10"/>
  <c r="AE122" i="10"/>
  <c r="AE94" i="10"/>
  <c r="AE190" i="10"/>
  <c r="G165" i="10"/>
  <c r="G147" i="10"/>
  <c r="G129" i="10" s="1"/>
  <c r="G174" i="9"/>
  <c r="AF156" i="9"/>
  <c r="AF130" i="9"/>
  <c r="H120" i="9"/>
  <c r="H117" i="9"/>
  <c r="H118" i="9" s="1"/>
  <c r="AL96" i="13"/>
  <c r="AB18" i="12"/>
  <c r="BB160" i="11"/>
  <c r="AI57" i="11"/>
  <c r="J44" i="11"/>
  <c r="P17" i="11"/>
  <c r="AH108" i="11"/>
  <c r="AH172" i="11"/>
  <c r="AH94" i="11"/>
  <c r="AH106" i="11"/>
  <c r="AH168" i="11"/>
  <c r="AH120" i="11"/>
  <c r="AH14" i="11"/>
  <c r="AH46" i="11"/>
  <c r="AH118" i="11"/>
  <c r="Z76" i="11"/>
  <c r="Z73" i="11"/>
  <c r="Z74" i="11" s="1"/>
  <c r="Z20" i="11"/>
  <c r="Z134" i="11"/>
  <c r="Z106" i="11"/>
  <c r="Z154" i="11"/>
  <c r="Z30" i="11"/>
  <c r="Z100" i="11"/>
  <c r="R80" i="11"/>
  <c r="R112" i="11"/>
  <c r="R168" i="11"/>
  <c r="R165" i="11"/>
  <c r="R166" i="11" s="1"/>
  <c r="R116" i="11"/>
  <c r="R124" i="11"/>
  <c r="R23" i="11"/>
  <c r="R26" i="11"/>
  <c r="R96" i="11"/>
  <c r="J170" i="11"/>
  <c r="J184" i="11"/>
  <c r="J142" i="11"/>
  <c r="J129" i="11"/>
  <c r="J130" i="11" s="1"/>
  <c r="J132" i="11"/>
  <c r="J124" i="11"/>
  <c r="J23" i="11"/>
  <c r="J26" i="11"/>
  <c r="J96" i="11"/>
  <c r="BD187" i="10"/>
  <c r="AM106" i="10"/>
  <c r="AF96" i="10"/>
  <c r="H80" i="10"/>
  <c r="AR39" i="10"/>
  <c r="AD40" i="10"/>
  <c r="R9" i="10"/>
  <c r="R10" i="10" s="1"/>
  <c r="R160" i="10"/>
  <c r="R150" i="10"/>
  <c r="R144" i="10"/>
  <c r="R142" i="10"/>
  <c r="R132" i="10"/>
  <c r="R122" i="10"/>
  <c r="R96" i="10"/>
  <c r="R88" i="10"/>
  <c r="R92" i="10"/>
  <c r="R42" i="10"/>
  <c r="R26" i="10"/>
  <c r="R20" i="10"/>
  <c r="R168" i="10"/>
  <c r="R14" i="10"/>
  <c r="R104" i="10"/>
  <c r="R90" i="10"/>
  <c r="R54" i="10"/>
  <c r="R60" i="10"/>
  <c r="R40" i="10"/>
  <c r="R30" i="10"/>
  <c r="R108" i="10"/>
  <c r="R80" i="10"/>
  <c r="R112" i="10"/>
  <c r="R46" i="10"/>
  <c r="R94" i="10"/>
  <c r="AL138" i="10"/>
  <c r="AL140" i="10"/>
  <c r="AL132" i="10"/>
  <c r="AL185" i="10"/>
  <c r="AL192" i="10"/>
  <c r="AD108" i="10"/>
  <c r="AR107" i="10"/>
  <c r="AD142" i="10"/>
  <c r="AR141" i="10"/>
  <c r="AD174" i="10"/>
  <c r="AR173" i="10"/>
  <c r="AD178" i="10"/>
  <c r="AR177" i="10"/>
  <c r="V66" i="10"/>
  <c r="V64" i="10"/>
  <c r="V147" i="10"/>
  <c r="V148" i="10" s="1"/>
  <c r="F147" i="10"/>
  <c r="AF190" i="9"/>
  <c r="H147" i="9"/>
  <c r="H148" i="9" s="1"/>
  <c r="H152" i="9"/>
  <c r="W117" i="9"/>
  <c r="W101" i="9"/>
  <c r="O73" i="9"/>
  <c r="G62" i="9"/>
  <c r="L154" i="14"/>
  <c r="AF84" i="13"/>
  <c r="AO156" i="13"/>
  <c r="AO110" i="13"/>
  <c r="AO14" i="13"/>
  <c r="AO46" i="13"/>
  <c r="AO118" i="13"/>
  <c r="AO164" i="13"/>
  <c r="AO108" i="13"/>
  <c r="AO179" i="13"/>
  <c r="AO36" i="13"/>
  <c r="AO144" i="13"/>
  <c r="AO174" i="13"/>
  <c r="AG185" i="13"/>
  <c r="AG80" i="13"/>
  <c r="AG148" i="13"/>
  <c r="AG26" i="13"/>
  <c r="AG74" i="13"/>
  <c r="AG54" i="13"/>
  <c r="AG60" i="13"/>
  <c r="AG122" i="13"/>
  <c r="AG47" i="13"/>
  <c r="AG48" i="13" s="1"/>
  <c r="AG24" i="13"/>
  <c r="AG94" i="13"/>
  <c r="AG174" i="13"/>
  <c r="Y52" i="13"/>
  <c r="AU145" i="13" a="1"/>
  <c r="AU145" i="13" s="1"/>
  <c r="AC145" i="13"/>
  <c r="AT145" i="13" a="1"/>
  <c r="AT145" i="13" s="1"/>
  <c r="AC75" i="13"/>
  <c r="Q73" i="13"/>
  <c r="AC155" i="13"/>
  <c r="AU155" i="13" a="1"/>
  <c r="AU155" i="13" s="1"/>
  <c r="AT155" i="13" a="1"/>
  <c r="AT155" i="13" s="1"/>
  <c r="AC25" i="13"/>
  <c r="Q23" i="13"/>
  <c r="AC95" i="13"/>
  <c r="AC77" i="13"/>
  <c r="Q172" i="13"/>
  <c r="AC171" i="13"/>
  <c r="AU171" i="13" a="1"/>
  <c r="AU171" i="13" s="1"/>
  <c r="AT171" i="13" a="1"/>
  <c r="AT171" i="13" s="1"/>
  <c r="AC43" i="13"/>
  <c r="AU153" i="13" a="1"/>
  <c r="AU153" i="13" s="1"/>
  <c r="AT153" i="13" a="1"/>
  <c r="AT153" i="13" s="1"/>
  <c r="Q154" i="13"/>
  <c r="AC153" i="13"/>
  <c r="I23" i="13"/>
  <c r="I32" i="13"/>
  <c r="AO192" i="12"/>
  <c r="X44" i="12"/>
  <c r="J152" i="11"/>
  <c r="J108" i="11"/>
  <c r="AQ56" i="11"/>
  <c r="I44" i="11"/>
  <c r="AN22" i="11"/>
  <c r="BB126" i="11"/>
  <c r="BB114" i="11"/>
  <c r="BB54" i="11"/>
  <c r="BB26" i="11"/>
  <c r="BB122" i="11"/>
  <c r="BB110" i="11"/>
  <c r="BB176" i="11"/>
  <c r="BB188" i="11"/>
  <c r="AG114" i="11"/>
  <c r="AR113" i="11"/>
  <c r="Y26" i="11"/>
  <c r="Y23" i="11"/>
  <c r="Y22" i="11"/>
  <c r="Y100" i="11"/>
  <c r="Y172" i="11"/>
  <c r="Y160" i="11"/>
  <c r="Y156" i="11"/>
  <c r="Y122" i="11"/>
  <c r="AC173" i="11"/>
  <c r="AT173" i="11" a="1"/>
  <c r="AT173" i="11" s="1"/>
  <c r="AU173" i="11" a="1"/>
  <c r="AU173" i="11" s="1"/>
  <c r="AU143" i="11" a="1"/>
  <c r="AU143" i="11" s="1"/>
  <c r="AT143" i="11" a="1"/>
  <c r="AT143" i="11" s="1"/>
  <c r="AC143" i="11"/>
  <c r="Q16" i="11"/>
  <c r="AC15" i="11"/>
  <c r="AU157" i="11" a="1"/>
  <c r="AU157" i="11" s="1"/>
  <c r="AC157" i="11"/>
  <c r="AT157" i="11" a="1"/>
  <c r="AT157" i="11" s="1"/>
  <c r="AC89" i="11"/>
  <c r="AT186" i="11" a="1"/>
  <c r="AT186" i="11" s="1"/>
  <c r="AU186" i="11" a="1"/>
  <c r="AU186" i="11" s="1"/>
  <c r="AC186" i="11"/>
  <c r="I34" i="11"/>
  <c r="I72" i="11"/>
  <c r="I20" i="11"/>
  <c r="I18" i="11"/>
  <c r="I188" i="11"/>
  <c r="I185" i="11"/>
  <c r="D180" i="10"/>
  <c r="AE164" i="10"/>
  <c r="AO142" i="10"/>
  <c r="AE110" i="10"/>
  <c r="AF88" i="10"/>
  <c r="AF80" i="10"/>
  <c r="M52" i="10"/>
  <c r="X42" i="10"/>
  <c r="X35" i="10"/>
  <c r="AO28" i="10"/>
  <c r="AK60" i="10"/>
  <c r="AK122" i="10"/>
  <c r="AK47" i="10"/>
  <c r="AK48" i="10" s="1"/>
  <c r="AK24" i="10"/>
  <c r="AK94" i="10"/>
  <c r="AK179" i="10"/>
  <c r="AK62" i="10"/>
  <c r="AK120" i="10"/>
  <c r="M129" i="10"/>
  <c r="E91" i="10"/>
  <c r="E152" i="10"/>
  <c r="W176" i="9"/>
  <c r="H132" i="9"/>
  <c r="J122" i="9"/>
  <c r="J117" i="9"/>
  <c r="J118" i="9" s="1"/>
  <c r="J104" i="9"/>
  <c r="J101" i="9"/>
  <c r="J102" i="9" s="1"/>
  <c r="H94" i="9"/>
  <c r="H91" i="9"/>
  <c r="H92" i="9" s="1"/>
  <c r="AN72" i="9"/>
  <c r="O165" i="9"/>
  <c r="Z74" i="13"/>
  <c r="AR41" i="12"/>
  <c r="AM120" i="12"/>
  <c r="BD180" i="10"/>
  <c r="J114" i="10"/>
  <c r="F58" i="10"/>
  <c r="J42" i="10"/>
  <c r="P17" i="10"/>
  <c r="AA96" i="9"/>
  <c r="AN74" i="9"/>
  <c r="AA70" i="9"/>
  <c r="AA68" i="9"/>
  <c r="AA67" i="9" s="1"/>
  <c r="K35" i="9"/>
  <c r="K38" i="9"/>
  <c r="M32" i="9"/>
  <c r="AI47" i="9"/>
  <c r="AI48" i="9" s="1"/>
  <c r="AI24" i="9"/>
  <c r="AA78" i="9"/>
  <c r="AA140" i="9"/>
  <c r="AA44" i="9"/>
  <c r="AA180" i="9"/>
  <c r="AA182" i="9"/>
  <c r="AA158" i="9"/>
  <c r="S58" i="9"/>
  <c r="K176" i="9"/>
  <c r="K122" i="9"/>
  <c r="K28" i="9"/>
  <c r="K132" i="9"/>
  <c r="K156" i="9"/>
  <c r="Z184" i="8"/>
  <c r="AJ172" i="8"/>
  <c r="O165" i="8"/>
  <c r="O166" i="8" s="1"/>
  <c r="O168" i="8"/>
  <c r="I147" i="8"/>
  <c r="I148" i="8" s="1"/>
  <c r="I150" i="8"/>
  <c r="AU139" i="8" a="1"/>
  <c r="AU139" i="8" s="1"/>
  <c r="AT139" i="8" a="1"/>
  <c r="AT139" i="8" s="1"/>
  <c r="Q140" i="8"/>
  <c r="AC139" i="8"/>
  <c r="Q133" i="8"/>
  <c r="Q129" i="8" s="1"/>
  <c r="BA126" i="8"/>
  <c r="AD67" i="8"/>
  <c r="AR68" i="8"/>
  <c r="AB56" i="8"/>
  <c r="AB52" i="8"/>
  <c r="P45" i="8"/>
  <c r="F20" i="8"/>
  <c r="AJ104" i="8"/>
  <c r="AJ178" i="8"/>
  <c r="AJ40" i="8"/>
  <c r="AJ150" i="8"/>
  <c r="AB116" i="8"/>
  <c r="AB40" i="8"/>
  <c r="AB150" i="8"/>
  <c r="AB147" i="8"/>
  <c r="AB148" i="8" s="1"/>
  <c r="L134" i="8"/>
  <c r="L72" i="8"/>
  <c r="L176" i="8"/>
  <c r="P15" i="8"/>
  <c r="D91" i="8"/>
  <c r="P93" i="8"/>
  <c r="AN16" i="13"/>
  <c r="BB47" i="12"/>
  <c r="BB48" i="12" s="1"/>
  <c r="AR187" i="11"/>
  <c r="BB40" i="11"/>
  <c r="AM22" i="11"/>
  <c r="AC183" i="10"/>
  <c r="BB120" i="10"/>
  <c r="BB117" i="10"/>
  <c r="BB118" i="10" s="1"/>
  <c r="F101" i="10"/>
  <c r="T84" i="10"/>
  <c r="H56" i="10"/>
  <c r="AF30" i="10"/>
  <c r="J22" i="10"/>
  <c r="N11" i="10"/>
  <c r="N104" i="10" s="1"/>
  <c r="P171" i="10"/>
  <c r="AF170" i="9"/>
  <c r="J147" i="9"/>
  <c r="J148" i="9" s="1"/>
  <c r="AC115" i="9"/>
  <c r="AT115" i="9" a="1"/>
  <c r="AT115" i="9" s="1"/>
  <c r="AU115" i="9" a="1"/>
  <c r="AU115" i="9" s="1"/>
  <c r="Q116" i="9"/>
  <c r="I104" i="9"/>
  <c r="I101" i="9"/>
  <c r="I102" i="9" s="1"/>
  <c r="AN67" i="9"/>
  <c r="BC24" i="9"/>
  <c r="BC94" i="9"/>
  <c r="BC162" i="9"/>
  <c r="BC117" i="9"/>
  <c r="BC118" i="9" s="1"/>
  <c r="BC120" i="9"/>
  <c r="BC126" i="9"/>
  <c r="BC192" i="9"/>
  <c r="BC158" i="9"/>
  <c r="N138" i="8"/>
  <c r="F110" i="8"/>
  <c r="P105" i="8"/>
  <c r="X91" i="8"/>
  <c r="BA84" i="8"/>
  <c r="BD83" i="8"/>
  <c r="H56" i="8"/>
  <c r="F26" i="8"/>
  <c r="F23" i="8"/>
  <c r="R80" i="13"/>
  <c r="P21" i="11"/>
  <c r="AU149" i="10" a="1"/>
  <c r="AU149" i="10" s="1"/>
  <c r="T78" i="10"/>
  <c r="X58" i="10"/>
  <c r="X57" i="10" s="1"/>
  <c r="X40" i="10"/>
  <c r="AF16" i="10"/>
  <c r="AA101" i="10"/>
  <c r="AA35" i="10"/>
  <c r="AA162" i="10"/>
  <c r="AA147" i="10"/>
  <c r="AA85" i="10"/>
  <c r="S52" i="10"/>
  <c r="S147" i="10"/>
  <c r="S85" i="10"/>
  <c r="K165" i="10"/>
  <c r="K129" i="10"/>
  <c r="K85" i="10"/>
  <c r="I188" i="9"/>
  <c r="BC122" i="9"/>
  <c r="AN108" i="9"/>
  <c r="H101" i="9"/>
  <c r="H102" i="9" s="1"/>
  <c r="AF78" i="9"/>
  <c r="BC62" i="9"/>
  <c r="Z52" i="9"/>
  <c r="I35" i="9"/>
  <c r="I38" i="9"/>
  <c r="I30" i="9"/>
  <c r="BD29" i="9"/>
  <c r="BB30" i="9"/>
  <c r="BD91" i="9"/>
  <c r="BB92" i="9"/>
  <c r="AO142" i="9"/>
  <c r="AO36" i="9"/>
  <c r="AO144" i="9"/>
  <c r="AO76" i="9"/>
  <c r="AO130" i="9"/>
  <c r="AO156" i="9"/>
  <c r="Y146" i="9"/>
  <c r="Y72" i="9"/>
  <c r="Y170" i="9"/>
  <c r="Y84" i="9"/>
  <c r="Y136" i="9"/>
  <c r="AT153" i="9" a="1"/>
  <c r="AT153" i="9" s="1"/>
  <c r="AU153" i="9" a="1"/>
  <c r="AU153" i="9" s="1"/>
  <c r="Q154" i="9"/>
  <c r="AC153" i="9"/>
  <c r="Q90" i="9"/>
  <c r="AC89" i="9"/>
  <c r="AT173" i="9" a="1"/>
  <c r="AT173" i="9" s="1"/>
  <c r="Q174" i="9"/>
  <c r="AC173" i="9"/>
  <c r="AU173" i="9" a="1"/>
  <c r="AU173" i="9" s="1"/>
  <c r="Q114" i="9"/>
  <c r="AC113" i="9"/>
  <c r="AT187" i="9" a="1"/>
  <c r="AT187" i="9" s="1"/>
  <c r="Q188" i="9"/>
  <c r="AC187" i="9"/>
  <c r="AU187" i="9" a="1"/>
  <c r="AU187" i="9" s="1"/>
  <c r="AU161" i="9" a="1"/>
  <c r="AU161" i="9" s="1"/>
  <c r="AT161" i="9" a="1"/>
  <c r="AT161" i="9" s="1"/>
  <c r="Q162" i="9"/>
  <c r="AC161" i="9"/>
  <c r="I44" i="9"/>
  <c r="I152" i="9"/>
  <c r="I110" i="9"/>
  <c r="I172" i="9"/>
  <c r="G150" i="8"/>
  <c r="G147" i="8"/>
  <c r="G148" i="8" s="1"/>
  <c r="BA67" i="8"/>
  <c r="BD68" i="8"/>
  <c r="AC43" i="8"/>
  <c r="AJ38" i="8"/>
  <c r="F30" i="8"/>
  <c r="AD18" i="8"/>
  <c r="AR17" i="8"/>
  <c r="T11" i="8"/>
  <c r="T152" i="8" s="1"/>
  <c r="BA92" i="8"/>
  <c r="BD91" i="8"/>
  <c r="BA78" i="8"/>
  <c r="BD77" i="8"/>
  <c r="BA158" i="8"/>
  <c r="BD157" i="8"/>
  <c r="AH168" i="8"/>
  <c r="AH176" i="8"/>
  <c r="AH106" i="8"/>
  <c r="AH174" i="8"/>
  <c r="Z132" i="8"/>
  <c r="Z80" i="8"/>
  <c r="Z174" i="8"/>
  <c r="R132" i="8"/>
  <c r="R80" i="8"/>
  <c r="AC79" i="8"/>
  <c r="R174" i="8"/>
  <c r="J129" i="8"/>
  <c r="H184" i="7"/>
  <c r="H180" i="7"/>
  <c r="R165" i="7"/>
  <c r="AN118" i="7"/>
  <c r="AB101" i="11"/>
  <c r="P27" i="11"/>
  <c r="X182" i="10"/>
  <c r="AR163" i="10"/>
  <c r="J112" i="10"/>
  <c r="J90" i="10"/>
  <c r="D36" i="10"/>
  <c r="AL22" i="10"/>
  <c r="AI9" i="10"/>
  <c r="BB54" i="10"/>
  <c r="BB10" i="10"/>
  <c r="BB28" i="10"/>
  <c r="BD27" i="10"/>
  <c r="BB22" i="10"/>
  <c r="BB70" i="10"/>
  <c r="BB188" i="10"/>
  <c r="BB78" i="10"/>
  <c r="BB158" i="10"/>
  <c r="BB90" i="10"/>
  <c r="BD89" i="10"/>
  <c r="K124" i="9"/>
  <c r="E80" i="9"/>
  <c r="BC67" i="9"/>
  <c r="BC26" i="9"/>
  <c r="X156" i="9"/>
  <c r="X9" i="9"/>
  <c r="X10" i="9" s="1"/>
  <c r="X96" i="9"/>
  <c r="X84" i="9"/>
  <c r="X28" i="9"/>
  <c r="X20" i="9"/>
  <c r="X16" i="9"/>
  <c r="X154" i="9"/>
  <c r="X76" i="9"/>
  <c r="X110" i="9"/>
  <c r="X106" i="9"/>
  <c r="X158" i="9"/>
  <c r="X80" i="9"/>
  <c r="X142" i="9"/>
  <c r="X100" i="9"/>
  <c r="X152" i="9"/>
  <c r="X40" i="9"/>
  <c r="X32" i="9"/>
  <c r="X57" i="9"/>
  <c r="X22" i="9"/>
  <c r="X46" i="9"/>
  <c r="X116" i="9"/>
  <c r="X18" i="9"/>
  <c r="X30" i="9"/>
  <c r="BD191" i="9"/>
  <c r="W165" i="8"/>
  <c r="AD160" i="8"/>
  <c r="AR159" i="8"/>
  <c r="R152" i="8"/>
  <c r="R146" i="8"/>
  <c r="P141" i="8"/>
  <c r="AH134" i="8"/>
  <c r="AO124" i="8"/>
  <c r="AC119" i="8"/>
  <c r="Q120" i="8"/>
  <c r="Q117" i="8"/>
  <c r="AC113" i="8"/>
  <c r="Q114" i="8"/>
  <c r="L106" i="8"/>
  <c r="BD97" i="8"/>
  <c r="BA98" i="8"/>
  <c r="V91" i="8"/>
  <c r="V92" i="8" s="1"/>
  <c r="L88" i="8"/>
  <c r="G82" i="8"/>
  <c r="AO72" i="8"/>
  <c r="AJ67" i="8"/>
  <c r="AH57" i="8"/>
  <c r="X52" i="8"/>
  <c r="AC39" i="8"/>
  <c r="Q40" i="8"/>
  <c r="AH34" i="8"/>
  <c r="F32" i="8"/>
  <c r="AD22" i="8"/>
  <c r="AR21" i="8"/>
  <c r="W11" i="8"/>
  <c r="W70" i="8" s="1"/>
  <c r="AO166" i="8"/>
  <c r="AG9" i="8"/>
  <c r="AG10" i="8" s="1"/>
  <c r="AG84" i="8"/>
  <c r="AG66" i="8"/>
  <c r="AG63" i="8"/>
  <c r="AG40" i="8"/>
  <c r="AG38" i="8"/>
  <c r="AG60" i="8"/>
  <c r="AG57" i="8"/>
  <c r="AG20" i="8"/>
  <c r="AG18" i="8"/>
  <c r="AG88" i="8"/>
  <c r="AG72" i="8"/>
  <c r="AG70" i="8"/>
  <c r="AG28" i="8"/>
  <c r="AG26" i="8"/>
  <c r="AG98" i="8"/>
  <c r="AG48" i="8"/>
  <c r="AG76" i="8"/>
  <c r="AG34" i="8"/>
  <c r="AG24" i="8"/>
  <c r="AG82" i="8"/>
  <c r="AG92" i="8"/>
  <c r="AG50" i="8"/>
  <c r="AG96" i="8"/>
  <c r="AG16" i="8"/>
  <c r="AT169" i="8" a="1"/>
  <c r="AT169" i="8" s="1"/>
  <c r="Q170" i="8"/>
  <c r="AU169" i="8" a="1"/>
  <c r="AU169" i="8" s="1"/>
  <c r="AC169" i="8"/>
  <c r="AU183" i="8" a="1"/>
  <c r="AU183" i="8" s="1"/>
  <c r="Q184" i="8"/>
  <c r="AT183" i="8" a="1"/>
  <c r="AT183" i="8" s="1"/>
  <c r="AC183" i="8"/>
  <c r="AN176" i="7"/>
  <c r="BA174" i="7"/>
  <c r="BD173" i="7"/>
  <c r="AA56" i="6"/>
  <c r="AA52" i="6"/>
  <c r="K147" i="11"/>
  <c r="K148" i="11" s="1"/>
  <c r="M112" i="11"/>
  <c r="AF47" i="11"/>
  <c r="AF48" i="11" s="1"/>
  <c r="BD99" i="10"/>
  <c r="T82" i="10"/>
  <c r="R66" i="10"/>
  <c r="AI50" i="10"/>
  <c r="AN32" i="10"/>
  <c r="AF179" i="9"/>
  <c r="BD161" i="9"/>
  <c r="E132" i="9"/>
  <c r="N116" i="9"/>
  <c r="AA64" i="9"/>
  <c r="AA63" i="9" s="1"/>
  <c r="AA66" i="9"/>
  <c r="F44" i="9"/>
  <c r="F152" i="8"/>
  <c r="AF138" i="8"/>
  <c r="Y132" i="8"/>
  <c r="I117" i="8"/>
  <c r="I118" i="8" s="1"/>
  <c r="AF78" i="8"/>
  <c r="AF54" i="8"/>
  <c r="H44" i="8"/>
  <c r="AD24" i="8"/>
  <c r="AR23" i="8"/>
  <c r="AD47" i="8"/>
  <c r="AD48" i="8" s="1"/>
  <c r="I9" i="8"/>
  <c r="I10" i="8" s="1"/>
  <c r="I51" i="8"/>
  <c r="I60" i="8"/>
  <c r="I57" i="8"/>
  <c r="I20" i="8"/>
  <c r="I18" i="8"/>
  <c r="I62" i="8"/>
  <c r="I78" i="8"/>
  <c r="I54" i="8"/>
  <c r="I32" i="8"/>
  <c r="I30" i="8"/>
  <c r="I112" i="8"/>
  <c r="I100" i="8"/>
  <c r="I84" i="8"/>
  <c r="I66" i="8"/>
  <c r="I63" i="8"/>
  <c r="I40" i="8"/>
  <c r="I38" i="8"/>
  <c r="I94" i="8"/>
  <c r="I122" i="8"/>
  <c r="I76" i="8"/>
  <c r="I116" i="8"/>
  <c r="I142" i="8"/>
  <c r="I114" i="8"/>
  <c r="I46" i="8"/>
  <c r="I26" i="8"/>
  <c r="AN106" i="8"/>
  <c r="AN174" i="8"/>
  <c r="AN34" i="8"/>
  <c r="AN92" i="8"/>
  <c r="AF172" i="8"/>
  <c r="AF154" i="8"/>
  <c r="AF30" i="8"/>
  <c r="AF88" i="8"/>
  <c r="X180" i="8"/>
  <c r="X35" i="8"/>
  <c r="H158" i="8"/>
  <c r="H174" i="8"/>
  <c r="H34" i="8"/>
  <c r="H136" i="8"/>
  <c r="AH28" i="12"/>
  <c r="AH72" i="11"/>
  <c r="BB51" i="11"/>
  <c r="AT143" i="10" a="1"/>
  <c r="AT143" i="10" s="1"/>
  <c r="H84" i="10"/>
  <c r="BD71" i="10"/>
  <c r="AF56" i="10"/>
  <c r="R34" i="10"/>
  <c r="AF14" i="10"/>
  <c r="H106" i="10"/>
  <c r="BD169" i="9"/>
  <c r="Y154" i="9"/>
  <c r="E124" i="9"/>
  <c r="Y116" i="9"/>
  <c r="AA106" i="9"/>
  <c r="AN78" i="9"/>
  <c r="AF60" i="9"/>
  <c r="I54" i="9"/>
  <c r="I52" i="9"/>
  <c r="AO42" i="9"/>
  <c r="AO34" i="9"/>
  <c r="AC21" i="9"/>
  <c r="H14" i="9"/>
  <c r="AL80" i="9"/>
  <c r="AL152" i="9"/>
  <c r="AL96" i="9"/>
  <c r="AL184" i="9"/>
  <c r="AL188" i="9"/>
  <c r="AL170" i="9"/>
  <c r="AD84" i="9"/>
  <c r="AR83" i="9"/>
  <c r="AR149" i="9"/>
  <c r="AD150" i="9"/>
  <c r="AR95" i="9"/>
  <c r="AD96" i="9"/>
  <c r="AR53" i="9"/>
  <c r="AD54" i="9"/>
  <c r="AD166" i="9"/>
  <c r="AR165" i="9"/>
  <c r="AD188" i="9"/>
  <c r="AR187" i="9"/>
  <c r="V73" i="9"/>
  <c r="V147" i="9"/>
  <c r="V129" i="9" s="1"/>
  <c r="V52" i="9"/>
  <c r="N80" i="9"/>
  <c r="N184" i="9"/>
  <c r="N136" i="9"/>
  <c r="N162" i="9"/>
  <c r="F80" i="9"/>
  <c r="AQ192" i="8"/>
  <c r="AH178" i="8"/>
  <c r="R162" i="8"/>
  <c r="X147" i="8"/>
  <c r="AT141" i="8" a="1"/>
  <c r="AT141" i="8" s="1"/>
  <c r="BA138" i="8"/>
  <c r="BD137" i="8"/>
  <c r="AQ128" i="8"/>
  <c r="AF122" i="8"/>
  <c r="P113" i="8"/>
  <c r="D114" i="8"/>
  <c r="X101" i="8"/>
  <c r="Z96" i="8"/>
  <c r="AQ86" i="8"/>
  <c r="AF82" i="8"/>
  <c r="AN78" i="8"/>
  <c r="AR73" i="8"/>
  <c r="AD74" i="8"/>
  <c r="T70" i="8"/>
  <c r="T68" i="8"/>
  <c r="T67" i="8" s="1"/>
  <c r="BA62" i="8"/>
  <c r="BD61" i="8"/>
  <c r="G46" i="8"/>
  <c r="O40" i="8"/>
  <c r="O35" i="8"/>
  <c r="L30" i="8"/>
  <c r="AL24" i="8"/>
  <c r="AL47" i="8"/>
  <c r="AL48" i="8" s="1"/>
  <c r="AJ18" i="8"/>
  <c r="AM10" i="8"/>
  <c r="AM174" i="8"/>
  <c r="AM54" i="8"/>
  <c r="W185" i="8"/>
  <c r="G174" i="8"/>
  <c r="G138" i="8"/>
  <c r="AN146" i="7"/>
  <c r="AF56" i="7"/>
  <c r="K165" i="6"/>
  <c r="K166" i="6" s="1"/>
  <c r="K168" i="6"/>
  <c r="AX160" i="13"/>
  <c r="AX22" i="13"/>
  <c r="AX112" i="13"/>
  <c r="AX16" i="13"/>
  <c r="AX98" i="13"/>
  <c r="AX62" i="13"/>
  <c r="AX117" i="13"/>
  <c r="AX118" i="13" s="1"/>
  <c r="AX120" i="13"/>
  <c r="AX116" i="13"/>
  <c r="AX54" i="13"/>
  <c r="AX188" i="13"/>
  <c r="AX147" i="11"/>
  <c r="N73" i="11"/>
  <c r="N74" i="11" s="1"/>
  <c r="AR17" i="11"/>
  <c r="AO176" i="10"/>
  <c r="J80" i="10"/>
  <c r="AR68" i="10"/>
  <c r="P29" i="10"/>
  <c r="K23" i="10"/>
  <c r="M11" i="10"/>
  <c r="M138" i="10" s="1"/>
  <c r="AN168" i="9"/>
  <c r="X134" i="9"/>
  <c r="BC101" i="9"/>
  <c r="BC102" i="9" s="1"/>
  <c r="BC104" i="9"/>
  <c r="K76" i="9"/>
  <c r="K73" i="9"/>
  <c r="K74" i="9" s="1"/>
  <c r="F68" i="9"/>
  <c r="F67" i="9" s="1"/>
  <c r="N64" i="9"/>
  <c r="N63" i="9" s="1"/>
  <c r="N66" i="9"/>
  <c r="K56" i="9"/>
  <c r="E40" i="9"/>
  <c r="AK174" i="9"/>
  <c r="AK38" i="9"/>
  <c r="AK96" i="9"/>
  <c r="AK138" i="9"/>
  <c r="AK82" i="9"/>
  <c r="AK134" i="9"/>
  <c r="AK190" i="9"/>
  <c r="M180" i="9"/>
  <c r="M35" i="9"/>
  <c r="M147" i="9"/>
  <c r="E34" i="9"/>
  <c r="E136" i="9"/>
  <c r="E78" i="9"/>
  <c r="E140" i="9"/>
  <c r="E165" i="9"/>
  <c r="E166" i="9" s="1"/>
  <c r="E168" i="9"/>
  <c r="AC167" i="8"/>
  <c r="Q165" i="8"/>
  <c r="Q168" i="8"/>
  <c r="AU167" i="8" a="1"/>
  <c r="AU167" i="8" s="1"/>
  <c r="AT167" i="8" a="1"/>
  <c r="AT167" i="8" s="1"/>
  <c r="AD162" i="8"/>
  <c r="AR161" i="8"/>
  <c r="F158" i="8"/>
  <c r="P151" i="8"/>
  <c r="AQ142" i="8"/>
  <c r="AN138" i="8"/>
  <c r="W132" i="8"/>
  <c r="W114" i="8"/>
  <c r="W104" i="8"/>
  <c r="W101" i="8"/>
  <c r="W102" i="8" s="1"/>
  <c r="AN82" i="8"/>
  <c r="T78" i="8"/>
  <c r="BA70" i="8"/>
  <c r="AJ62" i="8"/>
  <c r="AN36" i="8"/>
  <c r="BA26" i="8"/>
  <c r="AL9" i="8"/>
  <c r="AL10" i="8" s="1"/>
  <c r="AL80" i="8"/>
  <c r="AL57" i="8"/>
  <c r="AL32" i="8"/>
  <c r="AL96" i="8"/>
  <c r="AL78" i="8"/>
  <c r="AL126" i="8"/>
  <c r="AD184" i="8"/>
  <c r="AR183" i="8"/>
  <c r="AD136" i="8"/>
  <c r="AR135" i="8"/>
  <c r="AR107" i="8"/>
  <c r="AD108" i="8"/>
  <c r="AR191" i="8"/>
  <c r="AD192" i="8"/>
  <c r="F185" i="8"/>
  <c r="F101" i="8"/>
  <c r="F102" i="8" s="1"/>
  <c r="F104" i="8"/>
  <c r="Z180" i="7"/>
  <c r="N11" i="12"/>
  <c r="N112" i="12" s="1"/>
  <c r="AL106" i="11"/>
  <c r="T58" i="11"/>
  <c r="T57" i="11" s="1"/>
  <c r="BA104" i="11"/>
  <c r="BA101" i="11"/>
  <c r="BA102" i="11" s="1"/>
  <c r="BD103" i="11"/>
  <c r="BA56" i="11"/>
  <c r="BD55" i="11"/>
  <c r="BD29" i="11"/>
  <c r="BA30" i="11"/>
  <c r="BA26" i="11"/>
  <c r="BD25" i="11"/>
  <c r="BA62" i="11"/>
  <c r="BD61" i="11"/>
  <c r="BA100" i="11"/>
  <c r="BD99" i="11"/>
  <c r="BA174" i="11"/>
  <c r="BD173" i="11"/>
  <c r="BD171" i="11"/>
  <c r="BA172" i="11"/>
  <c r="BA40" i="11"/>
  <c r="BD39" i="11"/>
  <c r="BA179" i="11"/>
  <c r="BD180" i="11"/>
  <c r="AM156" i="10"/>
  <c r="Z82" i="10"/>
  <c r="J60" i="10"/>
  <c r="AF32" i="10"/>
  <c r="BB24" i="10"/>
  <c r="AN16" i="10"/>
  <c r="AL162" i="9"/>
  <c r="AC45" i="9"/>
  <c r="AO30" i="9"/>
  <c r="BB160" i="9"/>
  <c r="AO54" i="8"/>
  <c r="AQ34" i="8"/>
  <c r="Q24" i="8"/>
  <c r="AF168" i="7"/>
  <c r="Q116" i="7"/>
  <c r="AU115" i="7" a="1"/>
  <c r="AU115" i="7" s="1"/>
  <c r="AC115" i="7"/>
  <c r="AT115" i="7" a="1"/>
  <c r="AT115" i="7" s="1"/>
  <c r="N108" i="7"/>
  <c r="G40" i="7"/>
  <c r="AD34" i="7"/>
  <c r="AR33" i="7"/>
  <c r="AD18" i="7"/>
  <c r="AR17" i="7"/>
  <c r="F11" i="7"/>
  <c r="F14" i="7" s="1"/>
  <c r="AO24" i="7"/>
  <c r="AO47" i="7"/>
  <c r="AO48" i="7" s="1"/>
  <c r="AG40" i="7"/>
  <c r="AR39" i="7"/>
  <c r="Q185" i="7"/>
  <c r="AC186" i="7"/>
  <c r="AU186" i="7" a="1"/>
  <c r="AU186" i="7" s="1"/>
  <c r="AT186" i="7" a="1"/>
  <c r="AT186" i="7" s="1"/>
  <c r="AC71" i="7"/>
  <c r="Q72" i="7"/>
  <c r="AC151" i="7"/>
  <c r="AT151" i="7" a="1"/>
  <c r="AT151" i="7" s="1"/>
  <c r="Q152" i="7"/>
  <c r="AU151" i="7" a="1"/>
  <c r="AU151" i="7" s="1"/>
  <c r="Q110" i="7"/>
  <c r="AC109" i="7"/>
  <c r="Q156" i="7"/>
  <c r="AU155" i="7" a="1"/>
  <c r="AU155" i="7" s="1"/>
  <c r="AC155" i="7"/>
  <c r="AT155" i="7" a="1"/>
  <c r="AT155" i="7" s="1"/>
  <c r="Q138" i="7"/>
  <c r="AU137" i="7" a="1"/>
  <c r="AU137" i="7" s="1"/>
  <c r="AC137" i="7"/>
  <c r="AT137" i="7" a="1"/>
  <c r="AT137" i="7" s="1"/>
  <c r="V164" i="6"/>
  <c r="V158" i="6"/>
  <c r="AF152" i="6"/>
  <c r="AO132" i="6"/>
  <c r="N84" i="6"/>
  <c r="Y64" i="6"/>
  <c r="I54" i="6"/>
  <c r="I52" i="6"/>
  <c r="Y35" i="6"/>
  <c r="AO24" i="6"/>
  <c r="AO47" i="6"/>
  <c r="AO48" i="6" s="1"/>
  <c r="AO172" i="6"/>
  <c r="AG146" i="6"/>
  <c r="AG179" i="6"/>
  <c r="AC171" i="6"/>
  <c r="AU171" i="6" a="1"/>
  <c r="AU171" i="6" s="1"/>
  <c r="AT171" i="6" a="1"/>
  <c r="AT171" i="6" s="1"/>
  <c r="AM185" i="5"/>
  <c r="AR181" i="5"/>
  <c r="AD182" i="5"/>
  <c r="M174" i="5"/>
  <c r="M122" i="5"/>
  <c r="AE118" i="5"/>
  <c r="AM110" i="5"/>
  <c r="T101" i="5"/>
  <c r="F96" i="5"/>
  <c r="H80" i="5"/>
  <c r="V68" i="5"/>
  <c r="L58" i="5"/>
  <c r="I52" i="5"/>
  <c r="AR45" i="5"/>
  <c r="AD46" i="5"/>
  <c r="F42" i="5"/>
  <c r="N22" i="5"/>
  <c r="AR13" i="5"/>
  <c r="AD14" i="5"/>
  <c r="Y182" i="4"/>
  <c r="Y180" i="4"/>
  <c r="AU153" i="4" a="1"/>
  <c r="AU153" i="4" s="1"/>
  <c r="AC153" i="4"/>
  <c r="AT153" i="4" a="1"/>
  <c r="AT153" i="4" s="1"/>
  <c r="AC119" i="4"/>
  <c r="Q117" i="4"/>
  <c r="Y80" i="4"/>
  <c r="Y62" i="4"/>
  <c r="Y58" i="4"/>
  <c r="Y57" i="4" s="1"/>
  <c r="BD53" i="4"/>
  <c r="BA54" i="4"/>
  <c r="AO170" i="9"/>
  <c r="H52" i="9"/>
  <c r="N30" i="9"/>
  <c r="AU137" i="8" a="1"/>
  <c r="AU137" i="8" s="1"/>
  <c r="I110" i="8"/>
  <c r="AB85" i="8"/>
  <c r="AB86" i="8" s="1"/>
  <c r="L63" i="8"/>
  <c r="AO40" i="8"/>
  <c r="BA30" i="8"/>
  <c r="M165" i="8"/>
  <c r="E188" i="8"/>
  <c r="E176" i="8"/>
  <c r="E120" i="8"/>
  <c r="E117" i="8"/>
  <c r="E118" i="8" s="1"/>
  <c r="E54" i="8"/>
  <c r="E52" i="8"/>
  <c r="E70" i="8"/>
  <c r="E68" i="8"/>
  <c r="E67" i="8" s="1"/>
  <c r="E134" i="8"/>
  <c r="E106" i="8"/>
  <c r="AD108" i="7"/>
  <c r="AR107" i="7"/>
  <c r="AF98" i="7"/>
  <c r="P89" i="7"/>
  <c r="AJ36" i="7"/>
  <c r="AJ30" i="7"/>
  <c r="BC24" i="7"/>
  <c r="BC47" i="7"/>
  <c r="BC48" i="7" s="1"/>
  <c r="AF140" i="7"/>
  <c r="F188" i="6"/>
  <c r="Q180" i="6"/>
  <c r="AC181" i="6"/>
  <c r="AU181" i="6" a="1"/>
  <c r="AU181" i="6" s="1"/>
  <c r="AT181" i="6" a="1"/>
  <c r="AT181" i="6" s="1"/>
  <c r="M156" i="6"/>
  <c r="AN126" i="6"/>
  <c r="AO120" i="6"/>
  <c r="AD114" i="6"/>
  <c r="AR113" i="6"/>
  <c r="F110" i="6"/>
  <c r="H101" i="6"/>
  <c r="H104" i="6"/>
  <c r="O85" i="6"/>
  <c r="AC81" i="6"/>
  <c r="AF50" i="6"/>
  <c r="AD40" i="6"/>
  <c r="AR39" i="6"/>
  <c r="N32" i="6"/>
  <c r="S24" i="6"/>
  <c r="S47" i="6"/>
  <c r="S48" i="6" s="1"/>
  <c r="I9" i="6"/>
  <c r="I10" i="6" s="1"/>
  <c r="I14" i="6"/>
  <c r="I38" i="6"/>
  <c r="I22" i="6"/>
  <c r="I16" i="6"/>
  <c r="I32" i="6"/>
  <c r="I188" i="6"/>
  <c r="I82" i="6"/>
  <c r="I142" i="6"/>
  <c r="I174" i="6"/>
  <c r="I26" i="6"/>
  <c r="I42" i="6"/>
  <c r="I110" i="6"/>
  <c r="I160" i="6"/>
  <c r="AN114" i="6"/>
  <c r="AN188" i="6"/>
  <c r="AN42" i="6"/>
  <c r="AN100" i="6"/>
  <c r="AF84" i="6"/>
  <c r="AF154" i="6"/>
  <c r="AF30" i="6"/>
  <c r="AF88" i="6"/>
  <c r="X76" i="6"/>
  <c r="X73" i="6"/>
  <c r="X74" i="6" s="1"/>
  <c r="X154" i="6"/>
  <c r="X30" i="6"/>
  <c r="X100" i="6"/>
  <c r="H68" i="6"/>
  <c r="F184" i="5"/>
  <c r="AM174" i="5"/>
  <c r="H156" i="5"/>
  <c r="H146" i="5"/>
  <c r="H142" i="5"/>
  <c r="AE130" i="5"/>
  <c r="P123" i="5"/>
  <c r="T112" i="5"/>
  <c r="I101" i="5"/>
  <c r="I104" i="5"/>
  <c r="AD98" i="5"/>
  <c r="AR97" i="5"/>
  <c r="Y91" i="5"/>
  <c r="O84" i="5"/>
  <c r="AE76" i="5"/>
  <c r="AE67" i="5"/>
  <c r="AB52" i="5"/>
  <c r="E42" i="5"/>
  <c r="M35" i="5"/>
  <c r="M38" i="5"/>
  <c r="E34" i="5"/>
  <c r="M30" i="5"/>
  <c r="M22" i="5"/>
  <c r="G11" i="5"/>
  <c r="G140" i="5" s="1"/>
  <c r="X138" i="5"/>
  <c r="X180" i="4"/>
  <c r="X182" i="4"/>
  <c r="AU151" i="4" a="1"/>
  <c r="AU151" i="4" s="1"/>
  <c r="AC151" i="4"/>
  <c r="AT151" i="4" a="1"/>
  <c r="AT151" i="4" s="1"/>
  <c r="AD118" i="4"/>
  <c r="AR117" i="4"/>
  <c r="H101" i="4"/>
  <c r="H102" i="4" s="1"/>
  <c r="H106" i="4"/>
  <c r="V91" i="4"/>
  <c r="BD91" i="4"/>
  <c r="BA92" i="4"/>
  <c r="BA88" i="4"/>
  <c r="BD87" i="4"/>
  <c r="Z68" i="4"/>
  <c r="F70" i="4"/>
  <c r="F68" i="4"/>
  <c r="F67" i="4" s="1"/>
  <c r="BD45" i="4"/>
  <c r="BA46" i="4"/>
  <c r="AR37" i="4"/>
  <c r="AD38" i="4"/>
  <c r="AR33" i="4"/>
  <c r="AD34" i="4"/>
  <c r="N23" i="4"/>
  <c r="N22" i="4"/>
  <c r="R11" i="4"/>
  <c r="R162" i="4" s="1"/>
  <c r="AO134" i="9"/>
  <c r="X42" i="9"/>
  <c r="AF48" i="9"/>
  <c r="AF150" i="8"/>
  <c r="AG120" i="8"/>
  <c r="AC89" i="8"/>
  <c r="AO42" i="8"/>
  <c r="AO30" i="8"/>
  <c r="Q20" i="8"/>
  <c r="AN88" i="7"/>
  <c r="S64" i="7"/>
  <c r="AN57" i="7"/>
  <c r="J52" i="7"/>
  <c r="K42" i="7"/>
  <c r="I35" i="7"/>
  <c r="AI30" i="7"/>
  <c r="W20" i="7"/>
  <c r="AI14" i="7"/>
  <c r="W152" i="7"/>
  <c r="W80" i="7"/>
  <c r="W184" i="7"/>
  <c r="W38" i="7"/>
  <c r="W35" i="7"/>
  <c r="W138" i="7"/>
  <c r="W104" i="7"/>
  <c r="W101" i="7"/>
  <c r="W102" i="7" s="1"/>
  <c r="W185" i="7"/>
  <c r="O117" i="7"/>
  <c r="O11" i="7"/>
  <c r="O76" i="7" s="1"/>
  <c r="O58" i="7"/>
  <c r="O180" i="7"/>
  <c r="G76" i="7"/>
  <c r="G73" i="7"/>
  <c r="G74" i="7" s="1"/>
  <c r="G154" i="7"/>
  <c r="G26" i="7"/>
  <c r="G23" i="7"/>
  <c r="G96" i="7"/>
  <c r="G91" i="7"/>
  <c r="G92" i="7" s="1"/>
  <c r="G82" i="7"/>
  <c r="G66" i="7"/>
  <c r="G64" i="7"/>
  <c r="G63" i="7" s="1"/>
  <c r="O180" i="6"/>
  <c r="Y165" i="6"/>
  <c r="AR151" i="6"/>
  <c r="AD152" i="6"/>
  <c r="AG136" i="6"/>
  <c r="G117" i="6"/>
  <c r="AO90" i="6"/>
  <c r="AG84" i="6"/>
  <c r="W64" i="6"/>
  <c r="W63" i="6" s="1"/>
  <c r="W66" i="6"/>
  <c r="AF60" i="6"/>
  <c r="F52" i="6"/>
  <c r="F54" i="6"/>
  <c r="AC39" i="6"/>
  <c r="AG32" i="6"/>
  <c r="Y11" i="6"/>
  <c r="Y94" i="6" s="1"/>
  <c r="Q11" i="6"/>
  <c r="Q42" i="6" s="1"/>
  <c r="AC13" i="6"/>
  <c r="AD9" i="6"/>
  <c r="AD10" i="6" s="1"/>
  <c r="AR11" i="6"/>
  <c r="AD16" i="6"/>
  <c r="AD110" i="6"/>
  <c r="AD182" i="6"/>
  <c r="AD188" i="6"/>
  <c r="AD14" i="6"/>
  <c r="AD176" i="6"/>
  <c r="AD98" i="6"/>
  <c r="AD20" i="6"/>
  <c r="X94" i="5"/>
  <c r="X91" i="5"/>
  <c r="H90" i="5"/>
  <c r="AD84" i="5"/>
  <c r="AR83" i="5"/>
  <c r="F80" i="5"/>
  <c r="L68" i="5"/>
  <c r="I64" i="5"/>
  <c r="I63" i="5" s="1"/>
  <c r="AE56" i="5"/>
  <c r="P37" i="5"/>
  <c r="D35" i="5"/>
  <c r="H28" i="5"/>
  <c r="H23" i="5"/>
  <c r="AN24" i="5"/>
  <c r="AN47" i="5"/>
  <c r="AN48" i="5" s="1"/>
  <c r="AC17" i="5"/>
  <c r="L11" i="5"/>
  <c r="L96" i="5" s="1"/>
  <c r="AK9" i="5"/>
  <c r="AK10" i="5" s="1"/>
  <c r="AK20" i="5"/>
  <c r="AK16" i="5"/>
  <c r="AK142" i="5"/>
  <c r="AK162" i="5"/>
  <c r="AK160" i="5"/>
  <c r="AK66" i="5"/>
  <c r="AK50" i="5"/>
  <c r="AK164" i="5"/>
  <c r="AK51" i="5"/>
  <c r="AK166" i="5"/>
  <c r="AK172" i="5"/>
  <c r="AK28" i="5"/>
  <c r="AK60" i="5"/>
  <c r="AK82" i="5"/>
  <c r="AK138" i="5"/>
  <c r="AK86" i="5"/>
  <c r="AK24" i="5"/>
  <c r="AM134" i="5"/>
  <c r="AE122" i="5"/>
  <c r="O116" i="5"/>
  <c r="G122" i="5"/>
  <c r="Z165" i="4"/>
  <c r="Q147" i="4"/>
  <c r="AU149" i="4" a="1"/>
  <c r="AU149" i="4" s="1"/>
  <c r="AT149" i="4" a="1"/>
  <c r="AT149" i="4" s="1"/>
  <c r="AC149" i="4"/>
  <c r="AC89" i="4"/>
  <c r="AC43" i="4"/>
  <c r="Y28" i="4"/>
  <c r="Y23" i="4"/>
  <c r="AC19" i="4"/>
  <c r="AD9" i="4"/>
  <c r="AD10" i="4" s="1"/>
  <c r="AD94" i="4"/>
  <c r="AD44" i="4"/>
  <c r="AR11" i="4"/>
  <c r="AD82" i="4"/>
  <c r="AD90" i="4"/>
  <c r="AD50" i="4"/>
  <c r="AD134" i="4"/>
  <c r="AD76" i="4"/>
  <c r="AD122" i="4"/>
  <c r="AD108" i="4"/>
  <c r="AD66" i="4"/>
  <c r="AD72" i="4"/>
  <c r="AD40" i="4"/>
  <c r="AD114" i="4"/>
  <c r="AD24" i="4"/>
  <c r="AD192" i="4"/>
  <c r="AD62" i="4"/>
  <c r="AD36" i="4"/>
  <c r="AD142" i="4"/>
  <c r="AD60" i="4"/>
  <c r="AD20" i="4"/>
  <c r="AD78" i="4"/>
  <c r="AD67" i="4"/>
  <c r="AD80" i="4"/>
  <c r="AD106" i="4"/>
  <c r="AD160" i="4"/>
  <c r="AD168" i="4"/>
  <c r="AD126" i="4"/>
  <c r="AD16" i="4"/>
  <c r="AD116" i="4"/>
  <c r="AD51" i="4"/>
  <c r="AD110" i="4"/>
  <c r="AD162" i="4"/>
  <c r="AD28" i="4"/>
  <c r="AD32" i="4"/>
  <c r="AD86" i="4"/>
  <c r="AD140" i="4"/>
  <c r="AD112" i="4"/>
  <c r="BD97" i="9"/>
  <c r="AQ126" i="8"/>
  <c r="AD110" i="8"/>
  <c r="AQ92" i="8"/>
  <c r="BD75" i="8"/>
  <c r="AQ22" i="8"/>
  <c r="L165" i="7"/>
  <c r="AF96" i="7"/>
  <c r="X70" i="7"/>
  <c r="AN63" i="7"/>
  <c r="M52" i="7"/>
  <c r="AC45" i="7"/>
  <c r="Q46" i="7"/>
  <c r="BD39" i="7"/>
  <c r="AJ34" i="7"/>
  <c r="AL9" i="7"/>
  <c r="AL10" i="7" s="1"/>
  <c r="AL16" i="7"/>
  <c r="AL158" i="7"/>
  <c r="AL20" i="7"/>
  <c r="AL26" i="7"/>
  <c r="AL67" i="7"/>
  <c r="AL128" i="7"/>
  <c r="AL54" i="7"/>
  <c r="AL134" i="7"/>
  <c r="AL44" i="7"/>
  <c r="AL184" i="7"/>
  <c r="AR147" i="7"/>
  <c r="AD148" i="7"/>
  <c r="AD136" i="7"/>
  <c r="AR135" i="7"/>
  <c r="AR177" i="7"/>
  <c r="AD178" i="7"/>
  <c r="AD126" i="7"/>
  <c r="AR125" i="7"/>
  <c r="AR71" i="7"/>
  <c r="AD72" i="7"/>
  <c r="AD166" i="7"/>
  <c r="AR165" i="7"/>
  <c r="V180" i="7"/>
  <c r="N110" i="7"/>
  <c r="N184" i="7"/>
  <c r="N122" i="7"/>
  <c r="N160" i="7"/>
  <c r="N98" i="7"/>
  <c r="F117" i="7"/>
  <c r="F72" i="7"/>
  <c r="Y188" i="6"/>
  <c r="Y180" i="6"/>
  <c r="Y182" i="6"/>
  <c r="N176" i="6"/>
  <c r="AF156" i="6"/>
  <c r="AG138" i="6"/>
  <c r="F132" i="6"/>
  <c r="F129" i="6"/>
  <c r="F130" i="6" s="1"/>
  <c r="I124" i="6"/>
  <c r="AF112" i="6"/>
  <c r="AX101" i="6"/>
  <c r="AF63" i="6"/>
  <c r="AF56" i="6"/>
  <c r="F40" i="6"/>
  <c r="AR27" i="6"/>
  <c r="AD28" i="6"/>
  <c r="N20" i="6"/>
  <c r="AD42" i="6"/>
  <c r="AR41" i="6"/>
  <c r="AD100" i="6"/>
  <c r="AR99" i="6"/>
  <c r="AD82" i="6"/>
  <c r="AR81" i="6"/>
  <c r="AR133" i="6"/>
  <c r="AD134" i="6"/>
  <c r="V34" i="6"/>
  <c r="V136" i="6"/>
  <c r="V122" i="6"/>
  <c r="V117" i="6"/>
  <c r="V118" i="6" s="1"/>
  <c r="N38" i="6"/>
  <c r="N35" i="6"/>
  <c r="N58" i="6"/>
  <c r="N57" i="6" s="1"/>
  <c r="N60" i="6"/>
  <c r="N134" i="6"/>
  <c r="F42" i="6"/>
  <c r="F78" i="6"/>
  <c r="F140" i="6"/>
  <c r="X156" i="5"/>
  <c r="F152" i="5"/>
  <c r="F147" i="5"/>
  <c r="F148" i="5" s="1"/>
  <c r="AL144" i="5"/>
  <c r="AL132" i="5"/>
  <c r="AC107" i="5"/>
  <c r="Q108" i="5"/>
  <c r="O90" i="5"/>
  <c r="E80" i="5"/>
  <c r="M76" i="5"/>
  <c r="M73" i="5"/>
  <c r="M74" i="5" s="1"/>
  <c r="BC66" i="5"/>
  <c r="N56" i="5"/>
  <c r="H142" i="9"/>
  <c r="H62" i="9"/>
  <c r="AA162" i="8"/>
  <c r="Y124" i="8"/>
  <c r="Q100" i="8"/>
  <c r="AR83" i="8"/>
  <c r="Y62" i="8"/>
  <c r="R172" i="8"/>
  <c r="X100" i="7"/>
  <c r="AL92" i="7"/>
  <c r="K88" i="7"/>
  <c r="Q64" i="7"/>
  <c r="Q63" i="7" s="1"/>
  <c r="AC65" i="7"/>
  <c r="Q66" i="7"/>
  <c r="AJ57" i="7"/>
  <c r="G52" i="7"/>
  <c r="J36" i="7"/>
  <c r="V30" i="7"/>
  <c r="AC97" i="5"/>
  <c r="H82" i="5"/>
  <c r="L73" i="5"/>
  <c r="W64" i="5"/>
  <c r="M56" i="5"/>
  <c r="F40" i="5"/>
  <c r="N32" i="5"/>
  <c r="BD127" i="4"/>
  <c r="BA128" i="4"/>
  <c r="AC77" i="4"/>
  <c r="AN142" i="9"/>
  <c r="BB40" i="9"/>
  <c r="AN26" i="9"/>
  <c r="AJ9" i="9"/>
  <c r="AJ10" i="9" s="1"/>
  <c r="AJ76" i="9"/>
  <c r="AJ106" i="9"/>
  <c r="AJ60" i="9"/>
  <c r="AJ28" i="9"/>
  <c r="AJ152" i="9"/>
  <c r="AJ42" i="9"/>
  <c r="AJ100" i="9"/>
  <c r="AJ63" i="9"/>
  <c r="AJ104" i="9"/>
  <c r="AJ160" i="9"/>
  <c r="AJ148" i="9"/>
  <c r="AJ182" i="9"/>
  <c r="AB91" i="9"/>
  <c r="AB158" i="9"/>
  <c r="AB134" i="9"/>
  <c r="AB180" i="9"/>
  <c r="T91" i="9"/>
  <c r="T11" i="9"/>
  <c r="T172" i="9" s="1"/>
  <c r="T165" i="9"/>
  <c r="L23" i="9"/>
  <c r="L101" i="9"/>
  <c r="P93" i="9"/>
  <c r="D91" i="9"/>
  <c r="P119" i="9"/>
  <c r="D117" i="9"/>
  <c r="D118" i="9" s="1"/>
  <c r="P21" i="9"/>
  <c r="D85" i="9"/>
  <c r="P87" i="9"/>
  <c r="P171" i="9"/>
  <c r="D140" i="9"/>
  <c r="P139" i="9"/>
  <c r="P167" i="9"/>
  <c r="D165" i="9"/>
  <c r="P181" i="9"/>
  <c r="D180" i="9"/>
  <c r="Y162" i="8"/>
  <c r="I82" i="8"/>
  <c r="AG42" i="8"/>
  <c r="AI179" i="7"/>
  <c r="AI88" i="7"/>
  <c r="I11" i="7"/>
  <c r="I142" i="7" s="1"/>
  <c r="AJ178" i="7"/>
  <c r="AJ162" i="7"/>
  <c r="AJ126" i="7"/>
  <c r="AJ144" i="7"/>
  <c r="AJ67" i="7"/>
  <c r="AJ124" i="7"/>
  <c r="T180" i="7"/>
  <c r="T147" i="7"/>
  <c r="L101" i="7"/>
  <c r="L64" i="7"/>
  <c r="P137" i="7"/>
  <c r="D138" i="7"/>
  <c r="D64" i="7"/>
  <c r="P65" i="7"/>
  <c r="P175" i="7"/>
  <c r="D73" i="7"/>
  <c r="P75" i="7"/>
  <c r="P153" i="7"/>
  <c r="X184" i="6"/>
  <c r="V170" i="6"/>
  <c r="V165" i="6"/>
  <c r="V166" i="6" s="1"/>
  <c r="AD162" i="6"/>
  <c r="AR161" i="6"/>
  <c r="AN156" i="6"/>
  <c r="BC120" i="6"/>
  <c r="BC117" i="6"/>
  <c r="BC118" i="6" s="1"/>
  <c r="AJ47" i="6"/>
  <c r="AJ48" i="6" s="1"/>
  <c r="AJ24" i="6"/>
  <c r="AB58" i="6"/>
  <c r="L147" i="6"/>
  <c r="L129" i="6" s="1"/>
  <c r="P111" i="6"/>
  <c r="P39" i="6"/>
  <c r="D35" i="6"/>
  <c r="P149" i="6"/>
  <c r="D147" i="6"/>
  <c r="D129" i="6" s="1"/>
  <c r="X188" i="5"/>
  <c r="AU183" i="5" a="1"/>
  <c r="AU183" i="5" s="1"/>
  <c r="BC174" i="5"/>
  <c r="T165" i="5"/>
  <c r="AK40" i="5"/>
  <c r="BC170" i="5"/>
  <c r="L146" i="5"/>
  <c r="BD183" i="4"/>
  <c r="BA184" i="4"/>
  <c r="P175" i="4"/>
  <c r="V147" i="4"/>
  <c r="V129" i="4" s="1"/>
  <c r="AU137" i="4" a="1"/>
  <c r="AU137" i="4" s="1"/>
  <c r="AC137" i="4"/>
  <c r="AT137" i="4" a="1"/>
  <c r="AT137" i="4" s="1"/>
  <c r="Q133" i="4"/>
  <c r="AR131" i="4"/>
  <c r="AD132" i="4"/>
  <c r="AR97" i="4"/>
  <c r="AD98" i="4"/>
  <c r="L117" i="8"/>
  <c r="L118" i="8" s="1"/>
  <c r="R67" i="8"/>
  <c r="AC68" i="8"/>
  <c r="BC188" i="7"/>
  <c r="X46" i="7"/>
  <c r="AD170" i="6"/>
  <c r="BD71" i="8"/>
  <c r="S32" i="5"/>
  <c r="O52" i="4"/>
  <c r="AR31" i="4"/>
  <c r="AH88" i="3"/>
  <c r="AQ48" i="8"/>
  <c r="AC97" i="3"/>
  <c r="E85" i="3"/>
  <c r="AC159" i="1"/>
  <c r="AT159" i="1" a="1"/>
  <c r="AT159" i="1" s="1"/>
  <c r="AU159" i="1" a="1"/>
  <c r="AU159" i="1" s="1"/>
  <c r="H57" i="9"/>
  <c r="W85" i="5"/>
  <c r="AR121" i="4"/>
  <c r="AG76" i="3"/>
  <c r="AR75" i="3"/>
  <c r="AR76" i="3" s="1"/>
  <c r="AT171" i="3" a="1"/>
  <c r="AT171" i="3" s="1"/>
  <c r="AU171" i="3" a="1"/>
  <c r="AU171" i="3" s="1"/>
  <c r="AC171" i="3"/>
  <c r="AC123" i="3"/>
  <c r="AC186" i="3"/>
  <c r="AT186" i="3" a="1"/>
  <c r="AT186" i="3" s="1"/>
  <c r="AU186" i="3" a="1"/>
  <c r="AU186" i="3" s="1"/>
  <c r="BC20" i="7"/>
  <c r="BC42" i="5"/>
  <c r="R177" i="4"/>
  <c r="E91" i="4"/>
  <c r="AT186" i="4" a="1"/>
  <c r="AT186" i="4" s="1"/>
  <c r="T180" i="6"/>
  <c r="AL114" i="4"/>
  <c r="G165" i="3"/>
  <c r="BD59" i="3"/>
  <c r="BA60" i="3"/>
  <c r="P39" i="3"/>
  <c r="P31" i="3"/>
  <c r="AC45" i="2"/>
  <c r="AE22" i="5"/>
  <c r="AF28" i="7"/>
  <c r="BB188" i="4"/>
  <c r="BD187" i="4"/>
  <c r="BB40" i="4"/>
  <c r="BD39" i="4"/>
  <c r="BB76" i="4"/>
  <c r="BD75" i="4"/>
  <c r="BB138" i="4"/>
  <c r="BD137" i="4"/>
  <c r="BA70" i="3"/>
  <c r="BD69" i="3"/>
  <c r="BA63" i="3"/>
  <c r="BD64" i="3"/>
  <c r="BD81" i="3"/>
  <c r="BA82" i="3"/>
  <c r="AH144" i="3"/>
  <c r="AH166" i="3"/>
  <c r="AH120" i="3"/>
  <c r="Z72" i="3"/>
  <c r="Z176" i="3"/>
  <c r="Z165" i="3"/>
  <c r="Z166" i="3" s="1"/>
  <c r="Z106" i="3"/>
  <c r="Z188" i="3"/>
  <c r="AC169" i="3"/>
  <c r="R180" i="3"/>
  <c r="J147" i="3"/>
  <c r="J165" i="3"/>
  <c r="AU163" i="2" a="1"/>
  <c r="AU163" i="2" s="1"/>
  <c r="AC163" i="2"/>
  <c r="AT163" i="2" a="1"/>
  <c r="AT163" i="2" s="1"/>
  <c r="AK160" i="2"/>
  <c r="L101" i="2"/>
  <c r="AF34" i="2"/>
  <c r="AR33" i="2"/>
  <c r="BD181" i="1"/>
  <c r="BA182" i="1"/>
  <c r="AL44" i="4"/>
  <c r="AL28" i="4"/>
  <c r="W47" i="1"/>
  <c r="O124" i="22"/>
  <c r="O30" i="22"/>
  <c r="O100" i="22"/>
  <c r="O108" i="22"/>
  <c r="O152" i="22"/>
  <c r="O172" i="22"/>
  <c r="G40" i="22"/>
  <c r="G170" i="22"/>
  <c r="G80" i="22"/>
  <c r="G142" i="22"/>
  <c r="G34" i="22"/>
  <c r="G138" i="22"/>
  <c r="G112" i="22"/>
  <c r="G140" i="22"/>
  <c r="I180" i="21"/>
  <c r="I182" i="21"/>
  <c r="M120" i="22"/>
  <c r="M117" i="22"/>
  <c r="M118" i="22" s="1"/>
  <c r="M100" i="22"/>
  <c r="M112" i="22"/>
  <c r="M162" i="22"/>
  <c r="M90" i="22"/>
  <c r="M132" i="22"/>
  <c r="M129" i="22"/>
  <c r="M130" i="22" s="1"/>
  <c r="M185" i="22"/>
  <c r="E108" i="22"/>
  <c r="P31" i="22"/>
  <c r="E160" i="22"/>
  <c r="Q120" i="21"/>
  <c r="Q117" i="21"/>
  <c r="AC119" i="21"/>
  <c r="BD87" i="22"/>
  <c r="Z67" i="22"/>
  <c r="AX78" i="21"/>
  <c r="AX164" i="21"/>
  <c r="AC183" i="21"/>
  <c r="AU183" i="21" a="1"/>
  <c r="AU183" i="21" s="1"/>
  <c r="AT183" i="21" a="1"/>
  <c r="AT183" i="21" s="1"/>
  <c r="Q184" i="21"/>
  <c r="J88" i="22"/>
  <c r="BB28" i="22"/>
  <c r="BD27" i="22"/>
  <c r="AA18" i="22"/>
  <c r="AA68" i="22"/>
  <c r="AA67" i="22" s="1"/>
  <c r="AA70" i="22"/>
  <c r="AA136" i="22"/>
  <c r="AA108" i="22"/>
  <c r="AA32" i="22"/>
  <c r="AA138" i="22"/>
  <c r="AA84" i="22"/>
  <c r="AA180" i="22"/>
  <c r="AA182" i="22"/>
  <c r="AA185" i="22"/>
  <c r="S42" i="22"/>
  <c r="S188" i="22"/>
  <c r="S122" i="22"/>
  <c r="S16" i="22"/>
  <c r="S94" i="22"/>
  <c r="S91" i="22"/>
  <c r="S92" i="22" s="1"/>
  <c r="S62" i="22"/>
  <c r="S124" i="22"/>
  <c r="S152" i="22"/>
  <c r="K108" i="22"/>
  <c r="K114" i="22"/>
  <c r="K165" i="22"/>
  <c r="Y129" i="21"/>
  <c r="Y130" i="21" s="1"/>
  <c r="Y132" i="21"/>
  <c r="AC89" i="21"/>
  <c r="Q90" i="21"/>
  <c r="AX54" i="21"/>
  <c r="O64" i="22"/>
  <c r="O63" i="22" s="1"/>
  <c r="O66" i="22"/>
  <c r="BD187" i="22"/>
  <c r="I154" i="21"/>
  <c r="AX100" i="21"/>
  <c r="W63" i="22"/>
  <c r="I138" i="21"/>
  <c r="AF116" i="21"/>
  <c r="T106" i="21"/>
  <c r="AF82" i="21"/>
  <c r="AJ70" i="21"/>
  <c r="R60" i="21"/>
  <c r="R58" i="21"/>
  <c r="R57" i="21" s="1"/>
  <c r="AX49" i="21"/>
  <c r="AX50" i="21" s="1"/>
  <c r="AX51" i="21"/>
  <c r="P43" i="21"/>
  <c r="D35" i="21"/>
  <c r="BA32" i="21"/>
  <c r="BD31" i="21"/>
  <c r="H28" i="21"/>
  <c r="X20" i="21"/>
  <c r="D11" i="21"/>
  <c r="D150" i="21" s="1"/>
  <c r="P13" i="21"/>
  <c r="AJ118" i="21"/>
  <c r="AJ51" i="21"/>
  <c r="AJ116" i="21"/>
  <c r="AJ66" i="21"/>
  <c r="AJ144" i="21"/>
  <c r="AJ176" i="21"/>
  <c r="AB100" i="21"/>
  <c r="AB104" i="21"/>
  <c r="AB101" i="21"/>
  <c r="AB102" i="21" s="1"/>
  <c r="AB184" i="21"/>
  <c r="AB150" i="21"/>
  <c r="AB147" i="21"/>
  <c r="AB148" i="21" s="1"/>
  <c r="AB174" i="21"/>
  <c r="T52" i="21"/>
  <c r="T101" i="21"/>
  <c r="T142" i="21"/>
  <c r="L184" i="21"/>
  <c r="L112" i="21"/>
  <c r="L152" i="21"/>
  <c r="L185" i="21"/>
  <c r="L188" i="21"/>
  <c r="P59" i="21"/>
  <c r="D58" i="21"/>
  <c r="P139" i="21"/>
  <c r="P93" i="21"/>
  <c r="D91" i="21"/>
  <c r="D85" i="21" s="1"/>
  <c r="D94" i="21"/>
  <c r="P157" i="21"/>
  <c r="BA158" i="20"/>
  <c r="BD157" i="20"/>
  <c r="BD151" i="20"/>
  <c r="BA152" i="20"/>
  <c r="BD145" i="20"/>
  <c r="BA146" i="20"/>
  <c r="W138" i="20"/>
  <c r="J117" i="20"/>
  <c r="R62" i="20"/>
  <c r="AQ10" i="20"/>
  <c r="AU10" i="20" s="1" a="1"/>
  <c r="AU10" i="20" s="1"/>
  <c r="AI160" i="21"/>
  <c r="G129" i="21"/>
  <c r="G130" i="21" s="1"/>
  <c r="G132" i="21"/>
  <c r="AI88" i="21"/>
  <c r="AF66" i="21"/>
  <c r="AI56" i="21"/>
  <c r="AI30" i="21"/>
  <c r="O22" i="21"/>
  <c r="Q9" i="21"/>
  <c r="Q26" i="21"/>
  <c r="Q30" i="21"/>
  <c r="Q28" i="21"/>
  <c r="Q154" i="21"/>
  <c r="Q38" i="21"/>
  <c r="Q140" i="21"/>
  <c r="Q116" i="21"/>
  <c r="Q32" i="21"/>
  <c r="Q34" i="21"/>
  <c r="AI82" i="21"/>
  <c r="AI134" i="21"/>
  <c r="AI72" i="21"/>
  <c r="AI178" i="21"/>
  <c r="AI110" i="21"/>
  <c r="AI152" i="21"/>
  <c r="AI185" i="21"/>
  <c r="AA108" i="21"/>
  <c r="AA142" i="21"/>
  <c r="AA144" i="21"/>
  <c r="AA84" i="21"/>
  <c r="AA152" i="21"/>
  <c r="S174" i="21"/>
  <c r="S122" i="21"/>
  <c r="S98" i="21"/>
  <c r="S170" i="21"/>
  <c r="S120" i="21"/>
  <c r="S117" i="21"/>
  <c r="S118" i="21" s="1"/>
  <c r="S156" i="21"/>
  <c r="K129" i="21"/>
  <c r="Q188" i="20"/>
  <c r="AU187" i="20" a="1"/>
  <c r="AU187" i="20" s="1"/>
  <c r="AC187" i="20"/>
  <c r="AT187" i="20" a="1"/>
  <c r="AT187" i="20" s="1"/>
  <c r="BA176" i="20"/>
  <c r="BD175" i="20"/>
  <c r="BA170" i="20"/>
  <c r="BD169" i="20"/>
  <c r="BA132" i="20"/>
  <c r="BD131" i="20"/>
  <c r="AE128" i="20"/>
  <c r="Y120" i="20"/>
  <c r="Y117" i="20"/>
  <c r="Y118" i="20" s="1"/>
  <c r="W100" i="20"/>
  <c r="K94" i="20"/>
  <c r="K91" i="20"/>
  <c r="K92" i="20" s="1"/>
  <c r="O74" i="20"/>
  <c r="AE70" i="20"/>
  <c r="AE46" i="20"/>
  <c r="AA32" i="20"/>
  <c r="W26" i="20"/>
  <c r="W23" i="20"/>
  <c r="O22" i="20"/>
  <c r="AE18" i="20"/>
  <c r="AK54" i="22"/>
  <c r="J136" i="21"/>
  <c r="X116" i="21"/>
  <c r="BC101" i="21"/>
  <c r="BC102" i="21" s="1"/>
  <c r="BC104" i="21"/>
  <c r="AB80" i="21"/>
  <c r="BB66" i="21"/>
  <c r="AE56" i="21"/>
  <c r="H46" i="21"/>
  <c r="AB40" i="21"/>
  <c r="Z34" i="21"/>
  <c r="X28" i="21"/>
  <c r="W22" i="21"/>
  <c r="L18" i="21"/>
  <c r="K11" i="21"/>
  <c r="K14" i="21" s="1"/>
  <c r="BD105" i="21"/>
  <c r="BA106" i="21"/>
  <c r="BA22" i="21"/>
  <c r="BD21" i="21"/>
  <c r="BD69" i="21"/>
  <c r="BA70" i="21"/>
  <c r="BA132" i="21"/>
  <c r="BD131" i="21"/>
  <c r="BA112" i="21"/>
  <c r="BD111" i="21"/>
  <c r="BD155" i="21"/>
  <c r="BA156" i="21"/>
  <c r="AQ104" i="21"/>
  <c r="AQ101" i="21"/>
  <c r="AQ102" i="21" s="1"/>
  <c r="AH112" i="21"/>
  <c r="AH66" i="21"/>
  <c r="AH32" i="21"/>
  <c r="AH132" i="21"/>
  <c r="AH80" i="21"/>
  <c r="AH148" i="21"/>
  <c r="AH188" i="21"/>
  <c r="Z134" i="21"/>
  <c r="Z184" i="21"/>
  <c r="Z90" i="21"/>
  <c r="Z56" i="21"/>
  <c r="Z120" i="21"/>
  <c r="Z117" i="21"/>
  <c r="Z118" i="21" s="1"/>
  <c r="R78" i="21"/>
  <c r="R140" i="21"/>
  <c r="R28" i="21"/>
  <c r="AC27" i="21"/>
  <c r="R129" i="21"/>
  <c r="R130" i="21" s="1"/>
  <c r="R132" i="21"/>
  <c r="R80" i="21"/>
  <c r="R168" i="21"/>
  <c r="R165" i="21"/>
  <c r="R166" i="21" s="1"/>
  <c r="BA168" i="20"/>
  <c r="BD167" i="20"/>
  <c r="AE164" i="20"/>
  <c r="K160" i="20"/>
  <c r="AE156" i="20"/>
  <c r="Q152" i="20"/>
  <c r="AU151" i="20" a="1"/>
  <c r="AU151" i="20" s="1"/>
  <c r="AT151" i="20" a="1"/>
  <c r="AT151" i="20" s="1"/>
  <c r="AC151" i="20"/>
  <c r="J91" i="20"/>
  <c r="J92" i="20" s="1"/>
  <c r="BA70" i="20"/>
  <c r="BD69" i="20"/>
  <c r="J40" i="20"/>
  <c r="BA26" i="20"/>
  <c r="BD25" i="20"/>
  <c r="AM9" i="20"/>
  <c r="AM10" i="20" s="1"/>
  <c r="AM168" i="20"/>
  <c r="AM50" i="20"/>
  <c r="AM82" i="20"/>
  <c r="AM20" i="20"/>
  <c r="AM60" i="20"/>
  <c r="AM28" i="20"/>
  <c r="AM44" i="20"/>
  <c r="AB98" i="22"/>
  <c r="K165" i="21"/>
  <c r="K166" i="21" s="1"/>
  <c r="K168" i="21"/>
  <c r="AE150" i="21"/>
  <c r="AI136" i="21"/>
  <c r="AC115" i="21"/>
  <c r="AH67" i="21"/>
  <c r="AX56" i="21"/>
  <c r="BD43" i="21"/>
  <c r="BA44" i="21"/>
  <c r="H40" i="21"/>
  <c r="G34" i="21"/>
  <c r="W23" i="21"/>
  <c r="W26" i="21"/>
  <c r="I158" i="21"/>
  <c r="W180" i="20"/>
  <c r="W182" i="20"/>
  <c r="Z165" i="20"/>
  <c r="Z168" i="20"/>
  <c r="AT131" i="20" a="1"/>
  <c r="AT131" i="20" s="1"/>
  <c r="Q132" i="20"/>
  <c r="AC131" i="20"/>
  <c r="AU131" i="20" a="1"/>
  <c r="AU131" i="20" s="1"/>
  <c r="AE124" i="20"/>
  <c r="K122" i="20"/>
  <c r="O114" i="20"/>
  <c r="AM110" i="20"/>
  <c r="AH100" i="21"/>
  <c r="AB70" i="21"/>
  <c r="AB68" i="21"/>
  <c r="AB67" i="21" s="1"/>
  <c r="J60" i="21"/>
  <c r="J58" i="21"/>
  <c r="H44" i="21"/>
  <c r="AH38" i="21"/>
  <c r="P29" i="21"/>
  <c r="AM24" i="21"/>
  <c r="AM47" i="21"/>
  <c r="AM48" i="21" s="1"/>
  <c r="P12" i="21"/>
  <c r="AF144" i="21"/>
  <c r="AF185" i="21"/>
  <c r="AF110" i="21"/>
  <c r="AF164" i="21"/>
  <c r="AF128" i="21"/>
  <c r="AF184" i="21"/>
  <c r="X98" i="21"/>
  <c r="X162" i="21"/>
  <c r="X114" i="21"/>
  <c r="X100" i="21"/>
  <c r="H72" i="21"/>
  <c r="H164" i="21"/>
  <c r="H84" i="21"/>
  <c r="H185" i="21"/>
  <c r="H188" i="21"/>
  <c r="AC159" i="20"/>
  <c r="AT159" i="20" a="1"/>
  <c r="AT159" i="20" s="1"/>
  <c r="Q160" i="20"/>
  <c r="AU159" i="20" a="1"/>
  <c r="AU159" i="20" s="1"/>
  <c r="AE152" i="20"/>
  <c r="G146" i="20"/>
  <c r="K138" i="20"/>
  <c r="BD119" i="20"/>
  <c r="BA120" i="20"/>
  <c r="BA117" i="20"/>
  <c r="BA118" i="20" s="1"/>
  <c r="Y66" i="20"/>
  <c r="Y64" i="20"/>
  <c r="Y63" i="20" s="1"/>
  <c r="R58" i="20"/>
  <c r="N28" i="22"/>
  <c r="D172" i="21"/>
  <c r="P171" i="21"/>
  <c r="W144" i="21"/>
  <c r="Q112" i="21"/>
  <c r="G91" i="21"/>
  <c r="G92" i="21" s="1"/>
  <c r="G94" i="21"/>
  <c r="J73" i="21"/>
  <c r="AM56" i="21"/>
  <c r="AI44" i="21"/>
  <c r="AM26" i="21"/>
  <c r="AM10" i="21"/>
  <c r="AM110" i="21"/>
  <c r="AM176" i="21"/>
  <c r="AM74" i="21"/>
  <c r="AM138" i="21"/>
  <c r="AM108" i="21"/>
  <c r="AM179" i="21"/>
  <c r="AE185" i="21"/>
  <c r="AE114" i="21"/>
  <c r="AE178" i="21"/>
  <c r="AE88" i="21"/>
  <c r="AE172" i="21"/>
  <c r="AE82" i="21"/>
  <c r="AE134" i="21"/>
  <c r="W80" i="21"/>
  <c r="W154" i="21"/>
  <c r="W152" i="21"/>
  <c r="W104" i="21"/>
  <c r="W101" i="21"/>
  <c r="W102" i="21" s="1"/>
  <c r="W182" i="21"/>
  <c r="W180" i="21"/>
  <c r="O188" i="21"/>
  <c r="O120" i="21"/>
  <c r="O117" i="21"/>
  <c r="O118" i="21" s="1"/>
  <c r="O100" i="21"/>
  <c r="O104" i="21"/>
  <c r="O101" i="21"/>
  <c r="O102" i="21" s="1"/>
  <c r="O158" i="21"/>
  <c r="G62" i="21"/>
  <c r="G124" i="21"/>
  <c r="G100" i="21"/>
  <c r="G101" i="21"/>
  <c r="G102" i="21" s="1"/>
  <c r="G104" i="21"/>
  <c r="G176" i="21"/>
  <c r="O176" i="20"/>
  <c r="W147" i="20"/>
  <c r="W148" i="20" s="1"/>
  <c r="W150" i="20"/>
  <c r="O129" i="20"/>
  <c r="O130" i="20" s="1"/>
  <c r="O132" i="20"/>
  <c r="AM90" i="21"/>
  <c r="P61" i="21"/>
  <c r="AB35" i="21"/>
  <c r="N165" i="20"/>
  <c r="AM108" i="20"/>
  <c r="H84" i="22"/>
  <c r="H58" i="21"/>
  <c r="H57" i="21" s="1"/>
  <c r="AR31" i="21"/>
  <c r="AI18" i="21"/>
  <c r="AR169" i="20"/>
  <c r="AD170" i="20"/>
  <c r="M146" i="20"/>
  <c r="AL98" i="20"/>
  <c r="AM90" i="20"/>
  <c r="Q67" i="20"/>
  <c r="X58" i="20"/>
  <c r="X57" i="20" s="1"/>
  <c r="X60" i="20"/>
  <c r="AF50" i="20"/>
  <c r="AL28" i="20"/>
  <c r="Q56" i="22"/>
  <c r="AC55" i="22"/>
  <c r="AI92" i="21"/>
  <c r="BB50" i="21"/>
  <c r="AH18" i="21"/>
  <c r="AM116" i="20"/>
  <c r="V91" i="20"/>
  <c r="V92" i="20" s="1"/>
  <c r="V94" i="20"/>
  <c r="AM76" i="20"/>
  <c r="X52" i="20"/>
  <c r="X54" i="20"/>
  <c r="N24" i="22"/>
  <c r="Q63" i="21"/>
  <c r="BB32" i="21"/>
  <c r="AJ16" i="21"/>
  <c r="Y165" i="21"/>
  <c r="Y166" i="21" s="1"/>
  <c r="AF112" i="20"/>
  <c r="E91" i="20"/>
  <c r="E92" i="20" s="1"/>
  <c r="E94" i="20"/>
  <c r="AF78" i="20"/>
  <c r="Q60" i="20"/>
  <c r="M46" i="20"/>
  <c r="AF16" i="20"/>
  <c r="AF72" i="20"/>
  <c r="AF176" i="20"/>
  <c r="AF10" i="20"/>
  <c r="AF114" i="20"/>
  <c r="AF188" i="20"/>
  <c r="AF18" i="20"/>
  <c r="AF57" i="20"/>
  <c r="AF128" i="20"/>
  <c r="X32" i="20"/>
  <c r="X144" i="20"/>
  <c r="X120" i="20"/>
  <c r="X117" i="20"/>
  <c r="X118" i="20" s="1"/>
  <c r="X184" i="20"/>
  <c r="X35" i="20"/>
  <c r="X38" i="20"/>
  <c r="H73" i="20"/>
  <c r="H11" i="20"/>
  <c r="H80" i="20" s="1"/>
  <c r="AO24" i="22"/>
  <c r="AO47" i="22"/>
  <c r="AO48" i="22" s="1"/>
  <c r="AJ130" i="21"/>
  <c r="Y101" i="21"/>
  <c r="Y102" i="21" s="1"/>
  <c r="AM30" i="21"/>
  <c r="Q47" i="21"/>
  <c r="Q133" i="20"/>
  <c r="Q129" i="20" s="1"/>
  <c r="M62" i="20"/>
  <c r="R52" i="20"/>
  <c r="AM162" i="20"/>
  <c r="AB47" i="22"/>
  <c r="AB48" i="22" s="1"/>
  <c r="AB24" i="22"/>
  <c r="AX82" i="22"/>
  <c r="AX20" i="22"/>
  <c r="AX110" i="22"/>
  <c r="AX35" i="22"/>
  <c r="AX38" i="22"/>
  <c r="AX147" i="22"/>
  <c r="AX148" i="22" s="1"/>
  <c r="AX150" i="22"/>
  <c r="AX122" i="22"/>
  <c r="AX28" i="22"/>
  <c r="AX179" i="22"/>
  <c r="AX177" i="22"/>
  <c r="AX178" i="22" s="1"/>
  <c r="AX182" i="22"/>
  <c r="AG162" i="22"/>
  <c r="AG78" i="22"/>
  <c r="AG126" i="22"/>
  <c r="AG72" i="22"/>
  <c r="AG62" i="22"/>
  <c r="AG120" i="22"/>
  <c r="AG30" i="22"/>
  <c r="AG88" i="22"/>
  <c r="AG134" i="22"/>
  <c r="AG185" i="22"/>
  <c r="AG176" i="22"/>
  <c r="Y150" i="22"/>
  <c r="Y147" i="22"/>
  <c r="Y148" i="22" s="1"/>
  <c r="Y78" i="22"/>
  <c r="Y72" i="22"/>
  <c r="Y146" i="22"/>
  <c r="Y110" i="22"/>
  <c r="Y22" i="22"/>
  <c r="Y88" i="22"/>
  <c r="Y85" i="22"/>
  <c r="Y86" i="22" s="1"/>
  <c r="Y172" i="22"/>
  <c r="AT151" i="22" a="1"/>
  <c r="AT151" i="22" s="1"/>
  <c r="AC151" i="22"/>
  <c r="Q152" i="22"/>
  <c r="AU151" i="22" a="1"/>
  <c r="AU151" i="22" s="1"/>
  <c r="Q58" i="22"/>
  <c r="Q57" i="22" s="1"/>
  <c r="AC59" i="22"/>
  <c r="Q60" i="22"/>
  <c r="AC131" i="22"/>
  <c r="AU131" i="22" a="1"/>
  <c r="AU131" i="22" s="1"/>
  <c r="Q132" i="22"/>
  <c r="AT131" i="22" a="1"/>
  <c r="AT131" i="22" s="1"/>
  <c r="AC93" i="22"/>
  <c r="Q91" i="22"/>
  <c r="Q85" i="22" s="1"/>
  <c r="Q94" i="22"/>
  <c r="Q106" i="22"/>
  <c r="AC105" i="22"/>
  <c r="AU183" i="22" a="1"/>
  <c r="AU183" i="22" s="1"/>
  <c r="AC183" i="22"/>
  <c r="AT183" i="22" a="1"/>
  <c r="AT183" i="22" s="1"/>
  <c r="Q184" i="22"/>
  <c r="Q42" i="22"/>
  <c r="AC41" i="22"/>
  <c r="AU181" i="22" a="1"/>
  <c r="AU181" i="22" s="1"/>
  <c r="AC181" i="22"/>
  <c r="Q182" i="22"/>
  <c r="AT181" i="22" a="1"/>
  <c r="AT181" i="22" s="1"/>
  <c r="Q180" i="22"/>
  <c r="Q176" i="22"/>
  <c r="AT175" i="22" a="1"/>
  <c r="AT175" i="22" s="1"/>
  <c r="AC175" i="22"/>
  <c r="AU175" i="22" a="1"/>
  <c r="AU175" i="22" s="1"/>
  <c r="I78" i="22"/>
  <c r="I132" i="22"/>
  <c r="I129" i="22"/>
  <c r="I130" i="22" s="1"/>
  <c r="I152" i="22"/>
  <c r="I80" i="22"/>
  <c r="I138" i="22"/>
  <c r="I30" i="22"/>
  <c r="I100" i="22"/>
  <c r="I184" i="22"/>
  <c r="AH42" i="21"/>
  <c r="R14" i="21"/>
  <c r="AL150" i="20"/>
  <c r="AM122" i="20"/>
  <c r="AR97" i="20"/>
  <c r="AD98" i="20"/>
  <c r="AC81" i="20"/>
  <c r="O63" i="20"/>
  <c r="V40" i="20"/>
  <c r="BA48" i="20"/>
  <c r="V16" i="20"/>
  <c r="AL158" i="20"/>
  <c r="AL84" i="20"/>
  <c r="AL154" i="20"/>
  <c r="AL185" i="20"/>
  <c r="AL42" i="20"/>
  <c r="AL100" i="20"/>
  <c r="AL50" i="20"/>
  <c r="AL112" i="20"/>
  <c r="AR151" i="20"/>
  <c r="AD152" i="20"/>
  <c r="AD76" i="20"/>
  <c r="AR75" i="20"/>
  <c r="AD130" i="20"/>
  <c r="AR129" i="20"/>
  <c r="AD179" i="20"/>
  <c r="AR180" i="20"/>
  <c r="AD34" i="20"/>
  <c r="AR33" i="20"/>
  <c r="AD92" i="20"/>
  <c r="AR91" i="20"/>
  <c r="AD138" i="20"/>
  <c r="AR137" i="20"/>
  <c r="AR103" i="20"/>
  <c r="AD104" i="20"/>
  <c r="AD178" i="20"/>
  <c r="AR177" i="20"/>
  <c r="V80" i="20"/>
  <c r="V174" i="20"/>
  <c r="V18" i="20"/>
  <c r="V70" i="20"/>
  <c r="V68" i="20"/>
  <c r="V67" i="20" s="1"/>
  <c r="V58" i="20"/>
  <c r="V57" i="20" s="1"/>
  <c r="V60" i="20"/>
  <c r="V134" i="20"/>
  <c r="N73" i="20"/>
  <c r="N11" i="20"/>
  <c r="N80" i="20" s="1"/>
  <c r="F62" i="20"/>
  <c r="F124" i="20"/>
  <c r="F185" i="20"/>
  <c r="F42" i="20"/>
  <c r="F138" i="20"/>
  <c r="F116" i="20"/>
  <c r="BB134" i="22"/>
  <c r="AF60" i="22"/>
  <c r="AF116" i="22"/>
  <c r="AF20" i="22"/>
  <c r="AF158" i="22"/>
  <c r="AF142" i="22"/>
  <c r="AF120" i="22"/>
  <c r="AF34" i="22"/>
  <c r="AF92" i="22"/>
  <c r="AF140" i="22"/>
  <c r="AF160" i="22"/>
  <c r="AF170" i="22"/>
  <c r="X20" i="22"/>
  <c r="X80" i="22"/>
  <c r="X62" i="22"/>
  <c r="X98" i="22"/>
  <c r="X110" i="22"/>
  <c r="X34" i="22"/>
  <c r="X174" i="22"/>
  <c r="X160" i="22"/>
  <c r="X172" i="22"/>
  <c r="H62" i="22"/>
  <c r="H108" i="22"/>
  <c r="H140" i="22"/>
  <c r="H136" i="22"/>
  <c r="H106" i="22"/>
  <c r="H26" i="22"/>
  <c r="H23" i="22"/>
  <c r="H96" i="22"/>
  <c r="H138" i="22"/>
  <c r="AM164" i="21"/>
  <c r="Y38" i="21"/>
  <c r="Y18" i="21"/>
  <c r="AR11" i="21"/>
  <c r="AD9" i="21"/>
  <c r="AD10" i="21" s="1"/>
  <c r="AD144" i="21"/>
  <c r="AR143" i="21"/>
  <c r="AR89" i="21"/>
  <c r="AD90" i="21"/>
  <c r="AR75" i="21"/>
  <c r="AD76" i="21"/>
  <c r="AR129" i="21"/>
  <c r="AD130" i="21"/>
  <c r="AD26" i="21"/>
  <c r="AR25" i="21"/>
  <c r="AD74" i="21"/>
  <c r="AR73" i="21"/>
  <c r="AD166" i="21"/>
  <c r="AR165" i="21"/>
  <c r="AR81" i="21"/>
  <c r="AD82" i="21"/>
  <c r="AD134" i="21"/>
  <c r="AR133" i="21"/>
  <c r="AD178" i="21"/>
  <c r="AR177" i="21"/>
  <c r="V114" i="21"/>
  <c r="V85" i="21"/>
  <c r="V54" i="21"/>
  <c r="V52" i="21"/>
  <c r="V180" i="21"/>
  <c r="V182" i="21"/>
  <c r="N91" i="21"/>
  <c r="N85" i="21" s="1"/>
  <c r="N86" i="21" s="1"/>
  <c r="N106" i="21"/>
  <c r="N68" i="21"/>
  <c r="N138" i="21"/>
  <c r="F62" i="21"/>
  <c r="F144" i="21"/>
  <c r="F110" i="21"/>
  <c r="F18" i="21"/>
  <c r="F70" i="21"/>
  <c r="F68" i="21"/>
  <c r="F67" i="21" s="1"/>
  <c r="F78" i="21"/>
  <c r="F140" i="21"/>
  <c r="F174" i="21"/>
  <c r="M170" i="20"/>
  <c r="AK150" i="20"/>
  <c r="M98" i="20"/>
  <c r="AR89" i="20"/>
  <c r="AD90" i="20"/>
  <c r="AF54" i="20"/>
  <c r="M28" i="20"/>
  <c r="AK130" i="20"/>
  <c r="AK164" i="20"/>
  <c r="AK96" i="20"/>
  <c r="AK162" i="20"/>
  <c r="AK108" i="20"/>
  <c r="AK66" i="20"/>
  <c r="M106" i="20"/>
  <c r="M188" i="20"/>
  <c r="M100" i="20"/>
  <c r="M104" i="20"/>
  <c r="M101" i="20"/>
  <c r="M102" i="20" s="1"/>
  <c r="M142" i="20"/>
  <c r="E70" i="20"/>
  <c r="E68" i="20"/>
  <c r="E58" i="20"/>
  <c r="E57" i="20" s="1"/>
  <c r="E134" i="20"/>
  <c r="AM51" i="20"/>
  <c r="AM24" i="20"/>
  <c r="P12" i="20"/>
  <c r="BC36" i="20"/>
  <c r="BC47" i="20"/>
  <c r="BC48" i="20" s="1"/>
  <c r="BC120" i="20"/>
  <c r="BC117" i="20"/>
  <c r="BC118" i="20" s="1"/>
  <c r="Z136" i="19"/>
  <c r="R104" i="19"/>
  <c r="R101" i="19"/>
  <c r="R102" i="19" s="1"/>
  <c r="Z94" i="19"/>
  <c r="Z91" i="19"/>
  <c r="Z92" i="19" s="1"/>
  <c r="AX80" i="19"/>
  <c r="N73" i="19"/>
  <c r="Q66" i="19"/>
  <c r="Q64" i="19"/>
  <c r="Q63" i="19" s="1"/>
  <c r="AC65" i="19"/>
  <c r="S58" i="19"/>
  <c r="T54" i="19"/>
  <c r="T52" i="19"/>
  <c r="AM30" i="19"/>
  <c r="I22" i="19"/>
  <c r="AX16" i="19"/>
  <c r="BC10" i="19"/>
  <c r="BC9" i="19"/>
  <c r="L11" i="19"/>
  <c r="L184" i="19" s="1"/>
  <c r="AM164" i="19"/>
  <c r="AM174" i="19"/>
  <c r="AM88" i="19"/>
  <c r="AM162" i="19"/>
  <c r="AM134" i="19"/>
  <c r="W70" i="19"/>
  <c r="W68" i="19"/>
  <c r="W67" i="19" s="1"/>
  <c r="O180" i="19"/>
  <c r="O182" i="19"/>
  <c r="G180" i="19"/>
  <c r="BA134" i="18"/>
  <c r="BD133" i="18"/>
  <c r="J64" i="18"/>
  <c r="J66" i="18"/>
  <c r="AK47" i="21"/>
  <c r="AK48" i="21" s="1"/>
  <c r="AK24" i="21"/>
  <c r="M110" i="21"/>
  <c r="M117" i="21"/>
  <c r="M132" i="21"/>
  <c r="M129" i="21"/>
  <c r="E73" i="21"/>
  <c r="E60" i="21"/>
  <c r="E58" i="21"/>
  <c r="I92" i="20"/>
  <c r="S11" i="20"/>
  <c r="S134" i="20" s="1"/>
  <c r="AX114" i="19"/>
  <c r="Y91" i="19"/>
  <c r="Y94" i="19"/>
  <c r="S68" i="19"/>
  <c r="BA26" i="19"/>
  <c r="BD25" i="19"/>
  <c r="Q22" i="19"/>
  <c r="AC21" i="19"/>
  <c r="AL9" i="19"/>
  <c r="AL10" i="19" s="1"/>
  <c r="AL106" i="19"/>
  <c r="AL70" i="19"/>
  <c r="AL124" i="19"/>
  <c r="AL164" i="19"/>
  <c r="AL86" i="19"/>
  <c r="AL140" i="19"/>
  <c r="AD47" i="19"/>
  <c r="AD48" i="19" s="1"/>
  <c r="AD24" i="19"/>
  <c r="AR23" i="19"/>
  <c r="AD96" i="19"/>
  <c r="AR95" i="19"/>
  <c r="AR97" i="19"/>
  <c r="AD98" i="19"/>
  <c r="AR180" i="19"/>
  <c r="AD179" i="19"/>
  <c r="AD104" i="19"/>
  <c r="AR103" i="19"/>
  <c r="AD178" i="19"/>
  <c r="AR177" i="19"/>
  <c r="N170" i="19"/>
  <c r="N165" i="19"/>
  <c r="F140" i="19"/>
  <c r="H176" i="18"/>
  <c r="X150" i="18"/>
  <c r="X147" i="18"/>
  <c r="X148" i="18" s="1"/>
  <c r="AQ101" i="18"/>
  <c r="AQ102" i="18" s="1"/>
  <c r="AQ104" i="18"/>
  <c r="H98" i="18"/>
  <c r="H90" i="18"/>
  <c r="Z58" i="18"/>
  <c r="Z57" i="18" s="1"/>
  <c r="Z60" i="18"/>
  <c r="W35" i="21"/>
  <c r="AR143" i="20"/>
  <c r="AA23" i="20"/>
  <c r="AN162" i="20"/>
  <c r="Y146" i="19"/>
  <c r="I122" i="19"/>
  <c r="AJ112" i="19"/>
  <c r="BC104" i="19"/>
  <c r="BC101" i="19"/>
  <c r="BC102" i="19" s="1"/>
  <c r="AA96" i="19"/>
  <c r="Y82" i="19"/>
  <c r="Z78" i="19"/>
  <c r="AB68" i="19"/>
  <c r="AB67" i="19" s="1"/>
  <c r="AB70" i="19"/>
  <c r="AX56" i="19"/>
  <c r="BC47" i="19"/>
  <c r="BC48" i="19" s="1"/>
  <c r="BC36" i="19"/>
  <c r="R28" i="19"/>
  <c r="AR17" i="19"/>
  <c r="E11" i="19"/>
  <c r="E74" i="19" s="1"/>
  <c r="M138" i="19"/>
  <c r="M104" i="19"/>
  <c r="M101" i="19"/>
  <c r="M102" i="19" s="1"/>
  <c r="M160" i="19"/>
  <c r="M170" i="19"/>
  <c r="H142" i="18"/>
  <c r="AL72" i="20"/>
  <c r="Y165" i="19"/>
  <c r="Y166" i="19" s="1"/>
  <c r="AD132" i="19"/>
  <c r="AR131" i="19"/>
  <c r="E117" i="19"/>
  <c r="AC89" i="19"/>
  <c r="Q90" i="19"/>
  <c r="R84" i="19"/>
  <c r="AJ74" i="19"/>
  <c r="BD68" i="19"/>
  <c r="BA67" i="19"/>
  <c r="AH46" i="19"/>
  <c r="T38" i="19"/>
  <c r="T35" i="19"/>
  <c r="Z28" i="19"/>
  <c r="D16" i="19"/>
  <c r="P15" i="19"/>
  <c r="AJ188" i="19"/>
  <c r="AJ128" i="19"/>
  <c r="AJ160" i="19"/>
  <c r="AJ170" i="19"/>
  <c r="AB154" i="19"/>
  <c r="AB64" i="19"/>
  <c r="AB63" i="19" s="1"/>
  <c r="AB66" i="19"/>
  <c r="AB144" i="19"/>
  <c r="T10" i="19"/>
  <c r="T164" i="19"/>
  <c r="T66" i="19"/>
  <c r="T64" i="19"/>
  <c r="T63" i="19" s="1"/>
  <c r="T144" i="19"/>
  <c r="L147" i="19"/>
  <c r="D56" i="19"/>
  <c r="P55" i="19"/>
  <c r="D154" i="19"/>
  <c r="P153" i="19"/>
  <c r="D124" i="19"/>
  <c r="P123" i="19"/>
  <c r="D165" i="19"/>
  <c r="D166" i="19" s="1"/>
  <c r="P167" i="19"/>
  <c r="D168" i="19"/>
  <c r="D176" i="19"/>
  <c r="P175" i="19"/>
  <c r="BD155" i="18"/>
  <c r="BA156" i="18"/>
  <c r="I24" i="21"/>
  <c r="AK72" i="20"/>
  <c r="S165" i="19"/>
  <c r="AU115" i="19" a="1"/>
  <c r="AU115" i="19" s="1"/>
  <c r="AC115" i="19"/>
  <c r="AT115" i="19" a="1"/>
  <c r="AT115" i="19" s="1"/>
  <c r="Q116" i="19"/>
  <c r="AH92" i="19"/>
  <c r="I72" i="19"/>
  <c r="K64" i="19"/>
  <c r="N58" i="19"/>
  <c r="Z54" i="19"/>
  <c r="Z52" i="19"/>
  <c r="S35" i="19"/>
  <c r="Z32" i="19"/>
  <c r="E47" i="19"/>
  <c r="AA164" i="19"/>
  <c r="K117" i="19"/>
  <c r="H138" i="18"/>
  <c r="AM142" i="20"/>
  <c r="AT171" i="19" a="1"/>
  <c r="AT171" i="19" s="1"/>
  <c r="Q172" i="19"/>
  <c r="AU171" i="19" a="1"/>
  <c r="AU171" i="19" s="1"/>
  <c r="AC171" i="19"/>
  <c r="AM120" i="19"/>
  <c r="R98" i="19"/>
  <c r="AD92" i="19"/>
  <c r="AR91" i="19"/>
  <c r="BD83" i="19"/>
  <c r="BA84" i="19"/>
  <c r="AB73" i="19"/>
  <c r="AB74" i="19" s="1"/>
  <c r="AB76" i="19"/>
  <c r="D68" i="19"/>
  <c r="P69" i="19"/>
  <c r="D70" i="19"/>
  <c r="AI54" i="19"/>
  <c r="AX34" i="19"/>
  <c r="BA47" i="19"/>
  <c r="BA36" i="19"/>
  <c r="BD137" i="19"/>
  <c r="BA138" i="19"/>
  <c r="BD139" i="19"/>
  <c r="BA140" i="19"/>
  <c r="BA170" i="19"/>
  <c r="BD169" i="19"/>
  <c r="BD151" i="19"/>
  <c r="BA152" i="19"/>
  <c r="BA182" i="19"/>
  <c r="BD181" i="19"/>
  <c r="AQ38" i="19"/>
  <c r="AQ132" i="19"/>
  <c r="AQ160" i="19"/>
  <c r="AQ106" i="19"/>
  <c r="AQ174" i="19"/>
  <c r="AU174" i="19" s="1" a="1"/>
  <c r="AU174" i="19" s="1"/>
  <c r="AH14" i="19"/>
  <c r="AH44" i="19"/>
  <c r="AH142" i="19"/>
  <c r="AH166" i="19"/>
  <c r="AH148" i="19"/>
  <c r="AH184" i="19"/>
  <c r="Z38" i="19"/>
  <c r="Z35" i="19"/>
  <c r="Z134" i="19"/>
  <c r="Z158" i="19"/>
  <c r="Z174" i="19"/>
  <c r="R18" i="19"/>
  <c r="R122" i="19"/>
  <c r="R136" i="19"/>
  <c r="R172" i="19"/>
  <c r="R180" i="19"/>
  <c r="R182" i="19"/>
  <c r="J116" i="19"/>
  <c r="J165" i="19"/>
  <c r="J117" i="18"/>
  <c r="BD111" i="18"/>
  <c r="BA112" i="18"/>
  <c r="H100" i="18"/>
  <c r="R88" i="21"/>
  <c r="AJ24" i="21"/>
  <c r="L84" i="20"/>
  <c r="AJ9" i="20"/>
  <c r="AJ10" i="20" s="1"/>
  <c r="AJ62" i="20"/>
  <c r="AJ184" i="20"/>
  <c r="AJ38" i="20"/>
  <c r="AJ96" i="20"/>
  <c r="AJ51" i="20"/>
  <c r="AJ116" i="20"/>
  <c r="AJ160" i="20"/>
  <c r="AJ40" i="20"/>
  <c r="AJ150" i="20"/>
  <c r="AB85" i="20"/>
  <c r="AB64" i="20"/>
  <c r="AB63" i="20" s="1"/>
  <c r="AB147" i="20"/>
  <c r="T52" i="20"/>
  <c r="T11" i="20"/>
  <c r="T88" i="20" s="1"/>
  <c r="T58" i="20"/>
  <c r="T129" i="20"/>
  <c r="L110" i="20"/>
  <c r="L152" i="20"/>
  <c r="L185" i="20"/>
  <c r="L42" i="20"/>
  <c r="L162" i="20"/>
  <c r="L122" i="20"/>
  <c r="L20" i="20"/>
  <c r="L98" i="20"/>
  <c r="P105" i="20"/>
  <c r="P123" i="20"/>
  <c r="P163" i="20"/>
  <c r="D164" i="20"/>
  <c r="P33" i="20"/>
  <c r="P135" i="20"/>
  <c r="D133" i="20"/>
  <c r="D129" i="20" s="1"/>
  <c r="P111" i="20"/>
  <c r="P15" i="20"/>
  <c r="P93" i="20"/>
  <c r="D91" i="20"/>
  <c r="D85" i="20" s="1"/>
  <c r="M185" i="19"/>
  <c r="AC93" i="19"/>
  <c r="Q91" i="19"/>
  <c r="Q85" i="19" s="1"/>
  <c r="Q94" i="19"/>
  <c r="Z80" i="19"/>
  <c r="M70" i="19"/>
  <c r="M68" i="19"/>
  <c r="M67" i="19" s="1"/>
  <c r="AJ62" i="19"/>
  <c r="AL56" i="19"/>
  <c r="AR49" i="19"/>
  <c r="AD50" i="19"/>
  <c r="F34" i="19"/>
  <c r="S11" i="19"/>
  <c r="S188" i="19" s="1"/>
  <c r="AX46" i="19"/>
  <c r="AX152" i="19"/>
  <c r="AX66" i="19"/>
  <c r="AX156" i="19"/>
  <c r="Y147" i="19"/>
  <c r="Y110" i="19"/>
  <c r="Q46" i="19"/>
  <c r="AC45" i="19"/>
  <c r="Q138" i="19"/>
  <c r="AU137" i="19" a="1"/>
  <c r="AU137" i="19" s="1"/>
  <c r="AT137" i="19" a="1"/>
  <c r="AT137" i="19" s="1"/>
  <c r="AC137" i="19"/>
  <c r="Q84" i="19"/>
  <c r="AC83" i="19"/>
  <c r="Q180" i="19"/>
  <c r="AC181" i="19"/>
  <c r="AT181" i="19" a="1"/>
  <c r="AT181" i="19" s="1"/>
  <c r="Q182" i="19"/>
  <c r="AU181" i="19" a="1"/>
  <c r="AU181" i="19" s="1"/>
  <c r="Q100" i="19"/>
  <c r="AC99" i="19"/>
  <c r="I162" i="19"/>
  <c r="I84" i="19"/>
  <c r="I180" i="19"/>
  <c r="I182" i="19"/>
  <c r="I100" i="19"/>
  <c r="BD175" i="18"/>
  <c r="BA176" i="18"/>
  <c r="R158" i="18"/>
  <c r="AD174" i="19"/>
  <c r="AD78" i="19"/>
  <c r="L122" i="18"/>
  <c r="J91" i="18"/>
  <c r="I70" i="18"/>
  <c r="I68" i="18"/>
  <c r="I67" i="18" s="1"/>
  <c r="D32" i="18"/>
  <c r="P31" i="18"/>
  <c r="AQ126" i="19"/>
  <c r="AM50" i="19"/>
  <c r="M32" i="19"/>
  <c r="H9" i="19"/>
  <c r="H10" i="19" s="1"/>
  <c r="P99" i="19"/>
  <c r="D140" i="18"/>
  <c r="P139" i="18"/>
  <c r="AK9" i="18"/>
  <c r="AK10" i="18" s="1"/>
  <c r="M58" i="18"/>
  <c r="M134" i="18"/>
  <c r="E116" i="18"/>
  <c r="E91" i="18"/>
  <c r="E23" i="18"/>
  <c r="E96" i="18"/>
  <c r="AH156" i="17"/>
  <c r="D146" i="17"/>
  <c r="P145" i="17"/>
  <c r="AN66" i="20"/>
  <c r="N117" i="19"/>
  <c r="H66" i="19"/>
  <c r="H64" i="19"/>
  <c r="H63" i="19" s="1"/>
  <c r="AM22" i="19"/>
  <c r="BB9" i="19"/>
  <c r="P111" i="18"/>
  <c r="D112" i="18"/>
  <c r="S64" i="18"/>
  <c r="S63" i="18" s="1"/>
  <c r="S66" i="18"/>
  <c r="P55" i="18"/>
  <c r="D56" i="18"/>
  <c r="AB11" i="18"/>
  <c r="AB144" i="18" s="1"/>
  <c r="AB52" i="18"/>
  <c r="T91" i="18"/>
  <c r="T92" i="18" s="1"/>
  <c r="T94" i="18"/>
  <c r="T152" i="18"/>
  <c r="T110" i="18"/>
  <c r="T156" i="18"/>
  <c r="T136" i="18"/>
  <c r="L90" i="18"/>
  <c r="L146" i="18"/>
  <c r="L106" i="18"/>
  <c r="L188" i="18"/>
  <c r="L100" i="18"/>
  <c r="P167" i="18"/>
  <c r="D165" i="18"/>
  <c r="D166" i="18" s="1"/>
  <c r="D168" i="18"/>
  <c r="P175" i="18"/>
  <c r="D176" i="18"/>
  <c r="D84" i="18"/>
  <c r="P83" i="18"/>
  <c r="D180" i="18"/>
  <c r="D182" i="18"/>
  <c r="P181" i="18"/>
  <c r="P95" i="18"/>
  <c r="D96" i="18"/>
  <c r="AQ182" i="17"/>
  <c r="BA158" i="17"/>
  <c r="BD157" i="17"/>
  <c r="BD158" i="17" s="1"/>
  <c r="AB150" i="17"/>
  <c r="AB147" i="17"/>
  <c r="AB148" i="17" s="1"/>
  <c r="AH120" i="17"/>
  <c r="P97" i="17"/>
  <c r="D98" i="17"/>
  <c r="L91" i="17"/>
  <c r="L92" i="17" s="1"/>
  <c r="L94" i="17"/>
  <c r="L90" i="17"/>
  <c r="J58" i="17"/>
  <c r="J57" i="17" s="1"/>
  <c r="J62" i="17"/>
  <c r="X42" i="17"/>
  <c r="X35" i="17"/>
  <c r="X47" i="17" s="1"/>
  <c r="X48" i="17" s="1"/>
  <c r="K142" i="18"/>
  <c r="AX35" i="18"/>
  <c r="AI10" i="18"/>
  <c r="AA32" i="18"/>
  <c r="AA144" i="18"/>
  <c r="AA76" i="18"/>
  <c r="AA73" i="18"/>
  <c r="AA74" i="18" s="1"/>
  <c r="AA154" i="18"/>
  <c r="AA30" i="18"/>
  <c r="AA100" i="18"/>
  <c r="AA108" i="18"/>
  <c r="S28" i="18"/>
  <c r="S129" i="18"/>
  <c r="S130" i="18" s="1"/>
  <c r="S132" i="18"/>
  <c r="S172" i="18"/>
  <c r="S124" i="18"/>
  <c r="S185" i="18"/>
  <c r="S96" i="18"/>
  <c r="S104" i="18"/>
  <c r="S101" i="18"/>
  <c r="S102" i="18" s="1"/>
  <c r="K120" i="18"/>
  <c r="K117" i="18"/>
  <c r="K118" i="18" s="1"/>
  <c r="K85" i="18"/>
  <c r="D165" i="17"/>
  <c r="D166" i="17" s="1"/>
  <c r="D168" i="17"/>
  <c r="P167" i="17"/>
  <c r="BA150" i="17"/>
  <c r="BD149" i="17"/>
  <c r="AQ56" i="17"/>
  <c r="AF9" i="17"/>
  <c r="AF10" i="17" s="1"/>
  <c r="AF98" i="17"/>
  <c r="AF90" i="17"/>
  <c r="AF34" i="17"/>
  <c r="AF24" i="17"/>
  <c r="AF132" i="17"/>
  <c r="AF26" i="17"/>
  <c r="AF16" i="17"/>
  <c r="AF142" i="17"/>
  <c r="AF94" i="17"/>
  <c r="AF72" i="17"/>
  <c r="AF38" i="17"/>
  <c r="AF28" i="17"/>
  <c r="AF51" i="17"/>
  <c r="AF30" i="17"/>
  <c r="AF20" i="17"/>
  <c r="Y60" i="20"/>
  <c r="BD95" i="19"/>
  <c r="AO60" i="19"/>
  <c r="T58" i="18"/>
  <c r="T57" i="18" s="1"/>
  <c r="T60" i="18"/>
  <c r="BB36" i="18"/>
  <c r="BB47" i="18"/>
  <c r="BB48" i="18" s="1"/>
  <c r="R165" i="18"/>
  <c r="R166" i="18" s="1"/>
  <c r="AN182" i="17"/>
  <c r="Q40" i="20"/>
  <c r="AC121" i="19"/>
  <c r="AC13" i="19"/>
  <c r="AF28" i="19"/>
  <c r="AF26" i="19"/>
  <c r="AF182" i="19"/>
  <c r="AF110" i="19"/>
  <c r="AF176" i="19"/>
  <c r="AF38" i="19"/>
  <c r="AF122" i="19"/>
  <c r="AF112" i="19"/>
  <c r="AF168" i="19"/>
  <c r="AF184" i="19"/>
  <c r="AF136" i="19"/>
  <c r="H40" i="19"/>
  <c r="H44" i="19"/>
  <c r="H80" i="19"/>
  <c r="H68" i="19"/>
  <c r="H67" i="19" s="1"/>
  <c r="H70" i="19"/>
  <c r="H60" i="19"/>
  <c r="H58" i="19"/>
  <c r="H57" i="19" s="1"/>
  <c r="H142" i="19"/>
  <c r="H158" i="19"/>
  <c r="H100" i="19"/>
  <c r="P81" i="18"/>
  <c r="D82" i="18"/>
  <c r="Y84" i="18"/>
  <c r="Y180" i="18"/>
  <c r="Y182" i="18"/>
  <c r="Y100" i="18"/>
  <c r="Y104" i="18"/>
  <c r="Y101" i="18"/>
  <c r="Y102" i="18" s="1"/>
  <c r="Y142" i="18"/>
  <c r="Y44" i="18"/>
  <c r="Y170" i="18"/>
  <c r="AC109" i="18"/>
  <c r="Q110" i="18"/>
  <c r="AU155" i="18" a="1"/>
  <c r="AU155" i="18" s="1"/>
  <c r="AC155" i="18"/>
  <c r="AT155" i="18" a="1"/>
  <c r="AT155" i="18" s="1"/>
  <c r="Q156" i="18"/>
  <c r="Q52" i="18"/>
  <c r="AC53" i="18"/>
  <c r="Q54" i="18"/>
  <c r="Q112" i="18"/>
  <c r="AC111" i="18"/>
  <c r="Q16" i="18"/>
  <c r="AC15" i="18"/>
  <c r="AC93" i="18"/>
  <c r="Q91" i="18"/>
  <c r="Q94" i="18"/>
  <c r="I62" i="18"/>
  <c r="I124" i="18"/>
  <c r="I185" i="18"/>
  <c r="I60" i="18"/>
  <c r="I58" i="18"/>
  <c r="I57" i="18" s="1"/>
  <c r="I134" i="18"/>
  <c r="I28" i="18"/>
  <c r="I132" i="18"/>
  <c r="I129" i="18"/>
  <c r="I130" i="18" s="1"/>
  <c r="AN172" i="17"/>
  <c r="AN166" i="17"/>
  <c r="AQ160" i="17"/>
  <c r="AN152" i="17"/>
  <c r="P137" i="17"/>
  <c r="D138" i="17"/>
  <c r="D133" i="17"/>
  <c r="AQ66" i="17"/>
  <c r="AF56" i="17"/>
  <c r="I122" i="20"/>
  <c r="AM146" i="19"/>
  <c r="T60" i="19"/>
  <c r="AM185" i="19"/>
  <c r="J147" i="18"/>
  <c r="S62" i="18"/>
  <c r="X24" i="18"/>
  <c r="X47" i="18"/>
  <c r="X48" i="18" s="1"/>
  <c r="BC9" i="18"/>
  <c r="AF190" i="17"/>
  <c r="AN176" i="17"/>
  <c r="AH140" i="17"/>
  <c r="P43" i="19"/>
  <c r="W22" i="19"/>
  <c r="AR153" i="19"/>
  <c r="R94" i="18"/>
  <c r="N150" i="17"/>
  <c r="N147" i="17"/>
  <c r="N148" i="17" s="1"/>
  <c r="AN110" i="17"/>
  <c r="N100" i="17"/>
  <c r="AH90" i="17"/>
  <c r="AX60" i="17"/>
  <c r="AX58" i="17"/>
  <c r="AX57" i="17" s="1"/>
  <c r="AA30" i="17"/>
  <c r="AX142" i="17"/>
  <c r="AX170" i="17"/>
  <c r="AX179" i="17"/>
  <c r="AX177" i="17"/>
  <c r="AX178" i="17" s="1"/>
  <c r="AF188" i="17"/>
  <c r="H152" i="17"/>
  <c r="P145" i="16"/>
  <c r="AN63" i="16"/>
  <c r="AN54" i="16"/>
  <c r="X84" i="18"/>
  <c r="X38" i="18"/>
  <c r="E180" i="17"/>
  <c r="BD114" i="17"/>
  <c r="N106" i="17"/>
  <c r="AX92" i="17"/>
  <c r="D74" i="17"/>
  <c r="O32" i="17"/>
  <c r="AM10" i="17"/>
  <c r="AE10" i="17"/>
  <c r="AE88" i="17"/>
  <c r="AR87" i="17"/>
  <c r="W18" i="17"/>
  <c r="W68" i="17"/>
  <c r="W58" i="17"/>
  <c r="W60" i="17"/>
  <c r="O76" i="17"/>
  <c r="O73" i="17"/>
  <c r="O74" i="17" s="1"/>
  <c r="O154" i="17"/>
  <c r="O18" i="17"/>
  <c r="O70" i="17"/>
  <c r="O68" i="17"/>
  <c r="O67" i="17" s="1"/>
  <c r="O58" i="17"/>
  <c r="O57" i="17" s="1"/>
  <c r="O60" i="17"/>
  <c r="O134" i="17"/>
  <c r="G76" i="17"/>
  <c r="G73" i="17"/>
  <c r="G74" i="17" s="1"/>
  <c r="G154" i="17"/>
  <c r="G18" i="17"/>
  <c r="G70" i="17"/>
  <c r="G68" i="17"/>
  <c r="G67" i="17" s="1"/>
  <c r="G58" i="17"/>
  <c r="G57" i="17" s="1"/>
  <c r="G60" i="17"/>
  <c r="G134" i="17"/>
  <c r="P149" i="16"/>
  <c r="D147" i="16"/>
  <c r="AN136" i="16"/>
  <c r="P131" i="16"/>
  <c r="T91" i="16"/>
  <c r="X85" i="16"/>
  <c r="X86" i="16" s="1"/>
  <c r="X88" i="16"/>
  <c r="X35" i="16"/>
  <c r="X47" i="16" s="1"/>
  <c r="X48" i="16" s="1"/>
  <c r="X46" i="16"/>
  <c r="AC21" i="18"/>
  <c r="P13" i="18"/>
  <c r="AA185" i="17"/>
  <c r="AA160" i="17"/>
  <c r="AR151" i="17"/>
  <c r="AD152" i="17"/>
  <c r="AA142" i="17"/>
  <c r="AD42" i="17"/>
  <c r="AR41" i="17"/>
  <c r="S23" i="17"/>
  <c r="S26" i="17"/>
  <c r="AD156" i="17"/>
  <c r="AR155" i="17"/>
  <c r="AD162" i="17"/>
  <c r="AR161" i="17"/>
  <c r="AR107" i="17"/>
  <c r="AD108" i="17"/>
  <c r="AR65" i="17"/>
  <c r="AD66" i="17"/>
  <c r="V164" i="17"/>
  <c r="V82" i="17"/>
  <c r="V64" i="17"/>
  <c r="V63" i="17" s="1"/>
  <c r="V66" i="17"/>
  <c r="N156" i="17"/>
  <c r="N78" i="17"/>
  <c r="N140" i="17"/>
  <c r="F188" i="17"/>
  <c r="F60" i="17"/>
  <c r="F58" i="17"/>
  <c r="F57" i="17" s="1"/>
  <c r="F134" i="17"/>
  <c r="BA150" i="16"/>
  <c r="BD149" i="16"/>
  <c r="BA63" i="16"/>
  <c r="BD64" i="16"/>
  <c r="D40" i="18"/>
  <c r="F152" i="17"/>
  <c r="AN116" i="17"/>
  <c r="AH40" i="17"/>
  <c r="M88" i="17"/>
  <c r="M85" i="17"/>
  <c r="M86" i="17" s="1"/>
  <c r="M101" i="17"/>
  <c r="E85" i="17"/>
  <c r="E101" i="17"/>
  <c r="P103" i="17"/>
  <c r="X182" i="16"/>
  <c r="X180" i="16"/>
  <c r="BC120" i="16"/>
  <c r="BC117" i="16"/>
  <c r="BC118" i="16" s="1"/>
  <c r="AF110" i="16"/>
  <c r="AE60" i="18"/>
  <c r="BD33" i="18"/>
  <c r="AM24" i="18"/>
  <c r="AM47" i="18"/>
  <c r="AM48" i="18" s="1"/>
  <c r="AE164" i="18"/>
  <c r="AE14" i="18"/>
  <c r="AE46" i="18"/>
  <c r="AE118" i="18"/>
  <c r="AE104" i="18"/>
  <c r="AE178" i="18"/>
  <c r="AE36" i="18"/>
  <c r="AE144" i="18"/>
  <c r="AE166" i="18"/>
  <c r="AE106" i="18"/>
  <c r="AE174" i="18"/>
  <c r="W54" i="18"/>
  <c r="W52" i="18"/>
  <c r="W26" i="18"/>
  <c r="W23" i="18"/>
  <c r="W96" i="18"/>
  <c r="W108" i="18"/>
  <c r="W160" i="18"/>
  <c r="W98" i="18"/>
  <c r="W158" i="18"/>
  <c r="W110" i="18"/>
  <c r="O11" i="18"/>
  <c r="O82" i="18" s="1"/>
  <c r="G112" i="18"/>
  <c r="G165" i="18"/>
  <c r="T174" i="17"/>
  <c r="G156" i="17"/>
  <c r="T140" i="17"/>
  <c r="AN120" i="17"/>
  <c r="AN114" i="17"/>
  <c r="R94" i="17"/>
  <c r="AD88" i="17"/>
  <c r="AN80" i="17"/>
  <c r="AD74" i="17"/>
  <c r="AN67" i="17"/>
  <c r="AL57" i="17"/>
  <c r="AF188" i="16"/>
  <c r="AF166" i="16"/>
  <c r="AF158" i="16"/>
  <c r="R150" i="16"/>
  <c r="AN56" i="16"/>
  <c r="X18" i="18"/>
  <c r="AR52" i="18"/>
  <c r="AD51" i="18"/>
  <c r="AR23" i="18"/>
  <c r="AD47" i="18"/>
  <c r="AD48" i="18" s="1"/>
  <c r="AD24" i="18"/>
  <c r="AR43" i="18"/>
  <c r="AD44" i="18"/>
  <c r="AR137" i="18"/>
  <c r="AD138" i="18"/>
  <c r="AR125" i="18"/>
  <c r="AD126" i="18"/>
  <c r="AD72" i="18"/>
  <c r="AR71" i="18"/>
  <c r="AD176" i="18"/>
  <c r="AR175" i="18"/>
  <c r="AD62" i="18"/>
  <c r="AR61" i="18"/>
  <c r="AR119" i="18"/>
  <c r="AD120" i="18"/>
  <c r="AD9" i="18"/>
  <c r="AD10" i="18" s="1"/>
  <c r="AR11" i="18"/>
  <c r="V26" i="18"/>
  <c r="V23" i="18"/>
  <c r="V30" i="18"/>
  <c r="V100" i="18"/>
  <c r="V108" i="18"/>
  <c r="V165" i="18"/>
  <c r="V166" i="18" s="1"/>
  <c r="V168" i="18"/>
  <c r="V170" i="18"/>
  <c r="V73" i="18"/>
  <c r="V74" i="18" s="1"/>
  <c r="V76" i="18"/>
  <c r="V154" i="18"/>
  <c r="N35" i="18"/>
  <c r="N38" i="18"/>
  <c r="N66" i="18"/>
  <c r="N64" i="18"/>
  <c r="N63" i="18" s="1"/>
  <c r="N22" i="18"/>
  <c r="N162" i="18"/>
  <c r="N142" i="18"/>
  <c r="N144" i="18"/>
  <c r="N172" i="18"/>
  <c r="N117" i="18"/>
  <c r="N118" i="18" s="1"/>
  <c r="N120" i="18"/>
  <c r="N184" i="18"/>
  <c r="F114" i="18"/>
  <c r="F164" i="18"/>
  <c r="V172" i="17"/>
  <c r="P155" i="17"/>
  <c r="V144" i="17"/>
  <c r="AL120" i="17"/>
  <c r="N110" i="17"/>
  <c r="AX88" i="17"/>
  <c r="AR75" i="17"/>
  <c r="AD76" i="17"/>
  <c r="BD40" i="17"/>
  <c r="AA162" i="17"/>
  <c r="AA122" i="17"/>
  <c r="AA40" i="17"/>
  <c r="AA147" i="17"/>
  <c r="AA148" i="17" s="1"/>
  <c r="AA150" i="17"/>
  <c r="AA172" i="17"/>
  <c r="AA114" i="17"/>
  <c r="S58" i="17"/>
  <c r="S170" i="17"/>
  <c r="S120" i="17"/>
  <c r="S117" i="17"/>
  <c r="K78" i="17"/>
  <c r="K140" i="17"/>
  <c r="K72" i="17"/>
  <c r="K176" i="17"/>
  <c r="K76" i="17"/>
  <c r="K73" i="17"/>
  <c r="K74" i="17" s="1"/>
  <c r="K154" i="17"/>
  <c r="AF144" i="16"/>
  <c r="AN94" i="16"/>
  <c r="AF72" i="16"/>
  <c r="E63" i="18"/>
  <c r="R147" i="17"/>
  <c r="K85" i="17"/>
  <c r="K86" i="17" s="1"/>
  <c r="AQ40" i="17"/>
  <c r="P119" i="17"/>
  <c r="R96" i="17"/>
  <c r="R70" i="17"/>
  <c r="F22" i="17"/>
  <c r="AO51" i="17"/>
  <c r="AO158" i="17"/>
  <c r="AO108" i="17"/>
  <c r="AO56" i="17"/>
  <c r="AO28" i="17"/>
  <c r="AO98" i="17"/>
  <c r="AO10" i="17"/>
  <c r="AO114" i="17"/>
  <c r="AO156" i="17"/>
  <c r="AO26" i="17"/>
  <c r="AO74" i="17"/>
  <c r="AG60" i="17"/>
  <c r="AG162" i="17"/>
  <c r="AG126" i="17"/>
  <c r="AG188" i="17"/>
  <c r="AG44" i="17"/>
  <c r="AG170" i="17"/>
  <c r="AG67" i="17"/>
  <c r="AG124" i="17"/>
  <c r="AG179" i="17"/>
  <c r="AG34" i="17"/>
  <c r="AG92" i="17"/>
  <c r="Y112" i="17"/>
  <c r="Y108" i="17"/>
  <c r="Y142" i="17"/>
  <c r="Y44" i="17"/>
  <c r="Y170" i="17"/>
  <c r="Y84" i="17"/>
  <c r="Y180" i="17"/>
  <c r="Y182" i="17"/>
  <c r="Y23" i="17"/>
  <c r="Y26" i="17"/>
  <c r="Y96" i="17"/>
  <c r="AC65" i="17"/>
  <c r="Q66" i="17"/>
  <c r="Q64" i="17"/>
  <c r="Q63" i="17" s="1"/>
  <c r="AU159" i="17" a="1"/>
  <c r="AU159" i="17" s="1"/>
  <c r="AC159" i="17"/>
  <c r="AT159" i="17" a="1"/>
  <c r="AT159" i="17" s="1"/>
  <c r="Q160" i="17"/>
  <c r="AC71" i="17"/>
  <c r="Q72" i="17"/>
  <c r="AC175" i="17"/>
  <c r="AT175" i="17" a="1"/>
  <c r="AT175" i="17" s="1"/>
  <c r="Q176" i="17"/>
  <c r="AU175" i="17" a="1"/>
  <c r="AU175" i="17" s="1"/>
  <c r="Q106" i="17"/>
  <c r="AC105" i="17"/>
  <c r="Q156" i="17"/>
  <c r="AU155" i="17" a="1"/>
  <c r="AU155" i="17" s="1"/>
  <c r="AC155" i="17"/>
  <c r="AT155" i="17" a="1"/>
  <c r="AT155" i="17" s="1"/>
  <c r="AC29" i="17"/>
  <c r="Q30" i="17"/>
  <c r="AC99" i="17"/>
  <c r="Q100" i="17"/>
  <c r="I108" i="17"/>
  <c r="I162" i="17"/>
  <c r="I20" i="17"/>
  <c r="I98" i="17"/>
  <c r="I62" i="17"/>
  <c r="I124" i="17"/>
  <c r="I185" i="17"/>
  <c r="I42" i="17"/>
  <c r="AN188" i="16"/>
  <c r="E152" i="16"/>
  <c r="R102" i="16"/>
  <c r="AA68" i="16"/>
  <c r="AA67" i="16" s="1"/>
  <c r="AA70" i="16"/>
  <c r="AN50" i="16"/>
  <c r="R14" i="16"/>
  <c r="W188" i="15"/>
  <c r="W180" i="15"/>
  <c r="W182" i="15"/>
  <c r="O174" i="15"/>
  <c r="X168" i="15"/>
  <c r="X165" i="15"/>
  <c r="X166" i="15" s="1"/>
  <c r="G154" i="15"/>
  <c r="W146" i="15"/>
  <c r="R140" i="15"/>
  <c r="O96" i="15"/>
  <c r="AM84" i="15"/>
  <c r="W70" i="15"/>
  <c r="W68" i="15"/>
  <c r="W67" i="15" s="1"/>
  <c r="BA56" i="15"/>
  <c r="BD55" i="15"/>
  <c r="BA78" i="15"/>
  <c r="BD77" i="15"/>
  <c r="BD73" i="15" s="1"/>
  <c r="BA158" i="15"/>
  <c r="BD157" i="15"/>
  <c r="BD93" i="15"/>
  <c r="BA94" i="15"/>
  <c r="Z170" i="15"/>
  <c r="Z114" i="15"/>
  <c r="Z42" i="15"/>
  <c r="R144" i="15"/>
  <c r="R106" i="15"/>
  <c r="R188" i="15"/>
  <c r="R136" i="15"/>
  <c r="J80" i="15"/>
  <c r="J174" i="15"/>
  <c r="J96" i="15"/>
  <c r="F94" i="17"/>
  <c r="T40" i="17"/>
  <c r="AB30" i="17"/>
  <c r="AR181" i="16"/>
  <c r="AD182" i="16"/>
  <c r="N170" i="16"/>
  <c r="O98" i="16"/>
  <c r="AA34" i="16"/>
  <c r="AN48" i="16"/>
  <c r="P13" i="16"/>
  <c r="O62" i="16"/>
  <c r="O124" i="16"/>
  <c r="O22" i="16"/>
  <c r="O88" i="16"/>
  <c r="O85" i="16"/>
  <c r="O86" i="16" s="1"/>
  <c r="O188" i="16"/>
  <c r="O122" i="16"/>
  <c r="G120" i="16"/>
  <c r="G117" i="16"/>
  <c r="G118" i="16" s="1"/>
  <c r="G22" i="16"/>
  <c r="G88" i="16"/>
  <c r="G58" i="16"/>
  <c r="G57" i="16" s="1"/>
  <c r="G60" i="16"/>
  <c r="G134" i="16"/>
  <c r="V188" i="15"/>
  <c r="G170" i="15"/>
  <c r="Z142" i="15"/>
  <c r="AD106" i="15"/>
  <c r="AR105" i="15"/>
  <c r="N64" i="15"/>
  <c r="AD38" i="15"/>
  <c r="AR37" i="15"/>
  <c r="N23" i="15"/>
  <c r="V22" i="15"/>
  <c r="BD17" i="15"/>
  <c r="BA18" i="15"/>
  <c r="Z16" i="15"/>
  <c r="F11" i="15"/>
  <c r="F154" i="15" s="1"/>
  <c r="AC151" i="15"/>
  <c r="Q152" i="15"/>
  <c r="AU151" i="15" a="1"/>
  <c r="AU151" i="15" s="1"/>
  <c r="AT151" i="15" a="1"/>
  <c r="AT151" i="15" s="1"/>
  <c r="AC137" i="15"/>
  <c r="Q138" i="15"/>
  <c r="AU137" i="15" a="1"/>
  <c r="AU137" i="15" s="1"/>
  <c r="AT137" i="15" a="1"/>
  <c r="AT137" i="15" s="1"/>
  <c r="I184" i="15"/>
  <c r="N138" i="14"/>
  <c r="AC123" i="14"/>
  <c r="Q124" i="14"/>
  <c r="BD64" i="14"/>
  <c r="BA63" i="14"/>
  <c r="V54" i="14"/>
  <c r="V52" i="14"/>
  <c r="AB120" i="17"/>
  <c r="R88" i="17"/>
  <c r="AR69" i="17"/>
  <c r="AL38" i="17"/>
  <c r="AB32" i="17"/>
  <c r="K23" i="17"/>
  <c r="J165" i="16"/>
  <c r="J166" i="16" s="1"/>
  <c r="AN122" i="16"/>
  <c r="N91" i="16"/>
  <c r="N92" i="16" s="1"/>
  <c r="N94" i="16"/>
  <c r="AN78" i="16"/>
  <c r="V30" i="16"/>
  <c r="AL106" i="16"/>
  <c r="AL174" i="16"/>
  <c r="AL88" i="16"/>
  <c r="AL54" i="16"/>
  <c r="AL82" i="16"/>
  <c r="AL134" i="16"/>
  <c r="AL188" i="16"/>
  <c r="AR105" i="16"/>
  <c r="AD106" i="16"/>
  <c r="AR173" i="16"/>
  <c r="AD174" i="16"/>
  <c r="AD88" i="16"/>
  <c r="AR87" i="16"/>
  <c r="AD63" i="16"/>
  <c r="AR64" i="16"/>
  <c r="AR81" i="16"/>
  <c r="AD82" i="16"/>
  <c r="AD134" i="16"/>
  <c r="AR133" i="16"/>
  <c r="AR189" i="16"/>
  <c r="AD190" i="16"/>
  <c r="V120" i="16"/>
  <c r="V117" i="16"/>
  <c r="V118" i="16" s="1"/>
  <c r="V188" i="16"/>
  <c r="V138" i="16"/>
  <c r="V116" i="16"/>
  <c r="V168" i="16"/>
  <c r="V165" i="16"/>
  <c r="V166" i="16" s="1"/>
  <c r="N120" i="16"/>
  <c r="N117" i="16"/>
  <c r="N118" i="16" s="1"/>
  <c r="N70" i="16"/>
  <c r="N68" i="16"/>
  <c r="N67" i="16" s="1"/>
  <c r="N162" i="16"/>
  <c r="N116" i="16"/>
  <c r="N184" i="16"/>
  <c r="F117" i="16"/>
  <c r="F85" i="16"/>
  <c r="F58" i="16"/>
  <c r="F57" i="16" s="1"/>
  <c r="AE170" i="15"/>
  <c r="AD162" i="15"/>
  <c r="AR161" i="15"/>
  <c r="AD154" i="15"/>
  <c r="AR153" i="15"/>
  <c r="G146" i="15"/>
  <c r="Y120" i="15"/>
  <c r="Y117" i="15"/>
  <c r="M108" i="15"/>
  <c r="G94" i="15"/>
  <c r="G91" i="15"/>
  <c r="G92" i="15" s="1"/>
  <c r="M80" i="15"/>
  <c r="M73" i="15"/>
  <c r="M74" i="15" s="1"/>
  <c r="X66" i="15"/>
  <c r="X64" i="15"/>
  <c r="X63" i="15" s="1"/>
  <c r="Z52" i="15"/>
  <c r="Z54" i="15"/>
  <c r="AC43" i="15"/>
  <c r="Q44" i="15"/>
  <c r="W32" i="15"/>
  <c r="AE24" i="15"/>
  <c r="E11" i="15"/>
  <c r="H70" i="15"/>
  <c r="H68" i="15"/>
  <c r="H67" i="15" s="1"/>
  <c r="H101" i="15"/>
  <c r="H102" i="15" s="1"/>
  <c r="H104" i="15"/>
  <c r="R176" i="14"/>
  <c r="Q165" i="14"/>
  <c r="Z147" i="14"/>
  <c r="AD136" i="14"/>
  <c r="AR135" i="14"/>
  <c r="J129" i="14"/>
  <c r="AX101" i="14"/>
  <c r="N96" i="14"/>
  <c r="AR73" i="14"/>
  <c r="AD74" i="14"/>
  <c r="AR69" i="14"/>
  <c r="AD70" i="14"/>
  <c r="V46" i="14"/>
  <c r="BA42" i="14"/>
  <c r="BD41" i="14"/>
  <c r="Z40" i="14"/>
  <c r="F35" i="14"/>
  <c r="AR29" i="14"/>
  <c r="AD30" i="14"/>
  <c r="AH47" i="14"/>
  <c r="AH48" i="14" s="1"/>
  <c r="AH24" i="14"/>
  <c r="N18" i="14"/>
  <c r="L101" i="18"/>
  <c r="L102" i="18" s="1"/>
  <c r="L178" i="17"/>
  <c r="F90" i="17"/>
  <c r="AF60" i="17"/>
  <c r="Z24" i="17"/>
  <c r="T18" i="17"/>
  <c r="AN185" i="16"/>
  <c r="AN134" i="16"/>
  <c r="AN82" i="16"/>
  <c r="K46" i="16"/>
  <c r="AR35" i="16"/>
  <c r="AD36" i="16"/>
  <c r="AR27" i="16"/>
  <c r="AD28" i="16"/>
  <c r="BD19" i="16"/>
  <c r="AK47" i="16"/>
  <c r="AK48" i="16" s="1"/>
  <c r="AK24" i="16"/>
  <c r="M22" i="16"/>
  <c r="M88" i="16"/>
  <c r="M188" i="16"/>
  <c r="M122" i="16"/>
  <c r="M16" i="16"/>
  <c r="M91" i="16"/>
  <c r="M92" i="16" s="1"/>
  <c r="M94" i="16"/>
  <c r="E164" i="16"/>
  <c r="E42" i="16"/>
  <c r="E54" i="16"/>
  <c r="E52" i="16"/>
  <c r="E112" i="16"/>
  <c r="E160" i="16"/>
  <c r="P43" i="16"/>
  <c r="E44" i="16"/>
  <c r="E170" i="16"/>
  <c r="F168" i="15"/>
  <c r="F165" i="15"/>
  <c r="R158" i="15"/>
  <c r="R152" i="15"/>
  <c r="AM140" i="15"/>
  <c r="Z134" i="15"/>
  <c r="BD115" i="15"/>
  <c r="BA116" i="15"/>
  <c r="AR109" i="15"/>
  <c r="AD110" i="15"/>
  <c r="AQ101" i="15"/>
  <c r="AQ102" i="15" s="1"/>
  <c r="AQ104" i="15"/>
  <c r="AD92" i="15"/>
  <c r="AR91" i="15"/>
  <c r="AE86" i="15"/>
  <c r="V80" i="15"/>
  <c r="Z72" i="15"/>
  <c r="V46" i="15"/>
  <c r="F35" i="15"/>
  <c r="AD30" i="15"/>
  <c r="AR29" i="15"/>
  <c r="AX129" i="15"/>
  <c r="AX165" i="15"/>
  <c r="AM138" i="15"/>
  <c r="AE179" i="15"/>
  <c r="AE142" i="15"/>
  <c r="W138" i="15"/>
  <c r="O184" i="15"/>
  <c r="O165" i="15"/>
  <c r="O166" i="15" s="1"/>
  <c r="O168" i="15"/>
  <c r="G64" i="15"/>
  <c r="G63" i="15" s="1"/>
  <c r="G66" i="15"/>
  <c r="AR191" i="14"/>
  <c r="AU183" i="14" a="1"/>
  <c r="AU183" i="14" s="1"/>
  <c r="R165" i="14"/>
  <c r="R166" i="14" s="1"/>
  <c r="R168" i="14"/>
  <c r="AC167" i="14"/>
  <c r="R142" i="14"/>
  <c r="Q129" i="14"/>
  <c r="AC131" i="14"/>
  <c r="AT131" i="14" a="1"/>
  <c r="AT131" i="14" s="1"/>
  <c r="Q132" i="14"/>
  <c r="AU131" i="14" a="1"/>
  <c r="AU131" i="14" s="1"/>
  <c r="AB156" i="17"/>
  <c r="L124" i="17"/>
  <c r="D57" i="17"/>
  <c r="Z34" i="17"/>
  <c r="F18" i="17"/>
  <c r="AL144" i="16"/>
  <c r="Z118" i="16"/>
  <c r="BC101" i="16"/>
  <c r="BC102" i="16" s="1"/>
  <c r="BD95" i="16"/>
  <c r="BD87" i="16"/>
  <c r="R67" i="16"/>
  <c r="V34" i="16"/>
  <c r="X9" i="16"/>
  <c r="X10" i="16" s="1"/>
  <c r="X44" i="16"/>
  <c r="X142" i="16"/>
  <c r="X40" i="16"/>
  <c r="X38" i="16"/>
  <c r="X42" i="16"/>
  <c r="X168" i="16"/>
  <c r="X30" i="16"/>
  <c r="X26" i="16"/>
  <c r="X16" i="16"/>
  <c r="X160" i="16"/>
  <c r="X34" i="16"/>
  <c r="E188" i="15"/>
  <c r="AT181" i="15" a="1"/>
  <c r="AT181" i="15" s="1"/>
  <c r="Q180" i="15"/>
  <c r="Q182" i="15"/>
  <c r="AU181" i="15" a="1"/>
  <c r="AU181" i="15" s="1"/>
  <c r="AC181" i="15"/>
  <c r="AD146" i="15"/>
  <c r="AR145" i="15"/>
  <c r="V114" i="15"/>
  <c r="O106" i="15"/>
  <c r="AM92" i="15"/>
  <c r="AC81" i="15"/>
  <c r="Q82" i="15"/>
  <c r="AE74" i="15"/>
  <c r="W62" i="15"/>
  <c r="AD32" i="15"/>
  <c r="AR31" i="15"/>
  <c r="AL78" i="15"/>
  <c r="AL126" i="15"/>
  <c r="AL72" i="15"/>
  <c r="AL176" i="15"/>
  <c r="AD78" i="15"/>
  <c r="AR77" i="15"/>
  <c r="AD126" i="15"/>
  <c r="AR125" i="15"/>
  <c r="AD90" i="15"/>
  <c r="AR89" i="15"/>
  <c r="AD190" i="15"/>
  <c r="AR189" i="15"/>
  <c r="V116" i="15"/>
  <c r="V94" i="15"/>
  <c r="V91" i="15"/>
  <c r="V92" i="15" s="1"/>
  <c r="N60" i="15"/>
  <c r="N58" i="15"/>
  <c r="N129" i="15"/>
  <c r="F147" i="15"/>
  <c r="F150" i="15"/>
  <c r="AD182" i="14"/>
  <c r="AR181" i="14"/>
  <c r="V174" i="14"/>
  <c r="AH138" i="17"/>
  <c r="AL94" i="17"/>
  <c r="L40" i="17"/>
  <c r="F28" i="17"/>
  <c r="R18" i="17"/>
  <c r="P12" i="17"/>
  <c r="Z156" i="16"/>
  <c r="BD119" i="16"/>
  <c r="BD105" i="16"/>
  <c r="K96" i="16"/>
  <c r="D60" i="16"/>
  <c r="P45" i="16"/>
  <c r="BD39" i="16"/>
  <c r="N18" i="16"/>
  <c r="AA82" i="16"/>
  <c r="AA66" i="16"/>
  <c r="AA64" i="16"/>
  <c r="AA63" i="16" s="1"/>
  <c r="AA40" i="16"/>
  <c r="AA147" i="16"/>
  <c r="AA148" i="16" s="1"/>
  <c r="AA150" i="16"/>
  <c r="AA117" i="16"/>
  <c r="AA118" i="16" s="1"/>
  <c r="AA120" i="16"/>
  <c r="S54" i="16"/>
  <c r="S52" i="16"/>
  <c r="S112" i="16"/>
  <c r="S165" i="16"/>
  <c r="S166" i="16" s="1"/>
  <c r="S168" i="16"/>
  <c r="S90" i="16"/>
  <c r="S56" i="16"/>
  <c r="S80" i="16"/>
  <c r="S174" i="16"/>
  <c r="K82" i="16"/>
  <c r="K188" i="16"/>
  <c r="K32" i="16"/>
  <c r="K144" i="16"/>
  <c r="K172" i="16"/>
  <c r="K114" i="16"/>
  <c r="M184" i="15"/>
  <c r="M176" i="15"/>
  <c r="M154" i="15"/>
  <c r="W140" i="15"/>
  <c r="W134" i="15"/>
  <c r="AE108" i="15"/>
  <c r="BA88" i="15"/>
  <c r="BD87" i="15"/>
  <c r="BA67" i="15"/>
  <c r="BD68" i="15"/>
  <c r="O60" i="15"/>
  <c r="O58" i="15"/>
  <c r="O57" i="15" s="1"/>
  <c r="Q42" i="15"/>
  <c r="AC41" i="15"/>
  <c r="N35" i="15"/>
  <c r="BA30" i="15"/>
  <c r="BD29" i="15"/>
  <c r="AD47" i="15"/>
  <c r="AD48" i="15" s="1"/>
  <c r="AR23" i="15"/>
  <c r="AD24" i="15"/>
  <c r="AR19" i="15"/>
  <c r="AD20" i="15"/>
  <c r="J18" i="15"/>
  <c r="M142" i="15"/>
  <c r="E138" i="15"/>
  <c r="E152" i="15"/>
  <c r="V172" i="14"/>
  <c r="V158" i="14"/>
  <c r="BD135" i="14"/>
  <c r="BA136" i="14"/>
  <c r="Y104" i="14"/>
  <c r="Y101" i="14"/>
  <c r="Y102" i="14" s="1"/>
  <c r="AC81" i="14"/>
  <c r="Q82" i="14"/>
  <c r="R54" i="14"/>
  <c r="R52" i="14"/>
  <c r="O147" i="17"/>
  <c r="O148" i="17" s="1"/>
  <c r="D114" i="17"/>
  <c r="Z96" i="17"/>
  <c r="T80" i="17"/>
  <c r="AH30" i="17"/>
  <c r="H188" i="16"/>
  <c r="AR149" i="16"/>
  <c r="AN116" i="16"/>
  <c r="J100" i="16"/>
  <c r="W91" i="16"/>
  <c r="BD45" i="16"/>
  <c r="AD40" i="16"/>
  <c r="BB56" i="16"/>
  <c r="BB80" i="16"/>
  <c r="BB162" i="16"/>
  <c r="BB179" i="16"/>
  <c r="BB42" i="16"/>
  <c r="BB142" i="16"/>
  <c r="BB170" i="16"/>
  <c r="BB112" i="16"/>
  <c r="BD111" i="16"/>
  <c r="BB190" i="16"/>
  <c r="AR186" i="15"/>
  <c r="D179" i="17"/>
  <c r="AB18" i="17"/>
  <c r="AG162" i="16"/>
  <c r="AG63" i="16"/>
  <c r="H16" i="16"/>
  <c r="L146" i="15"/>
  <c r="S108" i="15"/>
  <c r="BA92" i="15"/>
  <c r="AE16" i="15"/>
  <c r="AU159" i="14" a="1"/>
  <c r="AU159" i="14" s="1"/>
  <c r="O116" i="14"/>
  <c r="W76" i="14"/>
  <c r="W73" i="14"/>
  <c r="W74" i="14" s="1"/>
  <c r="AA62" i="14"/>
  <c r="AM47" i="14"/>
  <c r="AM48" i="14" s="1"/>
  <c r="AM24" i="14"/>
  <c r="AM22" i="14"/>
  <c r="AM70" i="14"/>
  <c r="AM136" i="14"/>
  <c r="W40" i="14"/>
  <c r="W147" i="14"/>
  <c r="W148" i="14" s="1"/>
  <c r="W150" i="14"/>
  <c r="W110" i="14"/>
  <c r="W156" i="14"/>
  <c r="W30" i="14"/>
  <c r="W100" i="14"/>
  <c r="O72" i="14"/>
  <c r="O176" i="14"/>
  <c r="O120" i="14"/>
  <c r="O117" i="14"/>
  <c r="O118" i="14" s="1"/>
  <c r="O184" i="14"/>
  <c r="O35" i="14"/>
  <c r="O38" i="14"/>
  <c r="G91" i="14"/>
  <c r="G11" i="14"/>
  <c r="G174" i="14" s="1"/>
  <c r="BD139" i="13"/>
  <c r="BA140" i="13"/>
  <c r="AD9" i="13"/>
  <c r="AD10" i="13" s="1"/>
  <c r="AD124" i="13"/>
  <c r="AR11" i="13"/>
  <c r="AD42" i="13"/>
  <c r="AD120" i="13"/>
  <c r="AD62" i="13"/>
  <c r="AD38" i="13"/>
  <c r="AD16" i="13"/>
  <c r="AD80" i="13"/>
  <c r="AD34" i="13"/>
  <c r="AD30" i="13"/>
  <c r="Z138" i="17"/>
  <c r="T22" i="17"/>
  <c r="H160" i="16"/>
  <c r="J57" i="16"/>
  <c r="D164" i="15"/>
  <c r="P163" i="15"/>
  <c r="K72" i="15"/>
  <c r="S51" i="15"/>
  <c r="AE38" i="15"/>
  <c r="W23" i="15"/>
  <c r="AB180" i="14"/>
  <c r="AB182" i="14"/>
  <c r="AC161" i="14"/>
  <c r="W58" i="14"/>
  <c r="W57" i="14" s="1"/>
  <c r="W60" i="14"/>
  <c r="T51" i="14"/>
  <c r="AD184" i="13"/>
  <c r="AR183" i="13"/>
  <c r="AB28" i="17"/>
  <c r="AR143" i="16"/>
  <c r="AF82" i="16"/>
  <c r="J34" i="16"/>
  <c r="AF48" i="16"/>
  <c r="S117" i="15"/>
  <c r="S118" i="15" s="1"/>
  <c r="S120" i="15"/>
  <c r="S40" i="15"/>
  <c r="AC39" i="15"/>
  <c r="AB146" i="15"/>
  <c r="AB26" i="15"/>
  <c r="AB23" i="15"/>
  <c r="AB172" i="15"/>
  <c r="AB116" i="15"/>
  <c r="AB90" i="15"/>
  <c r="AB62" i="15"/>
  <c r="AB124" i="15"/>
  <c r="T11" i="15"/>
  <c r="T108" i="15" s="1"/>
  <c r="L34" i="15"/>
  <c r="L30" i="15"/>
  <c r="L42" i="15"/>
  <c r="L140" i="15"/>
  <c r="L129" i="15"/>
  <c r="L130" i="15" s="1"/>
  <c r="L132" i="15"/>
  <c r="L84" i="15"/>
  <c r="L180" i="15"/>
  <c r="L182" i="15"/>
  <c r="D146" i="15"/>
  <c r="P145" i="15"/>
  <c r="P33" i="15"/>
  <c r="D34" i="15"/>
  <c r="D162" i="15"/>
  <c r="P161" i="15"/>
  <c r="P121" i="15"/>
  <c r="D122" i="15"/>
  <c r="D98" i="15"/>
  <c r="P97" i="15"/>
  <c r="D80" i="15"/>
  <c r="P79" i="15"/>
  <c r="P173" i="15"/>
  <c r="D174" i="15"/>
  <c r="L100" i="14"/>
  <c r="L94" i="14"/>
  <c r="L91" i="14"/>
  <c r="L92" i="14" s="1"/>
  <c r="W64" i="14"/>
  <c r="W63" i="14" s="1"/>
  <c r="W66" i="14"/>
  <c r="T44" i="14"/>
  <c r="BD12" i="14"/>
  <c r="M80" i="14"/>
  <c r="M174" i="14"/>
  <c r="M96" i="14"/>
  <c r="M82" i="14"/>
  <c r="E117" i="14"/>
  <c r="AB180" i="13"/>
  <c r="AL166" i="13"/>
  <c r="BA136" i="13"/>
  <c r="BD135" i="13"/>
  <c r="AL56" i="13"/>
  <c r="AL162" i="13"/>
  <c r="V162" i="13"/>
  <c r="F162" i="13"/>
  <c r="AL179" i="16"/>
  <c r="H32" i="16"/>
  <c r="H47" i="16"/>
  <c r="H48" i="16" s="1"/>
  <c r="H24" i="16"/>
  <c r="Z165" i="15"/>
  <c r="Z166" i="15" s="1"/>
  <c r="AM146" i="15"/>
  <c r="AC119" i="15"/>
  <c r="O101" i="15"/>
  <c r="O102" i="15" s="1"/>
  <c r="AR83" i="15"/>
  <c r="X56" i="15"/>
  <c r="AI24" i="15"/>
  <c r="AI47" i="15"/>
  <c r="AI48" i="15" s="1"/>
  <c r="AA180" i="15"/>
  <c r="AA182" i="15"/>
  <c r="AA35" i="15"/>
  <c r="AA38" i="15"/>
  <c r="AA162" i="15"/>
  <c r="AA100" i="15"/>
  <c r="AA84" i="15"/>
  <c r="AA46" i="15"/>
  <c r="AA146" i="15"/>
  <c r="S174" i="15"/>
  <c r="S23" i="15"/>
  <c r="S26" i="15"/>
  <c r="S110" i="15"/>
  <c r="S98" i="15"/>
  <c r="S16" i="15"/>
  <c r="S112" i="15"/>
  <c r="S172" i="15"/>
  <c r="K62" i="15"/>
  <c r="K40" i="15"/>
  <c r="K140" i="15"/>
  <c r="K101" i="15"/>
  <c r="K102" i="15" s="1"/>
  <c r="K104" i="15"/>
  <c r="K28" i="15"/>
  <c r="K188" i="15"/>
  <c r="K172" i="15"/>
  <c r="M172" i="14"/>
  <c r="W160" i="14"/>
  <c r="AU155" i="14" a="1"/>
  <c r="AU155" i="14" s="1"/>
  <c r="M146" i="14"/>
  <c r="T110" i="14"/>
  <c r="BD97" i="14"/>
  <c r="W82" i="14"/>
  <c r="AE76" i="14"/>
  <c r="S60" i="14"/>
  <c r="S58" i="14"/>
  <c r="S57" i="14" s="1"/>
  <c r="D54" i="14"/>
  <c r="D52" i="14"/>
  <c r="P53" i="14"/>
  <c r="L18" i="14"/>
  <c r="L10" i="14"/>
  <c r="AJ164" i="14"/>
  <c r="AJ60" i="14"/>
  <c r="AJ122" i="14"/>
  <c r="AJ160" i="14"/>
  <c r="AB162" i="14"/>
  <c r="AB122" i="14"/>
  <c r="T164" i="14"/>
  <c r="T104" i="14"/>
  <c r="T101" i="14"/>
  <c r="T102" i="14" s="1"/>
  <c r="T142" i="14"/>
  <c r="L162" i="14"/>
  <c r="L122" i="14"/>
  <c r="P163" i="14"/>
  <c r="D164" i="14"/>
  <c r="D104" i="14"/>
  <c r="P103" i="14"/>
  <c r="D101" i="14"/>
  <c r="D102" i="14" s="1"/>
  <c r="D160" i="14"/>
  <c r="P159" i="14"/>
  <c r="F184" i="13"/>
  <c r="D124" i="13"/>
  <c r="P123" i="13"/>
  <c r="T120" i="13"/>
  <c r="T117" i="13"/>
  <c r="T118" i="13" s="1"/>
  <c r="P109" i="13"/>
  <c r="D110" i="13"/>
  <c r="X101" i="13"/>
  <c r="X102" i="13" s="1"/>
  <c r="X104" i="13"/>
  <c r="AL98" i="13"/>
  <c r="T62" i="13"/>
  <c r="T58" i="13"/>
  <c r="T57" i="13" s="1"/>
  <c r="AR35" i="13"/>
  <c r="AD36" i="13"/>
  <c r="V28" i="13"/>
  <c r="D30" i="17"/>
  <c r="P19" i="16"/>
  <c r="AG140" i="16"/>
  <c r="AG50" i="16"/>
  <c r="AG142" i="16"/>
  <c r="AG36" i="16"/>
  <c r="AG144" i="16"/>
  <c r="AG166" i="16"/>
  <c r="AG76" i="16"/>
  <c r="AG130" i="16"/>
  <c r="AG18" i="16"/>
  <c r="AG57" i="16"/>
  <c r="AG128" i="16"/>
  <c r="Y78" i="16"/>
  <c r="Y165" i="16"/>
  <c r="Y166" i="16" s="1"/>
  <c r="Y168" i="16"/>
  <c r="Y90" i="16"/>
  <c r="Y56" i="16"/>
  <c r="Y80" i="16"/>
  <c r="Y174" i="16"/>
  <c r="Y23" i="16"/>
  <c r="Y26" i="16"/>
  <c r="Y96" i="16"/>
  <c r="AT187" i="16" a="1"/>
  <c r="AT187" i="16" s="1"/>
  <c r="AU187" i="16" a="1"/>
  <c r="AU187" i="16" s="1"/>
  <c r="AC187" i="16"/>
  <c r="AC65" i="16"/>
  <c r="Q64" i="16"/>
  <c r="AC31" i="16"/>
  <c r="AC143" i="16"/>
  <c r="AT143" i="16" a="1"/>
  <c r="AT143" i="16" s="1"/>
  <c r="AU143" i="16" a="1"/>
  <c r="AU143" i="16" s="1"/>
  <c r="AT171" i="16" a="1"/>
  <c r="AT171" i="16" s="1"/>
  <c r="AU171" i="16" a="1"/>
  <c r="AU171" i="16" s="1"/>
  <c r="AC171" i="16"/>
  <c r="AC113" i="16"/>
  <c r="AC13" i="16"/>
  <c r="Q11" i="16"/>
  <c r="Q70" i="16" s="1"/>
  <c r="AC45" i="16"/>
  <c r="I108" i="16"/>
  <c r="I78" i="16"/>
  <c r="I20" i="16"/>
  <c r="I98" i="16"/>
  <c r="I146" i="16"/>
  <c r="I84" i="16"/>
  <c r="I156" i="16"/>
  <c r="I35" i="16"/>
  <c r="I38" i="16"/>
  <c r="I182" i="16"/>
  <c r="I180" i="16"/>
  <c r="F117" i="15"/>
  <c r="AD100" i="15"/>
  <c r="AM16" i="15"/>
  <c r="BC76" i="15"/>
  <c r="BC148" i="15"/>
  <c r="BC20" i="15"/>
  <c r="BC86" i="15"/>
  <c r="BC62" i="15"/>
  <c r="BC185" i="15"/>
  <c r="BC38" i="15"/>
  <c r="BC100" i="15"/>
  <c r="BC104" i="15"/>
  <c r="BC101" i="15"/>
  <c r="BC102" i="15" s="1"/>
  <c r="BC172" i="15"/>
  <c r="AR177" i="14"/>
  <c r="L172" i="14"/>
  <c r="W134" i="14"/>
  <c r="AE126" i="14"/>
  <c r="AM116" i="14"/>
  <c r="AE104" i="14"/>
  <c r="BD77" i="14"/>
  <c r="AJ72" i="14"/>
  <c r="M42" i="14"/>
  <c r="T35" i="14"/>
  <c r="E11" i="14"/>
  <c r="E30" i="14" s="1"/>
  <c r="AA18" i="14"/>
  <c r="AA70" i="14"/>
  <c r="AA68" i="14"/>
  <c r="AA67" i="14" s="1"/>
  <c r="AA108" i="14"/>
  <c r="AA160" i="14"/>
  <c r="AA72" i="14"/>
  <c r="AA176" i="14"/>
  <c r="S42" i="14"/>
  <c r="S82" i="14"/>
  <c r="S64" i="14"/>
  <c r="S63" i="14" s="1"/>
  <c r="S66" i="14"/>
  <c r="AC65" i="14"/>
  <c r="S40" i="14"/>
  <c r="S150" i="14"/>
  <c r="S147" i="14"/>
  <c r="S148" i="14" s="1"/>
  <c r="K129" i="14"/>
  <c r="K130" i="14" s="1"/>
  <c r="N147" i="13"/>
  <c r="N129" i="13" s="1"/>
  <c r="AL142" i="13"/>
  <c r="F64" i="13"/>
  <c r="P55" i="13"/>
  <c r="D56" i="13"/>
  <c r="D52" i="13"/>
  <c r="T32" i="17"/>
  <c r="AM32" i="16"/>
  <c r="Z18" i="16"/>
  <c r="AM126" i="15"/>
  <c r="AB66" i="15"/>
  <c r="AB64" i="15"/>
  <c r="AB63" i="15" s="1"/>
  <c r="S46" i="15"/>
  <c r="BB34" i="15"/>
  <c r="BB24" i="15"/>
  <c r="BB94" i="15"/>
  <c r="BB86" i="15"/>
  <c r="BB62" i="15"/>
  <c r="BB179" i="15"/>
  <c r="BB80" i="15"/>
  <c r="BB192" i="15"/>
  <c r="BB190" i="15"/>
  <c r="AB188" i="14"/>
  <c r="BD180" i="14"/>
  <c r="O165" i="14"/>
  <c r="O166" i="14" s="1"/>
  <c r="O168" i="14"/>
  <c r="AA146" i="14"/>
  <c r="F91" i="14"/>
  <c r="AC45" i="14"/>
  <c r="AJ30" i="14"/>
  <c r="V154" i="13"/>
  <c r="AR139" i="13"/>
  <c r="AD140" i="13"/>
  <c r="AL134" i="13"/>
  <c r="L132" i="13"/>
  <c r="V122" i="13"/>
  <c r="V117" i="13"/>
  <c r="V118" i="13" s="1"/>
  <c r="AR111" i="13"/>
  <c r="AD112" i="13"/>
  <c r="AN36" i="17"/>
  <c r="BD139" i="16"/>
  <c r="T47" i="16"/>
  <c r="AM150" i="16"/>
  <c r="AU173" i="15" a="1"/>
  <c r="AU173" i="15" s="1"/>
  <c r="AR141" i="15"/>
  <c r="AI98" i="15"/>
  <c r="N68" i="15"/>
  <c r="L28" i="15"/>
  <c r="BD171" i="14"/>
  <c r="N165" i="14"/>
  <c r="N166" i="14" s="1"/>
  <c r="AA156" i="14"/>
  <c r="AM146" i="14"/>
  <c r="AA138" i="14"/>
  <c r="P97" i="14"/>
  <c r="D98" i="14"/>
  <c r="AB84" i="14"/>
  <c r="AA76" i="14"/>
  <c r="AA73" i="14"/>
  <c r="AA74" i="14" s="1"/>
  <c r="D70" i="14"/>
  <c r="D68" i="14"/>
  <c r="P69" i="14"/>
  <c r="L54" i="14"/>
  <c r="L52" i="14"/>
  <c r="AX16" i="14"/>
  <c r="AF182" i="13"/>
  <c r="AB64" i="13"/>
  <c r="AB63" i="13" s="1"/>
  <c r="AB66" i="13"/>
  <c r="V54" i="13"/>
  <c r="V52" i="13"/>
  <c r="BA170" i="13"/>
  <c r="BD169" i="13"/>
  <c r="Z88" i="17"/>
  <c r="BB32" i="17"/>
  <c r="BB148" i="17"/>
  <c r="BB98" i="17"/>
  <c r="BB126" i="17"/>
  <c r="BB84" i="17"/>
  <c r="BB188" i="17"/>
  <c r="BB34" i="17"/>
  <c r="BB96" i="17"/>
  <c r="BB144" i="17"/>
  <c r="BB101" i="17"/>
  <c r="BB102" i="17" s="1"/>
  <c r="BB104" i="17"/>
  <c r="BB172" i="17"/>
  <c r="Z57" i="16"/>
  <c r="AR12" i="16"/>
  <c r="AL56" i="15"/>
  <c r="AI38" i="15"/>
  <c r="AF172" i="13"/>
  <c r="AD74" i="13"/>
  <c r="BB51" i="13"/>
  <c r="BD52" i="13"/>
  <c r="X9" i="13"/>
  <c r="X10" i="13" s="1"/>
  <c r="X94" i="13"/>
  <c r="X28" i="13"/>
  <c r="X152" i="13"/>
  <c r="X72" i="13"/>
  <c r="X16" i="13"/>
  <c r="X160" i="13"/>
  <c r="X84" i="13"/>
  <c r="X62" i="13"/>
  <c r="X98" i="13"/>
  <c r="X158" i="13"/>
  <c r="X20" i="13"/>
  <c r="AM10" i="13"/>
  <c r="W11" i="13"/>
  <c r="W142" i="13" s="1"/>
  <c r="O42" i="13"/>
  <c r="O138" i="13"/>
  <c r="O116" i="13"/>
  <c r="O147" i="13"/>
  <c r="O148" i="13" s="1"/>
  <c r="O150" i="13"/>
  <c r="O40" i="13"/>
  <c r="O170" i="13"/>
  <c r="O106" i="13"/>
  <c r="G85" i="13"/>
  <c r="G138" i="13"/>
  <c r="AF176" i="12"/>
  <c r="BA154" i="12"/>
  <c r="BD153" i="12"/>
  <c r="AF138" i="12"/>
  <c r="AQ74" i="12"/>
  <c r="AU74" i="12" s="1" a="1"/>
  <c r="AU74" i="12" s="1"/>
  <c r="M56" i="12"/>
  <c r="J42" i="12"/>
  <c r="AQ34" i="12"/>
  <c r="J23" i="12"/>
  <c r="J26" i="12"/>
  <c r="AQ18" i="12"/>
  <c r="Z11" i="12"/>
  <c r="Z18" i="12" s="1"/>
  <c r="Z14" i="12"/>
  <c r="M142" i="12"/>
  <c r="M185" i="12"/>
  <c r="AN63" i="14"/>
  <c r="S142" i="13"/>
  <c r="X92" i="13"/>
  <c r="AL82" i="13"/>
  <c r="AR52" i="13"/>
  <c r="BA192" i="12"/>
  <c r="BD191" i="12"/>
  <c r="AF63" i="12"/>
  <c r="AF54" i="12"/>
  <c r="T180" i="12"/>
  <c r="T182" i="12"/>
  <c r="D147" i="12"/>
  <c r="D148" i="12" s="1"/>
  <c r="P149" i="12"/>
  <c r="D150" i="12"/>
  <c r="D154" i="12"/>
  <c r="P153" i="12"/>
  <c r="P55" i="11"/>
  <c r="AN178" i="14"/>
  <c r="AN22" i="14"/>
  <c r="AN20" i="14"/>
  <c r="AN140" i="14"/>
  <c r="AN38" i="14"/>
  <c r="AN70" i="14"/>
  <c r="AN170" i="14"/>
  <c r="AN10" i="14"/>
  <c r="AN114" i="14"/>
  <c r="AN188" i="14"/>
  <c r="X91" i="14"/>
  <c r="X92" i="14" s="1"/>
  <c r="X165" i="14"/>
  <c r="H100" i="14"/>
  <c r="H46" i="14"/>
  <c r="H34" i="14"/>
  <c r="H44" i="14"/>
  <c r="H160" i="14"/>
  <c r="H120" i="14"/>
  <c r="H117" i="14"/>
  <c r="H118" i="14" s="1"/>
  <c r="H184" i="14"/>
  <c r="AA154" i="13"/>
  <c r="AN132" i="13"/>
  <c r="H76" i="13"/>
  <c r="AL50" i="13"/>
  <c r="H18" i="13"/>
  <c r="AK10" i="13"/>
  <c r="M58" i="13"/>
  <c r="M57" i="13" s="1"/>
  <c r="M23" i="13"/>
  <c r="M26" i="13"/>
  <c r="P89" i="13"/>
  <c r="E106" i="13"/>
  <c r="E35" i="13"/>
  <c r="M188" i="12"/>
  <c r="AF168" i="12"/>
  <c r="BA138" i="12"/>
  <c r="BD137" i="12"/>
  <c r="M132" i="12"/>
  <c r="AQ116" i="12"/>
  <c r="Z108" i="12"/>
  <c r="AQ98" i="12"/>
  <c r="H91" i="12"/>
  <c r="H92" i="12" s="1"/>
  <c r="H94" i="12"/>
  <c r="AF84" i="12"/>
  <c r="J80" i="12"/>
  <c r="H70" i="12"/>
  <c r="H68" i="12"/>
  <c r="H67" i="12" s="1"/>
  <c r="AH62" i="12"/>
  <c r="AD170" i="13"/>
  <c r="T104" i="13"/>
  <c r="G52" i="13"/>
  <c r="R185" i="12"/>
  <c r="AQ168" i="12"/>
  <c r="AF160" i="12"/>
  <c r="J142" i="12"/>
  <c r="BA128" i="12"/>
  <c r="BD127" i="12"/>
  <c r="E112" i="12"/>
  <c r="P87" i="12"/>
  <c r="E58" i="12"/>
  <c r="AN9" i="12"/>
  <c r="AN10" i="12" s="1"/>
  <c r="AN28" i="12"/>
  <c r="AN24" i="12"/>
  <c r="AN20" i="12"/>
  <c r="AN16" i="12"/>
  <c r="AN36" i="12"/>
  <c r="AN32" i="12"/>
  <c r="BA158" i="12"/>
  <c r="BD157" i="12"/>
  <c r="BD180" i="12"/>
  <c r="BA179" i="12"/>
  <c r="AQ120" i="12"/>
  <c r="AQ92" i="12"/>
  <c r="AQ170" i="12"/>
  <c r="AH124" i="12"/>
  <c r="AH96" i="12"/>
  <c r="AH176" i="12"/>
  <c r="Z154" i="12"/>
  <c r="Z176" i="12"/>
  <c r="R174" i="12"/>
  <c r="J84" i="12"/>
  <c r="J182" i="12"/>
  <c r="J180" i="12"/>
  <c r="P55" i="15"/>
  <c r="Q72" i="14"/>
  <c r="AN46" i="14"/>
  <c r="AB23" i="14"/>
  <c r="AA138" i="13"/>
  <c r="AR105" i="13"/>
  <c r="AN57" i="13"/>
  <c r="AN42" i="13"/>
  <c r="AR29" i="13"/>
  <c r="AI44" i="13"/>
  <c r="AI156" i="13"/>
  <c r="AI184" i="13"/>
  <c r="AI106" i="13"/>
  <c r="AI188" i="13"/>
  <c r="AI42" i="13"/>
  <c r="AI100" i="13"/>
  <c r="AI51" i="13"/>
  <c r="AI116" i="13"/>
  <c r="AI176" i="13"/>
  <c r="AA72" i="13"/>
  <c r="AA156" i="13"/>
  <c r="AA106" i="13"/>
  <c r="AA184" i="13"/>
  <c r="AA38" i="13"/>
  <c r="AA35" i="13"/>
  <c r="AA182" i="13"/>
  <c r="AA180" i="13"/>
  <c r="AA116" i="13"/>
  <c r="AA176" i="13"/>
  <c r="S62" i="13"/>
  <c r="S85" i="13"/>
  <c r="S58" i="13"/>
  <c r="S176" i="13"/>
  <c r="K90" i="13"/>
  <c r="K120" i="13"/>
  <c r="K117" i="13"/>
  <c r="K118" i="13" s="1"/>
  <c r="K22" i="13"/>
  <c r="K88" i="13"/>
  <c r="K82" i="13"/>
  <c r="K174" i="13"/>
  <c r="AQ132" i="12"/>
  <c r="R122" i="12"/>
  <c r="AN110" i="12"/>
  <c r="J101" i="12"/>
  <c r="J102" i="12" s="1"/>
  <c r="J104" i="12"/>
  <c r="AE114" i="15"/>
  <c r="BB50" i="14"/>
  <c r="O156" i="13"/>
  <c r="AD136" i="13"/>
  <c r="AL74" i="13"/>
  <c r="N11" i="13"/>
  <c r="N160" i="13" s="1"/>
  <c r="BB178" i="13"/>
  <c r="BB20" i="13"/>
  <c r="BB90" i="13"/>
  <c r="BB67" i="13"/>
  <c r="BB124" i="13"/>
  <c r="BB168" i="13"/>
  <c r="AN168" i="12"/>
  <c r="H160" i="12"/>
  <c r="AQ152" i="12"/>
  <c r="AN142" i="12"/>
  <c r="Z66" i="12"/>
  <c r="Z64" i="12"/>
  <c r="Z63" i="12" s="1"/>
  <c r="BD52" i="12"/>
  <c r="BA51" i="12"/>
  <c r="AN104" i="12"/>
  <c r="AN178" i="12"/>
  <c r="AF96" i="12"/>
  <c r="AF116" i="12"/>
  <c r="AF174" i="12"/>
  <c r="H116" i="12"/>
  <c r="AR149" i="14"/>
  <c r="D104" i="13"/>
  <c r="P15" i="13"/>
  <c r="Y110" i="12"/>
  <c r="H84" i="12"/>
  <c r="H63" i="12"/>
  <c r="X26" i="12"/>
  <c r="AL142" i="11"/>
  <c r="H154" i="13"/>
  <c r="AF74" i="13"/>
  <c r="T16" i="13"/>
  <c r="S120" i="12"/>
  <c r="S117" i="12"/>
  <c r="S118" i="12" s="1"/>
  <c r="BD87" i="12"/>
  <c r="AH78" i="12"/>
  <c r="R52" i="12"/>
  <c r="K42" i="12"/>
  <c r="AQ32" i="12"/>
  <c r="H26" i="12"/>
  <c r="F165" i="11"/>
  <c r="F166" i="11" s="1"/>
  <c r="F168" i="11"/>
  <c r="AD148" i="11"/>
  <c r="AR147" i="11"/>
  <c r="T136" i="11"/>
  <c r="V120" i="11"/>
  <c r="V117" i="11"/>
  <c r="V118" i="11" s="1"/>
  <c r="T112" i="11"/>
  <c r="F104" i="11"/>
  <c r="F101" i="11"/>
  <c r="F102" i="11" s="1"/>
  <c r="O85" i="11"/>
  <c r="O86" i="11" s="1"/>
  <c r="O88" i="11"/>
  <c r="X60" i="11"/>
  <c r="X58" i="11"/>
  <c r="X57" i="11" s="1"/>
  <c r="X134" i="11"/>
  <c r="H60" i="11"/>
  <c r="H58" i="11"/>
  <c r="H57" i="11" s="1"/>
  <c r="H134" i="11"/>
  <c r="BB82" i="14"/>
  <c r="AJ90" i="14"/>
  <c r="BD117" i="13"/>
  <c r="X106" i="13"/>
  <c r="AF24" i="13"/>
  <c r="AX147" i="12"/>
  <c r="AI146" i="12"/>
  <c r="AI184" i="12"/>
  <c r="AA122" i="12"/>
  <c r="AA28" i="12"/>
  <c r="AA136" i="12"/>
  <c r="AA10" i="12"/>
  <c r="AA120" i="12"/>
  <c r="AA117" i="12"/>
  <c r="AA118" i="12" s="1"/>
  <c r="AA184" i="12"/>
  <c r="S144" i="12"/>
  <c r="S28" i="12"/>
  <c r="S134" i="12"/>
  <c r="S73" i="12"/>
  <c r="S74" i="12" s="1"/>
  <c r="S76" i="12"/>
  <c r="S170" i="12"/>
  <c r="S184" i="12"/>
  <c r="K90" i="12"/>
  <c r="K20" i="12"/>
  <c r="K144" i="12"/>
  <c r="K174" i="12"/>
  <c r="K134" i="12"/>
  <c r="K172" i="12"/>
  <c r="G188" i="11"/>
  <c r="AR180" i="11"/>
  <c r="AD179" i="11"/>
  <c r="AL156" i="11"/>
  <c r="D146" i="11"/>
  <c r="P145" i="11"/>
  <c r="AR135" i="11"/>
  <c r="AD136" i="11"/>
  <c r="T122" i="11"/>
  <c r="X106" i="11"/>
  <c r="G96" i="11"/>
  <c r="AM78" i="11"/>
  <c r="G44" i="11"/>
  <c r="N35" i="11"/>
  <c r="N38" i="11"/>
  <c r="H18" i="11"/>
  <c r="AM184" i="11"/>
  <c r="AM132" i="11"/>
  <c r="O160" i="11"/>
  <c r="G185" i="11"/>
  <c r="G144" i="11"/>
  <c r="D154" i="10"/>
  <c r="P153" i="10"/>
  <c r="D124" i="10"/>
  <c r="P123" i="10"/>
  <c r="D114" i="10"/>
  <c r="P113" i="10"/>
  <c r="X132" i="13"/>
  <c r="J91" i="13"/>
  <c r="J92" i="13" s="1"/>
  <c r="AL62" i="13"/>
  <c r="T40" i="13"/>
  <c r="H117" i="12"/>
  <c r="H118" i="12" s="1"/>
  <c r="S30" i="12"/>
  <c r="AH164" i="12"/>
  <c r="X172" i="11"/>
  <c r="AR123" i="11"/>
  <c r="AD124" i="11"/>
  <c r="X114" i="11"/>
  <c r="O108" i="11"/>
  <c r="G100" i="11"/>
  <c r="AN84" i="11"/>
  <c r="AD80" i="11"/>
  <c r="AR79" i="11"/>
  <c r="AM57" i="11"/>
  <c r="AL51" i="11"/>
  <c r="N42" i="11"/>
  <c r="AE36" i="11"/>
  <c r="AE47" i="11"/>
  <c r="AE48" i="11" s="1"/>
  <c r="AL10" i="11"/>
  <c r="AL140" i="11"/>
  <c r="AL36" i="11"/>
  <c r="AL144" i="11"/>
  <c r="AL166" i="11"/>
  <c r="AD140" i="11"/>
  <c r="AR139" i="11"/>
  <c r="AR35" i="11"/>
  <c r="AD36" i="11"/>
  <c r="AD144" i="11"/>
  <c r="AR143" i="11"/>
  <c r="AD166" i="11"/>
  <c r="AR165" i="11"/>
  <c r="V16" i="11"/>
  <c r="V94" i="11"/>
  <c r="V91" i="11"/>
  <c r="V92" i="11" s="1"/>
  <c r="V152" i="11"/>
  <c r="N140" i="11"/>
  <c r="N90" i="11"/>
  <c r="N146" i="11"/>
  <c r="F134" i="11"/>
  <c r="F72" i="11"/>
  <c r="P71" i="11"/>
  <c r="F176" i="11"/>
  <c r="BD171" i="10"/>
  <c r="BA172" i="10"/>
  <c r="D158" i="10"/>
  <c r="P157" i="10"/>
  <c r="P95" i="14"/>
  <c r="D112" i="13"/>
  <c r="H90" i="13"/>
  <c r="H73" i="13"/>
  <c r="H74" i="13" s="1"/>
  <c r="F35" i="13"/>
  <c r="D18" i="13"/>
  <c r="X168" i="12"/>
  <c r="X138" i="12"/>
  <c r="K94" i="12"/>
  <c r="K91" i="12"/>
  <c r="K92" i="12" s="1"/>
  <c r="AI70" i="12"/>
  <c r="I56" i="12"/>
  <c r="AQ24" i="12"/>
  <c r="AO36" i="12"/>
  <c r="AO132" i="12"/>
  <c r="AO182" i="12"/>
  <c r="AO88" i="12"/>
  <c r="AO128" i="12"/>
  <c r="AO30" i="12"/>
  <c r="AO94" i="12"/>
  <c r="AO156" i="12"/>
  <c r="AO172" i="12"/>
  <c r="Y180" i="12"/>
  <c r="Y52" i="12"/>
  <c r="AC43" i="12"/>
  <c r="Q44" i="12"/>
  <c r="Q62" i="12"/>
  <c r="AC61" i="12"/>
  <c r="Q136" i="12"/>
  <c r="AC135" i="12"/>
  <c r="AU135" i="12" a="1"/>
  <c r="AU135" i="12" s="1"/>
  <c r="Q133" i="12"/>
  <c r="AT135" i="12" a="1"/>
  <c r="AT135" i="12" s="1"/>
  <c r="AC41" i="12"/>
  <c r="Q42" i="12"/>
  <c r="Q176" i="12"/>
  <c r="AU175" i="12" a="1"/>
  <c r="AU175" i="12" s="1"/>
  <c r="AT175" i="12" a="1"/>
  <c r="AT175" i="12" s="1"/>
  <c r="AC175" i="12"/>
  <c r="Q188" i="12"/>
  <c r="AU187" i="12" a="1"/>
  <c r="AU187" i="12" s="1"/>
  <c r="AT187" i="12" a="1"/>
  <c r="AT187" i="12" s="1"/>
  <c r="AC187" i="12"/>
  <c r="I16" i="12"/>
  <c r="I114" i="12"/>
  <c r="I188" i="12"/>
  <c r="I122" i="12"/>
  <c r="I30" i="12"/>
  <c r="I112" i="12"/>
  <c r="I185" i="12"/>
  <c r="AN158" i="11"/>
  <c r="O146" i="11"/>
  <c r="AL130" i="11"/>
  <c r="AD104" i="11"/>
  <c r="AR103" i="11"/>
  <c r="O60" i="11"/>
  <c r="O58" i="11"/>
  <c r="O57" i="11" s="1"/>
  <c r="AF62" i="13"/>
  <c r="P37" i="13"/>
  <c r="AN20" i="13"/>
  <c r="AH162" i="12"/>
  <c r="H76" i="12"/>
  <c r="AH32" i="12"/>
  <c r="AX117" i="12"/>
  <c r="X185" i="11"/>
  <c r="T172" i="11"/>
  <c r="V162" i="11"/>
  <c r="P141" i="11"/>
  <c r="D142" i="11"/>
  <c r="AM120" i="11"/>
  <c r="AR109" i="11"/>
  <c r="AD110" i="11"/>
  <c r="AL104" i="11"/>
  <c r="AN96" i="11"/>
  <c r="AM92" i="11"/>
  <c r="AL84" i="11"/>
  <c r="AM67" i="11"/>
  <c r="F62" i="11"/>
  <c r="T38" i="11"/>
  <c r="T35" i="11"/>
  <c r="O22" i="11"/>
  <c r="W11" i="11"/>
  <c r="W116" i="11" s="1"/>
  <c r="AB176" i="11"/>
  <c r="T10" i="11"/>
  <c r="T120" i="11"/>
  <c r="T117" i="11"/>
  <c r="T118" i="11" s="1"/>
  <c r="T184" i="11"/>
  <c r="L62" i="11"/>
  <c r="L124" i="11"/>
  <c r="L185" i="11"/>
  <c r="D73" i="11"/>
  <c r="D76" i="11"/>
  <c r="P75" i="11"/>
  <c r="P153" i="11"/>
  <c r="D154" i="11"/>
  <c r="P167" i="10"/>
  <c r="D165" i="10"/>
  <c r="D166" i="10" s="1"/>
  <c r="D168" i="10"/>
  <c r="BD143" i="10"/>
  <c r="BA144" i="10"/>
  <c r="BD131" i="10"/>
  <c r="BA132" i="10"/>
  <c r="P65" i="10"/>
  <c r="D66" i="10"/>
  <c r="D64" i="10"/>
  <c r="D63" i="10" s="1"/>
  <c r="AL88" i="13"/>
  <c r="X76" i="12"/>
  <c r="AN18" i="12"/>
  <c r="AE10" i="12"/>
  <c r="W28" i="12"/>
  <c r="W154" i="12"/>
  <c r="W172" i="12"/>
  <c r="W42" i="12"/>
  <c r="W150" i="12"/>
  <c r="W147" i="12"/>
  <c r="W148" i="12" s="1"/>
  <c r="W82" i="12"/>
  <c r="W138" i="12"/>
  <c r="O98" i="12"/>
  <c r="O64" i="12"/>
  <c r="G132" i="12"/>
  <c r="G129" i="12"/>
  <c r="G130" i="12" s="1"/>
  <c r="G80" i="12"/>
  <c r="G140" i="12"/>
  <c r="G38" i="12"/>
  <c r="G35" i="12"/>
  <c r="G156" i="12"/>
  <c r="G154" i="12"/>
  <c r="G164" i="12"/>
  <c r="G184" i="12"/>
  <c r="I136" i="11"/>
  <c r="AM44" i="11"/>
  <c r="AJ34" i="11"/>
  <c r="Y28" i="11"/>
  <c r="N165" i="11"/>
  <c r="N166" i="11" s="1"/>
  <c r="BD159" i="10"/>
  <c r="BD107" i="10"/>
  <c r="AR71" i="10"/>
  <c r="AD72" i="10"/>
  <c r="AX58" i="10"/>
  <c r="AD176" i="13"/>
  <c r="D108" i="13"/>
  <c r="T38" i="13"/>
  <c r="AR163" i="12"/>
  <c r="AD164" i="12"/>
  <c r="AF124" i="12"/>
  <c r="AO78" i="12"/>
  <c r="AL138" i="12"/>
  <c r="AL78" i="12"/>
  <c r="AL154" i="12"/>
  <c r="AL184" i="12"/>
  <c r="AL40" i="12"/>
  <c r="AL108" i="12"/>
  <c r="AL192" i="12"/>
  <c r="AL176" i="12"/>
  <c r="AD34" i="12"/>
  <c r="AR33" i="12"/>
  <c r="AR12" i="12"/>
  <c r="AD179" i="12"/>
  <c r="AR180" i="12"/>
  <c r="AD142" i="12"/>
  <c r="AR141" i="12"/>
  <c r="AD78" i="12"/>
  <c r="AR77" i="12"/>
  <c r="AR15" i="12"/>
  <c r="AD16" i="12"/>
  <c r="AR71" i="12"/>
  <c r="AD72" i="12"/>
  <c r="AD166" i="12"/>
  <c r="AR165" i="12"/>
  <c r="AD126" i="12"/>
  <c r="AR125" i="12"/>
  <c r="AR131" i="12"/>
  <c r="AD132" i="12"/>
  <c r="V52" i="12"/>
  <c r="V142" i="12"/>
  <c r="V129" i="12"/>
  <c r="N76" i="12"/>
  <c r="N73" i="12"/>
  <c r="N74" i="12" s="1"/>
  <c r="N185" i="12"/>
  <c r="N158" i="12"/>
  <c r="N114" i="12"/>
  <c r="N40" i="12"/>
  <c r="N108" i="12"/>
  <c r="N98" i="12"/>
  <c r="F46" i="12"/>
  <c r="F23" i="12"/>
  <c r="F26" i="12"/>
  <c r="F54" i="12"/>
  <c r="F52" i="12"/>
  <c r="F124" i="12"/>
  <c r="F152" i="12"/>
  <c r="F32" i="12"/>
  <c r="F108" i="12"/>
  <c r="F98" i="12"/>
  <c r="AI192" i="11"/>
  <c r="R172" i="11"/>
  <c r="AN150" i="11"/>
  <c r="AA122" i="11"/>
  <c r="AA110" i="11"/>
  <c r="J91" i="11"/>
  <c r="J92" i="11" s="1"/>
  <c r="J94" i="11"/>
  <c r="AI78" i="11"/>
  <c r="J66" i="11"/>
  <c r="J64" i="11"/>
  <c r="J63" i="11" s="1"/>
  <c r="K20" i="11"/>
  <c r="V136" i="10"/>
  <c r="M85" i="10"/>
  <c r="V73" i="10"/>
  <c r="N58" i="10"/>
  <c r="N57" i="10" s="1"/>
  <c r="N60" i="10"/>
  <c r="AO36" i="10"/>
  <c r="AO47" i="10"/>
  <c r="AO48" i="10" s="1"/>
  <c r="AG54" i="10"/>
  <c r="AG9" i="10"/>
  <c r="AG10" i="10" s="1"/>
  <c r="AX117" i="10"/>
  <c r="AG80" i="10"/>
  <c r="AG148" i="10"/>
  <c r="AG30" i="10"/>
  <c r="AG88" i="10"/>
  <c r="AG172" i="10"/>
  <c r="AG82" i="10"/>
  <c r="AG134" i="10"/>
  <c r="Y84" i="10"/>
  <c r="Y185" i="10"/>
  <c r="Y30" i="10"/>
  <c r="Y100" i="10"/>
  <c r="Y82" i="10"/>
  <c r="Y184" i="10"/>
  <c r="AC113" i="10"/>
  <c r="Q114" i="10"/>
  <c r="AT163" i="10" a="1"/>
  <c r="AT163" i="10" s="1"/>
  <c r="Q164" i="10"/>
  <c r="AU163" i="10" a="1"/>
  <c r="AU163" i="10" s="1"/>
  <c r="AC163" i="10"/>
  <c r="AC29" i="10"/>
  <c r="Q30" i="10"/>
  <c r="Q100" i="10"/>
  <c r="AC99" i="10"/>
  <c r="AC107" i="10"/>
  <c r="Q108" i="10"/>
  <c r="I68" i="10"/>
  <c r="G188" i="9"/>
  <c r="AJ24" i="14"/>
  <c r="AN48" i="13"/>
  <c r="AQ63" i="12"/>
  <c r="AU63" i="12" s="1" a="1"/>
  <c r="AU63" i="12" s="1"/>
  <c r="H40" i="12"/>
  <c r="AH192" i="11"/>
  <c r="AJ168" i="11"/>
  <c r="Z122" i="11"/>
  <c r="AI82" i="11"/>
  <c r="AR49" i="11"/>
  <c r="AC31" i="11"/>
  <c r="F23" i="11"/>
  <c r="AJ14" i="11"/>
  <c r="H146" i="10"/>
  <c r="AD104" i="10"/>
  <c r="AR103" i="10"/>
  <c r="X88" i="10"/>
  <c r="X85" i="10"/>
  <c r="X86" i="10" s="1"/>
  <c r="AR49" i="10"/>
  <c r="AD50" i="10"/>
  <c r="AR11" i="10"/>
  <c r="AR9" i="10" s="1"/>
  <c r="AR10" i="10" s="1"/>
  <c r="AV10" i="10" s="1"/>
  <c r="AE9" i="10"/>
  <c r="AE10" i="10" s="1"/>
  <c r="AF118" i="10"/>
  <c r="AF184" i="10"/>
  <c r="AF140" i="10"/>
  <c r="X54" i="10"/>
  <c r="X52" i="10"/>
  <c r="H156" i="10"/>
  <c r="H188" i="10"/>
  <c r="H122" i="10"/>
  <c r="BA174" i="9"/>
  <c r="BD173" i="9"/>
  <c r="BD149" i="9"/>
  <c r="BA150" i="9"/>
  <c r="G88" i="9"/>
  <c r="G85" i="9"/>
  <c r="G86" i="9" s="1"/>
  <c r="BA63" i="9"/>
  <c r="BD64" i="9"/>
  <c r="BD53" i="9"/>
  <c r="BA54" i="9"/>
  <c r="G18" i="9"/>
  <c r="BA146" i="9"/>
  <c r="BD145" i="9"/>
  <c r="BA184" i="9"/>
  <c r="BD183" i="9"/>
  <c r="AA147" i="8"/>
  <c r="AA152" i="8"/>
  <c r="L16" i="14"/>
  <c r="P45" i="13"/>
  <c r="J165" i="12"/>
  <c r="J166" i="12" s="1"/>
  <c r="AU143" i="12" a="1"/>
  <c r="AU143" i="12" s="1"/>
  <c r="P59" i="12"/>
  <c r="X32" i="12"/>
  <c r="K44" i="11"/>
  <c r="AI154" i="11"/>
  <c r="AI134" i="11"/>
  <c r="AI100" i="11"/>
  <c r="AI160" i="11"/>
  <c r="AI122" i="11"/>
  <c r="AI126" i="11"/>
  <c r="AI172" i="11"/>
  <c r="AI128" i="11"/>
  <c r="AA120" i="11"/>
  <c r="AA117" i="11"/>
  <c r="AA118" i="11" s="1"/>
  <c r="AA70" i="11"/>
  <c r="AA68" i="11"/>
  <c r="AA67" i="11" s="1"/>
  <c r="AA162" i="11"/>
  <c r="AA154" i="11"/>
  <c r="AA134" i="11"/>
  <c r="AA172" i="11"/>
  <c r="S68" i="11"/>
  <c r="S67" i="11" s="1"/>
  <c r="S129" i="11"/>
  <c r="S165" i="11"/>
  <c r="K38" i="11"/>
  <c r="K35" i="11"/>
  <c r="K138" i="11"/>
  <c r="K170" i="11"/>
  <c r="K134" i="11"/>
  <c r="K22" i="11"/>
  <c r="K124" i="11"/>
  <c r="K164" i="11"/>
  <c r="L180" i="10"/>
  <c r="AD154" i="10"/>
  <c r="AR153" i="10"/>
  <c r="Y144" i="10"/>
  <c r="AR123" i="10"/>
  <c r="AD124" i="10"/>
  <c r="AF114" i="10"/>
  <c r="AX101" i="10"/>
  <c r="AN84" i="10"/>
  <c r="AE76" i="10"/>
  <c r="J63" i="10"/>
  <c r="AE26" i="10"/>
  <c r="AR25" i="10"/>
  <c r="AE74" i="10"/>
  <c r="AE172" i="10"/>
  <c r="AE78" i="10"/>
  <c r="AE126" i="10"/>
  <c r="AE98" i="10"/>
  <c r="W11" i="10"/>
  <c r="W70" i="10" s="1"/>
  <c r="O14" i="10"/>
  <c r="O11" i="10"/>
  <c r="O118" i="10" s="1"/>
  <c r="O58" i="10"/>
  <c r="G11" i="10"/>
  <c r="G76" i="10" s="1"/>
  <c r="AN124" i="9"/>
  <c r="AN114" i="9"/>
  <c r="D42" i="13"/>
  <c r="H152" i="12"/>
  <c r="I106" i="11"/>
  <c r="AC83" i="11"/>
  <c r="AH134" i="11"/>
  <c r="AH16" i="11"/>
  <c r="AH122" i="11"/>
  <c r="AH126" i="11"/>
  <c r="AH179" i="11"/>
  <c r="AH124" i="11"/>
  <c r="AH18" i="11"/>
  <c r="AH57" i="11"/>
  <c r="AH128" i="11"/>
  <c r="Z112" i="11"/>
  <c r="Z58" i="11"/>
  <c r="Z57" i="11" s="1"/>
  <c r="Z60" i="11"/>
  <c r="Z140" i="11"/>
  <c r="Z142" i="11"/>
  <c r="Z174" i="11"/>
  <c r="Z34" i="11"/>
  <c r="Z136" i="11"/>
  <c r="R142" i="11"/>
  <c r="R129" i="11"/>
  <c r="R130" i="11" s="1"/>
  <c r="R132" i="11"/>
  <c r="R16" i="11"/>
  <c r="R170" i="11"/>
  <c r="R154" i="11"/>
  <c r="R30" i="11"/>
  <c r="R100" i="11"/>
  <c r="J32" i="11"/>
  <c r="J185" i="11"/>
  <c r="J160" i="11"/>
  <c r="J144" i="11"/>
  <c r="J154" i="11"/>
  <c r="J30" i="11"/>
  <c r="J100" i="11"/>
  <c r="P187" i="10"/>
  <c r="AG174" i="10"/>
  <c r="V117" i="10"/>
  <c r="V118" i="10" s="1"/>
  <c r="H88" i="10"/>
  <c r="H85" i="10"/>
  <c r="H86" i="10" s="1"/>
  <c r="I66" i="10"/>
  <c r="I64" i="10"/>
  <c r="AX35" i="10"/>
  <c r="F11" i="10"/>
  <c r="F156" i="10" s="1"/>
  <c r="AD112" i="10"/>
  <c r="AR111" i="10"/>
  <c r="AD160" i="10"/>
  <c r="AR159" i="10"/>
  <c r="AD56" i="10"/>
  <c r="AR55" i="10"/>
  <c r="AD179" i="10"/>
  <c r="AR180" i="10"/>
  <c r="V112" i="10"/>
  <c r="N162" i="10"/>
  <c r="N160" i="10"/>
  <c r="N150" i="10"/>
  <c r="N147" i="10"/>
  <c r="N148" i="10" s="1"/>
  <c r="F184" i="10"/>
  <c r="G158" i="9"/>
  <c r="AN150" i="9"/>
  <c r="O117" i="9"/>
  <c r="G76" i="9"/>
  <c r="G73" i="9"/>
  <c r="G74" i="9" s="1"/>
  <c r="AN56" i="9"/>
  <c r="AA165" i="8"/>
  <c r="AA166" i="8" s="1"/>
  <c r="AA168" i="8"/>
  <c r="AL190" i="13"/>
  <c r="H84" i="13"/>
  <c r="H16" i="13"/>
  <c r="AO10" i="13"/>
  <c r="Y11" i="13"/>
  <c r="Y116" i="13" s="1"/>
  <c r="AU161" i="13" a="1"/>
  <c r="AU161" i="13" s="1"/>
  <c r="AT161" i="13" a="1"/>
  <c r="AT161" i="13" s="1"/>
  <c r="AC161" i="13"/>
  <c r="AC79" i="13"/>
  <c r="AC151" i="13"/>
  <c r="AU151" i="13" a="1"/>
  <c r="AU151" i="13" s="1"/>
  <c r="AT151" i="13" a="1"/>
  <c r="AT151" i="13" s="1"/>
  <c r="AC29" i="13"/>
  <c r="AC99" i="13"/>
  <c r="AC81" i="13"/>
  <c r="AC169" i="13"/>
  <c r="AU169" i="13" a="1"/>
  <c r="AU169" i="13" s="1"/>
  <c r="AT169" i="13" a="1"/>
  <c r="AT169" i="13" s="1"/>
  <c r="AC71" i="13"/>
  <c r="AU173" i="13" a="1"/>
  <c r="AU173" i="13" s="1"/>
  <c r="Q174" i="13"/>
  <c r="AC173" i="13"/>
  <c r="AT173" i="13" a="1"/>
  <c r="AT173" i="13" s="1"/>
  <c r="I117" i="13"/>
  <c r="I118" i="13" s="1"/>
  <c r="I58" i="13"/>
  <c r="I147" i="13"/>
  <c r="I148" i="13" s="1"/>
  <c r="X162" i="12"/>
  <c r="AI42" i="12"/>
  <c r="G20" i="12"/>
  <c r="V165" i="11"/>
  <c r="V166" i="11" s="1"/>
  <c r="X117" i="11"/>
  <c r="X118" i="11" s="1"/>
  <c r="J101" i="11"/>
  <c r="J102" i="11" s="1"/>
  <c r="J104" i="11"/>
  <c r="AH76" i="11"/>
  <c r="AC55" i="11"/>
  <c r="AL42" i="11"/>
  <c r="AH36" i="11"/>
  <c r="AM20" i="11"/>
  <c r="BB136" i="11"/>
  <c r="BB146" i="11"/>
  <c r="BB72" i="11"/>
  <c r="BB70" i="11"/>
  <c r="BB128" i="11"/>
  <c r="BB120" i="11"/>
  <c r="BB117" i="11"/>
  <c r="BB118" i="11" s="1"/>
  <c r="BB190" i="11"/>
  <c r="BB156" i="11"/>
  <c r="Y68" i="11"/>
  <c r="Y67" i="11" s="1"/>
  <c r="Y70" i="11"/>
  <c r="Y60" i="11"/>
  <c r="Y58" i="11"/>
  <c r="Y57" i="11" s="1"/>
  <c r="Y154" i="11"/>
  <c r="Y40" i="11"/>
  <c r="Y180" i="11"/>
  <c r="Y182" i="11"/>
  <c r="Y164" i="11"/>
  <c r="Y134" i="11"/>
  <c r="AC181" i="11"/>
  <c r="AT181" i="11" a="1"/>
  <c r="AT181" i="11" s="1"/>
  <c r="Q180" i="11"/>
  <c r="AU181" i="11" a="1"/>
  <c r="AU181" i="11" s="1"/>
  <c r="AU149" i="11" a="1"/>
  <c r="AU149" i="11" s="1"/>
  <c r="AT149" i="11" a="1"/>
  <c r="AT149" i="11" s="1"/>
  <c r="Q147" i="11"/>
  <c r="AC149" i="11"/>
  <c r="AC17" i="11"/>
  <c r="AU175" i="11" a="1"/>
  <c r="AU175" i="11" s="1"/>
  <c r="AT175" i="11" a="1"/>
  <c r="AT175" i="11" s="1"/>
  <c r="AC175" i="11"/>
  <c r="Q176" i="11"/>
  <c r="Q101" i="11"/>
  <c r="AC103" i="11"/>
  <c r="AC53" i="11"/>
  <c r="Q52" i="11"/>
  <c r="I56" i="11"/>
  <c r="I73" i="11"/>
  <c r="I74" i="11" s="1"/>
  <c r="I76" i="11"/>
  <c r="I22" i="11"/>
  <c r="I98" i="11"/>
  <c r="I94" i="11"/>
  <c r="I91" i="11"/>
  <c r="I92" i="11" s="1"/>
  <c r="I54" i="11"/>
  <c r="I52" i="11"/>
  <c r="AN190" i="10"/>
  <c r="AG179" i="10"/>
  <c r="AO152" i="10"/>
  <c r="R140" i="10"/>
  <c r="O110" i="10"/>
  <c r="AR95" i="10"/>
  <c r="AD96" i="10"/>
  <c r="F85" i="10"/>
  <c r="F86" i="10" s="1"/>
  <c r="F88" i="10"/>
  <c r="AF70" i="10"/>
  <c r="W62" i="10"/>
  <c r="AF51" i="10"/>
  <c r="AN34" i="10"/>
  <c r="AE28" i="10"/>
  <c r="Y20" i="10"/>
  <c r="M82" i="10"/>
  <c r="M144" i="10"/>
  <c r="M180" i="10"/>
  <c r="P19" i="10"/>
  <c r="E120" i="10"/>
  <c r="E117" i="10"/>
  <c r="G152" i="9"/>
  <c r="H144" i="9"/>
  <c r="BD119" i="9"/>
  <c r="BA120" i="9"/>
  <c r="BA117" i="9"/>
  <c r="BA118" i="9" s="1"/>
  <c r="AN98" i="9"/>
  <c r="AN90" i="9"/>
  <c r="AF72" i="9"/>
  <c r="AN44" i="9"/>
  <c r="G162" i="9"/>
  <c r="BB51" i="15"/>
  <c r="Z76" i="13"/>
  <c r="AD42" i="12"/>
  <c r="AE36" i="12"/>
  <c r="BB74" i="11"/>
  <c r="AL50" i="11"/>
  <c r="N73" i="10"/>
  <c r="N74" i="10" s="1"/>
  <c r="AE32" i="10"/>
  <c r="AF176" i="9"/>
  <c r="AR111" i="9"/>
  <c r="AD112" i="9"/>
  <c r="AR103" i="9"/>
  <c r="AD104" i="9"/>
  <c r="K96" i="9"/>
  <c r="K80" i="9"/>
  <c r="AF66" i="9"/>
  <c r="AC59" i="9"/>
  <c r="Q60" i="9"/>
  <c r="Q58" i="9"/>
  <c r="Q57" i="9" s="1"/>
  <c r="K30" i="9"/>
  <c r="AA82" i="9"/>
  <c r="AA174" i="9"/>
  <c r="AA72" i="9"/>
  <c r="AA188" i="9"/>
  <c r="AA172" i="9"/>
  <c r="K60" i="9"/>
  <c r="K58" i="9"/>
  <c r="K57" i="9" s="1"/>
  <c r="K134" i="9"/>
  <c r="K32" i="9"/>
  <c r="K144" i="9"/>
  <c r="K164" i="9"/>
  <c r="L184" i="8"/>
  <c r="V172" i="8"/>
  <c r="AJ166" i="8"/>
  <c r="G140" i="8"/>
  <c r="G134" i="8"/>
  <c r="AO126" i="8"/>
  <c r="AJ76" i="8"/>
  <c r="F62" i="8"/>
  <c r="R56" i="8"/>
  <c r="AC55" i="8"/>
  <c r="T35" i="8"/>
  <c r="T38" i="8"/>
  <c r="H28" i="8"/>
  <c r="BC120" i="8"/>
  <c r="BC117" i="8"/>
  <c r="BC118" i="8" s="1"/>
  <c r="AJ108" i="8"/>
  <c r="AJ192" i="8"/>
  <c r="AJ44" i="8"/>
  <c r="AJ170" i="8"/>
  <c r="AB122" i="8"/>
  <c r="AB44" i="8"/>
  <c r="AB170" i="8"/>
  <c r="T134" i="8"/>
  <c r="T72" i="8"/>
  <c r="AC71" i="8"/>
  <c r="T176" i="8"/>
  <c r="L140" i="8"/>
  <c r="L90" i="8"/>
  <c r="P161" i="8"/>
  <c r="P19" i="8"/>
  <c r="P97" i="8"/>
  <c r="AN158" i="12"/>
  <c r="AL76" i="12"/>
  <c r="I35" i="11"/>
  <c r="AT183" i="10" a="1"/>
  <c r="AT183" i="10" s="1"/>
  <c r="AK54" i="10"/>
  <c r="AN38" i="10"/>
  <c r="N9" i="9"/>
  <c r="N10" i="9" s="1"/>
  <c r="N42" i="9"/>
  <c r="N34" i="9"/>
  <c r="N14" i="9"/>
  <c r="Y165" i="8"/>
  <c r="Y166" i="8" s="1"/>
  <c r="Y168" i="8"/>
  <c r="H144" i="8"/>
  <c r="AD132" i="8"/>
  <c r="AR131" i="8"/>
  <c r="Z116" i="8"/>
  <c r="N91" i="8"/>
  <c r="AB84" i="8"/>
  <c r="H52" i="8"/>
  <c r="H54" i="8"/>
  <c r="AD46" i="8"/>
  <c r="AR45" i="8"/>
  <c r="AL51" i="13"/>
  <c r="AJ42" i="11"/>
  <c r="H94" i="10"/>
  <c r="J76" i="10"/>
  <c r="AN22" i="10"/>
  <c r="T172" i="10"/>
  <c r="T88" i="10"/>
  <c r="T44" i="10"/>
  <c r="T28" i="10"/>
  <c r="T9" i="10"/>
  <c r="T10" i="10" s="1"/>
  <c r="T100" i="10"/>
  <c r="T76" i="10"/>
  <c r="T46" i="10"/>
  <c r="T30" i="10"/>
  <c r="T14" i="10"/>
  <c r="T104" i="10"/>
  <c r="T72" i="10"/>
  <c r="T162" i="10"/>
  <c r="T34" i="10"/>
  <c r="T140" i="10"/>
  <c r="T134" i="10"/>
  <c r="T60" i="10"/>
  <c r="T40" i="10"/>
  <c r="T18" i="10"/>
  <c r="T80" i="10"/>
  <c r="T138" i="10"/>
  <c r="T96" i="10"/>
  <c r="AI10" i="10"/>
  <c r="AA23" i="10"/>
  <c r="AA58" i="10"/>
  <c r="AA172" i="10"/>
  <c r="AA73" i="10"/>
  <c r="S11" i="10"/>
  <c r="S110" i="10" s="1"/>
  <c r="K11" i="10"/>
  <c r="K32" i="10" s="1"/>
  <c r="K73" i="10"/>
  <c r="AF122" i="9"/>
  <c r="H104" i="9"/>
  <c r="F91" i="9"/>
  <c r="F92" i="9" s="1"/>
  <c r="K84" i="9"/>
  <c r="AN66" i="9"/>
  <c r="K62" i="9"/>
  <c r="AM9" i="9"/>
  <c r="AM10" i="9" s="1"/>
  <c r="BD33" i="9"/>
  <c r="BB34" i="9"/>
  <c r="BB96" i="9"/>
  <c r="BD95" i="9"/>
  <c r="Y174" i="9"/>
  <c r="Y90" i="9"/>
  <c r="Y176" i="9"/>
  <c r="Y106" i="9"/>
  <c r="Y156" i="9"/>
  <c r="Q16" i="9"/>
  <c r="AC15" i="9"/>
  <c r="Q94" i="9"/>
  <c r="Q91" i="9"/>
  <c r="AC93" i="9"/>
  <c r="AC12" i="9"/>
  <c r="Q120" i="9"/>
  <c r="Q117" i="9"/>
  <c r="AC119" i="9"/>
  <c r="Q136" i="9"/>
  <c r="AU135" i="9" a="1"/>
  <c r="AU135" i="9" s="1"/>
  <c r="AC135" i="9"/>
  <c r="AT135" i="9" a="1"/>
  <c r="AT135" i="9" s="1"/>
  <c r="Q133" i="9"/>
  <c r="I64" i="9"/>
  <c r="I63" i="9" s="1"/>
  <c r="I66" i="9"/>
  <c r="I72" i="9"/>
  <c r="I154" i="9"/>
  <c r="I114" i="9"/>
  <c r="I156" i="9"/>
  <c r="AD190" i="8"/>
  <c r="AR189" i="8"/>
  <c r="BA182" i="8"/>
  <c r="BD181" i="8"/>
  <c r="Z158" i="8"/>
  <c r="AO96" i="8"/>
  <c r="Y88" i="8"/>
  <c r="Y85" i="8"/>
  <c r="Y86" i="8" s="1"/>
  <c r="Z82" i="8"/>
  <c r="G73" i="8"/>
  <c r="G74" i="8" s="1"/>
  <c r="G78" i="8"/>
  <c r="R35" i="8"/>
  <c r="R47" i="8" s="1"/>
  <c r="R48" i="8" s="1"/>
  <c r="R38" i="8"/>
  <c r="N26" i="8"/>
  <c r="N23" i="8"/>
  <c r="L18" i="8"/>
  <c r="BA96" i="8"/>
  <c r="BD95" i="8"/>
  <c r="BA82" i="8"/>
  <c r="BD81" i="8"/>
  <c r="BA166" i="8"/>
  <c r="Z144" i="8"/>
  <c r="Z84" i="8"/>
  <c r="Z180" i="8"/>
  <c r="Z182" i="8"/>
  <c r="R144" i="8"/>
  <c r="R84" i="8"/>
  <c r="R180" i="8"/>
  <c r="R182" i="8"/>
  <c r="AC181" i="8"/>
  <c r="J180" i="8"/>
  <c r="AQ50" i="12"/>
  <c r="W23" i="11"/>
  <c r="X180" i="10"/>
  <c r="AR52" i="10"/>
  <c r="BD15" i="10"/>
  <c r="BB16" i="10"/>
  <c r="BB44" i="10"/>
  <c r="BD43" i="10"/>
  <c r="BD35" i="10" s="1"/>
  <c r="BB94" i="10"/>
  <c r="BD93" i="10"/>
  <c r="BD167" i="9"/>
  <c r="AF134" i="9"/>
  <c r="BD89" i="9"/>
  <c r="AC77" i="9"/>
  <c r="Q78" i="9"/>
  <c r="N58" i="9"/>
  <c r="N57" i="9" s="1"/>
  <c r="N60" i="9"/>
  <c r="AO50" i="9"/>
  <c r="F42" i="9"/>
  <c r="BC18" i="9"/>
  <c r="AN156" i="9"/>
  <c r="AJ182" i="8"/>
  <c r="AO174" i="8"/>
  <c r="I165" i="8"/>
  <c r="I166" i="8" s="1"/>
  <c r="I168" i="8"/>
  <c r="P159" i="8"/>
  <c r="G152" i="8"/>
  <c r="G146" i="8"/>
  <c r="AD124" i="8"/>
  <c r="AR123" i="8"/>
  <c r="F120" i="8"/>
  <c r="F117" i="8"/>
  <c r="F118" i="8" s="1"/>
  <c r="F114" i="8"/>
  <c r="P109" i="8"/>
  <c r="BC101" i="8"/>
  <c r="BC102" i="8" s="1"/>
  <c r="BC104" i="8"/>
  <c r="AJ92" i="8"/>
  <c r="AO76" i="8"/>
  <c r="N52" i="8"/>
  <c r="BD43" i="8"/>
  <c r="BA44" i="8"/>
  <c r="H40" i="8"/>
  <c r="AO26" i="8"/>
  <c r="L22" i="8"/>
  <c r="AX101" i="8"/>
  <c r="AO172" i="8"/>
  <c r="AT175" i="8" a="1"/>
  <c r="AT175" i="8" s="1"/>
  <c r="Q176" i="8"/>
  <c r="AU175" i="8" a="1"/>
  <c r="AU175" i="8" s="1"/>
  <c r="AC175" i="8"/>
  <c r="AU186" i="8" a="1"/>
  <c r="AU186" i="8" s="1"/>
  <c r="AT186" i="8" a="1"/>
  <c r="AT186" i="8" s="1"/>
  <c r="AC186" i="8"/>
  <c r="Q185" i="8"/>
  <c r="AN174" i="7"/>
  <c r="BA182" i="7"/>
  <c r="BD181" i="7"/>
  <c r="S56" i="6"/>
  <c r="S52" i="6"/>
  <c r="AR21" i="13"/>
  <c r="AL96" i="11"/>
  <c r="P68" i="11"/>
  <c r="D67" i="11"/>
  <c r="AM158" i="10"/>
  <c r="T98" i="10"/>
  <c r="J82" i="10"/>
  <c r="R63" i="10"/>
  <c r="P31" i="10"/>
  <c r="AL18" i="10"/>
  <c r="Q91" i="10"/>
  <c r="Q85" i="10" s="1"/>
  <c r="BD175" i="9"/>
  <c r="M98" i="9"/>
  <c r="AA88" i="9"/>
  <c r="AA85" i="9"/>
  <c r="AA86" i="9" s="1"/>
  <c r="AO78" i="9"/>
  <c r="V68" i="9"/>
  <c r="F64" i="9"/>
  <c r="F63" i="9" s="1"/>
  <c r="AA56" i="9"/>
  <c r="AN50" i="9"/>
  <c r="F35" i="9"/>
  <c r="V11" i="9"/>
  <c r="V176" i="9" s="1"/>
  <c r="BD186" i="8"/>
  <c r="BA185" i="8"/>
  <c r="R156" i="8"/>
  <c r="O150" i="8"/>
  <c r="O147" i="8"/>
  <c r="O148" i="8" s="1"/>
  <c r="T138" i="8"/>
  <c r="O132" i="8"/>
  <c r="W116" i="8"/>
  <c r="P77" i="8"/>
  <c r="BD69" i="8"/>
  <c r="V52" i="8"/>
  <c r="AH40" i="8"/>
  <c r="P29" i="8"/>
  <c r="K47" i="8"/>
  <c r="AN10" i="8"/>
  <c r="H172" i="8"/>
  <c r="H182" i="8"/>
  <c r="H180" i="8"/>
  <c r="H35" i="8"/>
  <c r="H38" i="8"/>
  <c r="AQ20" i="12"/>
  <c r="AR173" i="11"/>
  <c r="V68" i="11"/>
  <c r="V67" i="11" s="1"/>
  <c r="BA14" i="11"/>
  <c r="BD13" i="11"/>
  <c r="AC143" i="10"/>
  <c r="P89" i="10"/>
  <c r="AF82" i="10"/>
  <c r="X46" i="10"/>
  <c r="AF188" i="9"/>
  <c r="AO168" i="9"/>
  <c r="AA147" i="9"/>
  <c r="AA148" i="9" s="1"/>
  <c r="AA150" i="9"/>
  <c r="BC132" i="9"/>
  <c r="AO122" i="9"/>
  <c r="I116" i="9"/>
  <c r="N91" i="9"/>
  <c r="N92" i="9" s="1"/>
  <c r="N94" i="9"/>
  <c r="AA76" i="9"/>
  <c r="AA73" i="9"/>
  <c r="AA74" i="9" s="1"/>
  <c r="V60" i="9"/>
  <c r="V58" i="9"/>
  <c r="BB51" i="9"/>
  <c r="BD52" i="9"/>
  <c r="AA42" i="9"/>
  <c r="AA34" i="9"/>
  <c r="AR19" i="9"/>
  <c r="AD20" i="9"/>
  <c r="S11" i="9"/>
  <c r="S88" i="9" s="1"/>
  <c r="AD106" i="9"/>
  <c r="AR105" i="9"/>
  <c r="AR155" i="9"/>
  <c r="AD156" i="9"/>
  <c r="AD100" i="9"/>
  <c r="AR99" i="9"/>
  <c r="AR64" i="9"/>
  <c r="AD63" i="9"/>
  <c r="AD172" i="9"/>
  <c r="AR171" i="9"/>
  <c r="AD178" i="9"/>
  <c r="AR177" i="9"/>
  <c r="V165" i="9"/>
  <c r="V138" i="9"/>
  <c r="V146" i="9"/>
  <c r="N84" i="9"/>
  <c r="N185" i="9"/>
  <c r="N150" i="9"/>
  <c r="N147" i="9"/>
  <c r="N148" i="9" s="1"/>
  <c r="N142" i="9"/>
  <c r="F174" i="9"/>
  <c r="F52" i="9"/>
  <c r="R184" i="8"/>
  <c r="AD176" i="8"/>
  <c r="AR175" i="8"/>
  <c r="AD170" i="8"/>
  <c r="AR169" i="8"/>
  <c r="F162" i="8"/>
  <c r="AQ156" i="8"/>
  <c r="AU156" i="8" s="1" a="1"/>
  <c r="AU156" i="8" s="1"/>
  <c r="N147" i="8"/>
  <c r="AO138" i="8"/>
  <c r="AQ134" i="8"/>
  <c r="AQ116" i="8"/>
  <c r="Z108" i="8"/>
  <c r="AG86" i="8"/>
  <c r="W82" i="8"/>
  <c r="AG67" i="8"/>
  <c r="AB62" i="8"/>
  <c r="P55" i="8"/>
  <c r="AH44" i="8"/>
  <c r="F40" i="8"/>
  <c r="R18" i="8"/>
  <c r="AR12" i="8"/>
  <c r="AD10" i="8"/>
  <c r="W154" i="8"/>
  <c r="W147" i="8"/>
  <c r="W148" i="8" s="1"/>
  <c r="W54" i="8"/>
  <c r="W52" i="8"/>
  <c r="G180" i="8"/>
  <c r="G182" i="8"/>
  <c r="G162" i="8"/>
  <c r="BA172" i="7"/>
  <c r="BD171" i="7"/>
  <c r="AN152" i="7"/>
  <c r="AF146" i="7"/>
  <c r="AX122" i="13"/>
  <c r="AX38" i="13"/>
  <c r="AX35" i="13"/>
  <c r="AX18" i="13"/>
  <c r="AX150" i="13"/>
  <c r="AX147" i="13"/>
  <c r="AX148" i="13" s="1"/>
  <c r="AX67" i="13"/>
  <c r="AX124" i="13"/>
  <c r="AX134" i="13"/>
  <c r="AX63" i="13"/>
  <c r="AN174" i="13"/>
  <c r="AC83" i="12"/>
  <c r="AH146" i="11"/>
  <c r="T168" i="10"/>
  <c r="X114" i="10"/>
  <c r="AE63" i="10"/>
  <c r="AC43" i="10"/>
  <c r="R22" i="10"/>
  <c r="H165" i="9"/>
  <c r="H166" i="9" s="1"/>
  <c r="K110" i="9"/>
  <c r="AF104" i="9"/>
  <c r="AC95" i="9"/>
  <c r="Q96" i="9"/>
  <c r="H54" i="9"/>
  <c r="AA35" i="9"/>
  <c r="AA38" i="9"/>
  <c r="M188" i="9"/>
  <c r="M170" i="9"/>
  <c r="E38" i="9"/>
  <c r="E35" i="9"/>
  <c r="E184" i="9"/>
  <c r="E82" i="9"/>
  <c r="E170" i="9"/>
  <c r="E158" i="9"/>
  <c r="AJ174" i="8"/>
  <c r="F168" i="8"/>
  <c r="F165" i="8"/>
  <c r="F166" i="8" s="1"/>
  <c r="AC161" i="8"/>
  <c r="AT161" i="8" a="1"/>
  <c r="AT161" i="8" s="1"/>
  <c r="Q162" i="8"/>
  <c r="AU161" i="8" a="1"/>
  <c r="AU161" i="8" s="1"/>
  <c r="AG150" i="8"/>
  <c r="AF142" i="8"/>
  <c r="AB138" i="8"/>
  <c r="BD127" i="8"/>
  <c r="BA128" i="8"/>
  <c r="L82" i="8"/>
  <c r="AB70" i="8"/>
  <c r="AB68" i="8"/>
  <c r="AB67" i="8" s="1"/>
  <c r="H62" i="8"/>
  <c r="F44" i="8"/>
  <c r="AB23" i="8"/>
  <c r="AD185" i="8"/>
  <c r="AR186" i="8"/>
  <c r="AD50" i="8"/>
  <c r="AR49" i="8"/>
  <c r="AR111" i="8"/>
  <c r="AD112" i="8"/>
  <c r="V156" i="8"/>
  <c r="V58" i="8"/>
  <c r="F88" i="8"/>
  <c r="F85" i="8"/>
  <c r="F86" i="8" s="1"/>
  <c r="F108" i="8"/>
  <c r="AB134" i="12"/>
  <c r="G101" i="11"/>
  <c r="G102" i="11" s="1"/>
  <c r="BA66" i="11"/>
  <c r="BD65" i="11"/>
  <c r="BD53" i="11"/>
  <c r="BA54" i="11"/>
  <c r="BA70" i="11"/>
  <c r="BD69" i="11"/>
  <c r="BD64" i="11"/>
  <c r="BA63" i="11"/>
  <c r="BA110" i="11"/>
  <c r="BD109" i="11"/>
  <c r="BA108" i="11"/>
  <c r="BD107" i="11"/>
  <c r="BA44" i="11"/>
  <c r="BD43" i="11"/>
  <c r="BA184" i="11"/>
  <c r="BD183" i="11"/>
  <c r="AF190" i="10"/>
  <c r="BB136" i="10"/>
  <c r="AR99" i="10"/>
  <c r="R32" i="10"/>
  <c r="Z47" i="10"/>
  <c r="Z48" i="10" s="1"/>
  <c r="H16" i="10"/>
  <c r="AL106" i="10"/>
  <c r="X74" i="9"/>
  <c r="H42" i="9"/>
  <c r="AO128" i="9"/>
  <c r="AA176" i="8"/>
  <c r="R134" i="8"/>
  <c r="AO120" i="8"/>
  <c r="AA100" i="8"/>
  <c r="I88" i="8"/>
  <c r="Q54" i="8"/>
  <c r="AA34" i="8"/>
  <c r="AN96" i="7"/>
  <c r="D72" i="7"/>
  <c r="P71" i="7"/>
  <c r="AI10" i="7"/>
  <c r="AO10" i="7"/>
  <c r="AG9" i="7"/>
  <c r="AG10" i="7" s="1"/>
  <c r="AC187" i="7"/>
  <c r="AU187" i="7" a="1"/>
  <c r="AU187" i="7" s="1"/>
  <c r="Q188" i="7"/>
  <c r="AT187" i="7" a="1"/>
  <c r="AT187" i="7" s="1"/>
  <c r="AC89" i="7"/>
  <c r="Q90" i="7"/>
  <c r="AC157" i="7"/>
  <c r="AT157" i="7" a="1"/>
  <c r="AT157" i="7" s="1"/>
  <c r="Q158" i="7"/>
  <c r="AU157" i="7" a="1"/>
  <c r="AU157" i="7" s="1"/>
  <c r="Q114" i="7"/>
  <c r="AC113" i="7"/>
  <c r="AC183" i="7"/>
  <c r="AU183" i="7" a="1"/>
  <c r="AU183" i="7" s="1"/>
  <c r="Q184" i="7"/>
  <c r="AT183" i="7" a="1"/>
  <c r="AT183" i="7" s="1"/>
  <c r="Q162" i="7"/>
  <c r="AU161" i="7" a="1"/>
  <c r="AU161" i="7" s="1"/>
  <c r="AC161" i="7"/>
  <c r="AT161" i="7" a="1"/>
  <c r="AT161" i="7" s="1"/>
  <c r="I28" i="7"/>
  <c r="I132" i="7"/>
  <c r="I158" i="7"/>
  <c r="I114" i="7"/>
  <c r="I68" i="7"/>
  <c r="I67" i="7" s="1"/>
  <c r="I70" i="7"/>
  <c r="I162" i="7"/>
  <c r="G180" i="6"/>
  <c r="AT169" i="6" a="1"/>
  <c r="AT169" i="6" s="1"/>
  <c r="AC169" i="6"/>
  <c r="AU169" i="6" a="1"/>
  <c r="AU169" i="6" s="1"/>
  <c r="V152" i="6"/>
  <c r="V147" i="6"/>
  <c r="V148" i="6" s="1"/>
  <c r="P137" i="6"/>
  <c r="D133" i="6"/>
  <c r="AT137" i="6" a="1"/>
  <c r="AT137" i="6" s="1"/>
  <c r="I101" i="6"/>
  <c r="I102" i="6" s="1"/>
  <c r="I104" i="6"/>
  <c r="P83" i="6"/>
  <c r="G64" i="6"/>
  <c r="M35" i="6"/>
  <c r="I23" i="6"/>
  <c r="AB11" i="6"/>
  <c r="AB80" i="6" s="1"/>
  <c r="AO9" i="6"/>
  <c r="AO10" i="6" s="1"/>
  <c r="AO38" i="6"/>
  <c r="AO22" i="6"/>
  <c r="AO32" i="6"/>
  <c r="AO16" i="6"/>
  <c r="AO20" i="6"/>
  <c r="AO42" i="6"/>
  <c r="AO14" i="6"/>
  <c r="AO188" i="6"/>
  <c r="AO26" i="6"/>
  <c r="AO174" i="6"/>
  <c r="AO142" i="6"/>
  <c r="AO110" i="6"/>
  <c r="AO36" i="6"/>
  <c r="AO160" i="6"/>
  <c r="AO182" i="6"/>
  <c r="Y164" i="6"/>
  <c r="AU155" i="6" a="1"/>
  <c r="AU155" i="6" s="1"/>
  <c r="AT155" i="6" a="1"/>
  <c r="AT155" i="6" s="1"/>
  <c r="AC155" i="6"/>
  <c r="AD185" i="5"/>
  <c r="AR186" i="5"/>
  <c r="P173" i="5"/>
  <c r="W147" i="5"/>
  <c r="M136" i="5"/>
  <c r="W132" i="5"/>
  <c r="P121" i="5"/>
  <c r="M114" i="5"/>
  <c r="AR109" i="5"/>
  <c r="AD110" i="5"/>
  <c r="N68" i="5"/>
  <c r="N67" i="5" s="1"/>
  <c r="N70" i="5"/>
  <c r="D58" i="5"/>
  <c r="P59" i="5"/>
  <c r="N34" i="5"/>
  <c r="AR25" i="5"/>
  <c r="AD26" i="5"/>
  <c r="F22" i="5"/>
  <c r="V11" i="5"/>
  <c r="V98" i="5" s="1"/>
  <c r="AU181" i="4" a="1"/>
  <c r="AU181" i="4" s="1"/>
  <c r="AC181" i="4"/>
  <c r="AT181" i="4" a="1"/>
  <c r="AT181" i="4" s="1"/>
  <c r="Q180" i="4"/>
  <c r="Y174" i="4"/>
  <c r="AD138" i="4"/>
  <c r="AR137" i="4"/>
  <c r="I117" i="4"/>
  <c r="Y110" i="4"/>
  <c r="AC79" i="4"/>
  <c r="AC61" i="4"/>
  <c r="AC58" i="4" s="1"/>
  <c r="Q58" i="4"/>
  <c r="AC12" i="4"/>
  <c r="AN46" i="9"/>
  <c r="AF26" i="9"/>
  <c r="AA170" i="8"/>
  <c r="AC137" i="8"/>
  <c r="Y40" i="8"/>
  <c r="G23" i="8"/>
  <c r="M147" i="8"/>
  <c r="M101" i="8"/>
  <c r="M11" i="8"/>
  <c r="M110" i="8" s="1"/>
  <c r="E40" i="8"/>
  <c r="E38" i="8"/>
  <c r="E35" i="8"/>
  <c r="E32" i="8"/>
  <c r="E132" i="8"/>
  <c r="E129" i="8"/>
  <c r="E130" i="8" s="1"/>
  <c r="E72" i="8"/>
  <c r="E98" i="8"/>
  <c r="E140" i="8"/>
  <c r="E185" i="8"/>
  <c r="P163" i="7"/>
  <c r="D164" i="7"/>
  <c r="M117" i="7"/>
  <c r="O98" i="7"/>
  <c r="X36" i="7"/>
  <c r="P29" i="7"/>
  <c r="D30" i="7"/>
  <c r="AL47" i="7"/>
  <c r="AL48" i="7" s="1"/>
  <c r="AL24" i="7"/>
  <c r="F182" i="6"/>
  <c r="F180" i="6"/>
  <c r="V154" i="6"/>
  <c r="H147" i="6"/>
  <c r="H144" i="6"/>
  <c r="AD120" i="6"/>
  <c r="AR119" i="6"/>
  <c r="AF108" i="6"/>
  <c r="P87" i="6"/>
  <c r="AG74" i="6"/>
  <c r="AG66" i="6"/>
  <c r="X56" i="6"/>
  <c r="AN10" i="6"/>
  <c r="AF106" i="6"/>
  <c r="AF174" i="6"/>
  <c r="AF34" i="6"/>
  <c r="AF92" i="6"/>
  <c r="X80" i="6"/>
  <c r="X174" i="6"/>
  <c r="X34" i="6"/>
  <c r="X136" i="6"/>
  <c r="H117" i="6"/>
  <c r="AR173" i="5"/>
  <c r="AD174" i="5"/>
  <c r="Y165" i="5"/>
  <c r="AM136" i="5"/>
  <c r="L134" i="5"/>
  <c r="L117" i="5"/>
  <c r="L118" i="5" s="1"/>
  <c r="L120" i="5"/>
  <c r="AC93" i="5"/>
  <c r="Q91" i="5"/>
  <c r="Q94" i="5"/>
  <c r="G84" i="5"/>
  <c r="W73" i="5"/>
  <c r="W76" i="5"/>
  <c r="AC71" i="5"/>
  <c r="Q72" i="5"/>
  <c r="T52" i="5"/>
  <c r="AC53" i="5"/>
  <c r="E35" i="5"/>
  <c r="E38" i="5"/>
  <c r="E30" i="5"/>
  <c r="M23" i="5"/>
  <c r="M26" i="5"/>
  <c r="E22" i="5"/>
  <c r="M18" i="5"/>
  <c r="AL9" i="5"/>
  <c r="AL10" i="5" s="1"/>
  <c r="AL146" i="5"/>
  <c r="AL158" i="5"/>
  <c r="AL51" i="5"/>
  <c r="AL152" i="5"/>
  <c r="AL94" i="5"/>
  <c r="AL60" i="5"/>
  <c r="AL50" i="5"/>
  <c r="AL54" i="5"/>
  <c r="AL104" i="5"/>
  <c r="AL156" i="5"/>
  <c r="X162" i="5"/>
  <c r="H180" i="4"/>
  <c r="H182" i="4"/>
  <c r="BA160" i="4"/>
  <c r="BD159" i="4"/>
  <c r="N136" i="4"/>
  <c r="AX101" i="4"/>
  <c r="N96" i="4"/>
  <c r="R68" i="4"/>
  <c r="R67" i="4" s="1"/>
  <c r="V35" i="4"/>
  <c r="BD29" i="4"/>
  <c r="BA30" i="4"/>
  <c r="Z23" i="4"/>
  <c r="F26" i="4"/>
  <c r="F23" i="4"/>
  <c r="F22" i="4"/>
  <c r="P21" i="4"/>
  <c r="AR17" i="4"/>
  <c r="AD18" i="4"/>
  <c r="J11" i="4"/>
  <c r="J168" i="4" s="1"/>
  <c r="AC69" i="9"/>
  <c r="AF18" i="9"/>
  <c r="AO162" i="8"/>
  <c r="Y147" i="8"/>
  <c r="Y148" i="8" s="1"/>
  <c r="AH108" i="8"/>
  <c r="AA88" i="8"/>
  <c r="Q18" i="8"/>
  <c r="BC9" i="8"/>
  <c r="AI178" i="7"/>
  <c r="AN46" i="7"/>
  <c r="N30" i="7"/>
  <c r="Y11" i="7"/>
  <c r="Y20" i="7" s="1"/>
  <c r="AE184" i="7"/>
  <c r="AR183" i="7"/>
  <c r="W158" i="7"/>
  <c r="W84" i="7"/>
  <c r="W156" i="7"/>
  <c r="W42" i="7"/>
  <c r="W162" i="7"/>
  <c r="W108" i="7"/>
  <c r="W188" i="7"/>
  <c r="O62" i="7"/>
  <c r="O124" i="7"/>
  <c r="O18" i="7"/>
  <c r="O70" i="7"/>
  <c r="O68" i="7"/>
  <c r="O67" i="7" s="1"/>
  <c r="O78" i="7"/>
  <c r="O140" i="7"/>
  <c r="O185" i="7"/>
  <c r="G80" i="7"/>
  <c r="G156" i="7"/>
  <c r="G30" i="7"/>
  <c r="G100" i="7"/>
  <c r="G101" i="7"/>
  <c r="G102" i="7" s="1"/>
  <c r="G104" i="7"/>
  <c r="G142" i="7"/>
  <c r="AO192" i="6"/>
  <c r="E180" i="6"/>
  <c r="AT161" i="6" a="1"/>
  <c r="AT161" i="6" s="1"/>
  <c r="V156" i="6"/>
  <c r="L11" i="6"/>
  <c r="L168" i="6" s="1"/>
  <c r="W54" i="6"/>
  <c r="W52" i="6"/>
  <c r="E184" i="5"/>
  <c r="AL174" i="5"/>
  <c r="X168" i="5"/>
  <c r="X165" i="5"/>
  <c r="X166" i="5" s="1"/>
  <c r="AM132" i="5"/>
  <c r="AL120" i="5"/>
  <c r="H94" i="5"/>
  <c r="H91" i="5"/>
  <c r="H92" i="5" s="1"/>
  <c r="AL76" i="5"/>
  <c r="D68" i="5"/>
  <c r="P69" i="5"/>
  <c r="AL62" i="5"/>
  <c r="W52" i="5"/>
  <c r="L46" i="5"/>
  <c r="X40" i="5"/>
  <c r="X35" i="5"/>
  <c r="BC36" i="5"/>
  <c r="BC47" i="5"/>
  <c r="BC48" i="5" s="1"/>
  <c r="P33" i="5"/>
  <c r="AF24" i="5"/>
  <c r="AF47" i="5"/>
  <c r="AF48" i="5" s="1"/>
  <c r="L18" i="5"/>
  <c r="D11" i="5"/>
  <c r="D140" i="5" s="1"/>
  <c r="P13" i="5"/>
  <c r="AM140" i="5"/>
  <c r="AE126" i="5"/>
  <c r="O122" i="5"/>
  <c r="O117" i="5"/>
  <c r="O118" i="5" s="1"/>
  <c r="G134" i="5"/>
  <c r="N184" i="4"/>
  <c r="Y176" i="4"/>
  <c r="R165" i="4"/>
  <c r="R168" i="4"/>
  <c r="F164" i="4"/>
  <c r="I147" i="4"/>
  <c r="Y144" i="4"/>
  <c r="BA140" i="4"/>
  <c r="BD139" i="4"/>
  <c r="I85" i="4"/>
  <c r="X56" i="4"/>
  <c r="X52" i="4"/>
  <c r="AC27" i="4"/>
  <c r="Q23" i="4"/>
  <c r="AN116" i="9"/>
  <c r="L91" i="9"/>
  <c r="AF46" i="9"/>
  <c r="AT181" i="8" a="1"/>
  <c r="AT181" i="8" s="1"/>
  <c r="AA124" i="8"/>
  <c r="AG108" i="8"/>
  <c r="BD89" i="8"/>
  <c r="BA76" i="8"/>
  <c r="AA62" i="8"/>
  <c r="AF120" i="7"/>
  <c r="Y108" i="7"/>
  <c r="K68" i="7"/>
  <c r="K67" i="7" s="1"/>
  <c r="K70" i="7"/>
  <c r="K63" i="7"/>
  <c r="AJ40" i="7"/>
  <c r="P33" i="7"/>
  <c r="D34" i="7"/>
  <c r="AR153" i="7"/>
  <c r="AD154" i="7"/>
  <c r="AD170" i="7"/>
  <c r="AR169" i="7"/>
  <c r="AR180" i="7"/>
  <c r="AD179" i="7"/>
  <c r="AD134" i="7"/>
  <c r="AR133" i="7"/>
  <c r="AR89" i="7"/>
  <c r="AD90" i="7"/>
  <c r="AD172" i="7"/>
  <c r="AR171" i="7"/>
  <c r="V91" i="7"/>
  <c r="V92" i="7" s="1"/>
  <c r="N114" i="7"/>
  <c r="N96" i="7"/>
  <c r="N134" i="7"/>
  <c r="N182" i="7"/>
  <c r="N180" i="7"/>
  <c r="N132" i="7"/>
  <c r="F184" i="7"/>
  <c r="F64" i="7"/>
  <c r="N188" i="6"/>
  <c r="N182" i="6"/>
  <c r="N180" i="6"/>
  <c r="X170" i="6"/>
  <c r="X165" i="6"/>
  <c r="X166" i="6" s="1"/>
  <c r="AG162" i="6"/>
  <c r="F144" i="6"/>
  <c r="V138" i="6"/>
  <c r="AO130" i="6"/>
  <c r="X116" i="6"/>
  <c r="AG106" i="6"/>
  <c r="X98" i="6"/>
  <c r="AN90" i="6"/>
  <c r="O73" i="6"/>
  <c r="V56" i="6"/>
  <c r="P45" i="6"/>
  <c r="T35" i="6"/>
  <c r="AD46" i="6"/>
  <c r="AR45" i="6"/>
  <c r="AD118" i="6"/>
  <c r="AR117" i="6"/>
  <c r="AR85" i="6"/>
  <c r="AD86" i="6"/>
  <c r="AR139" i="6"/>
  <c r="AD140" i="6"/>
  <c r="V38" i="6"/>
  <c r="V35" i="6"/>
  <c r="V58" i="6"/>
  <c r="V57" i="6" s="1"/>
  <c r="V60" i="6"/>
  <c r="V134" i="6"/>
  <c r="N42" i="6"/>
  <c r="N78" i="6"/>
  <c r="N140" i="6"/>
  <c r="F46" i="6"/>
  <c r="F82" i="6"/>
  <c r="Q185" i="5"/>
  <c r="AC186" i="5"/>
  <c r="AU186" i="5" a="1"/>
  <c r="AU186" i="5" s="1"/>
  <c r="AT186" i="5" a="1"/>
  <c r="AT186" i="5" s="1"/>
  <c r="AC181" i="5"/>
  <c r="AU181" i="5" a="1"/>
  <c r="AU181" i="5" s="1"/>
  <c r="Q182" i="5"/>
  <c r="Q180" i="5"/>
  <c r="AT181" i="5" a="1"/>
  <c r="AT181" i="5" s="1"/>
  <c r="I174" i="5"/>
  <c r="X160" i="5"/>
  <c r="O156" i="5"/>
  <c r="AL150" i="5"/>
  <c r="AK120" i="5"/>
  <c r="I114" i="5"/>
  <c r="H108" i="5"/>
  <c r="G85" i="5"/>
  <c r="G86" i="5" s="1"/>
  <c r="AL168" i="5"/>
  <c r="N160" i="5"/>
  <c r="F188" i="4"/>
  <c r="F174" i="4"/>
  <c r="Y165" i="4"/>
  <c r="Y166" i="4" s="1"/>
  <c r="Y168" i="4"/>
  <c r="AT159" i="4" a="1"/>
  <c r="AT159" i="4" s="1"/>
  <c r="AU159" i="4" a="1"/>
  <c r="AU159" i="4" s="1"/>
  <c r="AC159" i="4"/>
  <c r="AD148" i="4"/>
  <c r="AR147" i="4"/>
  <c r="AL120" i="4"/>
  <c r="BD121" i="9"/>
  <c r="AN60" i="9"/>
  <c r="E158" i="8"/>
  <c r="AA98" i="8"/>
  <c r="AG44" i="8"/>
  <c r="AC27" i="8"/>
  <c r="AL146" i="7"/>
  <c r="X92" i="7"/>
  <c r="AJ74" i="7"/>
  <c r="AL22" i="7"/>
  <c r="M68" i="7"/>
  <c r="E68" i="7"/>
  <c r="E91" i="7"/>
  <c r="E85" i="7" s="1"/>
  <c r="W170" i="6"/>
  <c r="W165" i="6"/>
  <c r="W166" i="6" s="1"/>
  <c r="N160" i="6"/>
  <c r="N142" i="6"/>
  <c r="AM124" i="6"/>
  <c r="I112" i="6"/>
  <c r="AL80" i="6"/>
  <c r="Y73" i="6"/>
  <c r="Y74" i="6" s="1"/>
  <c r="Y76" i="6"/>
  <c r="AC37" i="6"/>
  <c r="X16" i="6"/>
  <c r="M138" i="6"/>
  <c r="BC188" i="5"/>
  <c r="L184" i="5"/>
  <c r="H170" i="5"/>
  <c r="E156" i="5"/>
  <c r="E152" i="5"/>
  <c r="E146" i="5"/>
  <c r="H136" i="5"/>
  <c r="AK124" i="5"/>
  <c r="H112" i="5"/>
  <c r="F106" i="5"/>
  <c r="H98" i="5"/>
  <c r="N90" i="5"/>
  <c r="P75" i="5"/>
  <c r="D76" i="5"/>
  <c r="D73" i="5"/>
  <c r="O66" i="5"/>
  <c r="O64" i="5"/>
  <c r="O63" i="5" s="1"/>
  <c r="P61" i="5"/>
  <c r="D62" i="5"/>
  <c r="E56" i="5"/>
  <c r="N44" i="5"/>
  <c r="AL24" i="5"/>
  <c r="AL47" i="5"/>
  <c r="AL48" i="5" s="1"/>
  <c r="AL16" i="5"/>
  <c r="AK190" i="5"/>
  <c r="M132" i="5"/>
  <c r="M129" i="5"/>
  <c r="M130" i="5" s="1"/>
  <c r="E147" i="5"/>
  <c r="E148" i="5" s="1"/>
  <c r="E150" i="5"/>
  <c r="AD158" i="4"/>
  <c r="AR157" i="4"/>
  <c r="F152" i="4"/>
  <c r="Y140" i="4"/>
  <c r="BD135" i="4"/>
  <c r="BA136" i="4"/>
  <c r="Y112" i="4"/>
  <c r="AG82" i="4"/>
  <c r="AR81" i="4"/>
  <c r="AL36" i="9"/>
  <c r="AJ72" i="9"/>
  <c r="AJ62" i="9"/>
  <c r="AJ36" i="9"/>
  <c r="AJ14" i="9"/>
  <c r="AJ46" i="9"/>
  <c r="AJ118" i="9"/>
  <c r="AJ138" i="9"/>
  <c r="AJ108" i="9"/>
  <c r="AJ66" i="9"/>
  <c r="AJ178" i="9"/>
  <c r="AJ188" i="9"/>
  <c r="AA156" i="8"/>
  <c r="O100" i="8"/>
  <c r="Q42" i="8"/>
  <c r="AG168" i="8"/>
  <c r="AB91" i="7"/>
  <c r="BC57" i="7"/>
  <c r="N46" i="7"/>
  <c r="T11" i="7"/>
  <c r="T28" i="7" s="1"/>
  <c r="AJ96" i="7"/>
  <c r="AJ179" i="7"/>
  <c r="AJ190" i="7"/>
  <c r="AJ134" i="7"/>
  <c r="AJ150" i="7"/>
  <c r="AJ76" i="7"/>
  <c r="AJ130" i="7"/>
  <c r="AB174" i="7"/>
  <c r="AB64" i="7"/>
  <c r="AU137" i="6" a="1"/>
  <c r="AU137" i="6" s="1"/>
  <c r="L117" i="6"/>
  <c r="L118" i="6" s="1"/>
  <c r="P71" i="5"/>
  <c r="BB32" i="9"/>
  <c r="J24" i="7"/>
  <c r="J47" i="7"/>
  <c r="J48" i="7" s="1"/>
  <c r="AL63" i="6"/>
  <c r="F116" i="5"/>
  <c r="BC92" i="5"/>
  <c r="AR85" i="5"/>
  <c r="AD86" i="5"/>
  <c r="AN154" i="7"/>
  <c r="AJ98" i="7"/>
  <c r="AF57" i="7"/>
  <c r="BB10" i="7"/>
  <c r="BD12" i="7"/>
  <c r="BB114" i="7"/>
  <c r="BD133" i="7"/>
  <c r="BB134" i="7"/>
  <c r="BD29" i="7"/>
  <c r="BB30" i="7"/>
  <c r="BB92" i="7"/>
  <c r="BD91" i="7"/>
  <c r="BB60" i="7"/>
  <c r="BD151" i="7"/>
  <c r="BB152" i="7"/>
  <c r="BB176" i="7"/>
  <c r="BD175" i="7"/>
  <c r="AD30" i="7"/>
  <c r="BD59" i="5"/>
  <c r="BA60" i="5"/>
  <c r="BD65" i="5"/>
  <c r="BA66" i="5"/>
  <c r="BD31" i="5"/>
  <c r="BA32" i="5"/>
  <c r="BA156" i="5"/>
  <c r="BD155" i="5"/>
  <c r="BD137" i="5"/>
  <c r="BA138" i="5"/>
  <c r="BD12" i="5"/>
  <c r="BD13" i="5"/>
  <c r="BA14" i="5"/>
  <c r="BD45" i="5"/>
  <c r="BA46" i="5"/>
  <c r="BA128" i="5"/>
  <c r="BD127" i="5"/>
  <c r="W177" i="3"/>
  <c r="AC109" i="1"/>
  <c r="AD104" i="4"/>
  <c r="AM46" i="6"/>
  <c r="S138" i="5"/>
  <c r="AD178" i="4"/>
  <c r="F91" i="4"/>
  <c r="F92" i="4" s="1"/>
  <c r="M117" i="4"/>
  <c r="M35" i="4"/>
  <c r="M52" i="4"/>
  <c r="AT163" i="4" a="1"/>
  <c r="AT163" i="4" s="1"/>
  <c r="Z184" i="3"/>
  <c r="D148" i="4"/>
  <c r="Y11" i="3"/>
  <c r="Y182" i="3" s="1"/>
  <c r="AH9" i="3"/>
  <c r="AH10" i="3" s="1"/>
  <c r="AH28" i="3"/>
  <c r="AH108" i="3"/>
  <c r="AH156" i="3"/>
  <c r="AH48" i="3"/>
  <c r="AH185" i="3"/>
  <c r="AH14" i="3"/>
  <c r="AH32" i="3"/>
  <c r="AH40" i="3"/>
  <c r="AH78" i="3"/>
  <c r="AH36" i="3"/>
  <c r="AH24" i="3"/>
  <c r="AH179" i="3"/>
  <c r="AH160" i="3"/>
  <c r="AH184" i="3"/>
  <c r="AH20" i="3"/>
  <c r="AH16" i="3"/>
  <c r="V11" i="2"/>
  <c r="V67" i="2" s="1"/>
  <c r="AR151" i="1"/>
  <c r="AD152" i="1"/>
  <c r="W147" i="1"/>
  <c r="BD127" i="1"/>
  <c r="BA128" i="1"/>
  <c r="M117" i="1"/>
  <c r="AT115" i="1" a="1"/>
  <c r="AT115" i="1" s="1"/>
  <c r="AU115" i="1" a="1"/>
  <c r="AU115" i="1" s="1"/>
  <c r="AC115" i="1"/>
  <c r="Y112" i="1"/>
  <c r="AA91" i="1"/>
  <c r="G94" i="1"/>
  <c r="G91" i="1"/>
  <c r="G92" i="1" s="1"/>
  <c r="K68" i="1"/>
  <c r="M58" i="1"/>
  <c r="BD55" i="1"/>
  <c r="BA56" i="1"/>
  <c r="Z52" i="1"/>
  <c r="BB47" i="1"/>
  <c r="BB48" i="1" s="1"/>
  <c r="BB36" i="1"/>
  <c r="AA23" i="1"/>
  <c r="O11" i="1"/>
  <c r="O24" i="1" s="1"/>
  <c r="AJ184" i="8"/>
  <c r="AC81" i="3"/>
  <c r="P173" i="1"/>
  <c r="D174" i="1"/>
  <c r="AT173" i="1" a="1"/>
  <c r="AT173" i="1" s="1"/>
  <c r="O160" i="1"/>
  <c r="BD93" i="1"/>
  <c r="BA94" i="1"/>
  <c r="V47" i="1"/>
  <c r="F106" i="1"/>
  <c r="F84" i="1"/>
  <c r="F80" i="1"/>
  <c r="F76" i="1"/>
  <c r="F62" i="1"/>
  <c r="F38" i="1"/>
  <c r="F14" i="1"/>
  <c r="F9" i="1"/>
  <c r="F100" i="1"/>
  <c r="F46" i="1"/>
  <c r="F70" i="1"/>
  <c r="F30" i="1"/>
  <c r="F18" i="1"/>
  <c r="F140" i="1"/>
  <c r="F116" i="1"/>
  <c r="F34" i="1"/>
  <c r="F26" i="1"/>
  <c r="F22" i="1"/>
  <c r="F88" i="1"/>
  <c r="F96" i="1"/>
  <c r="F42" i="1"/>
  <c r="F134" i="1"/>
  <c r="F182" i="1"/>
  <c r="F188" i="1"/>
  <c r="F185" i="1"/>
  <c r="F122" i="1"/>
  <c r="F108" i="1"/>
  <c r="F112" i="1"/>
  <c r="F174" i="1"/>
  <c r="F78" i="1"/>
  <c r="F154" i="1"/>
  <c r="F57" i="1"/>
  <c r="F110" i="1"/>
  <c r="F124" i="1"/>
  <c r="F82" i="1"/>
  <c r="F138" i="1"/>
  <c r="F54" i="1"/>
  <c r="F162" i="1"/>
  <c r="F10" i="1"/>
  <c r="F120" i="1"/>
  <c r="F74" i="1"/>
  <c r="BC86" i="5"/>
  <c r="AD84" i="4"/>
  <c r="AJ24" i="4"/>
  <c r="AJ47" i="4"/>
  <c r="AJ48" i="4" s="1"/>
  <c r="H9" i="4"/>
  <c r="H10" i="4" s="1"/>
  <c r="H122" i="4"/>
  <c r="H112" i="4"/>
  <c r="H26" i="4"/>
  <c r="H134" i="4"/>
  <c r="H116" i="4"/>
  <c r="H14" i="4"/>
  <c r="H60" i="4"/>
  <c r="H18" i="4"/>
  <c r="H104" i="4"/>
  <c r="H63" i="4"/>
  <c r="H42" i="4"/>
  <c r="H34" i="4"/>
  <c r="H108" i="4"/>
  <c r="H185" i="4"/>
  <c r="H67" i="4"/>
  <c r="H98" i="4"/>
  <c r="H40" i="4"/>
  <c r="H162" i="4"/>
  <c r="H100" i="4"/>
  <c r="H20" i="4"/>
  <c r="H82" i="4"/>
  <c r="H90" i="4"/>
  <c r="H94" i="4"/>
  <c r="H144" i="4"/>
  <c r="H66" i="4"/>
  <c r="H32" i="4"/>
  <c r="H70" i="4"/>
  <c r="H16" i="4"/>
  <c r="H46" i="4"/>
  <c r="H138" i="4"/>
  <c r="H44" i="4"/>
  <c r="H136" i="4"/>
  <c r="H72" i="4"/>
  <c r="H132" i="4"/>
  <c r="H38" i="4"/>
  <c r="H22" i="4"/>
  <c r="H28" i="4"/>
  <c r="H96" i="4"/>
  <c r="H36" i="4"/>
  <c r="H54" i="4"/>
  <c r="BD93" i="3"/>
  <c r="BA94" i="3"/>
  <c r="L88" i="3"/>
  <c r="P71" i="3"/>
  <c r="G23" i="3"/>
  <c r="N58" i="2"/>
  <c r="AT186" i="1" a="1"/>
  <c r="AT186" i="1" s="1"/>
  <c r="I68" i="1"/>
  <c r="AC33" i="1"/>
  <c r="Y30" i="1"/>
  <c r="Z101" i="6"/>
  <c r="R35" i="6"/>
  <c r="R11" i="6"/>
  <c r="R142" i="6" s="1"/>
  <c r="R117" i="6"/>
  <c r="AK32" i="5"/>
  <c r="AT161" i="5" a="1"/>
  <c r="AT161" i="5" s="1"/>
  <c r="F136" i="1"/>
  <c r="M104" i="2"/>
  <c r="AR133" i="1"/>
  <c r="AR41" i="2"/>
  <c r="T92" i="4"/>
  <c r="AJ51" i="9"/>
  <c r="AJ18" i="9"/>
  <c r="AJ57" i="9"/>
  <c r="AJ128" i="9"/>
  <c r="AJ146" i="9"/>
  <c r="AJ112" i="9"/>
  <c r="AJ142" i="9"/>
  <c r="AJ150" i="9"/>
  <c r="AB160" i="9"/>
  <c r="T16" i="9"/>
  <c r="T40" i="9"/>
  <c r="T120" i="9"/>
  <c r="T117" i="9"/>
  <c r="T118" i="9" s="1"/>
  <c r="T22" i="9"/>
  <c r="T88" i="9"/>
  <c r="T138" i="9"/>
  <c r="T134" i="9"/>
  <c r="T132" i="9"/>
  <c r="T154" i="9"/>
  <c r="L64" i="9"/>
  <c r="L147" i="9"/>
  <c r="P61" i="9"/>
  <c r="D58" i="9"/>
  <c r="P59" i="9"/>
  <c r="P71" i="9"/>
  <c r="P29" i="9"/>
  <c r="P99" i="9"/>
  <c r="D82" i="9"/>
  <c r="P81" i="9"/>
  <c r="D64" i="9"/>
  <c r="P65" i="9"/>
  <c r="P151" i="9"/>
  <c r="AK9" i="8"/>
  <c r="AK10" i="8" s="1"/>
  <c r="AL152" i="7"/>
  <c r="AB90" i="7"/>
  <c r="AL56" i="7"/>
  <c r="O44" i="7"/>
  <c r="BC32" i="7"/>
  <c r="AJ28" i="7"/>
  <c r="AJ22" i="7"/>
  <c r="AJ170" i="7"/>
  <c r="AJ63" i="7"/>
  <c r="AJ116" i="7"/>
  <c r="AJ164" i="7"/>
  <c r="AJ158" i="7"/>
  <c r="AJ114" i="7"/>
  <c r="AB147" i="7"/>
  <c r="AB150" i="7"/>
  <c r="AB73" i="7"/>
  <c r="T129" i="7"/>
  <c r="T73" i="7"/>
  <c r="P183" i="7"/>
  <c r="D184" i="7"/>
  <c r="P121" i="7"/>
  <c r="D122" i="7"/>
  <c r="D147" i="7"/>
  <c r="D148" i="7" s="1"/>
  <c r="D150" i="7"/>
  <c r="P149" i="7"/>
  <c r="D158" i="7"/>
  <c r="P157" i="7"/>
  <c r="P119" i="7"/>
  <c r="D120" i="7"/>
  <c r="D117" i="7"/>
  <c r="D118" i="7" s="1"/>
  <c r="L188" i="6"/>
  <c r="AF176" i="6"/>
  <c r="F154" i="6"/>
  <c r="L142" i="6"/>
  <c r="AB136" i="6"/>
  <c r="AL130" i="6"/>
  <c r="AG110" i="6"/>
  <c r="AF98" i="6"/>
  <c r="AG82" i="6"/>
  <c r="Q58" i="6"/>
  <c r="AC59" i="6"/>
  <c r="X40" i="6"/>
  <c r="V20" i="6"/>
  <c r="AB147" i="6"/>
  <c r="AB148" i="6" s="1"/>
  <c r="L108" i="6"/>
  <c r="L28" i="6"/>
  <c r="L132" i="6"/>
  <c r="D101" i="6"/>
  <c r="P103" i="6"/>
  <c r="P27" i="6"/>
  <c r="P131" i="6"/>
  <c r="F185" i="5"/>
  <c r="G170" i="5"/>
  <c r="L164" i="5"/>
  <c r="AE160" i="5"/>
  <c r="AM138" i="5"/>
  <c r="AC131" i="5"/>
  <c r="AU131" i="5" a="1"/>
  <c r="AU131" i="5" s="1"/>
  <c r="Q132" i="5"/>
  <c r="AT131" i="5" a="1"/>
  <c r="AT131" i="5" s="1"/>
  <c r="H116" i="5"/>
  <c r="O110" i="5"/>
  <c r="N106" i="5"/>
  <c r="G100" i="5"/>
  <c r="E90" i="5"/>
  <c r="AM82" i="5"/>
  <c r="O78" i="5"/>
  <c r="N66" i="5"/>
  <c r="N64" i="5"/>
  <c r="N63" i="5" s="1"/>
  <c r="BC54" i="5"/>
  <c r="M44" i="5"/>
  <c r="BC144" i="5"/>
  <c r="P157" i="5"/>
  <c r="D158" i="5"/>
  <c r="AR189" i="4"/>
  <c r="AD190" i="4"/>
  <c r="V176" i="4"/>
  <c r="BD163" i="4"/>
  <c r="BA164" i="4"/>
  <c r="AL150" i="4"/>
  <c r="N144" i="4"/>
  <c r="AT173" i="7" a="1"/>
  <c r="AT173" i="7" s="1"/>
  <c r="AC173" i="7"/>
  <c r="AU173" i="7" a="1"/>
  <c r="AU173" i="7" s="1"/>
  <c r="Q174" i="7"/>
  <c r="K34" i="7"/>
  <c r="BB16" i="7"/>
  <c r="BC136" i="7"/>
  <c r="BC164" i="7"/>
  <c r="BC140" i="7"/>
  <c r="BC150" i="7"/>
  <c r="BC122" i="7"/>
  <c r="AI138" i="7"/>
  <c r="AI82" i="7"/>
  <c r="AI134" i="7"/>
  <c r="AI28" i="7"/>
  <c r="AI98" i="7"/>
  <c r="AI146" i="7"/>
  <c r="AI106" i="7"/>
  <c r="AI156" i="7"/>
  <c r="AA185" i="7"/>
  <c r="AA117" i="7"/>
  <c r="S91" i="7"/>
  <c r="S117" i="7"/>
  <c r="S180" i="7"/>
  <c r="K108" i="7"/>
  <c r="K170" i="7"/>
  <c r="K44" i="7"/>
  <c r="K146" i="7"/>
  <c r="K110" i="7"/>
  <c r="K172" i="7"/>
  <c r="AO176" i="6"/>
  <c r="V172" i="6"/>
  <c r="AN162" i="6"/>
  <c r="AL156" i="6"/>
  <c r="V142" i="6"/>
  <c r="AK136" i="6"/>
  <c r="I116" i="6"/>
  <c r="AK100" i="6"/>
  <c r="AK90" i="6"/>
  <c r="AC83" i="6"/>
  <c r="P79" i="6"/>
  <c r="AN72" i="6"/>
  <c r="AK60" i="6"/>
  <c r="N182" i="5"/>
  <c r="N180" i="5"/>
  <c r="F176" i="5"/>
  <c r="O170" i="5"/>
  <c r="AM160" i="5"/>
  <c r="AM146" i="5"/>
  <c r="F140" i="5"/>
  <c r="G132" i="5"/>
  <c r="N110" i="5"/>
  <c r="L91" i="5"/>
  <c r="L92" i="5" s="1"/>
  <c r="L94" i="5"/>
  <c r="BC88" i="5"/>
  <c r="AL78" i="5"/>
  <c r="BB128" i="7"/>
  <c r="BB106" i="7"/>
  <c r="BD115" i="7"/>
  <c r="BB116" i="7"/>
  <c r="BB22" i="7"/>
  <c r="BB70" i="7"/>
  <c r="BB144" i="7"/>
  <c r="BB122" i="7"/>
  <c r="BD121" i="7"/>
  <c r="BD117" i="7" s="1"/>
  <c r="BB154" i="7"/>
  <c r="BB166" i="7"/>
  <c r="K101" i="5"/>
  <c r="BD180" i="5"/>
  <c r="BA179" i="5"/>
  <c r="BA24" i="5"/>
  <c r="BD93" i="5"/>
  <c r="BA94" i="5"/>
  <c r="BD119" i="5"/>
  <c r="BA117" i="5"/>
  <c r="BA118" i="5" s="1"/>
  <c r="BA120" i="5"/>
  <c r="BD161" i="5"/>
  <c r="BA162" i="5"/>
  <c r="BA110" i="5"/>
  <c r="BD109" i="5"/>
  <c r="BA106" i="5"/>
  <c r="BD105" i="5"/>
  <c r="BD37" i="5"/>
  <c r="BA38" i="5"/>
  <c r="BA101" i="5"/>
  <c r="BA102" i="5" s="1"/>
  <c r="BA104" i="5"/>
  <c r="BD103" i="5"/>
  <c r="BD187" i="5"/>
  <c r="BA188" i="5"/>
  <c r="T170" i="4"/>
  <c r="T62" i="4"/>
  <c r="AM20" i="4"/>
  <c r="AM90" i="4"/>
  <c r="AM190" i="4"/>
  <c r="AM67" i="4"/>
  <c r="AM124" i="4"/>
  <c r="AM156" i="4"/>
  <c r="AM26" i="4"/>
  <c r="AM74" i="4"/>
  <c r="AE142" i="4"/>
  <c r="AE36" i="4"/>
  <c r="AE144" i="4"/>
  <c r="AE166" i="4"/>
  <c r="AE106" i="4"/>
  <c r="AR105" i="4"/>
  <c r="AE174" i="4"/>
  <c r="AE185" i="4"/>
  <c r="AE42" i="4"/>
  <c r="AE100" i="4"/>
  <c r="O144" i="4"/>
  <c r="O117" i="4"/>
  <c r="O118" i="4" s="1"/>
  <c r="O35" i="4"/>
  <c r="G73" i="4"/>
  <c r="G11" i="4"/>
  <c r="G142" i="4" s="1"/>
  <c r="N120" i="3"/>
  <c r="N117" i="3"/>
  <c r="N118" i="3" s="1"/>
  <c r="AA101" i="3"/>
  <c r="Z58" i="3"/>
  <c r="Z57" i="3" s="1"/>
  <c r="Z60" i="3"/>
  <c r="AH51" i="3"/>
  <c r="P45" i="3"/>
  <c r="AX35" i="3"/>
  <c r="L30" i="3"/>
  <c r="P17" i="3"/>
  <c r="AB11" i="3"/>
  <c r="AB14" i="3" s="1"/>
  <c r="G88" i="3"/>
  <c r="AD184" i="2"/>
  <c r="AR183" i="2"/>
  <c r="G180" i="2"/>
  <c r="G182" i="2"/>
  <c r="AU169" i="2" a="1"/>
  <c r="AU169" i="2" s="1"/>
  <c r="AC169" i="2"/>
  <c r="AT169" i="2" a="1"/>
  <c r="AT169" i="2" s="1"/>
  <c r="AU143" i="2" a="1"/>
  <c r="AU143" i="2" s="1"/>
  <c r="AC143" i="2"/>
  <c r="AT143" i="2" a="1"/>
  <c r="AT143" i="2" s="1"/>
  <c r="AU131" i="2" a="1"/>
  <c r="AU131" i="2" s="1"/>
  <c r="AC131" i="2"/>
  <c r="AT131" i="2" a="1"/>
  <c r="AT131" i="2" s="1"/>
  <c r="AK100" i="2"/>
  <c r="I98" i="2"/>
  <c r="AC89" i="2"/>
  <c r="AO47" i="2"/>
  <c r="AO48" i="2" s="1"/>
  <c r="AO24" i="2"/>
  <c r="G164" i="1"/>
  <c r="G156" i="1"/>
  <c r="AU145" i="1" a="1"/>
  <c r="AU145" i="1" s="1"/>
  <c r="AC145" i="1"/>
  <c r="AT145" i="1" a="1"/>
  <c r="AT145" i="1" s="1"/>
  <c r="AQ94" i="1"/>
  <c r="BA88" i="1"/>
  <c r="BD87" i="1"/>
  <c r="AA64" i="1"/>
  <c r="AC55" i="1"/>
  <c r="AQ44" i="1"/>
  <c r="BA26" i="1"/>
  <c r="BD25" i="1"/>
  <c r="J16" i="1"/>
  <c r="Y117" i="3"/>
  <c r="I73" i="3"/>
  <c r="Z180" i="1"/>
  <c r="BD151" i="1"/>
  <c r="BA152" i="1"/>
  <c r="AU157" i="2" a="1"/>
  <c r="AU157" i="2" s="1"/>
  <c r="AC157" i="2"/>
  <c r="AT157" i="2" a="1"/>
  <c r="AT157" i="2" s="1"/>
  <c r="BD139" i="6"/>
  <c r="BA140" i="6"/>
  <c r="BD153" i="6"/>
  <c r="BA154" i="6"/>
  <c r="BD52" i="6"/>
  <c r="BA51" i="6"/>
  <c r="BA185" i="6"/>
  <c r="BD186" i="6"/>
  <c r="BA18" i="6"/>
  <c r="BD17" i="6"/>
  <c r="BA168" i="6"/>
  <c r="BD167" i="6"/>
  <c r="BD121" i="6"/>
  <c r="BA122" i="6"/>
  <c r="O122" i="4"/>
  <c r="AR89" i="4"/>
  <c r="AM51" i="4"/>
  <c r="T44" i="4"/>
  <c r="T35" i="4"/>
  <c r="T28" i="4"/>
  <c r="T20" i="4"/>
  <c r="K177" i="3"/>
  <c r="W129" i="3"/>
  <c r="BD109" i="3"/>
  <c r="BA110" i="3"/>
  <c r="P105" i="3"/>
  <c r="Y91" i="3"/>
  <c r="AH54" i="3"/>
  <c r="K35" i="3"/>
  <c r="BB32" i="3"/>
  <c r="W11" i="3"/>
  <c r="W150" i="3" s="1"/>
  <c r="AK10" i="3"/>
  <c r="AD92" i="3"/>
  <c r="AR91" i="3"/>
  <c r="AR92" i="3" s="1"/>
  <c r="AD162" i="3"/>
  <c r="AR161" i="3"/>
  <c r="AR162" i="3" s="1"/>
  <c r="AV162" i="3" s="1"/>
  <c r="AD122" i="3"/>
  <c r="AR121" i="3"/>
  <c r="AR122" i="3" s="1"/>
  <c r="F101" i="3"/>
  <c r="F102" i="3" s="1"/>
  <c r="N180" i="2"/>
  <c r="M156" i="2"/>
  <c r="AL148" i="2"/>
  <c r="I142" i="2"/>
  <c r="D136" i="2"/>
  <c r="D133" i="2"/>
  <c r="P135" i="2"/>
  <c r="BD123" i="2"/>
  <c r="BA124" i="2"/>
  <c r="F117" i="2"/>
  <c r="AL114" i="2"/>
  <c r="V106" i="2"/>
  <c r="P95" i="2"/>
  <c r="D96" i="2"/>
  <c r="BD79" i="2"/>
  <c r="BA80" i="2"/>
  <c r="F73" i="2"/>
  <c r="AD67" i="2"/>
  <c r="AR68" i="2"/>
  <c r="AL62" i="2"/>
  <c r="R58" i="2"/>
  <c r="G52" i="2"/>
  <c r="G56" i="2"/>
  <c r="D30" i="2"/>
  <c r="P29" i="2"/>
  <c r="AB23" i="2"/>
  <c r="T11" i="2"/>
  <c r="T154" i="2" s="1"/>
  <c r="P12" i="2"/>
  <c r="BA192" i="1"/>
  <c r="BD191" i="1"/>
  <c r="G188" i="1"/>
  <c r="W180" i="1"/>
  <c r="O174" i="1"/>
  <c r="AQ168" i="1"/>
  <c r="AD164" i="1"/>
  <c r="AR163" i="1"/>
  <c r="AD156" i="1"/>
  <c r="AR155" i="1"/>
  <c r="AV155" i="1" s="1"/>
  <c r="G154" i="1"/>
  <c r="Y150" i="1"/>
  <c r="Y147" i="1"/>
  <c r="Y148" i="1" s="1"/>
  <c r="G114" i="1"/>
  <c r="K101" i="1"/>
  <c r="AC97" i="1"/>
  <c r="Y91" i="1"/>
  <c r="Y92" i="1" s="1"/>
  <c r="Y94" i="1"/>
  <c r="G76" i="1"/>
  <c r="G73" i="1"/>
  <c r="G74" i="1" s="1"/>
  <c r="AB52" i="1"/>
  <c r="AB54" i="1"/>
  <c r="AQ134" i="1"/>
  <c r="BA114" i="1"/>
  <c r="BD113" i="1"/>
  <c r="BA84" i="1"/>
  <c r="BD83" i="1"/>
  <c r="BA62" i="1"/>
  <c r="BD61" i="1"/>
  <c r="H68" i="3"/>
  <c r="I124" i="2"/>
  <c r="AQ62" i="1"/>
  <c r="W152" i="6"/>
  <c r="K116" i="6"/>
  <c r="S42" i="6"/>
  <c r="M147" i="4"/>
  <c r="P83" i="4"/>
  <c r="D84" i="4"/>
  <c r="T76" i="4"/>
  <c r="T73" i="4"/>
  <c r="T74" i="4" s="1"/>
  <c r="H24" i="4"/>
  <c r="H47" i="4"/>
  <c r="H48" i="4" s="1"/>
  <c r="T18" i="4"/>
  <c r="M101" i="4"/>
  <c r="E23" i="4"/>
  <c r="P171" i="3"/>
  <c r="AU137" i="3" a="1"/>
  <c r="AU137" i="3" s="1"/>
  <c r="AC137" i="3"/>
  <c r="AT137" i="3" a="1"/>
  <c r="AT137" i="3" s="1"/>
  <c r="AC107" i="3"/>
  <c r="BB82" i="3"/>
  <c r="S64" i="3"/>
  <c r="L62" i="3"/>
  <c r="BA44" i="3"/>
  <c r="BD43" i="3"/>
  <c r="AH38" i="3"/>
  <c r="BA28" i="3"/>
  <c r="BD27" i="3"/>
  <c r="AH22" i="3"/>
  <c r="AK185" i="3"/>
  <c r="AK112" i="3"/>
  <c r="AK142" i="3"/>
  <c r="E188" i="2"/>
  <c r="M180" i="2"/>
  <c r="M182" i="2"/>
  <c r="AL172" i="2"/>
  <c r="AD158" i="2"/>
  <c r="AR157" i="2"/>
  <c r="AD152" i="2"/>
  <c r="AR151" i="2"/>
  <c r="G147" i="2"/>
  <c r="G148" i="2" s="1"/>
  <c r="G150" i="2"/>
  <c r="AK130" i="2"/>
  <c r="M124" i="2"/>
  <c r="E106" i="2"/>
  <c r="AK84" i="2"/>
  <c r="M80" i="2"/>
  <c r="AK67" i="2"/>
  <c r="AC59" i="2"/>
  <c r="Q58" i="2"/>
  <c r="AX165" i="1"/>
  <c r="O158" i="1"/>
  <c r="AQ140" i="1"/>
  <c r="R101" i="1"/>
  <c r="J60" i="1"/>
  <c r="J58" i="1"/>
  <c r="J57" i="1" s="1"/>
  <c r="AU151" i="3" a="1"/>
  <c r="AU151" i="3" s="1"/>
  <c r="AT151" i="3" a="1"/>
  <c r="AT151" i="3" s="1"/>
  <c r="AC151" i="3"/>
  <c r="AC113" i="3"/>
  <c r="AC163" i="3"/>
  <c r="AU163" i="3" a="1"/>
  <c r="AU163" i="3" s="1"/>
  <c r="AT163" i="3" a="1"/>
  <c r="AT163" i="3" s="1"/>
  <c r="BD171" i="1"/>
  <c r="BA172" i="1"/>
  <c r="AQ84" i="1"/>
  <c r="K98" i="6"/>
  <c r="S36" i="6"/>
  <c r="BA140" i="5"/>
  <c r="BD139" i="5"/>
  <c r="AJ146" i="4"/>
  <c r="G82" i="4"/>
  <c r="AM66" i="4"/>
  <c r="AM50" i="4"/>
  <c r="AJ106" i="4"/>
  <c r="AJ174" i="4"/>
  <c r="AJ185" i="4"/>
  <c r="AJ50" i="4"/>
  <c r="AJ112" i="4"/>
  <c r="AJ66" i="4"/>
  <c r="AB101" i="4"/>
  <c r="T154" i="4"/>
  <c r="T136" i="4"/>
  <c r="T108" i="4"/>
  <c r="T160" i="4"/>
  <c r="L52" i="4"/>
  <c r="L165" i="4"/>
  <c r="P181" i="4"/>
  <c r="D180" i="4"/>
  <c r="D182" i="4"/>
  <c r="D138" i="4"/>
  <c r="P137" i="4"/>
  <c r="D116" i="4"/>
  <c r="P115" i="4"/>
  <c r="R165" i="3"/>
  <c r="BB112" i="3"/>
  <c r="P99" i="3"/>
  <c r="W91" i="3"/>
  <c r="AC87" i="3"/>
  <c r="L76" i="3"/>
  <c r="L73" i="3"/>
  <c r="L74" i="3" s="1"/>
  <c r="K68" i="3"/>
  <c r="R64" i="3"/>
  <c r="H52" i="3"/>
  <c r="AK40" i="3"/>
  <c r="I35" i="3"/>
  <c r="AK32" i="3"/>
  <c r="Y23" i="3"/>
  <c r="Y26" i="3"/>
  <c r="AJ112" i="3"/>
  <c r="AJ66" i="3"/>
  <c r="AJ144" i="3"/>
  <c r="AB108" i="3"/>
  <c r="T91" i="3"/>
  <c r="L82" i="3"/>
  <c r="L64" i="3"/>
  <c r="L63" i="3" s="1"/>
  <c r="L66" i="3"/>
  <c r="L144" i="3"/>
  <c r="P111" i="3"/>
  <c r="P89" i="3"/>
  <c r="BD183" i="2"/>
  <c r="BA184" i="2"/>
  <c r="T180" i="2"/>
  <c r="AR175" i="2"/>
  <c r="AD176" i="2"/>
  <c r="AR169" i="2"/>
  <c r="AD170" i="2"/>
  <c r="G165" i="2"/>
  <c r="G166" i="2" s="1"/>
  <c r="G168" i="2"/>
  <c r="BD155" i="2"/>
  <c r="BA156" i="2"/>
  <c r="AL150" i="2"/>
  <c r="AK146" i="2"/>
  <c r="I138" i="2"/>
  <c r="D120" i="2"/>
  <c r="D117" i="2"/>
  <c r="D118" i="2" s="1"/>
  <c r="P119" i="2"/>
  <c r="D110" i="2"/>
  <c r="P109" i="2"/>
  <c r="H101" i="2"/>
  <c r="AD98" i="2"/>
  <c r="AR97" i="2"/>
  <c r="L73" i="2"/>
  <c r="AD44" i="2"/>
  <c r="AR43" i="2"/>
  <c r="AL28" i="2"/>
  <c r="R23" i="2"/>
  <c r="AL16" i="2"/>
  <c r="R11" i="2"/>
  <c r="R62" i="2" s="1"/>
  <c r="AD158" i="1"/>
  <c r="AR157" i="1"/>
  <c r="AD146" i="1"/>
  <c r="AR145" i="1"/>
  <c r="G144" i="1"/>
  <c r="AQ138" i="1"/>
  <c r="G98" i="1"/>
  <c r="W91" i="1"/>
  <c r="O90" i="1"/>
  <c r="AC77" i="1"/>
  <c r="AA68" i="1"/>
  <c r="I58" i="1"/>
  <c r="AQ54" i="1"/>
  <c r="BB40" i="1"/>
  <c r="S35" i="1"/>
  <c r="G28" i="1"/>
  <c r="O20" i="1"/>
  <c r="AK9" i="1"/>
  <c r="AK10" i="1" s="1"/>
  <c r="AK63" i="3"/>
  <c r="AQ114" i="1"/>
  <c r="AH192" i="6"/>
  <c r="AH46" i="6"/>
  <c r="AH142" i="6"/>
  <c r="AH122" i="6"/>
  <c r="AH162" i="6"/>
  <c r="AH136" i="6"/>
  <c r="AH28" i="6"/>
  <c r="AH98" i="6"/>
  <c r="AH62" i="6"/>
  <c r="AH120" i="6"/>
  <c r="AQ172" i="1"/>
  <c r="S110" i="6"/>
  <c r="K28" i="6"/>
  <c r="O36" i="5"/>
  <c r="AA68" i="4"/>
  <c r="S11" i="4"/>
  <c r="S82" i="4" s="1"/>
  <c r="S58" i="4"/>
  <c r="S129" i="4"/>
  <c r="BB179" i="3"/>
  <c r="AQ162" i="3"/>
  <c r="AU162" i="3" s="1" a="1"/>
  <c r="AU162" i="3" s="1"/>
  <c r="Z138" i="3"/>
  <c r="AH128" i="3"/>
  <c r="BD119" i="3"/>
  <c r="BA120" i="3"/>
  <c r="BA117" i="3"/>
  <c r="BA118" i="3" s="1"/>
  <c r="BC104" i="3"/>
  <c r="BC101" i="3"/>
  <c r="BC102" i="3" s="1"/>
  <c r="V91" i="3"/>
  <c r="AQ82" i="3"/>
  <c r="AB72" i="3"/>
  <c r="X23" i="3"/>
  <c r="L20" i="3"/>
  <c r="AQ10" i="3"/>
  <c r="AU10" i="3" s="1" a="1"/>
  <c r="AU10" i="3" s="1"/>
  <c r="BB116" i="3"/>
  <c r="BB92" i="3"/>
  <c r="BB150" i="3"/>
  <c r="S129" i="3"/>
  <c r="BD187" i="2"/>
  <c r="BA188" i="2"/>
  <c r="R185" i="2"/>
  <c r="AI182" i="2"/>
  <c r="BC176" i="2"/>
  <c r="S174" i="2"/>
  <c r="BC170" i="2"/>
  <c r="N165" i="2"/>
  <c r="AR159" i="2"/>
  <c r="AD160" i="2"/>
  <c r="AI154" i="2"/>
  <c r="AI148" i="2"/>
  <c r="AK144" i="2"/>
  <c r="M132" i="2"/>
  <c r="W117" i="2"/>
  <c r="W118" i="2" s="1"/>
  <c r="W122" i="2"/>
  <c r="S114" i="2"/>
  <c r="AI110" i="2"/>
  <c r="AK94" i="2"/>
  <c r="M90" i="2"/>
  <c r="AA80" i="2"/>
  <c r="F64" i="2"/>
  <c r="AI62" i="2"/>
  <c r="AD54" i="2"/>
  <c r="E40" i="2"/>
  <c r="I35" i="2"/>
  <c r="I38" i="2"/>
  <c r="AC33" i="2"/>
  <c r="AA24" i="2"/>
  <c r="I22" i="2"/>
  <c r="AC17" i="2"/>
  <c r="Y11" i="2"/>
  <c r="Y185" i="2" s="1"/>
  <c r="AH9" i="2"/>
  <c r="AH10" i="2" s="1"/>
  <c r="AR189" i="1"/>
  <c r="AD190" i="1"/>
  <c r="BD186" i="1"/>
  <c r="BA185" i="1"/>
  <c r="P181" i="1"/>
  <c r="D180" i="1"/>
  <c r="D182" i="1"/>
  <c r="AR175" i="1"/>
  <c r="AD176" i="1"/>
  <c r="AL170" i="1"/>
  <c r="O165" i="1"/>
  <c r="O166" i="1" s="1"/>
  <c r="O168" i="1"/>
  <c r="AD144" i="1"/>
  <c r="AR143" i="1"/>
  <c r="G142" i="1"/>
  <c r="J136" i="1"/>
  <c r="T120" i="1"/>
  <c r="T117" i="1"/>
  <c r="T118" i="1" s="1"/>
  <c r="AD112" i="1"/>
  <c r="AD108" i="1"/>
  <c r="AD104" i="1"/>
  <c r="F98" i="1"/>
  <c r="AQ92" i="1"/>
  <c r="AD90" i="1"/>
  <c r="AR89" i="1"/>
  <c r="J88" i="1"/>
  <c r="P83" i="1"/>
  <c r="D84" i="1"/>
  <c r="P79" i="1"/>
  <c r="D80" i="1"/>
  <c r="AB76" i="1"/>
  <c r="AB73" i="1"/>
  <c r="AB74" i="1" s="1"/>
  <c r="AL72" i="1"/>
  <c r="AD50" i="1"/>
  <c r="BD43" i="1"/>
  <c r="BA44" i="1"/>
  <c r="J35" i="1"/>
  <c r="J38" i="1"/>
  <c r="AQ34" i="1"/>
  <c r="AD32" i="1"/>
  <c r="AR31" i="1"/>
  <c r="J30" i="1"/>
  <c r="Z22" i="1"/>
  <c r="BD15" i="1"/>
  <c r="BA16" i="1"/>
  <c r="Z14" i="1"/>
  <c r="Z11" i="1"/>
  <c r="Z168" i="1" s="1"/>
  <c r="AO168" i="3"/>
  <c r="AO80" i="3"/>
  <c r="AO148" i="3"/>
  <c r="AO184" i="3"/>
  <c r="AC79" i="2"/>
  <c r="AQ172" i="6"/>
  <c r="AQ122" i="6"/>
  <c r="AQ138" i="6"/>
  <c r="AQ112" i="6"/>
  <c r="AQ34" i="6"/>
  <c r="AQ158" i="6"/>
  <c r="AQ185" i="6"/>
  <c r="AU185" i="6" s="1" a="1"/>
  <c r="AU185" i="6" s="1"/>
  <c r="AQ72" i="6"/>
  <c r="AQ176" i="6"/>
  <c r="AU176" i="6" s="1" a="1"/>
  <c r="AU176" i="6" s="1"/>
  <c r="AQ106" i="6"/>
  <c r="AQ174" i="6"/>
  <c r="AU174" i="6" s="1" a="1"/>
  <c r="AU174" i="6" s="1"/>
  <c r="J73" i="6"/>
  <c r="K110" i="6"/>
  <c r="AA68" i="5"/>
  <c r="AA52" i="5"/>
  <c r="S80" i="5"/>
  <c r="S38" i="5"/>
  <c r="S35" i="5"/>
  <c r="S122" i="5"/>
  <c r="S98" i="5"/>
  <c r="S108" i="5"/>
  <c r="S124" i="5"/>
  <c r="K73" i="5"/>
  <c r="AE138" i="4"/>
  <c r="G122" i="4"/>
  <c r="AM112" i="4"/>
  <c r="N74" i="4"/>
  <c r="D70" i="4"/>
  <c r="P69" i="4"/>
  <c r="D68" i="4"/>
  <c r="T40" i="4"/>
  <c r="D16" i="4"/>
  <c r="P15" i="4"/>
  <c r="BB120" i="4"/>
  <c r="BB117" i="4"/>
  <c r="BB118" i="4" s="1"/>
  <c r="AK154" i="3"/>
  <c r="AH140" i="3"/>
  <c r="L124" i="3"/>
  <c r="F117" i="3"/>
  <c r="AG104" i="3"/>
  <c r="AK88" i="3"/>
  <c r="AO82" i="3"/>
  <c r="BD75" i="3"/>
  <c r="BA76" i="3"/>
  <c r="AK67" i="3"/>
  <c r="BB57" i="3"/>
  <c r="W35" i="3"/>
  <c r="W23" i="3"/>
  <c r="W26" i="3"/>
  <c r="AF9" i="3"/>
  <c r="AF10" i="3" s="1"/>
  <c r="BA160" i="3"/>
  <c r="BD159" i="3"/>
  <c r="BD151" i="3"/>
  <c r="BA152" i="3"/>
  <c r="AQ94" i="3"/>
  <c r="AQ146" i="3"/>
  <c r="AQ106" i="3"/>
  <c r="AQ174" i="3"/>
  <c r="AU174" i="3" s="1" a="1"/>
  <c r="AU174" i="3" s="1"/>
  <c r="AH98" i="3"/>
  <c r="AH152" i="3"/>
  <c r="AH110" i="3"/>
  <c r="AH182" i="3"/>
  <c r="Z147" i="3"/>
  <c r="Z148" i="3" s="1"/>
  <c r="Z150" i="3"/>
  <c r="Z80" i="3"/>
  <c r="Z174" i="3"/>
  <c r="R73" i="3"/>
  <c r="J129" i="3"/>
  <c r="BD171" i="2"/>
  <c r="BA172" i="2"/>
  <c r="E168" i="2"/>
  <c r="E165" i="2"/>
  <c r="E166" i="2" s="1"/>
  <c r="AA158" i="2"/>
  <c r="I156" i="2"/>
  <c r="AA152" i="2"/>
  <c r="P149" i="2"/>
  <c r="D147" i="2"/>
  <c r="D148" i="2" s="1"/>
  <c r="D150" i="2"/>
  <c r="AA146" i="2"/>
  <c r="D144" i="2"/>
  <c r="P143" i="2"/>
  <c r="AR139" i="2"/>
  <c r="AD140" i="2"/>
  <c r="AQ130" i="2"/>
  <c r="AR125" i="2"/>
  <c r="AD126" i="2"/>
  <c r="AL122" i="2"/>
  <c r="Z117" i="2"/>
  <c r="AR115" i="2"/>
  <c r="AD116" i="2"/>
  <c r="AQ110" i="2"/>
  <c r="AR107" i="2"/>
  <c r="AD108" i="2"/>
  <c r="AB101" i="2"/>
  <c r="P97" i="2"/>
  <c r="D98" i="2"/>
  <c r="P93" i="2"/>
  <c r="D91" i="2"/>
  <c r="D85" i="2" s="1"/>
  <c r="D86" i="2" s="1"/>
  <c r="D94" i="2"/>
  <c r="AQ84" i="2"/>
  <c r="AR81" i="2"/>
  <c r="AD82" i="2"/>
  <c r="AQ76" i="2"/>
  <c r="AD70" i="2"/>
  <c r="H68" i="2"/>
  <c r="M66" i="2"/>
  <c r="M64" i="2"/>
  <c r="M63" i="2" s="1"/>
  <c r="AR59" i="2"/>
  <c r="AD60" i="2"/>
  <c r="AA56" i="2"/>
  <c r="AR52" i="2"/>
  <c r="AD51" i="2"/>
  <c r="BC42" i="2"/>
  <c r="BC38" i="2"/>
  <c r="BC34" i="2"/>
  <c r="BA26" i="2"/>
  <c r="X23" i="2"/>
  <c r="BA14" i="2"/>
  <c r="H11" i="2"/>
  <c r="H14" i="2" s="1"/>
  <c r="AQ179" i="1"/>
  <c r="AU179" i="1" s="1" a="1"/>
  <c r="AU179" i="1" s="1"/>
  <c r="BB172" i="1"/>
  <c r="BB166" i="1"/>
  <c r="Z164" i="1"/>
  <c r="AR159" i="1"/>
  <c r="AD160" i="1"/>
  <c r="AR153" i="1"/>
  <c r="BA148" i="1"/>
  <c r="AI124" i="1"/>
  <c r="O122" i="1"/>
  <c r="O116" i="1"/>
  <c r="BB112" i="1"/>
  <c r="AI110" i="1"/>
  <c r="O108" i="1"/>
  <c r="AI84" i="1"/>
  <c r="O82" i="1"/>
  <c r="S73" i="1"/>
  <c r="Y70" i="1"/>
  <c r="Y68" i="1"/>
  <c r="Y67" i="1" s="1"/>
  <c r="BB60" i="1"/>
  <c r="AD51" i="1"/>
  <c r="AC41" i="1"/>
  <c r="I23" i="1"/>
  <c r="Z116" i="5"/>
  <c r="Z150" i="5"/>
  <c r="Z147" i="5"/>
  <c r="Z148" i="5" s="1"/>
  <c r="Z35" i="5"/>
  <c r="Z38" i="5"/>
  <c r="Z114" i="5"/>
  <c r="Z180" i="5"/>
  <c r="Z182" i="5"/>
  <c r="Z138" i="5"/>
  <c r="Z20" i="5"/>
  <c r="Z168" i="5"/>
  <c r="Z165" i="5"/>
  <c r="Z166" i="5" s="1"/>
  <c r="J52" i="5"/>
  <c r="X98" i="4"/>
  <c r="AX117" i="3"/>
  <c r="AG56" i="3"/>
  <c r="AU153" i="2" a="1"/>
  <c r="AU153" i="2" s="1"/>
  <c r="AC153" i="2"/>
  <c r="AT153" i="2" a="1"/>
  <c r="AT153" i="2" s="1"/>
  <c r="R140" i="6"/>
  <c r="Z180" i="6"/>
  <c r="R165" i="6"/>
  <c r="R166" i="6" s="1"/>
  <c r="R168" i="6"/>
  <c r="R18" i="6"/>
  <c r="R184" i="6"/>
  <c r="R172" i="6"/>
  <c r="R44" i="6"/>
  <c r="R170" i="6"/>
  <c r="R110" i="6"/>
  <c r="BB156" i="5"/>
  <c r="BB142" i="5"/>
  <c r="BB80" i="5"/>
  <c r="BB101" i="5"/>
  <c r="BB102" i="5" s="1"/>
  <c r="BB104" i="5"/>
  <c r="BB172" i="5"/>
  <c r="AG176" i="3"/>
  <c r="AO158" i="2"/>
  <c r="BA190" i="1"/>
  <c r="X73" i="3"/>
  <c r="X85" i="3"/>
  <c r="AH166" i="1"/>
  <c r="AQ146" i="1"/>
  <c r="X92" i="4"/>
  <c r="X30" i="4"/>
  <c r="AK118" i="3"/>
  <c r="L58" i="3"/>
  <c r="L57" i="3" s="1"/>
  <c r="AA147" i="2"/>
  <c r="AA148" i="2" s="1"/>
  <c r="BC110" i="2"/>
  <c r="AR64" i="2"/>
  <c r="S26" i="2"/>
  <c r="K16" i="2"/>
  <c r="AJ118" i="3"/>
  <c r="AQ32" i="3"/>
  <c r="AH170" i="2"/>
  <c r="AH132" i="2"/>
  <c r="AA38" i="2"/>
  <c r="K28" i="2"/>
  <c r="AI18" i="2"/>
  <c r="AD162" i="1"/>
  <c r="AH152" i="6"/>
  <c r="AR183" i="3"/>
  <c r="AR184" i="3" s="1"/>
  <c r="AJ50" i="3"/>
  <c r="AQ176" i="2"/>
  <c r="AU176" i="2" s="1" a="1"/>
  <c r="AU176" i="2" s="1"/>
  <c r="AR45" i="2"/>
  <c r="S34" i="2"/>
  <c r="AR75" i="1"/>
  <c r="BB26" i="1"/>
  <c r="AI90" i="1"/>
  <c r="AM192" i="4"/>
  <c r="AQ92" i="3"/>
  <c r="AA28" i="2"/>
  <c r="AR17" i="2"/>
  <c r="AR58" i="1"/>
  <c r="G23" i="1"/>
  <c r="AG40" i="3"/>
  <c r="AO48" i="3"/>
  <c r="AQ94" i="2"/>
  <c r="N68" i="2"/>
  <c r="AR13" i="2"/>
  <c r="AL188" i="1"/>
  <c r="AD124" i="1"/>
  <c r="AD110" i="1"/>
  <c r="BB30" i="1"/>
  <c r="AJ158" i="4"/>
  <c r="AQ150" i="2"/>
  <c r="AQ72" i="2"/>
  <c r="S30" i="2"/>
  <c r="AH16" i="2"/>
  <c r="AJ176" i="4"/>
  <c r="AK57" i="3"/>
  <c r="AA168" i="2"/>
  <c r="K42" i="2"/>
  <c r="K34" i="2"/>
  <c r="AL22" i="2"/>
  <c r="AH168" i="2"/>
  <c r="AD182" i="1"/>
  <c r="P143" i="1"/>
  <c r="AR77" i="1"/>
  <c r="AJ54" i="3"/>
  <c r="AG48" i="3"/>
  <c r="BC162" i="2"/>
  <c r="AA98" i="2"/>
  <c r="AL74" i="2"/>
  <c r="K20" i="2"/>
  <c r="AO190" i="2"/>
  <c r="AR52" i="1"/>
  <c r="AR17" i="1"/>
  <c r="AN146" i="6"/>
  <c r="AL142" i="6"/>
  <c r="AG118" i="6"/>
  <c r="AM104" i="6"/>
  <c r="V84" i="6"/>
  <c r="I80" i="6"/>
  <c r="X72" i="6"/>
  <c r="N64" i="6"/>
  <c r="N63" i="6" s="1"/>
  <c r="N66" i="6"/>
  <c r="AO51" i="6"/>
  <c r="AO44" i="6"/>
  <c r="G40" i="6"/>
  <c r="I28" i="6"/>
  <c r="G11" i="6"/>
  <c r="G110" i="6" s="1"/>
  <c r="AM54" i="6"/>
  <c r="O52" i="6"/>
  <c r="AK188" i="5"/>
  <c r="N184" i="5"/>
  <c r="F164" i="5"/>
  <c r="G158" i="5"/>
  <c r="BC152" i="5"/>
  <c r="BC146" i="5"/>
  <c r="AL140" i="5"/>
  <c r="AD126" i="5"/>
  <c r="AR125" i="5"/>
  <c r="AK112" i="5"/>
  <c r="Q106" i="5"/>
  <c r="AC105" i="5"/>
  <c r="X90" i="5"/>
  <c r="AL84" i="5"/>
  <c r="N80" i="5"/>
  <c r="BC72" i="5"/>
  <c r="T68" i="5"/>
  <c r="Q66" i="5"/>
  <c r="Q64" i="5"/>
  <c r="Q63" i="5" s="1"/>
  <c r="AC65" i="5"/>
  <c r="AM56" i="5"/>
  <c r="H44" i="5"/>
  <c r="L38" i="5"/>
  <c r="L35" i="5"/>
  <c r="D26" i="5"/>
  <c r="P25" i="5"/>
  <c r="D23" i="5"/>
  <c r="L22" i="5"/>
  <c r="AB11" i="5"/>
  <c r="AB78" i="5" s="1"/>
  <c r="F10" i="5"/>
  <c r="AM122" i="5"/>
  <c r="AE112" i="5"/>
  <c r="W101" i="5"/>
  <c r="O108" i="5"/>
  <c r="G112" i="5"/>
  <c r="BA192" i="4"/>
  <c r="BD191" i="4"/>
  <c r="AL184" i="4"/>
  <c r="AD164" i="4"/>
  <c r="AR163" i="4"/>
  <c r="N156" i="4"/>
  <c r="Y132" i="4"/>
  <c r="AC97" i="4"/>
  <c r="AC71" i="4"/>
  <c r="AC39" i="4"/>
  <c r="AC15" i="4"/>
  <c r="Q11" i="4"/>
  <c r="Q82" i="4" s="1"/>
  <c r="AJ110" i="9"/>
  <c r="R172" i="9"/>
  <c r="R160" i="9"/>
  <c r="R82" i="9"/>
  <c r="R78" i="9"/>
  <c r="R176" i="9"/>
  <c r="R170" i="9"/>
  <c r="R90" i="9"/>
  <c r="R98" i="9"/>
  <c r="R76" i="9"/>
  <c r="R60" i="9"/>
  <c r="R110" i="9"/>
  <c r="R106" i="9"/>
  <c r="R44" i="9"/>
  <c r="R168" i="9"/>
  <c r="R9" i="9"/>
  <c r="R10" i="9" s="1"/>
  <c r="R80" i="9"/>
  <c r="R94" i="9"/>
  <c r="AK156" i="8"/>
  <c r="AA67" i="8"/>
  <c r="AL88" i="7"/>
  <c r="AC81" i="7"/>
  <c r="Q82" i="7"/>
  <c r="V73" i="7"/>
  <c r="O72" i="7"/>
  <c r="AD60" i="7"/>
  <c r="AR59" i="7"/>
  <c r="AL46" i="7"/>
  <c r="T23" i="7"/>
  <c r="BC18" i="7"/>
  <c r="L11" i="7"/>
  <c r="L140" i="7" s="1"/>
  <c r="AL124" i="7"/>
  <c r="AL176" i="7"/>
  <c r="AL182" i="7"/>
  <c r="AL192" i="7"/>
  <c r="AL160" i="7"/>
  <c r="AL98" i="7"/>
  <c r="AR113" i="7"/>
  <c r="AD114" i="7"/>
  <c r="AD96" i="7"/>
  <c r="AR95" i="7"/>
  <c r="AR53" i="7"/>
  <c r="AD54" i="7"/>
  <c r="AR187" i="7"/>
  <c r="AD188" i="7"/>
  <c r="AD66" i="7"/>
  <c r="AR65" i="7"/>
  <c r="AD132" i="7"/>
  <c r="AR131" i="7"/>
  <c r="V110" i="7"/>
  <c r="N154" i="7"/>
  <c r="N52" i="7"/>
  <c r="N54" i="7"/>
  <c r="N174" i="7"/>
  <c r="N44" i="7"/>
  <c r="N168" i="7"/>
  <c r="N165" i="7"/>
  <c r="N166" i="7" s="1"/>
  <c r="AC173" i="6"/>
  <c r="AU173" i="6" a="1"/>
  <c r="AU173" i="6" s="1"/>
  <c r="AT173" i="6" a="1"/>
  <c r="AT173" i="6" s="1"/>
  <c r="AG168" i="6"/>
  <c r="Y160" i="6"/>
  <c r="AD148" i="6"/>
  <c r="AR147" i="6"/>
  <c r="X134" i="6"/>
  <c r="AL120" i="6"/>
  <c r="N110" i="6"/>
  <c r="BC101" i="6"/>
  <c r="BC102" i="6" s="1"/>
  <c r="BC104" i="6"/>
  <c r="AO74" i="6"/>
  <c r="E68" i="6"/>
  <c r="AO60" i="6"/>
  <c r="AR43" i="6"/>
  <c r="AD44" i="6"/>
  <c r="AF32" i="6"/>
  <c r="AL26" i="6"/>
  <c r="AL74" i="6"/>
  <c r="AL50" i="6"/>
  <c r="AL112" i="6"/>
  <c r="AD18" i="6"/>
  <c r="AR17" i="6"/>
  <c r="AD57" i="6"/>
  <c r="AR58" i="6"/>
  <c r="AD128" i="6"/>
  <c r="AR127" i="6"/>
  <c r="AD104" i="6"/>
  <c r="AR103" i="6"/>
  <c r="AR177" i="6"/>
  <c r="AD178" i="6"/>
  <c r="V42" i="6"/>
  <c r="V78" i="6"/>
  <c r="V140" i="6"/>
  <c r="N46" i="6"/>
  <c r="N82" i="6"/>
  <c r="F18" i="6"/>
  <c r="F70" i="6"/>
  <c r="F68" i="6"/>
  <c r="F67" i="6" s="1"/>
  <c r="F101" i="6"/>
  <c r="F102" i="6" s="1"/>
  <c r="F104" i="6"/>
  <c r="H185" i="5"/>
  <c r="H182" i="5"/>
  <c r="H180" i="5"/>
  <c r="W165" i="5"/>
  <c r="N164" i="5"/>
  <c r="E160" i="5"/>
  <c r="F156" i="5"/>
  <c r="AB147" i="5"/>
  <c r="N138" i="5"/>
  <c r="AL130" i="5"/>
  <c r="AB117" i="5"/>
  <c r="AE94" i="5"/>
  <c r="G90" i="5"/>
  <c r="E76" i="5"/>
  <c r="E73" i="5"/>
  <c r="E74" i="5" s="1"/>
  <c r="AK62" i="5"/>
  <c r="F56" i="5"/>
  <c r="AL160" i="5"/>
  <c r="N142" i="5"/>
  <c r="N188" i="4"/>
  <c r="N174" i="4"/>
  <c r="Y160" i="4"/>
  <c r="AL148" i="4"/>
  <c r="F124" i="4"/>
  <c r="R150" i="9"/>
  <c r="D156" i="7"/>
  <c r="P155" i="7"/>
  <c r="I134" i="7"/>
  <c r="E117" i="7"/>
  <c r="BC46" i="7"/>
  <c r="AI34" i="7"/>
  <c r="K30" i="7"/>
  <c r="N18" i="7"/>
  <c r="M11" i="7"/>
  <c r="M72" i="7" s="1"/>
  <c r="M58" i="7"/>
  <c r="E11" i="7"/>
  <c r="E80" i="7" s="1"/>
  <c r="M182" i="6"/>
  <c r="M180" i="6"/>
  <c r="AG170" i="6"/>
  <c r="X160" i="6"/>
  <c r="G154" i="6"/>
  <c r="AM148" i="6"/>
  <c r="X142" i="6"/>
  <c r="AG134" i="6"/>
  <c r="AG128" i="6"/>
  <c r="AO118" i="6"/>
  <c r="AG98" i="6"/>
  <c r="P69" i="6"/>
  <c r="D68" i="6"/>
  <c r="AD63" i="6"/>
  <c r="AR64" i="6"/>
  <c r="Y46" i="6"/>
  <c r="AK9" i="6"/>
  <c r="AK10" i="6" s="1"/>
  <c r="AK168" i="6"/>
  <c r="M52" i="6"/>
  <c r="H176" i="5"/>
  <c r="AC169" i="5"/>
  <c r="AU169" i="5" a="1"/>
  <c r="AU169" i="5" s="1"/>
  <c r="Q170" i="5"/>
  <c r="AT169" i="5" a="1"/>
  <c r="AT169" i="5" s="1"/>
  <c r="AE166" i="5"/>
  <c r="AE162" i="5"/>
  <c r="P159" i="5"/>
  <c r="D160" i="5"/>
  <c r="N156" i="5"/>
  <c r="N152" i="5"/>
  <c r="N146" i="5"/>
  <c r="P141" i="5"/>
  <c r="D142" i="5"/>
  <c r="AK126" i="5"/>
  <c r="H120" i="5"/>
  <c r="H117" i="5"/>
  <c r="H118" i="5" s="1"/>
  <c r="Q112" i="5"/>
  <c r="AC111" i="5"/>
  <c r="O106" i="5"/>
  <c r="AD90" i="5"/>
  <c r="AR89" i="5"/>
  <c r="P79" i="5"/>
  <c r="D80" i="5"/>
  <c r="AB73" i="5"/>
  <c r="N72" i="5"/>
  <c r="F44" i="5"/>
  <c r="F32" i="5"/>
  <c r="F20" i="5"/>
  <c r="AK176" i="5"/>
  <c r="M98" i="5"/>
  <c r="E144" i="5"/>
  <c r="F172" i="4"/>
  <c r="AL158" i="4"/>
  <c r="N152" i="4"/>
  <c r="F146" i="4"/>
  <c r="AC107" i="4"/>
  <c r="Y78" i="4"/>
  <c r="F56" i="4"/>
  <c r="R84" i="9"/>
  <c r="AJ67" i="9"/>
  <c r="AJ114" i="9"/>
  <c r="AJ80" i="9"/>
  <c r="AJ22" i="9"/>
  <c r="AJ70" i="9"/>
  <c r="AJ136" i="9"/>
  <c r="AJ166" i="9"/>
  <c r="AJ116" i="9"/>
  <c r="AJ132" i="9"/>
  <c r="AJ170" i="9"/>
  <c r="AB101" i="9"/>
  <c r="AB102" i="9" s="1"/>
  <c r="AB184" i="9"/>
  <c r="AB147" i="9"/>
  <c r="T58" i="9"/>
  <c r="T57" i="9" s="1"/>
  <c r="T60" i="9"/>
  <c r="T44" i="9"/>
  <c r="T76" i="9"/>
  <c r="T73" i="9"/>
  <c r="T74" i="9" s="1"/>
  <c r="T26" i="9"/>
  <c r="T23" i="9"/>
  <c r="T96" i="9"/>
  <c r="T78" i="9"/>
  <c r="T140" i="9"/>
  <c r="T144" i="9"/>
  <c r="T174" i="9"/>
  <c r="L35" i="9"/>
  <c r="P83" i="9"/>
  <c r="P75" i="9"/>
  <c r="D73" i="9"/>
  <c r="D164" i="9"/>
  <c r="P163" i="9"/>
  <c r="P33" i="9"/>
  <c r="P135" i="9"/>
  <c r="D133" i="9"/>
  <c r="D101" i="9"/>
  <c r="D104" i="9"/>
  <c r="P103" i="9"/>
  <c r="P141" i="9"/>
  <c r="P149" i="9"/>
  <c r="D147" i="9"/>
  <c r="G98" i="7"/>
  <c r="L90" i="7"/>
  <c r="AI74" i="7"/>
  <c r="AA66" i="7"/>
  <c r="AA64" i="7"/>
  <c r="Y56" i="7"/>
  <c r="BC38" i="7"/>
  <c r="AL32" i="7"/>
  <c r="N28" i="7"/>
  <c r="D22" i="7"/>
  <c r="P21" i="7"/>
  <c r="AJ176" i="7"/>
  <c r="AJ138" i="7"/>
  <c r="AJ122" i="7"/>
  <c r="AJ132" i="7"/>
  <c r="AJ62" i="7"/>
  <c r="AJ120" i="7"/>
  <c r="AB180" i="7"/>
  <c r="T101" i="7"/>
  <c r="T165" i="7"/>
  <c r="L162" i="7"/>
  <c r="L174" i="7"/>
  <c r="L188" i="7"/>
  <c r="L73" i="7"/>
  <c r="L74" i="7" s="1"/>
  <c r="L76" i="7"/>
  <c r="L154" i="7"/>
  <c r="D54" i="7"/>
  <c r="P53" i="7"/>
  <c r="D52" i="7"/>
  <c r="P139" i="7"/>
  <c r="D140" i="7"/>
  <c r="P169" i="7"/>
  <c r="D170" i="7"/>
  <c r="D62" i="7"/>
  <c r="P61" i="7"/>
  <c r="P123" i="7"/>
  <c r="D124" i="7"/>
  <c r="X185" i="6"/>
  <c r="V176" i="6"/>
  <c r="AF170" i="6"/>
  <c r="AO162" i="6"/>
  <c r="AK152" i="6"/>
  <c r="G136" i="6"/>
  <c r="V110" i="6"/>
  <c r="I106" i="6"/>
  <c r="V98" i="6"/>
  <c r="AK80" i="6"/>
  <c r="AO72" i="6"/>
  <c r="AL66" i="6"/>
  <c r="AN56" i="6"/>
  <c r="N40" i="6"/>
  <c r="L30" i="6"/>
  <c r="AJ9" i="6"/>
  <c r="AJ51" i="6"/>
  <c r="AJ116" i="6"/>
  <c r="AJ20" i="6"/>
  <c r="AJ90" i="6"/>
  <c r="AJ190" i="6"/>
  <c r="T147" i="6"/>
  <c r="L112" i="6"/>
  <c r="L32" i="6"/>
  <c r="L144" i="6"/>
  <c r="P107" i="6"/>
  <c r="P31" i="6"/>
  <c r="P143" i="6"/>
  <c r="AL184" i="5"/>
  <c r="G176" i="5"/>
  <c r="AM168" i="5"/>
  <c r="AE156" i="5"/>
  <c r="AE142" i="5"/>
  <c r="AR137" i="5"/>
  <c r="AD138" i="5"/>
  <c r="H132" i="5"/>
  <c r="Q122" i="5"/>
  <c r="AC121" i="5"/>
  <c r="F110" i="5"/>
  <c r="E106" i="5"/>
  <c r="M91" i="5"/>
  <c r="M92" i="5" s="1"/>
  <c r="M94" i="5"/>
  <c r="AE82" i="5"/>
  <c r="G78" i="5"/>
  <c r="F66" i="5"/>
  <c r="F64" i="5"/>
  <c r="F63" i="5" s="1"/>
  <c r="E44" i="5"/>
  <c r="BC150" i="5"/>
  <c r="P171" i="5"/>
  <c r="D172" i="5"/>
  <c r="BD186" i="4"/>
  <c r="BA185" i="4"/>
  <c r="N176" i="4"/>
  <c r="AR149" i="4"/>
  <c r="AD150" i="4"/>
  <c r="F144" i="4"/>
  <c r="Y138" i="4"/>
  <c r="AL132" i="4"/>
  <c r="AL98" i="4"/>
  <c r="AD152" i="7"/>
  <c r="AR151" i="7"/>
  <c r="BD127" i="7"/>
  <c r="R114" i="7"/>
  <c r="BC92" i="7"/>
  <c r="BC84" i="7"/>
  <c r="AL78" i="7"/>
  <c r="AI63" i="7"/>
  <c r="K56" i="7"/>
  <c r="BC94" i="7"/>
  <c r="BC106" i="7"/>
  <c r="BC166" i="7"/>
  <c r="BC168" i="7"/>
  <c r="BC50" i="7"/>
  <c r="BC146" i="7"/>
  <c r="AI162" i="7"/>
  <c r="AI86" i="7"/>
  <c r="AI140" i="7"/>
  <c r="AI32" i="7"/>
  <c r="AI132" i="7"/>
  <c r="AI152" i="7"/>
  <c r="AI110" i="7"/>
  <c r="AI174" i="7"/>
  <c r="AA58" i="7"/>
  <c r="AA40" i="7"/>
  <c r="AA147" i="7"/>
  <c r="S58" i="7"/>
  <c r="K112" i="7"/>
  <c r="K176" i="7"/>
  <c r="K72" i="7"/>
  <c r="K152" i="7"/>
  <c r="K114" i="7"/>
  <c r="K184" i="7"/>
  <c r="L172" i="6"/>
  <c r="X152" i="6"/>
  <c r="X146" i="6"/>
  <c r="AO140" i="6"/>
  <c r="Q136" i="6"/>
  <c r="AU135" i="6" a="1"/>
  <c r="AU135" i="6" s="1"/>
  <c r="Q133" i="6"/>
  <c r="AT135" i="6" a="1"/>
  <c r="AT135" i="6" s="1"/>
  <c r="AC135" i="6"/>
  <c r="AK130" i="6"/>
  <c r="I122" i="6"/>
  <c r="Q100" i="6"/>
  <c r="AC99" i="6"/>
  <c r="Y96" i="6"/>
  <c r="Y90" i="6"/>
  <c r="F84" i="6"/>
  <c r="AN78" i="6"/>
  <c r="AD72" i="6"/>
  <c r="AR71" i="6"/>
  <c r="I66" i="6"/>
  <c r="I64" i="6"/>
  <c r="I63" i="6" s="1"/>
  <c r="E58" i="6"/>
  <c r="AK38" i="6"/>
  <c r="N185" i="5"/>
  <c r="E182" i="5"/>
  <c r="E180" i="5"/>
  <c r="F170" i="5"/>
  <c r="G154" i="5"/>
  <c r="AR145" i="5"/>
  <c r="AD146" i="5"/>
  <c r="AL138" i="5"/>
  <c r="BC130" i="5"/>
  <c r="F120" i="5"/>
  <c r="F117" i="5"/>
  <c r="F118" i="5" s="1"/>
  <c r="E110" i="5"/>
  <c r="L101" i="5"/>
  <c r="L102" i="5" s="1"/>
  <c r="L104" i="5"/>
  <c r="P93" i="5"/>
  <c r="D91" i="5"/>
  <c r="D94" i="5"/>
  <c r="AL86" i="5"/>
  <c r="AR77" i="5"/>
  <c r="AD78" i="5"/>
  <c r="R20" i="9"/>
  <c r="BB50" i="7"/>
  <c r="BB136" i="7"/>
  <c r="BB110" i="7"/>
  <c r="BB126" i="7"/>
  <c r="BB26" i="7"/>
  <c r="BD25" i="7"/>
  <c r="BB88" i="7"/>
  <c r="BB150" i="7"/>
  <c r="BD145" i="7"/>
  <c r="BB146" i="7"/>
  <c r="BB170" i="7"/>
  <c r="BD169" i="7"/>
  <c r="BB172" i="7"/>
  <c r="K104" i="6"/>
  <c r="W22" i="6"/>
  <c r="AU187" i="6" a="1"/>
  <c r="AU187" i="6" s="1"/>
  <c r="BA50" i="5"/>
  <c r="BD186" i="5"/>
  <c r="BA185" i="5"/>
  <c r="BD27" i="5"/>
  <c r="BA28" i="5"/>
  <c r="BA124" i="5"/>
  <c r="BD123" i="5"/>
  <c r="BA122" i="5"/>
  <c r="BD121" i="5"/>
  <c r="BA164" i="5"/>
  <c r="BD163" i="5"/>
  <c r="BD111" i="5"/>
  <c r="BA112" i="5"/>
  <c r="BA108" i="5"/>
  <c r="BD107" i="5"/>
  <c r="BD41" i="5"/>
  <c r="BA42" i="5"/>
  <c r="BA126" i="5"/>
  <c r="T96" i="4"/>
  <c r="P61" i="4"/>
  <c r="D62" i="4"/>
  <c r="Q35" i="4"/>
  <c r="AX117" i="4"/>
  <c r="AM24" i="4"/>
  <c r="AM47" i="4"/>
  <c r="AM48" i="4" s="1"/>
  <c r="AM94" i="4"/>
  <c r="AM146" i="4"/>
  <c r="AM76" i="4"/>
  <c r="AM130" i="4"/>
  <c r="AM164" i="4"/>
  <c r="AM30" i="4"/>
  <c r="AM88" i="4"/>
  <c r="AE160" i="4"/>
  <c r="AE40" i="4"/>
  <c r="AE150" i="4"/>
  <c r="AE172" i="4"/>
  <c r="AE110" i="4"/>
  <c r="AR109" i="4"/>
  <c r="AE182" i="4"/>
  <c r="AE14" i="4"/>
  <c r="AE46" i="4"/>
  <c r="AE118" i="4"/>
  <c r="O147" i="4"/>
  <c r="O185" i="4"/>
  <c r="G174" i="4"/>
  <c r="G18" i="4"/>
  <c r="G68" i="4"/>
  <c r="AK188" i="3"/>
  <c r="AK182" i="3"/>
  <c r="BB164" i="3"/>
  <c r="AJ158" i="3"/>
  <c r="AJ152" i="3"/>
  <c r="AJ146" i="3"/>
  <c r="Z142" i="3"/>
  <c r="P95" i="3"/>
  <c r="L72" i="3"/>
  <c r="R58" i="3"/>
  <c r="AJ38" i="3"/>
  <c r="P29" i="3"/>
  <c r="AB23" i="3"/>
  <c r="AB26" i="3"/>
  <c r="AJ22" i="3"/>
  <c r="T11" i="3"/>
  <c r="T26" i="3" s="1"/>
  <c r="AL179" i="2"/>
  <c r="I170" i="2"/>
  <c r="I144" i="2"/>
  <c r="I132" i="2"/>
  <c r="AK96" i="2"/>
  <c r="Y94" i="2"/>
  <c r="Y91" i="2"/>
  <c r="Y85" i="2" s="1"/>
  <c r="I90" i="2"/>
  <c r="AA60" i="2"/>
  <c r="AA58" i="2"/>
  <c r="AA57" i="2" s="1"/>
  <c r="BA51" i="2"/>
  <c r="BD52" i="2"/>
  <c r="AC31" i="2"/>
  <c r="AG47" i="2"/>
  <c r="AG48" i="2" s="1"/>
  <c r="AG24" i="2"/>
  <c r="J170" i="1"/>
  <c r="BA160" i="1"/>
  <c r="BD159" i="1"/>
  <c r="Y158" i="1"/>
  <c r="Z150" i="1"/>
  <c r="Z147" i="1"/>
  <c r="Z148" i="1" s="1"/>
  <c r="R129" i="1"/>
  <c r="J98" i="1"/>
  <c r="AQ72" i="1"/>
  <c r="S64" i="1"/>
  <c r="AQ32" i="1"/>
  <c r="BA14" i="1"/>
  <c r="BD13" i="1"/>
  <c r="AX129" i="3"/>
  <c r="AX177" i="3"/>
  <c r="Y172" i="3"/>
  <c r="Y117" i="2"/>
  <c r="J180" i="1"/>
  <c r="J182" i="1"/>
  <c r="Z76" i="1"/>
  <c r="Z73" i="1"/>
  <c r="Z74" i="1" s="1"/>
  <c r="W28" i="6"/>
  <c r="K132" i="6"/>
  <c r="AC105" i="6"/>
  <c r="W80" i="6"/>
  <c r="K60" i="6"/>
  <c r="BD12" i="6"/>
  <c r="BD68" i="6"/>
  <c r="BA67" i="6"/>
  <c r="BA94" i="6"/>
  <c r="BD93" i="6"/>
  <c r="BA9" i="6"/>
  <c r="BA10" i="6" s="1"/>
  <c r="BA22" i="6"/>
  <c r="BD21" i="6"/>
  <c r="BA70" i="6"/>
  <c r="BD69" i="6"/>
  <c r="BA50" i="6"/>
  <c r="BD145" i="6"/>
  <c r="BA146" i="6"/>
  <c r="T63" i="5"/>
  <c r="Z56" i="5"/>
  <c r="AC33" i="5"/>
  <c r="P171" i="4"/>
  <c r="D172" i="4"/>
  <c r="O64" i="4"/>
  <c r="O63" i="4" s="1"/>
  <c r="BD55" i="4"/>
  <c r="P43" i="4"/>
  <c r="D44" i="4"/>
  <c r="D35" i="4"/>
  <c r="P27" i="4"/>
  <c r="D28" i="4"/>
  <c r="P19" i="4"/>
  <c r="D20" i="4"/>
  <c r="BB188" i="3"/>
  <c r="AB156" i="3"/>
  <c r="AK150" i="3"/>
  <c r="P137" i="3"/>
  <c r="I129" i="3"/>
  <c r="N91" i="3"/>
  <c r="N92" i="3" s="1"/>
  <c r="N94" i="3"/>
  <c r="AH82" i="3"/>
  <c r="BD55" i="3"/>
  <c r="BA56" i="3"/>
  <c r="Z52" i="3"/>
  <c r="Z54" i="3"/>
  <c r="O44" i="3"/>
  <c r="AE40" i="3"/>
  <c r="AR39" i="3"/>
  <c r="AR40" i="3" s="1"/>
  <c r="BB47" i="3"/>
  <c r="BB48" i="3" s="1"/>
  <c r="BB36" i="3"/>
  <c r="AA23" i="3"/>
  <c r="O11" i="3"/>
  <c r="O164" i="3" s="1"/>
  <c r="AD96" i="3"/>
  <c r="AR95" i="3"/>
  <c r="AR96" i="3" s="1"/>
  <c r="AR77" i="3"/>
  <c r="AR78" i="3" s="1"/>
  <c r="AD78" i="3"/>
  <c r="AD126" i="3"/>
  <c r="AR125" i="3"/>
  <c r="AR126" i="3" s="1"/>
  <c r="V68" i="3"/>
  <c r="AK184" i="2"/>
  <c r="F180" i="2"/>
  <c r="AK164" i="2"/>
  <c r="E156" i="2"/>
  <c r="AD148" i="2"/>
  <c r="AR147" i="2"/>
  <c r="AL124" i="2"/>
  <c r="R122" i="2"/>
  <c r="AD114" i="2"/>
  <c r="AR113" i="2"/>
  <c r="AL80" i="2"/>
  <c r="R78" i="2"/>
  <c r="AR61" i="2"/>
  <c r="AD62" i="2"/>
  <c r="J58" i="2"/>
  <c r="P41" i="2"/>
  <c r="D42" i="2"/>
  <c r="AB35" i="2"/>
  <c r="T23" i="2"/>
  <c r="L11" i="2"/>
  <c r="L14" i="2" s="1"/>
  <c r="BC9" i="2"/>
  <c r="BC178" i="2"/>
  <c r="BC56" i="2"/>
  <c r="BC126" i="2"/>
  <c r="BC192" i="2"/>
  <c r="BC86" i="2"/>
  <c r="BC116" i="2"/>
  <c r="BC134" i="2"/>
  <c r="AL184" i="1"/>
  <c r="O180" i="1"/>
  <c r="O182" i="1"/>
  <c r="G174" i="1"/>
  <c r="AT149" i="1" a="1"/>
  <c r="AT149" i="1" s="1"/>
  <c r="AU149" i="1" a="1"/>
  <c r="AU149" i="1" s="1"/>
  <c r="AC149" i="1"/>
  <c r="Q147" i="1"/>
  <c r="Z142" i="1"/>
  <c r="O124" i="1"/>
  <c r="O110" i="1"/>
  <c r="AC93" i="1"/>
  <c r="Q91" i="1"/>
  <c r="Z64" i="1"/>
  <c r="Z63" i="1" s="1"/>
  <c r="Z66" i="1"/>
  <c r="T52" i="1"/>
  <c r="T54" i="1"/>
  <c r="Y160" i="1"/>
  <c r="O152" i="1"/>
  <c r="Z122" i="1"/>
  <c r="AQ112" i="1"/>
  <c r="AQ82" i="1"/>
  <c r="O56" i="1"/>
  <c r="BB158" i="3"/>
  <c r="BD53" i="2"/>
  <c r="BA54" i="2"/>
  <c r="J80" i="1"/>
  <c r="AH108" i="6"/>
  <c r="AQ104" i="6"/>
  <c r="AQ101" i="6"/>
  <c r="AQ102" i="6" s="1"/>
  <c r="K57" i="6"/>
  <c r="W24" i="5"/>
  <c r="W47" i="5"/>
  <c r="AR177" i="4"/>
  <c r="AA117" i="4"/>
  <c r="P75" i="4"/>
  <c r="D76" i="4"/>
  <c r="D73" i="4"/>
  <c r="N63" i="4"/>
  <c r="T34" i="4"/>
  <c r="D18" i="4"/>
  <c r="P17" i="4"/>
  <c r="E101" i="4"/>
  <c r="P153" i="3"/>
  <c r="V132" i="3"/>
  <c r="Z122" i="3"/>
  <c r="Z116" i="3"/>
  <c r="J64" i="3"/>
  <c r="P61" i="3"/>
  <c r="AH57" i="3"/>
  <c r="Y54" i="3"/>
  <c r="Y52" i="3"/>
  <c r="Z38" i="3"/>
  <c r="Z35" i="3"/>
  <c r="Z22" i="3"/>
  <c r="AK138" i="3"/>
  <c r="AK116" i="3"/>
  <c r="AK160" i="3"/>
  <c r="E180" i="2"/>
  <c r="E182" i="2"/>
  <c r="AD172" i="2"/>
  <c r="AR171" i="2"/>
  <c r="R162" i="2"/>
  <c r="V158" i="2"/>
  <c r="D156" i="2"/>
  <c r="P155" i="2"/>
  <c r="BC148" i="2"/>
  <c r="BD127" i="2"/>
  <c r="BA128" i="2"/>
  <c r="E124" i="2"/>
  <c r="M120" i="2"/>
  <c r="M117" i="2"/>
  <c r="M118" i="2" s="1"/>
  <c r="AC115" i="2"/>
  <c r="AU115" i="2" a="1"/>
  <c r="AU115" i="2" s="1"/>
  <c r="AT115" i="2" a="1"/>
  <c r="AT115" i="2" s="1"/>
  <c r="E80" i="2"/>
  <c r="I60" i="2"/>
  <c r="I58" i="2"/>
  <c r="I57" i="2" s="1"/>
  <c r="G158" i="1"/>
  <c r="Z108" i="1"/>
  <c r="J104" i="1"/>
  <c r="J101" i="1"/>
  <c r="J102" i="1" s="1"/>
  <c r="BB124" i="3"/>
  <c r="AU157" i="3" a="1"/>
  <c r="AU157" i="3" s="1"/>
  <c r="AT157" i="3" a="1"/>
  <c r="AT157" i="3" s="1"/>
  <c r="AC157" i="3"/>
  <c r="AC119" i="3"/>
  <c r="Q117" i="3"/>
  <c r="AC183" i="3"/>
  <c r="AT183" i="3" a="1"/>
  <c r="AT183" i="3" s="1"/>
  <c r="AU183" i="3" a="1"/>
  <c r="AU183" i="3" s="1"/>
  <c r="AR94" i="3"/>
  <c r="S156" i="6"/>
  <c r="K92" i="6"/>
  <c r="W30" i="6"/>
  <c r="K20" i="6"/>
  <c r="L63" i="5"/>
  <c r="BD53" i="5"/>
  <c r="BA54" i="5"/>
  <c r="P43" i="5"/>
  <c r="AA180" i="4"/>
  <c r="P145" i="4"/>
  <c r="D146" i="4"/>
  <c r="G101" i="4"/>
  <c r="AL48" i="4"/>
  <c r="AR27" i="4"/>
  <c r="AJ110" i="4"/>
  <c r="AJ182" i="4"/>
  <c r="AJ118" i="4"/>
  <c r="AJ51" i="4"/>
  <c r="AJ116" i="4"/>
  <c r="AJ142" i="4"/>
  <c r="T174" i="4"/>
  <c r="T54" i="4"/>
  <c r="T52" i="4"/>
  <c r="T112" i="4"/>
  <c r="T168" i="4"/>
  <c r="T165" i="4"/>
  <c r="T166" i="4" s="1"/>
  <c r="L180" i="4"/>
  <c r="P105" i="4"/>
  <c r="D106" i="4"/>
  <c r="P187" i="4"/>
  <c r="D188" i="4"/>
  <c r="D162" i="4"/>
  <c r="P161" i="4"/>
  <c r="P121" i="4"/>
  <c r="D122" i="4"/>
  <c r="AR157" i="3"/>
  <c r="AR158" i="3" s="1"/>
  <c r="AD158" i="3"/>
  <c r="AR151" i="3"/>
  <c r="AR152" i="3" s="1"/>
  <c r="AD152" i="3"/>
  <c r="Y140" i="3"/>
  <c r="I91" i="3"/>
  <c r="I85" i="3" s="1"/>
  <c r="O80" i="3"/>
  <c r="I64" i="3"/>
  <c r="BB60" i="3"/>
  <c r="AK36" i="3"/>
  <c r="Q23" i="3"/>
  <c r="AC25" i="3"/>
  <c r="AC17" i="3"/>
  <c r="BC120" i="3"/>
  <c r="BC117" i="3"/>
  <c r="BC118" i="3" s="1"/>
  <c r="AJ116" i="3"/>
  <c r="AJ142" i="3"/>
  <c r="AJ150" i="3"/>
  <c r="AB112" i="3"/>
  <c r="AB168" i="3"/>
  <c r="AB165" i="3"/>
  <c r="AB166" i="3" s="1"/>
  <c r="AB176" i="3"/>
  <c r="T98" i="3"/>
  <c r="L104" i="3"/>
  <c r="L101" i="3"/>
  <c r="L102" i="3" s="1"/>
  <c r="L142" i="3"/>
  <c r="L150" i="3"/>
  <c r="L147" i="3"/>
  <c r="L148" i="3" s="1"/>
  <c r="P115" i="3"/>
  <c r="P93" i="3"/>
  <c r="D91" i="3"/>
  <c r="AI184" i="2"/>
  <c r="L180" i="2"/>
  <c r="V176" i="2"/>
  <c r="P173" i="2"/>
  <c r="D174" i="2"/>
  <c r="BC166" i="2"/>
  <c r="AI156" i="2"/>
  <c r="AD150" i="2"/>
  <c r="AR149" i="2"/>
  <c r="BC108" i="2"/>
  <c r="BD93" i="2"/>
  <c r="BA94" i="2"/>
  <c r="BD89" i="2"/>
  <c r="BA90" i="2"/>
  <c r="Z85" i="2"/>
  <c r="D76" i="2"/>
  <c r="D73" i="2"/>
  <c r="P75" i="2"/>
  <c r="D62" i="2"/>
  <c r="P61" i="2"/>
  <c r="P58" i="2" s="1"/>
  <c r="Y54" i="2"/>
  <c r="Y52" i="2"/>
  <c r="BD39" i="2"/>
  <c r="BA40" i="2"/>
  <c r="Z35" i="2"/>
  <c r="AD28" i="2"/>
  <c r="AR27" i="2"/>
  <c r="J23" i="2"/>
  <c r="AR15" i="2"/>
  <c r="AD16" i="2"/>
  <c r="J11" i="2"/>
  <c r="J96" i="2" s="1"/>
  <c r="F172" i="1"/>
  <c r="X165" i="1"/>
  <c r="X166" i="1" s="1"/>
  <c r="X168" i="1"/>
  <c r="J162" i="1"/>
  <c r="AL152" i="1"/>
  <c r="Y116" i="1"/>
  <c r="O94" i="1"/>
  <c r="O91" i="1"/>
  <c r="O92" i="1" s="1"/>
  <c r="G90" i="1"/>
  <c r="BB72" i="1"/>
  <c r="S68" i="1"/>
  <c r="K35" i="1"/>
  <c r="BB32" i="1"/>
  <c r="G20" i="1"/>
  <c r="S32" i="6"/>
  <c r="AH100" i="5"/>
  <c r="AH136" i="5"/>
  <c r="AH112" i="5"/>
  <c r="AH18" i="5"/>
  <c r="AH57" i="5"/>
  <c r="AH182" i="5"/>
  <c r="AH50" i="5"/>
  <c r="AH146" i="5"/>
  <c r="AH172" i="5"/>
  <c r="AH44" i="5"/>
  <c r="AH185" i="5"/>
  <c r="R23" i="5"/>
  <c r="R117" i="5"/>
  <c r="BD58" i="4"/>
  <c r="BC9" i="4"/>
  <c r="AX58" i="3"/>
  <c r="AC109" i="2"/>
  <c r="AQ188" i="1"/>
  <c r="AH57" i="6"/>
  <c r="AH54" i="6"/>
  <c r="AH160" i="6"/>
  <c r="AH128" i="6"/>
  <c r="AH168" i="6"/>
  <c r="AH178" i="6"/>
  <c r="AH32" i="6"/>
  <c r="AH132" i="6"/>
  <c r="AH67" i="6"/>
  <c r="AH124" i="6"/>
  <c r="AR15" i="4"/>
  <c r="AJ162" i="3"/>
  <c r="BD143" i="1"/>
  <c r="BA144" i="1"/>
  <c r="S164" i="6"/>
  <c r="W40" i="6"/>
  <c r="AC183" i="5"/>
  <c r="AM104" i="4"/>
  <c r="AJ94" i="4"/>
  <c r="BD77" i="4"/>
  <c r="AA64" i="4"/>
  <c r="AA147" i="4"/>
  <c r="S68" i="4"/>
  <c r="S78" i="4"/>
  <c r="K11" i="4"/>
  <c r="K146" i="4" s="1"/>
  <c r="K58" i="4"/>
  <c r="AJ179" i="3"/>
  <c r="AR171" i="3"/>
  <c r="AR172" i="3" s="1"/>
  <c r="AD172" i="3"/>
  <c r="Z162" i="3"/>
  <c r="AJ156" i="3"/>
  <c r="O152" i="3"/>
  <c r="L138" i="3"/>
  <c r="AO126" i="3"/>
  <c r="BD113" i="3"/>
  <c r="BA114" i="3"/>
  <c r="P109" i="3"/>
  <c r="AH104" i="3"/>
  <c r="H91" i="3"/>
  <c r="BB76" i="3"/>
  <c r="AQ62" i="3"/>
  <c r="AJ44" i="3"/>
  <c r="L40" i="3"/>
  <c r="L32" i="3"/>
  <c r="H23" i="3"/>
  <c r="P19" i="3"/>
  <c r="BB126" i="3"/>
  <c r="BB96" i="3"/>
  <c r="BB170" i="3"/>
  <c r="AA147" i="3"/>
  <c r="AI188" i="2"/>
  <c r="AA180" i="2"/>
  <c r="AA182" i="2"/>
  <c r="AK176" i="2"/>
  <c r="K174" i="2"/>
  <c r="AK170" i="2"/>
  <c r="F165" i="2"/>
  <c r="P157" i="2"/>
  <c r="D158" i="2"/>
  <c r="AA154" i="2"/>
  <c r="P151" i="2"/>
  <c r="D152" i="2"/>
  <c r="E132" i="2"/>
  <c r="AI124" i="2"/>
  <c r="O117" i="2"/>
  <c r="O118" i="2" s="1"/>
  <c r="O122" i="2"/>
  <c r="K114" i="2"/>
  <c r="AA110" i="2"/>
  <c r="W104" i="2"/>
  <c r="W101" i="2"/>
  <c r="W102" i="2" s="1"/>
  <c r="Y100" i="2"/>
  <c r="E90" i="2"/>
  <c r="S80" i="2"/>
  <c r="BC63" i="2"/>
  <c r="AA62" i="2"/>
  <c r="BC54" i="2"/>
  <c r="AA36" i="2"/>
  <c r="I34" i="2"/>
  <c r="AC29" i="2"/>
  <c r="S24" i="2"/>
  <c r="AK20" i="2"/>
  <c r="I18" i="2"/>
  <c r="AC13" i="2"/>
  <c r="Q11" i="2"/>
  <c r="Q112" i="2" s="1"/>
  <c r="BB188" i="1"/>
  <c r="BD180" i="1"/>
  <c r="BA179" i="1"/>
  <c r="AR169" i="1"/>
  <c r="AD170" i="1"/>
  <c r="G165" i="1"/>
  <c r="G166" i="1" s="1"/>
  <c r="G168" i="1"/>
  <c r="BD155" i="1"/>
  <c r="BA156" i="1"/>
  <c r="Y138" i="1"/>
  <c r="F132" i="1"/>
  <c r="L120" i="1"/>
  <c r="L117" i="1"/>
  <c r="L118" i="1" s="1"/>
  <c r="BC101" i="1"/>
  <c r="BC102" i="1" s="1"/>
  <c r="BC104" i="1"/>
  <c r="J100" i="1"/>
  <c r="AQ96" i="1"/>
  <c r="AD82" i="1"/>
  <c r="AD78" i="1"/>
  <c r="T73" i="1"/>
  <c r="T74" i="1" s="1"/>
  <c r="T76" i="1"/>
  <c r="AD72" i="1"/>
  <c r="AR71" i="1"/>
  <c r="Z68" i="1"/>
  <c r="Z67" i="1" s="1"/>
  <c r="Z70" i="1"/>
  <c r="BB66" i="1"/>
  <c r="M52" i="1"/>
  <c r="AL44" i="1"/>
  <c r="F40" i="1"/>
  <c r="R22" i="1"/>
  <c r="F20" i="1"/>
  <c r="AL16" i="1"/>
  <c r="R14" i="1"/>
  <c r="R11" i="1"/>
  <c r="R185" i="1" s="1"/>
  <c r="W60" i="6"/>
  <c r="D63" i="5"/>
  <c r="AO146" i="3"/>
  <c r="AO84" i="3"/>
  <c r="AO154" i="3"/>
  <c r="AO185" i="3"/>
  <c r="I80" i="2"/>
  <c r="BA158" i="1"/>
  <c r="BD157" i="1"/>
  <c r="AJ154" i="6"/>
  <c r="AQ82" i="6"/>
  <c r="AQ128" i="6"/>
  <c r="AQ156" i="6"/>
  <c r="AU156" i="6" s="1" a="1"/>
  <c r="AU156" i="6" s="1"/>
  <c r="AQ118" i="6"/>
  <c r="AQ50" i="6"/>
  <c r="AQ192" i="6"/>
  <c r="AQ20" i="6"/>
  <c r="AQ90" i="6"/>
  <c r="AQ190" i="6"/>
  <c r="AQ110" i="6"/>
  <c r="AQ182" i="6"/>
  <c r="J64" i="6"/>
  <c r="BB162" i="3"/>
  <c r="H73" i="3"/>
  <c r="H85" i="3"/>
  <c r="AK78" i="8"/>
  <c r="K162" i="6"/>
  <c r="AI56" i="5"/>
  <c r="AI84" i="5"/>
  <c r="AI140" i="5"/>
  <c r="AI178" i="5"/>
  <c r="AI34" i="5"/>
  <c r="AI92" i="5"/>
  <c r="AI156" i="5"/>
  <c r="AI142" i="5"/>
  <c r="AI166" i="5"/>
  <c r="AI124" i="5"/>
  <c r="S56" i="5"/>
  <c r="S84" i="5"/>
  <c r="S42" i="5"/>
  <c r="S132" i="5"/>
  <c r="S112" i="5"/>
  <c r="S64" i="5"/>
  <c r="S63" i="5" s="1"/>
  <c r="S66" i="5"/>
  <c r="S154" i="5"/>
  <c r="K23" i="5"/>
  <c r="K117" i="5"/>
  <c r="BD119" i="4"/>
  <c r="G52" i="4"/>
  <c r="D40" i="4"/>
  <c r="P39" i="4"/>
  <c r="X9" i="4"/>
  <c r="X10" i="4" s="1"/>
  <c r="X122" i="4"/>
  <c r="X112" i="4"/>
  <c r="X26" i="4"/>
  <c r="X14" i="4"/>
  <c r="X162" i="4"/>
  <c r="X116" i="4"/>
  <c r="X34" i="4"/>
  <c r="X18" i="4"/>
  <c r="X63" i="4"/>
  <c r="X134" i="4"/>
  <c r="X104" i="4"/>
  <c r="X108" i="4"/>
  <c r="X60" i="4"/>
  <c r="X42" i="4"/>
  <c r="BB182" i="4"/>
  <c r="BB36" i="4"/>
  <c r="BB47" i="4"/>
  <c r="BB48" i="4" s="1"/>
  <c r="BB164" i="4"/>
  <c r="BB67" i="4"/>
  <c r="BB124" i="4"/>
  <c r="BB140" i="4"/>
  <c r="BB34" i="4"/>
  <c r="BB96" i="4"/>
  <c r="AF192" i="3"/>
  <c r="AB180" i="3"/>
  <c r="AB182" i="3"/>
  <c r="AJ174" i="3"/>
  <c r="O165" i="3"/>
  <c r="O166" i="3" s="1"/>
  <c r="O168" i="3"/>
  <c r="AB158" i="3"/>
  <c r="W154" i="3"/>
  <c r="AO150" i="3"/>
  <c r="S101" i="3"/>
  <c r="Z88" i="3"/>
  <c r="O72" i="3"/>
  <c r="G46" i="3"/>
  <c r="O35" i="3"/>
  <c r="O38" i="3"/>
  <c r="O23" i="3"/>
  <c r="O26" i="3"/>
  <c r="AR15" i="3"/>
  <c r="AR16" i="3" s="1"/>
  <c r="BB14" i="3"/>
  <c r="BD161" i="3"/>
  <c r="BA162" i="3"/>
  <c r="BA168" i="3"/>
  <c r="BD167" i="3"/>
  <c r="BA78" i="3"/>
  <c r="BD77" i="3"/>
  <c r="BA158" i="3"/>
  <c r="BD157" i="3"/>
  <c r="AQ98" i="3"/>
  <c r="AQ152" i="3"/>
  <c r="AQ110" i="3"/>
  <c r="AQ182" i="3"/>
  <c r="AH132" i="3"/>
  <c r="AH158" i="3"/>
  <c r="AH114" i="3"/>
  <c r="AH188" i="3"/>
  <c r="Z170" i="3"/>
  <c r="Z84" i="3"/>
  <c r="Z182" i="3"/>
  <c r="Z180" i="3"/>
  <c r="R147" i="3"/>
  <c r="J73" i="3"/>
  <c r="AU183" i="2" a="1"/>
  <c r="AU183" i="2" s="1"/>
  <c r="AC183" i="2"/>
  <c r="AT183" i="2" a="1"/>
  <c r="AT183" i="2" s="1"/>
  <c r="AI172" i="2"/>
  <c r="BA166" i="2"/>
  <c r="BC160" i="2"/>
  <c r="S158" i="2"/>
  <c r="AQ154" i="2"/>
  <c r="S152" i="2"/>
  <c r="AQ148" i="2"/>
  <c r="S146" i="2"/>
  <c r="BA142" i="2"/>
  <c r="AH130" i="2"/>
  <c r="AQ124" i="2"/>
  <c r="AR121" i="2"/>
  <c r="AD122" i="2"/>
  <c r="R120" i="2"/>
  <c r="R117" i="2"/>
  <c r="R118" i="2" s="1"/>
  <c r="AH110" i="2"/>
  <c r="T101" i="2"/>
  <c r="BA96" i="2"/>
  <c r="BA92" i="2"/>
  <c r="AH84" i="2"/>
  <c r="AH76" i="2"/>
  <c r="AQ67" i="2"/>
  <c r="AU67" i="2" s="1" a="1"/>
  <c r="AU67" i="2" s="1"/>
  <c r="E66" i="2"/>
  <c r="E64" i="2"/>
  <c r="E63" i="2" s="1"/>
  <c r="V58" i="2"/>
  <c r="V57" i="2" s="1"/>
  <c r="S56" i="2"/>
  <c r="BA46" i="2"/>
  <c r="AD26" i="2"/>
  <c r="H23" i="2"/>
  <c r="BA18" i="2"/>
  <c r="AD14" i="2"/>
  <c r="AQ10" i="2"/>
  <c r="AU10" i="2" s="1" a="1"/>
  <c r="AU10" i="2" s="1"/>
  <c r="BD187" i="1"/>
  <c r="BA188" i="1"/>
  <c r="Z185" i="1"/>
  <c r="J184" i="1"/>
  <c r="R164" i="1"/>
  <c r="P157" i="1"/>
  <c r="D158" i="1"/>
  <c r="AI154" i="1"/>
  <c r="AR147" i="1"/>
  <c r="AL142" i="1"/>
  <c r="O140" i="1"/>
  <c r="G122" i="1"/>
  <c r="G116" i="1"/>
  <c r="G108" i="1"/>
  <c r="G82" i="1"/>
  <c r="K73" i="1"/>
  <c r="AC69" i="1"/>
  <c r="Q68" i="1"/>
  <c r="BD65" i="1"/>
  <c r="BA66" i="1"/>
  <c r="AI62" i="1"/>
  <c r="BB50" i="1"/>
  <c r="Y34" i="1"/>
  <c r="AI24" i="1"/>
  <c r="K164" i="6"/>
  <c r="S40" i="6"/>
  <c r="AQ62" i="5"/>
  <c r="AQ120" i="5"/>
  <c r="AQ182" i="5"/>
  <c r="AQ30" i="5"/>
  <c r="AQ88" i="5"/>
  <c r="AQ142" i="5"/>
  <c r="AQ60" i="5"/>
  <c r="AQ16" i="5"/>
  <c r="AQ72" i="5"/>
  <c r="AQ184" i="5"/>
  <c r="Z122" i="5"/>
  <c r="Z154" i="5"/>
  <c r="Z42" i="5"/>
  <c r="Z120" i="5"/>
  <c r="Z117" i="5"/>
  <c r="Z118" i="5" s="1"/>
  <c r="Z188" i="5"/>
  <c r="Z142" i="5"/>
  <c r="Z28" i="5"/>
  <c r="Z172" i="5"/>
  <c r="J180" i="5"/>
  <c r="K117" i="4"/>
  <c r="I154" i="2"/>
  <c r="AG114" i="2"/>
  <c r="AO10" i="2"/>
  <c r="AI166" i="1"/>
  <c r="Z120" i="1"/>
  <c r="Z117" i="1"/>
  <c r="Z118" i="1" s="1"/>
  <c r="Z52" i="6"/>
  <c r="Z23" i="6"/>
  <c r="Z147" i="6"/>
  <c r="Z129" i="6" s="1"/>
  <c r="R22" i="6"/>
  <c r="R34" i="6"/>
  <c r="R185" i="6"/>
  <c r="R82" i="6"/>
  <c r="R72" i="6"/>
  <c r="AC71" i="6"/>
  <c r="R176" i="6"/>
  <c r="R114" i="6"/>
  <c r="BB190" i="5"/>
  <c r="BB36" i="5"/>
  <c r="BB47" i="5"/>
  <c r="BB48" i="5" s="1"/>
  <c r="BB56" i="5"/>
  <c r="BB160" i="5"/>
  <c r="BB84" i="5"/>
  <c r="BB108" i="5"/>
  <c r="AC69" i="4"/>
  <c r="AG98" i="3"/>
  <c r="AO66" i="3"/>
  <c r="AQ152" i="1"/>
  <c r="R56" i="1"/>
  <c r="AQ158" i="1"/>
  <c r="Z146" i="1"/>
  <c r="AK110" i="3"/>
  <c r="AR53" i="3"/>
  <c r="AR54" i="3" s="1"/>
  <c r="AQ144" i="2"/>
  <c r="AL14" i="2"/>
  <c r="AD130" i="1"/>
  <c r="AL63" i="1"/>
  <c r="BB18" i="1"/>
  <c r="AL148" i="1"/>
  <c r="BB100" i="1"/>
  <c r="AR53" i="1"/>
  <c r="AR109" i="3"/>
  <c r="AR110" i="3" s="1"/>
  <c r="V165" i="3"/>
  <c r="L165" i="2"/>
  <c r="K129" i="2"/>
  <c r="BA57" i="2"/>
  <c r="K38" i="2"/>
  <c r="AI26" i="2"/>
  <c r="AQ16" i="2"/>
  <c r="AU155" i="1" a="1"/>
  <c r="AU155" i="1" s="1"/>
  <c r="AD114" i="1"/>
  <c r="AI16" i="1"/>
  <c r="AG78" i="3"/>
  <c r="AK30" i="3"/>
  <c r="AI44" i="2"/>
  <c r="AI14" i="2"/>
  <c r="AD118" i="1"/>
  <c r="BB46" i="1"/>
  <c r="AO142" i="3"/>
  <c r="BB51" i="3"/>
  <c r="AR29" i="3"/>
  <c r="AR30" i="3" s="1"/>
  <c r="AQ14" i="3"/>
  <c r="AL96" i="2"/>
  <c r="BC80" i="2"/>
  <c r="AL57" i="2"/>
  <c r="AR25" i="2"/>
  <c r="AR191" i="1"/>
  <c r="AR81" i="1"/>
  <c r="AB68" i="3"/>
  <c r="AB67" i="3" s="1"/>
  <c r="AR21" i="3"/>
  <c r="AR22" i="3" s="1"/>
  <c r="S91" i="2"/>
  <c r="S92" i="2" s="1"/>
  <c r="BC66" i="2"/>
  <c r="AH20" i="2"/>
  <c r="AL138" i="1"/>
  <c r="AR64" i="1"/>
  <c r="AL185" i="1"/>
  <c r="BB122" i="3"/>
  <c r="E11" i="3"/>
  <c r="E152" i="3" s="1"/>
  <c r="BC114" i="2"/>
  <c r="AH98" i="2"/>
  <c r="S72" i="2"/>
  <c r="AA44" i="2"/>
  <c r="AK54" i="3"/>
  <c r="AK14" i="3"/>
  <c r="AH40" i="2"/>
  <c r="AH32" i="2"/>
  <c r="BB38" i="1"/>
  <c r="N165" i="3"/>
  <c r="N166" i="3" s="1"/>
  <c r="AG20" i="3"/>
  <c r="AH150" i="2"/>
  <c r="AL118" i="2"/>
  <c r="AI72" i="2"/>
  <c r="AL18" i="2"/>
  <c r="AR105" i="1"/>
  <c r="AR49" i="1"/>
  <c r="AI32" i="1"/>
  <c r="L108" i="7"/>
  <c r="L142" i="7"/>
  <c r="L144" i="7"/>
  <c r="L84" i="7"/>
  <c r="L172" i="7"/>
  <c r="P161" i="7"/>
  <c r="D162" i="7"/>
  <c r="D142" i="7"/>
  <c r="P141" i="7"/>
  <c r="D182" i="7"/>
  <c r="D180" i="7"/>
  <c r="P181" i="7"/>
  <c r="D80" i="7"/>
  <c r="P79" i="7"/>
  <c r="P171" i="7"/>
  <c r="D172" i="7"/>
  <c r="I162" i="6"/>
  <c r="AO138" i="6"/>
  <c r="AF134" i="6"/>
  <c r="N120" i="6"/>
  <c r="N117" i="6"/>
  <c r="N118" i="6" s="1"/>
  <c r="N114" i="6"/>
  <c r="X101" i="6"/>
  <c r="X102" i="6" s="1"/>
  <c r="X104" i="6"/>
  <c r="F90" i="6"/>
  <c r="AO78" i="6"/>
  <c r="I72" i="6"/>
  <c r="L46" i="6"/>
  <c r="AF36" i="6"/>
  <c r="AL28" i="6"/>
  <c r="T58" i="6"/>
  <c r="L122" i="6"/>
  <c r="L44" i="6"/>
  <c r="L170" i="6"/>
  <c r="P115" i="6"/>
  <c r="P43" i="6"/>
  <c r="P169" i="6"/>
  <c r="O188" i="5"/>
  <c r="AM166" i="5"/>
  <c r="AR161" i="5"/>
  <c r="AD162" i="5"/>
  <c r="M156" i="5"/>
  <c r="L142" i="5"/>
  <c r="L138" i="5"/>
  <c r="G114" i="5"/>
  <c r="X108" i="5"/>
  <c r="Y85" i="5"/>
  <c r="O82" i="5"/>
  <c r="AC69" i="5"/>
  <c r="Q70" i="5"/>
  <c r="Q68" i="5"/>
  <c r="BC176" i="5"/>
  <c r="L152" i="5"/>
  <c r="BD180" i="4"/>
  <c r="BA179" i="4"/>
  <c r="AL170" i="4"/>
  <c r="N147" i="4"/>
  <c r="N148" i="4" s="1"/>
  <c r="N150" i="4"/>
  <c r="V132" i="4"/>
  <c r="M184" i="8"/>
  <c r="M42" i="8"/>
  <c r="V146" i="7"/>
  <c r="AL82" i="7"/>
  <c r="F68" i="7"/>
  <c r="F67" i="7" s="1"/>
  <c r="AI38" i="7"/>
  <c r="AI22" i="7"/>
  <c r="BC10" i="7"/>
  <c r="BC156" i="7"/>
  <c r="BC114" i="7"/>
  <c r="BC51" i="7"/>
  <c r="BC142" i="7"/>
  <c r="BC78" i="7"/>
  <c r="BC158" i="7"/>
  <c r="AI192" i="7"/>
  <c r="AI108" i="7"/>
  <c r="AI160" i="7"/>
  <c r="AI40" i="7"/>
  <c r="AI150" i="7"/>
  <c r="AI62" i="7"/>
  <c r="AI120" i="7"/>
  <c r="AI188" i="7"/>
  <c r="AA142" i="7"/>
  <c r="S165" i="7"/>
  <c r="K162" i="7"/>
  <c r="K122" i="7"/>
  <c r="K16" i="7"/>
  <c r="K94" i="7"/>
  <c r="K91" i="7"/>
  <c r="K92" i="7" s="1"/>
  <c r="K62" i="7"/>
  <c r="K124" i="7"/>
  <c r="K182" i="7"/>
  <c r="K180" i="7"/>
  <c r="I176" i="6"/>
  <c r="AD168" i="6"/>
  <c r="AR167" i="6"/>
  <c r="V160" i="6"/>
  <c r="P151" i="6"/>
  <c r="P145" i="6"/>
  <c r="I140" i="6"/>
  <c r="AO134" i="6"/>
  <c r="AG126" i="6"/>
  <c r="W120" i="6"/>
  <c r="W117" i="6"/>
  <c r="W118" i="6" s="1"/>
  <c r="AM94" i="6"/>
  <c r="AF82" i="6"/>
  <c r="AK184" i="5"/>
  <c r="O174" i="5"/>
  <c r="AB165" i="5"/>
  <c r="AR157" i="5"/>
  <c r="AD158" i="5"/>
  <c r="AR151" i="5"/>
  <c r="AD152" i="5"/>
  <c r="O136" i="5"/>
  <c r="BC126" i="5"/>
  <c r="M108" i="5"/>
  <c r="F100" i="5"/>
  <c r="AL82" i="5"/>
  <c r="N78" i="5"/>
  <c r="AK172" i="8"/>
  <c r="BB56" i="7"/>
  <c r="BD55" i="7"/>
  <c r="BB62" i="7"/>
  <c r="BB120" i="7"/>
  <c r="BB117" i="7"/>
  <c r="BB118" i="7" s="1"/>
  <c r="BB140" i="7"/>
  <c r="BD139" i="7"/>
  <c r="BB34" i="7"/>
  <c r="BB96" i="7"/>
  <c r="BB78" i="7"/>
  <c r="BB158" i="7"/>
  <c r="BD157" i="7"/>
  <c r="BB178" i="7"/>
  <c r="R188" i="7"/>
  <c r="AR97" i="6"/>
  <c r="BD77" i="5"/>
  <c r="BA78" i="5"/>
  <c r="BA36" i="5"/>
  <c r="BA47" i="5"/>
  <c r="BD55" i="5"/>
  <c r="BA56" i="5"/>
  <c r="BD141" i="5"/>
  <c r="BA142" i="5"/>
  <c r="BA62" i="5"/>
  <c r="BD61" i="5"/>
  <c r="BD167" i="5"/>
  <c r="BA168" i="5"/>
  <c r="BD17" i="5"/>
  <c r="BA18" i="5"/>
  <c r="BB104" i="4"/>
  <c r="BB101" i="4"/>
  <c r="BB102" i="4" s="1"/>
  <c r="AE62" i="4"/>
  <c r="AR61" i="4"/>
  <c r="AE9" i="4"/>
  <c r="AE10" i="4" s="1"/>
  <c r="AE140" i="4"/>
  <c r="AE22" i="4"/>
  <c r="AE70" i="4"/>
  <c r="AE136" i="4"/>
  <c r="W147" i="4"/>
  <c r="O72" i="4"/>
  <c r="O68" i="4"/>
  <c r="O70" i="4"/>
  <c r="G91" i="4"/>
  <c r="G106" i="4"/>
  <c r="G188" i="4"/>
  <c r="G23" i="4"/>
  <c r="E180" i="3"/>
  <c r="T164" i="3"/>
  <c r="O91" i="3"/>
  <c r="O92" i="3" s="1"/>
  <c r="O94" i="3"/>
  <c r="T88" i="3"/>
  <c r="T85" i="3"/>
  <c r="AA52" i="3"/>
  <c r="AB42" i="3"/>
  <c r="T38" i="3"/>
  <c r="T35" i="3"/>
  <c r="AB34" i="3"/>
  <c r="L23" i="3"/>
  <c r="L26" i="3"/>
  <c r="D11" i="3"/>
  <c r="D40" i="3" s="1"/>
  <c r="P13" i="3"/>
  <c r="O70" i="3"/>
  <c r="O68" i="3"/>
  <c r="O67" i="3" s="1"/>
  <c r="G156" i="3"/>
  <c r="AD156" i="2"/>
  <c r="AR155" i="2"/>
  <c r="Y147" i="2"/>
  <c r="AK118" i="2"/>
  <c r="E100" i="2"/>
  <c r="M96" i="2"/>
  <c r="I94" i="2"/>
  <c r="I91" i="2"/>
  <c r="I92" i="2" s="1"/>
  <c r="AK74" i="2"/>
  <c r="I72" i="2"/>
  <c r="Z64" i="2"/>
  <c r="K60" i="2"/>
  <c r="K58" i="2"/>
  <c r="K57" i="2" s="1"/>
  <c r="I40" i="2"/>
  <c r="I16" i="2"/>
  <c r="AQ176" i="1"/>
  <c r="AU176" i="1" s="1" a="1"/>
  <c r="AU176" i="1" s="1"/>
  <c r="J150" i="1"/>
  <c r="J147" i="1"/>
  <c r="J148" i="1" s="1"/>
  <c r="AX101" i="1"/>
  <c r="R94" i="1"/>
  <c r="R91" i="1"/>
  <c r="R92" i="1" s="1"/>
  <c r="AQ90" i="1"/>
  <c r="Z72" i="1"/>
  <c r="AX58" i="1"/>
  <c r="AX49" i="1" s="1"/>
  <c r="BA46" i="1"/>
  <c r="BD45" i="1"/>
  <c r="R44" i="1"/>
  <c r="Z32" i="1"/>
  <c r="AQ28" i="1"/>
  <c r="AQ47" i="1"/>
  <c r="AQ48" i="1" s="1"/>
  <c r="AQ24" i="1"/>
  <c r="I165" i="3"/>
  <c r="I188" i="2"/>
  <c r="AU173" i="2" a="1"/>
  <c r="AU173" i="2" s="1"/>
  <c r="AC173" i="2"/>
  <c r="AT173" i="2" a="1"/>
  <c r="AT173" i="2" s="1"/>
  <c r="Q174" i="2"/>
  <c r="Y62" i="2"/>
  <c r="AQ154" i="1"/>
  <c r="Z124" i="1"/>
  <c r="AQ67" i="1"/>
  <c r="AU67" i="1" s="1" a="1"/>
  <c r="AU67" i="1" s="1"/>
  <c r="W76" i="6"/>
  <c r="R116" i="6"/>
  <c r="BA176" i="6"/>
  <c r="BD175" i="6"/>
  <c r="BA114" i="6"/>
  <c r="BD113" i="6"/>
  <c r="BA62" i="6"/>
  <c r="BD61" i="6"/>
  <c r="BA47" i="6"/>
  <c r="BA36" i="6"/>
  <c r="BA174" i="6"/>
  <c r="BD173" i="6"/>
  <c r="BA132" i="6"/>
  <c r="BD131" i="6"/>
  <c r="BA63" i="6"/>
  <c r="BD64" i="6"/>
  <c r="BA30" i="6"/>
  <c r="BD29" i="6"/>
  <c r="BA92" i="6"/>
  <c r="BD91" i="6"/>
  <c r="BA78" i="6"/>
  <c r="BD77" i="6"/>
  <c r="BD157" i="6"/>
  <c r="BA158" i="6"/>
  <c r="P181" i="5"/>
  <c r="X118" i="5"/>
  <c r="AE108" i="4"/>
  <c r="AR103" i="4"/>
  <c r="D88" i="4"/>
  <c r="D85" i="4"/>
  <c r="D86" i="4" s="1"/>
  <c r="P87" i="4"/>
  <c r="L68" i="4"/>
  <c r="O56" i="4"/>
  <c r="AB23" i="4"/>
  <c r="AR169" i="3"/>
  <c r="AR170" i="3" s="1"/>
  <c r="AD170" i="3"/>
  <c r="AU161" i="3" a="1"/>
  <c r="AU161" i="3" s="1"/>
  <c r="AC161" i="3"/>
  <c r="AT161" i="3" a="1"/>
  <c r="AT161" i="3" s="1"/>
  <c r="AR153" i="3"/>
  <c r="AR154" i="3" s="1"/>
  <c r="AD154" i="3"/>
  <c r="AD148" i="3"/>
  <c r="AR147" i="3"/>
  <c r="AR148" i="3" s="1"/>
  <c r="BD127" i="3"/>
  <c r="BA128" i="3"/>
  <c r="G110" i="3"/>
  <c r="O104" i="3"/>
  <c r="O101" i="3"/>
  <c r="O102" i="3" s="1"/>
  <c r="BB90" i="3"/>
  <c r="AD56" i="3"/>
  <c r="AR55" i="3"/>
  <c r="AR56" i="3" s="1"/>
  <c r="J52" i="3"/>
  <c r="O40" i="3"/>
  <c r="AE36" i="3"/>
  <c r="AR35" i="3"/>
  <c r="AR36" i="3" s="1"/>
  <c r="K23" i="3"/>
  <c r="BB20" i="3"/>
  <c r="P12" i="3"/>
  <c r="AD182" i="3"/>
  <c r="AR181" i="3"/>
  <c r="AR182" i="3" s="1"/>
  <c r="AD118" i="3"/>
  <c r="AR117" i="3"/>
  <c r="AR118" i="3" s="1"/>
  <c r="AD86" i="3"/>
  <c r="AR85" i="3"/>
  <c r="AR86" i="3" s="1"/>
  <c r="AD140" i="3"/>
  <c r="AR139" i="3"/>
  <c r="AR140" i="3" s="1"/>
  <c r="M184" i="2"/>
  <c r="AK179" i="2"/>
  <c r="AD174" i="2"/>
  <c r="AR173" i="2"/>
  <c r="Y165" i="2"/>
  <c r="M164" i="2"/>
  <c r="AD154" i="2"/>
  <c r="AR153" i="2"/>
  <c r="AD130" i="2"/>
  <c r="AR129" i="2"/>
  <c r="V124" i="2"/>
  <c r="BA117" i="2"/>
  <c r="BA118" i="2" s="1"/>
  <c r="BD119" i="2"/>
  <c r="BA120" i="2"/>
  <c r="AL110" i="2"/>
  <c r="R108" i="2"/>
  <c r="AQ101" i="2"/>
  <c r="AQ102" i="2" s="1"/>
  <c r="AQ104" i="2"/>
  <c r="V80" i="2"/>
  <c r="BD75" i="2"/>
  <c r="BA76" i="2"/>
  <c r="T68" i="2"/>
  <c r="Y66" i="2"/>
  <c r="Y64" i="2"/>
  <c r="S52" i="2"/>
  <c r="S54" i="2"/>
  <c r="L35" i="2"/>
  <c r="P25" i="2"/>
  <c r="D23" i="2"/>
  <c r="D26" i="2"/>
  <c r="BD12" i="2"/>
  <c r="AT175" i="1" a="1"/>
  <c r="AT175" i="1" s="1"/>
  <c r="AU175" i="1" a="1"/>
  <c r="AU175" i="1" s="1"/>
  <c r="AC175" i="1"/>
  <c r="R168" i="1"/>
  <c r="R165" i="1"/>
  <c r="R166" i="1" s="1"/>
  <c r="F164" i="1"/>
  <c r="F156" i="1"/>
  <c r="J142" i="1"/>
  <c r="P135" i="1"/>
  <c r="O117" i="1"/>
  <c r="O118" i="1" s="1"/>
  <c r="O120" i="1"/>
  <c r="O106" i="1"/>
  <c r="O84" i="1"/>
  <c r="E68" i="1"/>
  <c r="P69" i="1"/>
  <c r="J64" i="1"/>
  <c r="J63" i="1" s="1"/>
  <c r="J66" i="1"/>
  <c r="G62" i="1"/>
  <c r="D52" i="1"/>
  <c r="P53" i="1"/>
  <c r="D54" i="1"/>
  <c r="P41" i="1"/>
  <c r="M35" i="1"/>
  <c r="P29" i="1"/>
  <c r="M23" i="1"/>
  <c r="P17" i="1"/>
  <c r="M11" i="1"/>
  <c r="M20" i="1" s="1"/>
  <c r="AL106" i="1"/>
  <c r="AL84" i="1"/>
  <c r="AL80" i="1"/>
  <c r="AL76" i="1"/>
  <c r="AL62" i="1"/>
  <c r="AL38" i="1"/>
  <c r="AL14" i="1"/>
  <c r="AL9" i="1"/>
  <c r="AL10" i="1" s="1"/>
  <c r="AL100" i="1"/>
  <c r="AL96" i="1"/>
  <c r="AL92" i="1"/>
  <c r="AL70" i="1"/>
  <c r="AL46" i="1"/>
  <c r="AL18" i="1"/>
  <c r="AL178" i="1"/>
  <c r="AL140" i="1"/>
  <c r="AL116" i="1"/>
  <c r="AL34" i="1"/>
  <c r="AL26" i="1"/>
  <c r="AL22" i="1"/>
  <c r="AL126" i="1"/>
  <c r="AL86" i="1"/>
  <c r="AL57" i="1"/>
  <c r="AL30" i="1"/>
  <c r="AL88" i="1"/>
  <c r="AL42" i="1"/>
  <c r="AL134" i="1"/>
  <c r="AL192" i="1"/>
  <c r="AU181" i="1" a="1"/>
  <c r="AU181" i="1" s="1"/>
  <c r="G172" i="1"/>
  <c r="R134" i="1"/>
  <c r="J122" i="1"/>
  <c r="Z112" i="1"/>
  <c r="Z82" i="1"/>
  <c r="AQ50" i="1"/>
  <c r="F73" i="3"/>
  <c r="J188" i="1"/>
  <c r="AD63" i="1"/>
  <c r="J62" i="1"/>
  <c r="K74" i="6"/>
  <c r="J52" i="6"/>
  <c r="R165" i="5"/>
  <c r="BA136" i="5"/>
  <c r="BD135" i="5"/>
  <c r="AB35" i="4"/>
  <c r="E117" i="4"/>
  <c r="E35" i="4"/>
  <c r="E52" i="4"/>
  <c r="BA188" i="3"/>
  <c r="BD187" i="3"/>
  <c r="BB166" i="3"/>
  <c r="AK120" i="3"/>
  <c r="AK114" i="3"/>
  <c r="M91" i="3"/>
  <c r="AA73" i="3"/>
  <c r="AH70" i="3"/>
  <c r="AK56" i="3"/>
  <c r="I52" i="3"/>
  <c r="Z42" i="3"/>
  <c r="J35" i="3"/>
  <c r="Z26" i="3"/>
  <c r="Z23" i="3"/>
  <c r="AX11" i="3"/>
  <c r="AX140" i="3" s="1"/>
  <c r="AK78" i="3"/>
  <c r="AK126" i="3"/>
  <c r="M101" i="3"/>
  <c r="AK154" i="2"/>
  <c r="AL146" i="2"/>
  <c r="AK114" i="2"/>
  <c r="I112" i="2"/>
  <c r="Q108" i="2"/>
  <c r="AC107" i="2"/>
  <c r="Y101" i="2"/>
  <c r="AA88" i="2"/>
  <c r="E84" i="2"/>
  <c r="Y82" i="2"/>
  <c r="I78" i="2"/>
  <c r="X64" i="2"/>
  <c r="Y165" i="1"/>
  <c r="Y166" i="1" s="1"/>
  <c r="Y168" i="1"/>
  <c r="R140" i="1"/>
  <c r="J108" i="1"/>
  <c r="AX85" i="1"/>
  <c r="Q64" i="1"/>
  <c r="AC65" i="1"/>
  <c r="S52" i="1"/>
  <c r="AC75" i="3"/>
  <c r="Q73" i="3"/>
  <c r="AT153" i="3" a="1"/>
  <c r="AT153" i="3" s="1"/>
  <c r="AC153" i="3"/>
  <c r="AU153" i="3" a="1"/>
  <c r="AU153" i="3" s="1"/>
  <c r="R158" i="2"/>
  <c r="J84" i="1"/>
  <c r="BA90" i="6"/>
  <c r="AU161" i="5" a="1"/>
  <c r="AU161" i="5" s="1"/>
  <c r="BD131" i="5"/>
  <c r="BA132" i="5"/>
  <c r="AI24" i="5"/>
  <c r="AI47" i="5"/>
  <c r="AI48" i="5" s="1"/>
  <c r="AE86" i="4"/>
  <c r="BD19" i="4"/>
  <c r="AJ9" i="4"/>
  <c r="AJ136" i="4"/>
  <c r="AJ78" i="4"/>
  <c r="AJ126" i="4"/>
  <c r="AJ168" i="4"/>
  <c r="AB180" i="4"/>
  <c r="T106" i="4"/>
  <c r="T188" i="4"/>
  <c r="T162" i="4"/>
  <c r="T122" i="4"/>
  <c r="L58" i="4"/>
  <c r="P113" i="4"/>
  <c r="D114" i="4"/>
  <c r="P163" i="4"/>
  <c r="D164" i="4"/>
  <c r="D78" i="4"/>
  <c r="P77" i="4"/>
  <c r="D64" i="4"/>
  <c r="D63" i="4" s="1"/>
  <c r="P65" i="4"/>
  <c r="D66" i="4"/>
  <c r="Z156" i="3"/>
  <c r="G144" i="3"/>
  <c r="BB138" i="3"/>
  <c r="BB120" i="3"/>
  <c r="BB117" i="3"/>
  <c r="BB118" i="3" s="1"/>
  <c r="AK96" i="3"/>
  <c r="AH92" i="3"/>
  <c r="AE60" i="3"/>
  <c r="AR59" i="3"/>
  <c r="AR60" i="3" s="1"/>
  <c r="AB56" i="3"/>
  <c r="AC45" i="3"/>
  <c r="AK24" i="3"/>
  <c r="AK47" i="3"/>
  <c r="AK48" i="3" s="1"/>
  <c r="Q11" i="3"/>
  <c r="Q108" i="3" s="1"/>
  <c r="AC13" i="3"/>
  <c r="AJ78" i="3"/>
  <c r="AJ126" i="3"/>
  <c r="AJ168" i="3"/>
  <c r="AJ176" i="3"/>
  <c r="AB122" i="3"/>
  <c r="AB94" i="3"/>
  <c r="AB91" i="3"/>
  <c r="AB92" i="3" s="1"/>
  <c r="T64" i="3"/>
  <c r="T144" i="3"/>
  <c r="L112" i="3"/>
  <c r="L168" i="3"/>
  <c r="L165" i="3"/>
  <c r="L166" i="3" s="1"/>
  <c r="L176" i="3"/>
  <c r="P139" i="3"/>
  <c r="P131" i="3"/>
  <c r="AL190" i="2"/>
  <c r="BD186" i="2"/>
  <c r="BA185" i="2"/>
  <c r="BD180" i="2"/>
  <c r="BA179" i="2"/>
  <c r="AK172" i="2"/>
  <c r="BD163" i="2"/>
  <c r="BA164" i="2"/>
  <c r="BC158" i="2"/>
  <c r="BC152" i="2"/>
  <c r="N147" i="2"/>
  <c r="N129" i="2" s="1"/>
  <c r="E146" i="2"/>
  <c r="T114" i="2"/>
  <c r="D106" i="2"/>
  <c r="P105" i="2"/>
  <c r="AD94" i="2"/>
  <c r="AR93" i="2"/>
  <c r="AD90" i="2"/>
  <c r="AR89" i="2"/>
  <c r="D84" i="2"/>
  <c r="P83" i="2"/>
  <c r="I54" i="2"/>
  <c r="I52" i="2"/>
  <c r="AD40" i="2"/>
  <c r="AR39" i="2"/>
  <c r="J35" i="2"/>
  <c r="AL24" i="2"/>
  <c r="AL47" i="2"/>
  <c r="AL48" i="2" s="1"/>
  <c r="BD19" i="2"/>
  <c r="BA20" i="2"/>
  <c r="BA9" i="2"/>
  <c r="BA10" i="2" s="1"/>
  <c r="H165" i="1"/>
  <c r="H166" i="1" s="1"/>
  <c r="H168" i="1"/>
  <c r="F158" i="1"/>
  <c r="O147" i="1"/>
  <c r="O148" i="1" s="1"/>
  <c r="O150" i="1"/>
  <c r="F146" i="1"/>
  <c r="R138" i="1"/>
  <c r="E117" i="1"/>
  <c r="AC111" i="1"/>
  <c r="Y108" i="1"/>
  <c r="AA85" i="1"/>
  <c r="AL56" i="1"/>
  <c r="R54" i="1"/>
  <c r="R52" i="1"/>
  <c r="G44" i="1"/>
  <c r="BB28" i="1"/>
  <c r="S23" i="1"/>
  <c r="G16" i="1"/>
  <c r="P12" i="1"/>
  <c r="R73" i="5"/>
  <c r="R147" i="5"/>
  <c r="AC53" i="4"/>
  <c r="AC187" i="4"/>
  <c r="R188" i="1"/>
  <c r="R114" i="1"/>
  <c r="AH86" i="6"/>
  <c r="AH104" i="6"/>
  <c r="AH16" i="6"/>
  <c r="AH140" i="6"/>
  <c r="AH38" i="6"/>
  <c r="AH66" i="6"/>
  <c r="AH40" i="6"/>
  <c r="AH150" i="6"/>
  <c r="AH80" i="6"/>
  <c r="AH148" i="6"/>
  <c r="R172" i="1"/>
  <c r="K67" i="6"/>
  <c r="F102" i="4"/>
  <c r="AJ72" i="4"/>
  <c r="AI47" i="4"/>
  <c r="AI48" i="4" s="1"/>
  <c r="AI24" i="4"/>
  <c r="S23" i="4"/>
  <c r="S96" i="4"/>
  <c r="S101" i="4"/>
  <c r="K64" i="4"/>
  <c r="K147" i="4"/>
  <c r="BB184" i="3"/>
  <c r="P145" i="3"/>
  <c r="AQ136" i="3"/>
  <c r="G120" i="3"/>
  <c r="G117" i="3"/>
  <c r="Z108" i="3"/>
  <c r="I101" i="3"/>
  <c r="AJ96" i="3"/>
  <c r="AG92" i="3"/>
  <c r="AH86" i="3"/>
  <c r="V73" i="3"/>
  <c r="Z66" i="3"/>
  <c r="Z64" i="3"/>
  <c r="Z63" i="3" s="1"/>
  <c r="Z62" i="3"/>
  <c r="T44" i="3"/>
  <c r="X35" i="3"/>
  <c r="AJ28" i="3"/>
  <c r="BB140" i="3"/>
  <c r="BB142" i="3"/>
  <c r="BB190" i="3"/>
  <c r="S165" i="3"/>
  <c r="K147" i="3"/>
  <c r="K129" i="3" s="1"/>
  <c r="S188" i="2"/>
  <c r="K180" i="2"/>
  <c r="K182" i="2"/>
  <c r="M176" i="2"/>
  <c r="M170" i="2"/>
  <c r="K154" i="2"/>
  <c r="AK150" i="2"/>
  <c r="E144" i="2"/>
  <c r="AI130" i="2"/>
  <c r="S124" i="2"/>
  <c r="AI120" i="2"/>
  <c r="K110" i="2"/>
  <c r="AA106" i="2"/>
  <c r="G104" i="2"/>
  <c r="G101" i="2"/>
  <c r="G102" i="2" s="1"/>
  <c r="I100" i="2"/>
  <c r="AC95" i="2"/>
  <c r="Q96" i="2"/>
  <c r="E91" i="2"/>
  <c r="E92" i="2" s="1"/>
  <c r="E94" i="2"/>
  <c r="AA84" i="2"/>
  <c r="Y68" i="2"/>
  <c r="BD65" i="2"/>
  <c r="BA66" i="2"/>
  <c r="K62" i="2"/>
  <c r="I46" i="2"/>
  <c r="AC41" i="2"/>
  <c r="Q42" i="2"/>
  <c r="AK28" i="2"/>
  <c r="AK24" i="2"/>
  <c r="AK47" i="2"/>
  <c r="AK48" i="2" s="1"/>
  <c r="M20" i="2"/>
  <c r="AT181" i="1" a="1"/>
  <c r="AT181" i="1" s="1"/>
  <c r="F176" i="1"/>
  <c r="G160" i="1"/>
  <c r="AD150" i="1"/>
  <c r="AR149" i="1"/>
  <c r="F144" i="1"/>
  <c r="X122" i="1"/>
  <c r="X117" i="1"/>
  <c r="X118" i="1" s="1"/>
  <c r="AQ118" i="1"/>
  <c r="BD97" i="1"/>
  <c r="BA98" i="1"/>
  <c r="Z96" i="1"/>
  <c r="AL94" i="1"/>
  <c r="F90" i="1"/>
  <c r="P75" i="1"/>
  <c r="D73" i="1"/>
  <c r="D76" i="1"/>
  <c r="J68" i="1"/>
  <c r="J67" i="1" s="1"/>
  <c r="J70" i="1"/>
  <c r="R34" i="1"/>
  <c r="F32" i="1"/>
  <c r="AL28" i="1"/>
  <c r="AX11" i="1"/>
  <c r="AX170" i="1" s="1"/>
  <c r="K82" i="6"/>
  <c r="AJ92" i="4"/>
  <c r="AO158" i="3"/>
  <c r="AO110" i="3"/>
  <c r="AO182" i="3"/>
  <c r="I120" i="2"/>
  <c r="I117" i="2"/>
  <c r="I118" i="2" s="1"/>
  <c r="AQ130" i="1"/>
  <c r="AQ160" i="6"/>
  <c r="AQ140" i="6"/>
  <c r="AQ168" i="6"/>
  <c r="AQ178" i="6"/>
  <c r="AQ66" i="6"/>
  <c r="AQ57" i="6"/>
  <c r="AU57" i="6" s="1" a="1"/>
  <c r="AU57" i="6" s="1"/>
  <c r="AQ28" i="6"/>
  <c r="AQ98" i="6"/>
  <c r="AQ62" i="6"/>
  <c r="AQ120" i="6"/>
  <c r="J11" i="6"/>
  <c r="J84" i="6" s="1"/>
  <c r="J147" i="6"/>
  <c r="AR141" i="4"/>
  <c r="AJ56" i="4"/>
  <c r="AG170" i="3"/>
  <c r="H180" i="3"/>
  <c r="S94" i="6"/>
  <c r="W62" i="6"/>
  <c r="Z35" i="6"/>
  <c r="S30" i="6"/>
  <c r="O11" i="6"/>
  <c r="O104" i="6" s="1"/>
  <c r="AI128" i="5"/>
  <c r="AI116" i="5"/>
  <c r="AI150" i="5"/>
  <c r="AI185" i="5"/>
  <c r="AI42" i="5"/>
  <c r="AI108" i="5"/>
  <c r="AI51" i="5"/>
  <c r="AI152" i="5"/>
  <c r="AI172" i="5"/>
  <c r="AI148" i="5"/>
  <c r="AA73" i="5"/>
  <c r="AA117" i="5"/>
  <c r="S172" i="5"/>
  <c r="S18" i="5"/>
  <c r="S70" i="5"/>
  <c r="S68" i="5"/>
  <c r="S67" i="5" s="1"/>
  <c r="S136" i="5"/>
  <c r="S176" i="5"/>
  <c r="S156" i="5"/>
  <c r="S182" i="5"/>
  <c r="S180" i="5"/>
  <c r="K165" i="5"/>
  <c r="K147" i="5"/>
  <c r="T132" i="4"/>
  <c r="T129" i="4"/>
  <c r="T130" i="4" s="1"/>
  <c r="W64" i="4"/>
  <c r="AJ32" i="4"/>
  <c r="BB9" i="4"/>
  <c r="BB44" i="4"/>
  <c r="BB184" i="4"/>
  <c r="BB80" i="4"/>
  <c r="BB162" i="4"/>
  <c r="BB192" i="4"/>
  <c r="BB42" i="4"/>
  <c r="BB142" i="4"/>
  <c r="AB188" i="3"/>
  <c r="BA179" i="3"/>
  <c r="BD180" i="3"/>
  <c r="P173" i="3"/>
  <c r="E147" i="3"/>
  <c r="E148" i="3" s="1"/>
  <c r="AR143" i="3"/>
  <c r="AR144" i="3" s="1"/>
  <c r="AD144" i="3"/>
  <c r="AJ138" i="3"/>
  <c r="AG128" i="3"/>
  <c r="AH116" i="3"/>
  <c r="BB106" i="3"/>
  <c r="AF94" i="3"/>
  <c r="AG86" i="3"/>
  <c r="G76" i="3"/>
  <c r="G73" i="3"/>
  <c r="AO70" i="3"/>
  <c r="AO62" i="3"/>
  <c r="AK50" i="3"/>
  <c r="O42" i="3"/>
  <c r="O30" i="3"/>
  <c r="AO24" i="3"/>
  <c r="G22" i="3"/>
  <c r="AG10" i="3"/>
  <c r="BA88" i="3"/>
  <c r="BD87" i="3"/>
  <c r="BA132" i="3"/>
  <c r="BD131" i="3"/>
  <c r="BA101" i="3"/>
  <c r="BA102" i="3" s="1"/>
  <c r="BD103" i="3"/>
  <c r="BA104" i="3"/>
  <c r="BD171" i="3"/>
  <c r="BA172" i="3"/>
  <c r="AQ144" i="3"/>
  <c r="AQ166" i="3"/>
  <c r="AU166" i="3" s="1" a="1"/>
  <c r="AU166" i="3" s="1"/>
  <c r="AQ120" i="3"/>
  <c r="AH178" i="3"/>
  <c r="AH150" i="3"/>
  <c r="AH172" i="3"/>
  <c r="AH124" i="3"/>
  <c r="Z90" i="3"/>
  <c r="Z146" i="3"/>
  <c r="Z110" i="3"/>
  <c r="J180" i="3"/>
  <c r="AH188" i="2"/>
  <c r="AU186" i="2" a="1"/>
  <c r="AU186" i="2" s="1"/>
  <c r="AC186" i="2"/>
  <c r="AT186" i="2" a="1"/>
  <c r="AT186" i="2" s="1"/>
  <c r="Q185" i="2"/>
  <c r="AQ182" i="2"/>
  <c r="AL178" i="2"/>
  <c r="AQ174" i="2"/>
  <c r="AU174" i="2" s="1" a="1"/>
  <c r="AU174" i="2" s="1"/>
  <c r="S172" i="2"/>
  <c r="BA168" i="2"/>
  <c r="I164" i="2"/>
  <c r="Z147" i="2"/>
  <c r="AK142" i="2"/>
  <c r="AL112" i="2"/>
  <c r="R110" i="2"/>
  <c r="AL104" i="2"/>
  <c r="D101" i="2"/>
  <c r="D102" i="2" s="1"/>
  <c r="BC96" i="2"/>
  <c r="BC92" i="2"/>
  <c r="P89" i="2"/>
  <c r="D90" i="2"/>
  <c r="AL86" i="2"/>
  <c r="R84" i="2"/>
  <c r="AL78" i="2"/>
  <c r="R76" i="2"/>
  <c r="R73" i="2"/>
  <c r="R74" i="2" s="1"/>
  <c r="AA66" i="2"/>
  <c r="F58" i="2"/>
  <c r="F52" i="2"/>
  <c r="BC46" i="2"/>
  <c r="BA38" i="2"/>
  <c r="X35" i="2"/>
  <c r="BA30" i="2"/>
  <c r="AD22" i="2"/>
  <c r="AI188" i="1"/>
  <c r="J185" i="1"/>
  <c r="AR181" i="1"/>
  <c r="AR173" i="1"/>
  <c r="AV173" i="1" s="1"/>
  <c r="AL168" i="1"/>
  <c r="T165" i="1"/>
  <c r="T166" i="1" s="1"/>
  <c r="F160" i="1"/>
  <c r="P145" i="1"/>
  <c r="D146" i="1"/>
  <c r="AX136" i="1"/>
  <c r="BA130" i="1"/>
  <c r="AR119" i="1"/>
  <c r="AR113" i="1"/>
  <c r="AI106" i="1"/>
  <c r="O104" i="1"/>
  <c r="O101" i="1"/>
  <c r="O102" i="1" s="1"/>
  <c r="AC99" i="1"/>
  <c r="Y96" i="1"/>
  <c r="M91" i="1"/>
  <c r="AI80" i="1"/>
  <c r="O78" i="1"/>
  <c r="AR68" i="1"/>
  <c r="AR65" i="1"/>
  <c r="AD66" i="1"/>
  <c r="W58" i="1"/>
  <c r="Y35" i="1"/>
  <c r="Y38" i="1"/>
  <c r="AC29" i="1"/>
  <c r="AC13" i="1"/>
  <c r="Q11" i="1"/>
  <c r="Q108" i="1" s="1"/>
  <c r="AH9" i="1"/>
  <c r="AH10" i="1" s="1"/>
  <c r="AQ76" i="5"/>
  <c r="AQ174" i="5"/>
  <c r="AU174" i="5" s="1" a="1"/>
  <c r="AU174" i="5" s="1"/>
  <c r="AQ190" i="5"/>
  <c r="AQ38" i="5"/>
  <c r="AQ96" i="5"/>
  <c r="AQ152" i="5"/>
  <c r="AQ82" i="5"/>
  <c r="AQ47" i="5"/>
  <c r="AQ48" i="5" s="1"/>
  <c r="AQ24" i="5"/>
  <c r="AQ94" i="5"/>
  <c r="Z62" i="5"/>
  <c r="Z132" i="5"/>
  <c r="Z18" i="5"/>
  <c r="Z70" i="5"/>
  <c r="Z68" i="5"/>
  <c r="Z67" i="5" s="1"/>
  <c r="Z174" i="5"/>
  <c r="Z78" i="5"/>
  <c r="Z152" i="5"/>
  <c r="Z40" i="5"/>
  <c r="Z164" i="5"/>
  <c r="J91" i="5"/>
  <c r="AJ38" i="4"/>
  <c r="AJ14" i="4"/>
  <c r="H177" i="2"/>
  <c r="AH152" i="2"/>
  <c r="BB132" i="1"/>
  <c r="Z62" i="1"/>
  <c r="Z58" i="6"/>
  <c r="R64" i="6"/>
  <c r="R63" i="6" s="1"/>
  <c r="R66" i="6"/>
  <c r="R100" i="6"/>
  <c r="R108" i="6"/>
  <c r="R16" i="6"/>
  <c r="R160" i="6"/>
  <c r="R94" i="6"/>
  <c r="R91" i="6"/>
  <c r="R92" i="6" s="1"/>
  <c r="R62" i="6"/>
  <c r="R124" i="6"/>
  <c r="BB44" i="5"/>
  <c r="BB98" i="5"/>
  <c r="BB164" i="5"/>
  <c r="BB168" i="5"/>
  <c r="BB122" i="5"/>
  <c r="AN172" i="3"/>
  <c r="AN56" i="3"/>
  <c r="I146" i="2"/>
  <c r="Z152" i="1"/>
  <c r="AR45" i="3"/>
  <c r="AR46" i="3" s="1"/>
  <c r="BC138" i="2"/>
  <c r="AQ44" i="2"/>
  <c r="AQ20" i="2"/>
  <c r="AD174" i="1"/>
  <c r="AL120" i="1"/>
  <c r="W11" i="1"/>
  <c r="W36" i="1" s="1"/>
  <c r="AI28" i="1"/>
  <c r="AJ80" i="3"/>
  <c r="AO40" i="3"/>
  <c r="F165" i="3"/>
  <c r="AL34" i="2"/>
  <c r="V180" i="1"/>
  <c r="AL124" i="1"/>
  <c r="AL110" i="1"/>
  <c r="AR45" i="1"/>
  <c r="V11" i="1"/>
  <c r="V72" i="1" s="1"/>
  <c r="AK158" i="3"/>
  <c r="AC39" i="3"/>
  <c r="AK156" i="3"/>
  <c r="K168" i="2"/>
  <c r="AQ98" i="2"/>
  <c r="BD37" i="2"/>
  <c r="N23" i="2"/>
  <c r="AL185" i="2"/>
  <c r="P19" i="1"/>
  <c r="AM178" i="4"/>
  <c r="AJ72" i="3"/>
  <c r="BD91" i="2"/>
  <c r="AH44" i="2"/>
  <c r="AI34" i="2"/>
  <c r="AA22" i="2"/>
  <c r="N11" i="2"/>
  <c r="N152" i="2" s="1"/>
  <c r="BB160" i="1"/>
  <c r="AR107" i="1"/>
  <c r="AL50" i="1"/>
  <c r="AR29" i="1"/>
  <c r="BA124" i="6"/>
  <c r="AK98" i="3"/>
  <c r="AL88" i="2"/>
  <c r="AL63" i="2"/>
  <c r="AA18" i="2"/>
  <c r="AR99" i="1"/>
  <c r="AR83" i="1"/>
  <c r="BB57" i="1"/>
  <c r="AG36" i="3"/>
  <c r="AC19" i="3"/>
  <c r="AH190" i="2"/>
  <c r="BC140" i="2"/>
  <c r="AR95" i="2"/>
  <c r="AI40" i="2"/>
  <c r="K14" i="2"/>
  <c r="AJ124" i="3"/>
  <c r="AJ51" i="3"/>
  <c r="AG28" i="3"/>
  <c r="AI38" i="2"/>
  <c r="AI30" i="2"/>
  <c r="R165" i="2"/>
  <c r="R166" i="2" s="1"/>
  <c r="AR103" i="1"/>
  <c r="AQ74" i="3"/>
  <c r="AU74" i="3" s="1" a="1"/>
  <c r="AU74" i="3" s="1"/>
  <c r="AQ44" i="3"/>
  <c r="K91" i="2"/>
  <c r="K92" i="2" s="1"/>
  <c r="BD41" i="2"/>
  <c r="AL82" i="1"/>
  <c r="AR41" i="1"/>
  <c r="AC12" i="1"/>
  <c r="AB26" i="7"/>
  <c r="AB23" i="7"/>
  <c r="AJ100" i="7"/>
  <c r="AJ182" i="7"/>
  <c r="AJ192" i="7"/>
  <c r="AJ140" i="7"/>
  <c r="AJ168" i="7"/>
  <c r="AJ80" i="7"/>
  <c r="AJ148" i="7"/>
  <c r="AB52" i="7"/>
  <c r="AB101" i="7"/>
  <c r="T152" i="7"/>
  <c r="L96" i="7"/>
  <c r="L112" i="7"/>
  <c r="L160" i="7"/>
  <c r="L147" i="7"/>
  <c r="L148" i="7" s="1"/>
  <c r="L150" i="7"/>
  <c r="L106" i="7"/>
  <c r="D96" i="7"/>
  <c r="P95" i="7"/>
  <c r="P103" i="7"/>
  <c r="D101" i="7"/>
  <c r="D102" i="7" s="1"/>
  <c r="D104" i="7"/>
  <c r="D160" i="7"/>
  <c r="P159" i="7"/>
  <c r="D185" i="7"/>
  <c r="P186" i="7"/>
  <c r="D84" i="7"/>
  <c r="P83" i="7"/>
  <c r="AN190" i="6"/>
  <c r="AG182" i="6"/>
  <c r="Y174" i="6"/>
  <c r="AO168" i="6"/>
  <c r="AG160" i="6"/>
  <c r="X144" i="6"/>
  <c r="AD138" i="6"/>
  <c r="AR137" i="6"/>
  <c r="Q124" i="6"/>
  <c r="AC123" i="6"/>
  <c r="P119" i="6"/>
  <c r="D117" i="6"/>
  <c r="P113" i="6"/>
  <c r="M101" i="6"/>
  <c r="P95" i="6"/>
  <c r="I78" i="6"/>
  <c r="AN63" i="6"/>
  <c r="F28" i="6"/>
  <c r="AB91" i="6"/>
  <c r="L60" i="6"/>
  <c r="L58" i="6"/>
  <c r="L57" i="6" s="1"/>
  <c r="L134" i="6"/>
  <c r="L72" i="6"/>
  <c r="L176" i="6"/>
  <c r="P121" i="6"/>
  <c r="P71" i="6"/>
  <c r="P175" i="6"/>
  <c r="F188" i="5"/>
  <c r="X182" i="5"/>
  <c r="X180" i="5"/>
  <c r="G174" i="5"/>
  <c r="AR165" i="5"/>
  <c r="AD166" i="5"/>
  <c r="P155" i="5"/>
  <c r="D156" i="5"/>
  <c r="M152" i="5"/>
  <c r="M146" i="5"/>
  <c r="BC140" i="5"/>
  <c r="BC136" i="5"/>
  <c r="Y117" i="5"/>
  <c r="N108" i="5"/>
  <c r="V101" i="5"/>
  <c r="AC87" i="5"/>
  <c r="Q88" i="5"/>
  <c r="Q85" i="5"/>
  <c r="G82" i="5"/>
  <c r="AK72" i="5"/>
  <c r="I70" i="5"/>
  <c r="I68" i="5"/>
  <c r="I67" i="5" s="1"/>
  <c r="M40" i="5"/>
  <c r="BC190" i="5"/>
  <c r="L158" i="5"/>
  <c r="AR169" i="4"/>
  <c r="AD170" i="4"/>
  <c r="Y162" i="4"/>
  <c r="F147" i="4"/>
  <c r="F148" i="4" s="1"/>
  <c r="F150" i="4"/>
  <c r="N132" i="4"/>
  <c r="N98" i="4"/>
  <c r="R54" i="9"/>
  <c r="M146" i="8"/>
  <c r="R24" i="8"/>
  <c r="Y82" i="7"/>
  <c r="BC62" i="7"/>
  <c r="M44" i="7"/>
  <c r="BC192" i="7"/>
  <c r="BC120" i="7"/>
  <c r="BC117" i="7"/>
  <c r="BC118" i="7" s="1"/>
  <c r="BC86" i="7"/>
  <c r="BC160" i="7"/>
  <c r="BC82" i="7"/>
  <c r="BC174" i="7"/>
  <c r="AI50" i="7"/>
  <c r="AI112" i="7"/>
  <c r="AI164" i="7"/>
  <c r="AI44" i="7"/>
  <c r="AI166" i="7"/>
  <c r="AI67" i="7"/>
  <c r="AI124" i="7"/>
  <c r="AA101" i="7"/>
  <c r="AA174" i="7"/>
  <c r="S101" i="7"/>
  <c r="S147" i="7"/>
  <c r="K60" i="7"/>
  <c r="K58" i="7"/>
  <c r="K57" i="7" s="1"/>
  <c r="K134" i="7"/>
  <c r="K20" i="7"/>
  <c r="K98" i="7"/>
  <c r="K76" i="7"/>
  <c r="K73" i="7"/>
  <c r="K74" i="7" s="1"/>
  <c r="K154" i="7"/>
  <c r="K188" i="7"/>
  <c r="V184" i="6"/>
  <c r="AO170" i="6"/>
  <c r="H165" i="6"/>
  <c r="AG150" i="6"/>
  <c r="AG144" i="6"/>
  <c r="AN138" i="6"/>
  <c r="M117" i="6"/>
  <c r="M118" i="6" s="1"/>
  <c r="AM112" i="6"/>
  <c r="AM106" i="6"/>
  <c r="AO98" i="6"/>
  <c r="Q91" i="6"/>
  <c r="AC93" i="6"/>
  <c r="AO88" i="6"/>
  <c r="AG76" i="6"/>
  <c r="L70" i="6"/>
  <c r="L68" i="6"/>
  <c r="L67" i="6" s="1"/>
  <c r="AG62" i="6"/>
  <c r="N188" i="5"/>
  <c r="I184" i="5"/>
  <c r="F174" i="5"/>
  <c r="AL166" i="5"/>
  <c r="G144" i="5"/>
  <c r="F136" i="5"/>
  <c r="F114" i="5"/>
  <c r="V106" i="5"/>
  <c r="F98" i="5"/>
  <c r="AR81" i="5"/>
  <c r="AD82" i="5"/>
  <c r="F78" i="5"/>
  <c r="BB67" i="7"/>
  <c r="BB124" i="7"/>
  <c r="BB168" i="7"/>
  <c r="BB38" i="7"/>
  <c r="BB100" i="7"/>
  <c r="BB82" i="7"/>
  <c r="BB174" i="7"/>
  <c r="BB179" i="7"/>
  <c r="BD180" i="7"/>
  <c r="BD81" i="5"/>
  <c r="BA82" i="5"/>
  <c r="BD191" i="5"/>
  <c r="BA192" i="5"/>
  <c r="BD39" i="5"/>
  <c r="BA40" i="5"/>
  <c r="BA146" i="5"/>
  <c r="BD145" i="5"/>
  <c r="BA67" i="5"/>
  <c r="BD68" i="5"/>
  <c r="BD171" i="5"/>
  <c r="BA172" i="5"/>
  <c r="BD21" i="5"/>
  <c r="BA22" i="5"/>
  <c r="BD69" i="5"/>
  <c r="BA70" i="5"/>
  <c r="T176" i="4"/>
  <c r="G162" i="4"/>
  <c r="AB91" i="4"/>
  <c r="E64" i="4"/>
  <c r="AE67" i="4"/>
  <c r="AR68" i="4"/>
  <c r="W73" i="4"/>
  <c r="W11" i="4"/>
  <c r="W120" i="4" s="1"/>
  <c r="O165" i="4"/>
  <c r="O166" i="4" s="1"/>
  <c r="O180" i="4"/>
  <c r="O182" i="4"/>
  <c r="O88" i="4"/>
  <c r="G20" i="4"/>
  <c r="G98" i="4"/>
  <c r="G158" i="4"/>
  <c r="G110" i="4"/>
  <c r="G156" i="4"/>
  <c r="G30" i="4"/>
  <c r="G100" i="4"/>
  <c r="AB185" i="3"/>
  <c r="O170" i="3"/>
  <c r="P163" i="3"/>
  <c r="AX150" i="3"/>
  <c r="AX147" i="3"/>
  <c r="AU115" i="3" a="1"/>
  <c r="AU115" i="3" s="1"/>
  <c r="AC115" i="3"/>
  <c r="AT115" i="3" a="1"/>
  <c r="AT115" i="3" s="1"/>
  <c r="AD106" i="3"/>
  <c r="AR105" i="3"/>
  <c r="AR106" i="3" s="1"/>
  <c r="BA98" i="3"/>
  <c r="BD97" i="3"/>
  <c r="BD79" i="3"/>
  <c r="BA80" i="3"/>
  <c r="O76" i="3"/>
  <c r="O73" i="3"/>
  <c r="O74" i="3" s="1"/>
  <c r="Z70" i="3"/>
  <c r="Z68" i="3"/>
  <c r="Z67" i="3" s="1"/>
  <c r="S52" i="3"/>
  <c r="L38" i="3"/>
  <c r="L35" i="3"/>
  <c r="T34" i="3"/>
  <c r="P25" i="3"/>
  <c r="D23" i="3"/>
  <c r="L22" i="3"/>
  <c r="BD12" i="3"/>
  <c r="O88" i="3"/>
  <c r="R160" i="2"/>
  <c r="Q147" i="2"/>
  <c r="Q150" i="2"/>
  <c r="AU149" i="2" a="1"/>
  <c r="AU149" i="2" s="1"/>
  <c r="AC149" i="2"/>
  <c r="AT149" i="2" a="1"/>
  <c r="AT149" i="2" s="1"/>
  <c r="BA116" i="2"/>
  <c r="BD115" i="2"/>
  <c r="E96" i="2"/>
  <c r="AK92" i="2"/>
  <c r="M88" i="2"/>
  <c r="M85" i="2"/>
  <c r="M86" i="2" s="1"/>
  <c r="AK70" i="2"/>
  <c r="R64" i="2"/>
  <c r="R63" i="2" s="1"/>
  <c r="R66" i="2"/>
  <c r="AL9" i="2"/>
  <c r="AL10" i="2" s="1"/>
  <c r="AL162" i="2"/>
  <c r="AL138" i="2"/>
  <c r="Y152" i="1"/>
  <c r="Z144" i="1"/>
  <c r="BA100" i="1"/>
  <c r="BD99" i="1"/>
  <c r="J94" i="1"/>
  <c r="J91" i="1"/>
  <c r="J92" i="1" s="1"/>
  <c r="R72" i="1"/>
  <c r="J44" i="1"/>
  <c r="Z40" i="1"/>
  <c r="BA34" i="1"/>
  <c r="BD33" i="1"/>
  <c r="R32" i="1"/>
  <c r="AH47" i="1"/>
  <c r="AH48" i="1" s="1"/>
  <c r="AH24" i="1"/>
  <c r="Z20" i="1"/>
  <c r="AQ16" i="1"/>
  <c r="AX165" i="3"/>
  <c r="AX152" i="3"/>
  <c r="Y180" i="3"/>
  <c r="I174" i="2"/>
  <c r="J124" i="1"/>
  <c r="Z110" i="1"/>
  <c r="AD48" i="4"/>
  <c r="J101" i="6"/>
  <c r="J46" i="6"/>
  <c r="BA80" i="6"/>
  <c r="BD79" i="6"/>
  <c r="BA120" i="6"/>
  <c r="BD119" i="6"/>
  <c r="BA117" i="6"/>
  <c r="BA118" i="6" s="1"/>
  <c r="BA76" i="6"/>
  <c r="BD75" i="6"/>
  <c r="BD191" i="6"/>
  <c r="BA192" i="6"/>
  <c r="BA144" i="6"/>
  <c r="BD143" i="6"/>
  <c r="BA84" i="6"/>
  <c r="BD83" i="6"/>
  <c r="BA34" i="6"/>
  <c r="BD33" i="6"/>
  <c r="BA96" i="6"/>
  <c r="BD95" i="6"/>
  <c r="BD81" i="6"/>
  <c r="BA82" i="6"/>
  <c r="F74" i="4"/>
  <c r="L23" i="4"/>
  <c r="P187" i="3"/>
  <c r="T180" i="3"/>
  <c r="T182" i="3"/>
  <c r="AB174" i="3"/>
  <c r="AK128" i="3"/>
  <c r="AB73" i="3"/>
  <c r="AB74" i="3" s="1"/>
  <c r="AB76" i="3"/>
  <c r="K64" i="3"/>
  <c r="AX51" i="3"/>
  <c r="AX49" i="3"/>
  <c r="O32" i="3"/>
  <c r="AE28" i="3"/>
  <c r="AR27" i="3"/>
  <c r="AR28" i="3" s="1"/>
  <c r="AA11" i="3"/>
  <c r="AA170" i="3" s="1"/>
  <c r="AD188" i="3"/>
  <c r="AR187" i="3"/>
  <c r="AR188" i="3" s="1"/>
  <c r="AR127" i="3"/>
  <c r="AR128" i="3" s="1"/>
  <c r="AD128" i="3"/>
  <c r="AD104" i="3"/>
  <c r="AR103" i="3"/>
  <c r="AD178" i="3"/>
  <c r="AR177" i="3"/>
  <c r="AR178" i="3" s="1"/>
  <c r="AV178" i="3" s="1"/>
  <c r="N68" i="3"/>
  <c r="N67" i="3" s="1"/>
  <c r="N70" i="3"/>
  <c r="AK185" i="2"/>
  <c r="E184" i="2"/>
  <c r="Q165" i="2"/>
  <c r="Q168" i="2"/>
  <c r="AU167" i="2" a="1"/>
  <c r="AU167" i="2" s="1"/>
  <c r="AC167" i="2"/>
  <c r="AT167" i="2" a="1"/>
  <c r="AT167" i="2" s="1"/>
  <c r="E164" i="2"/>
  <c r="R140" i="2"/>
  <c r="R134" i="2"/>
  <c r="AL120" i="2"/>
  <c r="AR109" i="2"/>
  <c r="AD110" i="2"/>
  <c r="X91" i="2"/>
  <c r="X85" i="2" s="1"/>
  <c r="AL76" i="2"/>
  <c r="L68" i="2"/>
  <c r="Q64" i="2"/>
  <c r="Q63" i="2" s="1"/>
  <c r="AC65" i="2"/>
  <c r="Q66" i="2"/>
  <c r="K52" i="2"/>
  <c r="K54" i="2"/>
  <c r="D38" i="2"/>
  <c r="P37" i="2"/>
  <c r="D35" i="2"/>
  <c r="P21" i="2"/>
  <c r="D22" i="2"/>
  <c r="AD179" i="1"/>
  <c r="AR180" i="1"/>
  <c r="J168" i="1"/>
  <c r="J165" i="1"/>
  <c r="J166" i="1" s="1"/>
  <c r="Y144" i="1"/>
  <c r="BD139" i="1"/>
  <c r="BA140" i="1"/>
  <c r="BA134" i="1"/>
  <c r="BD133" i="1"/>
  <c r="Y132" i="1"/>
  <c r="Y129" i="1"/>
  <c r="Y130" i="1" s="1"/>
  <c r="G117" i="1"/>
  <c r="G118" i="1" s="1"/>
  <c r="G120" i="1"/>
  <c r="G106" i="1"/>
  <c r="P99" i="1"/>
  <c r="P87" i="1"/>
  <c r="G84" i="1"/>
  <c r="X56" i="1"/>
  <c r="X52" i="1"/>
  <c r="BA51" i="1"/>
  <c r="BD52" i="1"/>
  <c r="P37" i="1"/>
  <c r="E35" i="1"/>
  <c r="P25" i="1"/>
  <c r="E23" i="1"/>
  <c r="E11" i="1"/>
  <c r="E46" i="1" s="1"/>
  <c r="P13" i="1"/>
  <c r="AD106" i="1"/>
  <c r="AD84" i="1"/>
  <c r="AD80" i="1"/>
  <c r="AD76" i="1"/>
  <c r="AD62" i="1"/>
  <c r="AD38" i="1"/>
  <c r="AD26" i="1"/>
  <c r="AD9" i="1"/>
  <c r="AD10" i="1" s="1"/>
  <c r="AD22" i="1"/>
  <c r="AD92" i="1"/>
  <c r="AD30" i="1"/>
  <c r="AD18" i="1"/>
  <c r="AD140" i="1"/>
  <c r="AD116" i="1"/>
  <c r="AD86" i="1"/>
  <c r="AD34" i="1"/>
  <c r="AD57" i="1"/>
  <c r="AR11" i="1"/>
  <c r="AD100" i="1"/>
  <c r="AD88" i="1"/>
  <c r="AD70" i="1"/>
  <c r="AD46" i="1"/>
  <c r="AD178" i="1"/>
  <c r="AD96" i="1"/>
  <c r="AD42" i="1"/>
  <c r="AD14" i="1"/>
  <c r="AD192" i="1"/>
  <c r="AD134" i="1"/>
  <c r="AD126" i="1"/>
  <c r="AQ178" i="1"/>
  <c r="AU178" i="1" s="1" a="1"/>
  <c r="AU178" i="1" s="1"/>
  <c r="J134" i="1"/>
  <c r="BA120" i="1"/>
  <c r="BA117" i="1"/>
  <c r="BA118" i="1" s="1"/>
  <c r="BD119" i="1"/>
  <c r="R112" i="1"/>
  <c r="AX100" i="1"/>
  <c r="R82" i="1"/>
  <c r="BD68" i="1"/>
  <c r="BA67" i="1"/>
  <c r="Q188" i="2"/>
  <c r="AU187" i="2" a="1"/>
  <c r="AU187" i="2" s="1"/>
  <c r="AC187" i="2"/>
  <c r="AT187" i="2" a="1"/>
  <c r="AT187" i="2" s="1"/>
  <c r="Y177" i="1"/>
  <c r="Y178" i="1" s="1"/>
  <c r="Y179" i="1"/>
  <c r="R120" i="1"/>
  <c r="R117" i="1"/>
  <c r="R118" i="1" s="1"/>
  <c r="BD59" i="1"/>
  <c r="BA60" i="1"/>
  <c r="R134" i="6"/>
  <c r="K96" i="6"/>
  <c r="K76" i="6"/>
  <c r="W23" i="6"/>
  <c r="S136" i="6"/>
  <c r="S104" i="6"/>
  <c r="S120" i="6"/>
  <c r="S114" i="6"/>
  <c r="S96" i="6"/>
  <c r="S34" i="6"/>
  <c r="S18" i="6"/>
  <c r="S14" i="6"/>
  <c r="S140" i="6"/>
  <c r="S108" i="6"/>
  <c r="S80" i="6"/>
  <c r="S63" i="6"/>
  <c r="AF3" i="6"/>
  <c r="S124" i="6"/>
  <c r="S100" i="6"/>
  <c r="S90" i="6"/>
  <c r="S60" i="6"/>
  <c r="S44" i="6"/>
  <c r="S38" i="6"/>
  <c r="S28" i="6"/>
  <c r="S22" i="6"/>
  <c r="S9" i="6"/>
  <c r="S10" i="6" s="1"/>
  <c r="S172" i="6"/>
  <c r="S84" i="6"/>
  <c r="S112" i="6"/>
  <c r="S164" i="5"/>
  <c r="AR105" i="5"/>
  <c r="H92" i="4"/>
  <c r="H85" i="4"/>
  <c r="H86" i="4" s="1"/>
  <c r="AM60" i="4"/>
  <c r="T42" i="4"/>
  <c r="L35" i="4"/>
  <c r="M73" i="4"/>
  <c r="M11" i="4"/>
  <c r="M184" i="4" s="1"/>
  <c r="BD181" i="3"/>
  <c r="BA182" i="3"/>
  <c r="AJ166" i="3"/>
  <c r="BB156" i="3"/>
  <c r="Z140" i="3"/>
  <c r="BD133" i="3"/>
  <c r="BA134" i="3"/>
  <c r="AJ128" i="3"/>
  <c r="W117" i="3"/>
  <c r="T110" i="3"/>
  <c r="AR97" i="3"/>
  <c r="AR98" i="3" s="1"/>
  <c r="AD98" i="3"/>
  <c r="BB84" i="3"/>
  <c r="M73" i="3"/>
  <c r="X68" i="3"/>
  <c r="AH46" i="3"/>
  <c r="BA36" i="3"/>
  <c r="BA47" i="3"/>
  <c r="AH30" i="3"/>
  <c r="R23" i="3"/>
  <c r="BA20" i="3"/>
  <c r="BD19" i="3"/>
  <c r="AR9" i="3"/>
  <c r="AR10" i="3" s="1"/>
  <c r="AV10" i="3" s="1"/>
  <c r="AK82" i="3"/>
  <c r="AK134" i="3"/>
  <c r="M165" i="3"/>
  <c r="E104" i="3"/>
  <c r="E101" i="3"/>
  <c r="E102" i="3" s="1"/>
  <c r="T185" i="2"/>
  <c r="P183" i="2"/>
  <c r="D184" i="2"/>
  <c r="AK174" i="2"/>
  <c r="X165" i="2"/>
  <c r="AD146" i="2"/>
  <c r="AR145" i="2"/>
  <c r="BA136" i="2"/>
  <c r="BD135" i="2"/>
  <c r="AK110" i="2"/>
  <c r="I108" i="2"/>
  <c r="Q104" i="2"/>
  <c r="Q101" i="2"/>
  <c r="AC103" i="2"/>
  <c r="S88" i="2"/>
  <c r="Q82" i="2"/>
  <c r="AC81" i="2"/>
  <c r="AK76" i="2"/>
  <c r="BA56" i="2"/>
  <c r="BD55" i="2"/>
  <c r="Z52" i="2"/>
  <c r="AQ192" i="1"/>
  <c r="Q165" i="1"/>
  <c r="AC167" i="1"/>
  <c r="AU167" i="1" a="1"/>
  <c r="AU167" i="1" s="1"/>
  <c r="AT167" i="1" a="1"/>
  <c r="AT167" i="1" s="1"/>
  <c r="J140" i="1"/>
  <c r="AQ126" i="1"/>
  <c r="BA106" i="1"/>
  <c r="BD105" i="1"/>
  <c r="AQ86" i="1"/>
  <c r="Z78" i="1"/>
  <c r="AQ60" i="1"/>
  <c r="K52" i="1"/>
  <c r="Y56" i="3"/>
  <c r="AC79" i="3"/>
  <c r="AU173" i="3" a="1"/>
  <c r="AU173" i="3" s="1"/>
  <c r="AC173" i="3"/>
  <c r="AT173" i="3" a="1"/>
  <c r="AT173" i="3" s="1"/>
  <c r="Y114" i="2"/>
  <c r="Z106" i="1"/>
  <c r="BD77" i="1"/>
  <c r="BA78" i="1"/>
  <c r="AR39" i="4"/>
  <c r="W146" i="6"/>
  <c r="AB85" i="6"/>
  <c r="AQ54" i="6"/>
  <c r="P109" i="5"/>
  <c r="AM140" i="4"/>
  <c r="AE78" i="4"/>
  <c r="AR19" i="4"/>
  <c r="T110" i="4"/>
  <c r="T156" i="4"/>
  <c r="T58" i="4"/>
  <c r="T57" i="4" s="1"/>
  <c r="T60" i="4"/>
  <c r="T134" i="4"/>
  <c r="P119" i="4"/>
  <c r="D120" i="4"/>
  <c r="D117" i="4"/>
  <c r="D118" i="4" s="1"/>
  <c r="P183" i="4"/>
  <c r="D184" i="4"/>
  <c r="D82" i="4"/>
  <c r="P81" i="4"/>
  <c r="D142" i="4"/>
  <c r="P141" i="4"/>
  <c r="AB162" i="3"/>
  <c r="L156" i="3"/>
  <c r="G150" i="3"/>
  <c r="G147" i="3"/>
  <c r="G129" i="3" s="1"/>
  <c r="AH142" i="3"/>
  <c r="AJ120" i="3"/>
  <c r="BB114" i="3"/>
  <c r="Z96" i="3"/>
  <c r="Z78" i="3"/>
  <c r="AC71" i="3"/>
  <c r="W63" i="3"/>
  <c r="W58" i="3"/>
  <c r="T56" i="3"/>
  <c r="AK16" i="3"/>
  <c r="I11" i="3"/>
  <c r="I18" i="3" s="1"/>
  <c r="R11" i="3"/>
  <c r="R76" i="3" s="1"/>
  <c r="AJ82" i="3"/>
  <c r="AJ134" i="3"/>
  <c r="AJ90" i="3"/>
  <c r="AJ190" i="3"/>
  <c r="AB134" i="3"/>
  <c r="AB98" i="3"/>
  <c r="T104" i="3"/>
  <c r="T101" i="3"/>
  <c r="T147" i="3"/>
  <c r="T148" i="3" s="1"/>
  <c r="L116" i="3"/>
  <c r="L90" i="3"/>
  <c r="P77" i="3"/>
  <c r="D64" i="3"/>
  <c r="P65" i="3"/>
  <c r="P143" i="3"/>
  <c r="AR189" i="2"/>
  <c r="AD190" i="2"/>
  <c r="AT161" i="2" a="1"/>
  <c r="AT161" i="2" s="1"/>
  <c r="AC161" i="2"/>
  <c r="AU161" i="2" a="1"/>
  <c r="AU161" i="2" s="1"/>
  <c r="Q162" i="2"/>
  <c r="AK158" i="2"/>
  <c r="AK152" i="2"/>
  <c r="F147" i="2"/>
  <c r="F129" i="2" s="1"/>
  <c r="AL144" i="2"/>
  <c r="R136" i="2"/>
  <c r="BC101" i="2"/>
  <c r="BC102" i="2" s="1"/>
  <c r="BC104" i="2"/>
  <c r="R100" i="2"/>
  <c r="V94" i="2"/>
  <c r="V91" i="2"/>
  <c r="BC82" i="2"/>
  <c r="BD71" i="2"/>
  <c r="BA72" i="2"/>
  <c r="Z68" i="2"/>
  <c r="AX58" i="2"/>
  <c r="M56" i="2"/>
  <c r="R46" i="2"/>
  <c r="BA36" i="2"/>
  <c r="BA47" i="2"/>
  <c r="BD31" i="2"/>
  <c r="BA32" i="2"/>
  <c r="AD24" i="2"/>
  <c r="AR23" i="2"/>
  <c r="AD47" i="2"/>
  <c r="AD48" i="2" s="1"/>
  <c r="AL20" i="2"/>
  <c r="R18" i="2"/>
  <c r="AI46" i="2"/>
  <c r="AI176" i="2"/>
  <c r="AI190" i="2"/>
  <c r="AI150" i="2"/>
  <c r="AI51" i="2"/>
  <c r="AI9" i="2"/>
  <c r="AI10" i="2" s="1"/>
  <c r="AI170" i="2"/>
  <c r="AI144" i="2"/>
  <c r="AI50" i="2"/>
  <c r="AI132" i="2"/>
  <c r="P183" i="1"/>
  <c r="D184" i="1"/>
  <c r="M180" i="1"/>
  <c r="W176" i="1"/>
  <c r="AL166" i="1"/>
  <c r="D164" i="1"/>
  <c r="P163" i="1"/>
  <c r="G147" i="1"/>
  <c r="G148" i="1" s="1"/>
  <c r="G150" i="1"/>
  <c r="J138" i="1"/>
  <c r="I112" i="1"/>
  <c r="AC107" i="1"/>
  <c r="Y104" i="1"/>
  <c r="Y101" i="1"/>
  <c r="Y102" i="1" s="1"/>
  <c r="E80" i="1"/>
  <c r="M73" i="1"/>
  <c r="AD56" i="1"/>
  <c r="AR55" i="1"/>
  <c r="J54" i="1"/>
  <c r="J52" i="1"/>
  <c r="O40" i="1"/>
  <c r="K23" i="1"/>
  <c r="BB9" i="1"/>
  <c r="AH47" i="5"/>
  <c r="AH48" i="5" s="1"/>
  <c r="AH24" i="5"/>
  <c r="R35" i="5"/>
  <c r="R64" i="5"/>
  <c r="AB147" i="4"/>
  <c r="AB129" i="4" s="1"/>
  <c r="AJ22" i="4"/>
  <c r="BB176" i="1"/>
  <c r="J114" i="1"/>
  <c r="AH179" i="6"/>
  <c r="AH126" i="6"/>
  <c r="AH26" i="6"/>
  <c r="AH56" i="6"/>
  <c r="AH63" i="6"/>
  <c r="AH74" i="6"/>
  <c r="AH44" i="6"/>
  <c r="AH170" i="6"/>
  <c r="AH84" i="6"/>
  <c r="AH154" i="6"/>
  <c r="AA73" i="4"/>
  <c r="Q146" i="2"/>
  <c r="AU145" i="2" a="1"/>
  <c r="AU145" i="2" s="1"/>
  <c r="AC145" i="2"/>
  <c r="AT145" i="2" a="1"/>
  <c r="AT145" i="2" s="1"/>
  <c r="J172" i="1"/>
  <c r="M63" i="7"/>
  <c r="K70" i="6"/>
  <c r="W18" i="6"/>
  <c r="G112" i="4"/>
  <c r="T72" i="4"/>
  <c r="AC17" i="4"/>
  <c r="AA165" i="4"/>
  <c r="S30" i="4"/>
  <c r="S100" i="4"/>
  <c r="S160" i="4"/>
  <c r="S72" i="4"/>
  <c r="K23" i="4"/>
  <c r="K101" i="4"/>
  <c r="AJ184" i="3"/>
  <c r="W170" i="3"/>
  <c r="BB154" i="3"/>
  <c r="AB136" i="3"/>
  <c r="AT131" i="3" a="1"/>
  <c r="AT131" i="3" s="1"/>
  <c r="AC131" i="3"/>
  <c r="AU131" i="3" a="1"/>
  <c r="AU131" i="3" s="1"/>
  <c r="AQ118" i="3"/>
  <c r="O108" i="3"/>
  <c r="E92" i="3"/>
  <c r="AB80" i="3"/>
  <c r="T68" i="3"/>
  <c r="T67" i="3" s="1"/>
  <c r="Q64" i="3"/>
  <c r="AC65" i="3"/>
  <c r="R62" i="3"/>
  <c r="L44" i="3"/>
  <c r="H35" i="3"/>
  <c r="AB28" i="3"/>
  <c r="AJ24" i="3"/>
  <c r="AJ47" i="3"/>
  <c r="AJ48" i="3" s="1"/>
  <c r="AX20" i="3"/>
  <c r="BB178" i="3"/>
  <c r="BB160" i="3"/>
  <c r="K165" i="3"/>
  <c r="K188" i="2"/>
  <c r="E176" i="2"/>
  <c r="E170" i="2"/>
  <c r="AL142" i="2"/>
  <c r="K124" i="2"/>
  <c r="AA120" i="2"/>
  <c r="AA117" i="2"/>
  <c r="AA118" i="2" s="1"/>
  <c r="S106" i="2"/>
  <c r="AK98" i="2"/>
  <c r="I96" i="2"/>
  <c r="S84" i="2"/>
  <c r="AI76" i="2"/>
  <c r="M72" i="2"/>
  <c r="AC69" i="2"/>
  <c r="Q70" i="2"/>
  <c r="Q68" i="2"/>
  <c r="AL66" i="2"/>
  <c r="AB52" i="2"/>
  <c r="X52" i="2"/>
  <c r="AK44" i="2"/>
  <c r="I42" i="2"/>
  <c r="AK36" i="2"/>
  <c r="M32" i="2"/>
  <c r="Y23" i="2"/>
  <c r="E20" i="2"/>
  <c r="M16" i="2"/>
  <c r="BB174" i="1"/>
  <c r="F170" i="1"/>
  <c r="BD163" i="1"/>
  <c r="BA164" i="1"/>
  <c r="Y162" i="1"/>
  <c r="P153" i="1"/>
  <c r="D154" i="1"/>
  <c r="V147" i="1"/>
  <c r="V129" i="1" s="1"/>
  <c r="AQ136" i="1"/>
  <c r="H122" i="1"/>
  <c r="H117" i="1"/>
  <c r="H118" i="1" s="1"/>
  <c r="AB101" i="1"/>
  <c r="AB102" i="1" s="1"/>
  <c r="AB106" i="1"/>
  <c r="F102" i="1"/>
  <c r="AL98" i="1"/>
  <c r="R96" i="1"/>
  <c r="AD94" i="1"/>
  <c r="AR93" i="1"/>
  <c r="AQ88" i="1"/>
  <c r="AQ74" i="1"/>
  <c r="AU74" i="1" s="1" a="1"/>
  <c r="AU74" i="1" s="1"/>
  <c r="F72" i="1"/>
  <c r="W64" i="1"/>
  <c r="Z46" i="1"/>
  <c r="BD39" i="1"/>
  <c r="BA40" i="1"/>
  <c r="AQ38" i="1"/>
  <c r="J34" i="1"/>
  <c r="AQ30" i="1"/>
  <c r="AD28" i="1"/>
  <c r="AR27" i="1"/>
  <c r="Z23" i="1"/>
  <c r="Z26" i="1"/>
  <c r="AL24" i="1"/>
  <c r="AL47" i="1"/>
  <c r="AL48" i="1" s="1"/>
  <c r="BD19" i="1"/>
  <c r="BA20" i="1"/>
  <c r="Z18" i="1"/>
  <c r="BA9" i="1"/>
  <c r="AH34" i="6"/>
  <c r="AG66" i="3"/>
  <c r="AO56" i="3"/>
  <c r="AO166" i="3"/>
  <c r="AO114" i="3"/>
  <c r="AO188" i="3"/>
  <c r="AQ146" i="2"/>
  <c r="AC75" i="2"/>
  <c r="Q76" i="2"/>
  <c r="Q73" i="2"/>
  <c r="AQ120" i="1"/>
  <c r="AQ92" i="6"/>
  <c r="AQ26" i="6"/>
  <c r="AQ14" i="6"/>
  <c r="AQ22" i="6"/>
  <c r="AQ60" i="6"/>
  <c r="AQ96" i="6"/>
  <c r="AQ70" i="6"/>
  <c r="AQ32" i="6"/>
  <c r="AQ132" i="6"/>
  <c r="AQ67" i="6"/>
  <c r="AU67" i="6" s="1" a="1"/>
  <c r="AU67" i="6" s="1"/>
  <c r="AQ124" i="6"/>
  <c r="J122" i="6"/>
  <c r="J165" i="6"/>
  <c r="J18" i="6"/>
  <c r="J16" i="6"/>
  <c r="AQ168" i="3"/>
  <c r="S88" i="6"/>
  <c r="AJ164" i="6"/>
  <c r="AI9" i="5"/>
  <c r="AI10" i="5" s="1"/>
  <c r="AI14" i="5"/>
  <c r="AI46" i="5"/>
  <c r="AI190" i="5"/>
  <c r="AI60" i="5"/>
  <c r="AI158" i="5"/>
  <c r="AI184" i="5"/>
  <c r="AI154" i="5"/>
  <c r="S184" i="5"/>
  <c r="S22" i="5"/>
  <c r="S88" i="5"/>
  <c r="S85" i="5"/>
  <c r="S86" i="5" s="1"/>
  <c r="S140" i="5"/>
  <c r="S185" i="5"/>
  <c r="S106" i="5"/>
  <c r="S188" i="5"/>
  <c r="K35" i="5"/>
  <c r="K58" i="5"/>
  <c r="K64" i="5"/>
  <c r="T172" i="4"/>
  <c r="T144" i="4"/>
  <c r="AM108" i="4"/>
  <c r="AX85" i="4"/>
  <c r="T32" i="4"/>
  <c r="BB72" i="4"/>
  <c r="BB185" i="4"/>
  <c r="BB84" i="4"/>
  <c r="BB51" i="4"/>
  <c r="BB14" i="4"/>
  <c r="BB46" i="4"/>
  <c r="BB160" i="4"/>
  <c r="L188" i="3"/>
  <c r="E144" i="3"/>
  <c r="W116" i="3"/>
  <c r="AC111" i="3"/>
  <c r="AJ106" i="3"/>
  <c r="AX84" i="3"/>
  <c r="AC69" i="3"/>
  <c r="AG62" i="3"/>
  <c r="AK60" i="3"/>
  <c r="AQ56" i="3"/>
  <c r="BB46" i="3"/>
  <c r="AA44" i="3"/>
  <c r="G42" i="3"/>
  <c r="BB34" i="3"/>
  <c r="AA32" i="3"/>
  <c r="AG24" i="3"/>
  <c r="BA92" i="3"/>
  <c r="BD91" i="3"/>
  <c r="BA144" i="3"/>
  <c r="BD143" i="3"/>
  <c r="BA108" i="3"/>
  <c r="BD107" i="3"/>
  <c r="AQ178" i="3"/>
  <c r="AU178" i="3" s="1" a="1"/>
  <c r="AU178" i="3" s="1"/>
  <c r="AQ150" i="3"/>
  <c r="AQ172" i="3"/>
  <c r="AQ124" i="3"/>
  <c r="AH192" i="3"/>
  <c r="AH170" i="3"/>
  <c r="AH76" i="3"/>
  <c r="AH130" i="3"/>
  <c r="Z94" i="3"/>
  <c r="Z91" i="3"/>
  <c r="Z92" i="3" s="1"/>
  <c r="Z152" i="3"/>
  <c r="Z114" i="3"/>
  <c r="R90" i="3"/>
  <c r="R146" i="3"/>
  <c r="R110" i="3"/>
  <c r="I185" i="2"/>
  <c r="AH182" i="2"/>
  <c r="AR177" i="2"/>
  <c r="AD178" i="2"/>
  <c r="AH174" i="2"/>
  <c r="K172" i="2"/>
  <c r="BC168" i="2"/>
  <c r="S165" i="2"/>
  <c r="S166" i="2" s="1"/>
  <c r="M160" i="2"/>
  <c r="R154" i="2"/>
  <c r="R147" i="2"/>
  <c r="R148" i="2" s="1"/>
  <c r="R124" i="2"/>
  <c r="AQ114" i="2"/>
  <c r="AR111" i="2"/>
  <c r="AD112" i="2"/>
  <c r="AQ106" i="2"/>
  <c r="AR103" i="2"/>
  <c r="AD104" i="2"/>
  <c r="BA100" i="2"/>
  <c r="BA88" i="2"/>
  <c r="AR85" i="2"/>
  <c r="AD86" i="2"/>
  <c r="AQ80" i="2"/>
  <c r="AR77" i="2"/>
  <c r="AD78" i="2"/>
  <c r="J73" i="2"/>
  <c r="T72" i="2"/>
  <c r="BC70" i="2"/>
  <c r="S66" i="2"/>
  <c r="AD63" i="2"/>
  <c r="BC57" i="2"/>
  <c r="BA50" i="2"/>
  <c r="AD38" i="2"/>
  <c r="H35" i="2"/>
  <c r="H38" i="2"/>
  <c r="AD30" i="2"/>
  <c r="AI182" i="1"/>
  <c r="AI174" i="1"/>
  <c r="AR167" i="1"/>
  <c r="AD168" i="1"/>
  <c r="L165" i="1"/>
  <c r="L166" i="1" s="1"/>
  <c r="BB158" i="1"/>
  <c r="Z156" i="1"/>
  <c r="S147" i="1"/>
  <c r="O134" i="1"/>
  <c r="AR129" i="1"/>
  <c r="BB122" i="1"/>
  <c r="AI120" i="1"/>
  <c r="AI114" i="1"/>
  <c r="O112" i="1"/>
  <c r="BB108" i="1"/>
  <c r="G104" i="1"/>
  <c r="G101" i="1"/>
  <c r="G102" i="1" s="1"/>
  <c r="AC95" i="1"/>
  <c r="E91" i="1"/>
  <c r="E85" i="1" s="1"/>
  <c r="BB82" i="1"/>
  <c r="G78" i="1"/>
  <c r="AI67" i="1"/>
  <c r="V64" i="1"/>
  <c r="V63" i="1" s="1"/>
  <c r="O60" i="1"/>
  <c r="O58" i="1"/>
  <c r="O57" i="1" s="1"/>
  <c r="AC37" i="1"/>
  <c r="Q35" i="1"/>
  <c r="I11" i="1"/>
  <c r="I16" i="1" s="1"/>
  <c r="AQ80" i="5"/>
  <c r="AQ176" i="5"/>
  <c r="AU176" i="5" s="1" a="1"/>
  <c r="AU176" i="5" s="1"/>
  <c r="AQ192" i="5"/>
  <c r="AQ42" i="5"/>
  <c r="AQ104" i="5"/>
  <c r="AQ101" i="5"/>
  <c r="AQ102" i="5" s="1"/>
  <c r="AQ158" i="5"/>
  <c r="AQ86" i="5"/>
  <c r="AQ28" i="5"/>
  <c r="AQ126" i="5"/>
  <c r="Z76" i="5"/>
  <c r="Z73" i="5"/>
  <c r="Z74" i="5" s="1"/>
  <c r="Z134" i="5"/>
  <c r="Z22" i="5"/>
  <c r="Z88" i="5"/>
  <c r="Z176" i="5"/>
  <c r="Z82" i="5"/>
  <c r="Z158" i="5"/>
  <c r="Z44" i="5"/>
  <c r="Z184" i="5"/>
  <c r="J11" i="5"/>
  <c r="J150" i="5" s="1"/>
  <c r="J58" i="5"/>
  <c r="J57" i="5" s="1"/>
  <c r="J101" i="5"/>
  <c r="AJ67" i="4"/>
  <c r="BA63" i="2"/>
  <c r="BD64" i="2"/>
  <c r="AC12" i="2"/>
  <c r="Z68" i="6"/>
  <c r="Z11" i="6"/>
  <c r="Z42" i="6" s="1"/>
  <c r="Z117" i="6"/>
  <c r="R78" i="6"/>
  <c r="R112" i="6"/>
  <c r="R146" i="6"/>
  <c r="R30" i="6"/>
  <c r="R20" i="6"/>
  <c r="R98" i="6"/>
  <c r="R76" i="6"/>
  <c r="R73" i="6"/>
  <c r="R74" i="6" s="1"/>
  <c r="R154" i="6"/>
  <c r="BB179" i="5"/>
  <c r="BB16" i="5"/>
  <c r="BB72" i="5"/>
  <c r="BB100" i="5"/>
  <c r="BB10" i="5"/>
  <c r="BB184" i="5"/>
  <c r="BB146" i="5"/>
  <c r="P151" i="4"/>
  <c r="AF56" i="3"/>
  <c r="R152" i="1"/>
  <c r="I56" i="2"/>
  <c r="AQ56" i="1"/>
  <c r="BA132" i="1"/>
  <c r="BD131" i="1"/>
  <c r="AK80" i="3"/>
  <c r="BA9" i="3"/>
  <c r="BA10" i="3" s="1"/>
  <c r="AH72" i="2"/>
  <c r="S44" i="2"/>
  <c r="AD148" i="1"/>
  <c r="S91" i="1"/>
  <c r="BC117" i="1"/>
  <c r="BC118" i="1" s="1"/>
  <c r="AK146" i="3"/>
  <c r="AR13" i="3"/>
  <c r="AR14" i="3" s="1"/>
  <c r="S142" i="2"/>
  <c r="BD95" i="2"/>
  <c r="AD74" i="2"/>
  <c r="S14" i="2"/>
  <c r="P175" i="1"/>
  <c r="H147" i="1"/>
  <c r="AI98" i="1"/>
  <c r="BB152" i="3"/>
  <c r="AR37" i="3"/>
  <c r="AR38" i="3" s="1"/>
  <c r="AR161" i="2"/>
  <c r="S98" i="2"/>
  <c r="BC22" i="2"/>
  <c r="AI48" i="1"/>
  <c r="AL130" i="1"/>
  <c r="AL74" i="1"/>
  <c r="BD65" i="4"/>
  <c r="AK26" i="3"/>
  <c r="AQ190" i="2"/>
  <c r="AR137" i="2"/>
  <c r="BC106" i="2"/>
  <c r="AQ90" i="2"/>
  <c r="BC76" i="2"/>
  <c r="K44" i="2"/>
  <c r="AQ32" i="2"/>
  <c r="K22" i="2"/>
  <c r="AL128" i="1"/>
  <c r="P15" i="1"/>
  <c r="T52" i="3"/>
  <c r="AK18" i="3"/>
  <c r="BC62" i="2"/>
  <c r="K18" i="2"/>
  <c r="X147" i="1"/>
  <c r="X148" i="1" s="1"/>
  <c r="N52" i="3"/>
  <c r="AG32" i="3"/>
  <c r="AR17" i="3"/>
  <c r="AR18" i="3" s="1"/>
  <c r="AL54" i="2"/>
  <c r="S38" i="2"/>
  <c r="E117" i="3"/>
  <c r="E118" i="3" s="1"/>
  <c r="AQ132" i="2"/>
  <c r="AI94" i="2"/>
  <c r="AQ28" i="2"/>
  <c r="AL136" i="1"/>
  <c r="AL118" i="1"/>
  <c r="AI36" i="1"/>
  <c r="AH24" i="2"/>
  <c r="BB146" i="3"/>
  <c r="H101" i="3"/>
  <c r="AR91" i="2"/>
  <c r="AC175" i="2"/>
  <c r="AI190" i="1"/>
  <c r="P97" i="1"/>
  <c r="AR61" i="1"/>
  <c r="P27" i="1"/>
  <c r="AI168" i="1"/>
  <c r="T28" i="9"/>
  <c r="T160" i="9"/>
  <c r="T98" i="9"/>
  <c r="T42" i="9"/>
  <c r="T162" i="9"/>
  <c r="T112" i="9"/>
  <c r="T146" i="9"/>
  <c r="T150" i="9"/>
  <c r="T147" i="9"/>
  <c r="T148" i="9" s="1"/>
  <c r="L117" i="9"/>
  <c r="L58" i="9"/>
  <c r="L180" i="9"/>
  <c r="P79" i="9"/>
  <c r="P113" i="9"/>
  <c r="P17" i="9"/>
  <c r="P69" i="9"/>
  <c r="D68" i="9"/>
  <c r="P137" i="9"/>
  <c r="P121" i="9"/>
  <c r="P161" i="9"/>
  <c r="P173" i="9"/>
  <c r="L78" i="7"/>
  <c r="L60" i="7"/>
  <c r="L58" i="7"/>
  <c r="L57" i="7" s="1"/>
  <c r="W54" i="7"/>
  <c r="W52" i="7"/>
  <c r="Y46" i="7"/>
  <c r="H36" i="7"/>
  <c r="L18" i="7"/>
  <c r="AJ118" i="7"/>
  <c r="AJ185" i="7"/>
  <c r="AJ104" i="7"/>
  <c r="AJ66" i="7"/>
  <c r="AJ184" i="7"/>
  <c r="AJ84" i="7"/>
  <c r="AJ154" i="7"/>
  <c r="AB138" i="7"/>
  <c r="AB165" i="7"/>
  <c r="T52" i="7"/>
  <c r="T64" i="7"/>
  <c r="L100" i="7"/>
  <c r="L116" i="7"/>
  <c r="L170" i="7"/>
  <c r="L146" i="7"/>
  <c r="L110" i="7"/>
  <c r="D100" i="7"/>
  <c r="P99" i="7"/>
  <c r="P107" i="7"/>
  <c r="D108" i="7"/>
  <c r="D174" i="7"/>
  <c r="P173" i="7"/>
  <c r="D188" i="7"/>
  <c r="P187" i="7"/>
  <c r="P105" i="7"/>
  <c r="D106" i="7"/>
  <c r="AR189" i="6"/>
  <c r="AD190" i="6"/>
  <c r="V182" i="6"/>
  <c r="V180" i="6"/>
  <c r="N174" i="6"/>
  <c r="AL154" i="6"/>
  <c r="X147" i="6"/>
  <c r="X148" i="6" s="1"/>
  <c r="X150" i="6"/>
  <c r="N144" i="6"/>
  <c r="I138" i="6"/>
  <c r="F124" i="6"/>
  <c r="AM118" i="6"/>
  <c r="AN112" i="6"/>
  <c r="AM100" i="6"/>
  <c r="AN94" i="6"/>
  <c r="Y68" i="6"/>
  <c r="Y67" i="6" s="1"/>
  <c r="Y70" i="6"/>
  <c r="AL44" i="6"/>
  <c r="P33" i="6"/>
  <c r="T23" i="6"/>
  <c r="AB101" i="6"/>
  <c r="AB102" i="6" s="1"/>
  <c r="T91" i="6"/>
  <c r="T85" i="6" s="1"/>
  <c r="L78" i="6"/>
  <c r="L140" i="6"/>
  <c r="L90" i="6"/>
  <c r="D58" i="6"/>
  <c r="P59" i="6"/>
  <c r="P139" i="6"/>
  <c r="P89" i="6"/>
  <c r="O182" i="5"/>
  <c r="O180" i="5"/>
  <c r="AM172" i="5"/>
  <c r="AM164" i="5"/>
  <c r="L162" i="5"/>
  <c r="AE158" i="5"/>
  <c r="AC149" i="5"/>
  <c r="AU149" i="5" a="1"/>
  <c r="AU149" i="5" s="1"/>
  <c r="Q150" i="5"/>
  <c r="AT149" i="5" a="1"/>
  <c r="AT149" i="5" s="1"/>
  <c r="Q147" i="5"/>
  <c r="Q129" i="5" s="1"/>
  <c r="AC143" i="5"/>
  <c r="AU143" i="5" a="1"/>
  <c r="AU143" i="5" s="1"/>
  <c r="Q144" i="5"/>
  <c r="AT143" i="5" a="1"/>
  <c r="AT143" i="5" s="1"/>
  <c r="AC139" i="5"/>
  <c r="AU139" i="5" a="1"/>
  <c r="AU139" i="5" s="1"/>
  <c r="Q140" i="5"/>
  <c r="AT139" i="5" a="1"/>
  <c r="AT139" i="5" s="1"/>
  <c r="G136" i="5"/>
  <c r="G120" i="5"/>
  <c r="G117" i="5"/>
  <c r="G118" i="5" s="1"/>
  <c r="F112" i="5"/>
  <c r="M104" i="5"/>
  <c r="M101" i="5"/>
  <c r="M102" i="5" s="1"/>
  <c r="AK90" i="5"/>
  <c r="I88" i="5"/>
  <c r="AM78" i="5"/>
  <c r="AL66" i="5"/>
  <c r="E40" i="5"/>
  <c r="L172" i="5"/>
  <c r="V170" i="4"/>
  <c r="AU161" i="4" a="1"/>
  <c r="AU161" i="4" s="1"/>
  <c r="AC161" i="4"/>
  <c r="AT161" i="4" a="1"/>
  <c r="AT161" i="4" s="1"/>
  <c r="Q162" i="4"/>
  <c r="AL144" i="4"/>
  <c r="H140" i="4"/>
  <c r="F129" i="4"/>
  <c r="F130" i="4" s="1"/>
  <c r="F132" i="4"/>
  <c r="F98" i="4"/>
  <c r="R28" i="9"/>
  <c r="BC178" i="7"/>
  <c r="W98" i="7"/>
  <c r="AR52" i="7"/>
  <c r="AD51" i="7"/>
  <c r="AL42" i="7"/>
  <c r="N38" i="7"/>
  <c r="N35" i="7"/>
  <c r="BC56" i="7"/>
  <c r="BC124" i="7"/>
  <c r="BC116" i="7"/>
  <c r="BC63" i="7"/>
  <c r="BC101" i="7"/>
  <c r="BC102" i="7" s="1"/>
  <c r="BC104" i="7"/>
  <c r="BC170" i="7"/>
  <c r="AI51" i="7"/>
  <c r="AI116" i="7"/>
  <c r="AI16" i="7"/>
  <c r="AI72" i="7"/>
  <c r="AI168" i="7"/>
  <c r="AI76" i="7"/>
  <c r="AI130" i="7"/>
  <c r="AA94" i="7"/>
  <c r="AA91" i="7"/>
  <c r="AA180" i="7"/>
  <c r="K78" i="7"/>
  <c r="K140" i="7"/>
  <c r="K28" i="7"/>
  <c r="K132" i="7"/>
  <c r="K80" i="7"/>
  <c r="K164" i="7"/>
  <c r="AM190" i="6"/>
  <c r="L184" i="6"/>
  <c r="AM178" i="6"/>
  <c r="AF166" i="6"/>
  <c r="X158" i="6"/>
  <c r="W147" i="6"/>
  <c r="W148" i="6" s="1"/>
  <c r="W150" i="6"/>
  <c r="I134" i="6"/>
  <c r="AK118" i="6"/>
  <c r="AC111" i="6"/>
  <c r="G106" i="6"/>
  <c r="G94" i="6"/>
  <c r="G91" i="6"/>
  <c r="G92" i="6" s="1"/>
  <c r="I88" i="6"/>
  <c r="I85" i="6"/>
  <c r="I86" i="6" s="1"/>
  <c r="V76" i="6"/>
  <c r="V73" i="6"/>
  <c r="V74" i="6" s="1"/>
  <c r="AO67" i="6"/>
  <c r="V62" i="6"/>
  <c r="AG54" i="6"/>
  <c r="M34" i="6"/>
  <c r="E188" i="5"/>
  <c r="AL172" i="5"/>
  <c r="AL164" i="5"/>
  <c r="AM156" i="5"/>
  <c r="Y147" i="5"/>
  <c r="AM142" i="5"/>
  <c r="N112" i="5"/>
  <c r="M106" i="5"/>
  <c r="BC96" i="5"/>
  <c r="T90" i="5"/>
  <c r="BB86" i="7"/>
  <c r="BB63" i="7"/>
  <c r="BD15" i="7"/>
  <c r="BB76" i="7"/>
  <c r="BB138" i="7"/>
  <c r="BB184" i="7"/>
  <c r="BB42" i="7"/>
  <c r="BD41" i="7"/>
  <c r="BB142" i="7"/>
  <c r="BB101" i="7"/>
  <c r="BB102" i="7" s="1"/>
  <c r="BB104" i="7"/>
  <c r="BB66" i="7"/>
  <c r="BD65" i="7"/>
  <c r="BB182" i="7"/>
  <c r="AK178" i="6"/>
  <c r="O57" i="6"/>
  <c r="P39" i="5"/>
  <c r="BA170" i="5"/>
  <c r="BD169" i="5"/>
  <c r="BA9" i="5"/>
  <c r="BA10" i="5" s="1"/>
  <c r="BD43" i="5"/>
  <c r="BA44" i="5"/>
  <c r="BD97" i="5"/>
  <c r="BA98" i="5"/>
  <c r="BA152" i="5"/>
  <c r="BD151" i="5"/>
  <c r="BA76" i="5"/>
  <c r="BD75" i="5"/>
  <c r="BA184" i="5"/>
  <c r="BD183" i="5"/>
  <c r="BD25" i="5"/>
  <c r="BA26" i="5"/>
  <c r="BD87" i="5"/>
  <c r="BA88" i="5"/>
  <c r="BA154" i="5"/>
  <c r="BD153" i="5"/>
  <c r="N102" i="4"/>
  <c r="L91" i="4"/>
  <c r="AE50" i="4"/>
  <c r="AJ10" i="4"/>
  <c r="AE24" i="4"/>
  <c r="AE47" i="4"/>
  <c r="AE48" i="4" s="1"/>
  <c r="AE94" i="4"/>
  <c r="AE146" i="4"/>
  <c r="AE76" i="4"/>
  <c r="AR75" i="4"/>
  <c r="AE130" i="4"/>
  <c r="AE164" i="4"/>
  <c r="AE30" i="4"/>
  <c r="AE88" i="4"/>
  <c r="W72" i="4"/>
  <c r="W68" i="4"/>
  <c r="O91" i="4"/>
  <c r="O92" i="4" s="1"/>
  <c r="O152" i="4"/>
  <c r="O23" i="4"/>
  <c r="G28" i="4"/>
  <c r="G132" i="4"/>
  <c r="G172" i="4"/>
  <c r="G114" i="4"/>
  <c r="G164" i="4"/>
  <c r="G34" i="4"/>
  <c r="G136" i="4"/>
  <c r="L185" i="3"/>
  <c r="P155" i="3"/>
  <c r="AU139" i="3" a="1"/>
  <c r="AU139" i="3" s="1"/>
  <c r="AC139" i="3"/>
  <c r="AT139" i="3" a="1"/>
  <c r="AT139" i="3" s="1"/>
  <c r="AC121" i="3"/>
  <c r="P75" i="3"/>
  <c r="D73" i="3"/>
  <c r="D70" i="3"/>
  <c r="P69" i="3"/>
  <c r="D68" i="3"/>
  <c r="BA62" i="3"/>
  <c r="BD61" i="3"/>
  <c r="K52" i="3"/>
  <c r="AB46" i="3"/>
  <c r="L42" i="3"/>
  <c r="P37" i="3"/>
  <c r="D35" i="3"/>
  <c r="L34" i="3"/>
  <c r="P21" i="3"/>
  <c r="AB18" i="3"/>
  <c r="O96" i="3"/>
  <c r="G162" i="3"/>
  <c r="AD164" i="2"/>
  <c r="AR163" i="2"/>
  <c r="I150" i="2"/>
  <c r="I147" i="2"/>
  <c r="I148" i="2" s="1"/>
  <c r="R142" i="2"/>
  <c r="AK128" i="2"/>
  <c r="AA101" i="2"/>
  <c r="AA102" i="2" s="1"/>
  <c r="AA104" i="2"/>
  <c r="E88" i="2"/>
  <c r="E85" i="2"/>
  <c r="E86" i="2" s="1"/>
  <c r="J64" i="2"/>
  <c r="Q44" i="2"/>
  <c r="AC43" i="2"/>
  <c r="AC19" i="2"/>
  <c r="Q20" i="2"/>
  <c r="AD9" i="2"/>
  <c r="AD10" i="2" s="1"/>
  <c r="AR11" i="2"/>
  <c r="AR128" i="2" s="1"/>
  <c r="AD162" i="2"/>
  <c r="AD138" i="2"/>
  <c r="O184" i="1"/>
  <c r="AQ170" i="1"/>
  <c r="AU151" i="1" a="1"/>
  <c r="AU151" i="1" s="1"/>
  <c r="AC151" i="1"/>
  <c r="AT151" i="1" a="1"/>
  <c r="AT151" i="1" s="1"/>
  <c r="R144" i="1"/>
  <c r="AQ98" i="1"/>
  <c r="BA92" i="1"/>
  <c r="BD91" i="1"/>
  <c r="Z90" i="1"/>
  <c r="J72" i="1"/>
  <c r="BD41" i="1"/>
  <c r="BA42" i="1"/>
  <c r="R40" i="1"/>
  <c r="J32" i="1"/>
  <c r="Z28" i="1"/>
  <c r="BA22" i="1"/>
  <c r="BD21" i="1"/>
  <c r="R20" i="1"/>
  <c r="AX158" i="3"/>
  <c r="Y165" i="3"/>
  <c r="Y106" i="3"/>
  <c r="Y188" i="3"/>
  <c r="X177" i="2"/>
  <c r="R146" i="2"/>
  <c r="Z154" i="1"/>
  <c r="BD121" i="1"/>
  <c r="BA122" i="1"/>
  <c r="R110" i="1"/>
  <c r="AJ136" i="6"/>
  <c r="AK112" i="6"/>
  <c r="BA44" i="6"/>
  <c r="BD43" i="6"/>
  <c r="BD115" i="6"/>
  <c r="BA116" i="6"/>
  <c r="BA138" i="6"/>
  <c r="BD137" i="6"/>
  <c r="BD97" i="6"/>
  <c r="BA98" i="6"/>
  <c r="BA16" i="6"/>
  <c r="BD15" i="6"/>
  <c r="BA150" i="6"/>
  <c r="BD149" i="6"/>
  <c r="BA38" i="6"/>
  <c r="BD37" i="6"/>
  <c r="BA100" i="6"/>
  <c r="BD99" i="6"/>
  <c r="BD103" i="6"/>
  <c r="BA101" i="6"/>
  <c r="BA102" i="6" s="1"/>
  <c r="BA104" i="6"/>
  <c r="BA172" i="6"/>
  <c r="BD171" i="6"/>
  <c r="S28" i="5"/>
  <c r="Z177" i="4"/>
  <c r="AE126" i="4"/>
  <c r="AM54" i="4"/>
  <c r="AR186" i="3"/>
  <c r="AR185" i="3" s="1"/>
  <c r="AV185" i="3" s="1"/>
  <c r="P181" i="3"/>
  <c r="D180" i="3"/>
  <c r="L174" i="3"/>
  <c r="E154" i="3"/>
  <c r="AA120" i="3"/>
  <c r="AA117" i="3"/>
  <c r="AA118" i="3" s="1"/>
  <c r="R108" i="3"/>
  <c r="AH100" i="3"/>
  <c r="AB96" i="3"/>
  <c r="AK84" i="3"/>
  <c r="N76" i="3"/>
  <c r="N73" i="3"/>
  <c r="N74" i="3" s="1"/>
  <c r="Y68" i="3"/>
  <c r="Y67" i="3" s="1"/>
  <c r="Y70" i="3"/>
  <c r="AH63" i="3"/>
  <c r="Y58" i="3"/>
  <c r="Y57" i="3" s="1"/>
  <c r="Y60" i="3"/>
  <c r="BB44" i="3"/>
  <c r="AA34" i="3"/>
  <c r="AM47" i="3"/>
  <c r="AM48" i="3" s="1"/>
  <c r="AM24" i="3"/>
  <c r="BB16" i="3"/>
  <c r="S11" i="3"/>
  <c r="S54" i="3" s="1"/>
  <c r="AJ9" i="3"/>
  <c r="AJ10" i="3" s="1"/>
  <c r="AJ16" i="3"/>
  <c r="AJ67" i="3"/>
  <c r="AJ63" i="3"/>
  <c r="AD70" i="3"/>
  <c r="AR69" i="3"/>
  <c r="AR70" i="3" s="1"/>
  <c r="AD136" i="3"/>
  <c r="AR135" i="3"/>
  <c r="AR136" i="3" s="1"/>
  <c r="AR107" i="3"/>
  <c r="AR108" i="3" s="1"/>
  <c r="AD108" i="3"/>
  <c r="AD192" i="3"/>
  <c r="AR191" i="3"/>
  <c r="AR192" i="3" s="1"/>
  <c r="N88" i="3"/>
  <c r="N101" i="3"/>
  <c r="N102" i="3" s="1"/>
  <c r="N104" i="3"/>
  <c r="F180" i="3"/>
  <c r="AL182" i="2"/>
  <c r="I165" i="2"/>
  <c r="I166" i="2" s="1"/>
  <c r="I168" i="2"/>
  <c r="BD161" i="2"/>
  <c r="BA162" i="2"/>
  <c r="AR119" i="2"/>
  <c r="AD120" i="2"/>
  <c r="R116" i="2"/>
  <c r="BD105" i="2"/>
  <c r="BA106" i="2"/>
  <c r="Z101" i="2"/>
  <c r="D100" i="2"/>
  <c r="P99" i="2"/>
  <c r="H91" i="2"/>
  <c r="BD83" i="2"/>
  <c r="BA84" i="2"/>
  <c r="AD76" i="2"/>
  <c r="AR75" i="2"/>
  <c r="D68" i="2"/>
  <c r="D70" i="2"/>
  <c r="P69" i="2"/>
  <c r="I64" i="2"/>
  <c r="I63" i="2" s="1"/>
  <c r="I66" i="2"/>
  <c r="BC47" i="2"/>
  <c r="BC48" i="2" s="1"/>
  <c r="BC36" i="2"/>
  <c r="P33" i="2"/>
  <c r="D34" i="2"/>
  <c r="AN47" i="2"/>
  <c r="AN48" i="2" s="1"/>
  <c r="AN24" i="2"/>
  <c r="T18" i="2"/>
  <c r="AR12" i="2"/>
  <c r="F184" i="1"/>
  <c r="Y170" i="1"/>
  <c r="AX147" i="1"/>
  <c r="AT143" i="1" a="1"/>
  <c r="AT143" i="1" s="1"/>
  <c r="AU143" i="1" a="1"/>
  <c r="AU143" i="1" s="1"/>
  <c r="AC143" i="1"/>
  <c r="AT131" i="1" a="1"/>
  <c r="AT131" i="1" s="1"/>
  <c r="AU131" i="1" a="1"/>
  <c r="AU131" i="1" s="1"/>
  <c r="AC131" i="1"/>
  <c r="P95" i="1"/>
  <c r="E96" i="1"/>
  <c r="O80" i="1"/>
  <c r="Y72" i="1"/>
  <c r="AA58" i="1"/>
  <c r="H52" i="1"/>
  <c r="H56" i="1"/>
  <c r="Y44" i="1"/>
  <c r="Y32" i="1"/>
  <c r="AO47" i="1"/>
  <c r="AO48" i="1" s="1"/>
  <c r="AO24" i="1"/>
  <c r="Y20" i="1"/>
  <c r="AU153" i="1" a="1"/>
  <c r="AU153" i="1" s="1"/>
  <c r="AQ116" i="1"/>
  <c r="J112" i="1"/>
  <c r="AX92" i="1"/>
  <c r="J82" i="1"/>
  <c r="AK100" i="3"/>
  <c r="AC119" i="2"/>
  <c r="Q120" i="2"/>
  <c r="Q117" i="2"/>
  <c r="AC83" i="2"/>
  <c r="Q84" i="2"/>
  <c r="Q177" i="1"/>
  <c r="J120" i="1"/>
  <c r="J117" i="1"/>
  <c r="J118" i="1" s="1"/>
  <c r="AJ130" i="6"/>
  <c r="S72" i="6"/>
  <c r="W34" i="6"/>
  <c r="S20" i="6"/>
  <c r="S160" i="5"/>
  <c r="AU163" i="4" a="1"/>
  <c r="AU163" i="4" s="1"/>
  <c r="D144" i="4"/>
  <c r="P143" i="4"/>
  <c r="AM134" i="4"/>
  <c r="D42" i="4"/>
  <c r="P41" i="4"/>
  <c r="T26" i="4"/>
  <c r="T23" i="4"/>
  <c r="AB11" i="4"/>
  <c r="AB74" i="4" s="1"/>
  <c r="M68" i="4"/>
  <c r="M58" i="4"/>
  <c r="E73" i="4"/>
  <c r="E11" i="4"/>
  <c r="E108" i="4" s="1"/>
  <c r="BB172" i="3"/>
  <c r="O140" i="3"/>
  <c r="L120" i="3"/>
  <c r="L117" i="3"/>
  <c r="L118" i="3" s="1"/>
  <c r="L114" i="3"/>
  <c r="Y101" i="3"/>
  <c r="Y102" i="3" s="1"/>
  <c r="Y104" i="3"/>
  <c r="E98" i="3"/>
  <c r="BA90" i="3"/>
  <c r="BD89" i="3"/>
  <c r="AJ84" i="3"/>
  <c r="AD80" i="3"/>
  <c r="AR79" i="3"/>
  <c r="AR80" i="3" s="1"/>
  <c r="AJ74" i="3"/>
  <c r="L70" i="3"/>
  <c r="L68" i="3"/>
  <c r="L67" i="3" s="1"/>
  <c r="AJ62" i="3"/>
  <c r="X58" i="3"/>
  <c r="Z46" i="3"/>
  <c r="Z30" i="3"/>
  <c r="J23" i="3"/>
  <c r="AK164" i="3"/>
  <c r="AK86" i="3"/>
  <c r="AK140" i="3"/>
  <c r="E164" i="3"/>
  <c r="E108" i="3"/>
  <c r="E168" i="3"/>
  <c r="E165" i="3"/>
  <c r="E166" i="3" s="1"/>
  <c r="AK188" i="2"/>
  <c r="H165" i="2"/>
  <c r="P163" i="2"/>
  <c r="D164" i="2"/>
  <c r="M154" i="2"/>
  <c r="AC139" i="2"/>
  <c r="Q140" i="2"/>
  <c r="AT139" i="2" a="1"/>
  <c r="AT139" i="2" s="1"/>
  <c r="AU139" i="2" a="1"/>
  <c r="AU139" i="2" s="1"/>
  <c r="Q122" i="2"/>
  <c r="AC121" i="2"/>
  <c r="M114" i="2"/>
  <c r="AK106" i="2"/>
  <c r="I104" i="2"/>
  <c r="I101" i="2"/>
  <c r="I102" i="2" s="1"/>
  <c r="K88" i="2"/>
  <c r="K85" i="2"/>
  <c r="K86" i="2" s="1"/>
  <c r="I82" i="2"/>
  <c r="AA70" i="2"/>
  <c r="AA68" i="2"/>
  <c r="AA67" i="2" s="1"/>
  <c r="H64" i="2"/>
  <c r="AL56" i="2"/>
  <c r="R54" i="2"/>
  <c r="R52" i="2"/>
  <c r="I165" i="1"/>
  <c r="Y142" i="1"/>
  <c r="BA138" i="1"/>
  <c r="BD137" i="1"/>
  <c r="AQ104" i="1"/>
  <c r="AQ101" i="1"/>
  <c r="AQ102" i="1" s="1"/>
  <c r="R78" i="1"/>
  <c r="AQ51" i="1"/>
  <c r="AU51" i="1" s="1" a="1"/>
  <c r="AU51" i="1" s="1"/>
  <c r="AX23" i="1"/>
  <c r="AC159" i="3"/>
  <c r="AT159" i="3" a="1"/>
  <c r="AT159" i="3" s="1"/>
  <c r="AU159" i="3" a="1"/>
  <c r="AU159" i="3" s="1"/>
  <c r="AC83" i="3"/>
  <c r="Q180" i="3"/>
  <c r="AU181" i="3" a="1"/>
  <c r="AU181" i="3" s="1"/>
  <c r="AC181" i="3"/>
  <c r="AT181" i="3" a="1"/>
  <c r="AT181" i="3" s="1"/>
  <c r="Y180" i="2"/>
  <c r="AC123" i="2"/>
  <c r="Q124" i="2"/>
  <c r="AC113" i="2"/>
  <c r="Q114" i="2"/>
  <c r="R180" i="1"/>
  <c r="AC180" i="1" s="1"/>
  <c r="R182" i="1"/>
  <c r="R106" i="1"/>
  <c r="Z158" i="1"/>
  <c r="G24" i="6"/>
  <c r="G47" i="6"/>
  <c r="G48" i="6" s="1"/>
  <c r="S40" i="5"/>
  <c r="T152" i="4"/>
  <c r="S84" i="4"/>
  <c r="AJ130" i="4"/>
  <c r="AJ164" i="4"/>
  <c r="AJ63" i="4"/>
  <c r="AJ86" i="4"/>
  <c r="AJ140" i="4"/>
  <c r="AB58" i="4"/>
  <c r="T114" i="4"/>
  <c r="T164" i="4"/>
  <c r="T78" i="4"/>
  <c r="T140" i="4"/>
  <c r="L117" i="4"/>
  <c r="L64" i="4"/>
  <c r="P123" i="4"/>
  <c r="D124" i="4"/>
  <c r="P186" i="4"/>
  <c r="D185" i="4"/>
  <c r="P103" i="4"/>
  <c r="D104" i="4"/>
  <c r="D101" i="4"/>
  <c r="D102" i="4" s="1"/>
  <c r="D160" i="4"/>
  <c r="P159" i="4"/>
  <c r="Y176" i="3"/>
  <c r="L162" i="3"/>
  <c r="AA138" i="3"/>
  <c r="V117" i="3"/>
  <c r="AJ114" i="3"/>
  <c r="X101" i="3"/>
  <c r="L96" i="3"/>
  <c r="O78" i="3"/>
  <c r="G72" i="3"/>
  <c r="BD65" i="3"/>
  <c r="BA66" i="3"/>
  <c r="O60" i="3"/>
  <c r="O58" i="3"/>
  <c r="O57" i="3" s="1"/>
  <c r="L56" i="3"/>
  <c r="BB50" i="3"/>
  <c r="AC41" i="3"/>
  <c r="AC33" i="3"/>
  <c r="E28" i="3"/>
  <c r="E20" i="3"/>
  <c r="AI9" i="3"/>
  <c r="AI10" i="3" s="1"/>
  <c r="J11" i="3"/>
  <c r="J172" i="3" s="1"/>
  <c r="AJ86" i="3"/>
  <c r="AJ140" i="3"/>
  <c r="AJ94" i="3"/>
  <c r="AB78" i="3"/>
  <c r="AB140" i="3"/>
  <c r="AB132" i="3"/>
  <c r="T108" i="3"/>
  <c r="L122" i="3"/>
  <c r="L91" i="3"/>
  <c r="L92" i="3" s="1"/>
  <c r="L94" i="3"/>
  <c r="P81" i="3"/>
  <c r="P141" i="3"/>
  <c r="D150" i="3"/>
  <c r="D147" i="3"/>
  <c r="P149" i="3"/>
  <c r="M172" i="2"/>
  <c r="I162" i="2"/>
  <c r="AD144" i="2"/>
  <c r="AR143" i="2"/>
  <c r="AL132" i="2"/>
  <c r="D124" i="2"/>
  <c r="P123" i="2"/>
  <c r="AB117" i="2"/>
  <c r="D114" i="2"/>
  <c r="P113" i="2"/>
  <c r="N91" i="2"/>
  <c r="L80" i="2"/>
  <c r="AL72" i="2"/>
  <c r="R70" i="2"/>
  <c r="R68" i="2"/>
  <c r="R67" i="2" s="1"/>
  <c r="X58" i="2"/>
  <c r="E56" i="2"/>
  <c r="AL36" i="2"/>
  <c r="AL32" i="2"/>
  <c r="R30" i="2"/>
  <c r="AD20" i="2"/>
  <c r="AR19" i="2"/>
  <c r="AA46" i="2"/>
  <c r="AA176" i="2"/>
  <c r="AA150" i="2"/>
  <c r="AA9" i="2"/>
  <c r="AA10" i="2" s="1"/>
  <c r="AA170" i="2"/>
  <c r="AA132" i="2"/>
  <c r="AA144" i="2"/>
  <c r="D185" i="1"/>
  <c r="P186" i="1"/>
  <c r="E180" i="1"/>
  <c r="O176" i="1"/>
  <c r="AL172" i="1"/>
  <c r="O170" i="1"/>
  <c r="AD166" i="1"/>
  <c r="AR165" i="1"/>
  <c r="AQ162" i="1"/>
  <c r="AU162" i="1" s="1" a="1"/>
  <c r="AU162" i="1" s="1"/>
  <c r="F152" i="1"/>
  <c r="Y140" i="1"/>
  <c r="W129" i="1"/>
  <c r="Y122" i="1"/>
  <c r="Q101" i="1"/>
  <c r="AC103" i="1"/>
  <c r="E73" i="1"/>
  <c r="E74" i="1" s="1"/>
  <c r="O72" i="1"/>
  <c r="P64" i="1"/>
  <c r="G40" i="1"/>
  <c r="O32" i="1"/>
  <c r="BB24" i="1"/>
  <c r="AA11" i="1"/>
  <c r="AA158" i="1" s="1"/>
  <c r="AH67" i="5"/>
  <c r="AH124" i="5"/>
  <c r="AH150" i="5"/>
  <c r="AH174" i="5"/>
  <c r="AH34" i="5"/>
  <c r="AH92" i="5"/>
  <c r="AH54" i="5"/>
  <c r="AH82" i="5"/>
  <c r="AH162" i="5"/>
  <c r="AH28" i="5"/>
  <c r="AH156" i="5"/>
  <c r="R52" i="5"/>
  <c r="R58" i="5"/>
  <c r="AC59" i="5"/>
  <c r="R101" i="5"/>
  <c r="BD149" i="2"/>
  <c r="BA150" i="2"/>
  <c r="BD111" i="1"/>
  <c r="BA112" i="1"/>
  <c r="AH184" i="6"/>
  <c r="AH166" i="6"/>
  <c r="AH42" i="6"/>
  <c r="AH78" i="6"/>
  <c r="AH100" i="6"/>
  <c r="AH164" i="6"/>
  <c r="AH72" i="6"/>
  <c r="AH176" i="6"/>
  <c r="AH106" i="6"/>
  <c r="AH174" i="6"/>
  <c r="G180" i="3"/>
  <c r="Q172" i="2"/>
  <c r="AU171" i="2" a="1"/>
  <c r="AU171" i="2" s="1"/>
  <c r="AC171" i="2"/>
  <c r="AT171" i="2" a="1"/>
  <c r="AT171" i="2" s="1"/>
  <c r="BD169" i="1"/>
  <c r="BA170" i="1"/>
  <c r="S67" i="6"/>
  <c r="BD115" i="5"/>
  <c r="BA116" i="5"/>
  <c r="AT183" i="4" a="1"/>
  <c r="AT183" i="4" s="1"/>
  <c r="AJ170" i="4"/>
  <c r="BD157" i="4"/>
  <c r="BD151" i="4"/>
  <c r="D72" i="4"/>
  <c r="P71" i="4"/>
  <c r="Q63" i="4"/>
  <c r="E32" i="4"/>
  <c r="AC25" i="4"/>
  <c r="BC101" i="4"/>
  <c r="BC102" i="4" s="1"/>
  <c r="BC104" i="4"/>
  <c r="AA35" i="4"/>
  <c r="AA91" i="4"/>
  <c r="AA85" i="4" s="1"/>
  <c r="S164" i="4"/>
  <c r="S34" i="4"/>
  <c r="S136" i="4"/>
  <c r="S112" i="4"/>
  <c r="S168" i="4"/>
  <c r="S165" i="4"/>
  <c r="S166" i="4" s="1"/>
  <c r="S90" i="4"/>
  <c r="G170" i="3"/>
  <c r="AT149" i="3" a="1"/>
  <c r="AT149" i="3" s="1"/>
  <c r="Q147" i="3"/>
  <c r="AU149" i="3" a="1"/>
  <c r="AU149" i="3" s="1"/>
  <c r="AC149" i="3"/>
  <c r="AT143" i="3" a="1"/>
  <c r="AT143" i="3" s="1"/>
  <c r="AC143" i="3"/>
  <c r="AU143" i="3" a="1"/>
  <c r="AU143" i="3" s="1"/>
  <c r="J140" i="3"/>
  <c r="AU135" i="3" a="1"/>
  <c r="AU135" i="3" s="1"/>
  <c r="Q133" i="3"/>
  <c r="AT135" i="3" a="1"/>
  <c r="AT135" i="3" s="1"/>
  <c r="AC135" i="3"/>
  <c r="AK106" i="3"/>
  <c r="AQ100" i="3"/>
  <c r="AE84" i="3"/>
  <c r="AR83" i="3"/>
  <c r="AR84" i="3" s="1"/>
  <c r="K73" i="3"/>
  <c r="J68" i="3"/>
  <c r="J67" i="3" s="1"/>
  <c r="J70" i="3"/>
  <c r="H64" i="3"/>
  <c r="J62" i="3"/>
  <c r="W52" i="3"/>
  <c r="P43" i="3"/>
  <c r="AX40" i="3"/>
  <c r="AJ36" i="3"/>
  <c r="AJ20" i="3"/>
  <c r="AO9" i="3"/>
  <c r="AO10" i="3" s="1"/>
  <c r="BB192" i="3"/>
  <c r="BB168" i="3"/>
  <c r="AA94" i="3"/>
  <c r="AA91" i="3"/>
  <c r="AA92" i="3" s="1"/>
  <c r="AA152" i="3"/>
  <c r="R184" i="2"/>
  <c r="BD173" i="2"/>
  <c r="BA174" i="2"/>
  <c r="AL168" i="2"/>
  <c r="R156" i="2"/>
  <c r="M147" i="2"/>
  <c r="M148" i="2" s="1"/>
  <c r="M150" i="2"/>
  <c r="AD142" i="2"/>
  <c r="AR141" i="2"/>
  <c r="BC132" i="2"/>
  <c r="S120" i="2"/>
  <c r="S117" i="2"/>
  <c r="S118" i="2" s="1"/>
  <c r="K106" i="2"/>
  <c r="AA94" i="2"/>
  <c r="AC87" i="2"/>
  <c r="Q88" i="2"/>
  <c r="Q85" i="2"/>
  <c r="K84" i="2"/>
  <c r="AA76" i="2"/>
  <c r="AA73" i="2"/>
  <c r="AA74" i="2" s="1"/>
  <c r="E72" i="2"/>
  <c r="I70" i="2"/>
  <c r="I68" i="2"/>
  <c r="I67" i="2" s="1"/>
  <c r="AD66" i="2"/>
  <c r="AR65" i="2"/>
  <c r="T52" i="2"/>
  <c r="H52" i="2"/>
  <c r="AK40" i="2"/>
  <c r="E32" i="2"/>
  <c r="M28" i="2"/>
  <c r="AC25" i="2"/>
  <c r="Q23" i="2"/>
  <c r="Q26" i="2"/>
  <c r="E16" i="2"/>
  <c r="BD183" i="1"/>
  <c r="BA184" i="1"/>
  <c r="AB180" i="1"/>
  <c r="AB182" i="1"/>
  <c r="AC161" i="1"/>
  <c r="AT161" i="1" a="1"/>
  <c r="AT161" i="1" s="1"/>
  <c r="AU161" i="1" a="1"/>
  <c r="AU161" i="1" s="1"/>
  <c r="N147" i="1"/>
  <c r="AL132" i="1"/>
  <c r="AQ128" i="1"/>
  <c r="AX117" i="1"/>
  <c r="T106" i="1"/>
  <c r="T101" i="1"/>
  <c r="T102" i="1" s="1"/>
  <c r="AQ100" i="1"/>
  <c r="AD98" i="1"/>
  <c r="AR97" i="1"/>
  <c r="J96" i="1"/>
  <c r="V91" i="1"/>
  <c r="V85" i="1" s="1"/>
  <c r="O64" i="1"/>
  <c r="O63" i="1" s="1"/>
  <c r="O66" i="1"/>
  <c r="AQ57" i="1"/>
  <c r="AU57" i="1" s="1" a="1"/>
  <c r="AU57" i="1" s="1"/>
  <c r="Y54" i="1"/>
  <c r="Y52" i="1"/>
  <c r="R46" i="1"/>
  <c r="F44" i="1"/>
  <c r="AL40" i="1"/>
  <c r="BA36" i="1"/>
  <c r="BA47" i="1"/>
  <c r="R23" i="1"/>
  <c r="R26" i="1"/>
  <c r="AD24" i="1"/>
  <c r="AD47" i="1"/>
  <c r="AD48" i="1" s="1"/>
  <c r="AR23" i="1"/>
  <c r="AL20" i="1"/>
  <c r="R18" i="1"/>
  <c r="F16" i="1"/>
  <c r="AC83" i="5"/>
  <c r="F52" i="5"/>
  <c r="BD171" i="4"/>
  <c r="AO112" i="3"/>
  <c r="X64" i="3"/>
  <c r="AO172" i="3"/>
  <c r="AO120" i="3"/>
  <c r="AO156" i="3"/>
  <c r="AQ42" i="6"/>
  <c r="AQ16" i="6"/>
  <c r="AQ38" i="6"/>
  <c r="AQ74" i="6"/>
  <c r="AU74" i="6" s="1" a="1"/>
  <c r="AU74" i="6" s="1"/>
  <c r="AQ108" i="6"/>
  <c r="AQ86" i="6"/>
  <c r="AQ36" i="6"/>
  <c r="AQ144" i="6"/>
  <c r="AQ76" i="6"/>
  <c r="AQ130" i="6"/>
  <c r="J22" i="6"/>
  <c r="J68" i="6"/>
  <c r="J70" i="6"/>
  <c r="J72" i="6"/>
  <c r="G24" i="5"/>
  <c r="G47" i="5"/>
  <c r="G48" i="5" s="1"/>
  <c r="BA63" i="1"/>
  <c r="BD64" i="1"/>
  <c r="R40" i="7"/>
  <c r="K150" i="6"/>
  <c r="AJ124" i="6"/>
  <c r="S82" i="6"/>
  <c r="AI16" i="5"/>
  <c r="AI62" i="5"/>
  <c r="AI122" i="5"/>
  <c r="AI98" i="5"/>
  <c r="AI18" i="5"/>
  <c r="AI57" i="5"/>
  <c r="AI192" i="5"/>
  <c r="AI78" i="5"/>
  <c r="AI160" i="5"/>
  <c r="AI106" i="5"/>
  <c r="AI174" i="5"/>
  <c r="AA35" i="5"/>
  <c r="AA101" i="5"/>
  <c r="S26" i="5"/>
  <c r="S23" i="5"/>
  <c r="S96" i="5"/>
  <c r="S144" i="5"/>
  <c r="S58" i="5"/>
  <c r="S57" i="5" s="1"/>
  <c r="S60" i="5"/>
  <c r="S110" i="5"/>
  <c r="K180" i="5"/>
  <c r="BD181" i="4"/>
  <c r="AM56" i="4"/>
  <c r="D32" i="4"/>
  <c r="P31" i="4"/>
  <c r="BB130" i="4"/>
  <c r="BB20" i="4"/>
  <c r="BB90" i="4"/>
  <c r="BB128" i="4"/>
  <c r="BB106" i="4"/>
  <c r="BB86" i="4"/>
  <c r="BB18" i="4"/>
  <c r="BB57" i="4"/>
  <c r="BB168" i="4"/>
  <c r="BA185" i="3"/>
  <c r="BD186" i="3"/>
  <c r="AB152" i="3"/>
  <c r="AK148" i="3"/>
  <c r="AF142" i="3"/>
  <c r="G91" i="3"/>
  <c r="AG74" i="3"/>
  <c r="S68" i="3"/>
  <c r="AH66" i="3"/>
  <c r="Y62" i="3"/>
  <c r="AH56" i="3"/>
  <c r="BD53" i="3"/>
  <c r="BA54" i="3"/>
  <c r="BB38" i="3"/>
  <c r="S32" i="3"/>
  <c r="BB26" i="3"/>
  <c r="AI24" i="3"/>
  <c r="AI47" i="3"/>
  <c r="AI48" i="3" s="1"/>
  <c r="AR19" i="3"/>
  <c r="AR20" i="3" s="1"/>
  <c r="AC12" i="3"/>
  <c r="BA96" i="3"/>
  <c r="BD95" i="3"/>
  <c r="BA150" i="3"/>
  <c r="BD149" i="3"/>
  <c r="BD111" i="3"/>
  <c r="BA112" i="3"/>
  <c r="AQ192" i="3"/>
  <c r="AQ170" i="3"/>
  <c r="AQ76" i="3"/>
  <c r="AQ130" i="3"/>
  <c r="AH72" i="3"/>
  <c r="AH176" i="3"/>
  <c r="AH80" i="3"/>
  <c r="AH148" i="3"/>
  <c r="Z98" i="3"/>
  <c r="Z158" i="3"/>
  <c r="Z120" i="3"/>
  <c r="Z117" i="3"/>
  <c r="Z118" i="3" s="1"/>
  <c r="R94" i="3"/>
  <c r="R91" i="3"/>
  <c r="R92" i="3" s="1"/>
  <c r="R152" i="3"/>
  <c r="R114" i="3"/>
  <c r="J90" i="3"/>
  <c r="J146" i="3"/>
  <c r="J110" i="3"/>
  <c r="R188" i="2"/>
  <c r="Z180" i="2"/>
  <c r="AK168" i="2"/>
  <c r="K165" i="2"/>
  <c r="K166" i="2" s="1"/>
  <c r="E160" i="2"/>
  <c r="AB147" i="2"/>
  <c r="AB129" i="2" s="1"/>
  <c r="J147" i="2"/>
  <c r="J148" i="2" s="1"/>
  <c r="M142" i="2"/>
  <c r="AL134" i="2"/>
  <c r="BC120" i="2"/>
  <c r="X117" i="2"/>
  <c r="AH114" i="2"/>
  <c r="AH106" i="2"/>
  <c r="V101" i="2"/>
  <c r="AD100" i="2"/>
  <c r="AB91" i="2"/>
  <c r="AD88" i="2"/>
  <c r="V85" i="2"/>
  <c r="V86" i="2" s="1"/>
  <c r="AH80" i="2"/>
  <c r="V78" i="2"/>
  <c r="K66" i="2"/>
  <c r="AQ62" i="2"/>
  <c r="AL50" i="2"/>
  <c r="P43" i="2"/>
  <c r="D44" i="2"/>
  <c r="AX35" i="2"/>
  <c r="BC30" i="2"/>
  <c r="T28" i="2"/>
  <c r="BC26" i="2"/>
  <c r="AQ184" i="1"/>
  <c r="AA180" i="1"/>
  <c r="P171" i="1"/>
  <c r="D172" i="1"/>
  <c r="V165" i="1"/>
  <c r="D165" i="1"/>
  <c r="D166" i="1" s="1"/>
  <c r="R156" i="1"/>
  <c r="BB152" i="1"/>
  <c r="K147" i="1"/>
  <c r="F142" i="1"/>
  <c r="G134" i="1"/>
  <c r="AI130" i="1"/>
  <c r="AA117" i="1"/>
  <c r="G112" i="1"/>
  <c r="Y88" i="1"/>
  <c r="O85" i="1"/>
  <c r="O86" i="1" s="1"/>
  <c r="Q73" i="1"/>
  <c r="N64" i="1"/>
  <c r="G60" i="1"/>
  <c r="G58" i="1"/>
  <c r="G57" i="1" s="1"/>
  <c r="P55" i="1"/>
  <c r="D56" i="1"/>
  <c r="W52" i="1"/>
  <c r="I35" i="1"/>
  <c r="Y22" i="1"/>
  <c r="S26" i="6"/>
  <c r="AQ84" i="5"/>
  <c r="AQ178" i="5"/>
  <c r="AU178" i="5" s="1" a="1"/>
  <c r="AU178" i="5" s="1"/>
  <c r="AQ14" i="5"/>
  <c r="AQ46" i="5"/>
  <c r="AQ106" i="5"/>
  <c r="AQ160" i="5"/>
  <c r="AQ166" i="5"/>
  <c r="AU166" i="5" s="1" a="1"/>
  <c r="AU166" i="5" s="1"/>
  <c r="AQ32" i="5"/>
  <c r="AQ128" i="5"/>
  <c r="Z80" i="5"/>
  <c r="Z136" i="5"/>
  <c r="Z23" i="5"/>
  <c r="Z26" i="5"/>
  <c r="Z96" i="5"/>
  <c r="Z54" i="5"/>
  <c r="Z52" i="5"/>
  <c r="Z101" i="5"/>
  <c r="Z102" i="5" s="1"/>
  <c r="Z104" i="5"/>
  <c r="Z160" i="5"/>
  <c r="Z72" i="5"/>
  <c r="Z185" i="5"/>
  <c r="J68" i="5"/>
  <c r="J67" i="5" s="1"/>
  <c r="J129" i="5"/>
  <c r="J176" i="5"/>
  <c r="AO154" i="2"/>
  <c r="R152" i="2"/>
  <c r="T52" i="6"/>
  <c r="Z165" i="6"/>
  <c r="Z91" i="6"/>
  <c r="Z124" i="6"/>
  <c r="R138" i="6"/>
  <c r="R136" i="6"/>
  <c r="R152" i="6"/>
  <c r="R46" i="6"/>
  <c r="R28" i="6"/>
  <c r="R132" i="6"/>
  <c r="R80" i="6"/>
  <c r="R174" i="6"/>
  <c r="BB182" i="5"/>
  <c r="BB20" i="5"/>
  <c r="BB90" i="5"/>
  <c r="BB114" i="5"/>
  <c r="BB62" i="5"/>
  <c r="BB51" i="5"/>
  <c r="BB152" i="5"/>
  <c r="AE82" i="4"/>
  <c r="AF116" i="3"/>
  <c r="J152" i="1"/>
  <c r="AQ48" i="2"/>
  <c r="Z56" i="1"/>
  <c r="AH56" i="1"/>
  <c r="X138" i="4"/>
  <c r="BB78" i="3"/>
  <c r="M23" i="3"/>
  <c r="S168" i="2"/>
  <c r="K72" i="2"/>
  <c r="AA32" i="2"/>
  <c r="BA192" i="2"/>
  <c r="AD138" i="1"/>
  <c r="AJ136" i="3"/>
  <c r="AK38" i="3"/>
  <c r="AA30" i="2"/>
  <c r="AQ24" i="2"/>
  <c r="BC10" i="2"/>
  <c r="BB142" i="1"/>
  <c r="AR121" i="1"/>
  <c r="AR25" i="1"/>
  <c r="AT171" i="1" a="1"/>
  <c r="AT171" i="1" s="1"/>
  <c r="P43" i="1"/>
  <c r="AO36" i="3"/>
  <c r="S160" i="2"/>
  <c r="AR21" i="2"/>
  <c r="AR186" i="2"/>
  <c r="AB147" i="1"/>
  <c r="BB96" i="1"/>
  <c r="AL78" i="1"/>
  <c r="AL60" i="1"/>
  <c r="BB22" i="1"/>
  <c r="AJ152" i="4"/>
  <c r="BB50" i="4"/>
  <c r="S117" i="3"/>
  <c r="S118" i="3" s="1"/>
  <c r="BB62" i="3"/>
  <c r="AQ48" i="3"/>
  <c r="AL136" i="2"/>
  <c r="S90" i="2"/>
  <c r="AI42" i="2"/>
  <c r="S32" i="2"/>
  <c r="AI20" i="2"/>
  <c r="AL182" i="1"/>
  <c r="N68" i="1"/>
  <c r="AI44" i="1"/>
  <c r="AK152" i="3"/>
  <c r="AO92" i="3"/>
  <c r="BD52" i="3"/>
  <c r="AQ16" i="3"/>
  <c r="AL38" i="2"/>
  <c r="AA26" i="2"/>
  <c r="AI16" i="2"/>
  <c r="AI144" i="1"/>
  <c r="AL112" i="1"/>
  <c r="AR69" i="1"/>
  <c r="X78" i="4"/>
  <c r="AJ148" i="3"/>
  <c r="BD45" i="3"/>
  <c r="AO16" i="3"/>
  <c r="AL92" i="2"/>
  <c r="AI192" i="2"/>
  <c r="AH90" i="2"/>
  <c r="AL70" i="2"/>
  <c r="AL46" i="2"/>
  <c r="S28" i="2"/>
  <c r="J165" i="2"/>
  <c r="AR91" i="1"/>
  <c r="L58" i="1"/>
  <c r="L57" i="1" s="1"/>
  <c r="BB34" i="1"/>
  <c r="AE54" i="4"/>
  <c r="BB63" i="3"/>
  <c r="AQ170" i="2"/>
  <c r="N35" i="2"/>
  <c r="F11" i="2"/>
  <c r="F188" i="2" s="1"/>
  <c r="AU175" i="2" a="1"/>
  <c r="AU175" i="2" s="1"/>
  <c r="AD188" i="1"/>
  <c r="M165" i="1"/>
  <c r="M166" i="1" s="1"/>
  <c r="L129" i="1"/>
  <c r="P81" i="1"/>
  <c r="AB58" i="1"/>
  <c r="AB57" i="1" s="1"/>
  <c r="AJ146" i="7"/>
  <c r="AJ106" i="7"/>
  <c r="AJ166" i="7"/>
  <c r="AB129" i="7"/>
  <c r="AB130" i="7" s="1"/>
  <c r="AB117" i="7"/>
  <c r="T164" i="7"/>
  <c r="T117" i="7"/>
  <c r="L136" i="7"/>
  <c r="L122" i="7"/>
  <c r="L176" i="7"/>
  <c r="L152" i="7"/>
  <c r="L114" i="7"/>
  <c r="P135" i="7"/>
  <c r="D133" i="7"/>
  <c r="D136" i="7"/>
  <c r="P111" i="7"/>
  <c r="D112" i="7"/>
  <c r="D132" i="7"/>
  <c r="P131" i="7"/>
  <c r="D146" i="7"/>
  <c r="P145" i="7"/>
  <c r="P109" i="7"/>
  <c r="D110" i="7"/>
  <c r="AG188" i="6"/>
  <c r="L182" i="6"/>
  <c r="L180" i="6"/>
  <c r="P173" i="6"/>
  <c r="T165" i="6"/>
  <c r="L160" i="6"/>
  <c r="N150" i="6"/>
  <c r="N147" i="6"/>
  <c r="N148" i="6" s="1"/>
  <c r="AG142" i="6"/>
  <c r="X132" i="6"/>
  <c r="AO106" i="6"/>
  <c r="AR93" i="6"/>
  <c r="AD94" i="6"/>
  <c r="AM84" i="6"/>
  <c r="M73" i="6"/>
  <c r="M68" i="6"/>
  <c r="M67" i="6" s="1"/>
  <c r="X54" i="6"/>
  <c r="X52" i="6"/>
  <c r="F44" i="6"/>
  <c r="AN32" i="6"/>
  <c r="P13" i="6"/>
  <c r="D11" i="6"/>
  <c r="D18" i="6" s="1"/>
  <c r="T101" i="6"/>
  <c r="L82" i="6"/>
  <c r="L16" i="6"/>
  <c r="L94" i="6"/>
  <c r="L91" i="6"/>
  <c r="L92" i="6" s="1"/>
  <c r="P77" i="6"/>
  <c r="P15" i="6"/>
  <c r="D91" i="6"/>
  <c r="P93" i="6"/>
  <c r="X185" i="5"/>
  <c r="F182" i="5"/>
  <c r="F180" i="5"/>
  <c r="AR171" i="5"/>
  <c r="AD172" i="5"/>
  <c r="AR163" i="5"/>
  <c r="AD164" i="5"/>
  <c r="V158" i="5"/>
  <c r="AC153" i="5"/>
  <c r="AU153" i="5" a="1"/>
  <c r="AU153" i="5" s="1"/>
  <c r="Q154" i="5"/>
  <c r="AT153" i="5" a="1"/>
  <c r="AT153" i="5" s="1"/>
  <c r="H150" i="5"/>
  <c r="H147" i="5"/>
  <c r="H148" i="5" s="1"/>
  <c r="H144" i="5"/>
  <c r="H140" i="5"/>
  <c r="BC134" i="5"/>
  <c r="Q124" i="5"/>
  <c r="AC123" i="5"/>
  <c r="BC116" i="5"/>
  <c r="D101" i="5"/>
  <c r="D102" i="5" s="1"/>
  <c r="D104" i="5"/>
  <c r="P103" i="5"/>
  <c r="AC95" i="5"/>
  <c r="Q96" i="5"/>
  <c r="AM86" i="5"/>
  <c r="AE78" i="5"/>
  <c r="M72" i="5"/>
  <c r="AR65" i="5"/>
  <c r="AD66" i="5"/>
  <c r="L56" i="5"/>
  <c r="AK44" i="5"/>
  <c r="AK36" i="5"/>
  <c r="P145" i="5"/>
  <c r="D146" i="5"/>
  <c r="AL176" i="4"/>
  <c r="N170" i="4"/>
  <c r="AR143" i="4"/>
  <c r="AD144" i="4"/>
  <c r="I74" i="8"/>
  <c r="G144" i="7"/>
  <c r="BC76" i="7"/>
  <c r="AL60" i="7"/>
  <c r="AL50" i="7"/>
  <c r="K18" i="7"/>
  <c r="BC74" i="7"/>
  <c r="BC138" i="7"/>
  <c r="BC126" i="7"/>
  <c r="BC132" i="7"/>
  <c r="BC108" i="7"/>
  <c r="BC176" i="7"/>
  <c r="AI60" i="7"/>
  <c r="AI122" i="7"/>
  <c r="AI20" i="7"/>
  <c r="AI90" i="7"/>
  <c r="AI172" i="7"/>
  <c r="AI80" i="7"/>
  <c r="AI148" i="7"/>
  <c r="AA98" i="7"/>
  <c r="AA165" i="7"/>
  <c r="K82" i="7"/>
  <c r="K142" i="7"/>
  <c r="K32" i="7"/>
  <c r="K144" i="7"/>
  <c r="K84" i="7"/>
  <c r="K156" i="7"/>
  <c r="N164" i="6"/>
  <c r="N158" i="6"/>
  <c r="M147" i="6"/>
  <c r="M144" i="6"/>
  <c r="AG132" i="6"/>
  <c r="E124" i="6"/>
  <c r="AO116" i="6"/>
  <c r="G112" i="6"/>
  <c r="AG104" i="6"/>
  <c r="AL84" i="6"/>
  <c r="Y80" i="6"/>
  <c r="L76" i="6"/>
  <c r="L73" i="6"/>
  <c r="L74" i="6" s="1"/>
  <c r="AR68" i="6"/>
  <c r="AD67" i="6"/>
  <c r="L62" i="6"/>
  <c r="V52" i="6"/>
  <c r="V54" i="6"/>
  <c r="X176" i="5"/>
  <c r="AL162" i="5"/>
  <c r="AR155" i="5"/>
  <c r="AD156" i="5"/>
  <c r="G150" i="5"/>
  <c r="G147" i="5"/>
  <c r="G148" i="5" s="1"/>
  <c r="F134" i="5"/>
  <c r="G124" i="5"/>
  <c r="E112" i="5"/>
  <c r="D106" i="5"/>
  <c r="P105" i="5"/>
  <c r="AB91" i="5"/>
  <c r="L90" i="5"/>
  <c r="N82" i="5"/>
  <c r="BD61" i="7"/>
  <c r="BD58" i="7" s="1"/>
  <c r="BB80" i="7"/>
  <c r="BB162" i="7"/>
  <c r="BD13" i="7"/>
  <c r="BB14" i="7"/>
  <c r="BB46" i="7"/>
  <c r="BD159" i="7"/>
  <c r="BB160" i="7"/>
  <c r="BB108" i="7"/>
  <c r="BB130" i="7"/>
  <c r="BB185" i="7"/>
  <c r="BD186" i="7"/>
  <c r="AR175" i="6"/>
  <c r="K36" i="6"/>
  <c r="P19" i="5"/>
  <c r="BD175" i="5"/>
  <c r="BA176" i="5"/>
  <c r="BD15" i="5"/>
  <c r="BA16" i="5"/>
  <c r="BD71" i="5"/>
  <c r="BA72" i="5"/>
  <c r="BD99" i="5"/>
  <c r="BA100" i="5"/>
  <c r="BD157" i="5"/>
  <c r="BA158" i="5"/>
  <c r="BA80" i="5"/>
  <c r="BD79" i="5"/>
  <c r="BA51" i="5"/>
  <c r="BD52" i="5"/>
  <c r="BD29" i="5"/>
  <c r="BA30" i="5"/>
  <c r="BD91" i="5"/>
  <c r="BA92" i="5"/>
  <c r="BD173" i="5"/>
  <c r="BA174" i="5"/>
  <c r="AE80" i="4"/>
  <c r="AR79" i="4"/>
  <c r="W165" i="4"/>
  <c r="W168" i="4"/>
  <c r="W180" i="4"/>
  <c r="O156" i="4"/>
  <c r="O100" i="4"/>
  <c r="G32" i="4"/>
  <c r="G144" i="4"/>
  <c r="G120" i="4"/>
  <c r="G117" i="4"/>
  <c r="G118" i="4" s="1"/>
  <c r="G184" i="4"/>
  <c r="G35" i="4"/>
  <c r="G38" i="4"/>
  <c r="AB184" i="3"/>
  <c r="O176" i="3"/>
  <c r="X165" i="3"/>
  <c r="AH162" i="3"/>
  <c r="X147" i="3"/>
  <c r="X129" i="3" s="1"/>
  <c r="AH126" i="3"/>
  <c r="AB114" i="3"/>
  <c r="E106" i="3"/>
  <c r="P41" i="3"/>
  <c r="BC36" i="3"/>
  <c r="BC47" i="3"/>
  <c r="BC48" i="3" s="1"/>
  <c r="P33" i="3"/>
  <c r="AB30" i="3"/>
  <c r="AN47" i="3"/>
  <c r="AN48" i="3" s="1"/>
  <c r="AN24" i="3"/>
  <c r="O172" i="3"/>
  <c r="O100" i="3"/>
  <c r="W180" i="2"/>
  <c r="W182" i="2"/>
  <c r="D138" i="2"/>
  <c r="P137" i="2"/>
  <c r="S101" i="2"/>
  <c r="S102" i="2" s="1"/>
  <c r="S104" i="2"/>
  <c r="M70" i="2"/>
  <c r="M68" i="2"/>
  <c r="M67" i="2" s="1"/>
  <c r="I44" i="2"/>
  <c r="Q28" i="2"/>
  <c r="AC27" i="2"/>
  <c r="I20" i="2"/>
  <c r="G184" i="1"/>
  <c r="W164" i="1"/>
  <c r="J144" i="1"/>
  <c r="AQ132" i="1"/>
  <c r="R90" i="1"/>
  <c r="BA70" i="1"/>
  <c r="BD69" i="1"/>
  <c r="J40" i="1"/>
  <c r="BA30" i="1"/>
  <c r="BD29" i="1"/>
  <c r="R28" i="1"/>
  <c r="J20" i="1"/>
  <c r="Z16" i="1"/>
  <c r="AX98" i="3"/>
  <c r="Y146" i="3"/>
  <c r="Y110" i="3"/>
  <c r="Y156" i="3"/>
  <c r="I117" i="3"/>
  <c r="BA176" i="2"/>
  <c r="BD175" i="2"/>
  <c r="BD131" i="2"/>
  <c r="BA132" i="2"/>
  <c r="Y73" i="2"/>
  <c r="R154" i="1"/>
  <c r="J110" i="1"/>
  <c r="F63" i="4"/>
  <c r="AR109" i="6"/>
  <c r="BA66" i="6"/>
  <c r="BD65" i="6"/>
  <c r="W14" i="6"/>
  <c r="W9" i="6"/>
  <c r="W10" i="6" s="1"/>
  <c r="W42" i="6"/>
  <c r="W26" i="6"/>
  <c r="W20" i="6"/>
  <c r="W82" i="6"/>
  <c r="BD127" i="6"/>
  <c r="BA128" i="6"/>
  <c r="BD155" i="6"/>
  <c r="BA156" i="6"/>
  <c r="BD135" i="6"/>
  <c r="BA136" i="6"/>
  <c r="BA110" i="6"/>
  <c r="BD109" i="6"/>
  <c r="BA32" i="6"/>
  <c r="BD31" i="6"/>
  <c r="BA179" i="6"/>
  <c r="BD180" i="6"/>
  <c r="BA182" i="6"/>
  <c r="BD181" i="6"/>
  <c r="BA42" i="6"/>
  <c r="BD41" i="6"/>
  <c r="BA142" i="6"/>
  <c r="BD141" i="6"/>
  <c r="BA108" i="6"/>
  <c r="BD107" i="6"/>
  <c r="AA165" i="5"/>
  <c r="K91" i="5"/>
  <c r="E144" i="4"/>
  <c r="AE112" i="4"/>
  <c r="O58" i="4"/>
  <c r="O57" i="4" s="1"/>
  <c r="AA185" i="3"/>
  <c r="AR180" i="3"/>
  <c r="AR179" i="3" s="1"/>
  <c r="AV179" i="3" s="1"/>
  <c r="AK166" i="3"/>
  <c r="AA140" i="3"/>
  <c r="AA134" i="3"/>
  <c r="AX124" i="3"/>
  <c r="M117" i="3"/>
  <c r="AC95" i="3"/>
  <c r="AK74" i="3"/>
  <c r="M68" i="3"/>
  <c r="Q58" i="3"/>
  <c r="AC59" i="3"/>
  <c r="AA38" i="3"/>
  <c r="AA35" i="3"/>
  <c r="O28" i="3"/>
  <c r="AE47" i="3"/>
  <c r="AE48" i="3" s="1"/>
  <c r="AR23" i="3"/>
  <c r="AE24" i="3"/>
  <c r="K11" i="3"/>
  <c r="K140" i="3" s="1"/>
  <c r="AD74" i="3"/>
  <c r="AR73" i="3"/>
  <c r="AR74" i="3" s="1"/>
  <c r="AV74" i="3" s="1"/>
  <c r="AR64" i="3"/>
  <c r="AR63" i="3" s="1"/>
  <c r="AV63" i="3" s="1"/>
  <c r="AD63" i="3"/>
  <c r="AR111" i="3"/>
  <c r="AR112" i="3" s="1"/>
  <c r="AD112" i="3"/>
  <c r="AL188" i="2"/>
  <c r="M185" i="2"/>
  <c r="AD182" i="2"/>
  <c r="AR181" i="2"/>
  <c r="F174" i="2"/>
  <c r="AT159" i="2" a="1"/>
  <c r="AT159" i="2" s="1"/>
  <c r="Q160" i="2"/>
  <c r="AU159" i="2" a="1"/>
  <c r="AU159" i="2" s="1"/>
  <c r="AC159" i="2"/>
  <c r="AK156" i="2"/>
  <c r="X147" i="2"/>
  <c r="X129" i="2" s="1"/>
  <c r="Y142" i="2"/>
  <c r="BA138" i="2"/>
  <c r="BD137" i="2"/>
  <c r="V117" i="2"/>
  <c r="V120" i="2"/>
  <c r="AL106" i="2"/>
  <c r="R101" i="2"/>
  <c r="R102" i="2" s="1"/>
  <c r="R104" i="2"/>
  <c r="AL84" i="2"/>
  <c r="R82" i="2"/>
  <c r="V73" i="2"/>
  <c r="V74" i="2" s="1"/>
  <c r="BA67" i="2"/>
  <c r="BD68" i="2"/>
  <c r="W52" i="2"/>
  <c r="W56" i="2"/>
  <c r="P45" i="2"/>
  <c r="D46" i="2"/>
  <c r="AX23" i="2"/>
  <c r="AF47" i="2"/>
  <c r="AF48" i="2" s="1"/>
  <c r="AF24" i="2"/>
  <c r="L18" i="2"/>
  <c r="AT169" i="1" a="1"/>
  <c r="AT169" i="1" s="1"/>
  <c r="AU169" i="1" a="1"/>
  <c r="AU169" i="1" s="1"/>
  <c r="AC169" i="1"/>
  <c r="AQ160" i="1"/>
  <c r="D138" i="1"/>
  <c r="P137" i="1"/>
  <c r="I129" i="1"/>
  <c r="BA116" i="1"/>
  <c r="BD115" i="1"/>
  <c r="W114" i="1"/>
  <c r="AA101" i="1"/>
  <c r="Y90" i="1"/>
  <c r="G80" i="1"/>
  <c r="W73" i="1"/>
  <c r="AC71" i="1"/>
  <c r="S58" i="1"/>
  <c r="AX54" i="1"/>
  <c r="AC43" i="1"/>
  <c r="Y40" i="1"/>
  <c r="AC31" i="1"/>
  <c r="Y28" i="1"/>
  <c r="AG47" i="1"/>
  <c r="AG48" i="1" s="1"/>
  <c r="AG24" i="1"/>
  <c r="AC19" i="1"/>
  <c r="Y16" i="1"/>
  <c r="AM10" i="1"/>
  <c r="AM9" i="1"/>
  <c r="AU173" i="1" a="1"/>
  <c r="AU173" i="1" s="1"/>
  <c r="O146" i="1"/>
  <c r="BA124" i="1"/>
  <c r="BD123" i="1"/>
  <c r="BA110" i="1"/>
  <c r="BD109" i="1"/>
  <c r="D92" i="1"/>
  <c r="BA80" i="1"/>
  <c r="BD79" i="1"/>
  <c r="I64" i="1"/>
  <c r="BA10" i="1"/>
  <c r="BD12" i="1"/>
  <c r="AK170" i="3"/>
  <c r="I84" i="2"/>
  <c r="I177" i="1"/>
  <c r="S70" i="6"/>
  <c r="K44" i="6"/>
  <c r="K18" i="6"/>
  <c r="D26" i="4"/>
  <c r="P25" i="4"/>
  <c r="D23" i="4"/>
  <c r="L11" i="4"/>
  <c r="L106" i="4" s="1"/>
  <c r="M180" i="4"/>
  <c r="M85" i="4"/>
  <c r="E68" i="4"/>
  <c r="E58" i="4"/>
  <c r="E60" i="4"/>
  <c r="S180" i="3"/>
  <c r="AJ172" i="3"/>
  <c r="AH164" i="3"/>
  <c r="AA156" i="3"/>
  <c r="V147" i="3"/>
  <c r="Z134" i="3"/>
  <c r="O124" i="3"/>
  <c r="K104" i="3"/>
  <c r="K101" i="3"/>
  <c r="K102" i="3" s="1"/>
  <c r="S73" i="3"/>
  <c r="AB62" i="3"/>
  <c r="E56" i="3"/>
  <c r="R46" i="3"/>
  <c r="BA40" i="3"/>
  <c r="BD39" i="3"/>
  <c r="AH34" i="3"/>
  <c r="R30" i="3"/>
  <c r="AH18" i="3"/>
  <c r="AK179" i="3"/>
  <c r="AK104" i="3"/>
  <c r="AK178" i="3"/>
  <c r="E184" i="3"/>
  <c r="E112" i="3"/>
  <c r="D185" i="2"/>
  <c r="P186" i="2"/>
  <c r="AK182" i="2"/>
  <c r="M174" i="2"/>
  <c r="AL166" i="2"/>
  <c r="E154" i="2"/>
  <c r="W147" i="2"/>
  <c r="W148" i="2" s="1"/>
  <c r="W150" i="2"/>
  <c r="I140" i="2"/>
  <c r="I134" i="2"/>
  <c r="AK124" i="2"/>
  <c r="I122" i="2"/>
  <c r="E114" i="2"/>
  <c r="M110" i="2"/>
  <c r="AK80" i="2"/>
  <c r="M76" i="2"/>
  <c r="M73" i="2"/>
  <c r="M74" i="2" s="1"/>
  <c r="S70" i="2"/>
  <c r="S68" i="2"/>
  <c r="S67" i="2" s="1"/>
  <c r="AD56" i="2"/>
  <c r="AR55" i="2"/>
  <c r="J52" i="2"/>
  <c r="AU187" i="1" a="1"/>
  <c r="AU187" i="1" s="1"/>
  <c r="AC141" i="1"/>
  <c r="AT141" i="1" a="1"/>
  <c r="AT141" i="1" s="1"/>
  <c r="AU141" i="1" a="1"/>
  <c r="AU141" i="1" s="1"/>
  <c r="Z116" i="1"/>
  <c r="J78" i="1"/>
  <c r="Z60" i="1"/>
  <c r="Z58" i="1"/>
  <c r="Z57" i="1" s="1"/>
  <c r="AC93" i="3"/>
  <c r="Q91" i="3"/>
  <c r="AC167" i="3"/>
  <c r="AT167" i="3" a="1"/>
  <c r="AT167" i="3" s="1"/>
  <c r="Q165" i="3"/>
  <c r="AU167" i="3" a="1"/>
  <c r="AU167" i="3" s="1"/>
  <c r="AC105" i="3"/>
  <c r="AU187" i="3" a="1"/>
  <c r="AU187" i="3" s="1"/>
  <c r="AC187" i="3"/>
  <c r="AT187" i="3" a="1"/>
  <c r="AT187" i="3" s="1"/>
  <c r="AU181" i="2" a="1"/>
  <c r="AU181" i="2" s="1"/>
  <c r="AC181" i="2"/>
  <c r="AT181" i="2" a="1"/>
  <c r="AT181" i="2" s="1"/>
  <c r="Q180" i="2"/>
  <c r="Q182" i="2"/>
  <c r="I114" i="2"/>
  <c r="AQ148" i="1"/>
  <c r="J106" i="1"/>
  <c r="Q152" i="2"/>
  <c r="AU151" i="2" a="1"/>
  <c r="AU151" i="2" s="1"/>
  <c r="AC151" i="2"/>
  <c r="AT151" i="2" a="1"/>
  <c r="AT151" i="2" s="1"/>
  <c r="AR169" i="6"/>
  <c r="AK84" i="6"/>
  <c r="R42" i="6"/>
  <c r="S90" i="5"/>
  <c r="AE192" i="4"/>
  <c r="AM138" i="4"/>
  <c r="BD121" i="4"/>
  <c r="AM82" i="4"/>
  <c r="W52" i="4"/>
  <c r="BA48" i="4"/>
  <c r="AX11" i="4"/>
  <c r="AX158" i="4" s="1"/>
  <c r="AB78" i="4"/>
  <c r="T120" i="4"/>
  <c r="T117" i="4"/>
  <c r="T118" i="4" s="1"/>
  <c r="T184" i="4"/>
  <c r="T82" i="4"/>
  <c r="T64" i="4"/>
  <c r="T63" i="4" s="1"/>
  <c r="T66" i="4"/>
  <c r="L124" i="4"/>
  <c r="L101" i="4"/>
  <c r="P153" i="4"/>
  <c r="D154" i="4"/>
  <c r="D133" i="4"/>
  <c r="D129" i="4" s="1"/>
  <c r="D130" i="4" s="1"/>
  <c r="D136" i="4"/>
  <c r="P135" i="4"/>
  <c r="P107" i="4"/>
  <c r="D108" i="4"/>
  <c r="D168" i="4"/>
  <c r="P167" i="4"/>
  <c r="D165" i="4"/>
  <c r="D166" i="4" s="1"/>
  <c r="R136" i="3"/>
  <c r="G132" i="3"/>
  <c r="AB124" i="3"/>
  <c r="J104" i="3"/>
  <c r="J101" i="3"/>
  <c r="J102" i="3" s="1"/>
  <c r="AK76" i="3"/>
  <c r="AK66" i="3"/>
  <c r="AA62" i="3"/>
  <c r="G58" i="3"/>
  <c r="P55" i="3"/>
  <c r="AK44" i="3"/>
  <c r="Y38" i="3"/>
  <c r="Y35" i="3"/>
  <c r="Y30" i="3"/>
  <c r="Y22" i="3"/>
  <c r="AJ104" i="3"/>
  <c r="AJ178" i="3"/>
  <c r="AJ98" i="3"/>
  <c r="AB82" i="3"/>
  <c r="AB66" i="3"/>
  <c r="AB64" i="3"/>
  <c r="AB63" i="3" s="1"/>
  <c r="AB144" i="3"/>
  <c r="T165" i="3"/>
  <c r="T166" i="3" s="1"/>
  <c r="L134" i="3"/>
  <c r="L98" i="3"/>
  <c r="D101" i="3"/>
  <c r="P103" i="3"/>
  <c r="P159" i="3"/>
  <c r="P169" i="3"/>
  <c r="E172" i="2"/>
  <c r="W165" i="2"/>
  <c r="W166" i="2" s="1"/>
  <c r="W168" i="2"/>
  <c r="M158" i="2"/>
  <c r="M152" i="2"/>
  <c r="AR131" i="2"/>
  <c r="AD132" i="2"/>
  <c r="BC122" i="2"/>
  <c r="T117" i="2"/>
  <c r="BC112" i="2"/>
  <c r="T110" i="2"/>
  <c r="BD97" i="2"/>
  <c r="BA98" i="2"/>
  <c r="F91" i="2"/>
  <c r="D80" i="2"/>
  <c r="P79" i="2"/>
  <c r="AB73" i="2"/>
  <c r="AD72" i="2"/>
  <c r="AR71" i="2"/>
  <c r="J68" i="2"/>
  <c r="BC50" i="2"/>
  <c r="BD43" i="2"/>
  <c r="BA44" i="2"/>
  <c r="AD36" i="2"/>
  <c r="AR35" i="2"/>
  <c r="AD32" i="2"/>
  <c r="AR31" i="2"/>
  <c r="S176" i="2"/>
  <c r="AF3" i="2"/>
  <c r="S9" i="2"/>
  <c r="S10" i="2" s="1"/>
  <c r="S170" i="2"/>
  <c r="S150" i="2"/>
  <c r="S144" i="2"/>
  <c r="S132" i="2"/>
  <c r="G176" i="1"/>
  <c r="AD172" i="1"/>
  <c r="AR171" i="1"/>
  <c r="G170" i="1"/>
  <c r="AT139" i="1" a="1"/>
  <c r="AT139" i="1" s="1"/>
  <c r="AU139" i="1" a="1"/>
  <c r="AU139" i="1" s="1"/>
  <c r="AC139" i="1"/>
  <c r="BD135" i="1"/>
  <c r="BA136" i="1"/>
  <c r="O129" i="1"/>
  <c r="O130" i="1" s="1"/>
  <c r="O132" i="1"/>
  <c r="AC121" i="1"/>
  <c r="I101" i="1"/>
  <c r="I102" i="1" s="1"/>
  <c r="Y82" i="1"/>
  <c r="G72" i="1"/>
  <c r="AQ63" i="1"/>
  <c r="AU63" i="1" s="1" a="1"/>
  <c r="AU63" i="1" s="1"/>
  <c r="Y60" i="1"/>
  <c r="Y58" i="1"/>
  <c r="Y57" i="1" s="1"/>
  <c r="G32" i="1"/>
  <c r="AM24" i="1"/>
  <c r="AM47" i="1"/>
  <c r="AM48" i="1" s="1"/>
  <c r="S11" i="1"/>
  <c r="S112" i="1" s="1"/>
  <c r="R11" i="5"/>
  <c r="R144" i="5" s="1"/>
  <c r="AC61" i="2"/>
  <c r="Q62" i="2"/>
  <c r="R84" i="1"/>
  <c r="AH185" i="6"/>
  <c r="AH172" i="6"/>
  <c r="AH88" i="6"/>
  <c r="AH138" i="6"/>
  <c r="AH112" i="6"/>
  <c r="AH20" i="6"/>
  <c r="AH90" i="6"/>
  <c r="AH190" i="6"/>
  <c r="AH110" i="6"/>
  <c r="AH182" i="6"/>
  <c r="AE60" i="4"/>
  <c r="I172" i="2"/>
  <c r="Y56" i="2"/>
  <c r="R158" i="1"/>
  <c r="W46" i="6"/>
  <c r="AQ30" i="6"/>
  <c r="K16" i="6"/>
  <c r="S146" i="5"/>
  <c r="Q57" i="5"/>
  <c r="AC183" i="4"/>
  <c r="D170" i="4"/>
  <c r="P169" i="4"/>
  <c r="S152" i="4"/>
  <c r="S120" i="4"/>
  <c r="S117" i="4"/>
  <c r="S118" i="4" s="1"/>
  <c r="AX62" i="4"/>
  <c r="AK24" i="4"/>
  <c r="AK47" i="4"/>
  <c r="AK48" i="4" s="1"/>
  <c r="S184" i="4"/>
  <c r="S35" i="4"/>
  <c r="S38" i="4"/>
  <c r="S138" i="4"/>
  <c r="S116" i="4"/>
  <c r="S16" i="4"/>
  <c r="S91" i="4"/>
  <c r="S92" i="4" s="1"/>
  <c r="S94" i="4"/>
  <c r="K112" i="4"/>
  <c r="K165" i="4"/>
  <c r="P183" i="3"/>
  <c r="AK174" i="3"/>
  <c r="O158" i="3"/>
  <c r="AA154" i="3"/>
  <c r="F147" i="3"/>
  <c r="F150" i="3"/>
  <c r="BD137" i="3"/>
  <c r="BA138" i="3"/>
  <c r="BB130" i="3"/>
  <c r="R112" i="3"/>
  <c r="AB100" i="3"/>
  <c r="BB94" i="3"/>
  <c r="AR89" i="3"/>
  <c r="AR90" i="3" s="1"/>
  <c r="AD90" i="3"/>
  <c r="AH74" i="3"/>
  <c r="R67" i="3"/>
  <c r="O54" i="3"/>
  <c r="O52" i="3"/>
  <c r="AJ40" i="3"/>
  <c r="AJ32" i="3"/>
  <c r="L28" i="3"/>
  <c r="AB20" i="3"/>
  <c r="X11" i="3"/>
  <c r="X146" i="3" s="1"/>
  <c r="BB70" i="3"/>
  <c r="BB132" i="3"/>
  <c r="AA98" i="3"/>
  <c r="AA158" i="3"/>
  <c r="S94" i="3"/>
  <c r="S91" i="3"/>
  <c r="K90" i="3"/>
  <c r="K146" i="3"/>
  <c r="BC190" i="2"/>
  <c r="AI174" i="2"/>
  <c r="AD168" i="2"/>
  <c r="AR167" i="2"/>
  <c r="E147" i="2"/>
  <c r="E148" i="2" s="1"/>
  <c r="E150" i="2"/>
  <c r="P145" i="2"/>
  <c r="D146" i="2"/>
  <c r="AC135" i="2"/>
  <c r="AT135" i="2" a="1"/>
  <c r="AT135" i="2" s="1"/>
  <c r="Q133" i="2"/>
  <c r="Q136" i="2"/>
  <c r="AU135" i="2" a="1"/>
  <c r="AU135" i="2" s="1"/>
  <c r="AK132" i="2"/>
  <c r="K120" i="2"/>
  <c r="K117" i="2"/>
  <c r="K118" i="2" s="1"/>
  <c r="AI114" i="2"/>
  <c r="BB101" i="2"/>
  <c r="BB102" i="2" s="1"/>
  <c r="BB104" i="2"/>
  <c r="E101" i="2"/>
  <c r="E102" i="2" s="1"/>
  <c r="M98" i="2"/>
  <c r="S94" i="2"/>
  <c r="AK90" i="2"/>
  <c r="I88" i="2"/>
  <c r="I85" i="2"/>
  <c r="I86" i="2" s="1"/>
  <c r="S76" i="2"/>
  <c r="S73" i="2"/>
  <c r="S74" i="2" s="1"/>
  <c r="AI67" i="2"/>
  <c r="V64" i="2"/>
  <c r="L52" i="2"/>
  <c r="M44" i="2"/>
  <c r="Y35" i="2"/>
  <c r="E28" i="2"/>
  <c r="I23" i="2"/>
  <c r="I26" i="2"/>
  <c r="T180" i="1"/>
  <c r="T182" i="1"/>
  <c r="BB154" i="1"/>
  <c r="F147" i="1"/>
  <c r="F148" i="1" s="1"/>
  <c r="F150" i="1"/>
  <c r="E146" i="1"/>
  <c r="W142" i="1"/>
  <c r="Z136" i="1"/>
  <c r="AR131" i="1"/>
  <c r="AD132" i="1"/>
  <c r="P123" i="1"/>
  <c r="D124" i="1"/>
  <c r="L101" i="1"/>
  <c r="L102" i="1" s="1"/>
  <c r="L106" i="1"/>
  <c r="N91" i="1"/>
  <c r="BD89" i="1"/>
  <c r="BA90" i="1"/>
  <c r="Z88" i="1"/>
  <c r="Z85" i="1"/>
  <c r="Z86" i="1" s="1"/>
  <c r="AX73" i="1"/>
  <c r="G66" i="1"/>
  <c r="G64" i="1"/>
  <c r="G63" i="1" s="1"/>
  <c r="P61" i="1"/>
  <c r="P58" i="1" s="1"/>
  <c r="D62" i="1"/>
  <c r="AC53" i="1"/>
  <c r="Q52" i="1"/>
  <c r="J46" i="1"/>
  <c r="AQ42" i="1"/>
  <c r="AD40" i="1"/>
  <c r="AR39" i="1"/>
  <c r="Z35" i="1"/>
  <c r="Z38" i="1"/>
  <c r="AL36" i="1"/>
  <c r="BD31" i="1"/>
  <c r="BA32" i="1"/>
  <c r="Z30" i="1"/>
  <c r="J23" i="1"/>
  <c r="J26" i="1"/>
  <c r="AQ22" i="1"/>
  <c r="AD20" i="1"/>
  <c r="AR19" i="1"/>
  <c r="J18" i="1"/>
  <c r="AQ14" i="1"/>
  <c r="AR71" i="4"/>
  <c r="AO67" i="3"/>
  <c r="AO124" i="3"/>
  <c r="AO164" i="3"/>
  <c r="AQ88" i="6"/>
  <c r="AQ56" i="6"/>
  <c r="AQ63" i="6"/>
  <c r="AU63" i="6" s="1" a="1"/>
  <c r="AU63" i="6" s="1"/>
  <c r="AQ164" i="6"/>
  <c r="AQ146" i="6"/>
  <c r="AQ179" i="6"/>
  <c r="AU179" i="6" s="1" a="1"/>
  <c r="AU179" i="6" s="1"/>
  <c r="AQ40" i="6"/>
  <c r="AQ150" i="6"/>
  <c r="AQ80" i="6"/>
  <c r="AQ148" i="6"/>
  <c r="J35" i="6"/>
  <c r="J184" i="6"/>
  <c r="J90" i="6"/>
  <c r="J117" i="6"/>
  <c r="BD53" i="1"/>
  <c r="BA54" i="1"/>
  <c r="AF47" i="6"/>
  <c r="AF48" i="6" s="1"/>
  <c r="AA147" i="5"/>
  <c r="AA129" i="5" s="1"/>
  <c r="S62" i="5"/>
  <c r="S30" i="5"/>
  <c r="S100" i="5"/>
  <c r="S147" i="5"/>
  <c r="S148" i="5" s="1"/>
  <c r="S150" i="5"/>
  <c r="S78" i="5"/>
  <c r="S114" i="5"/>
  <c r="K11" i="5"/>
  <c r="K136" i="5" s="1"/>
  <c r="K129" i="5"/>
  <c r="K130" i="5" s="1"/>
  <c r="S180" i="4"/>
  <c r="S182" i="4"/>
  <c r="AM126" i="4"/>
  <c r="AJ70" i="4"/>
  <c r="AJ16" i="4"/>
  <c r="BA184" i="3"/>
  <c r="BD183" i="3"/>
  <c r="G160" i="3"/>
  <c r="J156" i="3"/>
  <c r="R142" i="3"/>
  <c r="BB136" i="3"/>
  <c r="AO132" i="3"/>
  <c r="AK124" i="3"/>
  <c r="AE120" i="3"/>
  <c r="AR119" i="3"/>
  <c r="AR120" i="3" s="1"/>
  <c r="AB110" i="3"/>
  <c r="K106" i="3"/>
  <c r="BB72" i="3"/>
  <c r="I68" i="3"/>
  <c r="Y66" i="3"/>
  <c r="Y64" i="3"/>
  <c r="Y63" i="3" s="1"/>
  <c r="AC61" i="3"/>
  <c r="M58" i="3"/>
  <c r="Z56" i="3"/>
  <c r="K44" i="3"/>
  <c r="K32" i="3"/>
  <c r="BB22" i="3"/>
  <c r="O18" i="3"/>
  <c r="BA100" i="3"/>
  <c r="BD99" i="3"/>
  <c r="BA170" i="3"/>
  <c r="BD169" i="3"/>
  <c r="BD121" i="3"/>
  <c r="BA122" i="3"/>
  <c r="AQ72" i="3"/>
  <c r="AQ176" i="3"/>
  <c r="AU176" i="3" s="1" a="1"/>
  <c r="AU176" i="3" s="1"/>
  <c r="AQ80" i="3"/>
  <c r="AQ148" i="3"/>
  <c r="AH90" i="3"/>
  <c r="AH190" i="3"/>
  <c r="AH84" i="3"/>
  <c r="AH154" i="3"/>
  <c r="Z129" i="3"/>
  <c r="Z130" i="3" s="1"/>
  <c r="Z132" i="3"/>
  <c r="Z172" i="3"/>
  <c r="Z124" i="3"/>
  <c r="R98" i="3"/>
  <c r="R158" i="3"/>
  <c r="R117" i="3"/>
  <c r="R118" i="3" s="1"/>
  <c r="R120" i="3"/>
  <c r="J94" i="3"/>
  <c r="J91" i="3"/>
  <c r="J152" i="3"/>
  <c r="J114" i="3"/>
  <c r="AL192" i="2"/>
  <c r="R180" i="2"/>
  <c r="R182" i="2"/>
  <c r="R174" i="2"/>
  <c r="AX129" i="2"/>
  <c r="BD157" i="2"/>
  <c r="BA158" i="2"/>
  <c r="BD151" i="2"/>
  <c r="BA152" i="2"/>
  <c r="T147" i="2"/>
  <c r="T150" i="2"/>
  <c r="BD145" i="2"/>
  <c r="BA146" i="2"/>
  <c r="E142" i="2"/>
  <c r="AR133" i="2"/>
  <c r="AD134" i="2"/>
  <c r="AQ120" i="2"/>
  <c r="BD107" i="2"/>
  <c r="BA108" i="2"/>
  <c r="N101" i="2"/>
  <c r="BC100" i="2"/>
  <c r="T91" i="2"/>
  <c r="T94" i="2"/>
  <c r="BC88" i="2"/>
  <c r="N85" i="2"/>
  <c r="BD81" i="2"/>
  <c r="BA82" i="2"/>
  <c r="P71" i="2"/>
  <c r="D72" i="2"/>
  <c r="AK66" i="2"/>
  <c r="AH62" i="2"/>
  <c r="BD59" i="2"/>
  <c r="BA60" i="2"/>
  <c r="AR49" i="2"/>
  <c r="AD50" i="2"/>
  <c r="BA42" i="2"/>
  <c r="BA34" i="2"/>
  <c r="S180" i="1"/>
  <c r="N165" i="1"/>
  <c r="AQ164" i="1"/>
  <c r="J156" i="1"/>
  <c r="M147" i="1"/>
  <c r="M148" i="1" s="1"/>
  <c r="BB146" i="1"/>
  <c r="Y136" i="1"/>
  <c r="AA129" i="1"/>
  <c r="S117" i="1"/>
  <c r="S114" i="1"/>
  <c r="M101" i="1"/>
  <c r="AC87" i="1"/>
  <c r="Q85" i="1"/>
  <c r="G85" i="1"/>
  <c r="G86" i="1" s="1"/>
  <c r="AI76" i="1"/>
  <c r="I73" i="1"/>
  <c r="F64" i="1"/>
  <c r="F63" i="1" s="1"/>
  <c r="F66" i="1"/>
  <c r="AD54" i="1"/>
  <c r="O52" i="1"/>
  <c r="Y46" i="1"/>
  <c r="Y23" i="1"/>
  <c r="Y26" i="1"/>
  <c r="AC21" i="1"/>
  <c r="Y18" i="1"/>
  <c r="AI10" i="1"/>
  <c r="AQ18" i="5"/>
  <c r="AQ57" i="5"/>
  <c r="AU57" i="5" s="1" a="1"/>
  <c r="AU57" i="5" s="1"/>
  <c r="AQ54" i="5"/>
  <c r="AQ162" i="5"/>
  <c r="AU162" i="5" s="1" a="1"/>
  <c r="AU162" i="5" s="1"/>
  <c r="AQ168" i="5"/>
  <c r="AQ36" i="5"/>
  <c r="AQ156" i="5"/>
  <c r="AU156" i="5" s="1" a="1"/>
  <c r="AU156" i="5" s="1"/>
  <c r="Z84" i="5"/>
  <c r="Z140" i="5"/>
  <c r="Z30" i="5"/>
  <c r="Z98" i="5"/>
  <c r="Z108" i="5"/>
  <c r="Z106" i="5"/>
  <c r="Z162" i="5"/>
  <c r="Z90" i="5"/>
  <c r="J88" i="5"/>
  <c r="J85" i="5"/>
  <c r="J64" i="5"/>
  <c r="J63" i="5" s="1"/>
  <c r="R102" i="4"/>
  <c r="AJ30" i="4"/>
  <c r="AG154" i="2"/>
  <c r="I62" i="2"/>
  <c r="AQ174" i="1"/>
  <c r="AU174" i="1" s="1" a="1"/>
  <c r="AU174" i="1" s="1"/>
  <c r="Z73" i="6"/>
  <c r="R156" i="6"/>
  <c r="R60" i="6"/>
  <c r="R58" i="6"/>
  <c r="R57" i="6" s="1"/>
  <c r="R158" i="6"/>
  <c r="R54" i="6"/>
  <c r="R52" i="6"/>
  <c r="R32" i="6"/>
  <c r="R144" i="6"/>
  <c r="R84" i="6"/>
  <c r="R180" i="6"/>
  <c r="R182" i="6"/>
  <c r="BB24" i="5"/>
  <c r="BB94" i="5"/>
  <c r="BB120" i="5"/>
  <c r="BB117" i="5"/>
  <c r="BB118" i="5" s="1"/>
  <c r="BB67" i="5"/>
  <c r="BB86" i="5"/>
  <c r="BB158" i="5"/>
  <c r="O101" i="4"/>
  <c r="AG72" i="3"/>
  <c r="AO56" i="2"/>
  <c r="BD149" i="1"/>
  <c r="BA150" i="1"/>
  <c r="X117" i="3"/>
  <c r="X184" i="3"/>
  <c r="AH48" i="2"/>
  <c r="J56" i="1"/>
  <c r="AK136" i="3"/>
  <c r="AK42" i="3"/>
  <c r="W165" i="3"/>
  <c r="J91" i="2"/>
  <c r="AR69" i="2"/>
  <c r="AR29" i="2"/>
  <c r="S18" i="2"/>
  <c r="AC83" i="1"/>
  <c r="N23" i="1"/>
  <c r="BB192" i="1"/>
  <c r="AQ128" i="3"/>
  <c r="K58" i="3"/>
  <c r="K57" i="3" s="1"/>
  <c r="AQ36" i="3"/>
  <c r="AD118" i="2"/>
  <c r="AA91" i="2"/>
  <c r="AA92" i="2" s="1"/>
  <c r="AL42" i="2"/>
  <c r="K30" i="2"/>
  <c r="BB168" i="1"/>
  <c r="AD74" i="1"/>
  <c r="AI40" i="1"/>
  <c r="AR21" i="1"/>
  <c r="AC171" i="1"/>
  <c r="BD149" i="5"/>
  <c r="X185" i="4"/>
  <c r="AQ142" i="3"/>
  <c r="BB98" i="3"/>
  <c r="V52" i="3"/>
  <c r="AR33" i="3"/>
  <c r="AR34" i="3" s="1"/>
  <c r="S147" i="2"/>
  <c r="S148" i="2" s="1"/>
  <c r="BD87" i="2"/>
  <c r="AI94" i="1"/>
  <c r="AK9" i="4"/>
  <c r="AK10" i="4" s="1"/>
  <c r="AA58" i="3"/>
  <c r="AA57" i="3" s="1"/>
  <c r="AK22" i="3"/>
  <c r="AJ185" i="3"/>
  <c r="P167" i="2"/>
  <c r="BC84" i="2"/>
  <c r="AQ40" i="2"/>
  <c r="S20" i="2"/>
  <c r="N180" i="1"/>
  <c r="AR139" i="1"/>
  <c r="P121" i="1"/>
  <c r="N147" i="3"/>
  <c r="N148" i="3" s="1"/>
  <c r="AC27" i="3"/>
  <c r="AH176" i="2"/>
  <c r="P141" i="2"/>
  <c r="L58" i="2"/>
  <c r="K26" i="2"/>
  <c r="S16" i="2"/>
  <c r="P161" i="2"/>
  <c r="AI170" i="1"/>
  <c r="N35" i="1"/>
  <c r="AX73" i="3"/>
  <c r="AX74" i="3" s="1"/>
  <c r="AD136" i="2"/>
  <c r="AI90" i="2"/>
  <c r="E52" i="2"/>
  <c r="AA140" i="2"/>
  <c r="AR61" i="3"/>
  <c r="AR62" i="3" s="1"/>
  <c r="AO162" i="3"/>
  <c r="BC124" i="2"/>
  <c r="K90" i="2"/>
  <c r="F68" i="2"/>
  <c r="AQ36" i="2"/>
  <c r="BC136" i="2"/>
  <c r="D133" i="1"/>
  <c r="AL114" i="1"/>
  <c r="X46" i="4"/>
  <c r="AJ60" i="3"/>
  <c r="BD37" i="3"/>
  <c r="BD99" i="2"/>
  <c r="BD33" i="2"/>
  <c r="S22" i="2"/>
  <c r="AU163" i="1" a="1"/>
  <c r="AU163" i="1" s="1"/>
  <c r="AD128" i="1"/>
  <c r="AL108" i="1"/>
  <c r="AR79" i="1"/>
  <c r="AB73" i="9"/>
  <c r="AB165" i="9"/>
  <c r="AB23" i="9"/>
  <c r="AB96" i="9"/>
  <c r="T32" i="9"/>
  <c r="T114" i="9"/>
  <c r="T18" i="9"/>
  <c r="T68" i="9"/>
  <c r="T67" i="9" s="1"/>
  <c r="T70" i="9"/>
  <c r="T54" i="9"/>
  <c r="T52" i="9"/>
  <c r="T122" i="9"/>
  <c r="T158" i="9"/>
  <c r="T176" i="9"/>
  <c r="L73" i="9"/>
  <c r="L165" i="9"/>
  <c r="P43" i="9"/>
  <c r="P55" i="9"/>
  <c r="P15" i="9"/>
  <c r="D16" i="9"/>
  <c r="D23" i="9"/>
  <c r="P25" i="9"/>
  <c r="P95" i="9"/>
  <c r="P77" i="9"/>
  <c r="D160" i="9"/>
  <c r="P159" i="9"/>
  <c r="P145" i="9"/>
  <c r="P187" i="9"/>
  <c r="AA92" i="8"/>
  <c r="AC169" i="7"/>
  <c r="AU169" i="7" a="1"/>
  <c r="AU169" i="7" s="1"/>
  <c r="Q170" i="7"/>
  <c r="AT169" i="7" a="1"/>
  <c r="AT169" i="7" s="1"/>
  <c r="AL108" i="7"/>
  <c r="AD86" i="7"/>
  <c r="AR85" i="7"/>
  <c r="AI57" i="7"/>
  <c r="BB51" i="7"/>
  <c r="BD52" i="7"/>
  <c r="L40" i="7"/>
  <c r="L34" i="7"/>
  <c r="BC22" i="7"/>
  <c r="AJ136" i="7"/>
  <c r="AJ54" i="7"/>
  <c r="AJ112" i="7"/>
  <c r="AJ160" i="7"/>
  <c r="AJ152" i="7"/>
  <c r="AJ110" i="7"/>
  <c r="AJ172" i="7"/>
  <c r="T160" i="7"/>
  <c r="L54" i="7"/>
  <c r="L52" i="7"/>
  <c r="L134" i="7"/>
  <c r="L182" i="7"/>
  <c r="L180" i="7"/>
  <c r="L158" i="7"/>
  <c r="L120" i="7"/>
  <c r="L117" i="7"/>
  <c r="L118" i="7" s="1"/>
  <c r="D165" i="7"/>
  <c r="D166" i="7" s="1"/>
  <c r="P167" i="7"/>
  <c r="D168" i="7"/>
  <c r="P115" i="7"/>
  <c r="D116" i="7"/>
  <c r="D144" i="7"/>
  <c r="P143" i="7"/>
  <c r="D152" i="7"/>
  <c r="P151" i="7"/>
  <c r="P113" i="7"/>
  <c r="D114" i="7"/>
  <c r="V188" i="6"/>
  <c r="AN178" i="6"/>
  <c r="I165" i="6"/>
  <c r="I166" i="6" s="1"/>
  <c r="I168" i="6"/>
  <c r="AT153" i="6" a="1"/>
  <c r="AT153" i="6" s="1"/>
  <c r="AC153" i="6"/>
  <c r="AU153" i="6" a="1"/>
  <c r="AU153" i="6" s="1"/>
  <c r="AL148" i="6"/>
  <c r="AM136" i="6"/>
  <c r="N132" i="6"/>
  <c r="N129" i="6"/>
  <c r="N130" i="6" s="1"/>
  <c r="AF122" i="6"/>
  <c r="AF116" i="6"/>
  <c r="AD106" i="6"/>
  <c r="AR105" i="6"/>
  <c r="G100" i="6"/>
  <c r="H91" i="6"/>
  <c r="G84" i="6"/>
  <c r="L52" i="6"/>
  <c r="L54" i="6"/>
  <c r="AR31" i="6"/>
  <c r="AD32" i="6"/>
  <c r="AJ10" i="6"/>
  <c r="T129" i="6"/>
  <c r="L104" i="6"/>
  <c r="L101" i="6"/>
  <c r="L102" i="6" s="1"/>
  <c r="L20" i="6"/>
  <c r="L98" i="6"/>
  <c r="P81" i="6"/>
  <c r="P19" i="6"/>
  <c r="P97" i="6"/>
  <c r="O185" i="5"/>
  <c r="H154" i="5"/>
  <c r="H134" i="5"/>
  <c r="H124" i="5"/>
  <c r="AC115" i="5"/>
  <c r="AU115" i="5" a="1"/>
  <c r="AU115" i="5" s="1"/>
  <c r="Q116" i="5"/>
  <c r="AT115" i="5" a="1"/>
  <c r="AT115" i="5" s="1"/>
  <c r="X110" i="5"/>
  <c r="I96" i="5"/>
  <c r="M90" i="5"/>
  <c r="AE86" i="5"/>
  <c r="E72" i="5"/>
  <c r="V66" i="5"/>
  <c r="V64" i="5"/>
  <c r="V63" i="5" s="1"/>
  <c r="P55" i="5"/>
  <c r="D56" i="5"/>
  <c r="BC132" i="5"/>
  <c r="P151" i="5"/>
  <c r="D152" i="5"/>
  <c r="AL190" i="4"/>
  <c r="AR175" i="4"/>
  <c r="AD176" i="4"/>
  <c r="F170" i="4"/>
  <c r="BD155" i="4"/>
  <c r="BA156" i="4"/>
  <c r="R136" i="4"/>
  <c r="AC175" i="7"/>
  <c r="AU175" i="7" a="1"/>
  <c r="AU175" i="7" s="1"/>
  <c r="Q176" i="7"/>
  <c r="AT175" i="7" a="1"/>
  <c r="AT175" i="7" s="1"/>
  <c r="BD141" i="7"/>
  <c r="W132" i="7"/>
  <c r="BC80" i="7"/>
  <c r="Y58" i="7"/>
  <c r="Y57" i="7" s="1"/>
  <c r="Y60" i="7"/>
  <c r="H47" i="7"/>
  <c r="H48" i="7" s="1"/>
  <c r="AA23" i="7"/>
  <c r="R142" i="7"/>
  <c r="R63" i="7"/>
  <c r="R82" i="7"/>
  <c r="BC128" i="7"/>
  <c r="BC162" i="7"/>
  <c r="BC134" i="7"/>
  <c r="BC144" i="7"/>
  <c r="BC112" i="7"/>
  <c r="BC190" i="7"/>
  <c r="AI78" i="7"/>
  <c r="AI126" i="7"/>
  <c r="AI47" i="7"/>
  <c r="AI48" i="7" s="1"/>
  <c r="AI24" i="7"/>
  <c r="AI94" i="7"/>
  <c r="AI184" i="7"/>
  <c r="AI84" i="7"/>
  <c r="AI154" i="7"/>
  <c r="AA28" i="7"/>
  <c r="K104" i="7"/>
  <c r="K101" i="7"/>
  <c r="K102" i="7" s="1"/>
  <c r="K160" i="7"/>
  <c r="K40" i="7"/>
  <c r="K147" i="7"/>
  <c r="K148" i="7" s="1"/>
  <c r="K150" i="7"/>
  <c r="K106" i="7"/>
  <c r="K168" i="7"/>
  <c r="K165" i="7"/>
  <c r="K166" i="7" s="1"/>
  <c r="AF172" i="6"/>
  <c r="I170" i="6"/>
  <c r="P157" i="6"/>
  <c r="AK148" i="6"/>
  <c r="AF142" i="6"/>
  <c r="W132" i="6"/>
  <c r="AO122" i="6"/>
  <c r="W104" i="6"/>
  <c r="W101" i="6"/>
  <c r="W102" i="6" s="1"/>
  <c r="I98" i="6"/>
  <c r="AG92" i="6"/>
  <c r="N80" i="6"/>
  <c r="AC31" i="6"/>
  <c r="W180" i="5"/>
  <c r="O176" i="5"/>
  <c r="X170" i="5"/>
  <c r="BC148" i="5"/>
  <c r="Y129" i="5"/>
  <c r="F122" i="5"/>
  <c r="AD104" i="5"/>
  <c r="AR103" i="5"/>
  <c r="T91" i="5"/>
  <c r="P89" i="5"/>
  <c r="D90" i="5"/>
  <c r="F82" i="5"/>
  <c r="AC111" i="7"/>
  <c r="BB84" i="7"/>
  <c r="BB164" i="7"/>
  <c r="BB18" i="7"/>
  <c r="BB57" i="7"/>
  <c r="BB132" i="7"/>
  <c r="BB112" i="7"/>
  <c r="BB148" i="7"/>
  <c r="BB188" i="7"/>
  <c r="BD17" i="7"/>
  <c r="K47" i="6"/>
  <c r="K48" i="6" s="1"/>
  <c r="BA178" i="5"/>
  <c r="BD19" i="5"/>
  <c r="BA20" i="5"/>
  <c r="BD89" i="5"/>
  <c r="BA90" i="5"/>
  <c r="BD113" i="5"/>
  <c r="BA114" i="5"/>
  <c r="BD159" i="5"/>
  <c r="BA160" i="5"/>
  <c r="BA84" i="5"/>
  <c r="BD83" i="5"/>
  <c r="BA86" i="5"/>
  <c r="BD33" i="5"/>
  <c r="BA34" i="5"/>
  <c r="BD95" i="5"/>
  <c r="BA96" i="5"/>
  <c r="BA182" i="5"/>
  <c r="BD181" i="5"/>
  <c r="T98" i="4"/>
  <c r="AM9" i="4"/>
  <c r="AM10" i="4" s="1"/>
  <c r="AM22" i="4"/>
  <c r="AM70" i="4"/>
  <c r="AM136" i="4"/>
  <c r="AE32" i="4"/>
  <c r="AE132" i="4"/>
  <c r="AE158" i="4"/>
  <c r="AE84" i="4"/>
  <c r="AR83" i="4"/>
  <c r="AE154" i="4"/>
  <c r="AE184" i="4"/>
  <c r="AE38" i="4"/>
  <c r="AE96" i="4"/>
  <c r="W91" i="4"/>
  <c r="W106" i="4"/>
  <c r="W23" i="4"/>
  <c r="O28" i="4"/>
  <c r="O136" i="4"/>
  <c r="G40" i="4"/>
  <c r="G147" i="4"/>
  <c r="G148" i="4" s="1"/>
  <c r="G150" i="4"/>
  <c r="G62" i="4"/>
  <c r="G124" i="4"/>
  <c r="G185" i="4"/>
  <c r="G42" i="4"/>
  <c r="L184" i="3"/>
  <c r="H165" i="3"/>
  <c r="R162" i="3"/>
  <c r="M147" i="3"/>
  <c r="AB120" i="3"/>
  <c r="AB117" i="3"/>
  <c r="AB118" i="3" s="1"/>
  <c r="AA84" i="3"/>
  <c r="AH67" i="3"/>
  <c r="AH60" i="3"/>
  <c r="L46" i="3"/>
  <c r="AX23" i="3"/>
  <c r="AF47" i="3"/>
  <c r="AF48" i="3" s="1"/>
  <c r="AF24" i="3"/>
  <c r="L18" i="3"/>
  <c r="W68" i="3"/>
  <c r="O156" i="3"/>
  <c r="O136" i="3"/>
  <c r="G70" i="3"/>
  <c r="G68" i="3"/>
  <c r="AL184" i="2"/>
  <c r="O180" i="2"/>
  <c r="O182" i="2"/>
  <c r="BA140" i="2"/>
  <c r="BD139" i="2"/>
  <c r="BA134" i="2"/>
  <c r="BD133" i="2"/>
  <c r="Y129" i="2"/>
  <c r="K101" i="2"/>
  <c r="K102" i="2" s="1"/>
  <c r="K104" i="2"/>
  <c r="Q98" i="2"/>
  <c r="AC97" i="2"/>
  <c r="E70" i="2"/>
  <c r="E68" i="2"/>
  <c r="E67" i="2" s="1"/>
  <c r="I28" i="2"/>
  <c r="Z170" i="1"/>
  <c r="O164" i="1"/>
  <c r="O156" i="1"/>
  <c r="AQ150" i="1"/>
  <c r="Y146" i="1"/>
  <c r="BD141" i="1"/>
  <c r="BA142" i="1"/>
  <c r="F118" i="1"/>
  <c r="Z98" i="1"/>
  <c r="J90" i="1"/>
  <c r="Y56" i="1"/>
  <c r="BA38" i="1"/>
  <c r="BD37" i="1"/>
  <c r="J28" i="1"/>
  <c r="BA18" i="1"/>
  <c r="BD17" i="1"/>
  <c r="R16" i="1"/>
  <c r="AX101" i="3"/>
  <c r="AX102" i="3" s="1"/>
  <c r="Y152" i="3"/>
  <c r="Y114" i="3"/>
  <c r="Y164" i="3"/>
  <c r="I110" i="2"/>
  <c r="I76" i="2"/>
  <c r="I73" i="2"/>
  <c r="I74" i="2" s="1"/>
  <c r="AQ182" i="1"/>
  <c r="J154" i="1"/>
  <c r="BD107" i="1"/>
  <c r="BA108" i="1"/>
  <c r="AQ76" i="1"/>
  <c r="G36" i="5"/>
  <c r="BD33" i="7"/>
  <c r="AC27" i="6"/>
  <c r="K136" i="6"/>
  <c r="K140" i="6"/>
  <c r="K134" i="6"/>
  <c r="K108" i="6"/>
  <c r="K80" i="6"/>
  <c r="K63" i="6"/>
  <c r="K124" i="6"/>
  <c r="K100" i="6"/>
  <c r="K90" i="6"/>
  <c r="K38" i="6"/>
  <c r="K22" i="6"/>
  <c r="K112" i="6"/>
  <c r="K84" i="6"/>
  <c r="K9" i="6"/>
  <c r="K10" i="6" s="1"/>
  <c r="K106" i="6"/>
  <c r="K94" i="6"/>
  <c r="K88" i="6"/>
  <c r="K78" i="6"/>
  <c r="K42" i="6"/>
  <c r="K32" i="6"/>
  <c r="K26" i="6"/>
  <c r="K122" i="6"/>
  <c r="K72" i="6"/>
  <c r="K102" i="6"/>
  <c r="BD133" i="6"/>
  <c r="BA134" i="6"/>
  <c r="BD161" i="6"/>
  <c r="BA162" i="6"/>
  <c r="BD163" i="6"/>
  <c r="BA164" i="6"/>
  <c r="BD55" i="6"/>
  <c r="BA56" i="6"/>
  <c r="BA184" i="6"/>
  <c r="BD183" i="6"/>
  <c r="BA188" i="6"/>
  <c r="BD187" i="6"/>
  <c r="BA46" i="6"/>
  <c r="BD45" i="6"/>
  <c r="BA160" i="6"/>
  <c r="BD159" i="6"/>
  <c r="BA112" i="6"/>
  <c r="BD111" i="6"/>
  <c r="S152" i="5"/>
  <c r="BD89" i="4"/>
  <c r="K52" i="4"/>
  <c r="AI10" i="4"/>
  <c r="K185" i="3"/>
  <c r="AA180" i="3"/>
  <c r="AK172" i="3"/>
  <c r="BA164" i="3"/>
  <c r="BD163" i="3"/>
  <c r="AK144" i="3"/>
  <c r="AK132" i="3"/>
  <c r="AD124" i="3"/>
  <c r="AR123" i="3"/>
  <c r="AR124" i="3" s="1"/>
  <c r="AH118" i="3"/>
  <c r="J112" i="3"/>
  <c r="O106" i="3"/>
  <c r="AX88" i="3"/>
  <c r="AX85" i="3"/>
  <c r="L84" i="3"/>
  <c r="AK62" i="3"/>
  <c r="I58" i="3"/>
  <c r="AE44" i="3"/>
  <c r="AR43" i="3"/>
  <c r="AR44" i="3" s="1"/>
  <c r="BB40" i="3"/>
  <c r="S35" i="3"/>
  <c r="K34" i="3"/>
  <c r="AA30" i="3"/>
  <c r="O20" i="3"/>
  <c r="AD88" i="3"/>
  <c r="AR87" i="3"/>
  <c r="AR88" i="3" s="1"/>
  <c r="AD138" i="3"/>
  <c r="AR137" i="3"/>
  <c r="AR138" i="3" s="1"/>
  <c r="AD116" i="3"/>
  <c r="AR115" i="3"/>
  <c r="AR116" i="3" s="1"/>
  <c r="V180" i="3"/>
  <c r="F68" i="3"/>
  <c r="AD188" i="2"/>
  <c r="AR187" i="2"/>
  <c r="E185" i="2"/>
  <c r="V180" i="2"/>
  <c r="I160" i="2"/>
  <c r="H147" i="2"/>
  <c r="Q142" i="2"/>
  <c r="AT141" i="2" a="1"/>
  <c r="AT141" i="2" s="1"/>
  <c r="AU141" i="2" a="1"/>
  <c r="AU141" i="2" s="1"/>
  <c r="AC141" i="2"/>
  <c r="N117" i="2"/>
  <c r="BD113" i="2"/>
  <c r="BA114" i="2"/>
  <c r="F110" i="2"/>
  <c r="AR105" i="2"/>
  <c r="AD106" i="2"/>
  <c r="J101" i="2"/>
  <c r="AR83" i="2"/>
  <c r="AD84" i="2"/>
  <c r="N73" i="2"/>
  <c r="AL67" i="2"/>
  <c r="BA62" i="2"/>
  <c r="BD61" i="2"/>
  <c r="Z58" i="2"/>
  <c r="O52" i="2"/>
  <c r="O56" i="2"/>
  <c r="P17" i="2"/>
  <c r="D18" i="2"/>
  <c r="AB11" i="2"/>
  <c r="AB46" i="2" s="1"/>
  <c r="O188" i="1"/>
  <c r="AX129" i="1"/>
  <c r="I170" i="1"/>
  <c r="O154" i="1"/>
  <c r="AQ142" i="1"/>
  <c r="S140" i="1"/>
  <c r="S134" i="1"/>
  <c r="BB117" i="1"/>
  <c r="BB118" i="1" s="1"/>
  <c r="BB120" i="1"/>
  <c r="O114" i="1"/>
  <c r="S101" i="1"/>
  <c r="Y98" i="1"/>
  <c r="AC89" i="1"/>
  <c r="S82" i="1"/>
  <c r="O76" i="1"/>
  <c r="O73" i="1"/>
  <c r="O74" i="1" s="1"/>
  <c r="AQ66" i="1"/>
  <c r="K58" i="1"/>
  <c r="AC39" i="1"/>
  <c r="I32" i="1"/>
  <c r="AC27" i="1"/>
  <c r="AC15" i="1"/>
  <c r="AE10" i="1"/>
  <c r="AE9" i="1"/>
  <c r="G146" i="1"/>
  <c r="AQ122" i="1"/>
  <c r="R116" i="1"/>
  <c r="AJ88" i="3"/>
  <c r="Z80" i="1"/>
  <c r="AH146" i="6"/>
  <c r="AK28" i="6"/>
  <c r="AE162" i="4"/>
  <c r="AE122" i="4"/>
  <c r="BD111" i="4"/>
  <c r="BD101" i="4" s="1"/>
  <c r="T84" i="4"/>
  <c r="BC36" i="4"/>
  <c r="BC47" i="4"/>
  <c r="BC48" i="4" s="1"/>
  <c r="X24" i="4"/>
  <c r="X47" i="4"/>
  <c r="X48" i="4" s="1"/>
  <c r="M23" i="4"/>
  <c r="E84" i="4"/>
  <c r="E180" i="4"/>
  <c r="E85" i="4"/>
  <c r="Z185" i="3"/>
  <c r="R164" i="3"/>
  <c r="H147" i="3"/>
  <c r="AB138" i="3"/>
  <c r="O134" i="3"/>
  <c r="P123" i="3"/>
  <c r="BD115" i="3"/>
  <c r="BA116" i="3"/>
  <c r="AH112" i="3"/>
  <c r="AA96" i="3"/>
  <c r="K84" i="3"/>
  <c r="E80" i="3"/>
  <c r="AR71" i="3"/>
  <c r="AR72" i="3" s="1"/>
  <c r="AD72" i="3"/>
  <c r="BB66" i="3"/>
  <c r="H58" i="3"/>
  <c r="J46" i="3"/>
  <c r="Z34" i="3"/>
  <c r="J30" i="3"/>
  <c r="Z18" i="3"/>
  <c r="AK184" i="3"/>
  <c r="AK108" i="3"/>
  <c r="AK192" i="3"/>
  <c r="E185" i="3"/>
  <c r="E116" i="3"/>
  <c r="M188" i="2"/>
  <c r="E174" i="2"/>
  <c r="AD166" i="2"/>
  <c r="AR165" i="2"/>
  <c r="AL158" i="2"/>
  <c r="AL152" i="2"/>
  <c r="O147" i="2"/>
  <c r="O148" i="2" s="1"/>
  <c r="O150" i="2"/>
  <c r="BC130" i="2"/>
  <c r="AK120" i="2"/>
  <c r="E110" i="2"/>
  <c r="M106" i="2"/>
  <c r="E76" i="2"/>
  <c r="E73" i="2"/>
  <c r="E74" i="2" s="1"/>
  <c r="K70" i="2"/>
  <c r="K68" i="2"/>
  <c r="K67" i="2" s="1"/>
  <c r="Y58" i="2"/>
  <c r="V56" i="2"/>
  <c r="BA162" i="1"/>
  <c r="BD161" i="1"/>
  <c r="W158" i="1"/>
  <c r="I142" i="1"/>
  <c r="J116" i="1"/>
  <c r="AQ108" i="1"/>
  <c r="Z104" i="1"/>
  <c r="Z101" i="1"/>
  <c r="Z102" i="1" s="1"/>
  <c r="BA76" i="1"/>
  <c r="BD75" i="1"/>
  <c r="R60" i="1"/>
  <c r="R58" i="1"/>
  <c r="R57" i="1" s="1"/>
  <c r="F91" i="3"/>
  <c r="AU145" i="3" a="1"/>
  <c r="AU145" i="3" s="1"/>
  <c r="AT145" i="3" a="1"/>
  <c r="AT145" i="3" s="1"/>
  <c r="AC145" i="3"/>
  <c r="AC109" i="3"/>
  <c r="AC155" i="3"/>
  <c r="AT155" i="3" a="1"/>
  <c r="AT155" i="3" s="1"/>
  <c r="AU155" i="3" a="1"/>
  <c r="AU155" i="3" s="1"/>
  <c r="I180" i="2"/>
  <c r="I182" i="2"/>
  <c r="J174" i="1"/>
  <c r="BD145" i="1"/>
  <c r="BA146" i="1"/>
  <c r="BD103" i="1"/>
  <c r="BA101" i="1"/>
  <c r="BA102" i="1" s="1"/>
  <c r="BA104" i="1"/>
  <c r="I152" i="2"/>
  <c r="S162" i="6"/>
  <c r="AJ22" i="6"/>
  <c r="S142" i="5"/>
  <c r="AC12" i="5"/>
  <c r="L147" i="4"/>
  <c r="G138" i="4"/>
  <c r="S114" i="4"/>
  <c r="S76" i="4"/>
  <c r="S73" i="4"/>
  <c r="S74" i="4" s="1"/>
  <c r="AR35" i="4"/>
  <c r="P12" i="4"/>
  <c r="D10" i="4"/>
  <c r="AJ154" i="4"/>
  <c r="AJ184" i="4"/>
  <c r="AJ162" i="4"/>
  <c r="AJ108" i="4"/>
  <c r="AJ192" i="4"/>
  <c r="AB117" i="4"/>
  <c r="AB64" i="4"/>
  <c r="T124" i="4"/>
  <c r="T185" i="4"/>
  <c r="T104" i="4"/>
  <c r="T101" i="4"/>
  <c r="T102" i="4" s="1"/>
  <c r="T142" i="4"/>
  <c r="L160" i="4"/>
  <c r="P173" i="4"/>
  <c r="D174" i="4"/>
  <c r="D54" i="4"/>
  <c r="D52" i="4"/>
  <c r="P53" i="4"/>
  <c r="P111" i="4"/>
  <c r="D112" i="4"/>
  <c r="BD191" i="3"/>
  <c r="BA192" i="3"/>
  <c r="AH168" i="3"/>
  <c r="Z160" i="3"/>
  <c r="AB154" i="3"/>
  <c r="AR145" i="3"/>
  <c r="AR146" i="3" s="1"/>
  <c r="AD146" i="3"/>
  <c r="P135" i="3"/>
  <c r="D133" i="3"/>
  <c r="D129" i="3" s="1"/>
  <c r="K120" i="3"/>
  <c r="K117" i="3"/>
  <c r="K118" i="3" s="1"/>
  <c r="K114" i="3"/>
  <c r="E110" i="3"/>
  <c r="R100" i="3"/>
  <c r="AK94" i="3"/>
  <c r="AB88" i="3"/>
  <c r="AB85" i="3"/>
  <c r="AB86" i="3" s="1"/>
  <c r="R82" i="3"/>
  <c r="W76" i="3"/>
  <c r="W73" i="3"/>
  <c r="AA64" i="3"/>
  <c r="AA63" i="3" s="1"/>
  <c r="AA66" i="3"/>
  <c r="X52" i="3"/>
  <c r="AE50" i="3"/>
  <c r="AR49" i="3"/>
  <c r="AR50" i="3" s="1"/>
  <c r="AC37" i="3"/>
  <c r="Q35" i="3"/>
  <c r="AC29" i="3"/>
  <c r="AC21" i="3"/>
  <c r="E16" i="3"/>
  <c r="AJ108" i="3"/>
  <c r="AJ192" i="3"/>
  <c r="AJ132" i="3"/>
  <c r="AB104" i="3"/>
  <c r="AB101" i="3"/>
  <c r="AB102" i="3" s="1"/>
  <c r="AB142" i="3"/>
  <c r="AB150" i="3"/>
  <c r="AB147" i="3"/>
  <c r="AB148" i="3" s="1"/>
  <c r="L78" i="3"/>
  <c r="L140" i="3"/>
  <c r="L132" i="3"/>
  <c r="L129" i="3"/>
  <c r="L130" i="3" s="1"/>
  <c r="P107" i="3"/>
  <c r="D165" i="3"/>
  <c r="P167" i="3"/>
  <c r="P175" i="3"/>
  <c r="AB180" i="2"/>
  <c r="AL176" i="2"/>
  <c r="T174" i="2"/>
  <c r="AL170" i="2"/>
  <c r="O165" i="2"/>
  <c r="O166" i="2" s="1"/>
  <c r="O168" i="2"/>
  <c r="E158" i="2"/>
  <c r="E152" i="2"/>
  <c r="BC146" i="2"/>
  <c r="AT137" i="2" a="1"/>
  <c r="AT137" i="2" s="1"/>
  <c r="AC137" i="2"/>
  <c r="Q138" i="2"/>
  <c r="AU137" i="2" a="1"/>
  <c r="AU137" i="2" s="1"/>
  <c r="V129" i="2"/>
  <c r="L117" i="2"/>
  <c r="L118" i="2" s="1"/>
  <c r="X101" i="2"/>
  <c r="AL98" i="2"/>
  <c r="R96" i="2"/>
  <c r="BC78" i="2"/>
  <c r="T73" i="2"/>
  <c r="H58" i="2"/>
  <c r="AL44" i="2"/>
  <c r="R42" i="2"/>
  <c r="BD27" i="2"/>
  <c r="BA28" i="2"/>
  <c r="Z23" i="2"/>
  <c r="BD15" i="2"/>
  <c r="BA16" i="2"/>
  <c r="Z11" i="2"/>
  <c r="Z88" i="2" s="1"/>
  <c r="K176" i="2"/>
  <c r="K144" i="2"/>
  <c r="K150" i="2"/>
  <c r="K9" i="2"/>
  <c r="K10" i="2" s="1"/>
  <c r="K170" i="2"/>
  <c r="K132" i="2"/>
  <c r="AT183" i="1" a="1"/>
  <c r="AT183" i="1" s="1"/>
  <c r="AT163" i="1" a="1"/>
  <c r="AT163" i="1" s="1"/>
  <c r="Z162" i="1"/>
  <c r="AL158" i="1"/>
  <c r="AL146" i="1"/>
  <c r="O144" i="1"/>
  <c r="Y134" i="1"/>
  <c r="G129" i="1"/>
  <c r="G130" i="1" s="1"/>
  <c r="G132" i="1"/>
  <c r="O98" i="1"/>
  <c r="AC81" i="1"/>
  <c r="Y78" i="1"/>
  <c r="AC59" i="1"/>
  <c r="Q58" i="1"/>
  <c r="F56" i="1"/>
  <c r="AA35" i="1"/>
  <c r="S34" i="1"/>
  <c r="O28" i="1"/>
  <c r="AE24" i="1"/>
  <c r="AE47" i="1"/>
  <c r="AE48" i="1" s="1"/>
  <c r="K11" i="1"/>
  <c r="K30" i="1" s="1"/>
  <c r="R88" i="6"/>
  <c r="AH9" i="5"/>
  <c r="AH10" i="5" s="1"/>
  <c r="AH178" i="5"/>
  <c r="AH42" i="5"/>
  <c r="AH108" i="5"/>
  <c r="AH104" i="5"/>
  <c r="AH138" i="5"/>
  <c r="AH166" i="5"/>
  <c r="AH36" i="5"/>
  <c r="AH179" i="5"/>
  <c r="R68" i="5"/>
  <c r="R91" i="5"/>
  <c r="E165" i="4"/>
  <c r="AK176" i="3"/>
  <c r="BD105" i="3"/>
  <c r="BD81" i="1"/>
  <c r="BA82" i="1"/>
  <c r="AH158" i="6"/>
  <c r="AH30" i="6"/>
  <c r="AH82" i="6"/>
  <c r="AH116" i="6"/>
  <c r="AH156" i="6"/>
  <c r="AH118" i="6"/>
  <c r="AH24" i="6"/>
  <c r="AH47" i="6"/>
  <c r="AH48" i="6" s="1"/>
  <c r="AH94" i="6"/>
  <c r="AH10" i="6"/>
  <c r="AH114" i="6"/>
  <c r="AH188" i="6"/>
  <c r="AR139" i="4"/>
  <c r="BA176" i="1"/>
  <c r="BD175" i="1"/>
  <c r="S138" i="6"/>
  <c r="K86" i="6"/>
  <c r="T11" i="6"/>
  <c r="T62" i="6" s="1"/>
  <c r="BA144" i="5"/>
  <c r="BD143" i="5"/>
  <c r="K90" i="5"/>
  <c r="M165" i="4"/>
  <c r="S158" i="4"/>
  <c r="G108" i="4"/>
  <c r="AR85" i="4"/>
  <c r="S54" i="4"/>
  <c r="S52" i="4"/>
  <c r="AC41" i="4"/>
  <c r="BC117" i="4"/>
  <c r="BC118" i="4" s="1"/>
  <c r="BC120" i="4"/>
  <c r="AA11" i="4"/>
  <c r="AA110" i="4" s="1"/>
  <c r="AA58" i="4"/>
  <c r="AA129" i="4"/>
  <c r="S185" i="4"/>
  <c r="S42" i="4"/>
  <c r="S162" i="4"/>
  <c r="S122" i="4"/>
  <c r="S20" i="4"/>
  <c r="S98" i="4"/>
  <c r="K35" i="4"/>
  <c r="K138" i="4"/>
  <c r="K91" i="4"/>
  <c r="M180" i="3"/>
  <c r="AR165" i="3"/>
  <c r="AR166" i="3" s="1"/>
  <c r="AV166" i="3" s="1"/>
  <c r="AD166" i="3"/>
  <c r="P157" i="3"/>
  <c r="BB148" i="3"/>
  <c r="AG142" i="3"/>
  <c r="J122" i="3"/>
  <c r="L106" i="3"/>
  <c r="AC99" i="3"/>
  <c r="AG94" i="3"/>
  <c r="E90" i="3"/>
  <c r="Y78" i="3"/>
  <c r="AA56" i="3"/>
  <c r="G52" i="3"/>
  <c r="AB40" i="3"/>
  <c r="AB32" i="3"/>
  <c r="P27" i="3"/>
  <c r="H11" i="3"/>
  <c r="H108" i="3" s="1"/>
  <c r="BB86" i="3"/>
  <c r="BB88" i="3"/>
  <c r="BB144" i="3"/>
  <c r="AA162" i="3"/>
  <c r="AA132" i="3"/>
  <c r="AA129" i="3"/>
  <c r="AA130" i="3" s="1"/>
  <c r="AA172" i="3"/>
  <c r="K91" i="3"/>
  <c r="K92" i="3" s="1"/>
  <c r="K94" i="3"/>
  <c r="K152" i="3"/>
  <c r="AK190" i="2"/>
  <c r="BD181" i="2"/>
  <c r="BA182" i="2"/>
  <c r="AA174" i="2"/>
  <c r="P171" i="2"/>
  <c r="D172" i="2"/>
  <c r="V165" i="2"/>
  <c r="AL160" i="2"/>
  <c r="BD153" i="2"/>
  <c r="BA154" i="2"/>
  <c r="BA148" i="2"/>
  <c r="BC144" i="2"/>
  <c r="I136" i="2"/>
  <c r="AA114" i="2"/>
  <c r="E98" i="2"/>
  <c r="K94" i="2"/>
  <c r="AI80" i="2"/>
  <c r="K76" i="2"/>
  <c r="K73" i="2"/>
  <c r="K74" i="2" s="1"/>
  <c r="N64" i="2"/>
  <c r="P55" i="2"/>
  <c r="D56" i="2"/>
  <c r="D52" i="2"/>
  <c r="E44" i="2"/>
  <c r="M40" i="2"/>
  <c r="AC37" i="2"/>
  <c r="Q35" i="2"/>
  <c r="Q38" i="2"/>
  <c r="AI24" i="2"/>
  <c r="AC21" i="2"/>
  <c r="Q22" i="2"/>
  <c r="AL190" i="1"/>
  <c r="P187" i="1"/>
  <c r="D188" i="1"/>
  <c r="L180" i="1"/>
  <c r="L182" i="1"/>
  <c r="AL176" i="1"/>
  <c r="E172" i="1"/>
  <c r="W165" i="1"/>
  <c r="M158" i="1"/>
  <c r="AT153" i="1" a="1"/>
  <c r="AT153" i="1" s="1"/>
  <c r="BB148" i="1"/>
  <c r="AL144" i="1"/>
  <c r="O142" i="1"/>
  <c r="R136" i="1"/>
  <c r="V132" i="1"/>
  <c r="AD122" i="1"/>
  <c r="AB120" i="1"/>
  <c r="AB117" i="1"/>
  <c r="AB118" i="1" s="1"/>
  <c r="P113" i="1"/>
  <c r="D114" i="1"/>
  <c r="P109" i="1"/>
  <c r="D110" i="1"/>
  <c r="P105" i="1"/>
  <c r="D101" i="1"/>
  <c r="D102" i="1" s="1"/>
  <c r="D106" i="1"/>
  <c r="Z100" i="1"/>
  <c r="F91" i="1"/>
  <c r="F92" i="1" s="1"/>
  <c r="F94" i="1"/>
  <c r="AL90" i="1"/>
  <c r="R88" i="1"/>
  <c r="R85" i="1"/>
  <c r="R86" i="1" s="1"/>
  <c r="BD71" i="1"/>
  <c r="BA72" i="1"/>
  <c r="AQ70" i="1"/>
  <c r="AD60" i="1"/>
  <c r="I54" i="1"/>
  <c r="I52" i="1"/>
  <c r="V40" i="1"/>
  <c r="R35" i="1"/>
  <c r="R38" i="1"/>
  <c r="AD36" i="1"/>
  <c r="AR35" i="1"/>
  <c r="AL32" i="1"/>
  <c r="R30" i="1"/>
  <c r="F28" i="1"/>
  <c r="V20" i="1"/>
  <c r="AJ148" i="6"/>
  <c r="Z64" i="6"/>
  <c r="P187" i="5"/>
  <c r="AO160" i="3"/>
  <c r="AO76" i="3"/>
  <c r="AO130" i="3"/>
  <c r="AO179" i="3"/>
  <c r="BD143" i="2"/>
  <c r="BA144" i="2"/>
  <c r="I106" i="2"/>
  <c r="Y80" i="2"/>
  <c r="AA48" i="2"/>
  <c r="AQ166" i="6"/>
  <c r="AU166" i="6" s="1" a="1"/>
  <c r="AU166" i="6" s="1"/>
  <c r="AQ116" i="6"/>
  <c r="AQ78" i="6"/>
  <c r="AQ100" i="6"/>
  <c r="AQ18" i="6"/>
  <c r="AQ152" i="6"/>
  <c r="AQ184" i="6"/>
  <c r="AQ44" i="6"/>
  <c r="AQ170" i="6"/>
  <c r="AQ84" i="6"/>
  <c r="AQ154" i="6"/>
  <c r="J23" i="6"/>
  <c r="J56" i="6"/>
  <c r="J185" i="6"/>
  <c r="J94" i="6"/>
  <c r="J91" i="6"/>
  <c r="AR23" i="4"/>
  <c r="BB80" i="3"/>
  <c r="H120" i="3"/>
  <c r="H117" i="3"/>
  <c r="H118" i="3" s="1"/>
  <c r="AI76" i="5"/>
  <c r="AI134" i="5"/>
  <c r="AI170" i="5"/>
  <c r="AI26" i="5"/>
  <c r="AI74" i="5"/>
  <c r="AI63" i="5"/>
  <c r="AI86" i="5"/>
  <c r="AI164" i="5"/>
  <c r="AI114" i="5"/>
  <c r="AI188" i="5"/>
  <c r="AA14" i="5"/>
  <c r="AA11" i="5"/>
  <c r="AA96" i="5" s="1"/>
  <c r="AA46" i="5"/>
  <c r="AA64" i="5"/>
  <c r="AA164" i="5"/>
  <c r="AA180" i="5"/>
  <c r="S76" i="5"/>
  <c r="S73" i="5"/>
  <c r="S74" i="5" s="1"/>
  <c r="S34" i="5"/>
  <c r="S116" i="5"/>
  <c r="S54" i="5"/>
  <c r="S52" i="5"/>
  <c r="S82" i="5"/>
  <c r="S117" i="5"/>
  <c r="S118" i="5" s="1"/>
  <c r="S120" i="5"/>
  <c r="K142" i="5"/>
  <c r="K62" i="5"/>
  <c r="K18" i="5"/>
  <c r="K70" i="5"/>
  <c r="K68" i="5"/>
  <c r="K67" i="5" s="1"/>
  <c r="K134" i="5"/>
  <c r="K98" i="5"/>
  <c r="K110" i="5"/>
  <c r="AR159" i="4"/>
  <c r="BD97" i="4"/>
  <c r="T70" i="4"/>
  <c r="T68" i="4"/>
  <c r="T67" i="4" s="1"/>
  <c r="G56" i="4"/>
  <c r="AJ40" i="4"/>
  <c r="T16" i="4"/>
  <c r="BB88" i="4"/>
  <c r="BD153" i="3"/>
  <c r="BA154" i="3"/>
  <c r="G142" i="3"/>
  <c r="AO136" i="3"/>
  <c r="AR131" i="3"/>
  <c r="AR132" i="3" s="1"/>
  <c r="AD132" i="3"/>
  <c r="W124" i="3"/>
  <c r="T117" i="3"/>
  <c r="AE114" i="3"/>
  <c r="AR113" i="3"/>
  <c r="AR114" i="3" s="1"/>
  <c r="BB101" i="3"/>
  <c r="BB102" i="3" s="1"/>
  <c r="BB104" i="3"/>
  <c r="O90" i="3"/>
  <c r="E84" i="3"/>
  <c r="J78" i="3"/>
  <c r="AK72" i="3"/>
  <c r="BB67" i="3"/>
  <c r="G64" i="3"/>
  <c r="G63" i="3" s="1"/>
  <c r="E60" i="3"/>
  <c r="E58" i="3"/>
  <c r="E57" i="3" s="1"/>
  <c r="R56" i="3"/>
  <c r="AK51" i="3"/>
  <c r="W46" i="3"/>
  <c r="BB42" i="3"/>
  <c r="AA40" i="3"/>
  <c r="BB30" i="3"/>
  <c r="AA28" i="3"/>
  <c r="AA20" i="3"/>
  <c r="AN9" i="3"/>
  <c r="AN10" i="3" s="1"/>
  <c r="BA142" i="3"/>
  <c r="BD141" i="3"/>
  <c r="BA176" i="3"/>
  <c r="BD175" i="3"/>
  <c r="BD145" i="3"/>
  <c r="BA146" i="3"/>
  <c r="AQ90" i="3"/>
  <c r="AQ190" i="3"/>
  <c r="AQ84" i="3"/>
  <c r="AQ154" i="3"/>
  <c r="AH94" i="3"/>
  <c r="AH146" i="3"/>
  <c r="AH106" i="3"/>
  <c r="AH174" i="3"/>
  <c r="Z144" i="3"/>
  <c r="Z73" i="3"/>
  <c r="Z74" i="3" s="1"/>
  <c r="Z76" i="3"/>
  <c r="Z154" i="3"/>
  <c r="R129" i="3"/>
  <c r="R130" i="3" s="1"/>
  <c r="R132" i="3"/>
  <c r="R172" i="3"/>
  <c r="R124" i="3"/>
  <c r="J98" i="3"/>
  <c r="J158" i="3"/>
  <c r="J117" i="3"/>
  <c r="J118" i="3" s="1"/>
  <c r="J120" i="3"/>
  <c r="AR191" i="2"/>
  <c r="AD192" i="2"/>
  <c r="J180" i="2"/>
  <c r="M168" i="2"/>
  <c r="M165" i="2"/>
  <c r="M166" i="2" s="1"/>
  <c r="AI158" i="2"/>
  <c r="AU155" i="2" a="1"/>
  <c r="AU155" i="2" s="1"/>
  <c r="AC155" i="2"/>
  <c r="AT155" i="2" a="1"/>
  <c r="AT155" i="2" s="1"/>
  <c r="Q156" i="2"/>
  <c r="AI152" i="2"/>
  <c r="L147" i="2"/>
  <c r="L129" i="2" s="1"/>
  <c r="AI146" i="2"/>
  <c r="AL140" i="2"/>
  <c r="D132" i="2"/>
  <c r="P131" i="2"/>
  <c r="AL126" i="2"/>
  <c r="BD121" i="2"/>
  <c r="BA122" i="2"/>
  <c r="AH120" i="2"/>
  <c r="AL116" i="2"/>
  <c r="R114" i="2"/>
  <c r="AL108" i="2"/>
  <c r="R106" i="2"/>
  <c r="F104" i="2"/>
  <c r="F101" i="2"/>
  <c r="L91" i="2"/>
  <c r="L85" i="2" s="1"/>
  <c r="L86" i="2" s="1"/>
  <c r="AL82" i="2"/>
  <c r="R80" i="2"/>
  <c r="BA70" i="2"/>
  <c r="X68" i="2"/>
  <c r="AL60" i="2"/>
  <c r="AI56" i="2"/>
  <c r="AL51" i="2"/>
  <c r="AD42" i="2"/>
  <c r="AD34" i="2"/>
  <c r="P27" i="2"/>
  <c r="D28" i="2"/>
  <c r="X11" i="2"/>
  <c r="X44" i="2" s="1"/>
  <c r="AG9" i="2"/>
  <c r="AG10" i="2" s="1"/>
  <c r="AQ185" i="1"/>
  <c r="AU185" i="1" s="1" a="1"/>
  <c r="AU185" i="1" s="1"/>
  <c r="Z184" i="1"/>
  <c r="K180" i="1"/>
  <c r="F165" i="1"/>
  <c r="F166" i="1" s="1"/>
  <c r="F168" i="1"/>
  <c r="AL160" i="1"/>
  <c r="BD153" i="1"/>
  <c r="BA154" i="1"/>
  <c r="E147" i="1"/>
  <c r="AU135" i="1" a="1"/>
  <c r="AU135" i="1" s="1"/>
  <c r="AC135" i="1"/>
  <c r="AT135" i="1" a="1"/>
  <c r="AT135" i="1" s="1"/>
  <c r="Q133" i="1"/>
  <c r="S129" i="1"/>
  <c r="S130" i="1" s="1"/>
  <c r="AR123" i="1"/>
  <c r="K117" i="1"/>
  <c r="K114" i="1"/>
  <c r="AR109" i="1"/>
  <c r="BB101" i="1"/>
  <c r="BB102" i="1" s="1"/>
  <c r="BB104" i="1"/>
  <c r="E101" i="1"/>
  <c r="I88" i="1"/>
  <c r="I85" i="1"/>
  <c r="I86" i="1" s="1"/>
  <c r="BB78" i="1"/>
  <c r="AA73" i="1"/>
  <c r="AC45" i="1"/>
  <c r="Y42" i="1"/>
  <c r="E32" i="1"/>
  <c r="AC25" i="1"/>
  <c r="Q23" i="1"/>
  <c r="AC17" i="1"/>
  <c r="S46" i="6"/>
  <c r="Z100" i="5"/>
  <c r="Z144" i="5"/>
  <c r="Z34" i="5"/>
  <c r="Z112" i="5"/>
  <c r="Z110" i="5"/>
  <c r="Z64" i="5"/>
  <c r="Z63" i="5" s="1"/>
  <c r="Z66" i="5"/>
  <c r="Z16" i="5"/>
  <c r="Z91" i="5"/>
  <c r="Z92" i="5" s="1"/>
  <c r="Z94" i="5"/>
  <c r="J73" i="5"/>
  <c r="J74" i="5" s="1"/>
  <c r="J23" i="5"/>
  <c r="J136" i="5"/>
  <c r="J164" i="5"/>
  <c r="AM122" i="4"/>
  <c r="AJ46" i="4"/>
  <c r="H162" i="3"/>
  <c r="AH56" i="2"/>
  <c r="Z174" i="1"/>
  <c r="AH124" i="1"/>
  <c r="Z174" i="6"/>
  <c r="R162" i="6"/>
  <c r="R164" i="6"/>
  <c r="R68" i="6"/>
  <c r="R67" i="6" s="1"/>
  <c r="R70" i="6"/>
  <c r="R104" i="6"/>
  <c r="R101" i="6"/>
  <c r="R102" i="6" s="1"/>
  <c r="R40" i="6"/>
  <c r="R147" i="6"/>
  <c r="R148" i="6" s="1"/>
  <c r="R150" i="6"/>
  <c r="R106" i="6"/>
  <c r="R188" i="6"/>
  <c r="BB188" i="5"/>
  <c r="BB28" i="5"/>
  <c r="BB124" i="5"/>
  <c r="BB138" i="5"/>
  <c r="BB76" i="5"/>
  <c r="BB106" i="5"/>
  <c r="BB166" i="5"/>
  <c r="AK70" i="3"/>
  <c r="AC55" i="2"/>
  <c r="Q56" i="2"/>
  <c r="AQ166" i="1"/>
  <c r="AU166" i="1" s="1" a="1"/>
  <c r="AU166" i="1" s="1"/>
  <c r="X86" i="4"/>
  <c r="X38" i="4"/>
  <c r="AQ40" i="3"/>
  <c r="AA160" i="2"/>
  <c r="AA90" i="2"/>
  <c r="K63" i="2"/>
  <c r="AA40" i="2"/>
  <c r="AI28" i="2"/>
  <c r="AA16" i="2"/>
  <c r="AI132" i="1"/>
  <c r="BB42" i="1"/>
  <c r="BB70" i="1"/>
  <c r="AB52" i="3"/>
  <c r="AK34" i="3"/>
  <c r="BD21" i="3"/>
  <c r="AR159" i="3"/>
  <c r="AR160" i="3" s="1"/>
  <c r="AH28" i="2"/>
  <c r="AU171" i="1" a="1"/>
  <c r="AU171" i="1" s="1"/>
  <c r="BA150" i="5"/>
  <c r="AG96" i="3"/>
  <c r="P53" i="3"/>
  <c r="AO32" i="3"/>
  <c r="BD13" i="3"/>
  <c r="AH144" i="2"/>
  <c r="P19" i="2"/>
  <c r="AL104" i="1"/>
  <c r="K91" i="1"/>
  <c r="K85" i="1" s="1"/>
  <c r="K86" i="1" s="1"/>
  <c r="P77" i="1"/>
  <c r="D58" i="1"/>
  <c r="D57" i="1" s="1"/>
  <c r="AL174" i="1"/>
  <c r="AC113" i="1"/>
  <c r="O147" i="3"/>
  <c r="O148" i="3" s="1"/>
  <c r="D58" i="3"/>
  <c r="D57" i="3" s="1"/>
  <c r="AQ20" i="3"/>
  <c r="AR99" i="2"/>
  <c r="S40" i="2"/>
  <c r="BC18" i="2"/>
  <c r="AR177" i="1"/>
  <c r="AD120" i="1"/>
  <c r="T58" i="1"/>
  <c r="T57" i="1" s="1"/>
  <c r="P39" i="1"/>
  <c r="AR25" i="3"/>
  <c r="AR26" i="3" s="1"/>
  <c r="AI168" i="2"/>
  <c r="AI98" i="2"/>
  <c r="BD69" i="2"/>
  <c r="E35" i="2"/>
  <c r="AI48" i="2"/>
  <c r="BC14" i="2"/>
  <c r="AR125" i="1"/>
  <c r="P111" i="1"/>
  <c r="P93" i="1"/>
  <c r="AL67" i="1"/>
  <c r="N11" i="1"/>
  <c r="N176" i="1" s="1"/>
  <c r="BB74" i="3"/>
  <c r="P159" i="2"/>
  <c r="P103" i="2"/>
  <c r="BC74" i="2"/>
  <c r="AI32" i="2"/>
  <c r="AR13" i="1"/>
  <c r="AQ101" i="3"/>
  <c r="AQ102" i="3" s="1"/>
  <c r="S58" i="3"/>
  <c r="AG190" i="3"/>
  <c r="AR87" i="2"/>
  <c r="AA42" i="2"/>
  <c r="AA34" i="2"/>
  <c r="F23" i="2"/>
  <c r="AQ168" i="2"/>
  <c r="BB10" i="3"/>
  <c r="T165" i="2"/>
  <c r="AL128" i="2"/>
  <c r="D58" i="2"/>
  <c r="D57" i="2" s="1"/>
  <c r="AA20" i="2"/>
  <c r="AL162" i="1"/>
  <c r="BB92" i="1"/>
  <c r="F52" i="1"/>
  <c r="G35" i="1"/>
  <c r="AR33" i="1"/>
  <c r="AR82" i="21" l="1"/>
  <c r="AB28" i="4"/>
  <c r="O102" i="4"/>
  <c r="O30" i="4"/>
  <c r="O78" i="4"/>
  <c r="O94" i="4"/>
  <c r="S156" i="4"/>
  <c r="O22" i="4"/>
  <c r="O160" i="4"/>
  <c r="O66" i="4"/>
  <c r="O42" i="4"/>
  <c r="O120" i="4"/>
  <c r="F176" i="4"/>
  <c r="M76" i="4"/>
  <c r="O34" i="4"/>
  <c r="M88" i="4"/>
  <c r="O110" i="4"/>
  <c r="O96" i="4"/>
  <c r="O16" i="4"/>
  <c r="S176" i="4"/>
  <c r="S174" i="4"/>
  <c r="O67" i="4"/>
  <c r="O124" i="4"/>
  <c r="O32" i="4"/>
  <c r="O164" i="4"/>
  <c r="O158" i="4"/>
  <c r="AB172" i="4"/>
  <c r="O26" i="4"/>
  <c r="O112" i="4"/>
  <c r="O84" i="4"/>
  <c r="O18" i="4"/>
  <c r="O62" i="4"/>
  <c r="F42" i="4"/>
  <c r="O146" i="4"/>
  <c r="O174" i="4"/>
  <c r="O150" i="4"/>
  <c r="O38" i="4"/>
  <c r="O114" i="4"/>
  <c r="O98" i="4"/>
  <c r="AB88" i="4"/>
  <c r="O172" i="4"/>
  <c r="O20" i="4"/>
  <c r="O116" i="4"/>
  <c r="O188" i="4"/>
  <c r="S108" i="4"/>
  <c r="O140" i="4"/>
  <c r="O90" i="4"/>
  <c r="S26" i="4"/>
  <c r="O80" i="4"/>
  <c r="S67" i="4"/>
  <c r="O148" i="4"/>
  <c r="R57" i="4"/>
  <c r="O132" i="4"/>
  <c r="L185" i="4"/>
  <c r="AB140" i="4"/>
  <c r="O60" i="4"/>
  <c r="O106" i="4"/>
  <c r="O168" i="4"/>
  <c r="O176" i="4"/>
  <c r="O40" i="4"/>
  <c r="Y129" i="4"/>
  <c r="Y130" i="4" s="1"/>
  <c r="O184" i="4"/>
  <c r="O108" i="4"/>
  <c r="R178" i="4"/>
  <c r="O54" i="4"/>
  <c r="E182" i="4"/>
  <c r="E80" i="4"/>
  <c r="W108" i="4"/>
  <c r="E134" i="4"/>
  <c r="W90" i="4"/>
  <c r="E140" i="4"/>
  <c r="E146" i="4"/>
  <c r="W152" i="4"/>
  <c r="E57" i="4"/>
  <c r="M176" i="4"/>
  <c r="W160" i="4"/>
  <c r="J178" i="4"/>
  <c r="I56" i="4"/>
  <c r="E78" i="4"/>
  <c r="M82" i="4"/>
  <c r="E67" i="4"/>
  <c r="M84" i="4"/>
  <c r="M57" i="4"/>
  <c r="E86" i="4"/>
  <c r="E70" i="4"/>
  <c r="K160" i="4"/>
  <c r="E170" i="4"/>
  <c r="E88" i="4"/>
  <c r="M188" i="4"/>
  <c r="W56" i="4"/>
  <c r="E18" i="4"/>
  <c r="M174" i="4"/>
  <c r="K66" i="4"/>
  <c r="I78" i="4"/>
  <c r="E166" i="4"/>
  <c r="E22" i="4"/>
  <c r="E174" i="4"/>
  <c r="K170" i="4"/>
  <c r="J118" i="4"/>
  <c r="J102" i="4"/>
  <c r="J57" i="4"/>
  <c r="S46" i="4"/>
  <c r="AA116" i="7"/>
  <c r="R16" i="7"/>
  <c r="R94" i="7"/>
  <c r="R88" i="7"/>
  <c r="R136" i="7"/>
  <c r="T140" i="7"/>
  <c r="AA20" i="7"/>
  <c r="T142" i="7"/>
  <c r="AB112" i="7"/>
  <c r="AA16" i="7"/>
  <c r="T122" i="7"/>
  <c r="AA84" i="7"/>
  <c r="AB110" i="7"/>
  <c r="AA82" i="7"/>
  <c r="AA134" i="7"/>
  <c r="T80" i="7"/>
  <c r="AB182" i="7"/>
  <c r="S94" i="7"/>
  <c r="AB148" i="7"/>
  <c r="AA88" i="7"/>
  <c r="AB84" i="7"/>
  <c r="R164" i="7"/>
  <c r="R174" i="7"/>
  <c r="R110" i="7"/>
  <c r="AR94" i="7"/>
  <c r="AA176" i="7"/>
  <c r="R26" i="7"/>
  <c r="R134" i="7"/>
  <c r="R9" i="7"/>
  <c r="R10" i="7" s="1"/>
  <c r="R120" i="7"/>
  <c r="W129" i="7"/>
  <c r="W130" i="7" s="1"/>
  <c r="T162" i="7"/>
  <c r="AA112" i="7"/>
  <c r="AA42" i="7"/>
  <c r="T134" i="7"/>
  <c r="AB162" i="7"/>
  <c r="S184" i="7"/>
  <c r="AA108" i="7"/>
  <c r="AA152" i="7"/>
  <c r="AB158" i="7"/>
  <c r="S188" i="7"/>
  <c r="AA57" i="7"/>
  <c r="AB100" i="7"/>
  <c r="R84" i="7"/>
  <c r="R44" i="7"/>
  <c r="AA118" i="7"/>
  <c r="AB122" i="7"/>
  <c r="AB28" i="7"/>
  <c r="AB146" i="7"/>
  <c r="I130" i="7"/>
  <c r="R184" i="7"/>
  <c r="R172" i="7"/>
  <c r="R132" i="7"/>
  <c r="R80" i="7"/>
  <c r="R156" i="7"/>
  <c r="R32" i="7"/>
  <c r="R140" i="7"/>
  <c r="R70" i="7"/>
  <c r="R124" i="7"/>
  <c r="AB124" i="7"/>
  <c r="AB44" i="7"/>
  <c r="AA170" i="7"/>
  <c r="T138" i="7"/>
  <c r="AA162" i="7"/>
  <c r="AB114" i="7"/>
  <c r="R34" i="7"/>
  <c r="AA90" i="7"/>
  <c r="AB142" i="7"/>
  <c r="S166" i="7"/>
  <c r="AA60" i="7"/>
  <c r="T104" i="7"/>
  <c r="R14" i="7"/>
  <c r="AA120" i="7"/>
  <c r="AB176" i="7"/>
  <c r="AB106" i="7"/>
  <c r="AB92" i="7"/>
  <c r="AB140" i="7"/>
  <c r="AA46" i="7"/>
  <c r="AB18" i="7"/>
  <c r="R74" i="7"/>
  <c r="R152" i="7"/>
  <c r="R108" i="7"/>
  <c r="R170" i="7"/>
  <c r="R66" i="7"/>
  <c r="R24" i="7"/>
  <c r="S174" i="7"/>
  <c r="R46" i="7"/>
  <c r="R22" i="7"/>
  <c r="R116" i="7"/>
  <c r="AA26" i="7"/>
  <c r="AB62" i="7"/>
  <c r="AA188" i="7"/>
  <c r="AB118" i="7"/>
  <c r="AA182" i="7"/>
  <c r="AB168" i="7"/>
  <c r="AA160" i="7"/>
  <c r="AB102" i="7"/>
  <c r="AA156" i="7"/>
  <c r="T106" i="7"/>
  <c r="R30" i="7"/>
  <c r="AA124" i="7"/>
  <c r="AB172" i="7"/>
  <c r="AA184" i="7"/>
  <c r="AB96" i="7"/>
  <c r="AB152" i="7"/>
  <c r="AB94" i="7"/>
  <c r="AB185" i="7"/>
  <c r="R67" i="7"/>
  <c r="R150" i="7"/>
  <c r="R138" i="7"/>
  <c r="R76" i="7"/>
  <c r="AA114" i="7"/>
  <c r="R72" i="7"/>
  <c r="R28" i="7"/>
  <c r="R90" i="7"/>
  <c r="AB144" i="7"/>
  <c r="AA110" i="7"/>
  <c r="AB120" i="7"/>
  <c r="AA106" i="7"/>
  <c r="AB166" i="7"/>
  <c r="S150" i="7"/>
  <c r="AA102" i="7"/>
  <c r="AB104" i="7"/>
  <c r="AA80" i="7"/>
  <c r="AA62" i="7"/>
  <c r="AB80" i="7"/>
  <c r="T26" i="7"/>
  <c r="AA144" i="7"/>
  <c r="AB154" i="7"/>
  <c r="AB63" i="7"/>
  <c r="AB88" i="7"/>
  <c r="AB136" i="7"/>
  <c r="R57" i="7"/>
  <c r="R54" i="7"/>
  <c r="R162" i="7"/>
  <c r="R20" i="7"/>
  <c r="AA172" i="7"/>
  <c r="R60" i="7"/>
  <c r="R38" i="7"/>
  <c r="R96" i="7"/>
  <c r="T124" i="7"/>
  <c r="AB116" i="7"/>
  <c r="AA166" i="7"/>
  <c r="T118" i="7"/>
  <c r="AB184" i="7"/>
  <c r="R86" i="7"/>
  <c r="AA158" i="7"/>
  <c r="AB160" i="7"/>
  <c r="AA104" i="7"/>
  <c r="R18" i="7"/>
  <c r="R154" i="7"/>
  <c r="AA146" i="7"/>
  <c r="AA150" i="7"/>
  <c r="AB164" i="7"/>
  <c r="AA32" i="7"/>
  <c r="AB76" i="7"/>
  <c r="AB66" i="7"/>
  <c r="AB22" i="7"/>
  <c r="R166" i="7"/>
  <c r="R160" i="7"/>
  <c r="R62" i="7"/>
  <c r="R112" i="7"/>
  <c r="AA132" i="7"/>
  <c r="R78" i="7"/>
  <c r="R98" i="7"/>
  <c r="R100" i="7"/>
  <c r="T62" i="7"/>
  <c r="AB170" i="7"/>
  <c r="AB16" i="7"/>
  <c r="AA168" i="7"/>
  <c r="T120" i="7"/>
  <c r="AB132" i="7"/>
  <c r="AA92" i="7"/>
  <c r="T114" i="7"/>
  <c r="AB108" i="7"/>
  <c r="AA138" i="7"/>
  <c r="AB54" i="7"/>
  <c r="R42" i="7"/>
  <c r="AA72" i="7"/>
  <c r="AA148" i="7"/>
  <c r="R104" i="7"/>
  <c r="AB134" i="7"/>
  <c r="AA63" i="7"/>
  <c r="AA96" i="7"/>
  <c r="AA122" i="7"/>
  <c r="AB74" i="7"/>
  <c r="AB188" i="7"/>
  <c r="R168" i="7"/>
  <c r="R146" i="7"/>
  <c r="R185" i="7"/>
  <c r="R106" i="7"/>
  <c r="R36" i="7"/>
  <c r="F148" i="3"/>
  <c r="M118" i="3"/>
  <c r="F132" i="3"/>
  <c r="F166" i="3"/>
  <c r="M136" i="3"/>
  <c r="V70" i="3"/>
  <c r="F118" i="3"/>
  <c r="F104" i="3"/>
  <c r="V102" i="3"/>
  <c r="F22" i="3"/>
  <c r="F40" i="3"/>
  <c r="F96" i="3"/>
  <c r="F158" i="3"/>
  <c r="M150" i="3"/>
  <c r="M164" i="3"/>
  <c r="F74" i="3"/>
  <c r="M78" i="3"/>
  <c r="V67" i="3"/>
  <c r="F88" i="3"/>
  <c r="V88" i="3"/>
  <c r="F134" i="3"/>
  <c r="F112" i="3"/>
  <c r="F152" i="3"/>
  <c r="F90" i="3"/>
  <c r="F82" i="3"/>
  <c r="E47" i="3"/>
  <c r="F92" i="3"/>
  <c r="F67" i="3"/>
  <c r="F182" i="3"/>
  <c r="V74" i="3"/>
  <c r="M160" i="3"/>
  <c r="F162" i="3"/>
  <c r="F100" i="3"/>
  <c r="F172" i="3"/>
  <c r="F30" i="3"/>
  <c r="H184" i="3"/>
  <c r="F70" i="3"/>
  <c r="V148" i="3"/>
  <c r="V166" i="3"/>
  <c r="F51" i="3"/>
  <c r="F122" i="3"/>
  <c r="F116" i="3"/>
  <c r="F42" i="3"/>
  <c r="F18" i="3"/>
  <c r="F144" i="3"/>
  <c r="V182" i="3"/>
  <c r="M174" i="3"/>
  <c r="V150" i="3"/>
  <c r="M112" i="3"/>
  <c r="F138" i="3"/>
  <c r="F185" i="3"/>
  <c r="F136" i="3"/>
  <c r="F46" i="3"/>
  <c r="M182" i="3"/>
  <c r="M67" i="3"/>
  <c r="V94" i="3"/>
  <c r="F174" i="3"/>
  <c r="F16" i="3"/>
  <c r="F80" i="3"/>
  <c r="F63" i="3"/>
  <c r="F28" i="3"/>
  <c r="H170" i="3"/>
  <c r="V118" i="3"/>
  <c r="M76" i="3"/>
  <c r="V92" i="3"/>
  <c r="F10" i="3"/>
  <c r="F57" i="3"/>
  <c r="F176" i="3"/>
  <c r="F110" i="3"/>
  <c r="V63" i="2"/>
  <c r="V130" i="2"/>
  <c r="Q129" i="2"/>
  <c r="T96" i="2"/>
  <c r="V102" i="2"/>
  <c r="V146" i="2"/>
  <c r="V110" i="2"/>
  <c r="V90" i="2"/>
  <c r="V82" i="2"/>
  <c r="V98" i="2"/>
  <c r="D129" i="2"/>
  <c r="D130" i="2" s="1"/>
  <c r="H116" i="2"/>
  <c r="N144" i="2"/>
  <c r="N142" i="2"/>
  <c r="V168" i="2"/>
  <c r="T76" i="2"/>
  <c r="V166" i="2"/>
  <c r="V32" i="2"/>
  <c r="T156" i="2"/>
  <c r="J102" i="2"/>
  <c r="V104" i="2"/>
  <c r="V92" i="2"/>
  <c r="T46" i="2"/>
  <c r="T106" i="2"/>
  <c r="V152" i="2"/>
  <c r="T14" i="2"/>
  <c r="W138" i="2"/>
  <c r="W142" i="2"/>
  <c r="G164" i="2"/>
  <c r="G158" i="2"/>
  <c r="W18" i="2"/>
  <c r="G112" i="2"/>
  <c r="W184" i="2"/>
  <c r="W164" i="2"/>
  <c r="T166" i="2"/>
  <c r="T152" i="2"/>
  <c r="T148" i="2"/>
  <c r="V142" i="2"/>
  <c r="J184" i="2"/>
  <c r="V20" i="2"/>
  <c r="V144" i="2"/>
  <c r="V112" i="2"/>
  <c r="N156" i="2"/>
  <c r="V156" i="2"/>
  <c r="J88" i="2"/>
  <c r="T124" i="2"/>
  <c r="V60" i="2"/>
  <c r="V44" i="2"/>
  <c r="V184" i="2"/>
  <c r="I158" i="2"/>
  <c r="G28" i="2"/>
  <c r="W46" i="2"/>
  <c r="G90" i="2"/>
  <c r="G146" i="2"/>
  <c r="W66" i="2"/>
  <c r="T172" i="2"/>
  <c r="T138" i="2"/>
  <c r="V108" i="2"/>
  <c r="G188" i="2"/>
  <c r="V134" i="2"/>
  <c r="T62" i="2"/>
  <c r="J92" i="2"/>
  <c r="T158" i="2"/>
  <c r="V72" i="2"/>
  <c r="T42" i="2"/>
  <c r="V182" i="2"/>
  <c r="T98" i="2"/>
  <c r="V66" i="2"/>
  <c r="T118" i="2"/>
  <c r="H160" i="2"/>
  <c r="T136" i="2"/>
  <c r="V164" i="2"/>
  <c r="T56" i="2"/>
  <c r="T146" i="2"/>
  <c r="T80" i="2"/>
  <c r="V174" i="2"/>
  <c r="T164" i="2"/>
  <c r="T70" i="2"/>
  <c r="V140" i="2"/>
  <c r="V160" i="2"/>
  <c r="H20" i="2"/>
  <c r="BD165" i="2"/>
  <c r="V188" i="2"/>
  <c r="G108" i="2"/>
  <c r="G18" i="2"/>
  <c r="W174" i="2"/>
  <c r="H72" i="2"/>
  <c r="T92" i="2"/>
  <c r="T30" i="2"/>
  <c r="V76" i="2"/>
  <c r="V118" i="2"/>
  <c r="T74" i="2"/>
  <c r="V132" i="2"/>
  <c r="T144" i="2"/>
  <c r="J146" i="2"/>
  <c r="T120" i="2"/>
  <c r="T132" i="2"/>
  <c r="V40" i="2"/>
  <c r="V154" i="2"/>
  <c r="V116" i="2"/>
  <c r="V170" i="2"/>
  <c r="T26" i="2"/>
  <c r="T176" i="2"/>
  <c r="V84" i="2"/>
  <c r="G42" i="2"/>
  <c r="W176" i="2"/>
  <c r="W67" i="2"/>
  <c r="G34" i="2"/>
  <c r="W170" i="2"/>
  <c r="G46" i="2"/>
  <c r="W162" i="2"/>
  <c r="W188" i="2"/>
  <c r="O40" i="2"/>
  <c r="X76" i="20"/>
  <c r="J20" i="20"/>
  <c r="X14" i="20"/>
  <c r="F122" i="20"/>
  <c r="X154" i="20"/>
  <c r="E184" i="20"/>
  <c r="W20" i="1"/>
  <c r="W132" i="1"/>
  <c r="W82" i="1"/>
  <c r="W166" i="1"/>
  <c r="Q122" i="1"/>
  <c r="W144" i="1"/>
  <c r="AA140" i="1"/>
  <c r="D160" i="1"/>
  <c r="H160" i="1"/>
  <c r="H67" i="1"/>
  <c r="W116" i="1"/>
  <c r="W90" i="1"/>
  <c r="W154" i="1"/>
  <c r="AA56" i="1"/>
  <c r="W156" i="1"/>
  <c r="AA182" i="1"/>
  <c r="W170" i="1"/>
  <c r="W172" i="1"/>
  <c r="H18" i="1"/>
  <c r="W122" i="1"/>
  <c r="AA38" i="1"/>
  <c r="I122" i="1"/>
  <c r="I44" i="1"/>
  <c r="S118" i="1"/>
  <c r="Q144" i="1"/>
  <c r="Z129" i="1"/>
  <c r="Z130" i="1" s="1"/>
  <c r="H188" i="1"/>
  <c r="S102" i="1"/>
  <c r="I74" i="1"/>
  <c r="S120" i="1"/>
  <c r="S174" i="1"/>
  <c r="W28" i="1"/>
  <c r="W98" i="1"/>
  <c r="AA118" i="1"/>
  <c r="W72" i="1"/>
  <c r="W184" i="1"/>
  <c r="R132" i="1"/>
  <c r="H102" i="1"/>
  <c r="L85" i="1"/>
  <c r="L86" i="1" s="1"/>
  <c r="H170" i="1"/>
  <c r="AA74" i="1"/>
  <c r="AA76" i="1"/>
  <c r="W108" i="1"/>
  <c r="S164" i="1"/>
  <c r="I72" i="1"/>
  <c r="W174" i="1"/>
  <c r="S182" i="1"/>
  <c r="AA34" i="1"/>
  <c r="I104" i="1"/>
  <c r="I66" i="1"/>
  <c r="W76" i="1"/>
  <c r="W188" i="1"/>
  <c r="W130" i="1"/>
  <c r="W66" i="1"/>
  <c r="W32" i="1"/>
  <c r="AA78" i="1"/>
  <c r="H46" i="1"/>
  <c r="H144" i="1"/>
  <c r="H42" i="1"/>
  <c r="H146" i="1"/>
  <c r="AA184" i="1"/>
  <c r="S104" i="1"/>
  <c r="W74" i="1"/>
  <c r="W80" i="1"/>
  <c r="I22" i="1"/>
  <c r="W168" i="1"/>
  <c r="I140" i="1"/>
  <c r="I20" i="1"/>
  <c r="Q54" i="1"/>
  <c r="AA164" i="1"/>
  <c r="AA174" i="1"/>
  <c r="W146" i="1"/>
  <c r="W63" i="1"/>
  <c r="AX80" i="1"/>
  <c r="L62" i="9"/>
  <c r="O86" i="9"/>
  <c r="O160" i="9"/>
  <c r="W70" i="9"/>
  <c r="O182" i="9"/>
  <c r="L74" i="9"/>
  <c r="L170" i="9"/>
  <c r="O88" i="9"/>
  <c r="W74" i="9"/>
  <c r="W114" i="9"/>
  <c r="L63" i="9"/>
  <c r="W96" i="9"/>
  <c r="L152" i="9"/>
  <c r="L90" i="9"/>
  <c r="L136" i="9"/>
  <c r="O106" i="9"/>
  <c r="L188" i="9"/>
  <c r="O18" i="9"/>
  <c r="W156" i="9"/>
  <c r="L40" i="9"/>
  <c r="L106" i="9"/>
  <c r="O118" i="9"/>
  <c r="W30" i="9"/>
  <c r="L57" i="9"/>
  <c r="O174" i="9"/>
  <c r="O120" i="9"/>
  <c r="O170" i="9"/>
  <c r="O96" i="9"/>
  <c r="L80" i="9"/>
  <c r="O166" i="9"/>
  <c r="O74" i="9"/>
  <c r="W170" i="9"/>
  <c r="L158" i="9"/>
  <c r="L92" i="9"/>
  <c r="O30" i="9"/>
  <c r="L44" i="9"/>
  <c r="O168" i="9"/>
  <c r="O76" i="9"/>
  <c r="V166" i="9"/>
  <c r="V168" i="9"/>
  <c r="D120" i="9"/>
  <c r="D56" i="9"/>
  <c r="AB26" i="9"/>
  <c r="D70" i="9"/>
  <c r="D148" i="9"/>
  <c r="D136" i="9"/>
  <c r="D76" i="9"/>
  <c r="AB104" i="9"/>
  <c r="D100" i="9"/>
  <c r="AB146" i="9"/>
  <c r="D172" i="9"/>
  <c r="AB88" i="9"/>
  <c r="AB124" i="9"/>
  <c r="D156" i="9"/>
  <c r="AB14" i="9"/>
  <c r="J74" i="9"/>
  <c r="AB168" i="9"/>
  <c r="D162" i="9"/>
  <c r="D150" i="9"/>
  <c r="AB136" i="9"/>
  <c r="D152" i="9"/>
  <c r="D62" i="9"/>
  <c r="AB82" i="9"/>
  <c r="D182" i="9"/>
  <c r="D94" i="9"/>
  <c r="AB22" i="9"/>
  <c r="E129" i="9"/>
  <c r="E130" i="9" s="1"/>
  <c r="AB174" i="9"/>
  <c r="AB118" i="9"/>
  <c r="AB114" i="9"/>
  <c r="D188" i="9"/>
  <c r="D96" i="9"/>
  <c r="D44" i="9"/>
  <c r="AB188" i="9"/>
  <c r="AB166" i="9"/>
  <c r="D18" i="9"/>
  <c r="D84" i="9"/>
  <c r="AB34" i="9"/>
  <c r="D30" i="9"/>
  <c r="AB100" i="9"/>
  <c r="D166" i="9"/>
  <c r="D86" i="9"/>
  <c r="AB162" i="9"/>
  <c r="AB172" i="9"/>
  <c r="AB120" i="9"/>
  <c r="D57" i="9"/>
  <c r="AR44" i="12"/>
  <c r="AB144" i="9"/>
  <c r="AB74" i="9"/>
  <c r="D122" i="9"/>
  <c r="D114" i="9"/>
  <c r="AB16" i="9"/>
  <c r="D66" i="9"/>
  <c r="D72" i="9"/>
  <c r="AB30" i="9"/>
  <c r="D88" i="9"/>
  <c r="AB94" i="9"/>
  <c r="AB122" i="9"/>
  <c r="D78" i="9"/>
  <c r="D174" i="9"/>
  <c r="Q129" i="9"/>
  <c r="D146" i="9"/>
  <c r="D26" i="9"/>
  <c r="AB140" i="9"/>
  <c r="AB76" i="9"/>
  <c r="D138" i="9"/>
  <c r="D142" i="9"/>
  <c r="D34" i="9"/>
  <c r="AB150" i="9"/>
  <c r="AB110" i="9"/>
  <c r="D63" i="9"/>
  <c r="AB106" i="9"/>
  <c r="D168" i="9"/>
  <c r="AB182" i="9"/>
  <c r="AB92" i="9"/>
  <c r="AB152" i="9"/>
  <c r="AB90" i="9"/>
  <c r="D54" i="9"/>
  <c r="AB154" i="9"/>
  <c r="D102" i="9"/>
  <c r="AB78" i="9"/>
  <c r="D80" i="9"/>
  <c r="AB148" i="9"/>
  <c r="AB32" i="9"/>
  <c r="D60" i="9"/>
  <c r="AB156" i="9"/>
  <c r="D22" i="9"/>
  <c r="AB132" i="9"/>
  <c r="AB70" i="9"/>
  <c r="AB142" i="9"/>
  <c r="Q82" i="13"/>
  <c r="F94" i="13"/>
  <c r="Q88" i="13"/>
  <c r="F148" i="13"/>
  <c r="Q185" i="13"/>
  <c r="Q120" i="13"/>
  <c r="F172" i="13"/>
  <c r="Z188" i="13"/>
  <c r="Q72" i="13"/>
  <c r="Q100" i="13"/>
  <c r="Q80" i="13"/>
  <c r="F138" i="13"/>
  <c r="Q78" i="13"/>
  <c r="Q146" i="13"/>
  <c r="F92" i="13"/>
  <c r="F150" i="13"/>
  <c r="F146" i="13"/>
  <c r="Q132" i="13"/>
  <c r="Q114" i="13"/>
  <c r="F63" i="13"/>
  <c r="Q44" i="13"/>
  <c r="Q96" i="13"/>
  <c r="Q156" i="13"/>
  <c r="F67" i="13"/>
  <c r="Q168" i="13"/>
  <c r="Q22" i="13"/>
  <c r="Q32" i="13"/>
  <c r="Q30" i="13"/>
  <c r="F57" i="13"/>
  <c r="F66" i="13"/>
  <c r="F74" i="13"/>
  <c r="F72" i="13"/>
  <c r="F188" i="13"/>
  <c r="Q140" i="13"/>
  <c r="F116" i="13"/>
  <c r="F182" i="13"/>
  <c r="Q70" i="13"/>
  <c r="F176" i="13"/>
  <c r="Q162" i="13"/>
  <c r="F108" i="13"/>
  <c r="Q26" i="13"/>
  <c r="Q76" i="13"/>
  <c r="Q124" i="13"/>
  <c r="F174" i="13"/>
  <c r="AX28" i="13"/>
  <c r="U191" i="13"/>
  <c r="U192" i="13" s="1"/>
  <c r="Q57" i="13"/>
  <c r="Q122" i="13"/>
  <c r="Q18" i="13"/>
  <c r="F32" i="13"/>
  <c r="Q170" i="13"/>
  <c r="Q152" i="13"/>
  <c r="F164" i="13"/>
  <c r="Q40" i="13"/>
  <c r="Q60" i="13"/>
  <c r="Q62" i="13"/>
  <c r="F40" i="13"/>
  <c r="Q144" i="13"/>
  <c r="F102" i="13"/>
  <c r="Q28" i="13"/>
  <c r="I150" i="13"/>
  <c r="I120" i="13"/>
  <c r="S134" i="13"/>
  <c r="S90" i="13"/>
  <c r="I122" i="13"/>
  <c r="S70" i="13"/>
  <c r="I188" i="13"/>
  <c r="I110" i="13"/>
  <c r="I112" i="13"/>
  <c r="I40" i="13"/>
  <c r="S60" i="13"/>
  <c r="I164" i="13"/>
  <c r="S18" i="13"/>
  <c r="I132" i="13"/>
  <c r="I142" i="13"/>
  <c r="I134" i="13"/>
  <c r="S57" i="13"/>
  <c r="I96" i="13"/>
  <c r="S118" i="13"/>
  <c r="S63" i="13"/>
  <c r="I28" i="13"/>
  <c r="AB152" i="13"/>
  <c r="I57" i="13"/>
  <c r="S86" i="13"/>
  <c r="I26" i="13"/>
  <c r="S120" i="13"/>
  <c r="S66" i="13"/>
  <c r="I116" i="13"/>
  <c r="I70" i="13"/>
  <c r="E86" i="13"/>
  <c r="I60" i="13"/>
  <c r="S88" i="13"/>
  <c r="S170" i="13"/>
  <c r="S72" i="13"/>
  <c r="I138" i="13"/>
  <c r="K110" i="13"/>
  <c r="I100" i="13"/>
  <c r="S22" i="13"/>
  <c r="I114" i="13"/>
  <c r="S122" i="13"/>
  <c r="I86" i="13"/>
  <c r="I30" i="13"/>
  <c r="S124" i="13"/>
  <c r="I144" i="13"/>
  <c r="I176" i="13"/>
  <c r="S185" i="13"/>
  <c r="I88" i="13"/>
  <c r="S46" i="13"/>
  <c r="I182" i="13"/>
  <c r="I66" i="13"/>
  <c r="S76" i="22"/>
  <c r="F110" i="22"/>
  <c r="F57" i="22"/>
  <c r="F54" i="22"/>
  <c r="F160" i="22"/>
  <c r="F152" i="22"/>
  <c r="F174" i="22"/>
  <c r="S20" i="22"/>
  <c r="F74" i="22"/>
  <c r="F60" i="22"/>
  <c r="F24" i="22"/>
  <c r="F22" i="22"/>
  <c r="F148" i="22"/>
  <c r="F76" i="22"/>
  <c r="F154" i="22"/>
  <c r="F10" i="22"/>
  <c r="F36" i="22"/>
  <c r="F48" i="22"/>
  <c r="S46" i="22"/>
  <c r="F150" i="22"/>
  <c r="F156" i="22"/>
  <c r="F100" i="22"/>
  <c r="F84" i="22"/>
  <c r="F136" i="22"/>
  <c r="F140" i="22"/>
  <c r="F168" i="22"/>
  <c r="F188" i="22"/>
  <c r="F138" i="22"/>
  <c r="F106" i="22"/>
  <c r="F9" i="22"/>
  <c r="F132" i="22"/>
  <c r="F166" i="22"/>
  <c r="F172" i="22"/>
  <c r="F158" i="22"/>
  <c r="F78" i="22"/>
  <c r="F142" i="22"/>
  <c r="F98" i="22"/>
  <c r="F66" i="22"/>
  <c r="F118" i="22"/>
  <c r="F102" i="22"/>
  <c r="F182" i="22"/>
  <c r="F114" i="22"/>
  <c r="F56" i="22"/>
  <c r="F80" i="22"/>
  <c r="AR188" i="12"/>
  <c r="X122" i="25"/>
  <c r="X108" i="25"/>
  <c r="X26" i="25"/>
  <c r="X92" i="25"/>
  <c r="X185" i="25"/>
  <c r="Z102" i="25"/>
  <c r="L70" i="25"/>
  <c r="X156" i="25"/>
  <c r="X124" i="25"/>
  <c r="Q129" i="25"/>
  <c r="X94" i="25"/>
  <c r="L88" i="25"/>
  <c r="X162" i="25"/>
  <c r="X106" i="25"/>
  <c r="X34" i="25"/>
  <c r="X154" i="25"/>
  <c r="R85" i="25"/>
  <c r="R86" i="25" s="1"/>
  <c r="X118" i="25"/>
  <c r="X166" i="25"/>
  <c r="X22" i="25"/>
  <c r="AB134" i="25"/>
  <c r="X70" i="25"/>
  <c r="X142" i="25"/>
  <c r="X28" i="25"/>
  <c r="X116" i="25"/>
  <c r="X120" i="25"/>
  <c r="X168" i="25"/>
  <c r="L38" i="25"/>
  <c r="X88" i="25"/>
  <c r="AB166" i="25"/>
  <c r="X67" i="25"/>
  <c r="X138" i="25"/>
  <c r="X57" i="25"/>
  <c r="X18" i="25"/>
  <c r="X152" i="25"/>
  <c r="X150" i="25"/>
  <c r="X66" i="25"/>
  <c r="X20" i="25"/>
  <c r="X98" i="25"/>
  <c r="L30" i="25"/>
  <c r="X46" i="25"/>
  <c r="E62" i="25"/>
  <c r="L96" i="25"/>
  <c r="X30" i="25"/>
  <c r="X148" i="25"/>
  <c r="X63" i="25"/>
  <c r="X114" i="25"/>
  <c r="X78" i="25"/>
  <c r="X72" i="25"/>
  <c r="X56" i="25"/>
  <c r="X80" i="25"/>
  <c r="X170" i="25"/>
  <c r="E164" i="25"/>
  <c r="X184" i="25"/>
  <c r="X112" i="25"/>
  <c r="X104" i="25"/>
  <c r="X144" i="25"/>
  <c r="V88" i="25"/>
  <c r="L158" i="25"/>
  <c r="X188" i="25"/>
  <c r="X132" i="25"/>
  <c r="X44" i="25"/>
  <c r="M66" i="25"/>
  <c r="M70" i="25"/>
  <c r="K96" i="25"/>
  <c r="K122" i="25"/>
  <c r="Q90" i="25"/>
  <c r="O176" i="25"/>
  <c r="AB164" i="25"/>
  <c r="H96" i="25"/>
  <c r="M63" i="25"/>
  <c r="K110" i="25"/>
  <c r="Q114" i="25"/>
  <c r="K174" i="25"/>
  <c r="Q124" i="25"/>
  <c r="H162" i="25"/>
  <c r="K28" i="25"/>
  <c r="Q160" i="25"/>
  <c r="K90" i="25"/>
  <c r="H148" i="25"/>
  <c r="AB168" i="25"/>
  <c r="H100" i="25"/>
  <c r="M54" i="25"/>
  <c r="K138" i="25"/>
  <c r="K20" i="25"/>
  <c r="K176" i="25"/>
  <c r="Q140" i="25"/>
  <c r="AB144" i="25"/>
  <c r="M84" i="25"/>
  <c r="K78" i="25"/>
  <c r="H90" i="25"/>
  <c r="Q174" i="25"/>
  <c r="K102" i="25"/>
  <c r="H40" i="25"/>
  <c r="Q96" i="25"/>
  <c r="AB28" i="25"/>
  <c r="H98" i="25"/>
  <c r="U127" i="25"/>
  <c r="U128" i="25" s="1"/>
  <c r="M172" i="25"/>
  <c r="M30" i="25"/>
  <c r="Q94" i="25"/>
  <c r="K104" i="25"/>
  <c r="Q78" i="25"/>
  <c r="H80" i="25"/>
  <c r="AB46" i="25"/>
  <c r="M174" i="25"/>
  <c r="M16" i="25"/>
  <c r="K156" i="25"/>
  <c r="G129" i="25"/>
  <c r="G130" i="25" s="1"/>
  <c r="Q164" i="25"/>
  <c r="K182" i="25"/>
  <c r="K26" i="25"/>
  <c r="Q158" i="25"/>
  <c r="H44" i="25"/>
  <c r="H150" i="25"/>
  <c r="H132" i="25"/>
  <c r="H32" i="25"/>
  <c r="H26" i="25"/>
  <c r="H136" i="25"/>
  <c r="H134" i="25"/>
  <c r="H92" i="25"/>
  <c r="H176" i="25"/>
  <c r="H14" i="25"/>
  <c r="H154" i="25"/>
  <c r="H16" i="25"/>
  <c r="H146" i="25"/>
  <c r="H60" i="25"/>
  <c r="H22" i="25"/>
  <c r="H70" i="25"/>
  <c r="H94" i="25"/>
  <c r="H84" i="25"/>
  <c r="H56" i="25"/>
  <c r="H184" i="25"/>
  <c r="M148" i="25"/>
  <c r="H158" i="25"/>
  <c r="H124" i="25"/>
  <c r="H57" i="25"/>
  <c r="H118" i="25"/>
  <c r="H74" i="25"/>
  <c r="H62" i="25"/>
  <c r="H67" i="25"/>
  <c r="H174" i="25"/>
  <c r="H104" i="25"/>
  <c r="F170" i="25"/>
  <c r="H51" i="25"/>
  <c r="H170" i="25"/>
  <c r="H9" i="25"/>
  <c r="H10" i="25" s="1"/>
  <c r="AA36" i="25"/>
  <c r="H160" i="25"/>
  <c r="H185" i="25"/>
  <c r="K142" i="25"/>
  <c r="H144" i="25"/>
  <c r="H120" i="25"/>
  <c r="H76" i="25"/>
  <c r="H66" i="25"/>
  <c r="H108" i="25"/>
  <c r="H106" i="25"/>
  <c r="H102" i="25"/>
  <c r="H116" i="25"/>
  <c r="H112" i="25"/>
  <c r="H34" i="25"/>
  <c r="H156" i="25"/>
  <c r="H166" i="25"/>
  <c r="H28" i="25"/>
  <c r="H188" i="25"/>
  <c r="H63" i="25"/>
  <c r="H18" i="25"/>
  <c r="H142" i="25"/>
  <c r="X84" i="25"/>
  <c r="H42" i="25"/>
  <c r="D129" i="25"/>
  <c r="H38" i="25"/>
  <c r="H88" i="25"/>
  <c r="H172" i="25"/>
  <c r="H168" i="25"/>
  <c r="H20" i="25"/>
  <c r="H114" i="25"/>
  <c r="H182" i="25"/>
  <c r="H122" i="25"/>
  <c r="H82" i="25"/>
  <c r="H78" i="25"/>
  <c r="H86" i="25"/>
  <c r="H30" i="25"/>
  <c r="H152" i="25"/>
  <c r="H164" i="25"/>
  <c r="H110" i="25"/>
  <c r="H46" i="25"/>
  <c r="H72" i="25"/>
  <c r="U191" i="25"/>
  <c r="U192" i="25" s="1"/>
  <c r="Q110" i="24"/>
  <c r="M14" i="24"/>
  <c r="V134" i="24"/>
  <c r="Q16" i="24"/>
  <c r="V130" i="24"/>
  <c r="V57" i="24"/>
  <c r="Q14" i="24"/>
  <c r="Z85" i="24"/>
  <c r="Z86" i="24" s="1"/>
  <c r="G118" i="24"/>
  <c r="V140" i="24"/>
  <c r="Q94" i="24"/>
  <c r="U126" i="24"/>
  <c r="U127" i="24"/>
  <c r="T110" i="23"/>
  <c r="AX140" i="23"/>
  <c r="T67" i="23"/>
  <c r="AX22" i="23"/>
  <c r="T54" i="23"/>
  <c r="Q124" i="23"/>
  <c r="T168" i="23"/>
  <c r="V116" i="23"/>
  <c r="T20" i="23"/>
  <c r="Q158" i="23"/>
  <c r="T16" i="23"/>
  <c r="Q164" i="23"/>
  <c r="T120" i="23"/>
  <c r="Q90" i="23"/>
  <c r="Q182" i="23"/>
  <c r="T72" i="23"/>
  <c r="AX136" i="23"/>
  <c r="V57" i="23"/>
  <c r="M185" i="23"/>
  <c r="S56" i="23"/>
  <c r="T174" i="23"/>
  <c r="T70" i="23"/>
  <c r="AX92" i="23"/>
  <c r="Q170" i="23"/>
  <c r="Q22" i="23"/>
  <c r="AX122" i="23"/>
  <c r="V132" i="23"/>
  <c r="V118" i="23"/>
  <c r="T90" i="23"/>
  <c r="T166" i="23"/>
  <c r="Q57" i="23"/>
  <c r="T40" i="23"/>
  <c r="Q132" i="23"/>
  <c r="Q114" i="23"/>
  <c r="T158" i="23"/>
  <c r="Q98" i="23"/>
  <c r="Q152" i="23"/>
  <c r="T102" i="23"/>
  <c r="AX124" i="23"/>
  <c r="T148" i="23"/>
  <c r="T184" i="23"/>
  <c r="AX46" i="23"/>
  <c r="Q38" i="23"/>
  <c r="V148" i="23"/>
  <c r="T154" i="23"/>
  <c r="AX150" i="23"/>
  <c r="T44" i="23"/>
  <c r="Q172" i="23"/>
  <c r="Q176" i="23"/>
  <c r="Q160" i="23"/>
  <c r="T138" i="23"/>
  <c r="Q168" i="23"/>
  <c r="T136" i="23"/>
  <c r="Q94" i="23"/>
  <c r="Q156" i="23"/>
  <c r="Q108" i="23"/>
  <c r="T104" i="23"/>
  <c r="Q174" i="23"/>
  <c r="AX120" i="23"/>
  <c r="M96" i="23"/>
  <c r="T150" i="23"/>
  <c r="T106" i="23"/>
  <c r="AX134" i="23"/>
  <c r="AX114" i="23"/>
  <c r="AX16" i="23"/>
  <c r="V150" i="23"/>
  <c r="T176" i="23"/>
  <c r="AX98" i="23"/>
  <c r="Q136" i="23"/>
  <c r="Q116" i="23"/>
  <c r="V164" i="23"/>
  <c r="T162" i="23"/>
  <c r="T46" i="23"/>
  <c r="T42" i="23"/>
  <c r="T172" i="23"/>
  <c r="Q40" i="23"/>
  <c r="T18" i="23"/>
  <c r="Q146" i="23"/>
  <c r="R136" i="23"/>
  <c r="Q46" i="23"/>
  <c r="Q54" i="23"/>
  <c r="T182" i="23"/>
  <c r="T108" i="23"/>
  <c r="T32" i="23"/>
  <c r="AX26" i="23"/>
  <c r="Q185" i="23"/>
  <c r="AX118" i="23"/>
  <c r="M90" i="23"/>
  <c r="T60" i="23"/>
  <c r="Q184" i="23"/>
  <c r="Q154" i="23"/>
  <c r="T144" i="23"/>
  <c r="AX18" i="23"/>
  <c r="Q150" i="23"/>
  <c r="Q188" i="23"/>
  <c r="V20" i="23"/>
  <c r="V122" i="23"/>
  <c r="T132" i="23"/>
  <c r="T140" i="23"/>
  <c r="Q144" i="23"/>
  <c r="Q56" i="23"/>
  <c r="T22" i="23"/>
  <c r="Q96" i="23"/>
  <c r="Q80" i="23"/>
  <c r="T112" i="23"/>
  <c r="Q88" i="23"/>
  <c r="Q162" i="23"/>
  <c r="Q76" i="23"/>
  <c r="Q82" i="23"/>
  <c r="Q20" i="23"/>
  <c r="T84" i="23"/>
  <c r="AX100" i="23"/>
  <c r="Q84" i="23"/>
  <c r="M142" i="23"/>
  <c r="M74" i="23"/>
  <c r="S124" i="23"/>
  <c r="T57" i="23"/>
  <c r="T38" i="23"/>
  <c r="V166" i="23"/>
  <c r="T30" i="23"/>
  <c r="AX76" i="23"/>
  <c r="Q34" i="23"/>
  <c r="T164" i="23"/>
  <c r="Q104" i="23"/>
  <c r="T142" i="23"/>
  <c r="T56" i="23"/>
  <c r="T76" i="23"/>
  <c r="AX50" i="23"/>
  <c r="Q42" i="23"/>
  <c r="M154" i="23"/>
  <c r="V184" i="23"/>
  <c r="M76" i="23"/>
  <c r="T86" i="23"/>
  <c r="AX128" i="23"/>
  <c r="M57" i="23"/>
  <c r="Q26" i="23"/>
  <c r="V168" i="23"/>
  <c r="V72" i="23"/>
  <c r="T62" i="23"/>
  <c r="Q112" i="23"/>
  <c r="T26" i="23"/>
  <c r="Q66" i="23"/>
  <c r="T160" i="23"/>
  <c r="T80" i="23"/>
  <c r="Q70" i="23"/>
  <c r="Q138" i="23"/>
  <c r="U126" i="23"/>
  <c r="U127" i="23"/>
  <c r="U128" i="23" s="1"/>
  <c r="U190" i="23"/>
  <c r="D26" i="22"/>
  <c r="S14" i="22"/>
  <c r="G57" i="22"/>
  <c r="AB116" i="22"/>
  <c r="X158" i="22"/>
  <c r="S98" i="22"/>
  <c r="AB146" i="22"/>
  <c r="X146" i="22"/>
  <c r="D24" i="22"/>
  <c r="S132" i="22"/>
  <c r="AB85" i="22"/>
  <c r="AB86" i="22" s="1"/>
  <c r="U126" i="22"/>
  <c r="U127" i="22"/>
  <c r="AC11" i="21"/>
  <c r="AC140" i="21" s="1"/>
  <c r="T188" i="21"/>
  <c r="L150" i="21"/>
  <c r="M96" i="21"/>
  <c r="L174" i="21"/>
  <c r="L78" i="21"/>
  <c r="T160" i="21"/>
  <c r="L142" i="21"/>
  <c r="L144" i="21"/>
  <c r="L74" i="21"/>
  <c r="L136" i="21"/>
  <c r="T102" i="21"/>
  <c r="F166" i="21"/>
  <c r="L84" i="21"/>
  <c r="L168" i="21"/>
  <c r="L66" i="21"/>
  <c r="L110" i="21"/>
  <c r="L72" i="21"/>
  <c r="L132" i="21"/>
  <c r="M176" i="21"/>
  <c r="T114" i="21"/>
  <c r="T104" i="21"/>
  <c r="L166" i="21"/>
  <c r="L102" i="21"/>
  <c r="L164" i="21"/>
  <c r="M54" i="21"/>
  <c r="L118" i="21"/>
  <c r="T162" i="21"/>
  <c r="F132" i="21"/>
  <c r="L106" i="21"/>
  <c r="L182" i="21"/>
  <c r="L104" i="21"/>
  <c r="L40" i="21"/>
  <c r="L82" i="21"/>
  <c r="L124" i="21"/>
  <c r="L176" i="21"/>
  <c r="T54" i="21"/>
  <c r="L162" i="21"/>
  <c r="L156" i="21"/>
  <c r="L98" i="21"/>
  <c r="L148" i="21"/>
  <c r="L26" i="21"/>
  <c r="M16" i="21"/>
  <c r="L62" i="21"/>
  <c r="L140" i="21"/>
  <c r="M188" i="21"/>
  <c r="U126" i="21"/>
  <c r="U127" i="21"/>
  <c r="E60" i="20"/>
  <c r="N162" i="20"/>
  <c r="N176" i="20"/>
  <c r="E122" i="20"/>
  <c r="G144" i="20"/>
  <c r="E118" i="20"/>
  <c r="G170" i="20"/>
  <c r="G120" i="20"/>
  <c r="L188" i="20"/>
  <c r="L142" i="20"/>
  <c r="L182" i="20"/>
  <c r="L88" i="20"/>
  <c r="L80" i="20"/>
  <c r="AB88" i="20"/>
  <c r="E67" i="20"/>
  <c r="N46" i="20"/>
  <c r="G30" i="20"/>
  <c r="E162" i="20"/>
  <c r="G56" i="20"/>
  <c r="G84" i="20"/>
  <c r="G38" i="20"/>
  <c r="E120" i="20"/>
  <c r="L176" i="20"/>
  <c r="L56" i="20"/>
  <c r="E16" i="20"/>
  <c r="L102" i="20"/>
  <c r="L22" i="20"/>
  <c r="E154" i="20"/>
  <c r="N14" i="20"/>
  <c r="E124" i="20"/>
  <c r="G106" i="20"/>
  <c r="G136" i="20"/>
  <c r="G63" i="20"/>
  <c r="L160" i="20"/>
  <c r="L96" i="20"/>
  <c r="L150" i="20"/>
  <c r="L106" i="20"/>
  <c r="E32" i="20"/>
  <c r="R142" i="20"/>
  <c r="G185" i="20"/>
  <c r="G172" i="20"/>
  <c r="L108" i="20"/>
  <c r="G154" i="20"/>
  <c r="L26" i="20"/>
  <c r="L40" i="20"/>
  <c r="L54" i="20"/>
  <c r="G174" i="20"/>
  <c r="E116" i="20"/>
  <c r="G57" i="20"/>
  <c r="L100" i="20"/>
  <c r="L63" i="20"/>
  <c r="L144" i="20"/>
  <c r="N122" i="20"/>
  <c r="U126" i="20"/>
  <c r="U127" i="20"/>
  <c r="Y40" i="19"/>
  <c r="Y42" i="19"/>
  <c r="Y84" i="19"/>
  <c r="G20" i="19"/>
  <c r="Y162" i="19"/>
  <c r="V76" i="19"/>
  <c r="O144" i="19"/>
  <c r="Y156" i="19"/>
  <c r="Y168" i="19"/>
  <c r="Y136" i="19"/>
  <c r="Y18" i="19"/>
  <c r="Y70" i="19"/>
  <c r="Y14" i="19"/>
  <c r="L116" i="19"/>
  <c r="Y150" i="19"/>
  <c r="Y92" i="19"/>
  <c r="Y106" i="19"/>
  <c r="Y100" i="19"/>
  <c r="F174" i="19"/>
  <c r="Y148" i="19"/>
  <c r="G98" i="19"/>
  <c r="Y102" i="19"/>
  <c r="Y182" i="19"/>
  <c r="V78" i="19"/>
  <c r="U127" i="19"/>
  <c r="Y44" i="19"/>
  <c r="G182" i="19"/>
  <c r="Y104" i="19"/>
  <c r="Y116" i="19"/>
  <c r="G100" i="19"/>
  <c r="V80" i="19"/>
  <c r="U128" i="19"/>
  <c r="U191" i="19"/>
  <c r="U192" i="19" s="1"/>
  <c r="AB134" i="18"/>
  <c r="R36" i="18"/>
  <c r="F158" i="18"/>
  <c r="K158" i="18"/>
  <c r="E26" i="18"/>
  <c r="F98" i="18"/>
  <c r="K70" i="18"/>
  <c r="E90" i="18"/>
  <c r="F100" i="18"/>
  <c r="K146" i="18"/>
  <c r="E166" i="18"/>
  <c r="W72" i="18"/>
  <c r="K188" i="18"/>
  <c r="K160" i="18"/>
  <c r="K116" i="18"/>
  <c r="K44" i="18"/>
  <c r="K136" i="18"/>
  <c r="K108" i="18"/>
  <c r="Z24" i="18"/>
  <c r="K185" i="18"/>
  <c r="K168" i="18"/>
  <c r="F132" i="18"/>
  <c r="K98" i="18"/>
  <c r="E188" i="18"/>
  <c r="F134" i="18"/>
  <c r="K164" i="18"/>
  <c r="E112" i="18"/>
  <c r="K90" i="18"/>
  <c r="E70" i="18"/>
  <c r="E108" i="18"/>
  <c r="K106" i="18"/>
  <c r="K138" i="18"/>
  <c r="K34" i="18"/>
  <c r="K100" i="18"/>
  <c r="K124" i="18"/>
  <c r="K9" i="18"/>
  <c r="K10" i="18" s="1"/>
  <c r="F140" i="18"/>
  <c r="K82" i="18"/>
  <c r="K20" i="18"/>
  <c r="E106" i="18"/>
  <c r="K18" i="18"/>
  <c r="F54" i="18"/>
  <c r="K114" i="18"/>
  <c r="E88" i="18"/>
  <c r="K26" i="18"/>
  <c r="K134" i="18"/>
  <c r="AA120" i="18"/>
  <c r="E67" i="18"/>
  <c r="Y134" i="18"/>
  <c r="K176" i="18"/>
  <c r="K174" i="18"/>
  <c r="K30" i="18"/>
  <c r="K172" i="18"/>
  <c r="F138" i="18"/>
  <c r="K86" i="18"/>
  <c r="E146" i="18"/>
  <c r="K152" i="18"/>
  <c r="E22" i="18"/>
  <c r="K166" i="18"/>
  <c r="K60" i="18"/>
  <c r="E18" i="18"/>
  <c r="K72" i="18"/>
  <c r="K38" i="18"/>
  <c r="K80" i="18"/>
  <c r="K154" i="18"/>
  <c r="K132" i="18"/>
  <c r="F20" i="18"/>
  <c r="K88" i="18"/>
  <c r="E94" i="18"/>
  <c r="F136" i="18"/>
  <c r="K66" i="18"/>
  <c r="K94" i="18"/>
  <c r="E182" i="18"/>
  <c r="K57" i="18"/>
  <c r="AA62" i="18"/>
  <c r="E174" i="18"/>
  <c r="K182" i="18"/>
  <c r="K150" i="18"/>
  <c r="K74" i="18"/>
  <c r="K54" i="18"/>
  <c r="K28" i="18"/>
  <c r="H47" i="18"/>
  <c r="H48" i="18" s="1"/>
  <c r="F30" i="18"/>
  <c r="K184" i="18"/>
  <c r="E92" i="18"/>
  <c r="F156" i="18"/>
  <c r="F18" i="18"/>
  <c r="K63" i="18"/>
  <c r="K140" i="18"/>
  <c r="K92" i="18"/>
  <c r="K46" i="18"/>
  <c r="E80" i="18"/>
  <c r="K122" i="18"/>
  <c r="K148" i="18"/>
  <c r="G130" i="18"/>
  <c r="K102" i="18"/>
  <c r="U128" i="18"/>
  <c r="U191" i="18"/>
  <c r="U192" i="18" s="1"/>
  <c r="E44" i="17"/>
  <c r="H136" i="17"/>
  <c r="E150" i="17"/>
  <c r="H134" i="17"/>
  <c r="H44" i="17"/>
  <c r="E142" i="17"/>
  <c r="E182" i="17"/>
  <c r="H184" i="17"/>
  <c r="E40" i="17"/>
  <c r="E18" i="17"/>
  <c r="H96" i="17"/>
  <c r="E102" i="17"/>
  <c r="E66" i="17"/>
  <c r="H66" i="17"/>
  <c r="H164" i="17"/>
  <c r="H62" i="17"/>
  <c r="H154" i="17"/>
  <c r="H130" i="17"/>
  <c r="H56" i="17"/>
  <c r="H98" i="17"/>
  <c r="H106" i="17"/>
  <c r="E104" i="17"/>
  <c r="H63" i="17"/>
  <c r="H94" i="17"/>
  <c r="H146" i="17"/>
  <c r="E86" i="17"/>
  <c r="H90" i="17"/>
  <c r="E82" i="17"/>
  <c r="H92" i="17"/>
  <c r="H124" i="17"/>
  <c r="H28" i="17"/>
  <c r="E88" i="17"/>
  <c r="E67" i="17"/>
  <c r="H60" i="17"/>
  <c r="H38" i="17"/>
  <c r="H32" i="17"/>
  <c r="E170" i="17"/>
  <c r="E22" i="17"/>
  <c r="E148" i="17"/>
  <c r="E70" i="17"/>
  <c r="H57" i="17"/>
  <c r="I116" i="17"/>
  <c r="U126" i="17"/>
  <c r="U127" i="17"/>
  <c r="F86" i="16"/>
  <c r="W140" i="16"/>
  <c r="F148" i="16"/>
  <c r="F38" i="16"/>
  <c r="F162" i="16"/>
  <c r="W70" i="16"/>
  <c r="F46" i="16"/>
  <c r="W62" i="16"/>
  <c r="F176" i="16"/>
  <c r="F106" i="16"/>
  <c r="F108" i="16"/>
  <c r="F174" i="16"/>
  <c r="F76" i="16"/>
  <c r="F124" i="16"/>
  <c r="F10" i="16"/>
  <c r="X72" i="16"/>
  <c r="X174" i="16"/>
  <c r="F88" i="16"/>
  <c r="W78" i="16"/>
  <c r="F67" i="16"/>
  <c r="W18" i="16"/>
  <c r="F56" i="16"/>
  <c r="F110" i="16"/>
  <c r="BD73" i="16"/>
  <c r="F94" i="16"/>
  <c r="F80" i="16"/>
  <c r="F62" i="16"/>
  <c r="F158" i="16"/>
  <c r="F34" i="16"/>
  <c r="F118" i="16"/>
  <c r="W88" i="16"/>
  <c r="F70" i="16"/>
  <c r="W154" i="16"/>
  <c r="F16" i="16"/>
  <c r="F170" i="16"/>
  <c r="F182" i="16"/>
  <c r="F92" i="16"/>
  <c r="F172" i="16"/>
  <c r="BD129" i="16"/>
  <c r="I158" i="16"/>
  <c r="F150" i="16"/>
  <c r="L78" i="16"/>
  <c r="J158" i="16"/>
  <c r="J146" i="16"/>
  <c r="X90" i="16"/>
  <c r="Z56" i="16"/>
  <c r="X63" i="16"/>
  <c r="F120" i="16"/>
  <c r="W22" i="16"/>
  <c r="F114" i="16"/>
  <c r="W74" i="16"/>
  <c r="F42" i="16"/>
  <c r="F160" i="16"/>
  <c r="F156" i="16"/>
  <c r="F66" i="16"/>
  <c r="F185" i="16"/>
  <c r="F14" i="16"/>
  <c r="L90" i="16"/>
  <c r="U127" i="16"/>
  <c r="U128" i="16" s="1"/>
  <c r="W92" i="16"/>
  <c r="W174" i="16"/>
  <c r="F40" i="16"/>
  <c r="W134" i="16"/>
  <c r="W76" i="16"/>
  <c r="F72" i="16"/>
  <c r="F166" i="16"/>
  <c r="F112" i="16"/>
  <c r="F84" i="16"/>
  <c r="F18" i="16"/>
  <c r="F63" i="16"/>
  <c r="F82" i="16"/>
  <c r="F184" i="16"/>
  <c r="F9" i="16"/>
  <c r="L138" i="16"/>
  <c r="X96" i="16"/>
  <c r="X154" i="16"/>
  <c r="F134" i="16"/>
  <c r="W80" i="16"/>
  <c r="F98" i="16"/>
  <c r="W60" i="16"/>
  <c r="F168" i="16"/>
  <c r="F129" i="16"/>
  <c r="F130" i="16" s="1"/>
  <c r="F146" i="16"/>
  <c r="F32" i="16"/>
  <c r="O102" i="16"/>
  <c r="F102" i="16"/>
  <c r="F100" i="16"/>
  <c r="V154" i="16"/>
  <c r="F140" i="16"/>
  <c r="F152" i="16"/>
  <c r="X116" i="16"/>
  <c r="J86" i="16"/>
  <c r="F60" i="16"/>
  <c r="W56" i="16"/>
  <c r="F30" i="16"/>
  <c r="F188" i="16"/>
  <c r="W57" i="16"/>
  <c r="F90" i="16"/>
  <c r="F116" i="16"/>
  <c r="F132" i="16"/>
  <c r="F22" i="16"/>
  <c r="F54" i="16"/>
  <c r="F28" i="16"/>
  <c r="F104" i="16"/>
  <c r="F154" i="16"/>
  <c r="F78" i="16"/>
  <c r="U191" i="16"/>
  <c r="U192" i="16" s="1"/>
  <c r="L134" i="15"/>
  <c r="L86" i="15"/>
  <c r="L82" i="15"/>
  <c r="L185" i="15"/>
  <c r="L94" i="15"/>
  <c r="L138" i="15"/>
  <c r="L162" i="15"/>
  <c r="L174" i="15"/>
  <c r="L18" i="15"/>
  <c r="L80" i="15"/>
  <c r="L154" i="15"/>
  <c r="AB14" i="15"/>
  <c r="U126" i="15"/>
  <c r="U127" i="15"/>
  <c r="U128" i="15" s="1"/>
  <c r="U190" i="15"/>
  <c r="Z150" i="14"/>
  <c r="Z118" i="14"/>
  <c r="I76" i="14"/>
  <c r="BD117" i="14"/>
  <c r="O92" i="14"/>
  <c r="I80" i="14"/>
  <c r="Y110" i="14"/>
  <c r="I146" i="14"/>
  <c r="I144" i="14"/>
  <c r="I138" i="14"/>
  <c r="I122" i="14"/>
  <c r="M166" i="14"/>
  <c r="I60" i="14"/>
  <c r="I150" i="14"/>
  <c r="Z132" i="14"/>
  <c r="Z158" i="14"/>
  <c r="Z44" i="14"/>
  <c r="Y124" i="14"/>
  <c r="I154" i="14"/>
  <c r="I172" i="14"/>
  <c r="I170" i="14"/>
  <c r="I86" i="14"/>
  <c r="I84" i="14"/>
  <c r="Z102" i="14"/>
  <c r="H114" i="14"/>
  <c r="Z142" i="14"/>
  <c r="Z176" i="14"/>
  <c r="Z28" i="14"/>
  <c r="I104" i="14"/>
  <c r="I42" i="14"/>
  <c r="Y80" i="14"/>
  <c r="I116" i="14"/>
  <c r="I36" i="14"/>
  <c r="Z138" i="14"/>
  <c r="I166" i="14"/>
  <c r="I82" i="14"/>
  <c r="I112" i="14"/>
  <c r="I106" i="14"/>
  <c r="I96" i="14"/>
  <c r="I26" i="14"/>
  <c r="I34" i="14"/>
  <c r="AC68" i="14"/>
  <c r="Z168" i="14"/>
  <c r="I118" i="14"/>
  <c r="Y140" i="14"/>
  <c r="Z54" i="14"/>
  <c r="Z166" i="14"/>
  <c r="I120" i="14"/>
  <c r="Q47" i="14"/>
  <c r="I48" i="14"/>
  <c r="D80" i="14"/>
  <c r="O154" i="14"/>
  <c r="I132" i="14"/>
  <c r="Y86" i="14"/>
  <c r="I78" i="14"/>
  <c r="U127" i="14"/>
  <c r="U128" i="14" s="1"/>
  <c r="E56" i="14"/>
  <c r="Z148" i="14"/>
  <c r="I24" i="14"/>
  <c r="I74" i="14"/>
  <c r="O172" i="14"/>
  <c r="I110" i="14"/>
  <c r="I62" i="14"/>
  <c r="I176" i="14"/>
  <c r="U190" i="14"/>
  <c r="E56" i="13"/>
  <c r="G86" i="13"/>
  <c r="E182" i="13"/>
  <c r="T129" i="13"/>
  <c r="T130" i="13" s="1"/>
  <c r="E30" i="13"/>
  <c r="E57" i="13"/>
  <c r="E26" i="13"/>
  <c r="E122" i="13"/>
  <c r="E162" i="13"/>
  <c r="E144" i="13"/>
  <c r="E118" i="13"/>
  <c r="E14" i="13"/>
  <c r="K86" i="13"/>
  <c r="G54" i="13"/>
  <c r="G88" i="13"/>
  <c r="E176" i="13"/>
  <c r="E32" i="13"/>
  <c r="E120" i="13"/>
  <c r="AB142" i="13"/>
  <c r="E90" i="13"/>
  <c r="G114" i="13"/>
  <c r="G22" i="13"/>
  <c r="E84" i="13"/>
  <c r="G160" i="13"/>
  <c r="AX49" i="13"/>
  <c r="AX50" i="13" s="1"/>
  <c r="S150" i="13"/>
  <c r="E80" i="13"/>
  <c r="E170" i="13"/>
  <c r="E116" i="13"/>
  <c r="E10" i="13"/>
  <c r="AB136" i="13"/>
  <c r="E152" i="13"/>
  <c r="E142" i="13"/>
  <c r="G188" i="13"/>
  <c r="E174" i="13"/>
  <c r="S148" i="13"/>
  <c r="E154" i="13"/>
  <c r="E74" i="13"/>
  <c r="E88" i="13"/>
  <c r="E160" i="13"/>
  <c r="E38" i="13"/>
  <c r="E82" i="13"/>
  <c r="G98" i="13"/>
  <c r="E185" i="13"/>
  <c r="E72" i="13"/>
  <c r="E76" i="13"/>
  <c r="E70" i="13"/>
  <c r="E132" i="13"/>
  <c r="AA49" i="13"/>
  <c r="AA50" i="13" s="1"/>
  <c r="Z136" i="13"/>
  <c r="Z154" i="13"/>
  <c r="G20" i="13"/>
  <c r="E136" i="13"/>
  <c r="E140" i="13"/>
  <c r="E184" i="13"/>
  <c r="E44" i="13"/>
  <c r="E164" i="13"/>
  <c r="E150" i="13"/>
  <c r="E22" i="13"/>
  <c r="E67" i="13"/>
  <c r="E28" i="13"/>
  <c r="AB67" i="13"/>
  <c r="E188" i="13"/>
  <c r="G122" i="13"/>
  <c r="E78" i="13"/>
  <c r="E100" i="13"/>
  <c r="E134" i="13"/>
  <c r="E96" i="13"/>
  <c r="E148" i="13"/>
  <c r="E124" i="13"/>
  <c r="E112" i="13"/>
  <c r="E138" i="13"/>
  <c r="H78" i="13"/>
  <c r="Y176" i="12"/>
  <c r="Y130" i="12"/>
  <c r="Y182" i="12"/>
  <c r="Y44" i="12"/>
  <c r="Y150" i="12"/>
  <c r="H144" i="12"/>
  <c r="H150" i="12"/>
  <c r="H57" i="12"/>
  <c r="S146" i="12"/>
  <c r="T92" i="12"/>
  <c r="H158" i="12"/>
  <c r="H176" i="12"/>
  <c r="S140" i="12"/>
  <c r="S18" i="12"/>
  <c r="Y138" i="12"/>
  <c r="Y72" i="12"/>
  <c r="M129" i="12"/>
  <c r="M130" i="12" s="1"/>
  <c r="Y185" i="12"/>
  <c r="Y46" i="12"/>
  <c r="M144" i="12"/>
  <c r="S152" i="12"/>
  <c r="M118" i="12"/>
  <c r="H156" i="12"/>
  <c r="H185" i="12"/>
  <c r="S92" i="12"/>
  <c r="H142" i="12"/>
  <c r="T94" i="12"/>
  <c r="H62" i="12"/>
  <c r="S42" i="12"/>
  <c r="S32" i="12"/>
  <c r="AF3" i="12"/>
  <c r="M67" i="12"/>
  <c r="S100" i="12"/>
  <c r="S70" i="12"/>
  <c r="H140" i="12"/>
  <c r="M120" i="12"/>
  <c r="H82" i="12"/>
  <c r="S94" i="12"/>
  <c r="H138" i="12"/>
  <c r="S108" i="12"/>
  <c r="S150" i="12"/>
  <c r="H146" i="12"/>
  <c r="S22" i="12"/>
  <c r="S9" i="12"/>
  <c r="S10" i="12" s="1"/>
  <c r="Y54" i="12"/>
  <c r="Y78" i="12"/>
  <c r="Y70" i="12"/>
  <c r="Y63" i="12"/>
  <c r="Y90" i="12"/>
  <c r="S56" i="12"/>
  <c r="H54" i="12"/>
  <c r="S148" i="12"/>
  <c r="H16" i="12"/>
  <c r="T90" i="12"/>
  <c r="S14" i="12"/>
  <c r="T78" i="12"/>
  <c r="H110" i="12"/>
  <c r="Y88" i="12"/>
  <c r="Y67" i="12"/>
  <c r="Y170" i="12"/>
  <c r="M124" i="12"/>
  <c r="M182" i="12"/>
  <c r="M74" i="12"/>
  <c r="S44" i="12"/>
  <c r="H114" i="12"/>
  <c r="T36" i="12"/>
  <c r="M112" i="12"/>
  <c r="H38" i="12"/>
  <c r="G110" i="12"/>
  <c r="S40" i="12"/>
  <c r="S88" i="12"/>
  <c r="Y86" i="12"/>
  <c r="K130" i="12"/>
  <c r="H20" i="12"/>
  <c r="S90" i="12"/>
  <c r="Y22" i="12"/>
  <c r="Y18" i="12"/>
  <c r="E86" i="12"/>
  <c r="S110" i="12"/>
  <c r="H46" i="12"/>
  <c r="T56" i="12"/>
  <c r="S174" i="12"/>
  <c r="S185" i="12"/>
  <c r="H28" i="12"/>
  <c r="R108" i="12"/>
  <c r="S46" i="12"/>
  <c r="H122" i="12"/>
  <c r="H74" i="12"/>
  <c r="Y124" i="12"/>
  <c r="Y108" i="12"/>
  <c r="BD11" i="12"/>
  <c r="S182" i="12"/>
  <c r="S168" i="12"/>
  <c r="H14" i="12"/>
  <c r="H134" i="12"/>
  <c r="H154" i="12"/>
  <c r="S176" i="12"/>
  <c r="S24" i="12"/>
  <c r="U190" i="12"/>
  <c r="U126" i="12"/>
  <c r="U127" i="12"/>
  <c r="U128" i="12" s="1"/>
  <c r="S142" i="11"/>
  <c r="E56" i="11"/>
  <c r="S136" i="11"/>
  <c r="S62" i="11"/>
  <c r="AB78" i="11"/>
  <c r="Q72" i="11"/>
  <c r="S56" i="11"/>
  <c r="AB72" i="11"/>
  <c r="Q136" i="11"/>
  <c r="S188" i="11"/>
  <c r="AB80" i="11"/>
  <c r="Q108" i="11"/>
  <c r="S118" i="11"/>
  <c r="Q22" i="11"/>
  <c r="S174" i="11"/>
  <c r="S42" i="11"/>
  <c r="S158" i="11"/>
  <c r="E160" i="11"/>
  <c r="E162" i="11"/>
  <c r="E57" i="11"/>
  <c r="U126" i="11"/>
  <c r="U127" i="11"/>
  <c r="U128" i="11" s="1"/>
  <c r="S152" i="11"/>
  <c r="S84" i="11"/>
  <c r="Q90" i="11"/>
  <c r="Q144" i="11"/>
  <c r="S146" i="11"/>
  <c r="Q76" i="11"/>
  <c r="S112" i="11"/>
  <c r="AB86" i="11"/>
  <c r="Q142" i="11"/>
  <c r="AB188" i="11"/>
  <c r="AB70" i="11"/>
  <c r="S46" i="11"/>
  <c r="S54" i="11"/>
  <c r="AB132" i="11"/>
  <c r="AB108" i="11"/>
  <c r="Q116" i="11"/>
  <c r="Q28" i="11"/>
  <c r="S120" i="11"/>
  <c r="AB76" i="11"/>
  <c r="S30" i="11"/>
  <c r="Q138" i="11"/>
  <c r="S176" i="11"/>
  <c r="E102" i="11"/>
  <c r="E172" i="11"/>
  <c r="E66" i="11"/>
  <c r="S168" i="11"/>
  <c r="Q32" i="11"/>
  <c r="AB146" i="11"/>
  <c r="AB102" i="11"/>
  <c r="S100" i="11"/>
  <c r="G49" i="11"/>
  <c r="G50" i="11" s="1"/>
  <c r="Q184" i="11"/>
  <c r="Q168" i="11"/>
  <c r="S26" i="11"/>
  <c r="S104" i="11"/>
  <c r="AB106" i="11"/>
  <c r="AB67" i="11"/>
  <c r="Q164" i="11"/>
  <c r="Q124" i="11"/>
  <c r="Q62" i="11"/>
  <c r="Q110" i="11"/>
  <c r="Q160" i="11"/>
  <c r="Q60" i="11"/>
  <c r="S182" i="11"/>
  <c r="Q88" i="11"/>
  <c r="Q114" i="11"/>
  <c r="S172" i="11"/>
  <c r="S40" i="11"/>
  <c r="S144" i="11"/>
  <c r="E51" i="11"/>
  <c r="Q54" i="11"/>
  <c r="Q18" i="11"/>
  <c r="Q182" i="11"/>
  <c r="Q84" i="11"/>
  <c r="S166" i="11"/>
  <c r="AB158" i="11"/>
  <c r="Q158" i="11"/>
  <c r="S124" i="11"/>
  <c r="Q152" i="11"/>
  <c r="S102" i="11"/>
  <c r="AB150" i="11"/>
  <c r="S184" i="11"/>
  <c r="Q80" i="11"/>
  <c r="Q94" i="11"/>
  <c r="R20" i="11"/>
  <c r="Q154" i="11"/>
  <c r="S96" i="11"/>
  <c r="E152" i="11"/>
  <c r="E67" i="11"/>
  <c r="S130" i="11"/>
  <c r="S170" i="11"/>
  <c r="Q185" i="11"/>
  <c r="S28" i="11"/>
  <c r="AB156" i="11"/>
  <c r="Q132" i="11"/>
  <c r="S78" i="11"/>
  <c r="AB148" i="11"/>
  <c r="Q96" i="11"/>
  <c r="S138" i="11"/>
  <c r="S116" i="11"/>
  <c r="AB182" i="11"/>
  <c r="Q122" i="11"/>
  <c r="Q112" i="11"/>
  <c r="S164" i="11"/>
  <c r="Q57" i="11"/>
  <c r="Z116" i="11"/>
  <c r="S32" i="11"/>
  <c r="Q38" i="11"/>
  <c r="Q26" i="11"/>
  <c r="S148" i="11"/>
  <c r="E74" i="11"/>
  <c r="S63" i="11"/>
  <c r="Q104" i="11"/>
  <c r="Q56" i="11"/>
  <c r="S132" i="11"/>
  <c r="S106" i="11"/>
  <c r="AB164" i="11"/>
  <c r="Q63" i="11"/>
  <c r="Q174" i="11"/>
  <c r="S80" i="11"/>
  <c r="AB110" i="11"/>
  <c r="S34" i="11"/>
  <c r="S16" i="11"/>
  <c r="Q172" i="11"/>
  <c r="AB136" i="11"/>
  <c r="S92" i="11"/>
  <c r="Q120" i="11"/>
  <c r="S57" i="11"/>
  <c r="S108" i="11"/>
  <c r="S156" i="11"/>
  <c r="Q44" i="11"/>
  <c r="S150" i="11"/>
  <c r="T92" i="11"/>
  <c r="E146" i="11"/>
  <c r="Q150" i="11"/>
  <c r="S70" i="11"/>
  <c r="AB114" i="11"/>
  <c r="S82" i="11"/>
  <c r="AB170" i="11"/>
  <c r="Q170" i="11"/>
  <c r="S185" i="11"/>
  <c r="AB122" i="11"/>
  <c r="AB138" i="11"/>
  <c r="S60" i="11"/>
  <c r="AB84" i="11"/>
  <c r="E182" i="11"/>
  <c r="S20" i="11"/>
  <c r="Q46" i="11"/>
  <c r="S98" i="11"/>
  <c r="S88" i="11"/>
  <c r="Q162" i="11"/>
  <c r="Q100" i="11"/>
  <c r="S140" i="11"/>
  <c r="S76" i="11"/>
  <c r="E36" i="11"/>
  <c r="U191" i="11"/>
  <c r="U192" i="11" s="1"/>
  <c r="U190" i="11"/>
  <c r="BD85" i="10"/>
  <c r="T160" i="10"/>
  <c r="W172" i="10"/>
  <c r="L47" i="10"/>
  <c r="T154" i="10"/>
  <c r="F160" i="10"/>
  <c r="F162" i="10"/>
  <c r="U190" i="10"/>
  <c r="U126" i="10"/>
  <c r="U127" i="10"/>
  <c r="U128" i="10" s="1"/>
  <c r="V80" i="9"/>
  <c r="BD47" i="9"/>
  <c r="Z92" i="9"/>
  <c r="R47" i="9"/>
  <c r="R48" i="9" s="1"/>
  <c r="J140" i="9"/>
  <c r="H129" i="9"/>
  <c r="H130" i="9" s="1"/>
  <c r="M176" i="9"/>
  <c r="V57" i="9"/>
  <c r="AR66" i="14"/>
  <c r="U126" i="9"/>
  <c r="U127" i="9"/>
  <c r="U128" i="9" s="1"/>
  <c r="U190" i="9"/>
  <c r="N148" i="8"/>
  <c r="N144" i="8"/>
  <c r="N162" i="8"/>
  <c r="K56" i="8"/>
  <c r="N185" i="8"/>
  <c r="N184" i="8"/>
  <c r="N182" i="8"/>
  <c r="K62" i="8"/>
  <c r="N150" i="8"/>
  <c r="N32" i="8"/>
  <c r="K78" i="8"/>
  <c r="N94" i="8"/>
  <c r="N112" i="8"/>
  <c r="N56" i="8"/>
  <c r="N84" i="8"/>
  <c r="K168" i="8"/>
  <c r="N116" i="8"/>
  <c r="N92" i="8"/>
  <c r="N96" i="8"/>
  <c r="N114" i="8"/>
  <c r="N80" i="8"/>
  <c r="N106" i="8"/>
  <c r="K166" i="8"/>
  <c r="S172" i="8"/>
  <c r="N100" i="8"/>
  <c r="K48" i="8"/>
  <c r="N110" i="8"/>
  <c r="N67" i="8"/>
  <c r="Z130" i="8"/>
  <c r="K24" i="8"/>
  <c r="N172" i="8"/>
  <c r="N28" i="8"/>
  <c r="N70" i="8"/>
  <c r="N38" i="8"/>
  <c r="U191" i="8"/>
  <c r="U192" i="8" s="1"/>
  <c r="N54" i="8"/>
  <c r="N18" i="8"/>
  <c r="N108" i="8"/>
  <c r="N152" i="8"/>
  <c r="N104" i="8"/>
  <c r="G185" i="8"/>
  <c r="N132" i="8"/>
  <c r="N66" i="8"/>
  <c r="AA14" i="7"/>
  <c r="X129" i="7"/>
  <c r="X130" i="7" s="1"/>
  <c r="G122" i="7"/>
  <c r="D16" i="8"/>
  <c r="N120" i="8"/>
  <c r="O104" i="8"/>
  <c r="O144" i="8"/>
  <c r="O78" i="8"/>
  <c r="O98" i="8"/>
  <c r="O22" i="8"/>
  <c r="D172" i="8"/>
  <c r="O102" i="8"/>
  <c r="O106" i="8"/>
  <c r="O160" i="8"/>
  <c r="O122" i="8"/>
  <c r="O16" i="8"/>
  <c r="M158" i="8"/>
  <c r="D78" i="8"/>
  <c r="D20" i="8"/>
  <c r="D66" i="8"/>
  <c r="D176" i="8"/>
  <c r="O108" i="8"/>
  <c r="O140" i="8"/>
  <c r="O170" i="8"/>
  <c r="O32" i="8"/>
  <c r="O172" i="8"/>
  <c r="O184" i="8"/>
  <c r="O164" i="8"/>
  <c r="O156" i="8"/>
  <c r="O80" i="8"/>
  <c r="S32" i="8"/>
  <c r="O70" i="8"/>
  <c r="M104" i="8"/>
  <c r="O129" i="8"/>
  <c r="O130" i="8" s="1"/>
  <c r="AU180" i="8" a="1"/>
  <c r="AU180" i="8" s="1"/>
  <c r="D162" i="8"/>
  <c r="D70" i="8"/>
  <c r="D120" i="8"/>
  <c r="D88" i="8"/>
  <c r="D72" i="8"/>
  <c r="N160" i="8"/>
  <c r="N34" i="8"/>
  <c r="N188" i="8"/>
  <c r="X120" i="8"/>
  <c r="X56" i="8"/>
  <c r="O162" i="8"/>
  <c r="O124" i="8"/>
  <c r="O154" i="8"/>
  <c r="O110" i="8"/>
  <c r="O152" i="8"/>
  <c r="O142" i="8"/>
  <c r="O34" i="8"/>
  <c r="O158" i="8"/>
  <c r="D110" i="8"/>
  <c r="X38" i="8"/>
  <c r="D142" i="8"/>
  <c r="D46" i="8"/>
  <c r="D90" i="8"/>
  <c r="D84" i="8"/>
  <c r="E20" i="8"/>
  <c r="O138" i="8"/>
  <c r="O30" i="8"/>
  <c r="Y49" i="8"/>
  <c r="Y50" i="8" s="1"/>
  <c r="O84" i="8"/>
  <c r="S96" i="8"/>
  <c r="D56" i="8"/>
  <c r="D152" i="8"/>
  <c r="D94" i="8"/>
  <c r="X152" i="8"/>
  <c r="D122" i="8"/>
  <c r="L86" i="8"/>
  <c r="O146" i="8"/>
  <c r="O174" i="8"/>
  <c r="O72" i="8"/>
  <c r="O185" i="8"/>
  <c r="O96" i="8"/>
  <c r="O56" i="8"/>
  <c r="O188" i="8"/>
  <c r="O14" i="8"/>
  <c r="D160" i="8"/>
  <c r="D98" i="8"/>
  <c r="D106" i="8"/>
  <c r="X40" i="8"/>
  <c r="D140" i="8"/>
  <c r="X30" i="8"/>
  <c r="N118" i="8"/>
  <c r="K57" i="8"/>
  <c r="O42" i="8"/>
  <c r="O57" i="8"/>
  <c r="I24" i="8"/>
  <c r="S112" i="7"/>
  <c r="S84" i="7"/>
  <c r="S60" i="7"/>
  <c r="V100" i="7"/>
  <c r="S92" i="7"/>
  <c r="V154" i="7"/>
  <c r="V80" i="7"/>
  <c r="H129" i="7"/>
  <c r="H130" i="7" s="1"/>
  <c r="V54" i="7"/>
  <c r="V148" i="7"/>
  <c r="V32" i="7"/>
  <c r="S114" i="7"/>
  <c r="S106" i="7"/>
  <c r="S148" i="7"/>
  <c r="S168" i="7"/>
  <c r="S124" i="7"/>
  <c r="S16" i="7"/>
  <c r="N129" i="7"/>
  <c r="N130" i="7" s="1"/>
  <c r="V94" i="7"/>
  <c r="V82" i="7"/>
  <c r="S67" i="7"/>
  <c r="V40" i="7"/>
  <c r="V72" i="7"/>
  <c r="V118" i="7"/>
  <c r="V160" i="7"/>
  <c r="V26" i="7"/>
  <c r="N100" i="7"/>
  <c r="R92" i="7"/>
  <c r="S158" i="7"/>
  <c r="S156" i="7"/>
  <c r="S146" i="7"/>
  <c r="S40" i="7"/>
  <c r="S80" i="7"/>
  <c r="S62" i="7"/>
  <c r="S122" i="7"/>
  <c r="V185" i="7"/>
  <c r="V140" i="7"/>
  <c r="Q57" i="7"/>
  <c r="V120" i="7"/>
  <c r="V122" i="7"/>
  <c r="N118" i="7"/>
  <c r="S90" i="7"/>
  <c r="S110" i="7"/>
  <c r="V158" i="7"/>
  <c r="S44" i="7"/>
  <c r="V85" i="7"/>
  <c r="V86" i="7" s="1"/>
  <c r="S176" i="7"/>
  <c r="S144" i="7"/>
  <c r="S98" i="7"/>
  <c r="V74" i="7"/>
  <c r="S182" i="7"/>
  <c r="S162" i="7"/>
  <c r="V108" i="7"/>
  <c r="V170" i="7"/>
  <c r="V90" i="7"/>
  <c r="V138" i="7"/>
  <c r="V166" i="7"/>
  <c r="V136" i="7"/>
  <c r="N120" i="7"/>
  <c r="N40" i="7"/>
  <c r="J118" i="7"/>
  <c r="S160" i="7"/>
  <c r="S136" i="7"/>
  <c r="S152" i="7"/>
  <c r="S185" i="7"/>
  <c r="V88" i="7"/>
  <c r="S102" i="7"/>
  <c r="S30" i="7"/>
  <c r="S32" i="7"/>
  <c r="S20" i="7"/>
  <c r="V144" i="7"/>
  <c r="V76" i="7"/>
  <c r="S118" i="7"/>
  <c r="V184" i="7"/>
  <c r="S18" i="7"/>
  <c r="S66" i="7"/>
  <c r="V124" i="7"/>
  <c r="Q54" i="7"/>
  <c r="Q146" i="7"/>
  <c r="V168" i="7"/>
  <c r="V114" i="7"/>
  <c r="S116" i="7"/>
  <c r="S72" i="7"/>
  <c r="S108" i="7"/>
  <c r="S104" i="7"/>
  <c r="S170" i="7"/>
  <c r="S134" i="7"/>
  <c r="V142" i="7"/>
  <c r="S120" i="7"/>
  <c r="V22" i="7"/>
  <c r="V182" i="7"/>
  <c r="Q172" i="7"/>
  <c r="V44" i="7"/>
  <c r="AA67" i="7"/>
  <c r="V57" i="7"/>
  <c r="S138" i="7"/>
  <c r="S142" i="7"/>
  <c r="S172" i="7"/>
  <c r="S82" i="7"/>
  <c r="S57" i="7"/>
  <c r="V116" i="7"/>
  <c r="S164" i="7"/>
  <c r="S34" i="7"/>
  <c r="V162" i="7"/>
  <c r="AB98" i="7"/>
  <c r="V134" i="7"/>
  <c r="V172" i="7"/>
  <c r="V60" i="7"/>
  <c r="V104" i="7"/>
  <c r="N144" i="7"/>
  <c r="U126" i="7"/>
  <c r="U127" i="7"/>
  <c r="Z154" i="6"/>
  <c r="Z184" i="6"/>
  <c r="J124" i="6"/>
  <c r="J26" i="6"/>
  <c r="J140" i="6"/>
  <c r="J134" i="6"/>
  <c r="J110" i="6"/>
  <c r="J82" i="6"/>
  <c r="E152" i="6"/>
  <c r="E57" i="6"/>
  <c r="E138" i="6"/>
  <c r="G14" i="6"/>
  <c r="E96" i="6"/>
  <c r="E72" i="6"/>
  <c r="J62" i="6"/>
  <c r="Z34" i="6"/>
  <c r="J118" i="6"/>
  <c r="J160" i="6"/>
  <c r="J114" i="6"/>
  <c r="J142" i="6"/>
  <c r="J170" i="6"/>
  <c r="E60" i="6"/>
  <c r="E32" i="6"/>
  <c r="E118" i="6"/>
  <c r="E168" i="6"/>
  <c r="E82" i="6"/>
  <c r="E10" i="6"/>
  <c r="J92" i="6"/>
  <c r="W129" i="6"/>
  <c r="W130" i="6" s="1"/>
  <c r="J120" i="6"/>
  <c r="J176" i="6"/>
  <c r="J44" i="6"/>
  <c r="E90" i="6"/>
  <c r="Z130" i="6"/>
  <c r="R122" i="6"/>
  <c r="V129" i="6"/>
  <c r="V130" i="6" s="1"/>
  <c r="E176" i="6"/>
  <c r="E146" i="6"/>
  <c r="E54" i="6"/>
  <c r="E120" i="6"/>
  <c r="E172" i="6"/>
  <c r="E122" i="6"/>
  <c r="E166" i="6"/>
  <c r="E98" i="6"/>
  <c r="E18" i="6"/>
  <c r="E114" i="6"/>
  <c r="E132" i="6"/>
  <c r="W67" i="6"/>
  <c r="E40" i="6"/>
  <c r="E185" i="6"/>
  <c r="L130" i="6"/>
  <c r="E144" i="6"/>
  <c r="E104" i="6"/>
  <c r="Z96" i="6"/>
  <c r="J108" i="6"/>
  <c r="Z112" i="6"/>
  <c r="E154" i="6"/>
  <c r="J96" i="6"/>
  <c r="J67" i="6"/>
  <c r="E44" i="6"/>
  <c r="J166" i="6"/>
  <c r="J102" i="6"/>
  <c r="E158" i="6"/>
  <c r="E70" i="6"/>
  <c r="G138" i="6"/>
  <c r="R14" i="6"/>
  <c r="E140" i="6"/>
  <c r="E46" i="6"/>
  <c r="E134" i="6"/>
  <c r="E148" i="6"/>
  <c r="E102" i="6"/>
  <c r="E106" i="6"/>
  <c r="E30" i="6"/>
  <c r="J100" i="6"/>
  <c r="R85" i="6"/>
  <c r="R86" i="6" s="1"/>
  <c r="J38" i="6"/>
  <c r="J34" i="6"/>
  <c r="E108" i="6"/>
  <c r="J168" i="6"/>
  <c r="J104" i="6"/>
  <c r="E67" i="6"/>
  <c r="E162" i="6"/>
  <c r="E182" i="6"/>
  <c r="E150" i="6"/>
  <c r="E26" i="6"/>
  <c r="E184" i="6"/>
  <c r="E116" i="6"/>
  <c r="U190" i="6"/>
  <c r="U126" i="6"/>
  <c r="U127" i="6"/>
  <c r="U128" i="6" s="1"/>
  <c r="W166" i="5"/>
  <c r="W104" i="5"/>
  <c r="W116" i="5"/>
  <c r="W63" i="5"/>
  <c r="W152" i="5"/>
  <c r="W78" i="5"/>
  <c r="W168" i="5"/>
  <c r="W102" i="5"/>
  <c r="W164" i="5"/>
  <c r="W66" i="5"/>
  <c r="W156" i="5"/>
  <c r="W48" i="5"/>
  <c r="W112" i="5"/>
  <c r="W90" i="5"/>
  <c r="W108" i="5"/>
  <c r="W142" i="5"/>
  <c r="W185" i="5"/>
  <c r="W74" i="5"/>
  <c r="W84" i="5"/>
  <c r="AA66" i="5"/>
  <c r="W106" i="5"/>
  <c r="W138" i="5"/>
  <c r="W148" i="5"/>
  <c r="W86" i="5"/>
  <c r="W184" i="5"/>
  <c r="D129" i="5"/>
  <c r="I57" i="5"/>
  <c r="AA63" i="5"/>
  <c r="W182" i="5"/>
  <c r="W188" i="5"/>
  <c r="W150" i="5"/>
  <c r="AA185" i="5"/>
  <c r="R112" i="5"/>
  <c r="W36" i="5"/>
  <c r="AA140" i="5"/>
  <c r="W56" i="5"/>
  <c r="W146" i="5"/>
  <c r="U190" i="5"/>
  <c r="U126" i="5"/>
  <c r="U127" i="5"/>
  <c r="U128" i="5" s="1"/>
  <c r="K16" i="4"/>
  <c r="AB118" i="4"/>
  <c r="L150" i="4"/>
  <c r="K166" i="4"/>
  <c r="L104" i="4"/>
  <c r="W54" i="4"/>
  <c r="W134" i="4"/>
  <c r="W84" i="4"/>
  <c r="K176" i="4"/>
  <c r="AB156" i="4"/>
  <c r="W80" i="4"/>
  <c r="K26" i="4"/>
  <c r="K40" i="4"/>
  <c r="K154" i="4"/>
  <c r="K28" i="4"/>
  <c r="K116" i="4"/>
  <c r="AB120" i="4"/>
  <c r="AB46" i="4"/>
  <c r="W188" i="4"/>
  <c r="K168" i="4"/>
  <c r="L102" i="4"/>
  <c r="W146" i="4"/>
  <c r="K62" i="4"/>
  <c r="K72" i="4"/>
  <c r="AB110" i="4"/>
  <c r="W176" i="4"/>
  <c r="K63" i="4"/>
  <c r="N42" i="4"/>
  <c r="I158" i="4"/>
  <c r="K38" i="4"/>
  <c r="K136" i="4"/>
  <c r="K108" i="4"/>
  <c r="K124" i="4"/>
  <c r="K44" i="4"/>
  <c r="K82" i="4"/>
  <c r="K14" i="4"/>
  <c r="AB62" i="4"/>
  <c r="L108" i="4"/>
  <c r="AB66" i="4"/>
  <c r="W82" i="4"/>
  <c r="O129" i="4"/>
  <c r="O130" i="4" s="1"/>
  <c r="W94" i="4"/>
  <c r="AB72" i="4"/>
  <c r="L88" i="4"/>
  <c r="K34" i="4"/>
  <c r="AB164" i="4"/>
  <c r="W88" i="4"/>
  <c r="W166" i="4"/>
  <c r="K100" i="4"/>
  <c r="K56" i="4"/>
  <c r="AB14" i="4"/>
  <c r="W70" i="4"/>
  <c r="K142" i="4"/>
  <c r="W74" i="4"/>
  <c r="K88" i="4"/>
  <c r="N26" i="4"/>
  <c r="N146" i="4"/>
  <c r="N154" i="4"/>
  <c r="K184" i="4"/>
  <c r="L136" i="4"/>
  <c r="AB63" i="4"/>
  <c r="W92" i="4"/>
  <c r="K164" i="4"/>
  <c r="AB114" i="4"/>
  <c r="W22" i="4"/>
  <c r="K30" i="4"/>
  <c r="AB134" i="4"/>
  <c r="W67" i="4"/>
  <c r="K102" i="4"/>
  <c r="AB130" i="4"/>
  <c r="K22" i="4"/>
  <c r="I148" i="4"/>
  <c r="N172" i="4"/>
  <c r="N67" i="4"/>
  <c r="AR138" i="23"/>
  <c r="K94" i="4"/>
  <c r="L154" i="4"/>
  <c r="AB82" i="4"/>
  <c r="L30" i="4"/>
  <c r="K54" i="4"/>
  <c r="W96" i="4"/>
  <c r="W16" i="4"/>
  <c r="W182" i="4"/>
  <c r="K156" i="4"/>
  <c r="AB57" i="4"/>
  <c r="W18" i="4"/>
  <c r="K104" i="4"/>
  <c r="K148" i="4"/>
  <c r="K118" i="4"/>
  <c r="G14" i="4"/>
  <c r="N70" i="4"/>
  <c r="K92" i="4"/>
  <c r="AB184" i="4"/>
  <c r="L148" i="4"/>
  <c r="W26" i="4"/>
  <c r="K90" i="4"/>
  <c r="L142" i="4"/>
  <c r="AB30" i="4"/>
  <c r="K172" i="4"/>
  <c r="L82" i="4"/>
  <c r="AB60" i="4"/>
  <c r="W174" i="4"/>
  <c r="K96" i="4"/>
  <c r="K150" i="4"/>
  <c r="N164" i="4"/>
  <c r="AR174" i="23"/>
  <c r="AV174" i="23" s="1"/>
  <c r="U126" i="4"/>
  <c r="U127" i="4"/>
  <c r="X124" i="3"/>
  <c r="D28" i="3"/>
  <c r="D158" i="3"/>
  <c r="D130" i="3"/>
  <c r="W166" i="3"/>
  <c r="W20" i="3"/>
  <c r="W18" i="3"/>
  <c r="D82" i="3"/>
  <c r="W184" i="3"/>
  <c r="D144" i="3"/>
  <c r="W138" i="3"/>
  <c r="W92" i="3"/>
  <c r="W112" i="3"/>
  <c r="X176" i="3"/>
  <c r="D166" i="3"/>
  <c r="X54" i="3"/>
  <c r="X78" i="3"/>
  <c r="D104" i="3"/>
  <c r="W114" i="3"/>
  <c r="W164" i="3"/>
  <c r="W134" i="3"/>
  <c r="E142" i="3"/>
  <c r="W22" i="3"/>
  <c r="F184" i="3"/>
  <c r="BD129" i="3"/>
  <c r="W34" i="3"/>
  <c r="D168" i="3"/>
  <c r="W90" i="3"/>
  <c r="W106" i="3"/>
  <c r="D56" i="3"/>
  <c r="I158" i="3"/>
  <c r="W160" i="3"/>
  <c r="W54" i="3"/>
  <c r="N85" i="3"/>
  <c r="N86" i="3" s="1"/>
  <c r="W118" i="3"/>
  <c r="E136" i="3"/>
  <c r="W136" i="3"/>
  <c r="Y92" i="3"/>
  <c r="X116" i="3"/>
  <c r="W84" i="3"/>
  <c r="W57" i="3"/>
  <c r="E160" i="3"/>
  <c r="W120" i="3"/>
  <c r="W156" i="3"/>
  <c r="W140" i="3"/>
  <c r="AB146" i="3"/>
  <c r="L170" i="3"/>
  <c r="F56" i="3"/>
  <c r="D108" i="3"/>
  <c r="W74" i="3"/>
  <c r="X44" i="3"/>
  <c r="W185" i="3"/>
  <c r="W28" i="3"/>
  <c r="D156" i="3"/>
  <c r="W60" i="3"/>
  <c r="W174" i="3"/>
  <c r="L160" i="3"/>
  <c r="F98" i="3"/>
  <c r="F146" i="3"/>
  <c r="F94" i="3"/>
  <c r="F140" i="3"/>
  <c r="W70" i="3"/>
  <c r="W56" i="3"/>
  <c r="X118" i="3"/>
  <c r="S146" i="3"/>
  <c r="W142" i="3"/>
  <c r="AA146" i="3"/>
  <c r="W176" i="3"/>
  <c r="D188" i="3"/>
  <c r="E150" i="3"/>
  <c r="W32" i="3"/>
  <c r="W96" i="3"/>
  <c r="AB170" i="3"/>
  <c r="W16" i="3"/>
  <c r="W130" i="3"/>
  <c r="Y158" i="3"/>
  <c r="X185" i="3"/>
  <c r="X18" i="3"/>
  <c r="D176" i="3"/>
  <c r="D136" i="3"/>
  <c r="D124" i="3"/>
  <c r="W67" i="3"/>
  <c r="W162" i="3"/>
  <c r="AA90" i="3"/>
  <c r="O85" i="3"/>
  <c r="O86" i="3" s="1"/>
  <c r="W122" i="3"/>
  <c r="W38" i="3"/>
  <c r="AB160" i="3"/>
  <c r="W94" i="3"/>
  <c r="U191" i="3"/>
  <c r="U192" i="3" s="1"/>
  <c r="U190" i="3"/>
  <c r="AB32" i="2"/>
  <c r="AB176" i="2"/>
  <c r="AB154" i="2"/>
  <c r="F40" i="2"/>
  <c r="F154" i="2"/>
  <c r="J140" i="2"/>
  <c r="T44" i="2"/>
  <c r="T67" i="2"/>
  <c r="T90" i="2"/>
  <c r="T84" i="2"/>
  <c r="T40" i="2"/>
  <c r="G40" i="2"/>
  <c r="W160" i="2"/>
  <c r="W158" i="2"/>
  <c r="W90" i="2"/>
  <c r="AA116" i="2"/>
  <c r="W82" i="2"/>
  <c r="F78" i="2"/>
  <c r="F112" i="2"/>
  <c r="AB188" i="2"/>
  <c r="F67" i="2"/>
  <c r="F156" i="2"/>
  <c r="S85" i="2"/>
  <c r="S86" i="2" s="1"/>
  <c r="T34" i="2"/>
  <c r="H134" i="2"/>
  <c r="E24" i="2"/>
  <c r="W136" i="2"/>
  <c r="AB40" i="2"/>
  <c r="F146" i="2"/>
  <c r="F90" i="2"/>
  <c r="T182" i="2"/>
  <c r="F92" i="2"/>
  <c r="J138" i="2"/>
  <c r="T102" i="2"/>
  <c r="I30" i="2"/>
  <c r="I32" i="2"/>
  <c r="W140" i="2"/>
  <c r="F94" i="2"/>
  <c r="T100" i="2"/>
  <c r="Y46" i="2"/>
  <c r="Y40" i="2"/>
  <c r="AA188" i="2"/>
  <c r="G66" i="2"/>
  <c r="M24" i="2"/>
  <c r="F102" i="2"/>
  <c r="H30" i="2"/>
  <c r="H132" i="2"/>
  <c r="T88" i="2"/>
  <c r="G32" i="2"/>
  <c r="W156" i="2"/>
  <c r="G184" i="2"/>
  <c r="W112" i="2"/>
  <c r="AA185" i="2"/>
  <c r="W42" i="2"/>
  <c r="G63" i="2"/>
  <c r="W116" i="2"/>
  <c r="AB170" i="2"/>
  <c r="AB182" i="2"/>
  <c r="U190" i="2"/>
  <c r="U126" i="2"/>
  <c r="U127" i="2"/>
  <c r="U128" i="2" s="1"/>
  <c r="U126" i="1"/>
  <c r="U127" i="1"/>
  <c r="U128" i="1" s="1"/>
  <c r="U190" i="1"/>
  <c r="AR179" i="23"/>
  <c r="AV179" i="23" s="1"/>
  <c r="AR28" i="23"/>
  <c r="AR88" i="23"/>
  <c r="AR164" i="23"/>
  <c r="AR42" i="23"/>
  <c r="AR192" i="23"/>
  <c r="AR94" i="23"/>
  <c r="AR86" i="23"/>
  <c r="AR176" i="23"/>
  <c r="AV176" i="23" s="1"/>
  <c r="AR168" i="23"/>
  <c r="AR178" i="23"/>
  <c r="AV178" i="23" s="1"/>
  <c r="AR162" i="23"/>
  <c r="AV162" i="23" s="1"/>
  <c r="AR158" i="23"/>
  <c r="AR18" i="23"/>
  <c r="AR160" i="23"/>
  <c r="AR190" i="23"/>
  <c r="AR100" i="23"/>
  <c r="AR170" i="23"/>
  <c r="AR63" i="23"/>
  <c r="AV63" i="23" s="1"/>
  <c r="AR50" i="23"/>
  <c r="AR16" i="23"/>
  <c r="AR30" i="23"/>
  <c r="AR96" i="23"/>
  <c r="AR57" i="23"/>
  <c r="AV57" i="23" s="1"/>
  <c r="AR56" i="23"/>
  <c r="AR98" i="23"/>
  <c r="AR20" i="23"/>
  <c r="AR80" i="23"/>
  <c r="AR182" i="23"/>
  <c r="AR34" i="23"/>
  <c r="AR166" i="23"/>
  <c r="AV166" i="23" s="1"/>
  <c r="AR144" i="23"/>
  <c r="AR44" i="23"/>
  <c r="AR26" i="23"/>
  <c r="AR132" i="23"/>
  <c r="AR146" i="23"/>
  <c r="AR126" i="23"/>
  <c r="AR188" i="23"/>
  <c r="AR156" i="23"/>
  <c r="AV156" i="23" s="1"/>
  <c r="AR116" i="23"/>
  <c r="AR140" i="23"/>
  <c r="AR148" i="23"/>
  <c r="AR185" i="23"/>
  <c r="AV185" i="23" s="1"/>
  <c r="AR172" i="23"/>
  <c r="AR74" i="23"/>
  <c r="AV74" i="23" s="1"/>
  <c r="AR51" i="23"/>
  <c r="AV51" i="23" s="1"/>
  <c r="AR60" i="23"/>
  <c r="AR150" i="23"/>
  <c r="AR110" i="23"/>
  <c r="AR184" i="23"/>
  <c r="AR106" i="23"/>
  <c r="AR134" i="23"/>
  <c r="AR78" i="23"/>
  <c r="AR90" i="23"/>
  <c r="AR32" i="23"/>
  <c r="AR54" i="23"/>
  <c r="AR136" i="23"/>
  <c r="AR128" i="23"/>
  <c r="AR122" i="23"/>
  <c r="AR92" i="23"/>
  <c r="AR152" i="23"/>
  <c r="AR124" i="23"/>
  <c r="AR14" i="23"/>
  <c r="AR160" i="14"/>
  <c r="AR72" i="23"/>
  <c r="AR9" i="23"/>
  <c r="AR10" i="23" s="1"/>
  <c r="AV10" i="23" s="1"/>
  <c r="AR112" i="23"/>
  <c r="AR66" i="23"/>
  <c r="AR84" i="23"/>
  <c r="AR82" i="23"/>
  <c r="AR62" i="23"/>
  <c r="AR76" i="23"/>
  <c r="AR22" i="23"/>
  <c r="AR46" i="23"/>
  <c r="AR142" i="23"/>
  <c r="AR118" i="23"/>
  <c r="AR154" i="23"/>
  <c r="AR36" i="23"/>
  <c r="AR114" i="23"/>
  <c r="AR108" i="23"/>
  <c r="AR70" i="23"/>
  <c r="AR130" i="23"/>
  <c r="AR38" i="23"/>
  <c r="D188" i="25"/>
  <c r="L40" i="25"/>
  <c r="W142" i="25"/>
  <c r="I106" i="25"/>
  <c r="L46" i="25"/>
  <c r="W34" i="25"/>
  <c r="I82" i="25"/>
  <c r="D108" i="25"/>
  <c r="D94" i="25"/>
  <c r="L62" i="25"/>
  <c r="O14" i="25"/>
  <c r="W66" i="25"/>
  <c r="D114" i="25"/>
  <c r="D84" i="25"/>
  <c r="L132" i="25"/>
  <c r="L92" i="25"/>
  <c r="W94" i="25"/>
  <c r="I57" i="25"/>
  <c r="D156" i="25"/>
  <c r="D54" i="25"/>
  <c r="L63" i="25"/>
  <c r="W184" i="25"/>
  <c r="W28" i="25"/>
  <c r="W60" i="25"/>
  <c r="L170" i="25"/>
  <c r="G106" i="25"/>
  <c r="D76" i="25"/>
  <c r="L67" i="25"/>
  <c r="W138" i="25"/>
  <c r="D44" i="25"/>
  <c r="L110" i="25"/>
  <c r="W102" i="25"/>
  <c r="I62" i="25"/>
  <c r="I92" i="25"/>
  <c r="D118" i="25"/>
  <c r="L162" i="25"/>
  <c r="W63" i="25"/>
  <c r="W78" i="25"/>
  <c r="L106" i="25"/>
  <c r="W26" i="25"/>
  <c r="I130" i="25"/>
  <c r="I40" i="25"/>
  <c r="D28" i="25"/>
  <c r="L188" i="25"/>
  <c r="L34" i="25"/>
  <c r="W92" i="25"/>
  <c r="I188" i="25"/>
  <c r="I60" i="25"/>
  <c r="D138" i="25"/>
  <c r="D57" i="25"/>
  <c r="L182" i="25"/>
  <c r="L66" i="25"/>
  <c r="W172" i="25"/>
  <c r="W57" i="25"/>
  <c r="L78" i="25"/>
  <c r="D116" i="25"/>
  <c r="D130" i="25"/>
  <c r="L166" i="25"/>
  <c r="L18" i="25"/>
  <c r="I160" i="25"/>
  <c r="D182" i="25"/>
  <c r="D98" i="25"/>
  <c r="L164" i="25"/>
  <c r="W96" i="25"/>
  <c r="I66" i="25"/>
  <c r="L172" i="25"/>
  <c r="W132" i="25"/>
  <c r="I156" i="25"/>
  <c r="D154" i="25"/>
  <c r="T106" i="25"/>
  <c r="W120" i="25"/>
  <c r="W176" i="25"/>
  <c r="I152" i="25"/>
  <c r="D172" i="25"/>
  <c r="L104" i="25"/>
  <c r="D56" i="25"/>
  <c r="W106" i="25"/>
  <c r="I182" i="25"/>
  <c r="D166" i="25"/>
  <c r="D38" i="25"/>
  <c r="L152" i="25"/>
  <c r="L20" i="25"/>
  <c r="W112" i="25"/>
  <c r="L74" i="25"/>
  <c r="I172" i="25"/>
  <c r="D34" i="25"/>
  <c r="L14" i="25"/>
  <c r="D148" i="25"/>
  <c r="D110" i="25"/>
  <c r="L168" i="25"/>
  <c r="W182" i="25"/>
  <c r="W136" i="25"/>
  <c r="I112" i="25"/>
  <c r="L116" i="25"/>
  <c r="W170" i="25"/>
  <c r="I28" i="25"/>
  <c r="D40" i="25"/>
  <c r="L144" i="25"/>
  <c r="W134" i="25"/>
  <c r="I102" i="25"/>
  <c r="L160" i="25"/>
  <c r="L90" i="25"/>
  <c r="W98" i="25"/>
  <c r="I185" i="25"/>
  <c r="D78" i="25"/>
  <c r="L102" i="25"/>
  <c r="O60" i="25"/>
  <c r="W22" i="25"/>
  <c r="N118" i="25"/>
  <c r="I140" i="25"/>
  <c r="L82" i="25"/>
  <c r="W70" i="25"/>
  <c r="L76" i="25"/>
  <c r="I166" i="25"/>
  <c r="W62" i="25"/>
  <c r="D184" i="25"/>
  <c r="F154" i="25"/>
  <c r="W74" i="25"/>
  <c r="D150" i="25"/>
  <c r="L122" i="25"/>
  <c r="W158" i="25"/>
  <c r="I96" i="25"/>
  <c r="D112" i="25"/>
  <c r="L185" i="25"/>
  <c r="W144" i="25"/>
  <c r="I146" i="25"/>
  <c r="I44" i="25"/>
  <c r="D174" i="25"/>
  <c r="D88" i="25"/>
  <c r="L28" i="25"/>
  <c r="W100" i="25"/>
  <c r="I104" i="25"/>
  <c r="D102" i="25"/>
  <c r="D142" i="25"/>
  <c r="L108" i="25"/>
  <c r="W122" i="25"/>
  <c r="I110" i="25"/>
  <c r="D42" i="25"/>
  <c r="L124" i="25"/>
  <c r="D10" i="25"/>
  <c r="W56" i="25"/>
  <c r="I138" i="25"/>
  <c r="D168" i="25"/>
  <c r="L120" i="25"/>
  <c r="W67" i="25"/>
  <c r="I168" i="25"/>
  <c r="D144" i="25"/>
  <c r="F142" i="25"/>
  <c r="G144" i="25"/>
  <c r="L138" i="25"/>
  <c r="W148" i="25"/>
  <c r="I76" i="25"/>
  <c r="D96" i="25"/>
  <c r="L176" i="25"/>
  <c r="W140" i="25"/>
  <c r="I158" i="25"/>
  <c r="D66" i="25"/>
  <c r="L42" i="25"/>
  <c r="W30" i="25"/>
  <c r="I142" i="25"/>
  <c r="D104" i="25"/>
  <c r="D46" i="25"/>
  <c r="L148" i="25"/>
  <c r="L54" i="25"/>
  <c r="I124" i="25"/>
  <c r="I70" i="25"/>
  <c r="D82" i="25"/>
  <c r="L142" i="25"/>
  <c r="W185" i="25"/>
  <c r="W44" i="25"/>
  <c r="I90" i="25"/>
  <c r="L118" i="25"/>
  <c r="W18" i="25"/>
  <c r="I134" i="25"/>
  <c r="D20" i="25"/>
  <c r="G170" i="25"/>
  <c r="D72" i="25"/>
  <c r="D164" i="25"/>
  <c r="L184" i="25"/>
  <c r="W150" i="25"/>
  <c r="I74" i="25"/>
  <c r="D124" i="25"/>
  <c r="D160" i="25"/>
  <c r="L32" i="25"/>
  <c r="W110" i="25"/>
  <c r="L84" i="25"/>
  <c r="I108" i="25"/>
  <c r="D63" i="25"/>
  <c r="D86" i="25"/>
  <c r="L98" i="25"/>
  <c r="O112" i="25"/>
  <c r="W84" i="25"/>
  <c r="I98" i="25"/>
  <c r="L150" i="25"/>
  <c r="T162" i="25"/>
  <c r="W54" i="25"/>
  <c r="I78" i="25"/>
  <c r="I67" i="25"/>
  <c r="D146" i="25"/>
  <c r="D62" i="25"/>
  <c r="L94" i="25"/>
  <c r="L22" i="25"/>
  <c r="W114" i="25"/>
  <c r="D185" i="25"/>
  <c r="L100" i="25"/>
  <c r="W88" i="25"/>
  <c r="D162" i="25"/>
  <c r="L140" i="25"/>
  <c r="E156" i="25"/>
  <c r="E174" i="25"/>
  <c r="E30" i="25"/>
  <c r="P117" i="24"/>
  <c r="E104" i="25"/>
  <c r="M150" i="25"/>
  <c r="O42" i="25"/>
  <c r="M18" i="25"/>
  <c r="X40" i="25"/>
  <c r="Z176" i="25"/>
  <c r="D132" i="25"/>
  <c r="G176" i="25"/>
  <c r="E110" i="25"/>
  <c r="E20" i="25"/>
  <c r="J152" i="25"/>
  <c r="E102" i="25"/>
  <c r="M78" i="25"/>
  <c r="AA129" i="25"/>
  <c r="AA130" i="25" s="1"/>
  <c r="E176" i="25"/>
  <c r="M160" i="25"/>
  <c r="K16" i="25"/>
  <c r="O170" i="25"/>
  <c r="N14" i="25"/>
  <c r="K124" i="25"/>
  <c r="L174" i="25"/>
  <c r="E170" i="25"/>
  <c r="J130" i="25"/>
  <c r="E84" i="25"/>
  <c r="M164" i="25"/>
  <c r="E182" i="25"/>
  <c r="K70" i="25"/>
  <c r="O166" i="25"/>
  <c r="O16" i="25"/>
  <c r="N108" i="25"/>
  <c r="M132" i="25"/>
  <c r="N156" i="25"/>
  <c r="E60" i="25"/>
  <c r="E112" i="25"/>
  <c r="M82" i="25"/>
  <c r="O168" i="25"/>
  <c r="Q82" i="25"/>
  <c r="AU52" i="25" a="1"/>
  <c r="AU52" i="25" s="1"/>
  <c r="L129" i="25"/>
  <c r="L130" i="25" s="1"/>
  <c r="T172" i="25"/>
  <c r="T14" i="25"/>
  <c r="J142" i="25"/>
  <c r="F116" i="25"/>
  <c r="D30" i="25"/>
  <c r="G112" i="25"/>
  <c r="E57" i="25"/>
  <c r="K80" i="25"/>
  <c r="T132" i="25"/>
  <c r="Q146" i="25"/>
  <c r="E188" i="25"/>
  <c r="T188" i="25"/>
  <c r="N136" i="25"/>
  <c r="L114" i="25"/>
  <c r="Z182" i="25"/>
  <c r="M86" i="25"/>
  <c r="S116" i="25"/>
  <c r="E86" i="25"/>
  <c r="E136" i="25"/>
  <c r="E26" i="25"/>
  <c r="E54" i="25"/>
  <c r="M20" i="25"/>
  <c r="K84" i="25"/>
  <c r="T66" i="25"/>
  <c r="K30" i="25"/>
  <c r="T84" i="25"/>
  <c r="F85" i="25"/>
  <c r="F86" i="25" s="1"/>
  <c r="E88" i="25"/>
  <c r="E106" i="25"/>
  <c r="E18" i="25"/>
  <c r="M14" i="25"/>
  <c r="J60" i="25"/>
  <c r="E16" i="25"/>
  <c r="O46" i="25"/>
  <c r="N170" i="25"/>
  <c r="E130" i="25"/>
  <c r="T63" i="25"/>
  <c r="V140" i="25"/>
  <c r="N63" i="25"/>
  <c r="M156" i="25"/>
  <c r="Q32" i="25"/>
  <c r="V168" i="25"/>
  <c r="G20" i="25"/>
  <c r="V80" i="24"/>
  <c r="V70" i="24"/>
  <c r="V74" i="24"/>
  <c r="M120" i="24"/>
  <c r="V172" i="24"/>
  <c r="V40" i="24"/>
  <c r="V122" i="24"/>
  <c r="V67" i="24"/>
  <c r="V76" i="24"/>
  <c r="AR130" i="21"/>
  <c r="V174" i="24"/>
  <c r="V158" i="24"/>
  <c r="G144" i="24"/>
  <c r="V116" i="24"/>
  <c r="V132" i="24"/>
  <c r="V30" i="24"/>
  <c r="V92" i="24"/>
  <c r="V156" i="24"/>
  <c r="Y72" i="24"/>
  <c r="V106" i="24"/>
  <c r="V86" i="24"/>
  <c r="V20" i="24"/>
  <c r="V84" i="24"/>
  <c r="AA184" i="24"/>
  <c r="V160" i="24"/>
  <c r="S26" i="24"/>
  <c r="V164" i="24"/>
  <c r="V88" i="24"/>
  <c r="V136" i="24"/>
  <c r="Y14" i="24"/>
  <c r="M92" i="24"/>
  <c r="V78" i="24"/>
  <c r="V60" i="24"/>
  <c r="V152" i="24"/>
  <c r="V146" i="24"/>
  <c r="Y80" i="24"/>
  <c r="AR67" i="23"/>
  <c r="AV67" i="23" s="1"/>
  <c r="E188" i="24"/>
  <c r="I160" i="24"/>
  <c r="E30" i="24"/>
  <c r="E104" i="24"/>
  <c r="I148" i="24"/>
  <c r="I124" i="24"/>
  <c r="S98" i="24"/>
  <c r="S62" i="24"/>
  <c r="E22" i="24"/>
  <c r="M34" i="24"/>
  <c r="I110" i="24"/>
  <c r="E18" i="24"/>
  <c r="I32" i="24"/>
  <c r="J120" i="24"/>
  <c r="J30" i="24"/>
  <c r="S148" i="24"/>
  <c r="I156" i="24"/>
  <c r="I158" i="24"/>
  <c r="F130" i="24"/>
  <c r="I106" i="24"/>
  <c r="Y152" i="24"/>
  <c r="I80" i="24"/>
  <c r="Z148" i="24"/>
  <c r="E164" i="24"/>
  <c r="E112" i="24"/>
  <c r="I142" i="24"/>
  <c r="E176" i="24"/>
  <c r="E138" i="24"/>
  <c r="I140" i="24"/>
  <c r="I136" i="24"/>
  <c r="E170" i="24"/>
  <c r="S56" i="24"/>
  <c r="E162" i="24"/>
  <c r="J174" i="24"/>
  <c r="F80" i="24"/>
  <c r="E98" i="24"/>
  <c r="M100" i="24"/>
  <c r="I96" i="24"/>
  <c r="R72" i="24"/>
  <c r="R138" i="24"/>
  <c r="V176" i="24"/>
  <c r="AA112" i="24"/>
  <c r="I28" i="24"/>
  <c r="I62" i="24"/>
  <c r="I60" i="24"/>
  <c r="E34" i="24"/>
  <c r="E118" i="24"/>
  <c r="I154" i="24"/>
  <c r="E40" i="24"/>
  <c r="I72" i="24"/>
  <c r="R164" i="24"/>
  <c r="F66" i="24"/>
  <c r="E32" i="24"/>
  <c r="M66" i="24"/>
  <c r="I112" i="24"/>
  <c r="F168" i="24"/>
  <c r="AA164" i="24"/>
  <c r="AU164" i="24" s="1" a="1"/>
  <c r="AU164" i="24" s="1"/>
  <c r="E28" i="24"/>
  <c r="V14" i="24"/>
  <c r="S170" i="24"/>
  <c r="E20" i="24"/>
  <c r="J129" i="24"/>
  <c r="J130" i="24" s="1"/>
  <c r="I26" i="24"/>
  <c r="I86" i="24"/>
  <c r="I122" i="24"/>
  <c r="I182" i="24"/>
  <c r="I174" i="24"/>
  <c r="AR120" i="23"/>
  <c r="E120" i="24"/>
  <c r="I90" i="24"/>
  <c r="AA185" i="24"/>
  <c r="M138" i="24"/>
  <c r="I176" i="24"/>
  <c r="I166" i="24"/>
  <c r="I56" i="24"/>
  <c r="G114" i="24"/>
  <c r="T85" i="24"/>
  <c r="T86" i="24" s="1"/>
  <c r="I162" i="24"/>
  <c r="J184" i="24"/>
  <c r="I138" i="24"/>
  <c r="S32" i="24"/>
  <c r="S174" i="24"/>
  <c r="S72" i="24"/>
  <c r="F74" i="24"/>
  <c r="G84" i="24"/>
  <c r="I88" i="24"/>
  <c r="I98" i="24"/>
  <c r="I94" i="24"/>
  <c r="I102" i="24"/>
  <c r="E142" i="24"/>
  <c r="E106" i="24"/>
  <c r="I63" i="24"/>
  <c r="I168" i="24"/>
  <c r="F78" i="24"/>
  <c r="F22" i="24"/>
  <c r="E174" i="24"/>
  <c r="E116" i="24"/>
  <c r="I44" i="24"/>
  <c r="E108" i="24"/>
  <c r="I40" i="24"/>
  <c r="R74" i="24"/>
  <c r="G56" i="24"/>
  <c r="S104" i="24"/>
  <c r="S92" i="24"/>
  <c r="E172" i="24"/>
  <c r="E82" i="24"/>
  <c r="M84" i="24"/>
  <c r="I118" i="24"/>
  <c r="I22" i="24"/>
  <c r="AA130" i="24"/>
  <c r="I20" i="24"/>
  <c r="I92" i="24"/>
  <c r="I104" i="24"/>
  <c r="E44" i="24"/>
  <c r="I66" i="24"/>
  <c r="E122" i="24"/>
  <c r="I184" i="24"/>
  <c r="I38" i="24"/>
  <c r="E96" i="24"/>
  <c r="I132" i="24"/>
  <c r="R108" i="24"/>
  <c r="E154" i="24"/>
  <c r="E144" i="24"/>
  <c r="I100" i="24"/>
  <c r="E67" i="24"/>
  <c r="E132" i="24"/>
  <c r="I170" i="24"/>
  <c r="I120" i="24"/>
  <c r="E56" i="24"/>
  <c r="I114" i="24"/>
  <c r="I70" i="24"/>
  <c r="I16" i="24"/>
  <c r="E166" i="24"/>
  <c r="I42" i="24"/>
  <c r="R176" i="24"/>
  <c r="E182" i="24"/>
  <c r="I82" i="24"/>
  <c r="E26" i="24"/>
  <c r="E78" i="24"/>
  <c r="S67" i="24"/>
  <c r="I34" i="24"/>
  <c r="S108" i="24"/>
  <c r="E86" i="24"/>
  <c r="E74" i="24"/>
  <c r="I30" i="24"/>
  <c r="S120" i="24"/>
  <c r="V142" i="24"/>
  <c r="E70" i="24"/>
  <c r="E130" i="24"/>
  <c r="I84" i="24"/>
  <c r="I74" i="24"/>
  <c r="I67" i="24"/>
  <c r="AA86" i="24"/>
  <c r="I46" i="24"/>
  <c r="L66" i="23"/>
  <c r="L134" i="23"/>
  <c r="H120" i="23"/>
  <c r="R168" i="23"/>
  <c r="L56" i="23"/>
  <c r="H156" i="23"/>
  <c r="R158" i="23"/>
  <c r="H98" i="23"/>
  <c r="L108" i="23"/>
  <c r="H170" i="23"/>
  <c r="R152" i="23"/>
  <c r="H22" i="23"/>
  <c r="L74" i="23"/>
  <c r="H82" i="23"/>
  <c r="H112" i="23"/>
  <c r="R108" i="23"/>
  <c r="L162" i="23"/>
  <c r="L78" i="23"/>
  <c r="H86" i="23"/>
  <c r="R124" i="23"/>
  <c r="R184" i="23"/>
  <c r="L70" i="23"/>
  <c r="H66" i="23"/>
  <c r="L40" i="23"/>
  <c r="H160" i="23"/>
  <c r="R114" i="23"/>
  <c r="R104" i="23"/>
  <c r="L154" i="23"/>
  <c r="R106" i="23"/>
  <c r="H76" i="23"/>
  <c r="H38" i="23"/>
  <c r="S122" i="23"/>
  <c r="S66" i="23"/>
  <c r="L82" i="23"/>
  <c r="L60" i="23"/>
  <c r="R62" i="23"/>
  <c r="L106" i="23"/>
  <c r="H16" i="23"/>
  <c r="H106" i="23"/>
  <c r="R57" i="23"/>
  <c r="H18" i="23"/>
  <c r="L54" i="23"/>
  <c r="H174" i="23"/>
  <c r="R146" i="23"/>
  <c r="L144" i="23"/>
  <c r="L28" i="23"/>
  <c r="R90" i="23"/>
  <c r="R67" i="23"/>
  <c r="L67" i="23"/>
  <c r="H63" i="23"/>
  <c r="R80" i="23"/>
  <c r="L16" i="23"/>
  <c r="H134" i="23"/>
  <c r="R44" i="23"/>
  <c r="L188" i="23"/>
  <c r="H92" i="23"/>
  <c r="H158" i="23"/>
  <c r="L110" i="23"/>
  <c r="H152" i="23"/>
  <c r="R92" i="23"/>
  <c r="R56" i="23"/>
  <c r="H122" i="23"/>
  <c r="H32" i="23"/>
  <c r="L122" i="23"/>
  <c r="R150" i="23"/>
  <c r="H62" i="23"/>
  <c r="L170" i="23"/>
  <c r="L88" i="23"/>
  <c r="H104" i="23"/>
  <c r="AX74" i="23"/>
  <c r="R144" i="23"/>
  <c r="R32" i="23"/>
  <c r="H57" i="23"/>
  <c r="L184" i="23"/>
  <c r="L92" i="23"/>
  <c r="R132" i="23"/>
  <c r="H54" i="23"/>
  <c r="R78" i="23"/>
  <c r="R112" i="23"/>
  <c r="L44" i="23"/>
  <c r="H184" i="23"/>
  <c r="H176" i="23"/>
  <c r="R120" i="23"/>
  <c r="L158" i="23"/>
  <c r="H114" i="23"/>
  <c r="H182" i="23"/>
  <c r="R18" i="23"/>
  <c r="H124" i="23"/>
  <c r="L172" i="23"/>
  <c r="H40" i="23"/>
  <c r="L146" i="23"/>
  <c r="H100" i="23"/>
  <c r="R94" i="23"/>
  <c r="H96" i="23"/>
  <c r="L124" i="23"/>
  <c r="H146" i="23"/>
  <c r="L62" i="23"/>
  <c r="H102" i="23"/>
  <c r="H70" i="23"/>
  <c r="L148" i="23"/>
  <c r="L94" i="23"/>
  <c r="H26" i="23"/>
  <c r="L72" i="23"/>
  <c r="H84" i="23"/>
  <c r="H116" i="23"/>
  <c r="R134" i="23"/>
  <c r="L112" i="23"/>
  <c r="R118" i="23"/>
  <c r="L160" i="23"/>
  <c r="H166" i="23"/>
  <c r="H80" i="23"/>
  <c r="H9" i="23"/>
  <c r="H10" i="23" s="1"/>
  <c r="L168" i="23"/>
  <c r="H142" i="23"/>
  <c r="L98" i="23"/>
  <c r="H28" i="23"/>
  <c r="R185" i="23"/>
  <c r="S14" i="23"/>
  <c r="L42" i="23"/>
  <c r="H185" i="23"/>
  <c r="H90" i="23"/>
  <c r="L102" i="23"/>
  <c r="AX116" i="23"/>
  <c r="R176" i="23"/>
  <c r="H67" i="23"/>
  <c r="L150" i="23"/>
  <c r="L80" i="23"/>
  <c r="H138" i="23"/>
  <c r="L32" i="23"/>
  <c r="H150" i="23"/>
  <c r="R26" i="23"/>
  <c r="R20" i="23"/>
  <c r="H56" i="23"/>
  <c r="H154" i="23"/>
  <c r="L138" i="23"/>
  <c r="R84" i="23"/>
  <c r="L18" i="23"/>
  <c r="H168" i="23"/>
  <c r="L166" i="23"/>
  <c r="L118" i="23"/>
  <c r="H78" i="23"/>
  <c r="H140" i="23"/>
  <c r="L90" i="23"/>
  <c r="H20" i="23"/>
  <c r="R164" i="23"/>
  <c r="L104" i="23"/>
  <c r="AX148" i="23"/>
  <c r="R156" i="23"/>
  <c r="L30" i="23"/>
  <c r="L34" i="23"/>
  <c r="H110" i="23"/>
  <c r="R174" i="23"/>
  <c r="H148" i="23"/>
  <c r="R98" i="23"/>
  <c r="R34" i="23"/>
  <c r="L132" i="23"/>
  <c r="H188" i="23"/>
  <c r="R46" i="23"/>
  <c r="R96" i="23"/>
  <c r="L156" i="23"/>
  <c r="H42" i="23"/>
  <c r="L164" i="23"/>
  <c r="R38" i="23"/>
  <c r="H108" i="23"/>
  <c r="L63" i="23"/>
  <c r="L120" i="23"/>
  <c r="H118" i="23"/>
  <c r="R166" i="23"/>
  <c r="L174" i="23"/>
  <c r="H46" i="23"/>
  <c r="R162" i="23"/>
  <c r="L116" i="23"/>
  <c r="H162" i="23"/>
  <c r="R138" i="23"/>
  <c r="L76" i="23"/>
  <c r="H164" i="23"/>
  <c r="R154" i="23"/>
  <c r="L38" i="23"/>
  <c r="H88" i="23"/>
  <c r="R170" i="23"/>
  <c r="L22" i="23"/>
  <c r="H172" i="23"/>
  <c r="R22" i="23"/>
  <c r="L176" i="23"/>
  <c r="R142" i="23"/>
  <c r="R102" i="23"/>
  <c r="Y184" i="23"/>
  <c r="S98" i="23"/>
  <c r="Y176" i="23"/>
  <c r="Z74" i="23"/>
  <c r="AB44" i="23"/>
  <c r="Z60" i="23"/>
  <c r="S86" i="23"/>
  <c r="AA14" i="23"/>
  <c r="L152" i="23"/>
  <c r="R66" i="23"/>
  <c r="M86" i="23"/>
  <c r="AB120" i="23"/>
  <c r="Y138" i="23"/>
  <c r="Z32" i="23"/>
  <c r="J158" i="23"/>
  <c r="J92" i="23"/>
  <c r="M162" i="23"/>
  <c r="D176" i="23"/>
  <c r="L142" i="23"/>
  <c r="M44" i="23"/>
  <c r="O48" i="23"/>
  <c r="S90" i="23"/>
  <c r="D112" i="23"/>
  <c r="S160" i="23"/>
  <c r="Z182" i="23"/>
  <c r="AX56" i="23"/>
  <c r="Y120" i="23"/>
  <c r="AX174" i="23"/>
  <c r="AX32" i="23"/>
  <c r="Z70" i="23"/>
  <c r="Y102" i="23"/>
  <c r="Z46" i="23"/>
  <c r="AX54" i="23"/>
  <c r="M148" i="23"/>
  <c r="O124" i="23"/>
  <c r="AB90" i="23"/>
  <c r="AX192" i="23"/>
  <c r="D132" i="23"/>
  <c r="R100" i="23"/>
  <c r="S63" i="23"/>
  <c r="AX96" i="23"/>
  <c r="M120" i="23"/>
  <c r="J176" i="23"/>
  <c r="Z14" i="23"/>
  <c r="O112" i="23"/>
  <c r="S146" i="23"/>
  <c r="D66" i="23"/>
  <c r="R14" i="23"/>
  <c r="S116" i="23"/>
  <c r="S112" i="23"/>
  <c r="AB174" i="23"/>
  <c r="M67" i="23"/>
  <c r="Z85" i="23"/>
  <c r="Z86" i="23" s="1"/>
  <c r="O120" i="23"/>
  <c r="D32" i="23"/>
  <c r="R63" i="23"/>
  <c r="R82" i="23"/>
  <c r="BD9" i="22"/>
  <c r="BD10" i="22" s="1"/>
  <c r="BD34" i="22"/>
  <c r="BD188" i="22"/>
  <c r="K166" i="22"/>
  <c r="K30" i="22"/>
  <c r="E34" i="22"/>
  <c r="K104" i="22"/>
  <c r="E30" i="22"/>
  <c r="E184" i="22"/>
  <c r="E96" i="22"/>
  <c r="K86" i="22"/>
  <c r="E57" i="22"/>
  <c r="G14" i="22"/>
  <c r="K168" i="22"/>
  <c r="K142" i="22"/>
  <c r="E32" i="22"/>
  <c r="K158" i="22"/>
  <c r="K96" i="22"/>
  <c r="E166" i="22"/>
  <c r="E110" i="22"/>
  <c r="E82" i="22"/>
  <c r="X136" i="22"/>
  <c r="K98" i="22"/>
  <c r="E60" i="22"/>
  <c r="AB124" i="22"/>
  <c r="AB82" i="22"/>
  <c r="AB174" i="22"/>
  <c r="AB44" i="22"/>
  <c r="K160" i="22"/>
  <c r="E100" i="22"/>
  <c r="Y70" i="22"/>
  <c r="Y57" i="22"/>
  <c r="K150" i="22"/>
  <c r="E134" i="22"/>
  <c r="E88" i="22"/>
  <c r="E174" i="22"/>
  <c r="AB156" i="22"/>
  <c r="AB134" i="22"/>
  <c r="AB185" i="22"/>
  <c r="K40" i="22"/>
  <c r="E114" i="22"/>
  <c r="Y67" i="22"/>
  <c r="Y132" i="22"/>
  <c r="K148" i="22"/>
  <c r="E188" i="22"/>
  <c r="E106" i="22"/>
  <c r="K63" i="22"/>
  <c r="E176" i="22"/>
  <c r="E80" i="22"/>
  <c r="G185" i="22"/>
  <c r="F122" i="22"/>
  <c r="AB112" i="22"/>
  <c r="AB100" i="22"/>
  <c r="AB40" i="22"/>
  <c r="AB176" i="22"/>
  <c r="AB184" i="22"/>
  <c r="K136" i="22"/>
  <c r="BD28" i="22"/>
  <c r="E185" i="22"/>
  <c r="Y18" i="22"/>
  <c r="K32" i="22"/>
  <c r="AA56" i="22"/>
  <c r="E28" i="22"/>
  <c r="E164" i="22"/>
  <c r="E90" i="22"/>
  <c r="G60" i="22"/>
  <c r="AB152" i="22"/>
  <c r="AB57" i="22"/>
  <c r="AB72" i="22"/>
  <c r="AB160" i="22"/>
  <c r="AB170" i="22"/>
  <c r="E98" i="22"/>
  <c r="E63" i="22"/>
  <c r="AB164" i="22"/>
  <c r="AB154" i="22"/>
  <c r="AB60" i="22"/>
  <c r="K100" i="22"/>
  <c r="E136" i="22"/>
  <c r="E42" i="22"/>
  <c r="Y142" i="22"/>
  <c r="K102" i="22"/>
  <c r="E104" i="22"/>
  <c r="K28" i="22"/>
  <c r="E20" i="22"/>
  <c r="E66" i="22"/>
  <c r="D18" i="22"/>
  <c r="AB142" i="22"/>
  <c r="AB90" i="22"/>
  <c r="AB162" i="22"/>
  <c r="AB188" i="22"/>
  <c r="AB140" i="22"/>
  <c r="AB46" i="22"/>
  <c r="AB108" i="22"/>
  <c r="AB96" i="22"/>
  <c r="AA46" i="22"/>
  <c r="Y138" i="22"/>
  <c r="AA82" i="22"/>
  <c r="AA54" i="22"/>
  <c r="E74" i="22"/>
  <c r="AX185" i="22"/>
  <c r="W110" i="22"/>
  <c r="W156" i="22"/>
  <c r="W170" i="22"/>
  <c r="W185" i="22"/>
  <c r="F162" i="22"/>
  <c r="F164" i="22"/>
  <c r="F112" i="22"/>
  <c r="F96" i="22"/>
  <c r="F82" i="22"/>
  <c r="N47" i="22"/>
  <c r="N48" i="22" s="1"/>
  <c r="F185" i="22"/>
  <c r="Y122" i="22"/>
  <c r="I112" i="22"/>
  <c r="I158" i="22"/>
  <c r="AX46" i="22"/>
  <c r="W142" i="22"/>
  <c r="W67" i="22"/>
  <c r="W116" i="22"/>
  <c r="W32" i="22"/>
  <c r="AX188" i="22"/>
  <c r="F170" i="22"/>
  <c r="AA174" i="22"/>
  <c r="Y176" i="22"/>
  <c r="X162" i="22"/>
  <c r="Y42" i="22"/>
  <c r="I172" i="22"/>
  <c r="I16" i="22"/>
  <c r="Y168" i="22"/>
  <c r="O162" i="22"/>
  <c r="AX106" i="22"/>
  <c r="W44" i="22"/>
  <c r="W70" i="22"/>
  <c r="W150" i="22"/>
  <c r="W168" i="22"/>
  <c r="AX32" i="22"/>
  <c r="F116" i="22"/>
  <c r="F146" i="22"/>
  <c r="AA176" i="22"/>
  <c r="Y156" i="22"/>
  <c r="Y54" i="22"/>
  <c r="X144" i="22"/>
  <c r="Y116" i="22"/>
  <c r="X140" i="22"/>
  <c r="I46" i="22"/>
  <c r="I144" i="22"/>
  <c r="AX57" i="22"/>
  <c r="E124" i="22"/>
  <c r="S60" i="22"/>
  <c r="W18" i="22"/>
  <c r="W148" i="22"/>
  <c r="W166" i="22"/>
  <c r="AX158" i="22"/>
  <c r="W20" i="22"/>
  <c r="F184" i="22"/>
  <c r="Y46" i="22"/>
  <c r="Y56" i="22"/>
  <c r="O57" i="22"/>
  <c r="AX60" i="22"/>
  <c r="W106" i="22"/>
  <c r="W46" i="22"/>
  <c r="Q44" i="22"/>
  <c r="AX74" i="22"/>
  <c r="G110" i="22"/>
  <c r="F124" i="22"/>
  <c r="AA28" i="22"/>
  <c r="AA158" i="22"/>
  <c r="X142" i="22"/>
  <c r="Y14" i="22"/>
  <c r="X72" i="22"/>
  <c r="AA86" i="22"/>
  <c r="I114" i="22"/>
  <c r="Y154" i="22"/>
  <c r="K80" i="22"/>
  <c r="X188" i="22"/>
  <c r="E130" i="22"/>
  <c r="AX56" i="22"/>
  <c r="AX118" i="22"/>
  <c r="W176" i="22"/>
  <c r="W40" i="22"/>
  <c r="W14" i="22"/>
  <c r="Q98" i="22"/>
  <c r="G150" i="22"/>
  <c r="F20" i="22"/>
  <c r="F176" i="22"/>
  <c r="AA134" i="22"/>
  <c r="Y84" i="22"/>
  <c r="AA74" i="22"/>
  <c r="I162" i="22"/>
  <c r="O106" i="22"/>
  <c r="AX40" i="22"/>
  <c r="W122" i="22"/>
  <c r="W84" i="22"/>
  <c r="G90" i="22"/>
  <c r="D60" i="22"/>
  <c r="D16" i="22"/>
  <c r="D170" i="22"/>
  <c r="D114" i="22"/>
  <c r="D80" i="22"/>
  <c r="D84" i="22"/>
  <c r="D110" i="22"/>
  <c r="D120" i="22"/>
  <c r="D9" i="22"/>
  <c r="D62" i="22"/>
  <c r="D76" i="22"/>
  <c r="D30" i="22"/>
  <c r="D10" i="22"/>
  <c r="D42" i="22"/>
  <c r="D176" i="22"/>
  <c r="D38" i="22"/>
  <c r="D106" i="22"/>
  <c r="D32" i="22"/>
  <c r="D144" i="22"/>
  <c r="D124" i="22"/>
  <c r="D78" i="22"/>
  <c r="D28" i="22"/>
  <c r="D82" i="22"/>
  <c r="D154" i="22"/>
  <c r="D54" i="22"/>
  <c r="F18" i="22"/>
  <c r="F14" i="22"/>
  <c r="F72" i="22"/>
  <c r="F38" i="22"/>
  <c r="F46" i="22"/>
  <c r="F28" i="22"/>
  <c r="F16" i="22"/>
  <c r="F26" i="22"/>
  <c r="F40" i="22"/>
  <c r="F70" i="22"/>
  <c r="F32" i="22"/>
  <c r="F88" i="22"/>
  <c r="F94" i="22"/>
  <c r="F42" i="22"/>
  <c r="F134" i="22"/>
  <c r="F30" i="22"/>
  <c r="F34" i="22"/>
  <c r="F90" i="22"/>
  <c r="F44" i="22"/>
  <c r="F67" i="22"/>
  <c r="F108" i="22"/>
  <c r="E185" i="21"/>
  <c r="E74" i="21"/>
  <c r="M106" i="21"/>
  <c r="D30" i="21"/>
  <c r="J32" i="21"/>
  <c r="E88" i="21"/>
  <c r="M60" i="21"/>
  <c r="J84" i="21"/>
  <c r="E70" i="21"/>
  <c r="M94" i="21"/>
  <c r="M80" i="21"/>
  <c r="J80" i="21"/>
  <c r="E154" i="21"/>
  <c r="M90" i="21"/>
  <c r="M22" i="21"/>
  <c r="M170" i="21"/>
  <c r="M102" i="21"/>
  <c r="E90" i="21"/>
  <c r="E76" i="21"/>
  <c r="M84" i="21"/>
  <c r="J140" i="21"/>
  <c r="E20" i="21"/>
  <c r="M100" i="21"/>
  <c r="J132" i="21"/>
  <c r="E26" i="21"/>
  <c r="M92" i="21"/>
  <c r="M42" i="21"/>
  <c r="J98" i="21"/>
  <c r="E112" i="21"/>
  <c r="M116" i="21"/>
  <c r="M185" i="21"/>
  <c r="M30" i="21"/>
  <c r="M184" i="21"/>
  <c r="M104" i="21"/>
  <c r="E134" i="21"/>
  <c r="M158" i="21"/>
  <c r="M118" i="21"/>
  <c r="J78" i="21"/>
  <c r="E34" i="21"/>
  <c r="M62" i="21"/>
  <c r="J130" i="21"/>
  <c r="E164" i="21"/>
  <c r="M122" i="21"/>
  <c r="J20" i="21"/>
  <c r="J38" i="21"/>
  <c r="J86" i="21"/>
  <c r="E138" i="21"/>
  <c r="M138" i="21"/>
  <c r="M72" i="21"/>
  <c r="M32" i="21"/>
  <c r="M174" i="21"/>
  <c r="M162" i="21"/>
  <c r="M172" i="21"/>
  <c r="Z124" i="21"/>
  <c r="E57" i="21"/>
  <c r="M130" i="21"/>
  <c r="M120" i="21"/>
  <c r="J57" i="21"/>
  <c r="D158" i="21"/>
  <c r="E184" i="21"/>
  <c r="E40" i="21"/>
  <c r="M74" i="21"/>
  <c r="J28" i="21"/>
  <c r="E176" i="21"/>
  <c r="E32" i="21"/>
  <c r="M154" i="21"/>
  <c r="J122" i="21"/>
  <c r="J48" i="21"/>
  <c r="J88" i="21"/>
  <c r="E46" i="21"/>
  <c r="M88" i="21"/>
  <c r="M112" i="21"/>
  <c r="M108" i="21"/>
  <c r="M44" i="21"/>
  <c r="O174" i="21"/>
  <c r="M14" i="21"/>
  <c r="Z146" i="21"/>
  <c r="E96" i="21"/>
  <c r="M140" i="21"/>
  <c r="J74" i="21"/>
  <c r="J154" i="21"/>
  <c r="D86" i="21"/>
  <c r="E122" i="21"/>
  <c r="M98" i="21"/>
  <c r="M114" i="21"/>
  <c r="J34" i="21"/>
  <c r="E120" i="21"/>
  <c r="M18" i="21"/>
  <c r="J184" i="21"/>
  <c r="J162" i="21"/>
  <c r="E172" i="21"/>
  <c r="E124" i="21"/>
  <c r="J16" i="21"/>
  <c r="E54" i="21"/>
  <c r="D129" i="21"/>
  <c r="M46" i="21"/>
  <c r="M148" i="21"/>
  <c r="M56" i="21"/>
  <c r="Z94" i="21"/>
  <c r="E22" i="21"/>
  <c r="M78" i="21"/>
  <c r="J76" i="21"/>
  <c r="J106" i="21"/>
  <c r="E188" i="21"/>
  <c r="M134" i="21"/>
  <c r="M146" i="21"/>
  <c r="E182" i="21"/>
  <c r="M168" i="21"/>
  <c r="M66" i="21"/>
  <c r="J168" i="21"/>
  <c r="E148" i="21"/>
  <c r="E114" i="21"/>
  <c r="M26" i="21"/>
  <c r="M67" i="21"/>
  <c r="M20" i="21"/>
  <c r="M150" i="21"/>
  <c r="E10" i="21"/>
  <c r="M136" i="21"/>
  <c r="J144" i="21"/>
  <c r="K84" i="21"/>
  <c r="J176" i="21"/>
  <c r="E86" i="21"/>
  <c r="M57" i="21"/>
  <c r="J170" i="21"/>
  <c r="E67" i="21"/>
  <c r="M166" i="21"/>
  <c r="M63" i="21"/>
  <c r="J166" i="21"/>
  <c r="J172" i="21"/>
  <c r="J42" i="21"/>
  <c r="E150" i="21"/>
  <c r="M160" i="21"/>
  <c r="M34" i="21"/>
  <c r="E84" i="21"/>
  <c r="M70" i="21"/>
  <c r="Z85" i="21"/>
  <c r="Z86" i="21" s="1"/>
  <c r="E104" i="21"/>
  <c r="M28" i="21"/>
  <c r="M142" i="21"/>
  <c r="H85" i="21"/>
  <c r="H86" i="21" s="1"/>
  <c r="M38" i="21"/>
  <c r="Z74" i="21"/>
  <c r="K172" i="21"/>
  <c r="T14" i="21"/>
  <c r="K158" i="21"/>
  <c r="T82" i="21"/>
  <c r="J118" i="21"/>
  <c r="L16" i="21"/>
  <c r="L134" i="21"/>
  <c r="I47" i="21"/>
  <c r="I48" i="21" s="1"/>
  <c r="D14" i="21"/>
  <c r="F168" i="21"/>
  <c r="K78" i="21"/>
  <c r="D122" i="21"/>
  <c r="D188" i="21"/>
  <c r="F142" i="21"/>
  <c r="J160" i="21"/>
  <c r="AA184" i="21"/>
  <c r="S18" i="21"/>
  <c r="L57" i="21"/>
  <c r="L146" i="21"/>
  <c r="K132" i="21"/>
  <c r="F14" i="21"/>
  <c r="J92" i="21"/>
  <c r="S142" i="21"/>
  <c r="L60" i="21"/>
  <c r="O185" i="21"/>
  <c r="M164" i="21"/>
  <c r="R176" i="21"/>
  <c r="K130" i="21"/>
  <c r="T120" i="21"/>
  <c r="K160" i="21"/>
  <c r="J94" i="21"/>
  <c r="AA94" i="21"/>
  <c r="N130" i="21"/>
  <c r="J146" i="21"/>
  <c r="AB122" i="21"/>
  <c r="AX98" i="21"/>
  <c r="Y85" i="21"/>
  <c r="Y86" i="21" s="1"/>
  <c r="R84" i="21"/>
  <c r="Y47" i="21"/>
  <c r="Y48" i="21" s="1"/>
  <c r="K154" i="21"/>
  <c r="F130" i="21"/>
  <c r="T148" i="21"/>
  <c r="W14" i="21"/>
  <c r="T72" i="21"/>
  <c r="F138" i="21"/>
  <c r="AA74" i="21"/>
  <c r="F28" i="21"/>
  <c r="W16" i="21"/>
  <c r="AA118" i="21"/>
  <c r="AX185" i="21"/>
  <c r="E82" i="21"/>
  <c r="R144" i="21"/>
  <c r="K42" i="21"/>
  <c r="T150" i="21"/>
  <c r="F56" i="21"/>
  <c r="W78" i="21"/>
  <c r="V130" i="21"/>
  <c r="AX168" i="21"/>
  <c r="R100" i="21"/>
  <c r="R136" i="21"/>
  <c r="F154" i="21"/>
  <c r="F72" i="21"/>
  <c r="D118" i="21"/>
  <c r="F94" i="21"/>
  <c r="T78" i="21"/>
  <c r="S148" i="21"/>
  <c r="AB168" i="21"/>
  <c r="L122" i="21"/>
  <c r="G56" i="21"/>
  <c r="T66" i="21"/>
  <c r="AA86" i="21"/>
  <c r="AX62" i="21"/>
  <c r="L86" i="21"/>
  <c r="D30" i="20"/>
  <c r="D172" i="20"/>
  <c r="D104" i="20"/>
  <c r="D170" i="20"/>
  <c r="D63" i="20"/>
  <c r="Y154" i="20"/>
  <c r="Y146" i="20"/>
  <c r="Y80" i="20"/>
  <c r="Y94" i="20"/>
  <c r="Y136" i="20"/>
  <c r="D112" i="20"/>
  <c r="D124" i="20"/>
  <c r="BD129" i="20"/>
  <c r="D166" i="20"/>
  <c r="Y129" i="20"/>
  <c r="D176" i="20"/>
  <c r="D96" i="20"/>
  <c r="D158" i="20"/>
  <c r="D44" i="20"/>
  <c r="D22" i="20"/>
  <c r="D66" i="20"/>
  <c r="D118" i="20"/>
  <c r="D32" i="20"/>
  <c r="D84" i="20"/>
  <c r="L60" i="20"/>
  <c r="AA178" i="20"/>
  <c r="Y160" i="20"/>
  <c r="Y110" i="20"/>
  <c r="Y32" i="20"/>
  <c r="Y122" i="20"/>
  <c r="D136" i="20"/>
  <c r="D10" i="20"/>
  <c r="D156" i="20"/>
  <c r="N124" i="20"/>
  <c r="D72" i="20"/>
  <c r="D110" i="20"/>
  <c r="D148" i="20"/>
  <c r="D120" i="20"/>
  <c r="W42" i="20"/>
  <c r="W88" i="20"/>
  <c r="D94" i="20"/>
  <c r="D130" i="20"/>
  <c r="D106" i="20"/>
  <c r="D168" i="20"/>
  <c r="D26" i="20"/>
  <c r="D62" i="20"/>
  <c r="D78" i="20"/>
  <c r="L172" i="20"/>
  <c r="Y164" i="20"/>
  <c r="Y114" i="20"/>
  <c r="Y170" i="20"/>
  <c r="Y100" i="20"/>
  <c r="Y82" i="20"/>
  <c r="D142" i="20"/>
  <c r="D150" i="20"/>
  <c r="Y185" i="20"/>
  <c r="D34" i="20"/>
  <c r="D108" i="20"/>
  <c r="BD11" i="20"/>
  <c r="D160" i="20"/>
  <c r="D40" i="20"/>
  <c r="D70" i="20"/>
  <c r="D146" i="20"/>
  <c r="O42" i="20"/>
  <c r="K67" i="20"/>
  <c r="D16" i="20"/>
  <c r="S108" i="20"/>
  <c r="D100" i="20"/>
  <c r="D54" i="20"/>
  <c r="D154" i="20"/>
  <c r="D82" i="20"/>
  <c r="D152" i="20"/>
  <c r="E56" i="20"/>
  <c r="AR178" i="17"/>
  <c r="AR36" i="6"/>
  <c r="R150" i="20"/>
  <c r="T134" i="20"/>
  <c r="R108" i="20"/>
  <c r="R32" i="20"/>
  <c r="R106" i="20"/>
  <c r="V122" i="20"/>
  <c r="V130" i="20"/>
  <c r="R160" i="20"/>
  <c r="R170" i="20"/>
  <c r="V120" i="20"/>
  <c r="E102" i="20"/>
  <c r="L70" i="20"/>
  <c r="L46" i="20"/>
  <c r="Y47" i="20"/>
  <c r="Y48" i="20" s="1"/>
  <c r="V46" i="20"/>
  <c r="S122" i="20"/>
  <c r="R94" i="20"/>
  <c r="N118" i="20"/>
  <c r="N130" i="20"/>
  <c r="E108" i="20"/>
  <c r="K129" i="20"/>
  <c r="K130" i="20" s="1"/>
  <c r="F46" i="20"/>
  <c r="R57" i="20"/>
  <c r="AX177" i="20"/>
  <c r="R80" i="20"/>
  <c r="V138" i="20"/>
  <c r="G88" i="20"/>
  <c r="R76" i="20"/>
  <c r="O188" i="20"/>
  <c r="D132" i="20"/>
  <c r="L124" i="20"/>
  <c r="L158" i="20"/>
  <c r="X102" i="20"/>
  <c r="AA85" i="20"/>
  <c r="AA86" i="20" s="1"/>
  <c r="R60" i="20"/>
  <c r="V154" i="20"/>
  <c r="R20" i="20"/>
  <c r="R152" i="20"/>
  <c r="R118" i="20"/>
  <c r="V62" i="20"/>
  <c r="R72" i="20"/>
  <c r="F14" i="20"/>
  <c r="T54" i="20"/>
  <c r="AC68" i="20"/>
  <c r="V74" i="20"/>
  <c r="R40" i="20"/>
  <c r="R120" i="20"/>
  <c r="E112" i="20"/>
  <c r="O154" i="20"/>
  <c r="O14" i="20"/>
  <c r="O88" i="20"/>
  <c r="AC58" i="20"/>
  <c r="L32" i="20"/>
  <c r="X170" i="20"/>
  <c r="L132" i="20"/>
  <c r="F154" i="20"/>
  <c r="R144" i="20"/>
  <c r="G14" i="20"/>
  <c r="G42" i="20"/>
  <c r="L140" i="20"/>
  <c r="X142" i="20"/>
  <c r="L28" i="20"/>
  <c r="E54" i="20"/>
  <c r="E84" i="20"/>
  <c r="L78" i="20"/>
  <c r="X46" i="20"/>
  <c r="L57" i="20"/>
  <c r="AA114" i="20"/>
  <c r="AA14" i="20"/>
  <c r="AA154" i="20"/>
  <c r="X158" i="19"/>
  <c r="J22" i="19"/>
  <c r="K120" i="19"/>
  <c r="E120" i="19"/>
  <c r="E144" i="19"/>
  <c r="E14" i="19"/>
  <c r="J160" i="19"/>
  <c r="S86" i="19"/>
  <c r="AX134" i="19"/>
  <c r="V94" i="19"/>
  <c r="V100" i="19"/>
  <c r="O32" i="19"/>
  <c r="O188" i="19"/>
  <c r="X134" i="19"/>
  <c r="E44" i="19"/>
  <c r="E118" i="19"/>
  <c r="E140" i="19"/>
  <c r="J170" i="19"/>
  <c r="AR9" i="17"/>
  <c r="AR10" i="17" s="1"/>
  <c r="AV10" i="17" s="1"/>
  <c r="X26" i="19"/>
  <c r="V85" i="19"/>
  <c r="V86" i="19" s="1"/>
  <c r="J90" i="19"/>
  <c r="J136" i="19"/>
  <c r="V166" i="19"/>
  <c r="K60" i="19"/>
  <c r="V160" i="19"/>
  <c r="V16" i="19"/>
  <c r="X40" i="19"/>
  <c r="K185" i="19"/>
  <c r="S168" i="19"/>
  <c r="E78" i="19"/>
  <c r="V112" i="19"/>
  <c r="J18" i="19"/>
  <c r="J100" i="19"/>
  <c r="V168" i="19"/>
  <c r="V104" i="19"/>
  <c r="V60" i="19"/>
  <c r="V46" i="19"/>
  <c r="X56" i="19"/>
  <c r="J164" i="19"/>
  <c r="J82" i="19"/>
  <c r="K66" i="19"/>
  <c r="V164" i="19"/>
  <c r="R174" i="19"/>
  <c r="AB136" i="19"/>
  <c r="V108" i="19"/>
  <c r="AX70" i="19"/>
  <c r="V102" i="19"/>
  <c r="V57" i="19"/>
  <c r="Y46" i="19"/>
  <c r="V140" i="19"/>
  <c r="V134" i="19"/>
  <c r="V82" i="19"/>
  <c r="V72" i="19"/>
  <c r="X98" i="19"/>
  <c r="V124" i="19"/>
  <c r="J114" i="19"/>
  <c r="V172" i="19"/>
  <c r="V66" i="19"/>
  <c r="V146" i="19"/>
  <c r="V156" i="19"/>
  <c r="V158" i="19"/>
  <c r="V174" i="19"/>
  <c r="V138" i="19"/>
  <c r="V54" i="19"/>
  <c r="Z188" i="19"/>
  <c r="V96" i="19"/>
  <c r="V122" i="19"/>
  <c r="X42" i="19"/>
  <c r="J168" i="19"/>
  <c r="E42" i="19"/>
  <c r="V32" i="19"/>
  <c r="V63" i="19"/>
  <c r="V148" i="19"/>
  <c r="I85" i="19"/>
  <c r="I86" i="19" s="1"/>
  <c r="AX136" i="19"/>
  <c r="V120" i="19"/>
  <c r="V136" i="19"/>
  <c r="V44" i="19"/>
  <c r="V142" i="19"/>
  <c r="V144" i="19"/>
  <c r="V40" i="19"/>
  <c r="V185" i="19"/>
  <c r="K18" i="19"/>
  <c r="J166" i="19"/>
  <c r="J156" i="19"/>
  <c r="J74" i="19"/>
  <c r="V150" i="19"/>
  <c r="AX94" i="19"/>
  <c r="V118" i="19"/>
  <c r="V20" i="19"/>
  <c r="V162" i="19"/>
  <c r="J38" i="19"/>
  <c r="M85" i="19"/>
  <c r="M86" i="19" s="1"/>
  <c r="AX72" i="19"/>
  <c r="V98" i="19"/>
  <c r="V26" i="19"/>
  <c r="V132" i="19"/>
  <c r="V74" i="19"/>
  <c r="V176" i="19"/>
  <c r="V42" i="19"/>
  <c r="F160" i="19"/>
  <c r="N118" i="19"/>
  <c r="S38" i="19"/>
  <c r="F84" i="19"/>
  <c r="S166" i="19"/>
  <c r="F138" i="19"/>
  <c r="N16" i="19"/>
  <c r="F76" i="19"/>
  <c r="R80" i="19"/>
  <c r="N14" i="19"/>
  <c r="F54" i="19"/>
  <c r="F82" i="19"/>
  <c r="R92" i="19"/>
  <c r="F122" i="19"/>
  <c r="E56" i="19"/>
  <c r="J144" i="19"/>
  <c r="AB92" i="19"/>
  <c r="AX112" i="19"/>
  <c r="O22" i="19"/>
  <c r="O106" i="19"/>
  <c r="O116" i="19"/>
  <c r="O176" i="19"/>
  <c r="O124" i="19"/>
  <c r="O172" i="19"/>
  <c r="O20" i="19"/>
  <c r="O184" i="19"/>
  <c r="N146" i="19"/>
  <c r="F146" i="19"/>
  <c r="E30" i="19"/>
  <c r="F74" i="19"/>
  <c r="N70" i="19"/>
  <c r="S154" i="19"/>
  <c r="F70" i="19"/>
  <c r="E188" i="19"/>
  <c r="F110" i="19"/>
  <c r="Z85" i="19"/>
  <c r="Z86" i="19" s="1"/>
  <c r="J106" i="19"/>
  <c r="E138" i="19"/>
  <c r="F26" i="19"/>
  <c r="F185" i="19"/>
  <c r="AX110" i="19"/>
  <c r="Y96" i="19"/>
  <c r="J142" i="19"/>
  <c r="J102" i="19"/>
  <c r="F116" i="19"/>
  <c r="F182" i="19"/>
  <c r="AX138" i="19"/>
  <c r="AX185" i="19"/>
  <c r="F154" i="19"/>
  <c r="F172" i="19"/>
  <c r="Z102" i="19"/>
  <c r="F98" i="19"/>
  <c r="F22" i="19"/>
  <c r="F90" i="19"/>
  <c r="F106" i="19"/>
  <c r="N74" i="19"/>
  <c r="E164" i="19"/>
  <c r="X96" i="19"/>
  <c r="N67" i="19"/>
  <c r="F67" i="19"/>
  <c r="R90" i="19"/>
  <c r="F66" i="19"/>
  <c r="J162" i="19"/>
  <c r="F44" i="19"/>
  <c r="F176" i="19"/>
  <c r="AX128" i="19"/>
  <c r="R146" i="19"/>
  <c r="F100" i="19"/>
  <c r="J40" i="19"/>
  <c r="F184" i="19"/>
  <c r="F166" i="19"/>
  <c r="I14" i="19"/>
  <c r="D182" i="19"/>
  <c r="V114" i="19"/>
  <c r="O78" i="19"/>
  <c r="O100" i="19"/>
  <c r="O154" i="19"/>
  <c r="O26" i="19"/>
  <c r="O90" i="19"/>
  <c r="S14" i="19"/>
  <c r="S185" i="19"/>
  <c r="N57" i="19"/>
  <c r="N166" i="19"/>
  <c r="F46" i="19"/>
  <c r="N76" i="19"/>
  <c r="R158" i="19"/>
  <c r="F63" i="19"/>
  <c r="X148" i="19"/>
  <c r="D129" i="19"/>
  <c r="D130" i="19" s="1"/>
  <c r="R148" i="19"/>
  <c r="F42" i="19"/>
  <c r="AB22" i="19"/>
  <c r="F30" i="19"/>
  <c r="F170" i="19"/>
  <c r="Y74" i="19"/>
  <c r="F112" i="19"/>
  <c r="F80" i="19"/>
  <c r="F156" i="19"/>
  <c r="I38" i="19"/>
  <c r="O38" i="19"/>
  <c r="O174" i="19"/>
  <c r="O110" i="19"/>
  <c r="O162" i="19"/>
  <c r="N60" i="19"/>
  <c r="N168" i="19"/>
  <c r="N160" i="19"/>
  <c r="J14" i="19"/>
  <c r="AX60" i="19"/>
  <c r="AB185" i="19"/>
  <c r="AX28" i="19"/>
  <c r="F60" i="19"/>
  <c r="N130" i="19"/>
  <c r="AX116" i="19"/>
  <c r="F40" i="19"/>
  <c r="Y152" i="19"/>
  <c r="F164" i="19"/>
  <c r="F96" i="19"/>
  <c r="D42" i="19"/>
  <c r="O18" i="19"/>
  <c r="O9" i="19"/>
  <c r="O10" i="19" s="1"/>
  <c r="O76" i="19"/>
  <c r="O16" i="19"/>
  <c r="O142" i="19"/>
  <c r="O94" i="19"/>
  <c r="O14" i="19"/>
  <c r="O42" i="19"/>
  <c r="O82" i="19"/>
  <c r="N108" i="19"/>
  <c r="S70" i="19"/>
  <c r="AB14" i="19"/>
  <c r="AB172" i="19"/>
  <c r="N102" i="19"/>
  <c r="AX50" i="19"/>
  <c r="F57" i="19"/>
  <c r="R138" i="19"/>
  <c r="J98" i="19"/>
  <c r="F144" i="19"/>
  <c r="F132" i="19"/>
  <c r="O136" i="19"/>
  <c r="O164" i="19"/>
  <c r="O30" i="19"/>
  <c r="O185" i="19"/>
  <c r="O140" i="19"/>
  <c r="N42" i="19"/>
  <c r="N156" i="19"/>
  <c r="S57" i="19"/>
  <c r="F92" i="19"/>
  <c r="F134" i="19"/>
  <c r="N172" i="19"/>
  <c r="R176" i="19"/>
  <c r="N66" i="19"/>
  <c r="J132" i="19"/>
  <c r="N96" i="19"/>
  <c r="N98" i="19"/>
  <c r="F32" i="19"/>
  <c r="I28" i="19"/>
  <c r="O46" i="19"/>
  <c r="O160" i="19"/>
  <c r="O138" i="19"/>
  <c r="G168" i="18"/>
  <c r="G108" i="18"/>
  <c r="J18" i="18"/>
  <c r="J26" i="18"/>
  <c r="J182" i="18"/>
  <c r="J32" i="18"/>
  <c r="N32" i="18"/>
  <c r="J164" i="18"/>
  <c r="J152" i="18"/>
  <c r="J108" i="18"/>
  <c r="J22" i="18"/>
  <c r="J170" i="18"/>
  <c r="J84" i="18"/>
  <c r="G166" i="18"/>
  <c r="G96" i="18"/>
  <c r="J42" i="18"/>
  <c r="G104" i="18"/>
  <c r="AA82" i="18"/>
  <c r="G63" i="18"/>
  <c r="J38" i="18"/>
  <c r="G174" i="18"/>
  <c r="J166" i="18"/>
  <c r="J142" i="18"/>
  <c r="J154" i="18"/>
  <c r="J160" i="18"/>
  <c r="J188" i="18"/>
  <c r="J76" i="18"/>
  <c r="J80" i="18"/>
  <c r="G100" i="18"/>
  <c r="J92" i="18"/>
  <c r="J63" i="18"/>
  <c r="G26" i="18"/>
  <c r="J46" i="18"/>
  <c r="J40" i="18"/>
  <c r="J67" i="18"/>
  <c r="J36" i="18"/>
  <c r="J54" i="18"/>
  <c r="L136" i="18"/>
  <c r="J106" i="18"/>
  <c r="J146" i="18"/>
  <c r="J162" i="18"/>
  <c r="J156" i="18"/>
  <c r="J185" i="18"/>
  <c r="J150" i="18"/>
  <c r="J176" i="18"/>
  <c r="G114" i="18"/>
  <c r="G30" i="18"/>
  <c r="G110" i="18"/>
  <c r="G20" i="18"/>
  <c r="J34" i="18"/>
  <c r="J70" i="18"/>
  <c r="L156" i="18"/>
  <c r="J110" i="18"/>
  <c r="J172" i="18"/>
  <c r="J100" i="18"/>
  <c r="J94" i="18"/>
  <c r="J28" i="18"/>
  <c r="G172" i="18"/>
  <c r="G56" i="18"/>
  <c r="J148" i="18"/>
  <c r="J118" i="18"/>
  <c r="G158" i="18"/>
  <c r="J44" i="18"/>
  <c r="W140" i="18"/>
  <c r="E14" i="18"/>
  <c r="J102" i="18"/>
  <c r="J88" i="18"/>
  <c r="F130" i="18"/>
  <c r="J136" i="18"/>
  <c r="J124" i="18"/>
  <c r="J82" i="18"/>
  <c r="J90" i="18"/>
  <c r="G132" i="18"/>
  <c r="O174" i="18"/>
  <c r="J120" i="18"/>
  <c r="G98" i="18"/>
  <c r="J72" i="18"/>
  <c r="AA20" i="18"/>
  <c r="AA166" i="18"/>
  <c r="W78" i="18"/>
  <c r="J24" i="18"/>
  <c r="J104" i="18"/>
  <c r="J20" i="18"/>
  <c r="J74" i="18"/>
  <c r="J60" i="18"/>
  <c r="J184" i="18"/>
  <c r="J122" i="18"/>
  <c r="J116" i="18"/>
  <c r="J112" i="18"/>
  <c r="J168" i="18"/>
  <c r="J98" i="18"/>
  <c r="G160" i="18"/>
  <c r="J9" i="18"/>
  <c r="J10" i="18" s="1"/>
  <c r="G92" i="18"/>
  <c r="S46" i="18"/>
  <c r="E160" i="18"/>
  <c r="J48" i="18"/>
  <c r="J57" i="18"/>
  <c r="L92" i="18"/>
  <c r="J78" i="18"/>
  <c r="J158" i="18"/>
  <c r="J140" i="18"/>
  <c r="J114" i="18"/>
  <c r="J138" i="18"/>
  <c r="J134" i="18"/>
  <c r="J14" i="18"/>
  <c r="O140" i="18"/>
  <c r="AB34" i="18"/>
  <c r="M60" i="18"/>
  <c r="M94" i="18"/>
  <c r="AA158" i="18"/>
  <c r="L85" i="18"/>
  <c r="L86" i="18" s="1"/>
  <c r="AB90" i="18"/>
  <c r="AA168" i="18"/>
  <c r="M88" i="18"/>
  <c r="E46" i="18"/>
  <c r="M112" i="18"/>
  <c r="S42" i="18"/>
  <c r="M74" i="18"/>
  <c r="AR28" i="14"/>
  <c r="M100" i="18"/>
  <c r="M57" i="18"/>
  <c r="T146" i="18"/>
  <c r="M92" i="18"/>
  <c r="O130" i="18"/>
  <c r="Q84" i="18"/>
  <c r="AA98" i="18"/>
  <c r="M22" i="18"/>
  <c r="I112" i="18"/>
  <c r="M70" i="18"/>
  <c r="M166" i="18"/>
  <c r="Y138" i="18"/>
  <c r="E78" i="18"/>
  <c r="M30" i="18"/>
  <c r="M96" i="18"/>
  <c r="M122" i="18"/>
  <c r="M182" i="18"/>
  <c r="W14" i="18"/>
  <c r="Y28" i="18"/>
  <c r="AA70" i="18"/>
  <c r="M67" i="18"/>
  <c r="W154" i="18"/>
  <c r="Y162" i="18"/>
  <c r="AA46" i="18"/>
  <c r="N76" i="18"/>
  <c r="L36" i="18"/>
  <c r="M156" i="18"/>
  <c r="Q104" i="18"/>
  <c r="N85" i="18"/>
  <c r="N86" i="18" s="1"/>
  <c r="AA94" i="18"/>
  <c r="E154" i="18"/>
  <c r="M18" i="18"/>
  <c r="E42" i="18"/>
  <c r="M102" i="18"/>
  <c r="AB54" i="18"/>
  <c r="M110" i="18"/>
  <c r="W85" i="18"/>
  <c r="W86" i="18" s="1"/>
  <c r="M26" i="18"/>
  <c r="Q72" i="18"/>
  <c r="AA88" i="18"/>
  <c r="AA14" i="18"/>
  <c r="T38" i="18"/>
  <c r="M84" i="18"/>
  <c r="AB57" i="18"/>
  <c r="Q82" i="18"/>
  <c r="E74" i="18"/>
  <c r="M174" i="18"/>
  <c r="W44" i="18"/>
  <c r="E150" i="18"/>
  <c r="W122" i="18"/>
  <c r="N108" i="18"/>
  <c r="M184" i="18"/>
  <c r="N185" i="18"/>
  <c r="AB98" i="18"/>
  <c r="M152" i="18"/>
  <c r="T48" i="18"/>
  <c r="M188" i="18"/>
  <c r="M56" i="18"/>
  <c r="W174" i="18"/>
  <c r="Y124" i="18"/>
  <c r="M44" i="18"/>
  <c r="E76" i="18"/>
  <c r="M80" i="18"/>
  <c r="W56" i="18"/>
  <c r="L152" i="18"/>
  <c r="AB14" i="18"/>
  <c r="M98" i="18"/>
  <c r="M106" i="18"/>
  <c r="M63" i="18"/>
  <c r="T84" i="18"/>
  <c r="M90" i="18"/>
  <c r="Q170" i="18"/>
  <c r="T160" i="18"/>
  <c r="E170" i="18"/>
  <c r="M176" i="18"/>
  <c r="M46" i="18"/>
  <c r="AR63" i="14"/>
  <c r="AV63" i="14" s="1"/>
  <c r="G62" i="17"/>
  <c r="BD106" i="17"/>
  <c r="BD132" i="17"/>
  <c r="J185" i="17"/>
  <c r="R47" i="17"/>
  <c r="R48" i="17" s="1"/>
  <c r="L134" i="17"/>
  <c r="BD76" i="17"/>
  <c r="BD63" i="17"/>
  <c r="T85" i="17"/>
  <c r="T86" i="17" s="1"/>
  <c r="BD124" i="17"/>
  <c r="N138" i="17"/>
  <c r="Q124" i="17"/>
  <c r="I28" i="17"/>
  <c r="J188" i="17"/>
  <c r="J14" i="17"/>
  <c r="AX85" i="17"/>
  <c r="AX86" i="17" s="1"/>
  <c r="J26" i="17"/>
  <c r="J67" i="17"/>
  <c r="BD142" i="17"/>
  <c r="O116" i="17"/>
  <c r="BD152" i="17"/>
  <c r="Y20" i="17"/>
  <c r="H46" i="17"/>
  <c r="J154" i="17"/>
  <c r="J46" i="17"/>
  <c r="J28" i="17"/>
  <c r="BD185" i="17"/>
  <c r="E140" i="17"/>
  <c r="N122" i="17"/>
  <c r="O118" i="17"/>
  <c r="O170" i="17"/>
  <c r="K32" i="17"/>
  <c r="X85" i="17"/>
  <c r="X86" i="17" s="1"/>
  <c r="K158" i="17"/>
  <c r="J24" i="17"/>
  <c r="J152" i="17"/>
  <c r="J160" i="17"/>
  <c r="AX129" i="17"/>
  <c r="BD66" i="17"/>
  <c r="H188" i="17"/>
  <c r="AX122" i="17"/>
  <c r="J158" i="17"/>
  <c r="J114" i="17"/>
  <c r="AX42" i="17"/>
  <c r="AB172" i="17"/>
  <c r="AX154" i="17"/>
  <c r="G86" i="17"/>
  <c r="AX40" i="17"/>
  <c r="J156" i="17"/>
  <c r="J184" i="17"/>
  <c r="J164" i="17"/>
  <c r="J22" i="17"/>
  <c r="AX165" i="17"/>
  <c r="AB104" i="17"/>
  <c r="BD122" i="17"/>
  <c r="AA124" i="17"/>
  <c r="J146" i="17"/>
  <c r="AX101" i="17"/>
  <c r="AX102" i="17" s="1"/>
  <c r="I154" i="17"/>
  <c r="J172" i="17"/>
  <c r="AX73" i="17"/>
  <c r="AR56" i="17"/>
  <c r="AR152" i="11"/>
  <c r="M154" i="17"/>
  <c r="S72" i="17"/>
  <c r="J148" i="17"/>
  <c r="J129" i="17"/>
  <c r="J130" i="17" s="1"/>
  <c r="S16" i="17"/>
  <c r="S44" i="17"/>
  <c r="M22" i="17"/>
  <c r="S148" i="17"/>
  <c r="M148" i="17"/>
  <c r="M18" i="17"/>
  <c r="G132" i="17"/>
  <c r="G122" i="17"/>
  <c r="S138" i="17"/>
  <c r="E46" i="17"/>
  <c r="S88" i="17"/>
  <c r="AX174" i="17"/>
  <c r="Y46" i="17"/>
  <c r="S158" i="17"/>
  <c r="E185" i="17"/>
  <c r="K156" i="17"/>
  <c r="K112" i="17"/>
  <c r="E162" i="17"/>
  <c r="H108" i="17"/>
  <c r="K66" i="17"/>
  <c r="K152" i="17"/>
  <c r="S102" i="17"/>
  <c r="S54" i="17"/>
  <c r="O86" i="17"/>
  <c r="I46" i="17"/>
  <c r="S134" i="17"/>
  <c r="M170" i="17"/>
  <c r="S40" i="17"/>
  <c r="M150" i="17"/>
  <c r="G130" i="17"/>
  <c r="G162" i="17"/>
  <c r="S132" i="17"/>
  <c r="M134" i="17"/>
  <c r="G38" i="17"/>
  <c r="S34" i="17"/>
  <c r="Q28" i="17"/>
  <c r="S174" i="17"/>
  <c r="S104" i="17"/>
  <c r="AR80" i="14"/>
  <c r="J80" i="17"/>
  <c r="S57" i="17"/>
  <c r="M44" i="17"/>
  <c r="S122" i="17"/>
  <c r="M40" i="17"/>
  <c r="AX26" i="17"/>
  <c r="G46" i="17"/>
  <c r="Y62" i="17"/>
  <c r="S28" i="17"/>
  <c r="K54" i="17"/>
  <c r="S182" i="17"/>
  <c r="M38" i="17"/>
  <c r="N54" i="17"/>
  <c r="K136" i="17"/>
  <c r="S80" i="17"/>
  <c r="K30" i="17"/>
  <c r="S154" i="17"/>
  <c r="S63" i="17"/>
  <c r="AR170" i="16"/>
  <c r="I14" i="17"/>
  <c r="J42" i="17"/>
  <c r="J72" i="17"/>
  <c r="S60" i="17"/>
  <c r="M142" i="17"/>
  <c r="L85" i="17"/>
  <c r="L86" i="17" s="1"/>
  <c r="S162" i="17"/>
  <c r="M66" i="17"/>
  <c r="AR86" i="14"/>
  <c r="S110" i="17"/>
  <c r="M144" i="17"/>
  <c r="S112" i="17"/>
  <c r="S160" i="17"/>
  <c r="M185" i="17"/>
  <c r="K100" i="17"/>
  <c r="AR185" i="14"/>
  <c r="AV185" i="14" s="1"/>
  <c r="S84" i="17"/>
  <c r="S146" i="17"/>
  <c r="AA188" i="17"/>
  <c r="S30" i="17"/>
  <c r="J92" i="17"/>
  <c r="J84" i="17"/>
  <c r="J170" i="17"/>
  <c r="AR178" i="14"/>
  <c r="AV178" i="14" s="1"/>
  <c r="S185" i="17"/>
  <c r="M102" i="17"/>
  <c r="S42" i="17"/>
  <c r="M63" i="17"/>
  <c r="G14" i="17"/>
  <c r="AR132" i="14"/>
  <c r="AR60" i="14"/>
  <c r="S172" i="17"/>
  <c r="M32" i="17"/>
  <c r="S164" i="17"/>
  <c r="G185" i="17"/>
  <c r="O38" i="17"/>
  <c r="S152" i="17"/>
  <c r="AX66" i="17"/>
  <c r="S92" i="17"/>
  <c r="S90" i="17"/>
  <c r="I74" i="17"/>
  <c r="J88" i="17"/>
  <c r="J112" i="17"/>
  <c r="J136" i="17"/>
  <c r="J104" i="17"/>
  <c r="J90" i="17"/>
  <c r="J54" i="17"/>
  <c r="J150" i="17"/>
  <c r="J78" i="17"/>
  <c r="J18" i="17"/>
  <c r="J138" i="17"/>
  <c r="J70" i="17"/>
  <c r="J122" i="17"/>
  <c r="J162" i="17"/>
  <c r="J20" i="17"/>
  <c r="J9" i="17"/>
  <c r="J10" i="17" s="1"/>
  <c r="J134" i="17"/>
  <c r="J96" i="17"/>
  <c r="J38" i="17"/>
  <c r="J144" i="17"/>
  <c r="J94" i="17"/>
  <c r="J108" i="17"/>
  <c r="J116" i="17"/>
  <c r="J82" i="17"/>
  <c r="J100" i="17"/>
  <c r="J30" i="17"/>
  <c r="J40" i="17"/>
  <c r="J44" i="17"/>
  <c r="J132" i="17"/>
  <c r="J60" i="17"/>
  <c r="J32" i="17"/>
  <c r="J124" i="17"/>
  <c r="J176" i="17"/>
  <c r="S118" i="17"/>
  <c r="M104" i="17"/>
  <c r="S114" i="17"/>
  <c r="M82" i="17"/>
  <c r="G124" i="17"/>
  <c r="S144" i="17"/>
  <c r="M46" i="17"/>
  <c r="AB85" i="17"/>
  <c r="AB86" i="17" s="1"/>
  <c r="Y118" i="17"/>
  <c r="S98" i="17"/>
  <c r="S94" i="17"/>
  <c r="S184" i="17"/>
  <c r="I76" i="17"/>
  <c r="J142" i="17"/>
  <c r="J140" i="17"/>
  <c r="J98" i="17"/>
  <c r="J16" i="17"/>
  <c r="D54" i="16"/>
  <c r="D34" i="16"/>
  <c r="D110" i="16"/>
  <c r="AR112" i="4"/>
  <c r="D78" i="16"/>
  <c r="N14" i="16"/>
  <c r="D136" i="16"/>
  <c r="D66" i="16"/>
  <c r="D56" i="16"/>
  <c r="D20" i="16"/>
  <c r="D72" i="16"/>
  <c r="W138" i="16"/>
  <c r="D182" i="16"/>
  <c r="D100" i="16"/>
  <c r="D172" i="16"/>
  <c r="AV187" i="6"/>
  <c r="D152" i="16"/>
  <c r="E176" i="16"/>
  <c r="AB146" i="16"/>
  <c r="D84" i="16"/>
  <c r="L116" i="16"/>
  <c r="J164" i="16"/>
  <c r="J150" i="16"/>
  <c r="J38" i="16"/>
  <c r="J184" i="16"/>
  <c r="J40" i="16"/>
  <c r="J54" i="16"/>
  <c r="J168" i="16"/>
  <c r="J154" i="16"/>
  <c r="Z172" i="16"/>
  <c r="X124" i="16"/>
  <c r="X98" i="16"/>
  <c r="Z158" i="16"/>
  <c r="X152" i="16"/>
  <c r="D132" i="16"/>
  <c r="G138" i="16"/>
  <c r="D96" i="16"/>
  <c r="K92" i="16"/>
  <c r="D28" i="16"/>
  <c r="D40" i="16"/>
  <c r="D140" i="16"/>
  <c r="D116" i="16"/>
  <c r="AB36" i="16"/>
  <c r="AB112" i="16"/>
  <c r="L170" i="16"/>
  <c r="AB158" i="16"/>
  <c r="AB100" i="16"/>
  <c r="X158" i="16"/>
  <c r="Z146" i="16"/>
  <c r="X100" i="16"/>
  <c r="X170" i="16"/>
  <c r="AV141" i="10"/>
  <c r="D170" i="16"/>
  <c r="D30" i="16"/>
  <c r="D42" i="16"/>
  <c r="D185" i="16"/>
  <c r="D106" i="16"/>
  <c r="I32" i="16"/>
  <c r="D176" i="16"/>
  <c r="AB18" i="16"/>
  <c r="D67" i="16"/>
  <c r="AB122" i="16"/>
  <c r="X144" i="16"/>
  <c r="X176" i="16"/>
  <c r="X164" i="16"/>
  <c r="X146" i="16"/>
  <c r="X156" i="16"/>
  <c r="J172" i="16"/>
  <c r="D148" i="16"/>
  <c r="D98" i="16"/>
  <c r="D14" i="16"/>
  <c r="G110" i="16"/>
  <c r="D168" i="16"/>
  <c r="D120" i="16"/>
  <c r="K16" i="16"/>
  <c r="D18" i="16"/>
  <c r="D32" i="16"/>
  <c r="D144" i="16"/>
  <c r="V40" i="16"/>
  <c r="D174" i="16"/>
  <c r="AB98" i="16"/>
  <c r="X110" i="16"/>
  <c r="X56" i="16"/>
  <c r="X114" i="16"/>
  <c r="X188" i="16"/>
  <c r="X106" i="16"/>
  <c r="X172" i="16"/>
  <c r="D146" i="16"/>
  <c r="D82" i="16"/>
  <c r="D122" i="16"/>
  <c r="D166" i="16"/>
  <c r="D9" i="16"/>
  <c r="D38" i="16"/>
  <c r="D102" i="16"/>
  <c r="D142" i="16"/>
  <c r="E14" i="16"/>
  <c r="D160" i="16"/>
  <c r="X66" i="16"/>
  <c r="X78" i="16"/>
  <c r="X122" i="16"/>
  <c r="X108" i="16"/>
  <c r="X184" i="16"/>
  <c r="X162" i="16"/>
  <c r="D76" i="16"/>
  <c r="D57" i="16"/>
  <c r="D150" i="16"/>
  <c r="D86" i="16"/>
  <c r="N176" i="16"/>
  <c r="D164" i="16"/>
  <c r="D16" i="16"/>
  <c r="D46" i="16"/>
  <c r="R92" i="16"/>
  <c r="D104" i="16"/>
  <c r="D158" i="16"/>
  <c r="M38" i="16"/>
  <c r="D36" i="16"/>
  <c r="D90" i="16"/>
  <c r="D24" i="16"/>
  <c r="D94" i="16"/>
  <c r="L57" i="16"/>
  <c r="L188" i="16"/>
  <c r="AB57" i="16"/>
  <c r="L42" i="16"/>
  <c r="Z44" i="16"/>
  <c r="Z38" i="16"/>
  <c r="Z63" i="16"/>
  <c r="Z184" i="16"/>
  <c r="Z150" i="16"/>
  <c r="Z70" i="16"/>
  <c r="Z40" i="16"/>
  <c r="Z66" i="16"/>
  <c r="Z142" i="16"/>
  <c r="Z136" i="16"/>
  <c r="Z168" i="16"/>
  <c r="Z26" i="16"/>
  <c r="Z144" i="16"/>
  <c r="Z132" i="16"/>
  <c r="Z67" i="16"/>
  <c r="Z152" i="16"/>
  <c r="X136" i="16"/>
  <c r="D124" i="16"/>
  <c r="X138" i="16"/>
  <c r="D88" i="16"/>
  <c r="S63" i="16"/>
  <c r="D10" i="16"/>
  <c r="D44" i="16"/>
  <c r="D70" i="16"/>
  <c r="V184" i="16"/>
  <c r="AA80" i="16"/>
  <c r="D154" i="16"/>
  <c r="D184" i="16"/>
  <c r="L96" i="16"/>
  <c r="L158" i="16"/>
  <c r="AB96" i="16"/>
  <c r="D156" i="16"/>
  <c r="AB116" i="16"/>
  <c r="X84" i="16"/>
  <c r="X185" i="16"/>
  <c r="D62" i="16"/>
  <c r="X57" i="16"/>
  <c r="AR122" i="15"/>
  <c r="AR34" i="15"/>
  <c r="T34" i="16"/>
  <c r="T32" i="16"/>
  <c r="T60" i="16"/>
  <c r="T54" i="16"/>
  <c r="T9" i="16"/>
  <c r="T10" i="16" s="1"/>
  <c r="T28" i="16"/>
  <c r="T18" i="16"/>
  <c r="T38" i="16"/>
  <c r="T114" i="16"/>
  <c r="T40" i="16"/>
  <c r="T26" i="16"/>
  <c r="T67" i="16"/>
  <c r="T176" i="16"/>
  <c r="T70" i="16"/>
  <c r="T20" i="16"/>
  <c r="T164" i="16"/>
  <c r="T174" i="16"/>
  <c r="T124" i="16"/>
  <c r="T106" i="16"/>
  <c r="T120" i="16"/>
  <c r="T110" i="16"/>
  <c r="T46" i="16"/>
  <c r="T185" i="16"/>
  <c r="T72" i="16"/>
  <c r="T84" i="16"/>
  <c r="T154" i="16"/>
  <c r="T62" i="16"/>
  <c r="T76" i="16"/>
  <c r="T80" i="16"/>
  <c r="AR144" i="14"/>
  <c r="O138" i="16"/>
  <c r="T150" i="16"/>
  <c r="K94" i="16"/>
  <c r="G112" i="16"/>
  <c r="AR32" i="14"/>
  <c r="K90" i="16"/>
  <c r="AR140" i="14"/>
  <c r="AA166" i="16"/>
  <c r="V172" i="16"/>
  <c r="T44" i="16"/>
  <c r="T96" i="16"/>
  <c r="T78" i="16"/>
  <c r="T172" i="16"/>
  <c r="AR182" i="14"/>
  <c r="AR136" i="14"/>
  <c r="AR158" i="14"/>
  <c r="AR51" i="14"/>
  <c r="AV51" i="14" s="1"/>
  <c r="AR96" i="14"/>
  <c r="N108" i="16"/>
  <c r="G116" i="16"/>
  <c r="O46" i="16"/>
  <c r="AR44" i="14"/>
  <c r="AR34" i="14"/>
  <c r="W120" i="16"/>
  <c r="AR82" i="14"/>
  <c r="M158" i="16"/>
  <c r="W54" i="16"/>
  <c r="AR176" i="14"/>
  <c r="AV176" i="14" s="1"/>
  <c r="V86" i="16"/>
  <c r="I63" i="16"/>
  <c r="AR108" i="14"/>
  <c r="AR42" i="14"/>
  <c r="I106" i="16"/>
  <c r="AR56" i="14"/>
  <c r="AR14" i="14"/>
  <c r="AR88" i="14"/>
  <c r="AR104" i="14"/>
  <c r="AR76" i="14"/>
  <c r="L67" i="16"/>
  <c r="AB67" i="16"/>
  <c r="AB136" i="16"/>
  <c r="AB144" i="16"/>
  <c r="T136" i="16"/>
  <c r="L140" i="16"/>
  <c r="L100" i="16"/>
  <c r="T158" i="16"/>
  <c r="T42" i="16"/>
  <c r="L134" i="16"/>
  <c r="L144" i="16"/>
  <c r="L122" i="16"/>
  <c r="W85" i="16"/>
  <c r="W86" i="16" s="1"/>
  <c r="AR154" i="14"/>
  <c r="AR166" i="14"/>
  <c r="AV166" i="14" s="1"/>
  <c r="AR18" i="14"/>
  <c r="N98" i="16"/>
  <c r="AX23" i="16"/>
  <c r="G164" i="16"/>
  <c r="G66" i="16"/>
  <c r="K138" i="16"/>
  <c r="S88" i="16"/>
  <c r="T88" i="16"/>
  <c r="AR100" i="14"/>
  <c r="I66" i="16"/>
  <c r="AR134" i="14"/>
  <c r="AR120" i="14"/>
  <c r="E72" i="16"/>
  <c r="T16" i="16"/>
  <c r="T36" i="16"/>
  <c r="AB30" i="16"/>
  <c r="L146" i="16"/>
  <c r="L22" i="16"/>
  <c r="L142" i="16"/>
  <c r="T162" i="16"/>
  <c r="AB142" i="16"/>
  <c r="T140" i="16"/>
  <c r="L172" i="16"/>
  <c r="AB72" i="16"/>
  <c r="AB140" i="16"/>
  <c r="T138" i="16"/>
  <c r="AB170" i="16"/>
  <c r="AB134" i="16"/>
  <c r="T24" i="16"/>
  <c r="AR192" i="14"/>
  <c r="AR70" i="14"/>
  <c r="AR72" i="14"/>
  <c r="AR148" i="14"/>
  <c r="M166" i="16"/>
  <c r="G46" i="16"/>
  <c r="O114" i="16"/>
  <c r="AR130" i="14"/>
  <c r="K122" i="16"/>
  <c r="S42" i="16"/>
  <c r="M108" i="16"/>
  <c r="AR38" i="14"/>
  <c r="O54" i="16"/>
  <c r="AR20" i="14"/>
  <c r="AR124" i="14"/>
  <c r="S32" i="16"/>
  <c r="AA116" i="16"/>
  <c r="T56" i="16"/>
  <c r="K112" i="16"/>
  <c r="AR94" i="14"/>
  <c r="AR78" i="14"/>
  <c r="AR110" i="14"/>
  <c r="AR146" i="14"/>
  <c r="AR188" i="14"/>
  <c r="AR92" i="14"/>
  <c r="L18" i="16"/>
  <c r="AB162" i="16"/>
  <c r="T82" i="16"/>
  <c r="AB152" i="16"/>
  <c r="T30" i="16"/>
  <c r="L136" i="16"/>
  <c r="T90" i="16"/>
  <c r="AB184" i="16"/>
  <c r="T160" i="16"/>
  <c r="AB156" i="16"/>
  <c r="L108" i="16"/>
  <c r="T184" i="16"/>
  <c r="AR150" i="14"/>
  <c r="T48" i="16"/>
  <c r="AR30" i="14"/>
  <c r="AR67" i="14"/>
  <c r="AV67" i="14" s="1"/>
  <c r="AR168" i="14"/>
  <c r="AR84" i="14"/>
  <c r="AR172" i="14"/>
  <c r="AR174" i="14"/>
  <c r="AV174" i="14" s="1"/>
  <c r="J179" i="16"/>
  <c r="M46" i="16"/>
  <c r="N182" i="16"/>
  <c r="AR138" i="14"/>
  <c r="O172" i="16"/>
  <c r="AR90" i="14"/>
  <c r="K162" i="16"/>
  <c r="AR156" i="14"/>
  <c r="AV156" i="14" s="1"/>
  <c r="AR118" i="14"/>
  <c r="W130" i="16"/>
  <c r="T63" i="16"/>
  <c r="AB129" i="16"/>
  <c r="AR122" i="14"/>
  <c r="AR22" i="14"/>
  <c r="I46" i="16"/>
  <c r="AV159" i="12"/>
  <c r="AR16" i="14"/>
  <c r="E166" i="16"/>
  <c r="AR190" i="14"/>
  <c r="T156" i="16"/>
  <c r="L70" i="16"/>
  <c r="L32" i="16"/>
  <c r="L114" i="16"/>
  <c r="L120" i="16"/>
  <c r="L154" i="16"/>
  <c r="L14" i="16"/>
  <c r="L164" i="16"/>
  <c r="L76" i="16"/>
  <c r="L156" i="16"/>
  <c r="L174" i="16"/>
  <c r="L110" i="16"/>
  <c r="L20" i="16"/>
  <c r="L72" i="16"/>
  <c r="L40" i="16"/>
  <c r="L54" i="16"/>
  <c r="L38" i="16"/>
  <c r="L26" i="16"/>
  <c r="L44" i="16"/>
  <c r="L16" i="16"/>
  <c r="L176" i="16"/>
  <c r="L28" i="16"/>
  <c r="L9" i="16"/>
  <c r="L10" i="16" s="1"/>
  <c r="L80" i="16"/>
  <c r="L106" i="16"/>
  <c r="L84" i="16"/>
  <c r="L82" i="16"/>
  <c r="L34" i="16"/>
  <c r="L124" i="16"/>
  <c r="L60" i="16"/>
  <c r="AB32" i="16"/>
  <c r="AB76" i="16"/>
  <c r="AB106" i="16"/>
  <c r="AB70" i="16"/>
  <c r="AB16" i="16"/>
  <c r="AB84" i="16"/>
  <c r="AB46" i="16"/>
  <c r="AB9" i="16"/>
  <c r="AB10" i="16" s="1"/>
  <c r="AB154" i="16"/>
  <c r="AB42" i="16"/>
  <c r="AB44" i="16"/>
  <c r="AB20" i="16"/>
  <c r="AB34" i="16"/>
  <c r="AB80" i="16"/>
  <c r="AB38" i="16"/>
  <c r="AB40" i="16"/>
  <c r="AB22" i="16"/>
  <c r="AB120" i="16"/>
  <c r="AB26" i="16"/>
  <c r="AB28" i="16"/>
  <c r="AB124" i="16"/>
  <c r="AB78" i="16"/>
  <c r="AB185" i="16"/>
  <c r="AB114" i="16"/>
  <c r="AB82" i="16"/>
  <c r="AB54" i="16"/>
  <c r="AB174" i="16"/>
  <c r="AB110" i="16"/>
  <c r="AB14" i="16"/>
  <c r="AB164" i="16"/>
  <c r="AB60" i="16"/>
  <c r="Z177" i="16"/>
  <c r="Z178" i="16" s="1"/>
  <c r="Z179" i="16"/>
  <c r="L162" i="16"/>
  <c r="AB176" i="16"/>
  <c r="T142" i="16"/>
  <c r="L160" i="16"/>
  <c r="L46" i="16"/>
  <c r="AB62" i="16"/>
  <c r="T98" i="16"/>
  <c r="T116" i="16"/>
  <c r="AB172" i="16"/>
  <c r="T144" i="16"/>
  <c r="AR74" i="14"/>
  <c r="AV74" i="14" s="1"/>
  <c r="T94" i="16"/>
  <c r="AR62" i="14"/>
  <c r="AR179" i="14"/>
  <c r="AV179" i="14" s="1"/>
  <c r="AR46" i="14"/>
  <c r="L129" i="16"/>
  <c r="L130" i="16" s="1"/>
  <c r="AR116" i="14"/>
  <c r="G14" i="16"/>
  <c r="K184" i="16"/>
  <c r="T66" i="16"/>
  <c r="AR106" i="14"/>
  <c r="Y144" i="16"/>
  <c r="AR164" i="14"/>
  <c r="AA160" i="16"/>
  <c r="AR128" i="14"/>
  <c r="AR114" i="14"/>
  <c r="E138" i="16"/>
  <c r="AB47" i="16"/>
  <c r="AB48" i="16" s="1"/>
  <c r="AB24" i="16"/>
  <c r="T112" i="16"/>
  <c r="T74" i="16"/>
  <c r="L112" i="16"/>
  <c r="T146" i="16"/>
  <c r="AB90" i="16"/>
  <c r="L62" i="16"/>
  <c r="T170" i="16"/>
  <c r="T134" i="16"/>
  <c r="L185" i="16"/>
  <c r="AB188" i="16"/>
  <c r="T92" i="16"/>
  <c r="AR57" i="14"/>
  <c r="AV57" i="14" s="1"/>
  <c r="AR54" i="14"/>
  <c r="N172" i="16"/>
  <c r="T132" i="16"/>
  <c r="K146" i="16"/>
  <c r="S130" i="16"/>
  <c r="O182" i="16"/>
  <c r="O170" i="16"/>
  <c r="AR50" i="14"/>
  <c r="AR152" i="14"/>
  <c r="V182" i="16"/>
  <c r="H129" i="16"/>
  <c r="H130" i="16" s="1"/>
  <c r="T168" i="16"/>
  <c r="AR36" i="14"/>
  <c r="AR142" i="14"/>
  <c r="AR26" i="14"/>
  <c r="T102" i="16"/>
  <c r="AR170" i="14"/>
  <c r="I110" i="16"/>
  <c r="AR184" i="14"/>
  <c r="L74" i="16"/>
  <c r="L47" i="16"/>
  <c r="L48" i="16" s="1"/>
  <c r="L24" i="16"/>
  <c r="T22" i="16"/>
  <c r="AB108" i="16"/>
  <c r="AB118" i="16"/>
  <c r="T14" i="16"/>
  <c r="L98" i="16"/>
  <c r="T100" i="16"/>
  <c r="T188" i="16"/>
  <c r="L184" i="16"/>
  <c r="AB138" i="16"/>
  <c r="T152" i="16"/>
  <c r="V42" i="15"/>
  <c r="AB56" i="15"/>
  <c r="K60" i="15"/>
  <c r="J148" i="15"/>
  <c r="K90" i="15"/>
  <c r="R130" i="15"/>
  <c r="G129" i="15"/>
  <c r="G130" i="15" s="1"/>
  <c r="AA134" i="15"/>
  <c r="S50" i="15"/>
  <c r="J140" i="15"/>
  <c r="M44" i="15"/>
  <c r="AA14" i="15"/>
  <c r="AR150" i="25"/>
  <c r="AR108" i="25"/>
  <c r="AR178" i="25"/>
  <c r="AV178" i="25" s="1"/>
  <c r="AR76" i="25"/>
  <c r="AR168" i="25"/>
  <c r="AR112" i="14"/>
  <c r="AR162" i="14"/>
  <c r="AV162" i="14" s="1"/>
  <c r="AR126" i="14"/>
  <c r="F118" i="15"/>
  <c r="N134" i="15"/>
  <c r="Y156" i="15"/>
  <c r="S85" i="15"/>
  <c r="S86" i="15" s="1"/>
  <c r="N28" i="15"/>
  <c r="Y140" i="15"/>
  <c r="N156" i="15"/>
  <c r="Y67" i="15"/>
  <c r="Y94" i="15"/>
  <c r="Y114" i="15"/>
  <c r="Y148" i="15"/>
  <c r="S80" i="15"/>
  <c r="Y62" i="15"/>
  <c r="S63" i="15"/>
  <c r="Y102" i="15"/>
  <c r="R28" i="15"/>
  <c r="J188" i="15"/>
  <c r="N67" i="15"/>
  <c r="F28" i="15"/>
  <c r="N57" i="15"/>
  <c r="F166" i="15"/>
  <c r="Y118" i="15"/>
  <c r="F14" i="15"/>
  <c r="N114" i="15"/>
  <c r="Y172" i="15"/>
  <c r="M158" i="15"/>
  <c r="N86" i="15"/>
  <c r="Y92" i="15"/>
  <c r="M46" i="15"/>
  <c r="V182" i="15"/>
  <c r="M148" i="15"/>
  <c r="S78" i="15"/>
  <c r="Y138" i="15"/>
  <c r="AB108" i="15"/>
  <c r="Q129" i="15"/>
  <c r="Y146" i="15"/>
  <c r="Y80" i="15"/>
  <c r="AA174" i="15"/>
  <c r="R78" i="15"/>
  <c r="R114" i="15"/>
  <c r="F124" i="15"/>
  <c r="N116" i="15"/>
  <c r="F148" i="15"/>
  <c r="E74" i="15"/>
  <c r="Y46" i="15"/>
  <c r="Y38" i="15"/>
  <c r="F144" i="15"/>
  <c r="M114" i="15"/>
  <c r="Y63" i="15"/>
  <c r="S144" i="15"/>
  <c r="M138" i="15"/>
  <c r="M96" i="15"/>
  <c r="AA98" i="15"/>
  <c r="AA132" i="15"/>
  <c r="V110" i="15"/>
  <c r="Y124" i="15"/>
  <c r="J185" i="15"/>
  <c r="AR98" i="14"/>
  <c r="F40" i="15"/>
  <c r="F188" i="15"/>
  <c r="N63" i="15"/>
  <c r="N98" i="15"/>
  <c r="V104" i="15"/>
  <c r="Y184" i="15"/>
  <c r="K162" i="15"/>
  <c r="Z176" i="15"/>
  <c r="N38" i="15"/>
  <c r="Y170" i="15"/>
  <c r="F82" i="15"/>
  <c r="F164" i="15"/>
  <c r="N66" i="15"/>
  <c r="N122" i="15"/>
  <c r="Y106" i="15"/>
  <c r="Y74" i="15"/>
  <c r="E92" i="15"/>
  <c r="Y162" i="15"/>
  <c r="O129" i="15"/>
  <c r="O130" i="15" s="1"/>
  <c r="Y134" i="15"/>
  <c r="Y100" i="15"/>
  <c r="Y144" i="15"/>
  <c r="S184" i="15"/>
  <c r="J16" i="15"/>
  <c r="K66" i="15"/>
  <c r="Z44" i="15"/>
  <c r="N132" i="15"/>
  <c r="F146" i="15"/>
  <c r="N80" i="15"/>
  <c r="Y57" i="15"/>
  <c r="N136" i="15"/>
  <c r="Y116" i="15"/>
  <c r="Y158" i="15"/>
  <c r="V74" i="15"/>
  <c r="S185" i="15"/>
  <c r="W129" i="15"/>
  <c r="W130" i="15" s="1"/>
  <c r="AA66" i="15"/>
  <c r="AB140" i="15"/>
  <c r="J28" i="15"/>
  <c r="J102" i="15"/>
  <c r="Z14" i="15"/>
  <c r="N130" i="15"/>
  <c r="F38" i="15"/>
  <c r="N26" i="15"/>
  <c r="F67" i="15"/>
  <c r="Y154" i="15"/>
  <c r="Y150" i="15"/>
  <c r="AB106" i="15"/>
  <c r="V130" i="15"/>
  <c r="Y78" i="15"/>
  <c r="H129" i="15"/>
  <c r="H130" i="15" s="1"/>
  <c r="Y40" i="15"/>
  <c r="Y142" i="15"/>
  <c r="Y54" i="15"/>
  <c r="Y34" i="15"/>
  <c r="AA116" i="15"/>
  <c r="AA104" i="15"/>
  <c r="AX101" i="15"/>
  <c r="Y164" i="15"/>
  <c r="X94" i="14"/>
  <c r="K132" i="14"/>
  <c r="AX34" i="14"/>
  <c r="X120" i="14"/>
  <c r="K30" i="14"/>
  <c r="AA102" i="14"/>
  <c r="AX74" i="14"/>
  <c r="AX170" i="14"/>
  <c r="X90" i="14"/>
  <c r="K26" i="14"/>
  <c r="F164" i="14"/>
  <c r="F42" i="14"/>
  <c r="K108" i="14"/>
  <c r="F188" i="14"/>
  <c r="Y67" i="14"/>
  <c r="I108" i="14"/>
  <c r="I56" i="14"/>
  <c r="AR174" i="11"/>
  <c r="AV174" i="11" s="1"/>
  <c r="X185" i="14"/>
  <c r="X116" i="14"/>
  <c r="F92" i="14"/>
  <c r="K28" i="14"/>
  <c r="BD73" i="14"/>
  <c r="K185" i="14"/>
  <c r="K124" i="14"/>
  <c r="F156" i="14"/>
  <c r="AX104" i="14"/>
  <c r="AX152" i="14"/>
  <c r="H142" i="14"/>
  <c r="X160" i="14"/>
  <c r="AX76" i="14"/>
  <c r="X164" i="14"/>
  <c r="X30" i="14"/>
  <c r="K106" i="14"/>
  <c r="BD47" i="14"/>
  <c r="X110" i="14"/>
  <c r="K90" i="14"/>
  <c r="K70" i="14"/>
  <c r="V14" i="14"/>
  <c r="X124" i="14"/>
  <c r="X136" i="14"/>
  <c r="AX98" i="14"/>
  <c r="K134" i="14"/>
  <c r="J28" i="14"/>
  <c r="AX102" i="14"/>
  <c r="H22" i="14"/>
  <c r="X98" i="14"/>
  <c r="AX108" i="14"/>
  <c r="X54" i="14"/>
  <c r="X114" i="14"/>
  <c r="K166" i="14"/>
  <c r="K67" i="14"/>
  <c r="K80" i="14"/>
  <c r="I134" i="14"/>
  <c r="I40" i="14"/>
  <c r="X62" i="14"/>
  <c r="K136" i="14"/>
  <c r="J130" i="14"/>
  <c r="H140" i="14"/>
  <c r="X82" i="14"/>
  <c r="AX84" i="14"/>
  <c r="AX14" i="14"/>
  <c r="K118" i="14"/>
  <c r="F185" i="14"/>
  <c r="AX182" i="14"/>
  <c r="X172" i="14"/>
  <c r="K94" i="14"/>
  <c r="X46" i="14"/>
  <c r="K168" i="14"/>
  <c r="K18" i="14"/>
  <c r="W154" i="14"/>
  <c r="F146" i="14"/>
  <c r="K170" i="14"/>
  <c r="I16" i="14"/>
  <c r="X168" i="14"/>
  <c r="X162" i="14"/>
  <c r="K34" i="14"/>
  <c r="J118" i="14"/>
  <c r="AX54" i="14"/>
  <c r="AX30" i="14"/>
  <c r="J132" i="14"/>
  <c r="J158" i="14"/>
  <c r="AR132" i="11"/>
  <c r="H14" i="14"/>
  <c r="X108" i="14"/>
  <c r="K98" i="14"/>
  <c r="K120" i="14"/>
  <c r="F166" i="14"/>
  <c r="K110" i="14"/>
  <c r="AX144" i="14"/>
  <c r="X142" i="14"/>
  <c r="K92" i="14"/>
  <c r="AR46" i="11"/>
  <c r="AR51" i="11"/>
  <c r="AV51" i="11" s="1"/>
  <c r="X44" i="14"/>
  <c r="D136" i="14"/>
  <c r="K112" i="14"/>
  <c r="F56" i="14"/>
  <c r="I174" i="14"/>
  <c r="X166" i="14"/>
  <c r="K62" i="14"/>
  <c r="F34" i="14"/>
  <c r="J172" i="14"/>
  <c r="X100" i="14"/>
  <c r="K20" i="14"/>
  <c r="AX128" i="14"/>
  <c r="F152" i="14"/>
  <c r="AX192" i="14"/>
  <c r="X102" i="14"/>
  <c r="X78" i="14"/>
  <c r="K16" i="14"/>
  <c r="K154" i="14"/>
  <c r="F22" i="14"/>
  <c r="X20" i="14"/>
  <c r="K88" i="14"/>
  <c r="K176" i="14"/>
  <c r="K114" i="14"/>
  <c r="AR176" i="11"/>
  <c r="AV176" i="11" s="1"/>
  <c r="AR154" i="11"/>
  <c r="K104" i="14"/>
  <c r="O46" i="14"/>
  <c r="I152" i="14"/>
  <c r="X34" i="14"/>
  <c r="AX188" i="14"/>
  <c r="F38" i="14"/>
  <c r="X184" i="14"/>
  <c r="K122" i="14"/>
  <c r="X70" i="14"/>
  <c r="K116" i="14"/>
  <c r="K184" i="14"/>
  <c r="F26" i="14"/>
  <c r="F100" i="14"/>
  <c r="K22" i="14"/>
  <c r="K172" i="14"/>
  <c r="K72" i="14"/>
  <c r="K188" i="14"/>
  <c r="K46" i="14"/>
  <c r="V188" i="14"/>
  <c r="V86" i="14"/>
  <c r="AR92" i="11"/>
  <c r="AA142" i="14"/>
  <c r="X106" i="14"/>
  <c r="D132" i="14"/>
  <c r="AB104" i="14"/>
  <c r="Z32" i="14"/>
  <c r="F70" i="14"/>
  <c r="K40" i="14"/>
  <c r="V118" i="14"/>
  <c r="I114" i="14"/>
  <c r="Y158" i="14"/>
  <c r="I124" i="14"/>
  <c r="I67" i="14"/>
  <c r="H156" i="14"/>
  <c r="AX57" i="14"/>
  <c r="F118" i="14"/>
  <c r="E130" i="14"/>
  <c r="W118" i="14"/>
  <c r="F172" i="14"/>
  <c r="Y24" i="14"/>
  <c r="Y47" i="14"/>
  <c r="Y48" i="14" s="1"/>
  <c r="Y154" i="14"/>
  <c r="Y174" i="14"/>
  <c r="Y28" i="14"/>
  <c r="E162" i="14"/>
  <c r="AA46" i="14"/>
  <c r="H63" i="14"/>
  <c r="AA158" i="14"/>
  <c r="AX100" i="14"/>
  <c r="AX130" i="14"/>
  <c r="H67" i="14"/>
  <c r="K102" i="14"/>
  <c r="K42" i="14"/>
  <c r="O185" i="14"/>
  <c r="I92" i="14"/>
  <c r="Y138" i="14"/>
  <c r="Q156" i="14"/>
  <c r="H90" i="14"/>
  <c r="AA14" i="14"/>
  <c r="D60" i="14"/>
  <c r="J48" i="14"/>
  <c r="AB94" i="14"/>
  <c r="X96" i="14"/>
  <c r="D162" i="14"/>
  <c r="F88" i="14"/>
  <c r="N86" i="14"/>
  <c r="K32" i="14"/>
  <c r="Y112" i="14"/>
  <c r="I162" i="14"/>
  <c r="I9" i="14"/>
  <c r="I10" i="14" s="1"/>
  <c r="I188" i="14"/>
  <c r="I38" i="14"/>
  <c r="I54" i="14"/>
  <c r="I22" i="14"/>
  <c r="I72" i="14"/>
  <c r="I18" i="14"/>
  <c r="I100" i="14"/>
  <c r="I88" i="14"/>
  <c r="I90" i="14"/>
  <c r="I70" i="14"/>
  <c r="I98" i="14"/>
  <c r="I44" i="14"/>
  <c r="I20" i="14"/>
  <c r="I28" i="14"/>
  <c r="I160" i="14"/>
  <c r="I168" i="14"/>
  <c r="I30" i="14"/>
  <c r="I164" i="14"/>
  <c r="I94" i="14"/>
  <c r="I46" i="14"/>
  <c r="I63" i="14"/>
  <c r="I136" i="14"/>
  <c r="I142" i="14"/>
  <c r="I66" i="14"/>
  <c r="I185" i="14"/>
  <c r="I14" i="14"/>
  <c r="Y78" i="14"/>
  <c r="Y108" i="14"/>
  <c r="I184" i="14"/>
  <c r="Q30" i="14"/>
  <c r="E10" i="14"/>
  <c r="G92" i="14"/>
  <c r="H102" i="14"/>
  <c r="H92" i="14"/>
  <c r="AX86" i="14"/>
  <c r="AX96" i="14"/>
  <c r="AX136" i="14"/>
  <c r="Z92" i="14"/>
  <c r="Y134" i="14"/>
  <c r="AA150" i="14"/>
  <c r="AB76" i="14"/>
  <c r="W185" i="14"/>
  <c r="K152" i="14"/>
  <c r="S102" i="14"/>
  <c r="O104" i="14"/>
  <c r="Y146" i="14"/>
  <c r="Y144" i="14"/>
  <c r="Y122" i="14"/>
  <c r="Y164" i="14"/>
  <c r="I32" i="14"/>
  <c r="AA170" i="14"/>
  <c r="AA110" i="14"/>
  <c r="AB146" i="14"/>
  <c r="K49" i="14"/>
  <c r="K50" i="14" s="1"/>
  <c r="V88" i="14"/>
  <c r="Y63" i="14"/>
  <c r="Y172" i="14"/>
  <c r="Q40" i="14"/>
  <c r="Q164" i="14"/>
  <c r="Q136" i="14"/>
  <c r="Q42" i="14"/>
  <c r="Q142" i="14"/>
  <c r="Q32" i="14"/>
  <c r="Q20" i="14"/>
  <c r="Q46" i="14"/>
  <c r="Q34" i="14"/>
  <c r="Q100" i="14"/>
  <c r="Q160" i="14"/>
  <c r="Q44" i="14"/>
  <c r="Q18" i="14"/>
  <c r="Q168" i="14"/>
  <c r="Q96" i="14"/>
  <c r="Q22" i="14"/>
  <c r="E14" i="14"/>
  <c r="AA44" i="14"/>
  <c r="AA82" i="14"/>
  <c r="T85" i="14"/>
  <c r="T86" i="14" s="1"/>
  <c r="AA162" i="14"/>
  <c r="AB120" i="14"/>
  <c r="AB150" i="14"/>
  <c r="W16" i="14"/>
  <c r="O16" i="14"/>
  <c r="Y142" i="14"/>
  <c r="Y54" i="14"/>
  <c r="Y34" i="14"/>
  <c r="Y188" i="14"/>
  <c r="Y22" i="14"/>
  <c r="Y30" i="14"/>
  <c r="Y38" i="14"/>
  <c r="Y88" i="14"/>
  <c r="Y40" i="14"/>
  <c r="Y72" i="14"/>
  <c r="Y66" i="14"/>
  <c r="Y44" i="14"/>
  <c r="Y42" i="14"/>
  <c r="Y184" i="14"/>
  <c r="Y16" i="14"/>
  <c r="Y98" i="14"/>
  <c r="Y136" i="14"/>
  <c r="Y100" i="14"/>
  <c r="Y14" i="14"/>
  <c r="Y162" i="14"/>
  <c r="Y92" i="14"/>
  <c r="Y32" i="14"/>
  <c r="Y96" i="14"/>
  <c r="Y70" i="14"/>
  <c r="Y94" i="14"/>
  <c r="Y36" i="14"/>
  <c r="Y9" i="14"/>
  <c r="Y10" i="14" s="1"/>
  <c r="Y20" i="14"/>
  <c r="Y18" i="14"/>
  <c r="Y160" i="14"/>
  <c r="Y185" i="14"/>
  <c r="Y90" i="14"/>
  <c r="Y26" i="14"/>
  <c r="Y46" i="14"/>
  <c r="Y156" i="14"/>
  <c r="Y168" i="14"/>
  <c r="Y176" i="14"/>
  <c r="Y106" i="14"/>
  <c r="Y114" i="14"/>
  <c r="Q184" i="14"/>
  <c r="M86" i="13"/>
  <c r="M122" i="13"/>
  <c r="K44" i="13"/>
  <c r="M90" i="13"/>
  <c r="M182" i="13"/>
  <c r="E114" i="13"/>
  <c r="AR106" i="25"/>
  <c r="AR185" i="25"/>
  <c r="AV185" i="25" s="1"/>
  <c r="AR63" i="25"/>
  <c r="AV63" i="25" s="1"/>
  <c r="AR184" i="25"/>
  <c r="AR26" i="25"/>
  <c r="AR86" i="25"/>
  <c r="AR162" i="25"/>
  <c r="AV162" i="25" s="1"/>
  <c r="AR78" i="25"/>
  <c r="H184" i="13"/>
  <c r="AB146" i="13"/>
  <c r="AB160" i="13"/>
  <c r="AB138" i="13"/>
  <c r="AB80" i="13"/>
  <c r="AB172" i="13"/>
  <c r="AB162" i="13"/>
  <c r="AB60" i="13"/>
  <c r="M110" i="13"/>
  <c r="M88" i="13"/>
  <c r="M172" i="13"/>
  <c r="E172" i="13"/>
  <c r="AR154" i="25"/>
  <c r="AR100" i="25"/>
  <c r="AR114" i="25"/>
  <c r="AR66" i="25"/>
  <c r="AR166" i="25"/>
  <c r="AV166" i="25" s="1"/>
  <c r="AR179" i="25"/>
  <c r="AV179" i="25" s="1"/>
  <c r="H106" i="13"/>
  <c r="H132" i="13"/>
  <c r="H172" i="13"/>
  <c r="AR9" i="1"/>
  <c r="AR10" i="1" s="1"/>
  <c r="AV10" i="1" s="1"/>
  <c r="M146" i="13"/>
  <c r="M22" i="13"/>
  <c r="K134" i="13"/>
  <c r="M116" i="13"/>
  <c r="M72" i="13"/>
  <c r="AR16" i="25"/>
  <c r="AR170" i="25"/>
  <c r="AR112" i="25"/>
  <c r="AR120" i="25"/>
  <c r="AR148" i="25"/>
  <c r="AR34" i="25"/>
  <c r="AR72" i="25"/>
  <c r="H56" i="13"/>
  <c r="H162" i="13"/>
  <c r="Z138" i="13"/>
  <c r="AB108" i="13"/>
  <c r="AB114" i="13"/>
  <c r="H156" i="13"/>
  <c r="H176" i="13"/>
  <c r="AB112" i="13"/>
  <c r="M98" i="13"/>
  <c r="M106" i="13"/>
  <c r="K60" i="13"/>
  <c r="M70" i="13"/>
  <c r="M154" i="13"/>
  <c r="AR56" i="25"/>
  <c r="H142" i="13"/>
  <c r="AB110" i="13"/>
  <c r="D47" i="13"/>
  <c r="D48" i="13" s="1"/>
  <c r="AB44" i="13"/>
  <c r="Z184" i="13"/>
  <c r="AB154" i="13"/>
  <c r="M20" i="13"/>
  <c r="M56" i="13"/>
  <c r="K57" i="13"/>
  <c r="M67" i="13"/>
  <c r="E46" i="13"/>
  <c r="AR118" i="25"/>
  <c r="AR80" i="25"/>
  <c r="AR96" i="25"/>
  <c r="AR54" i="25"/>
  <c r="AR138" i="25"/>
  <c r="AR146" i="25"/>
  <c r="AR22" i="25"/>
  <c r="H136" i="13"/>
  <c r="H47" i="13"/>
  <c r="H48" i="13" s="1"/>
  <c r="L92" i="13"/>
  <c r="L85" i="13"/>
  <c r="L86" i="13" s="1"/>
  <c r="AB156" i="13"/>
  <c r="AB184" i="13"/>
  <c r="M134" i="13"/>
  <c r="M94" i="13"/>
  <c r="K46" i="13"/>
  <c r="M18" i="13"/>
  <c r="AR90" i="25"/>
  <c r="AR142" i="25"/>
  <c r="AR192" i="25"/>
  <c r="AR30" i="25"/>
  <c r="H108" i="13"/>
  <c r="AB26" i="13"/>
  <c r="AB70" i="13"/>
  <c r="AB94" i="13"/>
  <c r="AB28" i="13"/>
  <c r="AB54" i="13"/>
  <c r="AB98" i="13"/>
  <c r="AB104" i="13"/>
  <c r="AB140" i="13"/>
  <c r="AB46" i="13"/>
  <c r="AB82" i="13"/>
  <c r="AB40" i="13"/>
  <c r="AB90" i="13"/>
  <c r="AB116" i="13"/>
  <c r="AB176" i="13"/>
  <c r="AB14" i="13"/>
  <c r="AB188" i="13"/>
  <c r="AB122" i="13"/>
  <c r="AB20" i="13"/>
  <c r="AB144" i="13"/>
  <c r="AB170" i="13"/>
  <c r="AB96" i="13"/>
  <c r="AB182" i="13"/>
  <c r="AB134" i="13"/>
  <c r="AB22" i="13"/>
  <c r="AB32" i="13"/>
  <c r="AB164" i="13"/>
  <c r="H122" i="13"/>
  <c r="H185" i="13"/>
  <c r="Z110" i="13"/>
  <c r="Z168" i="13"/>
  <c r="Z132" i="13"/>
  <c r="Z84" i="13"/>
  <c r="Z62" i="13"/>
  <c r="Z98" i="13"/>
  <c r="H112" i="13"/>
  <c r="H164" i="13"/>
  <c r="H188" i="13"/>
  <c r="AB30" i="13"/>
  <c r="M96" i="13"/>
  <c r="M60" i="13"/>
  <c r="M92" i="13"/>
  <c r="M84" i="13"/>
  <c r="M185" i="13"/>
  <c r="AR38" i="25"/>
  <c r="AR182" i="25"/>
  <c r="AR62" i="25"/>
  <c r="AR126" i="25"/>
  <c r="H158" i="13"/>
  <c r="H160" i="13"/>
  <c r="H116" i="13"/>
  <c r="H170" i="13"/>
  <c r="Z176" i="13"/>
  <c r="AB72" i="13"/>
  <c r="AB124" i="13"/>
  <c r="AB158" i="13"/>
  <c r="AB16" i="13"/>
  <c r="AR22" i="11"/>
  <c r="AR62" i="11"/>
  <c r="AR144" i="11"/>
  <c r="AR80" i="11"/>
  <c r="AR18" i="11"/>
  <c r="AR188" i="11"/>
  <c r="AR158" i="11"/>
  <c r="AR156" i="11"/>
  <c r="AV156" i="11" s="1"/>
  <c r="AR96" i="11"/>
  <c r="AR120" i="11"/>
  <c r="AR126" i="11"/>
  <c r="AR63" i="11"/>
  <c r="AV63" i="11" s="1"/>
  <c r="AR182" i="11"/>
  <c r="AR112" i="11"/>
  <c r="AR34" i="11"/>
  <c r="AR84" i="11"/>
  <c r="AR192" i="11"/>
  <c r="AR160" i="11"/>
  <c r="AR70" i="11"/>
  <c r="AR110" i="11"/>
  <c r="AR148" i="11"/>
  <c r="AR142" i="11"/>
  <c r="AR26" i="11"/>
  <c r="AR88" i="11"/>
  <c r="AR20" i="11"/>
  <c r="AR60" i="11"/>
  <c r="AR108" i="11"/>
  <c r="AR67" i="11"/>
  <c r="AV67" i="11" s="1"/>
  <c r="AR40" i="11"/>
  <c r="AR36" i="11"/>
  <c r="AR179" i="11"/>
  <c r="AV179" i="11" s="1"/>
  <c r="AR164" i="11"/>
  <c r="AR66" i="11"/>
  <c r="AR168" i="11"/>
  <c r="AR42" i="11"/>
  <c r="AR178" i="11"/>
  <c r="AV178" i="11" s="1"/>
  <c r="AR140" i="11"/>
  <c r="AR114" i="11"/>
  <c r="AR32" i="11"/>
  <c r="AR98" i="11"/>
  <c r="AR122" i="11"/>
  <c r="AR116" i="11"/>
  <c r="AR56" i="11"/>
  <c r="AR118" i="11"/>
  <c r="AR130" i="11"/>
  <c r="AR38" i="11"/>
  <c r="AR30" i="11"/>
  <c r="AR170" i="11"/>
  <c r="AR57" i="11"/>
  <c r="AV57" i="11" s="1"/>
  <c r="AR185" i="11"/>
  <c r="AV185" i="11" s="1"/>
  <c r="AR86" i="11"/>
  <c r="AR146" i="11"/>
  <c r="AR72" i="11"/>
  <c r="AR44" i="11"/>
  <c r="AR100" i="11"/>
  <c r="AR172" i="11"/>
  <c r="AR166" i="11"/>
  <c r="AV166" i="11" s="1"/>
  <c r="AR136" i="11"/>
  <c r="AR134" i="11"/>
  <c r="AR74" i="11"/>
  <c r="AV74" i="11" s="1"/>
  <c r="AR28" i="11"/>
  <c r="AR76" i="11"/>
  <c r="AR190" i="11"/>
  <c r="AR162" i="11"/>
  <c r="AV162" i="11" s="1"/>
  <c r="AR16" i="11"/>
  <c r="AR50" i="11"/>
  <c r="AR124" i="11"/>
  <c r="AR138" i="11"/>
  <c r="AR106" i="11"/>
  <c r="AR94" i="11"/>
  <c r="AR90" i="11"/>
  <c r="AR82" i="11"/>
  <c r="AR184" i="11"/>
  <c r="AR14" i="11"/>
  <c r="AR54" i="11"/>
  <c r="AR150" i="11"/>
  <c r="AR78" i="11"/>
  <c r="S110" i="13"/>
  <c r="F118" i="13"/>
  <c r="AX76" i="13"/>
  <c r="O122" i="13"/>
  <c r="N130" i="13"/>
  <c r="M176" i="13"/>
  <c r="Q164" i="13"/>
  <c r="M40" i="13"/>
  <c r="F166" i="13"/>
  <c r="E20" i="13"/>
  <c r="E42" i="13"/>
  <c r="O46" i="13"/>
  <c r="L24" i="13"/>
  <c r="L47" i="13"/>
  <c r="L48" i="13" s="1"/>
  <c r="N150" i="13"/>
  <c r="D129" i="13"/>
  <c r="M130" i="13"/>
  <c r="N86" i="13"/>
  <c r="M63" i="13"/>
  <c r="M108" i="13"/>
  <c r="G130" i="13"/>
  <c r="AX20" i="13"/>
  <c r="AB47" i="13"/>
  <c r="AB48" i="13" s="1"/>
  <c r="AB24" i="13"/>
  <c r="W172" i="13"/>
  <c r="S146" i="13"/>
  <c r="F129" i="13"/>
  <c r="F130" i="13" s="1"/>
  <c r="K160" i="13"/>
  <c r="AX146" i="13"/>
  <c r="T47" i="13"/>
  <c r="T48" i="13" s="1"/>
  <c r="T24" i="13"/>
  <c r="K14" i="13"/>
  <c r="S44" i="13"/>
  <c r="K164" i="13"/>
  <c r="I16" i="13"/>
  <c r="E16" i="13"/>
  <c r="O176" i="13"/>
  <c r="Y86" i="13"/>
  <c r="M14" i="13"/>
  <c r="W86" i="13"/>
  <c r="S108" i="13"/>
  <c r="Q160" i="13"/>
  <c r="AX132" i="13"/>
  <c r="O44" i="13"/>
  <c r="S112" i="13"/>
  <c r="M80" i="13"/>
  <c r="M42" i="13"/>
  <c r="E158" i="13"/>
  <c r="E98" i="13"/>
  <c r="AX138" i="13"/>
  <c r="BD9" i="12"/>
  <c r="BD10" i="12" s="1"/>
  <c r="BD188" i="12"/>
  <c r="BD42" i="12"/>
  <c r="BD56" i="12"/>
  <c r="BD138" i="12"/>
  <c r="BD154" i="12"/>
  <c r="E158" i="12"/>
  <c r="E88" i="12"/>
  <c r="E96" i="12"/>
  <c r="E164" i="12"/>
  <c r="L62" i="12"/>
  <c r="L42" i="12"/>
  <c r="L158" i="12"/>
  <c r="L146" i="12"/>
  <c r="L46" i="12"/>
  <c r="L124" i="12"/>
  <c r="L9" i="12"/>
  <c r="L10" i="12" s="1"/>
  <c r="L20" i="12"/>
  <c r="L57" i="12"/>
  <c r="L140" i="12"/>
  <c r="L112" i="12"/>
  <c r="L60" i="12"/>
  <c r="L108" i="12"/>
  <c r="L106" i="12"/>
  <c r="L96" i="12"/>
  <c r="L40" i="12"/>
  <c r="L67" i="12"/>
  <c r="L164" i="12"/>
  <c r="L26" i="12"/>
  <c r="L70" i="12"/>
  <c r="L154" i="12"/>
  <c r="L185" i="12"/>
  <c r="L144" i="12"/>
  <c r="BD128" i="12"/>
  <c r="BD192" i="12"/>
  <c r="E184" i="12"/>
  <c r="O174" i="12"/>
  <c r="E150" i="12"/>
  <c r="K72" i="12"/>
  <c r="E100" i="12"/>
  <c r="F96" i="12"/>
  <c r="G144" i="12"/>
  <c r="G67" i="12"/>
  <c r="G102" i="12"/>
  <c r="G16" i="12"/>
  <c r="AX129" i="12"/>
  <c r="L76" i="12"/>
  <c r="T112" i="12"/>
  <c r="AX85" i="12"/>
  <c r="L136" i="12"/>
  <c r="L142" i="12"/>
  <c r="AB176" i="12"/>
  <c r="AB146" i="12"/>
  <c r="AB72" i="12"/>
  <c r="AB28" i="12"/>
  <c r="AB140" i="12"/>
  <c r="L152" i="12"/>
  <c r="E102" i="12"/>
  <c r="E156" i="12"/>
  <c r="E63" i="12"/>
  <c r="G162" i="12"/>
  <c r="G118" i="12"/>
  <c r="E140" i="12"/>
  <c r="E170" i="12"/>
  <c r="G70" i="12"/>
  <c r="G56" i="12"/>
  <c r="R14" i="12"/>
  <c r="L138" i="12"/>
  <c r="L32" i="12"/>
  <c r="L38" i="12"/>
  <c r="L74" i="12"/>
  <c r="L82" i="12"/>
  <c r="L134" i="12"/>
  <c r="L16" i="12"/>
  <c r="L72" i="12"/>
  <c r="L160" i="12"/>
  <c r="T24" i="12"/>
  <c r="AB122" i="12"/>
  <c r="AB104" i="12"/>
  <c r="AB184" i="12"/>
  <c r="L116" i="12"/>
  <c r="E106" i="12"/>
  <c r="E66" i="12"/>
  <c r="G108" i="12"/>
  <c r="G120" i="12"/>
  <c r="G18" i="12"/>
  <c r="L184" i="12"/>
  <c r="L22" i="12"/>
  <c r="T156" i="12"/>
  <c r="L30" i="12"/>
  <c r="L18" i="12"/>
  <c r="L156" i="12"/>
  <c r="L88" i="12"/>
  <c r="T88" i="12"/>
  <c r="BD158" i="12"/>
  <c r="E154" i="12"/>
  <c r="N188" i="12"/>
  <c r="E82" i="12"/>
  <c r="Y57" i="12"/>
  <c r="E122" i="12"/>
  <c r="E44" i="12"/>
  <c r="N176" i="12"/>
  <c r="E67" i="12"/>
  <c r="E136" i="12"/>
  <c r="E152" i="12"/>
  <c r="G90" i="12"/>
  <c r="E138" i="12"/>
  <c r="G182" i="12"/>
  <c r="J46" i="12"/>
  <c r="D134" i="12"/>
  <c r="L84" i="12"/>
  <c r="L114" i="12"/>
  <c r="L110" i="12"/>
  <c r="T40" i="12"/>
  <c r="T67" i="12"/>
  <c r="L174" i="12"/>
  <c r="L172" i="12"/>
  <c r="T136" i="12"/>
  <c r="AB168" i="12"/>
  <c r="AB16" i="12"/>
  <c r="AB14" i="12"/>
  <c r="L54" i="12"/>
  <c r="E57" i="12"/>
  <c r="E20" i="12"/>
  <c r="AX23" i="12"/>
  <c r="O124" i="12"/>
  <c r="E32" i="12"/>
  <c r="E129" i="12"/>
  <c r="E130" i="12" s="1"/>
  <c r="E114" i="12"/>
  <c r="BD110" i="12"/>
  <c r="E70" i="12"/>
  <c r="BD122" i="12"/>
  <c r="G92" i="12"/>
  <c r="G84" i="12"/>
  <c r="L162" i="12"/>
  <c r="L98" i="12"/>
  <c r="T162" i="12"/>
  <c r="T42" i="12"/>
  <c r="L63" i="12"/>
  <c r="L44" i="12"/>
  <c r="L170" i="12"/>
  <c r="AB116" i="12"/>
  <c r="AB82" i="12"/>
  <c r="AB185" i="12"/>
  <c r="BD136" i="12"/>
  <c r="O185" i="12"/>
  <c r="E134" i="12"/>
  <c r="E60" i="12"/>
  <c r="BD152" i="12"/>
  <c r="E172" i="12"/>
  <c r="E132" i="12"/>
  <c r="O182" i="12"/>
  <c r="E92" i="12"/>
  <c r="G94" i="12"/>
  <c r="G138" i="12"/>
  <c r="G44" i="12"/>
  <c r="G46" i="12"/>
  <c r="J116" i="12"/>
  <c r="M98" i="12"/>
  <c r="L100" i="12"/>
  <c r="L80" i="12"/>
  <c r="L176" i="12"/>
  <c r="L66" i="12"/>
  <c r="L78" i="12"/>
  <c r="L34" i="12"/>
  <c r="AX101" i="12"/>
  <c r="L104" i="12"/>
  <c r="AB32" i="12"/>
  <c r="AB66" i="12"/>
  <c r="O66" i="12"/>
  <c r="O16" i="12"/>
  <c r="V110" i="12"/>
  <c r="V38" i="12"/>
  <c r="O30" i="12"/>
  <c r="N182" i="12"/>
  <c r="O108" i="12"/>
  <c r="O54" i="12"/>
  <c r="K176" i="12"/>
  <c r="I132" i="12"/>
  <c r="S85" i="12"/>
  <c r="S86" i="12" s="1"/>
  <c r="T184" i="12"/>
  <c r="T80" i="12"/>
  <c r="T100" i="12"/>
  <c r="D57" i="12"/>
  <c r="D26" i="12"/>
  <c r="D60" i="12"/>
  <c r="V54" i="12"/>
  <c r="O63" i="12"/>
  <c r="V120" i="12"/>
  <c r="O92" i="12"/>
  <c r="V104" i="12"/>
  <c r="O88" i="12"/>
  <c r="Y40" i="12"/>
  <c r="N62" i="12"/>
  <c r="O90" i="12"/>
  <c r="O67" i="12"/>
  <c r="I46" i="12"/>
  <c r="E16" i="12"/>
  <c r="E72" i="12"/>
  <c r="I154" i="12"/>
  <c r="G14" i="12"/>
  <c r="O164" i="12"/>
  <c r="T9" i="12"/>
  <c r="T10" i="12" s="1"/>
  <c r="T108" i="12"/>
  <c r="T172" i="12"/>
  <c r="T104" i="12"/>
  <c r="T62" i="12"/>
  <c r="T66" i="12"/>
  <c r="T46" i="12"/>
  <c r="T38" i="12"/>
  <c r="T142" i="12"/>
  <c r="T30" i="12"/>
  <c r="T16" i="12"/>
  <c r="T34" i="12"/>
  <c r="T57" i="12"/>
  <c r="T63" i="12"/>
  <c r="T76" i="12"/>
  <c r="T116" i="12"/>
  <c r="T70" i="12"/>
  <c r="T146" i="12"/>
  <c r="T20" i="12"/>
  <c r="T84" i="12"/>
  <c r="T82" i="12"/>
  <c r="T18" i="12"/>
  <c r="T32" i="12"/>
  <c r="T44" i="12"/>
  <c r="T60" i="12"/>
  <c r="T152" i="12"/>
  <c r="T72" i="12"/>
  <c r="T26" i="12"/>
  <c r="T14" i="12"/>
  <c r="T28" i="12"/>
  <c r="T185" i="12"/>
  <c r="T164" i="12"/>
  <c r="T54" i="12"/>
  <c r="T122" i="12"/>
  <c r="T48" i="12"/>
  <c r="D88" i="12"/>
  <c r="V146" i="12"/>
  <c r="O114" i="12"/>
  <c r="Z158" i="12"/>
  <c r="N104" i="12"/>
  <c r="V118" i="12"/>
  <c r="V62" i="12"/>
  <c r="O94" i="12"/>
  <c r="N28" i="12"/>
  <c r="V20" i="12"/>
  <c r="O146" i="12"/>
  <c r="Y184" i="12"/>
  <c r="O22" i="12"/>
  <c r="O70" i="12"/>
  <c r="E162" i="12"/>
  <c r="M166" i="12"/>
  <c r="G185" i="12"/>
  <c r="T124" i="12"/>
  <c r="T74" i="12"/>
  <c r="T140" i="12"/>
  <c r="T174" i="12"/>
  <c r="T134" i="12"/>
  <c r="D32" i="12"/>
  <c r="AR178" i="4"/>
  <c r="AR150" i="4"/>
  <c r="V130" i="12"/>
  <c r="V22" i="12"/>
  <c r="O158" i="12"/>
  <c r="N184" i="12"/>
  <c r="V67" i="12"/>
  <c r="O184" i="12"/>
  <c r="O40" i="12"/>
  <c r="N166" i="12"/>
  <c r="V82" i="12"/>
  <c r="O100" i="12"/>
  <c r="V166" i="12"/>
  <c r="O74" i="12"/>
  <c r="Y164" i="12"/>
  <c r="O142" i="12"/>
  <c r="O18" i="12"/>
  <c r="I148" i="12"/>
  <c r="G85" i="12"/>
  <c r="G86" i="12" s="1"/>
  <c r="W85" i="12"/>
  <c r="W86" i="12" s="1"/>
  <c r="W98" i="12"/>
  <c r="AR128" i="11"/>
  <c r="T144" i="12"/>
  <c r="D70" i="12"/>
  <c r="T114" i="12"/>
  <c r="T110" i="12"/>
  <c r="T188" i="12"/>
  <c r="T170" i="12"/>
  <c r="T154" i="12"/>
  <c r="V132" i="12"/>
  <c r="V46" i="12"/>
  <c r="O136" i="12"/>
  <c r="V70" i="12"/>
  <c r="O188" i="12"/>
  <c r="O44" i="12"/>
  <c r="V114" i="12"/>
  <c r="V96" i="12"/>
  <c r="O76" i="12"/>
  <c r="Y80" i="12"/>
  <c r="V30" i="12"/>
  <c r="O148" i="12"/>
  <c r="O62" i="12"/>
  <c r="O78" i="12"/>
  <c r="I42" i="12"/>
  <c r="E78" i="12"/>
  <c r="M78" i="12"/>
  <c r="T98" i="12"/>
  <c r="T106" i="12"/>
  <c r="T22" i="12"/>
  <c r="V112" i="12"/>
  <c r="O34" i="12"/>
  <c r="V98" i="12"/>
  <c r="V18" i="12"/>
  <c r="O96" i="12"/>
  <c r="V188" i="12"/>
  <c r="V56" i="12"/>
  <c r="O168" i="12"/>
  <c r="O26" i="12"/>
  <c r="K14" i="12"/>
  <c r="O160" i="12"/>
  <c r="O134" i="12"/>
  <c r="O150" i="12"/>
  <c r="O110" i="12"/>
  <c r="O176" i="12"/>
  <c r="M146" i="12"/>
  <c r="O60" i="12"/>
  <c r="E118" i="12"/>
  <c r="G98" i="12"/>
  <c r="T138" i="12"/>
  <c r="T176" i="12"/>
  <c r="D74" i="12"/>
  <c r="T96" i="12"/>
  <c r="V94" i="12"/>
  <c r="O156" i="12"/>
  <c r="V32" i="12"/>
  <c r="O106" i="12"/>
  <c r="Z46" i="12"/>
  <c r="V108" i="12"/>
  <c r="O152" i="12"/>
  <c r="V92" i="12"/>
  <c r="V14" i="12"/>
  <c r="O166" i="12"/>
  <c r="O80" i="12"/>
  <c r="O172" i="12"/>
  <c r="K67" i="12"/>
  <c r="K166" i="12"/>
  <c r="O82" i="12"/>
  <c r="O46" i="12"/>
  <c r="I144" i="12"/>
  <c r="J129" i="12"/>
  <c r="J130" i="12" s="1"/>
  <c r="M72" i="12"/>
  <c r="G78" i="12"/>
  <c r="E40" i="12"/>
  <c r="W14" i="12"/>
  <c r="D18" i="12"/>
  <c r="D10" i="12"/>
  <c r="D72" i="12"/>
  <c r="D66" i="12"/>
  <c r="D54" i="12"/>
  <c r="D14" i="12"/>
  <c r="D160" i="12"/>
  <c r="D40" i="12"/>
  <c r="D140" i="12"/>
  <c r="D38" i="12"/>
  <c r="D122" i="12"/>
  <c r="D9" i="12"/>
  <c r="D30" i="12"/>
  <c r="D42" i="12"/>
  <c r="D34" i="12"/>
  <c r="D136" i="12"/>
  <c r="D108" i="12"/>
  <c r="D162" i="12"/>
  <c r="D76" i="12"/>
  <c r="D63" i="12"/>
  <c r="D20" i="12"/>
  <c r="D46" i="12"/>
  <c r="D156" i="12"/>
  <c r="D138" i="12"/>
  <c r="D62" i="12"/>
  <c r="D82" i="12"/>
  <c r="D96" i="12"/>
  <c r="D84" i="12"/>
  <c r="D185" i="12"/>
  <c r="D44" i="12"/>
  <c r="D78" i="12"/>
  <c r="D100" i="12"/>
  <c r="D16" i="12"/>
  <c r="D28" i="12"/>
  <c r="D116" i="12"/>
  <c r="D22" i="12"/>
  <c r="D80" i="12"/>
  <c r="D142" i="12"/>
  <c r="D112" i="12"/>
  <c r="T158" i="12"/>
  <c r="K80" i="11"/>
  <c r="Z46" i="11"/>
  <c r="K116" i="11"/>
  <c r="R14" i="11"/>
  <c r="Q14" i="11"/>
  <c r="Y140" i="11"/>
  <c r="F44" i="11"/>
  <c r="K106" i="11"/>
  <c r="Z156" i="11"/>
  <c r="Y188" i="11"/>
  <c r="S72" i="11"/>
  <c r="J70" i="11"/>
  <c r="Y14" i="11"/>
  <c r="S160" i="11"/>
  <c r="K172" i="11"/>
  <c r="J156" i="11"/>
  <c r="Y124" i="11"/>
  <c r="K112" i="11"/>
  <c r="AR9" i="21"/>
  <c r="AR10" i="21" s="1"/>
  <c r="AV10" i="21" s="1"/>
  <c r="W170" i="11"/>
  <c r="D156" i="11"/>
  <c r="Z110" i="11"/>
  <c r="Z56" i="11"/>
  <c r="AB112" i="11"/>
  <c r="AB116" i="11"/>
  <c r="Y62" i="11"/>
  <c r="G122" i="11"/>
  <c r="E184" i="11"/>
  <c r="E60" i="11"/>
  <c r="E42" i="11"/>
  <c r="E114" i="11"/>
  <c r="E98" i="11"/>
  <c r="E80" i="11"/>
  <c r="E54" i="11"/>
  <c r="E188" i="11"/>
  <c r="E164" i="11"/>
  <c r="E144" i="11"/>
  <c r="E176" i="11"/>
  <c r="E18" i="11"/>
  <c r="E138" i="11"/>
  <c r="E112" i="11"/>
  <c r="E88" i="11"/>
  <c r="E70" i="11"/>
  <c r="E124" i="11"/>
  <c r="E104" i="11"/>
  <c r="E40" i="11"/>
  <c r="E82" i="11"/>
  <c r="E26" i="11"/>
  <c r="E72" i="11"/>
  <c r="E20" i="11"/>
  <c r="E84" i="11"/>
  <c r="E185" i="11"/>
  <c r="E140" i="11"/>
  <c r="E96" i="11"/>
  <c r="E9" i="11"/>
  <c r="E38" i="11"/>
  <c r="E28" i="11"/>
  <c r="E134" i="11"/>
  <c r="E32" i="11"/>
  <c r="E10" i="11"/>
  <c r="E150" i="11"/>
  <c r="E170" i="11"/>
  <c r="E156" i="11"/>
  <c r="E94" i="11"/>
  <c r="E120" i="11"/>
  <c r="E30" i="11"/>
  <c r="E76" i="11"/>
  <c r="E16" i="11"/>
  <c r="E118" i="11"/>
  <c r="E122" i="11"/>
  <c r="E14" i="11"/>
  <c r="E62" i="11"/>
  <c r="E100" i="11"/>
  <c r="E46" i="11"/>
  <c r="E44" i="11"/>
  <c r="E78" i="11"/>
  <c r="E116" i="11"/>
  <c r="E132" i="11"/>
  <c r="W138" i="11"/>
  <c r="X48" i="11"/>
  <c r="R72" i="11"/>
  <c r="X166" i="11"/>
  <c r="AB154" i="11"/>
  <c r="AB162" i="11"/>
  <c r="Q188" i="11"/>
  <c r="Z38" i="11"/>
  <c r="E85" i="11"/>
  <c r="E86" i="11" s="1"/>
  <c r="E92" i="11"/>
  <c r="E34" i="11"/>
  <c r="K129" i="11"/>
  <c r="K130" i="11" s="1"/>
  <c r="X154" i="11"/>
  <c r="Q78" i="11"/>
  <c r="G148" i="11"/>
  <c r="E136" i="11"/>
  <c r="D164" i="11"/>
  <c r="X92" i="11"/>
  <c r="K152" i="11"/>
  <c r="Z152" i="11"/>
  <c r="K54" i="11"/>
  <c r="AB74" i="11"/>
  <c r="AB152" i="11"/>
  <c r="R150" i="11"/>
  <c r="E24" i="11"/>
  <c r="E47" i="11"/>
  <c r="E48" i="11" s="1"/>
  <c r="E106" i="11"/>
  <c r="W96" i="11"/>
  <c r="L85" i="11"/>
  <c r="L86" i="11" s="1"/>
  <c r="K82" i="11"/>
  <c r="D46" i="11"/>
  <c r="R162" i="11"/>
  <c r="AB168" i="11"/>
  <c r="R84" i="11"/>
  <c r="E142" i="11"/>
  <c r="E108" i="11"/>
  <c r="W42" i="11"/>
  <c r="F38" i="11"/>
  <c r="K70" i="11"/>
  <c r="D114" i="11"/>
  <c r="D14" i="11"/>
  <c r="X14" i="11"/>
  <c r="X130" i="11"/>
  <c r="J76" i="11"/>
  <c r="AB166" i="11"/>
  <c r="F50" i="11"/>
  <c r="Z42" i="11"/>
  <c r="Z78" i="11"/>
  <c r="AB124" i="11"/>
  <c r="Y150" i="11"/>
  <c r="E22" i="11"/>
  <c r="D176" i="11"/>
  <c r="X66" i="11"/>
  <c r="O130" i="11"/>
  <c r="X40" i="11"/>
  <c r="Z92" i="11"/>
  <c r="Q20" i="11"/>
  <c r="E110" i="11"/>
  <c r="F148" i="11"/>
  <c r="X63" i="11"/>
  <c r="X112" i="11"/>
  <c r="Z130" i="11"/>
  <c r="E174" i="11"/>
  <c r="E158" i="11"/>
  <c r="E154" i="11"/>
  <c r="E63" i="11"/>
  <c r="K14" i="10"/>
  <c r="M32" i="10"/>
  <c r="M164" i="10"/>
  <c r="V120" i="10"/>
  <c r="V150" i="10"/>
  <c r="H148" i="10"/>
  <c r="H162" i="10"/>
  <c r="H170" i="10"/>
  <c r="H158" i="10"/>
  <c r="H40" i="10"/>
  <c r="AB92" i="10"/>
  <c r="AB144" i="10"/>
  <c r="T124" i="10"/>
  <c r="M142" i="10"/>
  <c r="V22" i="10"/>
  <c r="V63" i="10"/>
  <c r="V110" i="10"/>
  <c r="N42" i="10"/>
  <c r="H90" i="10"/>
  <c r="H150" i="10"/>
  <c r="H174" i="10"/>
  <c r="AB102" i="10"/>
  <c r="H38" i="10"/>
  <c r="H114" i="10"/>
  <c r="H14" i="10"/>
  <c r="H74" i="10"/>
  <c r="H152" i="10"/>
  <c r="D102" i="10"/>
  <c r="F32" i="10"/>
  <c r="V74" i="10"/>
  <c r="V162" i="10"/>
  <c r="H160" i="10"/>
  <c r="AB66" i="10"/>
  <c r="H142" i="10"/>
  <c r="AB48" i="10"/>
  <c r="AB118" i="10"/>
  <c r="H60" i="10"/>
  <c r="H118" i="10"/>
  <c r="H18" i="10"/>
  <c r="H54" i="10"/>
  <c r="AB70" i="10"/>
  <c r="T54" i="10"/>
  <c r="T62" i="10"/>
  <c r="T144" i="10"/>
  <c r="T170" i="10"/>
  <c r="T112" i="10"/>
  <c r="V76" i="10"/>
  <c r="V176" i="10"/>
  <c r="V40" i="10"/>
  <c r="AB166" i="10"/>
  <c r="H108" i="10"/>
  <c r="H70" i="10"/>
  <c r="H104" i="10"/>
  <c r="AB24" i="10"/>
  <c r="AB120" i="10"/>
  <c r="H57" i="10"/>
  <c r="H120" i="10"/>
  <c r="H9" i="10"/>
  <c r="H10" i="10" s="1"/>
  <c r="AB56" i="10"/>
  <c r="AB74" i="10"/>
  <c r="AB57" i="10"/>
  <c r="T94" i="10"/>
  <c r="T57" i="10"/>
  <c r="M182" i="10"/>
  <c r="M42" i="10"/>
  <c r="V56" i="10"/>
  <c r="M86" i="10"/>
  <c r="M134" i="10"/>
  <c r="H136" i="10"/>
  <c r="H67" i="10"/>
  <c r="H102" i="10"/>
  <c r="H132" i="10"/>
  <c r="AB132" i="10"/>
  <c r="H34" i="10"/>
  <c r="P73" i="10"/>
  <c r="AB182" i="10"/>
  <c r="AB86" i="10"/>
  <c r="AB188" i="10"/>
  <c r="T188" i="10"/>
  <c r="T152" i="10"/>
  <c r="M84" i="10"/>
  <c r="V142" i="10"/>
  <c r="M88" i="10"/>
  <c r="N142" i="10"/>
  <c r="H176" i="10"/>
  <c r="H100" i="10"/>
  <c r="H66" i="10"/>
  <c r="H140" i="10"/>
  <c r="H144" i="10"/>
  <c r="H22" i="10"/>
  <c r="AB148" i="10"/>
  <c r="H82" i="10"/>
  <c r="H134" i="10"/>
  <c r="AB36" i="10"/>
  <c r="H63" i="10"/>
  <c r="H138" i="10"/>
  <c r="H92" i="10"/>
  <c r="H36" i="10"/>
  <c r="H30" i="10"/>
  <c r="AX80" i="10"/>
  <c r="AX54" i="10"/>
  <c r="AX185" i="10"/>
  <c r="AX192" i="10"/>
  <c r="AX110" i="10"/>
  <c r="AX96" i="10"/>
  <c r="AX132" i="10"/>
  <c r="AX104" i="10"/>
  <c r="AX28" i="10"/>
  <c r="AX160" i="10"/>
  <c r="AX136" i="10"/>
  <c r="AX18" i="10"/>
  <c r="AX134" i="10"/>
  <c r="AX63" i="10"/>
  <c r="AX82" i="10"/>
  <c r="AX20" i="10"/>
  <c r="AX124" i="10"/>
  <c r="AX46" i="10"/>
  <c r="AX16" i="10"/>
  <c r="AX108" i="10"/>
  <c r="AX51" i="10"/>
  <c r="AX172" i="10"/>
  <c r="AX22" i="10"/>
  <c r="AX38" i="10"/>
  <c r="AX30" i="10"/>
  <c r="AX70" i="10"/>
  <c r="AX174" i="10"/>
  <c r="AX66" i="10"/>
  <c r="AX67" i="10"/>
  <c r="AX142" i="10"/>
  <c r="AX112" i="10"/>
  <c r="AX106" i="10"/>
  <c r="AX62" i="10"/>
  <c r="AX184" i="10"/>
  <c r="AX72" i="10"/>
  <c r="AX84" i="10"/>
  <c r="AX94" i="10"/>
  <c r="AX56" i="10"/>
  <c r="AX116" i="10"/>
  <c r="AX152" i="10"/>
  <c r="AX44" i="10"/>
  <c r="AX42" i="10"/>
  <c r="AX14" i="10"/>
  <c r="AX138" i="10"/>
  <c r="AX154" i="10"/>
  <c r="AX164" i="10"/>
  <c r="AX120" i="10"/>
  <c r="AX9" i="10"/>
  <c r="AX10" i="10" s="1"/>
  <c r="AX26" i="10"/>
  <c r="AX188" i="10"/>
  <c r="AX90" i="10"/>
  <c r="AX179" i="10"/>
  <c r="AX176" i="10"/>
  <c r="AX128" i="10"/>
  <c r="AX98" i="10"/>
  <c r="AX146" i="10"/>
  <c r="AX100" i="10"/>
  <c r="AX114" i="10"/>
  <c r="AX122" i="10"/>
  <c r="AX170" i="10"/>
  <c r="AX158" i="10"/>
  <c r="AX78" i="10"/>
  <c r="AX60" i="10"/>
  <c r="AX88" i="10"/>
  <c r="AX182" i="10"/>
  <c r="AX40" i="10"/>
  <c r="AX144" i="10"/>
  <c r="AX150" i="10"/>
  <c r="AX32" i="10"/>
  <c r="AX162" i="10"/>
  <c r="AX168" i="10"/>
  <c r="AX34" i="10"/>
  <c r="AX156" i="10"/>
  <c r="AX140" i="10"/>
  <c r="AX76" i="10"/>
  <c r="AX92" i="10"/>
  <c r="AX102" i="10"/>
  <c r="S78" i="10"/>
  <c r="I90" i="10"/>
  <c r="I185" i="10"/>
  <c r="I184" i="10"/>
  <c r="E188" i="10"/>
  <c r="AX86" i="10"/>
  <c r="L9" i="10"/>
  <c r="L10" i="10" s="1"/>
  <c r="L80" i="10"/>
  <c r="L104" i="10"/>
  <c r="L70" i="10"/>
  <c r="L116" i="10"/>
  <c r="L122" i="10"/>
  <c r="L60" i="10"/>
  <c r="L136" i="10"/>
  <c r="L88" i="10"/>
  <c r="L134" i="10"/>
  <c r="L78" i="10"/>
  <c r="L100" i="10"/>
  <c r="L20" i="10"/>
  <c r="L76" i="10"/>
  <c r="L67" i="10"/>
  <c r="L34" i="10"/>
  <c r="L138" i="10"/>
  <c r="L22" i="10"/>
  <c r="L82" i="10"/>
  <c r="L46" i="10"/>
  <c r="L108" i="10"/>
  <c r="L62" i="10"/>
  <c r="L14" i="10"/>
  <c r="L188" i="10"/>
  <c r="L40" i="10"/>
  <c r="L140" i="10"/>
  <c r="L54" i="10"/>
  <c r="L162" i="10"/>
  <c r="L72" i="10"/>
  <c r="L32" i="10"/>
  <c r="L26" i="10"/>
  <c r="L16" i="10"/>
  <c r="L44" i="10"/>
  <c r="L84" i="10"/>
  <c r="L96" i="10"/>
  <c r="L150" i="10"/>
  <c r="L182" i="10"/>
  <c r="L94" i="10"/>
  <c r="L112" i="10"/>
  <c r="L156" i="10"/>
  <c r="L90" i="10"/>
  <c r="L185" i="10"/>
  <c r="S108" i="10"/>
  <c r="AA60" i="10"/>
  <c r="E158" i="10"/>
  <c r="I116" i="10"/>
  <c r="K132" i="10"/>
  <c r="AA86" i="10"/>
  <c r="AA38" i="10"/>
  <c r="E92" i="10"/>
  <c r="AX74" i="10"/>
  <c r="I118" i="10"/>
  <c r="L166" i="10"/>
  <c r="AA120" i="10"/>
  <c r="V18" i="10"/>
  <c r="L148" i="10"/>
  <c r="E160" i="10"/>
  <c r="L120" i="10"/>
  <c r="L132" i="10"/>
  <c r="G86" i="10"/>
  <c r="L164" i="10"/>
  <c r="L176" i="10"/>
  <c r="T85" i="10"/>
  <c r="T86" i="10" s="1"/>
  <c r="L160" i="10"/>
  <c r="L146" i="10"/>
  <c r="L184" i="10"/>
  <c r="L110" i="10"/>
  <c r="K96" i="10"/>
  <c r="K82" i="10"/>
  <c r="AA96" i="10"/>
  <c r="AA57" i="10"/>
  <c r="E98" i="10"/>
  <c r="F14" i="10"/>
  <c r="G172" i="10"/>
  <c r="W46" i="10"/>
  <c r="I138" i="10"/>
  <c r="AA88" i="10"/>
  <c r="E94" i="10"/>
  <c r="I120" i="10"/>
  <c r="E162" i="10"/>
  <c r="AA144" i="10"/>
  <c r="E30" i="10"/>
  <c r="V86" i="10"/>
  <c r="L129" i="10"/>
  <c r="L130" i="10" s="1"/>
  <c r="AX178" i="10"/>
  <c r="L174" i="10"/>
  <c r="L144" i="10"/>
  <c r="L18" i="10"/>
  <c r="AB152" i="10"/>
  <c r="L170" i="10"/>
  <c r="K154" i="10"/>
  <c r="S96" i="10"/>
  <c r="AA154" i="10"/>
  <c r="AA26" i="10"/>
  <c r="E20" i="10"/>
  <c r="I67" i="10"/>
  <c r="AX118" i="10"/>
  <c r="AX57" i="10"/>
  <c r="AA124" i="10"/>
  <c r="AA102" i="10"/>
  <c r="E16" i="10"/>
  <c r="I150" i="10"/>
  <c r="AA32" i="10"/>
  <c r="N140" i="10"/>
  <c r="Y116" i="10"/>
  <c r="AA106" i="10"/>
  <c r="AX130" i="10"/>
  <c r="D182" i="10"/>
  <c r="D26" i="10"/>
  <c r="D46" i="10"/>
  <c r="D100" i="10"/>
  <c r="D42" i="10"/>
  <c r="D70" i="10"/>
  <c r="D90" i="10"/>
  <c r="D72" i="10"/>
  <c r="D44" i="10"/>
  <c r="D18" i="10"/>
  <c r="D108" i="10"/>
  <c r="D84" i="10"/>
  <c r="D170" i="10"/>
  <c r="D140" i="10"/>
  <c r="D138" i="10"/>
  <c r="D38" i="10"/>
  <c r="D78" i="10"/>
  <c r="D96" i="10"/>
  <c r="D30" i="10"/>
  <c r="D80" i="10"/>
  <c r="D22" i="10"/>
  <c r="D104" i="10"/>
  <c r="D10" i="10"/>
  <c r="D57" i="10"/>
  <c r="D98" i="10"/>
  <c r="D9" i="10"/>
  <c r="D60" i="10"/>
  <c r="D76" i="10"/>
  <c r="D82" i="10"/>
  <c r="D174" i="10"/>
  <c r="D14" i="10"/>
  <c r="D188" i="10"/>
  <c r="D20" i="10"/>
  <c r="D40" i="10"/>
  <c r="D172" i="10"/>
  <c r="D54" i="10"/>
  <c r="D122" i="10"/>
  <c r="D16" i="10"/>
  <c r="D88" i="10"/>
  <c r="D136" i="10"/>
  <c r="D62" i="10"/>
  <c r="D116" i="10"/>
  <c r="D28" i="10"/>
  <c r="D112" i="10"/>
  <c r="D94" i="10"/>
  <c r="D34" i="10"/>
  <c r="L74" i="10"/>
  <c r="D24" i="10"/>
  <c r="AB38" i="10"/>
  <c r="AB140" i="10"/>
  <c r="AB28" i="10"/>
  <c r="AB142" i="10"/>
  <c r="P117" i="3"/>
  <c r="K74" i="10"/>
  <c r="S176" i="10"/>
  <c r="AA74" i="10"/>
  <c r="F96" i="10"/>
  <c r="O134" i="10"/>
  <c r="I70" i="10"/>
  <c r="AA62" i="10"/>
  <c r="AA104" i="10"/>
  <c r="E112" i="10"/>
  <c r="O42" i="10"/>
  <c r="I112" i="10"/>
  <c r="E36" i="10"/>
  <c r="I130" i="10"/>
  <c r="L63" i="10"/>
  <c r="AA160" i="10"/>
  <c r="E168" i="10"/>
  <c r="N63" i="10"/>
  <c r="AA176" i="10"/>
  <c r="M122" i="10"/>
  <c r="V168" i="10"/>
  <c r="L36" i="10"/>
  <c r="I86" i="10"/>
  <c r="L86" i="10"/>
  <c r="L57" i="10"/>
  <c r="L30" i="10"/>
  <c r="AB82" i="10"/>
  <c r="L152" i="10"/>
  <c r="L42" i="10"/>
  <c r="L114" i="10"/>
  <c r="K76" i="10"/>
  <c r="S146" i="10"/>
  <c r="AA76" i="10"/>
  <c r="E116" i="10"/>
  <c r="G106" i="10"/>
  <c r="O57" i="10"/>
  <c r="I18" i="10"/>
  <c r="S174" i="10"/>
  <c r="AA150" i="10"/>
  <c r="M130" i="10"/>
  <c r="E51" i="10"/>
  <c r="I188" i="10"/>
  <c r="M96" i="10"/>
  <c r="L66" i="10"/>
  <c r="AA22" i="10"/>
  <c r="E166" i="10"/>
  <c r="AA142" i="10"/>
  <c r="V57" i="10"/>
  <c r="L48" i="10"/>
  <c r="V82" i="10"/>
  <c r="Z92" i="10"/>
  <c r="AB26" i="10"/>
  <c r="AB88" i="10"/>
  <c r="AB150" i="10"/>
  <c r="AB40" i="10"/>
  <c r="AB14" i="10"/>
  <c r="AB16" i="10"/>
  <c r="AB134" i="10"/>
  <c r="AB18" i="10"/>
  <c r="AB96" i="10"/>
  <c r="AB116" i="10"/>
  <c r="AB138" i="10"/>
  <c r="AB72" i="10"/>
  <c r="AB44" i="10"/>
  <c r="AB9" i="10"/>
  <c r="AB10" i="10" s="1"/>
  <c r="AB20" i="10"/>
  <c r="AB90" i="10"/>
  <c r="AB168" i="10"/>
  <c r="AB112" i="10"/>
  <c r="AB78" i="10"/>
  <c r="AB104" i="10"/>
  <c r="AB80" i="10"/>
  <c r="AB62" i="10"/>
  <c r="AB84" i="10"/>
  <c r="AB22" i="10"/>
  <c r="AB60" i="10"/>
  <c r="AB162" i="10"/>
  <c r="AB108" i="10"/>
  <c r="AB42" i="10"/>
  <c r="AB98" i="10"/>
  <c r="AB54" i="10"/>
  <c r="AB122" i="10"/>
  <c r="AB30" i="10"/>
  <c r="AB100" i="10"/>
  <c r="AB136" i="10"/>
  <c r="AB32" i="10"/>
  <c r="AB94" i="10"/>
  <c r="AB185" i="10"/>
  <c r="AB184" i="10"/>
  <c r="L28" i="10"/>
  <c r="L56" i="10"/>
  <c r="D162" i="10"/>
  <c r="AB76" i="10"/>
  <c r="AB170" i="10"/>
  <c r="L98" i="10"/>
  <c r="L142" i="10"/>
  <c r="L124" i="10"/>
  <c r="AB114" i="10"/>
  <c r="K144" i="10"/>
  <c r="S44" i="10"/>
  <c r="AA146" i="10"/>
  <c r="O60" i="10"/>
  <c r="I124" i="10"/>
  <c r="AA148" i="10"/>
  <c r="N32" i="10"/>
  <c r="E50" i="10"/>
  <c r="I46" i="10"/>
  <c r="AA70" i="10"/>
  <c r="AA46" i="10"/>
  <c r="M76" i="10"/>
  <c r="V144" i="10"/>
  <c r="V72" i="10"/>
  <c r="L102" i="10"/>
  <c r="L24" i="10"/>
  <c r="AA156" i="10"/>
  <c r="AB129" i="10"/>
  <c r="AB130" i="10" s="1"/>
  <c r="AB172" i="10"/>
  <c r="AB34" i="10"/>
  <c r="AB158" i="10"/>
  <c r="AB176" i="10"/>
  <c r="L38" i="10"/>
  <c r="D176" i="10"/>
  <c r="AB46" i="10"/>
  <c r="D32" i="10"/>
  <c r="AB160" i="10"/>
  <c r="L154" i="10"/>
  <c r="AB146" i="10"/>
  <c r="AB124" i="10"/>
  <c r="S116" i="10"/>
  <c r="AA44" i="10"/>
  <c r="E118" i="10"/>
  <c r="I63" i="10"/>
  <c r="I62" i="10"/>
  <c r="AA40" i="10"/>
  <c r="I14" i="10"/>
  <c r="M70" i="10"/>
  <c r="AA67" i="10"/>
  <c r="AA18" i="10"/>
  <c r="N16" i="10"/>
  <c r="L106" i="10"/>
  <c r="AA20" i="10"/>
  <c r="AX166" i="10"/>
  <c r="AX148" i="10"/>
  <c r="AB110" i="10"/>
  <c r="AB164" i="10"/>
  <c r="L92" i="10"/>
  <c r="AB156" i="10"/>
  <c r="L172" i="10"/>
  <c r="L158" i="10"/>
  <c r="AB154" i="10"/>
  <c r="Z38" i="9"/>
  <c r="Z42" i="9"/>
  <c r="Z63" i="9"/>
  <c r="Z136" i="9"/>
  <c r="Z88" i="9"/>
  <c r="Z18" i="9"/>
  <c r="Z162" i="9"/>
  <c r="Z172" i="9"/>
  <c r="Z164" i="9"/>
  <c r="Z132" i="9"/>
  <c r="Z144" i="9"/>
  <c r="Z34" i="9"/>
  <c r="Z66" i="9"/>
  <c r="Z54" i="9"/>
  <c r="Z46" i="9"/>
  <c r="Z160" i="9"/>
  <c r="Z26" i="9"/>
  <c r="Z156" i="9"/>
  <c r="AR80" i="4"/>
  <c r="Z76" i="9"/>
  <c r="D176" i="9"/>
  <c r="AA116" i="9"/>
  <c r="Z110" i="9"/>
  <c r="Z120" i="9"/>
  <c r="Z62" i="9"/>
  <c r="Z116" i="9"/>
  <c r="Z154" i="9"/>
  <c r="Z184" i="9"/>
  <c r="AR140" i="4"/>
  <c r="AR142" i="4"/>
  <c r="AR26" i="10"/>
  <c r="T168" i="9"/>
  <c r="Z100" i="9"/>
  <c r="Z102" i="9"/>
  <c r="Z67" i="9"/>
  <c r="Z124" i="9"/>
  <c r="Z72" i="9"/>
  <c r="Y110" i="9"/>
  <c r="Z134" i="9"/>
  <c r="J162" i="9"/>
  <c r="J176" i="9"/>
  <c r="Z140" i="9"/>
  <c r="Z185" i="9"/>
  <c r="AR144" i="4"/>
  <c r="AR76" i="4"/>
  <c r="AR20" i="4"/>
  <c r="AR67" i="4"/>
  <c r="AV67" i="4" s="1"/>
  <c r="F76" i="9"/>
  <c r="Z138" i="9"/>
  <c r="Z104" i="9"/>
  <c r="Z40" i="9"/>
  <c r="Z90" i="9"/>
  <c r="Z78" i="9"/>
  <c r="Z130" i="9"/>
  <c r="Z112" i="9"/>
  <c r="Z188" i="9"/>
  <c r="T46" i="9"/>
  <c r="Z32" i="9"/>
  <c r="Z30" i="9"/>
  <c r="AA122" i="9"/>
  <c r="Z118" i="9"/>
  <c r="Z57" i="9"/>
  <c r="Z94" i="9"/>
  <c r="Z82" i="9"/>
  <c r="K182" i="9"/>
  <c r="Z48" i="9"/>
  <c r="Z158" i="9"/>
  <c r="Z176" i="9"/>
  <c r="Z122" i="9"/>
  <c r="AB57" i="9"/>
  <c r="Z20" i="9"/>
  <c r="Z9" i="9"/>
  <c r="Z10" i="9" s="1"/>
  <c r="Z168" i="9"/>
  <c r="Y94" i="9"/>
  <c r="J36" i="9"/>
  <c r="J142" i="9"/>
  <c r="Z142" i="9"/>
  <c r="Z150" i="9"/>
  <c r="Z96" i="9"/>
  <c r="S174" i="9"/>
  <c r="Z182" i="9"/>
  <c r="AB138" i="9"/>
  <c r="Z80" i="9"/>
  <c r="Z166" i="9"/>
  <c r="AB54" i="9"/>
  <c r="Z44" i="9"/>
  <c r="Z28" i="9"/>
  <c r="Z98" i="9"/>
  <c r="I86" i="9"/>
  <c r="J152" i="9"/>
  <c r="Z74" i="9"/>
  <c r="Z174" i="9"/>
  <c r="Z108" i="9"/>
  <c r="Z14" i="9"/>
  <c r="Z36" i="9"/>
  <c r="Z106" i="9"/>
  <c r="Z24" i="9"/>
  <c r="Z84" i="9"/>
  <c r="Z16" i="9"/>
  <c r="Z70" i="9"/>
  <c r="J100" i="9"/>
  <c r="Z56" i="9"/>
  <c r="Z152" i="9"/>
  <c r="Z148" i="9"/>
  <c r="AR84" i="25"/>
  <c r="AR132" i="25"/>
  <c r="AR14" i="25"/>
  <c r="W22" i="9"/>
  <c r="J24" i="9"/>
  <c r="J47" i="9"/>
  <c r="J48" i="9" s="1"/>
  <c r="AR176" i="4"/>
  <c r="AV176" i="4" s="1"/>
  <c r="L16" i="9"/>
  <c r="L182" i="9"/>
  <c r="L60" i="9"/>
  <c r="AR16" i="4"/>
  <c r="L20" i="9"/>
  <c r="L112" i="9"/>
  <c r="M42" i="9"/>
  <c r="F54" i="9"/>
  <c r="F66" i="9"/>
  <c r="F34" i="9"/>
  <c r="L26" i="9"/>
  <c r="T166" i="9"/>
  <c r="M38" i="9"/>
  <c r="F70" i="9"/>
  <c r="M16" i="9"/>
  <c r="M90" i="9"/>
  <c r="X129" i="9"/>
  <c r="X130" i="9" s="1"/>
  <c r="T20" i="9"/>
  <c r="AB72" i="9"/>
  <c r="W67" i="9"/>
  <c r="AB80" i="9"/>
  <c r="AC68" i="9"/>
  <c r="M57" i="9"/>
  <c r="W160" i="9"/>
  <c r="W14" i="9"/>
  <c r="M122" i="9"/>
  <c r="AR142" i="5"/>
  <c r="M46" i="9"/>
  <c r="Y182" i="9"/>
  <c r="J116" i="9"/>
  <c r="J108" i="9"/>
  <c r="J86" i="9"/>
  <c r="J150" i="9"/>
  <c r="F124" i="9"/>
  <c r="W154" i="9"/>
  <c r="W46" i="9"/>
  <c r="J22" i="9"/>
  <c r="J28" i="9"/>
  <c r="J16" i="9"/>
  <c r="J84" i="9"/>
  <c r="J114" i="9"/>
  <c r="J26" i="9"/>
  <c r="J62" i="9"/>
  <c r="J30" i="9"/>
  <c r="J54" i="9"/>
  <c r="J144" i="9"/>
  <c r="J18" i="9"/>
  <c r="J96" i="9"/>
  <c r="J63" i="9"/>
  <c r="J184" i="9"/>
  <c r="J90" i="9"/>
  <c r="J9" i="9"/>
  <c r="J10" i="9" s="1"/>
  <c r="J46" i="9"/>
  <c r="J120" i="9"/>
  <c r="J66" i="9"/>
  <c r="J132" i="9"/>
  <c r="J32" i="9"/>
  <c r="J158" i="9"/>
  <c r="J14" i="9"/>
  <c r="J70" i="9"/>
  <c r="J94" i="9"/>
  <c r="J34" i="9"/>
  <c r="J185" i="9"/>
  <c r="J82" i="9"/>
  <c r="J170" i="9"/>
  <c r="J60" i="9"/>
  <c r="J76" i="9"/>
  <c r="J78" i="9"/>
  <c r="J136" i="9"/>
  <c r="J20" i="9"/>
  <c r="J38" i="9"/>
  <c r="J98" i="9"/>
  <c r="J42" i="9"/>
  <c r="AR84" i="4"/>
  <c r="L166" i="9"/>
  <c r="L76" i="9"/>
  <c r="L156" i="9"/>
  <c r="L118" i="9"/>
  <c r="AR40" i="4"/>
  <c r="L142" i="9"/>
  <c r="AR90" i="4"/>
  <c r="L34" i="9"/>
  <c r="F84" i="9"/>
  <c r="V70" i="9"/>
  <c r="V78" i="9"/>
  <c r="S160" i="9"/>
  <c r="L164" i="9"/>
  <c r="L72" i="9"/>
  <c r="M158" i="9"/>
  <c r="M182" i="9"/>
  <c r="F90" i="9"/>
  <c r="M28" i="9"/>
  <c r="K129" i="9"/>
  <c r="K130" i="9" s="1"/>
  <c r="F116" i="9"/>
  <c r="M166" i="9"/>
  <c r="F108" i="9"/>
  <c r="W76" i="9"/>
  <c r="M156" i="9"/>
  <c r="M184" i="9"/>
  <c r="AA32" i="9"/>
  <c r="W56" i="9"/>
  <c r="D112" i="9"/>
  <c r="M140" i="9"/>
  <c r="M72" i="9"/>
  <c r="AA46" i="9"/>
  <c r="W84" i="9"/>
  <c r="M88" i="9"/>
  <c r="M67" i="9"/>
  <c r="M20" i="9"/>
  <c r="K44" i="9"/>
  <c r="M14" i="9"/>
  <c r="E63" i="9"/>
  <c r="Y92" i="9"/>
  <c r="Y24" i="9"/>
  <c r="J124" i="9"/>
  <c r="J80" i="9"/>
  <c r="J112" i="9"/>
  <c r="J154" i="9"/>
  <c r="AR86" i="4"/>
  <c r="L168" i="9"/>
  <c r="AR72" i="4"/>
  <c r="L82" i="9"/>
  <c r="L120" i="9"/>
  <c r="AR60" i="4"/>
  <c r="AR62" i="4"/>
  <c r="L116" i="9"/>
  <c r="AR164" i="4"/>
  <c r="L84" i="9"/>
  <c r="AR9" i="13"/>
  <c r="AR10" i="13" s="1"/>
  <c r="AV10" i="13" s="1"/>
  <c r="L162" i="9"/>
  <c r="L56" i="9"/>
  <c r="T14" i="9"/>
  <c r="M142" i="9"/>
  <c r="AX117" i="9"/>
  <c r="M106" i="9"/>
  <c r="W102" i="9"/>
  <c r="M162" i="9"/>
  <c r="AR92" i="9"/>
  <c r="AR28" i="9"/>
  <c r="F98" i="9"/>
  <c r="M82" i="9"/>
  <c r="M78" i="9"/>
  <c r="W26" i="9"/>
  <c r="M22" i="9"/>
  <c r="M70" i="9"/>
  <c r="W164" i="9"/>
  <c r="J146" i="9"/>
  <c r="J67" i="9"/>
  <c r="J164" i="9"/>
  <c r="L108" i="9"/>
  <c r="L85" i="9"/>
  <c r="L86" i="9" s="1"/>
  <c r="L160" i="9"/>
  <c r="L148" i="9"/>
  <c r="L98" i="9"/>
  <c r="M172" i="9"/>
  <c r="F38" i="9"/>
  <c r="L102" i="9"/>
  <c r="T170" i="9"/>
  <c r="T94" i="9"/>
  <c r="AB85" i="9"/>
  <c r="AB86" i="9" s="1"/>
  <c r="M108" i="9"/>
  <c r="F140" i="9"/>
  <c r="V142" i="9"/>
  <c r="M62" i="9"/>
  <c r="W106" i="9"/>
  <c r="M104" i="9"/>
  <c r="W86" i="9"/>
  <c r="L140" i="9"/>
  <c r="M100" i="9"/>
  <c r="W57" i="9"/>
  <c r="AA138" i="9"/>
  <c r="AB66" i="9"/>
  <c r="M96" i="9"/>
  <c r="M80" i="9"/>
  <c r="AA154" i="9"/>
  <c r="M118" i="9"/>
  <c r="S86" i="9"/>
  <c r="M18" i="9"/>
  <c r="E172" i="9"/>
  <c r="Y16" i="9"/>
  <c r="Y14" i="9"/>
  <c r="J188" i="9"/>
  <c r="J156" i="9"/>
  <c r="J110" i="9"/>
  <c r="J72" i="9"/>
  <c r="AR36" i="4"/>
  <c r="L100" i="9"/>
  <c r="L88" i="9"/>
  <c r="AR170" i="4"/>
  <c r="AR28" i="4"/>
  <c r="L150" i="9"/>
  <c r="AR148" i="4"/>
  <c r="M154" i="9"/>
  <c r="W42" i="9"/>
  <c r="W136" i="9"/>
  <c r="L104" i="9"/>
  <c r="T152" i="9"/>
  <c r="T92" i="9"/>
  <c r="M148" i="9"/>
  <c r="F185" i="9"/>
  <c r="W118" i="9"/>
  <c r="M102" i="9"/>
  <c r="F134" i="9"/>
  <c r="AR182" i="9"/>
  <c r="AR36" i="9"/>
  <c r="W88" i="9"/>
  <c r="AB46" i="9"/>
  <c r="M30" i="9"/>
  <c r="W182" i="9"/>
  <c r="W38" i="9"/>
  <c r="D42" i="9"/>
  <c r="M152" i="9"/>
  <c r="M120" i="9"/>
  <c r="AA98" i="9"/>
  <c r="W150" i="9"/>
  <c r="W63" i="9"/>
  <c r="E142" i="9"/>
  <c r="M74" i="9"/>
  <c r="K63" i="9"/>
  <c r="W110" i="9"/>
  <c r="Y108" i="9"/>
  <c r="J160" i="9"/>
  <c r="J174" i="9"/>
  <c r="J138" i="9"/>
  <c r="J57" i="9"/>
  <c r="AR160" i="4"/>
  <c r="L30" i="9"/>
  <c r="L22" i="9"/>
  <c r="AR110" i="4"/>
  <c r="AR78" i="5"/>
  <c r="D129" i="9"/>
  <c r="D130" i="9" s="1"/>
  <c r="L38" i="9"/>
  <c r="AR106" i="4"/>
  <c r="L66" i="9"/>
  <c r="L94" i="9"/>
  <c r="M112" i="9"/>
  <c r="F142" i="9"/>
  <c r="AR156" i="9"/>
  <c r="AV156" i="9" s="1"/>
  <c r="F94" i="9"/>
  <c r="L96" i="9"/>
  <c r="T116" i="9"/>
  <c r="T84" i="9"/>
  <c r="M150" i="9"/>
  <c r="F164" i="9"/>
  <c r="V130" i="9"/>
  <c r="W120" i="9"/>
  <c r="M136" i="9"/>
  <c r="M44" i="9"/>
  <c r="W18" i="9"/>
  <c r="AA14" i="9"/>
  <c r="W62" i="9"/>
  <c r="E85" i="9"/>
  <c r="E86" i="9" s="1"/>
  <c r="M26" i="9"/>
  <c r="M185" i="9"/>
  <c r="I129" i="9"/>
  <c r="I130" i="9" s="1"/>
  <c r="AA166" i="9"/>
  <c r="M84" i="9"/>
  <c r="W166" i="9"/>
  <c r="M134" i="9"/>
  <c r="M76" i="9"/>
  <c r="V86" i="9"/>
  <c r="W100" i="9"/>
  <c r="AR76" i="5"/>
  <c r="M116" i="9"/>
  <c r="M92" i="9"/>
  <c r="M114" i="9"/>
  <c r="J56" i="9"/>
  <c r="J106" i="9"/>
  <c r="J172" i="9"/>
  <c r="J92" i="9"/>
  <c r="J44" i="9"/>
  <c r="J40" i="9"/>
  <c r="J122" i="8"/>
  <c r="X98" i="8"/>
  <c r="J44" i="8"/>
  <c r="V170" i="8"/>
  <c r="V30" i="8"/>
  <c r="X72" i="8"/>
  <c r="X164" i="8"/>
  <c r="X78" i="8"/>
  <c r="J98" i="8"/>
  <c r="X154" i="8"/>
  <c r="J124" i="8"/>
  <c r="J96" i="8"/>
  <c r="J57" i="8"/>
  <c r="J14" i="8"/>
  <c r="X122" i="8"/>
  <c r="X160" i="8"/>
  <c r="E78" i="8"/>
  <c r="H138" i="8"/>
  <c r="X66" i="8"/>
  <c r="X28" i="8"/>
  <c r="K42" i="8"/>
  <c r="K146" i="8"/>
  <c r="K92" i="8"/>
  <c r="X42" i="8"/>
  <c r="V54" i="8"/>
  <c r="V176" i="8"/>
  <c r="X104" i="8"/>
  <c r="X182" i="8"/>
  <c r="J158" i="8"/>
  <c r="J174" i="8"/>
  <c r="R129" i="8"/>
  <c r="R130" i="8" s="1"/>
  <c r="X94" i="8"/>
  <c r="Y67" i="8"/>
  <c r="J63" i="8"/>
  <c r="J62" i="8"/>
  <c r="X170" i="8"/>
  <c r="X146" i="8"/>
  <c r="X188" i="8"/>
  <c r="X134" i="8"/>
  <c r="J182" i="8"/>
  <c r="X102" i="8"/>
  <c r="X150" i="8"/>
  <c r="X172" i="8"/>
  <c r="J80" i="8"/>
  <c r="X92" i="8"/>
  <c r="X136" i="8"/>
  <c r="J92" i="8"/>
  <c r="V20" i="8"/>
  <c r="X96" i="8"/>
  <c r="X176" i="8"/>
  <c r="E108" i="8"/>
  <c r="K108" i="8"/>
  <c r="K34" i="8"/>
  <c r="K140" i="8"/>
  <c r="K158" i="8"/>
  <c r="K120" i="8"/>
  <c r="K134" i="8"/>
  <c r="S47" i="8"/>
  <c r="S48" i="8" s="1"/>
  <c r="X106" i="8"/>
  <c r="J84" i="8"/>
  <c r="V122" i="8"/>
  <c r="X148" i="8"/>
  <c r="J132" i="8"/>
  <c r="J184" i="8"/>
  <c r="V16" i="8"/>
  <c r="X34" i="8"/>
  <c r="X20" i="8"/>
  <c r="X156" i="8"/>
  <c r="J94" i="8"/>
  <c r="J48" i="8"/>
  <c r="X26" i="8"/>
  <c r="X70" i="8"/>
  <c r="X138" i="8"/>
  <c r="AA47" i="8"/>
  <c r="AA48" i="8" s="1"/>
  <c r="K184" i="8"/>
  <c r="K162" i="8"/>
  <c r="BD47" i="8"/>
  <c r="V63" i="8"/>
  <c r="V134" i="8"/>
  <c r="J144" i="8"/>
  <c r="V124" i="8"/>
  <c r="V136" i="8"/>
  <c r="J185" i="8"/>
  <c r="X84" i="8"/>
  <c r="J130" i="8"/>
  <c r="X174" i="8"/>
  <c r="J88" i="8"/>
  <c r="X144" i="8"/>
  <c r="X88" i="8"/>
  <c r="X184" i="8"/>
  <c r="E162" i="8"/>
  <c r="X67" i="8"/>
  <c r="K32" i="8"/>
  <c r="K74" i="8"/>
  <c r="S136" i="8"/>
  <c r="V60" i="8"/>
  <c r="V34" i="8"/>
  <c r="V160" i="8"/>
  <c r="J46" i="8"/>
  <c r="X158" i="8"/>
  <c r="J154" i="8"/>
  <c r="V98" i="8"/>
  <c r="J22" i="8"/>
  <c r="X132" i="8"/>
  <c r="X124" i="8"/>
  <c r="X82" i="8"/>
  <c r="X168" i="8"/>
  <c r="X22" i="8"/>
  <c r="X18" i="8"/>
  <c r="X60" i="8"/>
  <c r="K22" i="8"/>
  <c r="K40" i="8"/>
  <c r="S67" i="8"/>
  <c r="S158" i="8"/>
  <c r="S84" i="8"/>
  <c r="K160" i="8"/>
  <c r="V57" i="8"/>
  <c r="J16" i="8"/>
  <c r="X44" i="8"/>
  <c r="V56" i="8"/>
  <c r="X54" i="8"/>
  <c r="V94" i="8"/>
  <c r="X62" i="8"/>
  <c r="J74" i="8"/>
  <c r="J164" i="8"/>
  <c r="X100" i="8"/>
  <c r="X32" i="8"/>
  <c r="X166" i="8"/>
  <c r="X112" i="8"/>
  <c r="X118" i="8"/>
  <c r="E16" i="8"/>
  <c r="X114" i="8"/>
  <c r="X142" i="8"/>
  <c r="X57" i="8"/>
  <c r="K30" i="8"/>
  <c r="K185" i="8"/>
  <c r="K54" i="8"/>
  <c r="AR70" i="17"/>
  <c r="AR98" i="17"/>
  <c r="Z38" i="8"/>
  <c r="E42" i="8"/>
  <c r="K122" i="8"/>
  <c r="K114" i="8"/>
  <c r="T26" i="8"/>
  <c r="G172" i="8"/>
  <c r="AB188" i="8"/>
  <c r="E150" i="8"/>
  <c r="X14" i="8"/>
  <c r="S46" i="8"/>
  <c r="S60" i="8"/>
  <c r="S20" i="8"/>
  <c r="S34" i="8"/>
  <c r="S140" i="8"/>
  <c r="S154" i="8"/>
  <c r="S170" i="8"/>
  <c r="S174" i="8"/>
  <c r="S28" i="8"/>
  <c r="S94" i="8"/>
  <c r="S9" i="8"/>
  <c r="S10" i="8" s="1"/>
  <c r="S124" i="8"/>
  <c r="S188" i="8"/>
  <c r="S44" i="8"/>
  <c r="S16" i="8"/>
  <c r="S138" i="8"/>
  <c r="S100" i="8"/>
  <c r="S132" i="8"/>
  <c r="S110" i="8"/>
  <c r="S98" i="8"/>
  <c r="S30" i="8"/>
  <c r="S76" i="8"/>
  <c r="S164" i="8"/>
  <c r="S162" i="8"/>
  <c r="S120" i="8"/>
  <c r="S90" i="8"/>
  <c r="S14" i="8"/>
  <c r="S182" i="8"/>
  <c r="S144" i="8"/>
  <c r="S88" i="8"/>
  <c r="S156" i="8"/>
  <c r="S114" i="8"/>
  <c r="S42" i="8"/>
  <c r="S104" i="8"/>
  <c r="S63" i="8"/>
  <c r="S66" i="8"/>
  <c r="S118" i="8"/>
  <c r="S112" i="8"/>
  <c r="S122" i="8"/>
  <c r="S40" i="8"/>
  <c r="S26" i="8"/>
  <c r="S116" i="8"/>
  <c r="S62" i="8"/>
  <c r="S82" i="8"/>
  <c r="S18" i="8"/>
  <c r="S72" i="8"/>
  <c r="S185" i="8"/>
  <c r="S36" i="8"/>
  <c r="S184" i="8"/>
  <c r="S22" i="8"/>
  <c r="S80" i="8"/>
  <c r="S176" i="8"/>
  <c r="S108" i="8"/>
  <c r="T130" i="8"/>
  <c r="N78" i="8"/>
  <c r="N30" i="8"/>
  <c r="L28" i="8"/>
  <c r="Q49" i="8"/>
  <c r="AB142" i="8"/>
  <c r="S92" i="8"/>
  <c r="S85" i="8"/>
  <c r="S86" i="8" s="1"/>
  <c r="K98" i="8"/>
  <c r="K80" i="8"/>
  <c r="K106" i="8"/>
  <c r="K156" i="8"/>
  <c r="K84" i="8"/>
  <c r="K182" i="8"/>
  <c r="K28" i="8"/>
  <c r="K138" i="8"/>
  <c r="K66" i="8"/>
  <c r="K94" i="8"/>
  <c r="K63" i="8"/>
  <c r="K154" i="8"/>
  <c r="K26" i="8"/>
  <c r="K38" i="8"/>
  <c r="K100" i="8"/>
  <c r="K70" i="8"/>
  <c r="K176" i="8"/>
  <c r="K124" i="8"/>
  <c r="K104" i="8"/>
  <c r="K136" i="8"/>
  <c r="K88" i="8"/>
  <c r="K112" i="8"/>
  <c r="K170" i="8"/>
  <c r="K20" i="8"/>
  <c r="K150" i="8"/>
  <c r="K9" i="8"/>
  <c r="K10" i="8" s="1"/>
  <c r="K132" i="8"/>
  <c r="K14" i="8"/>
  <c r="K46" i="8"/>
  <c r="K174" i="8"/>
  <c r="K188" i="8"/>
  <c r="K116" i="8"/>
  <c r="K16" i="8"/>
  <c r="K18" i="8"/>
  <c r="S78" i="8"/>
  <c r="K44" i="8"/>
  <c r="T40" i="8"/>
  <c r="G96" i="8"/>
  <c r="L112" i="8"/>
  <c r="J42" i="8"/>
  <c r="J108" i="8"/>
  <c r="Z72" i="8"/>
  <c r="L142" i="8"/>
  <c r="H46" i="8"/>
  <c r="L102" i="8"/>
  <c r="K164" i="8"/>
  <c r="K110" i="8"/>
  <c r="K86" i="8"/>
  <c r="K142" i="8"/>
  <c r="K72" i="8"/>
  <c r="W134" i="8"/>
  <c r="AB14" i="8"/>
  <c r="Z176" i="8"/>
  <c r="L158" i="8"/>
  <c r="AB38" i="8"/>
  <c r="X162" i="8"/>
  <c r="H74" i="8"/>
  <c r="K96" i="8"/>
  <c r="K152" i="8"/>
  <c r="T122" i="8"/>
  <c r="T158" i="8"/>
  <c r="G122" i="8"/>
  <c r="AT180" i="8" a="1"/>
  <c r="AT180" i="8" s="1"/>
  <c r="G102" i="8"/>
  <c r="D158" i="8"/>
  <c r="J146" i="8"/>
  <c r="AB16" i="8"/>
  <c r="V130" i="8"/>
  <c r="H60" i="8"/>
  <c r="AB134" i="8"/>
  <c r="K177" i="8"/>
  <c r="K178" i="8" s="1"/>
  <c r="K179" i="8"/>
  <c r="K102" i="8"/>
  <c r="K90" i="8"/>
  <c r="S70" i="8"/>
  <c r="M82" i="8"/>
  <c r="F140" i="8"/>
  <c r="N146" i="8"/>
  <c r="Z14" i="8"/>
  <c r="J176" i="8"/>
  <c r="AB140" i="8"/>
  <c r="E138" i="8"/>
  <c r="K60" i="8"/>
  <c r="K67" i="8"/>
  <c r="K36" i="8"/>
  <c r="K144" i="8"/>
  <c r="K82" i="8"/>
  <c r="S150" i="8"/>
  <c r="F60" i="8"/>
  <c r="G184" i="8"/>
  <c r="G32" i="8"/>
  <c r="J112" i="8"/>
  <c r="D22" i="8"/>
  <c r="AB174" i="8"/>
  <c r="K76" i="8"/>
  <c r="F162" i="7"/>
  <c r="F66" i="7"/>
  <c r="F152" i="7"/>
  <c r="E188" i="7"/>
  <c r="F164" i="7"/>
  <c r="T76" i="7"/>
  <c r="F63" i="7"/>
  <c r="F46" i="7"/>
  <c r="F185" i="7"/>
  <c r="R47" i="7"/>
  <c r="R48" i="7" s="1"/>
  <c r="Z20" i="7"/>
  <c r="H185" i="7"/>
  <c r="H42" i="7"/>
  <c r="H9" i="7"/>
  <c r="H10" i="7" s="1"/>
  <c r="H66" i="7"/>
  <c r="H54" i="7"/>
  <c r="H84" i="7"/>
  <c r="H106" i="7"/>
  <c r="H82" i="7"/>
  <c r="BD35" i="7"/>
  <c r="F70" i="7"/>
  <c r="E120" i="7"/>
  <c r="T174" i="7"/>
  <c r="F124" i="7"/>
  <c r="F140" i="7"/>
  <c r="F56" i="7"/>
  <c r="J102" i="7"/>
  <c r="J86" i="7"/>
  <c r="J174" i="7"/>
  <c r="Z118" i="7"/>
  <c r="H80" i="7"/>
  <c r="M46" i="7"/>
  <c r="F136" i="7"/>
  <c r="J185" i="7"/>
  <c r="J56" i="7"/>
  <c r="F130" i="7"/>
  <c r="F80" i="7"/>
  <c r="F118" i="7"/>
  <c r="I47" i="7"/>
  <c r="G46" i="7"/>
  <c r="H112" i="7"/>
  <c r="H164" i="7"/>
  <c r="H28" i="7"/>
  <c r="H138" i="7"/>
  <c r="H114" i="7"/>
  <c r="H110" i="7"/>
  <c r="F132" i="7"/>
  <c r="F42" i="7"/>
  <c r="F188" i="7"/>
  <c r="F120" i="7"/>
  <c r="Z158" i="7"/>
  <c r="Z146" i="7"/>
  <c r="H40" i="7"/>
  <c r="H96" i="7"/>
  <c r="J44" i="7"/>
  <c r="H170" i="7"/>
  <c r="H104" i="7"/>
  <c r="H26" i="7"/>
  <c r="H63" i="7"/>
  <c r="Z185" i="7"/>
  <c r="F170" i="7"/>
  <c r="F90" i="7"/>
  <c r="AX129" i="7"/>
  <c r="V102" i="7"/>
  <c r="V14" i="7"/>
  <c r="J40" i="7"/>
  <c r="H22" i="7"/>
  <c r="AR185" i="2"/>
  <c r="AV185" i="2" s="1"/>
  <c r="AR188" i="2"/>
  <c r="AR20" i="15"/>
  <c r="AR30" i="15"/>
  <c r="AR92" i="15"/>
  <c r="AR18" i="7"/>
  <c r="AR30" i="7"/>
  <c r="E67" i="7"/>
  <c r="O46" i="7"/>
  <c r="I48" i="7"/>
  <c r="Q182" i="7"/>
  <c r="AB57" i="7"/>
  <c r="F96" i="7"/>
  <c r="Q150" i="7"/>
  <c r="W63" i="7"/>
  <c r="E46" i="7"/>
  <c r="M90" i="7"/>
  <c r="F104" i="7"/>
  <c r="O42" i="7"/>
  <c r="Y130" i="7"/>
  <c r="G162" i="7"/>
  <c r="G138" i="7"/>
  <c r="W66" i="7"/>
  <c r="J72" i="7"/>
  <c r="J184" i="7"/>
  <c r="H85" i="7"/>
  <c r="H86" i="7" s="1"/>
  <c r="H92" i="7"/>
  <c r="Z90" i="7"/>
  <c r="J146" i="7"/>
  <c r="Z57" i="7"/>
  <c r="O118" i="7"/>
  <c r="I108" i="7"/>
  <c r="Q136" i="7"/>
  <c r="AB38" i="7"/>
  <c r="G148" i="7"/>
  <c r="W112" i="7"/>
  <c r="W90" i="7"/>
  <c r="J160" i="7"/>
  <c r="Z56" i="7"/>
  <c r="J158" i="7"/>
  <c r="Z152" i="7"/>
  <c r="M146" i="7"/>
  <c r="L14" i="7"/>
  <c r="M70" i="7"/>
  <c r="Y162" i="7"/>
  <c r="I42" i="7"/>
  <c r="O120" i="7"/>
  <c r="F30" i="7"/>
  <c r="F44" i="7"/>
  <c r="AA100" i="7"/>
  <c r="AA44" i="7"/>
  <c r="W46" i="7"/>
  <c r="Z144" i="7"/>
  <c r="Y90" i="7"/>
  <c r="O182" i="7"/>
  <c r="M130" i="7"/>
  <c r="G14" i="7"/>
  <c r="W14" i="7"/>
  <c r="J122" i="7"/>
  <c r="Z172" i="7"/>
  <c r="J152" i="7"/>
  <c r="O134" i="7"/>
  <c r="I138" i="7"/>
  <c r="I22" i="7"/>
  <c r="O152" i="7"/>
  <c r="I84" i="7"/>
  <c r="G114" i="7"/>
  <c r="Z120" i="7"/>
  <c r="Z98" i="7"/>
  <c r="Z40" i="7"/>
  <c r="Z22" i="7"/>
  <c r="Z54" i="7"/>
  <c r="Z110" i="7"/>
  <c r="Z104" i="7"/>
  <c r="Z112" i="7"/>
  <c r="Z138" i="7"/>
  <c r="Z132" i="7"/>
  <c r="Z174" i="7"/>
  <c r="Z114" i="7"/>
  <c r="Z46" i="7"/>
  <c r="Z34" i="7"/>
  <c r="Z30" i="7"/>
  <c r="Z162" i="7"/>
  <c r="Z188" i="7"/>
  <c r="Z136" i="7"/>
  <c r="Z18" i="7"/>
  <c r="Z16" i="7"/>
  <c r="Z66" i="7"/>
  <c r="Z182" i="7"/>
  <c r="Z122" i="7"/>
  <c r="Z142" i="7"/>
  <c r="Z94" i="7"/>
  <c r="Z70" i="7"/>
  <c r="Z26" i="7"/>
  <c r="Z160" i="7"/>
  <c r="Z67" i="7"/>
  <c r="Z100" i="7"/>
  <c r="Z9" i="7"/>
  <c r="Z10" i="7" s="1"/>
  <c r="Z88" i="7"/>
  <c r="Z72" i="7"/>
  <c r="Z14" i="7"/>
  <c r="Z106" i="7"/>
  <c r="Z108" i="7"/>
  <c r="Z96" i="7"/>
  <c r="Z140" i="7"/>
  <c r="Z63" i="7"/>
  <c r="Z78" i="7"/>
  <c r="Z76" i="7"/>
  <c r="Z84" i="7"/>
  <c r="Z116" i="7"/>
  <c r="Z134" i="7"/>
  <c r="Z38" i="7"/>
  <c r="Z154" i="7"/>
  <c r="Z124" i="7"/>
  <c r="Z170" i="7"/>
  <c r="Z42" i="7"/>
  <c r="Z28" i="7"/>
  <c r="Z62" i="7"/>
  <c r="Z150" i="7"/>
  <c r="Z102" i="7"/>
  <c r="Z32" i="7"/>
  <c r="J124" i="7"/>
  <c r="J116" i="7"/>
  <c r="J14" i="7"/>
  <c r="J34" i="7"/>
  <c r="J188" i="7"/>
  <c r="J144" i="7"/>
  <c r="J156" i="7"/>
  <c r="J108" i="7"/>
  <c r="J66" i="7"/>
  <c r="J120" i="7"/>
  <c r="J28" i="7"/>
  <c r="J140" i="7"/>
  <c r="J136" i="7"/>
  <c r="J46" i="7"/>
  <c r="J134" i="7"/>
  <c r="J78" i="7"/>
  <c r="J38" i="7"/>
  <c r="J176" i="7"/>
  <c r="J138" i="7"/>
  <c r="J168" i="7"/>
  <c r="J162" i="7"/>
  <c r="J110" i="7"/>
  <c r="J142" i="7"/>
  <c r="J88" i="7"/>
  <c r="J54" i="7"/>
  <c r="J172" i="7"/>
  <c r="J76" i="7"/>
  <c r="J112" i="7"/>
  <c r="J100" i="7"/>
  <c r="J26" i="7"/>
  <c r="J63" i="7"/>
  <c r="J60" i="7"/>
  <c r="J84" i="7"/>
  <c r="J182" i="7"/>
  <c r="J96" i="7"/>
  <c r="J16" i="7"/>
  <c r="J42" i="7"/>
  <c r="J80" i="7"/>
  <c r="J104" i="7"/>
  <c r="J106" i="7"/>
  <c r="J150" i="7"/>
  <c r="J98" i="7"/>
  <c r="J30" i="7"/>
  <c r="J62" i="7"/>
  <c r="J154" i="7"/>
  <c r="J132" i="7"/>
  <c r="J9" i="7"/>
  <c r="J10" i="7" s="1"/>
  <c r="J70" i="7"/>
  <c r="J20" i="7"/>
  <c r="J18" i="7"/>
  <c r="J114" i="7"/>
  <c r="J92" i="7"/>
  <c r="Z82" i="7"/>
  <c r="E94" i="7"/>
  <c r="O60" i="7"/>
  <c r="I98" i="7"/>
  <c r="I92" i="7"/>
  <c r="G158" i="7"/>
  <c r="G166" i="7"/>
  <c r="W106" i="7"/>
  <c r="Z164" i="7"/>
  <c r="Z36" i="7"/>
  <c r="Z176" i="7"/>
  <c r="J164" i="7"/>
  <c r="J74" i="7"/>
  <c r="J67" i="7"/>
  <c r="Z80" i="7"/>
  <c r="J90" i="7"/>
  <c r="Z74" i="7"/>
  <c r="E86" i="7"/>
  <c r="Y14" i="7"/>
  <c r="O57" i="7"/>
  <c r="AA30" i="7"/>
  <c r="G176" i="7"/>
  <c r="K185" i="7"/>
  <c r="Z44" i="7"/>
  <c r="J22" i="7"/>
  <c r="Z86" i="7"/>
  <c r="Z60" i="7"/>
  <c r="J57" i="7"/>
  <c r="Z184" i="7"/>
  <c r="J32" i="7"/>
  <c r="J82" i="7"/>
  <c r="Z92" i="7"/>
  <c r="Z142" i="6"/>
  <c r="D82" i="6"/>
  <c r="AB112" i="6"/>
  <c r="H92" i="6"/>
  <c r="Z82" i="6"/>
  <c r="AB28" i="6"/>
  <c r="Z122" i="6"/>
  <c r="AB98" i="6"/>
  <c r="Z118" i="6"/>
  <c r="H166" i="6"/>
  <c r="H56" i="6"/>
  <c r="H63" i="6"/>
  <c r="AB30" i="6"/>
  <c r="Z30" i="6"/>
  <c r="AB84" i="6"/>
  <c r="Z185" i="6"/>
  <c r="H138" i="6"/>
  <c r="M174" i="6"/>
  <c r="AB108" i="6"/>
  <c r="M62" i="6"/>
  <c r="AB100" i="6"/>
  <c r="AB154" i="6"/>
  <c r="Z16" i="6"/>
  <c r="O124" i="6"/>
  <c r="AB20" i="6"/>
  <c r="Z162" i="6"/>
  <c r="M114" i="6"/>
  <c r="AB124" i="6"/>
  <c r="Q84" i="6"/>
  <c r="Q60" i="6"/>
  <c r="M46" i="6"/>
  <c r="AB185" i="6"/>
  <c r="H40" i="6"/>
  <c r="M90" i="6"/>
  <c r="Q170" i="6"/>
  <c r="AR178" i="9"/>
  <c r="AR54" i="9"/>
  <c r="M30" i="6"/>
  <c r="M176" i="6"/>
  <c r="M140" i="6"/>
  <c r="AR30" i="8"/>
  <c r="AR63" i="8"/>
  <c r="AV63" i="8" s="1"/>
  <c r="AR122" i="16"/>
  <c r="AR148" i="16"/>
  <c r="AR140" i="9"/>
  <c r="AR76" i="9"/>
  <c r="AR44" i="9"/>
  <c r="AR136" i="20"/>
  <c r="AR114" i="20"/>
  <c r="AR142" i="20"/>
  <c r="AR82" i="9"/>
  <c r="AR108" i="20"/>
  <c r="AR36" i="20"/>
  <c r="Z80" i="6"/>
  <c r="D98" i="6"/>
  <c r="Z74" i="6"/>
  <c r="M148" i="6"/>
  <c r="M70" i="6"/>
  <c r="H112" i="6"/>
  <c r="Z62" i="6"/>
  <c r="Z18" i="6"/>
  <c r="AB138" i="6"/>
  <c r="AB104" i="6"/>
  <c r="Z67" i="6"/>
  <c r="M120" i="6"/>
  <c r="AB92" i="6"/>
  <c r="AB90" i="6"/>
  <c r="M188" i="6"/>
  <c r="AB114" i="6"/>
  <c r="AB150" i="6"/>
  <c r="Q57" i="6"/>
  <c r="H88" i="6"/>
  <c r="H150" i="6"/>
  <c r="AR172" i="9"/>
  <c r="AR106" i="9"/>
  <c r="AR132" i="8"/>
  <c r="AR134" i="16"/>
  <c r="H70" i="6"/>
  <c r="H102" i="6"/>
  <c r="AR184" i="8"/>
  <c r="AR96" i="9"/>
  <c r="AR148" i="9"/>
  <c r="AR26" i="9"/>
  <c r="AR158" i="9"/>
  <c r="AR72" i="9"/>
  <c r="Z132" i="6"/>
  <c r="Z63" i="6"/>
  <c r="Z76" i="6"/>
  <c r="M150" i="6"/>
  <c r="AB22" i="6"/>
  <c r="M74" i="6"/>
  <c r="Z92" i="6"/>
  <c r="Z164" i="6"/>
  <c r="AB94" i="6"/>
  <c r="M102" i="6"/>
  <c r="AB140" i="6"/>
  <c r="AB156" i="6"/>
  <c r="M54" i="6"/>
  <c r="AB40" i="6"/>
  <c r="AB18" i="6"/>
  <c r="H22" i="6"/>
  <c r="H148" i="6"/>
  <c r="H67" i="6"/>
  <c r="AR188" i="9"/>
  <c r="AR150" i="20"/>
  <c r="AR88" i="20"/>
  <c r="AR67" i="20"/>
  <c r="AV67" i="20" s="1"/>
  <c r="AR80" i="9"/>
  <c r="AR56" i="20"/>
  <c r="AR72" i="20"/>
  <c r="AR18" i="9"/>
  <c r="AR32" i="9"/>
  <c r="AR136" i="9"/>
  <c r="AR98" i="9"/>
  <c r="Z66" i="6"/>
  <c r="D158" i="6"/>
  <c r="D20" i="6"/>
  <c r="Q154" i="6"/>
  <c r="Z98" i="6"/>
  <c r="O154" i="6"/>
  <c r="D94" i="6"/>
  <c r="M76" i="6"/>
  <c r="X129" i="6"/>
  <c r="X130" i="6" s="1"/>
  <c r="Z94" i="6"/>
  <c r="AB16" i="6"/>
  <c r="M104" i="6"/>
  <c r="AB78" i="6"/>
  <c r="H156" i="6"/>
  <c r="H162" i="6"/>
  <c r="AB170" i="6"/>
  <c r="M82" i="6"/>
  <c r="Q174" i="6"/>
  <c r="M132" i="6"/>
  <c r="AB116" i="6"/>
  <c r="M172" i="6"/>
  <c r="R118" i="6"/>
  <c r="H28" i="6"/>
  <c r="H118" i="6"/>
  <c r="M38" i="6"/>
  <c r="M72" i="6"/>
  <c r="H164" i="6"/>
  <c r="M106" i="6"/>
  <c r="H18" i="6"/>
  <c r="AR150" i="9"/>
  <c r="AR178" i="8"/>
  <c r="AV178" i="8" s="1"/>
  <c r="AR146" i="9"/>
  <c r="AR144" i="8"/>
  <c r="AR60" i="9"/>
  <c r="AR132" i="9"/>
  <c r="AR188" i="8"/>
  <c r="AR88" i="9"/>
  <c r="AR148" i="8"/>
  <c r="AR100" i="8"/>
  <c r="AR30" i="9"/>
  <c r="AR90" i="9"/>
  <c r="AR40" i="9"/>
  <c r="AR100" i="20"/>
  <c r="AR84" i="20"/>
  <c r="Z28" i="6"/>
  <c r="Z100" i="6"/>
  <c r="AB144" i="6"/>
  <c r="Z20" i="6"/>
  <c r="AB129" i="6"/>
  <c r="AB130" i="6" s="1"/>
  <c r="Z168" i="6"/>
  <c r="AB86" i="6"/>
  <c r="Q94" i="6"/>
  <c r="AB82" i="6"/>
  <c r="AB44" i="6"/>
  <c r="H120" i="6"/>
  <c r="Q156" i="6"/>
  <c r="M44" i="6"/>
  <c r="AR63" i="9"/>
  <c r="AV63" i="9" s="1"/>
  <c r="AR112" i="9"/>
  <c r="H114" i="6"/>
  <c r="AR166" i="9"/>
  <c r="AV166" i="9" s="1"/>
  <c r="AR84" i="9"/>
  <c r="H108" i="6"/>
  <c r="AR22" i="9"/>
  <c r="AR116" i="9"/>
  <c r="AR172" i="20"/>
  <c r="AR16" i="20"/>
  <c r="Z140" i="6"/>
  <c r="M40" i="6"/>
  <c r="AB32" i="6"/>
  <c r="H94" i="6"/>
  <c r="Z134" i="6"/>
  <c r="D16" i="6"/>
  <c r="AB132" i="6"/>
  <c r="Z166" i="6"/>
  <c r="Q112" i="6"/>
  <c r="H168" i="6"/>
  <c r="M184" i="6"/>
  <c r="Q63" i="6"/>
  <c r="AB122" i="6"/>
  <c r="AB96" i="6"/>
  <c r="H32" i="6"/>
  <c r="AR112" i="8"/>
  <c r="AR176" i="8"/>
  <c r="AV176" i="8" s="1"/>
  <c r="AR100" i="9"/>
  <c r="AR20" i="9"/>
  <c r="AR63" i="16"/>
  <c r="AV63" i="16" s="1"/>
  <c r="AR84" i="8"/>
  <c r="AR160" i="8"/>
  <c r="AR192" i="16"/>
  <c r="AR74" i="16"/>
  <c r="AV74" i="16" s="1"/>
  <c r="AR164" i="9"/>
  <c r="AR160" i="9"/>
  <c r="AR130" i="9"/>
  <c r="AR18" i="20"/>
  <c r="AR9" i="18"/>
  <c r="AR10" i="18" s="1"/>
  <c r="AV10" i="18" s="1"/>
  <c r="AR9" i="24"/>
  <c r="AR10" i="24" s="1"/>
  <c r="AV10" i="24" s="1"/>
  <c r="P58" i="3"/>
  <c r="AV186" i="14"/>
  <c r="AV163" i="14"/>
  <c r="T132" i="6"/>
  <c r="T86" i="6"/>
  <c r="T140" i="6"/>
  <c r="Z146" i="6"/>
  <c r="T112" i="6"/>
  <c r="R38" i="6"/>
  <c r="AB14" i="6"/>
  <c r="L164" i="6"/>
  <c r="H46" i="6"/>
  <c r="M154" i="6"/>
  <c r="W85" i="6"/>
  <c r="W86" i="6" s="1"/>
  <c r="D14" i="6"/>
  <c r="Z176" i="6"/>
  <c r="J14" i="6"/>
  <c r="H14" i="6"/>
  <c r="Y32" i="6"/>
  <c r="H106" i="6"/>
  <c r="V104" i="6"/>
  <c r="E56" i="6"/>
  <c r="T20" i="6"/>
  <c r="Z88" i="6"/>
  <c r="J164" i="6"/>
  <c r="Z136" i="6"/>
  <c r="J76" i="6"/>
  <c r="R56" i="6"/>
  <c r="AA179" i="6"/>
  <c r="AA177" i="6"/>
  <c r="AA178" i="6" s="1"/>
  <c r="K179" i="6"/>
  <c r="K177" i="6"/>
  <c r="K178" i="6" s="1"/>
  <c r="AA9" i="6"/>
  <c r="AA10" i="6" s="1"/>
  <c r="AA106" i="6"/>
  <c r="AA18" i="6"/>
  <c r="AA104" i="6"/>
  <c r="AA82" i="6"/>
  <c r="AA144" i="6"/>
  <c r="AA46" i="6"/>
  <c r="AA132" i="6"/>
  <c r="AA188" i="6"/>
  <c r="AA120" i="6"/>
  <c r="AA136" i="6"/>
  <c r="AA40" i="6"/>
  <c r="AA114" i="6"/>
  <c r="AA30" i="6"/>
  <c r="AA110" i="6"/>
  <c r="AA96" i="6"/>
  <c r="AA174" i="6"/>
  <c r="AA176" i="6"/>
  <c r="AA34" i="6"/>
  <c r="AA62" i="6"/>
  <c r="AA76" i="6"/>
  <c r="AA54" i="6"/>
  <c r="AA170" i="6"/>
  <c r="AA66" i="6"/>
  <c r="AA154" i="6"/>
  <c r="AA70" i="6"/>
  <c r="AA98" i="6"/>
  <c r="AA122" i="6"/>
  <c r="AA150" i="6"/>
  <c r="AA182" i="6"/>
  <c r="AA142" i="6"/>
  <c r="D60" i="6"/>
  <c r="T88" i="6"/>
  <c r="Z120" i="6"/>
  <c r="J188" i="6"/>
  <c r="J162" i="6"/>
  <c r="Z150" i="6"/>
  <c r="T152" i="6"/>
  <c r="J112" i="6"/>
  <c r="D102" i="6"/>
  <c r="Z138" i="6"/>
  <c r="Y20" i="6"/>
  <c r="Y66" i="6"/>
  <c r="H110" i="6"/>
  <c r="AA108" i="6"/>
  <c r="AA84" i="6"/>
  <c r="AA94" i="6"/>
  <c r="Z60" i="6"/>
  <c r="J106" i="6"/>
  <c r="J116" i="6"/>
  <c r="J132" i="6"/>
  <c r="Z144" i="6"/>
  <c r="D80" i="6"/>
  <c r="L22" i="6"/>
  <c r="E142" i="6"/>
  <c r="AA90" i="6"/>
  <c r="AA102" i="6"/>
  <c r="AA164" i="6"/>
  <c r="AA72" i="6"/>
  <c r="D78" i="6"/>
  <c r="T26" i="6"/>
  <c r="D118" i="6"/>
  <c r="J150" i="6"/>
  <c r="J172" i="6"/>
  <c r="Z26" i="6"/>
  <c r="J136" i="6"/>
  <c r="Z46" i="6"/>
  <c r="R120" i="6"/>
  <c r="Z152" i="6"/>
  <c r="Y166" i="6"/>
  <c r="M57" i="6"/>
  <c r="H182" i="6"/>
  <c r="AA78" i="6"/>
  <c r="J148" i="6"/>
  <c r="Q40" i="6"/>
  <c r="Y170" i="6"/>
  <c r="Q110" i="6"/>
  <c r="Y84" i="6"/>
  <c r="AA112" i="6"/>
  <c r="AA92" i="6"/>
  <c r="AA85" i="6"/>
  <c r="AA86" i="6" s="1"/>
  <c r="AA74" i="6"/>
  <c r="T94" i="6"/>
  <c r="Z70" i="6"/>
  <c r="J40" i="6"/>
  <c r="Y38" i="6"/>
  <c r="F85" i="6"/>
  <c r="F86" i="6" s="1"/>
  <c r="AA57" i="6"/>
  <c r="AA72" i="5"/>
  <c r="Y150" i="5"/>
  <c r="AR164" i="12"/>
  <c r="AR146" i="15"/>
  <c r="AR38" i="15"/>
  <c r="AR108" i="17"/>
  <c r="G162" i="5"/>
  <c r="AR36" i="5"/>
  <c r="AR176" i="7"/>
  <c r="AV176" i="7" s="1"/>
  <c r="I86" i="5"/>
  <c r="K82" i="5"/>
  <c r="AR78" i="15"/>
  <c r="AR154" i="15"/>
  <c r="AR162" i="17"/>
  <c r="AV162" i="17" s="1"/>
  <c r="AR108" i="5"/>
  <c r="AR66" i="5"/>
  <c r="AR164" i="5"/>
  <c r="J104" i="5"/>
  <c r="AR84" i="15"/>
  <c r="AR185" i="15"/>
  <c r="AV185" i="15" s="1"/>
  <c r="AR190" i="15"/>
  <c r="AR162" i="15"/>
  <c r="AV162" i="15" s="1"/>
  <c r="AR76" i="17"/>
  <c r="AR156" i="17"/>
  <c r="AV156" i="17" s="1"/>
  <c r="AR88" i="17"/>
  <c r="AR46" i="5"/>
  <c r="O152" i="5"/>
  <c r="AR162" i="7"/>
  <c r="AV162" i="7" s="1"/>
  <c r="O112" i="5"/>
  <c r="AR16" i="5"/>
  <c r="AA100" i="5"/>
  <c r="AB92" i="5"/>
  <c r="AA120" i="5"/>
  <c r="AR152" i="17"/>
  <c r="AR84" i="5"/>
  <c r="AR22" i="5"/>
  <c r="AR88" i="7"/>
  <c r="AR90" i="5"/>
  <c r="AR114" i="7"/>
  <c r="AR90" i="15"/>
  <c r="AR70" i="5"/>
  <c r="AR176" i="5"/>
  <c r="AV176" i="5" s="1"/>
  <c r="AA84" i="5"/>
  <c r="Y174" i="5"/>
  <c r="AR126" i="5"/>
  <c r="AR106" i="15"/>
  <c r="AR66" i="17"/>
  <c r="AR176" i="15"/>
  <c r="AV176" i="15" s="1"/>
  <c r="AR158" i="15"/>
  <c r="AR124" i="17"/>
  <c r="X20" i="5"/>
  <c r="Y112" i="5"/>
  <c r="AR142" i="15"/>
  <c r="AR126" i="15"/>
  <c r="AR32" i="15"/>
  <c r="AR110" i="15"/>
  <c r="AR42" i="17"/>
  <c r="F129" i="5"/>
  <c r="F130" i="5" s="1"/>
  <c r="AR160" i="7"/>
  <c r="AR134" i="2"/>
  <c r="AR36" i="2"/>
  <c r="R134" i="5"/>
  <c r="Y170" i="5"/>
  <c r="K132" i="5"/>
  <c r="R162" i="5"/>
  <c r="R14" i="5"/>
  <c r="Y118" i="5"/>
  <c r="AA30" i="5"/>
  <c r="R74" i="5"/>
  <c r="K96" i="5"/>
  <c r="T134" i="5"/>
  <c r="R88" i="5"/>
  <c r="T30" i="5"/>
  <c r="AR138" i="20"/>
  <c r="AR130" i="20"/>
  <c r="T170" i="5"/>
  <c r="T14" i="5"/>
  <c r="AR156" i="20"/>
  <c r="AV156" i="20" s="1"/>
  <c r="N85" i="5"/>
  <c r="N86" i="5" s="1"/>
  <c r="AR94" i="20"/>
  <c r="AR122" i="20"/>
  <c r="AR116" i="20"/>
  <c r="AR14" i="20"/>
  <c r="F162" i="5"/>
  <c r="AR162" i="20"/>
  <c r="AV162" i="20" s="1"/>
  <c r="AR148" i="20"/>
  <c r="R67" i="5"/>
  <c r="Y130" i="5"/>
  <c r="R90" i="5"/>
  <c r="R42" i="5"/>
  <c r="Y120" i="5"/>
  <c r="R28" i="5"/>
  <c r="J54" i="5"/>
  <c r="K112" i="5"/>
  <c r="Y176" i="5"/>
  <c r="T140" i="5"/>
  <c r="Y94" i="5"/>
  <c r="T102" i="5"/>
  <c r="AR140" i="20"/>
  <c r="AR30" i="20"/>
  <c r="Y57" i="5"/>
  <c r="AR82" i="20"/>
  <c r="G185" i="5"/>
  <c r="T124" i="5"/>
  <c r="Y90" i="5"/>
  <c r="AR70" i="20"/>
  <c r="Y114" i="5"/>
  <c r="AR60" i="20"/>
  <c r="AR182" i="20"/>
  <c r="S174" i="5"/>
  <c r="Y160" i="5"/>
  <c r="AR20" i="20"/>
  <c r="F84" i="5"/>
  <c r="AR42" i="20"/>
  <c r="F70" i="5"/>
  <c r="AR67" i="25"/>
  <c r="AV67" i="25" s="1"/>
  <c r="AR70" i="25"/>
  <c r="R60" i="5"/>
  <c r="R156" i="5"/>
  <c r="R70" i="5"/>
  <c r="Y132" i="5"/>
  <c r="T152" i="5"/>
  <c r="K46" i="5"/>
  <c r="R106" i="5"/>
  <c r="K182" i="5"/>
  <c r="K60" i="5"/>
  <c r="R63" i="5"/>
  <c r="K148" i="5"/>
  <c r="J182" i="5"/>
  <c r="K152" i="5"/>
  <c r="T160" i="5"/>
  <c r="AA106" i="5"/>
  <c r="T158" i="5"/>
  <c r="AX101" i="5"/>
  <c r="Y146" i="5"/>
  <c r="Y166" i="5"/>
  <c r="AR90" i="20"/>
  <c r="AR92" i="20"/>
  <c r="AR76" i="20"/>
  <c r="AR170" i="20"/>
  <c r="T168" i="5"/>
  <c r="T46" i="5"/>
  <c r="Y92" i="5"/>
  <c r="T106" i="5"/>
  <c r="AR146" i="20"/>
  <c r="AR160" i="20"/>
  <c r="Y158" i="5"/>
  <c r="AR120" i="20"/>
  <c r="Y185" i="5"/>
  <c r="S102" i="5"/>
  <c r="AR174" i="20"/>
  <c r="AV174" i="20" s="1"/>
  <c r="AR166" i="20"/>
  <c r="AV166" i="20" s="1"/>
  <c r="X78" i="5"/>
  <c r="AR96" i="20"/>
  <c r="AR80" i="20"/>
  <c r="AR188" i="25"/>
  <c r="AR140" i="25"/>
  <c r="AR88" i="25"/>
  <c r="R94" i="5"/>
  <c r="R18" i="5"/>
  <c r="Y140" i="5"/>
  <c r="R78" i="5"/>
  <c r="T146" i="5"/>
  <c r="K42" i="5"/>
  <c r="AA154" i="5"/>
  <c r="K28" i="5"/>
  <c r="R104" i="5"/>
  <c r="Y124" i="5"/>
  <c r="Y96" i="5"/>
  <c r="R38" i="5"/>
  <c r="J42" i="5"/>
  <c r="AB168" i="5"/>
  <c r="R140" i="5"/>
  <c r="H129" i="5"/>
  <c r="H130" i="5" s="1"/>
  <c r="Y152" i="5"/>
  <c r="T54" i="5"/>
  <c r="Y168" i="5"/>
  <c r="D57" i="5"/>
  <c r="T166" i="5"/>
  <c r="T18" i="5"/>
  <c r="AR86" i="20"/>
  <c r="AR164" i="20"/>
  <c r="T74" i="5"/>
  <c r="AR54" i="20"/>
  <c r="T136" i="5"/>
  <c r="AR126" i="20"/>
  <c r="AR22" i="20"/>
  <c r="AR168" i="20"/>
  <c r="AR66" i="20"/>
  <c r="AR128" i="20"/>
  <c r="AR110" i="20"/>
  <c r="W67" i="5"/>
  <c r="AR51" i="20"/>
  <c r="AV51" i="20" s="1"/>
  <c r="AR44" i="20"/>
  <c r="F46" i="5"/>
  <c r="AR185" i="20"/>
  <c r="AV185" i="20" s="1"/>
  <c r="R92" i="5"/>
  <c r="T94" i="5"/>
  <c r="K14" i="5"/>
  <c r="R98" i="5"/>
  <c r="Y134" i="5"/>
  <c r="T56" i="5"/>
  <c r="K168" i="5"/>
  <c r="AA132" i="5"/>
  <c r="T34" i="5"/>
  <c r="T67" i="5"/>
  <c r="J56" i="5"/>
  <c r="T84" i="5"/>
  <c r="AB144" i="5"/>
  <c r="Y162" i="5"/>
  <c r="Y100" i="5"/>
  <c r="AR144" i="20"/>
  <c r="AR178" i="20"/>
  <c r="AV178" i="20" s="1"/>
  <c r="AR34" i="20"/>
  <c r="AR98" i="20"/>
  <c r="T76" i="5"/>
  <c r="O184" i="5"/>
  <c r="AR74" i="20"/>
  <c r="AV74" i="20" s="1"/>
  <c r="AR62" i="20"/>
  <c r="AR176" i="20"/>
  <c r="AV176" i="20" s="1"/>
  <c r="Y63" i="5"/>
  <c r="Y142" i="5"/>
  <c r="Y56" i="5"/>
  <c r="Y108" i="5"/>
  <c r="T116" i="5"/>
  <c r="AR32" i="20"/>
  <c r="AR118" i="20"/>
  <c r="AR106" i="20"/>
  <c r="F14" i="5"/>
  <c r="AR112" i="20"/>
  <c r="AR28" i="20"/>
  <c r="AR40" i="20"/>
  <c r="F34" i="5"/>
  <c r="AR38" i="20"/>
  <c r="AR28" i="25"/>
  <c r="AR164" i="25"/>
  <c r="AR174" i="25"/>
  <c r="AV174" i="25" s="1"/>
  <c r="AR130" i="25"/>
  <c r="AR156" i="25"/>
  <c r="AV156" i="25" s="1"/>
  <c r="R148" i="5"/>
  <c r="R16" i="5"/>
  <c r="T92" i="5"/>
  <c r="K188" i="5"/>
  <c r="K138" i="5"/>
  <c r="AA176" i="5"/>
  <c r="R132" i="5"/>
  <c r="T142" i="5"/>
  <c r="AA170" i="5"/>
  <c r="K38" i="5"/>
  <c r="R168" i="5"/>
  <c r="Y86" i="5"/>
  <c r="AA90" i="5"/>
  <c r="T172" i="5"/>
  <c r="T70" i="5"/>
  <c r="T122" i="5"/>
  <c r="AA56" i="5"/>
  <c r="Y154" i="5"/>
  <c r="T98" i="5"/>
  <c r="AR152" i="20"/>
  <c r="P23" i="21"/>
  <c r="L57" i="5"/>
  <c r="P23" i="12"/>
  <c r="AR63" i="20"/>
  <c r="AV63" i="20" s="1"/>
  <c r="AR124" i="20"/>
  <c r="L188" i="5"/>
  <c r="Y66" i="5"/>
  <c r="AR188" i="20"/>
  <c r="AR57" i="20"/>
  <c r="AV57" i="20" s="1"/>
  <c r="AR192" i="20"/>
  <c r="W82" i="5"/>
  <c r="AR50" i="20"/>
  <c r="AR154" i="20"/>
  <c r="AR158" i="20"/>
  <c r="R82" i="5"/>
  <c r="T162" i="5"/>
  <c r="K106" i="5"/>
  <c r="AA130" i="5"/>
  <c r="R46" i="5"/>
  <c r="Y148" i="5"/>
  <c r="AA158" i="5"/>
  <c r="J160" i="5"/>
  <c r="R152" i="5"/>
  <c r="Y144" i="5"/>
  <c r="Y88" i="5"/>
  <c r="K120" i="5"/>
  <c r="Y98" i="5"/>
  <c r="AX129" i="5"/>
  <c r="T82" i="5"/>
  <c r="AR179" i="20"/>
  <c r="AV179" i="20" s="1"/>
  <c r="Y72" i="5"/>
  <c r="G116" i="5"/>
  <c r="AR134" i="20"/>
  <c r="AR26" i="20"/>
  <c r="AR78" i="20"/>
  <c r="AR46" i="20"/>
  <c r="AR184" i="20"/>
  <c r="AR44" i="25"/>
  <c r="AR92" i="25"/>
  <c r="AR74" i="25"/>
  <c r="AV74" i="25" s="1"/>
  <c r="AR36" i="25"/>
  <c r="AR134" i="25"/>
  <c r="AR94" i="6"/>
  <c r="AR98" i="6"/>
  <c r="AR82" i="6"/>
  <c r="AR28" i="6"/>
  <c r="AR176" i="6"/>
  <c r="AV176" i="6" s="1"/>
  <c r="AR67" i="6"/>
  <c r="AV67" i="6" s="1"/>
  <c r="AR86" i="6"/>
  <c r="AR178" i="6"/>
  <c r="V130" i="4"/>
  <c r="V34" i="4"/>
  <c r="V150" i="4"/>
  <c r="V92" i="4"/>
  <c r="V152" i="4"/>
  <c r="L100" i="4"/>
  <c r="G152" i="4"/>
  <c r="K46" i="4"/>
  <c r="S70" i="4"/>
  <c r="G80" i="4"/>
  <c r="V57" i="4"/>
  <c r="G154" i="4"/>
  <c r="V38" i="4"/>
  <c r="V148" i="4"/>
  <c r="V184" i="4"/>
  <c r="V96" i="4"/>
  <c r="Y134" i="4"/>
  <c r="Z136" i="4"/>
  <c r="AA86" i="4"/>
  <c r="W14" i="4"/>
  <c r="S146" i="4"/>
  <c r="S170" i="4"/>
  <c r="G94" i="4"/>
  <c r="S18" i="4"/>
  <c r="G102" i="4"/>
  <c r="G176" i="4"/>
  <c r="V22" i="4"/>
  <c r="V146" i="4"/>
  <c r="F182" i="4"/>
  <c r="V67" i="4"/>
  <c r="AR160" i="16"/>
  <c r="AR57" i="16"/>
  <c r="AV57" i="16" s="1"/>
  <c r="AA130" i="4"/>
  <c r="AX28" i="4"/>
  <c r="S44" i="4"/>
  <c r="G63" i="4"/>
  <c r="G92" i="4"/>
  <c r="G54" i="4"/>
  <c r="G104" i="4"/>
  <c r="G72" i="4"/>
  <c r="K98" i="4"/>
  <c r="G76" i="4"/>
  <c r="Y154" i="4"/>
  <c r="V70" i="4"/>
  <c r="V56" i="4"/>
  <c r="Y67" i="4"/>
  <c r="AX110" i="4"/>
  <c r="S142" i="4"/>
  <c r="AB100" i="4"/>
  <c r="G96" i="4"/>
  <c r="G16" i="4"/>
  <c r="S144" i="4"/>
  <c r="G160" i="4"/>
  <c r="Q40" i="4"/>
  <c r="V63" i="4"/>
  <c r="S130" i="4"/>
  <c r="G44" i="4"/>
  <c r="E136" i="4"/>
  <c r="V174" i="4"/>
  <c r="V26" i="4"/>
  <c r="V154" i="4"/>
  <c r="Y72" i="4"/>
  <c r="T138" i="4"/>
  <c r="V144" i="4"/>
  <c r="L92" i="4"/>
  <c r="S62" i="4"/>
  <c r="S102" i="4"/>
  <c r="G26" i="4"/>
  <c r="S32" i="4"/>
  <c r="G70" i="4"/>
  <c r="AB142" i="4"/>
  <c r="V74" i="4"/>
  <c r="V188" i="4"/>
  <c r="V102" i="4"/>
  <c r="V124" i="4"/>
  <c r="Y106" i="4"/>
  <c r="O134" i="4"/>
  <c r="Y98" i="4"/>
  <c r="Y56" i="4"/>
  <c r="AR112" i="16"/>
  <c r="AR124" i="16"/>
  <c r="Y40" i="4"/>
  <c r="E74" i="4"/>
  <c r="S104" i="4"/>
  <c r="V98" i="4"/>
  <c r="S140" i="4"/>
  <c r="G67" i="4"/>
  <c r="S106" i="4"/>
  <c r="S60" i="4"/>
  <c r="G46" i="4"/>
  <c r="V136" i="4"/>
  <c r="Y118" i="4"/>
  <c r="V42" i="4"/>
  <c r="Y172" i="4"/>
  <c r="V156" i="4"/>
  <c r="Y158" i="4"/>
  <c r="AX118" i="4"/>
  <c r="AR160" i="25"/>
  <c r="AR32" i="25"/>
  <c r="AR20" i="25"/>
  <c r="AR60" i="25"/>
  <c r="AR124" i="25"/>
  <c r="AR158" i="25"/>
  <c r="AR57" i="25"/>
  <c r="AV57" i="25" s="1"/>
  <c r="AR190" i="25"/>
  <c r="AR122" i="25"/>
  <c r="AR136" i="25"/>
  <c r="AR51" i="25"/>
  <c r="AV51" i="25" s="1"/>
  <c r="AR94" i="25"/>
  <c r="AR144" i="25"/>
  <c r="AR18" i="25"/>
  <c r="AR40" i="25"/>
  <c r="AR46" i="25"/>
  <c r="AA162" i="4"/>
  <c r="AA112" i="4"/>
  <c r="L78" i="4"/>
  <c r="L32" i="4"/>
  <c r="AB92" i="4"/>
  <c r="AX20" i="4"/>
  <c r="AB138" i="4"/>
  <c r="K60" i="4"/>
  <c r="M100" i="4"/>
  <c r="M150" i="4"/>
  <c r="W158" i="4"/>
  <c r="I44" i="4"/>
  <c r="I150" i="4"/>
  <c r="I76" i="4"/>
  <c r="I134" i="4"/>
  <c r="Z130" i="4"/>
  <c r="O76" i="4"/>
  <c r="I146" i="4"/>
  <c r="AA28" i="4"/>
  <c r="AA94" i="4"/>
  <c r="W76" i="4"/>
  <c r="L176" i="4"/>
  <c r="W112" i="4"/>
  <c r="E100" i="4"/>
  <c r="K42" i="4"/>
  <c r="S154" i="4"/>
  <c r="Q160" i="4"/>
  <c r="Z28" i="4"/>
  <c r="AX102" i="4"/>
  <c r="I118" i="4"/>
  <c r="F100" i="4"/>
  <c r="I16" i="4"/>
  <c r="F30" i="4"/>
  <c r="J130" i="4"/>
  <c r="I170" i="4"/>
  <c r="AA57" i="4"/>
  <c r="M98" i="4"/>
  <c r="W170" i="4"/>
  <c r="W63" i="4"/>
  <c r="AA160" i="4"/>
  <c r="L60" i="4"/>
  <c r="AB40" i="4"/>
  <c r="L182" i="4"/>
  <c r="AB160" i="4"/>
  <c r="E158" i="4"/>
  <c r="E142" i="4"/>
  <c r="Q98" i="4"/>
  <c r="L112" i="4"/>
  <c r="AB124" i="4"/>
  <c r="Z162" i="4"/>
  <c r="I86" i="4"/>
  <c r="I120" i="4"/>
  <c r="I67" i="4"/>
  <c r="V14" i="4"/>
  <c r="Y102" i="4"/>
  <c r="AA60" i="4"/>
  <c r="Z102" i="4"/>
  <c r="AX106" i="4"/>
  <c r="I162" i="4"/>
  <c r="AA138" i="4"/>
  <c r="AA156" i="4"/>
  <c r="E118" i="4"/>
  <c r="M164" i="4"/>
  <c r="W114" i="4"/>
  <c r="I122" i="4"/>
  <c r="S132" i="4"/>
  <c r="AA70" i="4"/>
  <c r="E96" i="4"/>
  <c r="G74" i="4"/>
  <c r="I20" i="4"/>
  <c r="I90" i="4"/>
  <c r="Z144" i="4"/>
  <c r="I72" i="4"/>
  <c r="F120" i="4"/>
  <c r="AA46" i="4"/>
  <c r="AA172" i="4"/>
  <c r="AB148" i="4"/>
  <c r="L146" i="4"/>
  <c r="M138" i="4"/>
  <c r="W124" i="4"/>
  <c r="I138" i="4"/>
  <c r="W28" i="4"/>
  <c r="S28" i="4"/>
  <c r="I152" i="4"/>
  <c r="P23" i="11"/>
  <c r="R86" i="4"/>
  <c r="AA174" i="4"/>
  <c r="Z179" i="4"/>
  <c r="AB122" i="4"/>
  <c r="E138" i="4"/>
  <c r="AB146" i="4"/>
  <c r="K134" i="4"/>
  <c r="I32" i="4"/>
  <c r="Z142" i="4"/>
  <c r="S134" i="4"/>
  <c r="E106" i="4"/>
  <c r="I154" i="4"/>
  <c r="I108" i="4"/>
  <c r="I132" i="4"/>
  <c r="I172" i="4"/>
  <c r="I106" i="4"/>
  <c r="J86" i="4"/>
  <c r="I116" i="4"/>
  <c r="I102" i="4"/>
  <c r="AA14" i="4"/>
  <c r="L14" i="4"/>
  <c r="E46" i="4"/>
  <c r="Z178" i="4"/>
  <c r="AX86" i="4"/>
  <c r="E62" i="4"/>
  <c r="W40" i="4"/>
  <c r="AX142" i="4"/>
  <c r="K57" i="4"/>
  <c r="S57" i="4"/>
  <c r="W100" i="4"/>
  <c r="Q28" i="4"/>
  <c r="Q80" i="4"/>
  <c r="Z67" i="4"/>
  <c r="I98" i="4"/>
  <c r="F156" i="4"/>
  <c r="F14" i="4"/>
  <c r="I74" i="4"/>
  <c r="S57" i="3"/>
  <c r="T62" i="3"/>
  <c r="M156" i="3"/>
  <c r="AR106" i="2"/>
  <c r="S38" i="3"/>
  <c r="T30" i="3"/>
  <c r="T154" i="3"/>
  <c r="M57" i="3"/>
  <c r="S84" i="3"/>
  <c r="AR132" i="2"/>
  <c r="T168" i="3"/>
  <c r="S110" i="3"/>
  <c r="Q94" i="3"/>
  <c r="S182" i="3"/>
  <c r="M70" i="3"/>
  <c r="M120" i="3"/>
  <c r="G185" i="3"/>
  <c r="AR22" i="2"/>
  <c r="S90" i="3"/>
  <c r="T28" i="3"/>
  <c r="Q144" i="3"/>
  <c r="G176" i="3"/>
  <c r="Q160" i="3"/>
  <c r="M184" i="3"/>
  <c r="Q140" i="3"/>
  <c r="G30" i="3"/>
  <c r="G114" i="3"/>
  <c r="T150" i="3"/>
  <c r="T63" i="3"/>
  <c r="E32" i="3"/>
  <c r="M104" i="3"/>
  <c r="E10" i="3"/>
  <c r="E182" i="3"/>
  <c r="AR174" i="16"/>
  <c r="AV174" i="16" s="1"/>
  <c r="G78" i="3"/>
  <c r="AR108" i="8"/>
  <c r="AR67" i="8"/>
  <c r="AV67" i="8" s="1"/>
  <c r="AR179" i="8"/>
  <c r="AV179" i="8" s="1"/>
  <c r="AR26" i="16"/>
  <c r="M142" i="3"/>
  <c r="AR164" i="8"/>
  <c r="N134" i="3"/>
  <c r="AR22" i="16"/>
  <c r="AR40" i="16"/>
  <c r="T120" i="3"/>
  <c r="Q100" i="3"/>
  <c r="M154" i="3"/>
  <c r="Q22" i="3"/>
  <c r="I185" i="3"/>
  <c r="G98" i="3"/>
  <c r="M60" i="3"/>
  <c r="M98" i="3"/>
  <c r="T112" i="3"/>
  <c r="M16" i="3"/>
  <c r="G57" i="3"/>
  <c r="S44" i="3"/>
  <c r="S70" i="3"/>
  <c r="T184" i="3"/>
  <c r="M56" i="3"/>
  <c r="T142" i="3"/>
  <c r="T66" i="3"/>
  <c r="E40" i="3"/>
  <c r="M102" i="3"/>
  <c r="M92" i="3"/>
  <c r="G96" i="3"/>
  <c r="G56" i="3"/>
  <c r="M134" i="3"/>
  <c r="G90" i="3"/>
  <c r="M51" i="3"/>
  <c r="AR170" i="8"/>
  <c r="AR136" i="8"/>
  <c r="AR18" i="8"/>
  <c r="AR126" i="16"/>
  <c r="AR60" i="16"/>
  <c r="AR80" i="16"/>
  <c r="M82" i="3"/>
  <c r="AR116" i="16"/>
  <c r="AR179" i="16"/>
  <c r="AV179" i="16" s="1"/>
  <c r="M40" i="3"/>
  <c r="AR156" i="8"/>
  <c r="AV156" i="8" s="1"/>
  <c r="AR146" i="8"/>
  <c r="AR44" i="8"/>
  <c r="AR120" i="8"/>
  <c r="AR98" i="8"/>
  <c r="AR158" i="8"/>
  <c r="N34" i="3"/>
  <c r="F72" i="3"/>
  <c r="AR100" i="2"/>
  <c r="G18" i="3"/>
  <c r="T118" i="3"/>
  <c r="T172" i="3"/>
  <c r="X162" i="3"/>
  <c r="AR50" i="2"/>
  <c r="G60" i="3"/>
  <c r="G130" i="3"/>
  <c r="AR56" i="2"/>
  <c r="AR182" i="2"/>
  <c r="S34" i="3"/>
  <c r="T80" i="3"/>
  <c r="S67" i="3"/>
  <c r="M80" i="3"/>
  <c r="I122" i="3"/>
  <c r="Q66" i="3"/>
  <c r="M124" i="3"/>
  <c r="T102" i="3"/>
  <c r="G148" i="3"/>
  <c r="T42" i="3"/>
  <c r="T82" i="3"/>
  <c r="M94" i="3"/>
  <c r="T136" i="3"/>
  <c r="G136" i="3"/>
  <c r="T22" i="3"/>
  <c r="T86" i="3"/>
  <c r="E188" i="3"/>
  <c r="M140" i="3"/>
  <c r="M162" i="3"/>
  <c r="M96" i="3"/>
  <c r="M176" i="3"/>
  <c r="AR124" i="8"/>
  <c r="AR28" i="16"/>
  <c r="AR82" i="16"/>
  <c r="AR106" i="16"/>
  <c r="G166" i="3"/>
  <c r="AR154" i="16"/>
  <c r="AR110" i="8"/>
  <c r="AR40" i="8"/>
  <c r="AR56" i="16"/>
  <c r="AR20" i="16"/>
  <c r="AR136" i="16"/>
  <c r="AR188" i="16"/>
  <c r="AR140" i="8"/>
  <c r="AR14" i="16"/>
  <c r="AR72" i="16"/>
  <c r="AR130" i="16"/>
  <c r="AR76" i="8"/>
  <c r="N182" i="3"/>
  <c r="AR30" i="16"/>
  <c r="AR18" i="16"/>
  <c r="AR162" i="16"/>
  <c r="AV162" i="16" s="1"/>
  <c r="N154" i="3"/>
  <c r="N48" i="3"/>
  <c r="S158" i="3"/>
  <c r="S62" i="3"/>
  <c r="AR166" i="2"/>
  <c r="AV166" i="2" s="1"/>
  <c r="AR30" i="2"/>
  <c r="AR132" i="16"/>
  <c r="AR90" i="16"/>
  <c r="AR42" i="16"/>
  <c r="AR51" i="16"/>
  <c r="AV51" i="16" s="1"/>
  <c r="AR96" i="8"/>
  <c r="AR28" i="8"/>
  <c r="N116" i="3"/>
  <c r="F20" i="3"/>
  <c r="F170" i="3"/>
  <c r="S98" i="3"/>
  <c r="G54" i="3"/>
  <c r="G112" i="3"/>
  <c r="M122" i="3"/>
  <c r="G28" i="3"/>
  <c r="S138" i="3"/>
  <c r="AR70" i="2"/>
  <c r="M116" i="3"/>
  <c r="S80" i="3"/>
  <c r="G146" i="3"/>
  <c r="T18" i="3"/>
  <c r="T46" i="3"/>
  <c r="G94" i="3"/>
  <c r="AR66" i="2"/>
  <c r="Q136" i="3"/>
  <c r="Q150" i="3"/>
  <c r="AR20" i="2"/>
  <c r="S188" i="3"/>
  <c r="G32" i="3"/>
  <c r="G184" i="3"/>
  <c r="M172" i="3"/>
  <c r="T70" i="3"/>
  <c r="M166" i="3"/>
  <c r="M114" i="3"/>
  <c r="G138" i="3"/>
  <c r="T188" i="3"/>
  <c r="G34" i="3"/>
  <c r="T134" i="3"/>
  <c r="M62" i="3"/>
  <c r="G82" i="3"/>
  <c r="G20" i="3"/>
  <c r="M84" i="3"/>
  <c r="AR50" i="8"/>
  <c r="AR144" i="16"/>
  <c r="AR36" i="16"/>
  <c r="AR182" i="16"/>
  <c r="AR162" i="8"/>
  <c r="AV162" i="8" s="1"/>
  <c r="AR74" i="8"/>
  <c r="AV74" i="8" s="1"/>
  <c r="AR78" i="16"/>
  <c r="AR84" i="16"/>
  <c r="AR168" i="16"/>
  <c r="AR70" i="16"/>
  <c r="AR86" i="8"/>
  <c r="AR56" i="8"/>
  <c r="AR76" i="16"/>
  <c r="AR134" i="8"/>
  <c r="N114" i="3"/>
  <c r="N158" i="3"/>
  <c r="N98" i="3"/>
  <c r="N146" i="3"/>
  <c r="T90" i="3"/>
  <c r="Q38" i="3"/>
  <c r="Q156" i="3"/>
  <c r="M138" i="3"/>
  <c r="AR84" i="2"/>
  <c r="M144" i="3"/>
  <c r="X120" i="3"/>
  <c r="X90" i="3"/>
  <c r="S152" i="3"/>
  <c r="X14" i="3"/>
  <c r="AR32" i="2"/>
  <c r="M185" i="3"/>
  <c r="S74" i="3"/>
  <c r="T100" i="3"/>
  <c r="G158" i="3"/>
  <c r="G92" i="3"/>
  <c r="AR142" i="2"/>
  <c r="T170" i="3"/>
  <c r="G84" i="3"/>
  <c r="Q182" i="3"/>
  <c r="I164" i="3"/>
  <c r="M20" i="3"/>
  <c r="M168" i="3"/>
  <c r="AV163" i="4"/>
  <c r="G164" i="3"/>
  <c r="M188" i="3"/>
  <c r="G174" i="3"/>
  <c r="AR150" i="16"/>
  <c r="AR88" i="16"/>
  <c r="M170" i="3"/>
  <c r="AR158" i="16"/>
  <c r="AR54" i="16"/>
  <c r="AR98" i="16"/>
  <c r="G100" i="3"/>
  <c r="AR118" i="8"/>
  <c r="AR26" i="8"/>
  <c r="AR130" i="8"/>
  <c r="AR128" i="16"/>
  <c r="AR16" i="16"/>
  <c r="AR82" i="8"/>
  <c r="AR150" i="8"/>
  <c r="AR34" i="16"/>
  <c r="N82" i="3"/>
  <c r="N164" i="3"/>
  <c r="AR88" i="2"/>
  <c r="AR192" i="2"/>
  <c r="G66" i="3"/>
  <c r="T20" i="3"/>
  <c r="T116" i="3"/>
  <c r="Q110" i="3"/>
  <c r="G67" i="3"/>
  <c r="G80" i="3"/>
  <c r="M148" i="3"/>
  <c r="X170" i="3"/>
  <c r="AR168" i="2"/>
  <c r="S92" i="3"/>
  <c r="T84" i="3"/>
  <c r="AR72" i="2"/>
  <c r="T176" i="3"/>
  <c r="G108" i="3"/>
  <c r="T160" i="3"/>
  <c r="M100" i="3"/>
  <c r="M28" i="3"/>
  <c r="M108" i="3"/>
  <c r="M74" i="3"/>
  <c r="G40" i="3"/>
  <c r="G74" i="3"/>
  <c r="G118" i="3"/>
  <c r="E82" i="3"/>
  <c r="T152" i="3"/>
  <c r="M44" i="3"/>
  <c r="G152" i="3"/>
  <c r="G26" i="3"/>
  <c r="AR185" i="8"/>
  <c r="AV185" i="8" s="1"/>
  <c r="AR190" i="8"/>
  <c r="AR46" i="8"/>
  <c r="AR190" i="16"/>
  <c r="AR192" i="8"/>
  <c r="AR22" i="8"/>
  <c r="AR128" i="8"/>
  <c r="AR152" i="16"/>
  <c r="G102" i="3"/>
  <c r="G172" i="3"/>
  <c r="N112" i="3"/>
  <c r="AR66" i="24"/>
  <c r="AR146" i="24"/>
  <c r="AR18" i="24"/>
  <c r="AR112" i="24"/>
  <c r="AR38" i="24"/>
  <c r="AR164" i="24"/>
  <c r="AR50" i="24"/>
  <c r="AR114" i="24"/>
  <c r="AR30" i="13"/>
  <c r="AR112" i="13"/>
  <c r="AR36" i="13"/>
  <c r="AR94" i="17"/>
  <c r="AR51" i="13"/>
  <c r="AV51" i="13" s="1"/>
  <c r="AR106" i="13"/>
  <c r="AR62" i="13"/>
  <c r="AR184" i="13"/>
  <c r="AR72" i="15"/>
  <c r="AR22" i="13"/>
  <c r="AR182" i="15"/>
  <c r="AR140" i="13"/>
  <c r="AR60" i="15"/>
  <c r="AR110" i="17"/>
  <c r="H14" i="3"/>
  <c r="S14" i="3"/>
  <c r="S42" i="3"/>
  <c r="S154" i="3"/>
  <c r="R72" i="3"/>
  <c r="AA54" i="3"/>
  <c r="K172" i="3"/>
  <c r="J142" i="3"/>
  <c r="E124" i="3"/>
  <c r="S28" i="3"/>
  <c r="R168" i="3"/>
  <c r="AA22" i="3"/>
  <c r="AX22" i="3"/>
  <c r="N106" i="3"/>
  <c r="F47" i="3"/>
  <c r="F48" i="3" s="1"/>
  <c r="F24" i="3"/>
  <c r="V100" i="3"/>
  <c r="V57" i="3"/>
  <c r="N162" i="3"/>
  <c r="N46" i="3"/>
  <c r="N14" i="3"/>
  <c r="N174" i="3"/>
  <c r="N30" i="3"/>
  <c r="N42" i="3"/>
  <c r="V32" i="3"/>
  <c r="V144" i="3"/>
  <c r="V172" i="3"/>
  <c r="V36" i="3"/>
  <c r="F9" i="3"/>
  <c r="F114" i="3"/>
  <c r="F38" i="3"/>
  <c r="F106" i="3"/>
  <c r="F44" i="3"/>
  <c r="F32" i="3"/>
  <c r="F164" i="3"/>
  <c r="F142" i="3"/>
  <c r="F62" i="3"/>
  <c r="F66" i="3"/>
  <c r="F168" i="3"/>
  <c r="F26" i="3"/>
  <c r="F54" i="3"/>
  <c r="F34" i="3"/>
  <c r="F36" i="3"/>
  <c r="F76" i="3"/>
  <c r="F120" i="3"/>
  <c r="F84" i="3"/>
  <c r="F160" i="3"/>
  <c r="V122" i="3"/>
  <c r="F154" i="3"/>
  <c r="AT101" i="3" a="1"/>
  <c r="AT101" i="3" s="1"/>
  <c r="X98" i="3"/>
  <c r="H106" i="3"/>
  <c r="S144" i="3"/>
  <c r="Q26" i="3"/>
  <c r="J124" i="3"/>
  <c r="E138" i="3"/>
  <c r="R18" i="3"/>
  <c r="N170" i="3"/>
  <c r="V60" i="3"/>
  <c r="V185" i="3"/>
  <c r="V82" i="3"/>
  <c r="N20" i="3"/>
  <c r="F14" i="3"/>
  <c r="N172" i="3"/>
  <c r="N57" i="3"/>
  <c r="X122" i="3"/>
  <c r="X144" i="3"/>
  <c r="X164" i="3"/>
  <c r="S106" i="3"/>
  <c r="K166" i="3"/>
  <c r="V62" i="3"/>
  <c r="V9" i="3"/>
  <c r="V10" i="3" s="1"/>
  <c r="V98" i="3"/>
  <c r="V38" i="3"/>
  <c r="V124" i="3"/>
  <c r="V40" i="3"/>
  <c r="V44" i="3"/>
  <c r="V63" i="3"/>
  <c r="V76" i="3"/>
  <c r="V168" i="3"/>
  <c r="V106" i="3"/>
  <c r="V160" i="3"/>
  <c r="V26" i="3"/>
  <c r="V54" i="3"/>
  <c r="V120" i="3"/>
  <c r="V66" i="3"/>
  <c r="V164" i="3"/>
  <c r="V110" i="3"/>
  <c r="V22" i="3"/>
  <c r="V174" i="3"/>
  <c r="H90" i="3"/>
  <c r="X130" i="3"/>
  <c r="H156" i="3"/>
  <c r="H34" i="3"/>
  <c r="K130" i="3"/>
  <c r="X34" i="3"/>
  <c r="AA76" i="3"/>
  <c r="J74" i="3"/>
  <c r="AA160" i="3"/>
  <c r="J63" i="3"/>
  <c r="O184" i="3"/>
  <c r="X86" i="3"/>
  <c r="R154" i="3"/>
  <c r="S40" i="3"/>
  <c r="Q114" i="3"/>
  <c r="K38" i="3"/>
  <c r="W132" i="3"/>
  <c r="O138" i="3"/>
  <c r="V14" i="3"/>
  <c r="V116" i="3"/>
  <c r="V20" i="3"/>
  <c r="V16" i="3"/>
  <c r="H60" i="3"/>
  <c r="X158" i="3"/>
  <c r="X66" i="3"/>
  <c r="K18" i="3"/>
  <c r="K160" i="3"/>
  <c r="Q67" i="3"/>
  <c r="R80" i="3"/>
  <c r="AA82" i="3"/>
  <c r="H86" i="3"/>
  <c r="J34" i="3"/>
  <c r="R88" i="3"/>
  <c r="AX42" i="3"/>
  <c r="T114" i="3"/>
  <c r="W144" i="3"/>
  <c r="W88" i="3"/>
  <c r="W82" i="3"/>
  <c r="V136" i="3"/>
  <c r="N78" i="3"/>
  <c r="N16" i="3"/>
  <c r="N142" i="3"/>
  <c r="V90" i="3"/>
  <c r="N136" i="3"/>
  <c r="N100" i="3"/>
  <c r="N152" i="3"/>
  <c r="F78" i="3"/>
  <c r="N56" i="3"/>
  <c r="N24" i="3"/>
  <c r="X168" i="3"/>
  <c r="K174" i="3"/>
  <c r="H62" i="3"/>
  <c r="AX106" i="3"/>
  <c r="X80" i="3"/>
  <c r="J134" i="3"/>
  <c r="S88" i="3"/>
  <c r="S164" i="3"/>
  <c r="R34" i="3"/>
  <c r="O56" i="3"/>
  <c r="E72" i="3"/>
  <c r="G38" i="3"/>
  <c r="V156" i="3"/>
  <c r="V56" i="3"/>
  <c r="N188" i="3"/>
  <c r="V72" i="3"/>
  <c r="V28" i="3"/>
  <c r="V142" i="3"/>
  <c r="N176" i="3"/>
  <c r="N144" i="3"/>
  <c r="N156" i="3"/>
  <c r="V140" i="3"/>
  <c r="V146" i="3"/>
  <c r="V134" i="3"/>
  <c r="V24" i="3"/>
  <c r="V47" i="3"/>
  <c r="V48" i="3" s="1"/>
  <c r="V46" i="3"/>
  <c r="V170" i="3"/>
  <c r="F188" i="3"/>
  <c r="V114" i="3"/>
  <c r="J72" i="3"/>
  <c r="X140" i="3"/>
  <c r="AA176" i="3"/>
  <c r="X152" i="3"/>
  <c r="S102" i="3"/>
  <c r="O16" i="3"/>
  <c r="X20" i="3"/>
  <c r="R57" i="3"/>
  <c r="AX118" i="3"/>
  <c r="S130" i="3"/>
  <c r="AX44" i="3"/>
  <c r="T94" i="3"/>
  <c r="R66" i="3"/>
  <c r="H78" i="3"/>
  <c r="W178" i="3"/>
  <c r="V108" i="3"/>
  <c r="V154" i="3"/>
  <c r="N122" i="3"/>
  <c r="V42" i="3"/>
  <c r="V78" i="3"/>
  <c r="V152" i="3"/>
  <c r="N32" i="3"/>
  <c r="V162" i="3"/>
  <c r="N36" i="3"/>
  <c r="V80" i="3"/>
  <c r="J26" i="3"/>
  <c r="J170" i="3"/>
  <c r="K26" i="3"/>
  <c r="H92" i="3"/>
  <c r="AX60" i="3"/>
  <c r="E132" i="3"/>
  <c r="AA142" i="3"/>
  <c r="V184" i="3"/>
  <c r="V112" i="3"/>
  <c r="V96" i="3"/>
  <c r="V34" i="3"/>
  <c r="N62" i="3"/>
  <c r="N9" i="3"/>
  <c r="N10" i="3" s="1"/>
  <c r="N84" i="3"/>
  <c r="N184" i="3"/>
  <c r="N168" i="3"/>
  <c r="N132" i="3"/>
  <c r="N38" i="3"/>
  <c r="N80" i="3"/>
  <c r="N40" i="3"/>
  <c r="N44" i="3"/>
  <c r="N110" i="3"/>
  <c r="N60" i="3"/>
  <c r="N124" i="3"/>
  <c r="N90" i="3"/>
  <c r="N72" i="3"/>
  <c r="N22" i="3"/>
  <c r="N160" i="3"/>
  <c r="N26" i="3"/>
  <c r="N54" i="3"/>
  <c r="N185" i="3"/>
  <c r="N66" i="3"/>
  <c r="N138" i="3"/>
  <c r="V18" i="3"/>
  <c r="V30" i="3"/>
  <c r="V84" i="3"/>
  <c r="V188" i="3"/>
  <c r="V158" i="3"/>
  <c r="N63" i="3"/>
  <c r="V176" i="3"/>
  <c r="N18" i="3"/>
  <c r="N96" i="3"/>
  <c r="N150" i="3"/>
  <c r="N74" i="2"/>
  <c r="H148" i="2"/>
  <c r="Y144" i="2"/>
  <c r="H18" i="2"/>
  <c r="Y74" i="2"/>
  <c r="N154" i="2"/>
  <c r="H136" i="2"/>
  <c r="Y84" i="2"/>
  <c r="N80" i="2"/>
  <c r="Y20" i="2"/>
  <c r="Y158" i="2"/>
  <c r="Y164" i="2"/>
  <c r="H138" i="2"/>
  <c r="Y118" i="2"/>
  <c r="AV115" i="20"/>
  <c r="M47" i="2"/>
  <c r="M48" i="2" s="1"/>
  <c r="H96" i="2"/>
  <c r="N76" i="2"/>
  <c r="H150" i="2"/>
  <c r="H152" i="2"/>
  <c r="N112" i="2"/>
  <c r="N110" i="2"/>
  <c r="Y76" i="2"/>
  <c r="Y98" i="2"/>
  <c r="Y160" i="2"/>
  <c r="Y28" i="2"/>
  <c r="Y122" i="2"/>
  <c r="H90" i="2"/>
  <c r="Y44" i="2"/>
  <c r="Y106" i="2"/>
  <c r="Y112" i="2"/>
  <c r="Y120" i="2"/>
  <c r="Y184" i="2"/>
  <c r="Y154" i="2"/>
  <c r="Y34" i="2"/>
  <c r="N120" i="2"/>
  <c r="H56" i="2"/>
  <c r="Y132" i="2"/>
  <c r="N164" i="2"/>
  <c r="Y22" i="2"/>
  <c r="H40" i="2"/>
  <c r="Y110" i="2"/>
  <c r="H54" i="2"/>
  <c r="Y152" i="2"/>
  <c r="Y182" i="2"/>
  <c r="H42" i="2"/>
  <c r="Y172" i="2"/>
  <c r="H16" i="2"/>
  <c r="H78" i="2"/>
  <c r="Y102" i="2"/>
  <c r="W94" i="2"/>
  <c r="W44" i="2"/>
  <c r="G54" i="2"/>
  <c r="N63" i="2"/>
  <c r="Y124" i="2"/>
  <c r="N118" i="2"/>
  <c r="Y130" i="2"/>
  <c r="Y170" i="2"/>
  <c r="N78" i="2"/>
  <c r="Y138" i="2"/>
  <c r="N146" i="2"/>
  <c r="N90" i="2"/>
  <c r="H63" i="2"/>
  <c r="Y26" i="2"/>
  <c r="Y86" i="2"/>
  <c r="H179" i="2"/>
  <c r="Y67" i="2"/>
  <c r="Y104" i="2"/>
  <c r="H44" i="2"/>
  <c r="Y168" i="2"/>
  <c r="H146" i="2"/>
  <c r="Q184" i="2"/>
  <c r="Q30" i="2"/>
  <c r="Y16" i="2"/>
  <c r="Y30" i="2"/>
  <c r="T188" i="2"/>
  <c r="G57" i="2"/>
  <c r="G176" i="2"/>
  <c r="G44" i="2"/>
  <c r="G72" i="2"/>
  <c r="G14" i="2"/>
  <c r="G140" i="2"/>
  <c r="AA136" i="2"/>
  <c r="N66" i="2"/>
  <c r="H57" i="2"/>
  <c r="Y57" i="2"/>
  <c r="H170" i="2"/>
  <c r="H162" i="2"/>
  <c r="N40" i="2"/>
  <c r="N92" i="2"/>
  <c r="H66" i="2"/>
  <c r="Y134" i="2"/>
  <c r="H92" i="2"/>
  <c r="Y88" i="2"/>
  <c r="Y140" i="2"/>
  <c r="H178" i="2"/>
  <c r="Y70" i="2"/>
  <c r="Y166" i="2"/>
  <c r="Y148" i="2"/>
  <c r="H26" i="2"/>
  <c r="H176" i="2"/>
  <c r="Y72" i="2"/>
  <c r="H158" i="2"/>
  <c r="T32" i="2"/>
  <c r="T170" i="2"/>
  <c r="G154" i="2"/>
  <c r="G96" i="2"/>
  <c r="G74" i="2"/>
  <c r="G172" i="2"/>
  <c r="W185" i="2"/>
  <c r="AA108" i="2"/>
  <c r="W34" i="2"/>
  <c r="W152" i="2"/>
  <c r="G94" i="2"/>
  <c r="G138" i="2"/>
  <c r="H46" i="2"/>
  <c r="N20" i="2"/>
  <c r="H60" i="2"/>
  <c r="Y60" i="2"/>
  <c r="Y90" i="2"/>
  <c r="N102" i="2"/>
  <c r="Y156" i="2"/>
  <c r="N94" i="2"/>
  <c r="H168" i="2"/>
  <c r="H94" i="2"/>
  <c r="Y146" i="2"/>
  <c r="Y162" i="2"/>
  <c r="Y150" i="2"/>
  <c r="H22" i="2"/>
  <c r="Y18" i="2"/>
  <c r="N86" i="2"/>
  <c r="N104" i="2"/>
  <c r="Y38" i="2"/>
  <c r="Y136" i="2"/>
  <c r="H108" i="2"/>
  <c r="H166" i="2"/>
  <c r="H28" i="2"/>
  <c r="N174" i="2"/>
  <c r="H34" i="2"/>
  <c r="N124" i="2"/>
  <c r="Y63" i="2"/>
  <c r="Q14" i="2"/>
  <c r="Y78" i="2"/>
  <c r="Y92" i="2"/>
  <c r="G142" i="2"/>
  <c r="AV175" i="3"/>
  <c r="AR90" i="7"/>
  <c r="AR154" i="7"/>
  <c r="AR179" i="12"/>
  <c r="AV179" i="12" s="1"/>
  <c r="AR98" i="19"/>
  <c r="AR166" i="7"/>
  <c r="AV166" i="7" s="1"/>
  <c r="AR136" i="7"/>
  <c r="AR154" i="12"/>
  <c r="AR122" i="7"/>
  <c r="AR148" i="5"/>
  <c r="AR150" i="7"/>
  <c r="AR118" i="7"/>
  <c r="AR120" i="7"/>
  <c r="AR192" i="5"/>
  <c r="AR80" i="5"/>
  <c r="AR154" i="5"/>
  <c r="AR22" i="7"/>
  <c r="AR112" i="7"/>
  <c r="AR74" i="5"/>
  <c r="AV74" i="5" s="1"/>
  <c r="AR30" i="5"/>
  <c r="AR160" i="5"/>
  <c r="AR62" i="7"/>
  <c r="AR18" i="5"/>
  <c r="AR156" i="5"/>
  <c r="AV156" i="5" s="1"/>
  <c r="AR166" i="5"/>
  <c r="AV166" i="5" s="1"/>
  <c r="AR158" i="5"/>
  <c r="AR66" i="7"/>
  <c r="AR134" i="7"/>
  <c r="AR112" i="10"/>
  <c r="AR72" i="12"/>
  <c r="AR92" i="19"/>
  <c r="AR178" i="19"/>
  <c r="AR96" i="19"/>
  <c r="AR98" i="5"/>
  <c r="AR32" i="5"/>
  <c r="AR26" i="7"/>
  <c r="AR116" i="5"/>
  <c r="AR36" i="7"/>
  <c r="AR20" i="5"/>
  <c r="AR190" i="7"/>
  <c r="AR82" i="7"/>
  <c r="AR28" i="5"/>
  <c r="AR67" i="7"/>
  <c r="AV67" i="7" s="1"/>
  <c r="AR144" i="5"/>
  <c r="AR185" i="7"/>
  <c r="AV185" i="7" s="1"/>
  <c r="AR100" i="5"/>
  <c r="AR132" i="5"/>
  <c r="AR184" i="5"/>
  <c r="AR82" i="5"/>
  <c r="AR184" i="7"/>
  <c r="AR26" i="5"/>
  <c r="AR110" i="5"/>
  <c r="AR179" i="10"/>
  <c r="AV179" i="10" s="1"/>
  <c r="AR132" i="12"/>
  <c r="AR16" i="12"/>
  <c r="AR72" i="7"/>
  <c r="AR148" i="7"/>
  <c r="AR42" i="12"/>
  <c r="AR114" i="19"/>
  <c r="AR158" i="7"/>
  <c r="AR124" i="7"/>
  <c r="AR46" i="7"/>
  <c r="AR150" i="5"/>
  <c r="AR112" i="5"/>
  <c r="AR179" i="5"/>
  <c r="AV179" i="5" s="1"/>
  <c r="AR14" i="7"/>
  <c r="AR172" i="5"/>
  <c r="AR51" i="7"/>
  <c r="AV51" i="7" s="1"/>
  <c r="AR188" i="7"/>
  <c r="AR179" i="7"/>
  <c r="AV179" i="7" s="1"/>
  <c r="AR185" i="5"/>
  <c r="AV185" i="5" s="1"/>
  <c r="AR100" i="10"/>
  <c r="AR124" i="10"/>
  <c r="AR126" i="12"/>
  <c r="AR78" i="12"/>
  <c r="AR34" i="12"/>
  <c r="AR18" i="19"/>
  <c r="AR126" i="7"/>
  <c r="AR40" i="7"/>
  <c r="AR98" i="12"/>
  <c r="AR164" i="7"/>
  <c r="AR128" i="7"/>
  <c r="AR16" i="7"/>
  <c r="AR128" i="5"/>
  <c r="AR120" i="5"/>
  <c r="AR34" i="5"/>
  <c r="AR62" i="19"/>
  <c r="AR56" i="5"/>
  <c r="AR116" i="7"/>
  <c r="AR74" i="7"/>
  <c r="AV74" i="7" s="1"/>
  <c r="AR40" i="5"/>
  <c r="AR63" i="7"/>
  <c r="AV63" i="7" s="1"/>
  <c r="AR130" i="5"/>
  <c r="AR76" i="7"/>
  <c r="AR96" i="5"/>
  <c r="AR188" i="5"/>
  <c r="AR168" i="5"/>
  <c r="AR32" i="7"/>
  <c r="AR114" i="5"/>
  <c r="AR94" i="5"/>
  <c r="AR86" i="7"/>
  <c r="AR138" i="5"/>
  <c r="AR86" i="5"/>
  <c r="AR172" i="7"/>
  <c r="AR170" i="7"/>
  <c r="AR174" i="5"/>
  <c r="AV174" i="5" s="1"/>
  <c r="AR56" i="10"/>
  <c r="AR154" i="19"/>
  <c r="AR50" i="19"/>
  <c r="AR132" i="19"/>
  <c r="AR34" i="7"/>
  <c r="AR122" i="12"/>
  <c r="AR170" i="5"/>
  <c r="AR134" i="19"/>
  <c r="AR42" i="7"/>
  <c r="AR38" i="7"/>
  <c r="AR80" i="7"/>
  <c r="AR144" i="7"/>
  <c r="AR100" i="7"/>
  <c r="AR72" i="5"/>
  <c r="AR98" i="7"/>
  <c r="AR156" i="7"/>
  <c r="AV156" i="7" s="1"/>
  <c r="AR118" i="5"/>
  <c r="AR162" i="5"/>
  <c r="AV162" i="5" s="1"/>
  <c r="AR152" i="7"/>
  <c r="AR54" i="7"/>
  <c r="AR154" i="10"/>
  <c r="AR166" i="12"/>
  <c r="AV166" i="12" s="1"/>
  <c r="AR142" i="12"/>
  <c r="AR179" i="19"/>
  <c r="AV179" i="19" s="1"/>
  <c r="AR108" i="7"/>
  <c r="AR14" i="5"/>
  <c r="AR134" i="5"/>
  <c r="AR146" i="7"/>
  <c r="AR138" i="7"/>
  <c r="AR50" i="7"/>
  <c r="AR192" i="7"/>
  <c r="AR78" i="7"/>
  <c r="AR67" i="5"/>
  <c r="AV67" i="5" s="1"/>
  <c r="AR124" i="5"/>
  <c r="AR70" i="7"/>
  <c r="AR190" i="5"/>
  <c r="AR106" i="5"/>
  <c r="AR152" i="5"/>
  <c r="AR146" i="5"/>
  <c r="AR132" i="7"/>
  <c r="AR96" i="7"/>
  <c r="AR60" i="7"/>
  <c r="AR51" i="10"/>
  <c r="AV51" i="10" s="1"/>
  <c r="AR96" i="10"/>
  <c r="AR160" i="10"/>
  <c r="AR178" i="7"/>
  <c r="AV178" i="7" s="1"/>
  <c r="AR182" i="5"/>
  <c r="AR44" i="5"/>
  <c r="AR44" i="7"/>
  <c r="AR130" i="7"/>
  <c r="AR84" i="7"/>
  <c r="AR57" i="7"/>
  <c r="AV57" i="7" s="1"/>
  <c r="AR178" i="5"/>
  <c r="AV178" i="5" s="1"/>
  <c r="AR63" i="5"/>
  <c r="AV63" i="5" s="1"/>
  <c r="AR142" i="7"/>
  <c r="AR92" i="7"/>
  <c r="AR42" i="5"/>
  <c r="AR88" i="5"/>
  <c r="AR110" i="7"/>
  <c r="AR140" i="5"/>
  <c r="AR57" i="5"/>
  <c r="AV57" i="5" s="1"/>
  <c r="AR20" i="7"/>
  <c r="AR62" i="5"/>
  <c r="X118" i="2"/>
  <c r="F150" i="2"/>
  <c r="X28" i="2"/>
  <c r="F158" i="2"/>
  <c r="AB90" i="2"/>
  <c r="R172" i="2"/>
  <c r="K47" i="2"/>
  <c r="K48" i="2" s="1"/>
  <c r="K24" i="2"/>
  <c r="O60" i="2"/>
  <c r="G47" i="2"/>
  <c r="G48" i="2" s="1"/>
  <c r="G36" i="2"/>
  <c r="AA63" i="2"/>
  <c r="AA72" i="2"/>
  <c r="AA142" i="2"/>
  <c r="O185" i="2"/>
  <c r="O74" i="2"/>
  <c r="AA164" i="2"/>
  <c r="W63" i="2"/>
  <c r="G67" i="2"/>
  <c r="M144" i="2"/>
  <c r="AB92" i="2"/>
  <c r="AB28" i="2"/>
  <c r="X54" i="2"/>
  <c r="F114" i="2"/>
  <c r="Z140" i="2"/>
  <c r="AB184" i="2"/>
  <c r="N134" i="2"/>
  <c r="AR60" i="12"/>
  <c r="O92" i="2"/>
  <c r="O85" i="2"/>
  <c r="O86" i="2" s="1"/>
  <c r="O164" i="2"/>
  <c r="X142" i="2"/>
  <c r="Z182" i="2"/>
  <c r="AB30" i="2"/>
  <c r="AR120" i="2"/>
  <c r="Z188" i="2"/>
  <c r="X168" i="2"/>
  <c r="F60" i="2"/>
  <c r="AB185" i="2"/>
  <c r="N114" i="2"/>
  <c r="H67" i="2"/>
  <c r="R14" i="2"/>
  <c r="O98" i="2"/>
  <c r="O9" i="2"/>
  <c r="O10" i="2" s="1"/>
  <c r="O32" i="2"/>
  <c r="O78" i="2"/>
  <c r="O70" i="2"/>
  <c r="O110" i="2"/>
  <c r="O26" i="2"/>
  <c r="O80" i="2"/>
  <c r="O84" i="2"/>
  <c r="O76" i="2"/>
  <c r="O120" i="2"/>
  <c r="O62" i="2"/>
  <c r="O136" i="2"/>
  <c r="O38" i="2"/>
  <c r="O82" i="2"/>
  <c r="O106" i="2"/>
  <c r="O156" i="2"/>
  <c r="O100" i="2"/>
  <c r="AB152" i="2"/>
  <c r="F116" i="2"/>
  <c r="F166" i="2"/>
  <c r="F182" i="2"/>
  <c r="Q132" i="2"/>
  <c r="O42" i="2"/>
  <c r="O152" i="2"/>
  <c r="W98" i="2"/>
  <c r="W9" i="2"/>
  <c r="W10" i="2" s="1"/>
  <c r="W106" i="2"/>
  <c r="W78" i="2"/>
  <c r="W62" i="2"/>
  <c r="W70" i="2"/>
  <c r="W110" i="2"/>
  <c r="W26" i="2"/>
  <c r="W132" i="2"/>
  <c r="W80" i="2"/>
  <c r="W84" i="2"/>
  <c r="W120" i="2"/>
  <c r="W76" i="2"/>
  <c r="W72" i="2"/>
  <c r="W38" i="2"/>
  <c r="W114" i="2"/>
  <c r="O18" i="2"/>
  <c r="G116" i="2"/>
  <c r="AA78" i="2"/>
  <c r="O14" i="2"/>
  <c r="O16" i="2"/>
  <c r="AA100" i="2"/>
  <c r="W30" i="2"/>
  <c r="W20" i="2"/>
  <c r="O132" i="2"/>
  <c r="O129" i="2"/>
  <c r="Z146" i="2"/>
  <c r="AR76" i="2"/>
  <c r="Z54" i="2"/>
  <c r="F140" i="2"/>
  <c r="F20" i="2"/>
  <c r="R57" i="2"/>
  <c r="O146" i="2"/>
  <c r="O24" i="2"/>
  <c r="O47" i="2"/>
  <c r="O48" i="2" s="1"/>
  <c r="O108" i="2"/>
  <c r="O160" i="2"/>
  <c r="G98" i="2"/>
  <c r="G9" i="2"/>
  <c r="G10" i="2" s="1"/>
  <c r="G62" i="2"/>
  <c r="G26" i="2"/>
  <c r="G132" i="2"/>
  <c r="G60" i="2"/>
  <c r="G106" i="2"/>
  <c r="G80" i="2"/>
  <c r="G84" i="2"/>
  <c r="G120" i="2"/>
  <c r="G136" i="2"/>
  <c r="G38" i="2"/>
  <c r="G114" i="2"/>
  <c r="G82" i="2"/>
  <c r="G76" i="2"/>
  <c r="G110" i="2"/>
  <c r="G24" i="2"/>
  <c r="G78" i="2"/>
  <c r="O20" i="2"/>
  <c r="W14" i="2"/>
  <c r="G134" i="2"/>
  <c r="AA122" i="2"/>
  <c r="G156" i="2"/>
  <c r="O116" i="2"/>
  <c r="M102" i="2"/>
  <c r="W57" i="2"/>
  <c r="G22" i="2"/>
  <c r="O114" i="2"/>
  <c r="AB156" i="2"/>
  <c r="X160" i="2"/>
  <c r="N28" i="2"/>
  <c r="AB80" i="2"/>
  <c r="N150" i="2"/>
  <c r="N62" i="2"/>
  <c r="F72" i="2"/>
  <c r="R164" i="2"/>
  <c r="N132" i="2"/>
  <c r="M146" i="2"/>
  <c r="O30" i="2"/>
  <c r="O140" i="2"/>
  <c r="G30" i="2"/>
  <c r="G92" i="2"/>
  <c r="G85" i="2"/>
  <c r="G86" i="2" s="1"/>
  <c r="O134" i="2"/>
  <c r="G144" i="2"/>
  <c r="G100" i="2"/>
  <c r="AA14" i="2"/>
  <c r="AB130" i="2"/>
  <c r="X86" i="2"/>
  <c r="F160" i="2"/>
  <c r="N130" i="2"/>
  <c r="N168" i="2"/>
  <c r="R26" i="2"/>
  <c r="N60" i="2"/>
  <c r="AR144" i="2"/>
  <c r="X162" i="2"/>
  <c r="R56" i="2"/>
  <c r="Q34" i="2"/>
  <c r="F66" i="2"/>
  <c r="Q60" i="2"/>
  <c r="W24" i="2"/>
  <c r="W47" i="2"/>
  <c r="W48" i="2" s="1"/>
  <c r="M100" i="2"/>
  <c r="W92" i="2"/>
  <c r="W85" i="2"/>
  <c r="W86" i="2" s="1"/>
  <c r="AR20" i="6"/>
  <c r="AR118" i="6"/>
  <c r="AR72" i="6"/>
  <c r="AR100" i="6"/>
  <c r="AR128" i="6"/>
  <c r="AR148" i="6"/>
  <c r="AR46" i="6"/>
  <c r="AR120" i="6"/>
  <c r="AR42" i="6"/>
  <c r="AR9" i="15"/>
  <c r="AR10" i="15" s="1"/>
  <c r="AV10" i="15" s="1"/>
  <c r="AR9" i="19"/>
  <c r="AR10" i="19" s="1"/>
  <c r="AV10" i="19" s="1"/>
  <c r="AR106" i="6"/>
  <c r="AR57" i="6"/>
  <c r="AV57" i="6" s="1"/>
  <c r="AR72" i="8"/>
  <c r="AR32" i="6"/>
  <c r="AR190" i="6"/>
  <c r="AR138" i="6"/>
  <c r="AR63" i="6"/>
  <c r="AV63" i="6" s="1"/>
  <c r="AR140" i="6"/>
  <c r="AR170" i="6"/>
  <c r="AR110" i="6"/>
  <c r="AR168" i="6"/>
  <c r="AR18" i="6"/>
  <c r="AR44" i="6"/>
  <c r="AA57" i="1"/>
  <c r="AA106" i="1"/>
  <c r="S26" i="1"/>
  <c r="AA84" i="1"/>
  <c r="I18" i="1"/>
  <c r="W92" i="1"/>
  <c r="AA96" i="1"/>
  <c r="W150" i="1"/>
  <c r="AB96" i="1"/>
  <c r="AB26" i="1"/>
  <c r="AB9" i="1"/>
  <c r="AB10" i="1" s="1"/>
  <c r="AB144" i="1"/>
  <c r="AB32" i="1"/>
  <c r="AB66" i="1"/>
  <c r="AB94" i="1"/>
  <c r="AB88" i="1"/>
  <c r="AB22" i="1"/>
  <c r="AB72" i="1"/>
  <c r="AB70" i="1"/>
  <c r="AB82" i="1"/>
  <c r="AB168" i="1"/>
  <c r="AB46" i="1"/>
  <c r="AB14" i="1"/>
  <c r="AB170" i="1"/>
  <c r="AB98" i="1"/>
  <c r="AB42" i="1"/>
  <c r="AB122" i="1"/>
  <c r="AB132" i="1"/>
  <c r="AB38" i="1"/>
  <c r="AB108" i="1"/>
  <c r="AB60" i="1"/>
  <c r="AB160" i="1"/>
  <c r="AB92" i="1"/>
  <c r="AB34" i="1"/>
  <c r="AB78" i="1"/>
  <c r="AB150" i="1"/>
  <c r="AB63" i="1"/>
  <c r="AB16" i="1"/>
  <c r="AB28" i="1"/>
  <c r="AB100" i="1"/>
  <c r="AB30" i="1"/>
  <c r="AB104" i="1"/>
  <c r="AB176" i="1"/>
  <c r="AB134" i="1"/>
  <c r="AB136" i="1"/>
  <c r="AB116" i="1"/>
  <c r="AB156" i="1"/>
  <c r="AB184" i="1"/>
  <c r="AB164" i="1"/>
  <c r="AB112" i="1"/>
  <c r="I179" i="1"/>
  <c r="I130" i="1"/>
  <c r="I152" i="1"/>
  <c r="AA120" i="1"/>
  <c r="I14" i="1"/>
  <c r="W134" i="1"/>
  <c r="E84" i="1"/>
  <c r="S70" i="1"/>
  <c r="AR152" i="9"/>
  <c r="AR16" i="9"/>
  <c r="AR176" i="9"/>
  <c r="AV176" i="9" s="1"/>
  <c r="AR154" i="9"/>
  <c r="AR44" i="16"/>
  <c r="AR184" i="16"/>
  <c r="AR62" i="16"/>
  <c r="G124" i="1"/>
  <c r="H179" i="1"/>
  <c r="H177" i="1"/>
  <c r="H178" i="1" s="1"/>
  <c r="H24" i="1"/>
  <c r="H47" i="1"/>
  <c r="H48" i="1" s="1"/>
  <c r="X98" i="1"/>
  <c r="X9" i="1"/>
  <c r="X10" i="1" s="1"/>
  <c r="X78" i="1"/>
  <c r="X106" i="1"/>
  <c r="X28" i="1"/>
  <c r="X38" i="1"/>
  <c r="X114" i="1"/>
  <c r="X132" i="1"/>
  <c r="X112" i="1"/>
  <c r="X108" i="1"/>
  <c r="X120" i="1"/>
  <c r="X138" i="1"/>
  <c r="X20" i="1"/>
  <c r="X40" i="1"/>
  <c r="X124" i="1"/>
  <c r="X32" i="1"/>
  <c r="X72" i="1"/>
  <c r="X110" i="1"/>
  <c r="X26" i="1"/>
  <c r="X82" i="1"/>
  <c r="X94" i="1"/>
  <c r="X150" i="1"/>
  <c r="X84" i="1"/>
  <c r="X62" i="1"/>
  <c r="X142" i="1"/>
  <c r="X70" i="1"/>
  <c r="X76" i="1"/>
  <c r="X60" i="1"/>
  <c r="X104" i="1"/>
  <c r="X80" i="1"/>
  <c r="X16" i="1"/>
  <c r="H22" i="1"/>
  <c r="X54" i="1"/>
  <c r="AB154" i="1"/>
  <c r="H30" i="1"/>
  <c r="H34" i="1"/>
  <c r="H158" i="1"/>
  <c r="AB140" i="1"/>
  <c r="AA130" i="1"/>
  <c r="S14" i="1"/>
  <c r="I178" i="1"/>
  <c r="AA82" i="1"/>
  <c r="I132" i="1"/>
  <c r="I38" i="1"/>
  <c r="I168" i="1"/>
  <c r="I30" i="1"/>
  <c r="W57" i="1"/>
  <c r="I160" i="1"/>
  <c r="R174" i="1"/>
  <c r="Z42" i="1"/>
  <c r="AX70" i="1"/>
  <c r="Z160" i="1"/>
  <c r="AR138" i="17"/>
  <c r="AR38" i="9"/>
  <c r="AR144" i="9"/>
  <c r="AR108" i="9"/>
  <c r="AR50" i="16"/>
  <c r="AR67" i="16"/>
  <c r="AV67" i="16" s="1"/>
  <c r="AR120" i="9"/>
  <c r="AR122" i="9"/>
  <c r="AR100" i="16"/>
  <c r="AR128" i="9"/>
  <c r="AR114" i="9"/>
  <c r="AR96" i="16"/>
  <c r="AR172" i="16"/>
  <c r="D47" i="1"/>
  <c r="D48" i="1" s="1"/>
  <c r="D36" i="1"/>
  <c r="AB110" i="1"/>
  <c r="H182" i="1"/>
  <c r="AB185" i="1"/>
  <c r="D22" i="1"/>
  <c r="D82" i="1"/>
  <c r="D20" i="1"/>
  <c r="D40" i="1"/>
  <c r="D18" i="1"/>
  <c r="D170" i="1"/>
  <c r="D24" i="1"/>
  <c r="D90" i="1"/>
  <c r="D168" i="1"/>
  <c r="D46" i="1"/>
  <c r="D14" i="1"/>
  <c r="D28" i="1"/>
  <c r="D42" i="1"/>
  <c r="D122" i="1"/>
  <c r="D162" i="1"/>
  <c r="D38" i="1"/>
  <c r="D78" i="1"/>
  <c r="D60" i="1"/>
  <c r="D16" i="1"/>
  <c r="D44" i="1"/>
  <c r="D98" i="1"/>
  <c r="D34" i="1"/>
  <c r="D104" i="1"/>
  <c r="D150" i="1"/>
  <c r="D116" i="1"/>
  <c r="D66" i="1"/>
  <c r="D72" i="1"/>
  <c r="D94" i="1"/>
  <c r="D136" i="1"/>
  <c r="D100" i="1"/>
  <c r="D30" i="1"/>
  <c r="D9" i="1"/>
  <c r="D176" i="1"/>
  <c r="D32" i="1"/>
  <c r="D96" i="1"/>
  <c r="D26" i="1"/>
  <c r="D112" i="1"/>
  <c r="D144" i="1"/>
  <c r="H176" i="1"/>
  <c r="X179" i="1"/>
  <c r="X177" i="1"/>
  <c r="X178" i="1" s="1"/>
  <c r="AB146" i="1"/>
  <c r="X30" i="1"/>
  <c r="X96" i="1"/>
  <c r="X14" i="1"/>
  <c r="X102" i="1"/>
  <c r="X86" i="1"/>
  <c r="T92" i="1"/>
  <c r="T85" i="1"/>
  <c r="T86" i="1" s="1"/>
  <c r="X156" i="1"/>
  <c r="X24" i="1"/>
  <c r="X47" i="1"/>
  <c r="X48" i="1" s="1"/>
  <c r="H174" i="1"/>
  <c r="X74" i="1"/>
  <c r="D88" i="1"/>
  <c r="AB142" i="1"/>
  <c r="AA134" i="1"/>
  <c r="I108" i="1"/>
  <c r="I166" i="1"/>
  <c r="S46" i="1"/>
  <c r="I138" i="1"/>
  <c r="AA46" i="1"/>
  <c r="AR57" i="15"/>
  <c r="AV57" i="15" s="1"/>
  <c r="AR51" i="9"/>
  <c r="AV51" i="9" s="1"/>
  <c r="AR74" i="9"/>
  <c r="AV74" i="9" s="1"/>
  <c r="AR118" i="16"/>
  <c r="AR185" i="9"/>
  <c r="AV185" i="9" s="1"/>
  <c r="AR38" i="16"/>
  <c r="AR138" i="16"/>
  <c r="AR110" i="16"/>
  <c r="AB188" i="1"/>
  <c r="D63" i="1"/>
  <c r="H57" i="1"/>
  <c r="D86" i="1"/>
  <c r="X182" i="1"/>
  <c r="AB62" i="1"/>
  <c r="X154" i="1"/>
  <c r="X160" i="1"/>
  <c r="D140" i="1"/>
  <c r="X88" i="1"/>
  <c r="H134" i="1"/>
  <c r="X100" i="1"/>
  <c r="F114" i="1"/>
  <c r="D67" i="1"/>
  <c r="AB18" i="1"/>
  <c r="AA102" i="1"/>
  <c r="AA42" i="1"/>
  <c r="E152" i="1"/>
  <c r="AA22" i="1"/>
  <c r="AA146" i="1"/>
  <c r="AX56" i="1"/>
  <c r="I136" i="1"/>
  <c r="I57" i="1"/>
  <c r="W124" i="1"/>
  <c r="R170" i="1"/>
  <c r="AR190" i="9"/>
  <c r="AR126" i="9"/>
  <c r="AR62" i="9"/>
  <c r="AR164" i="16"/>
  <c r="AR156" i="16"/>
  <c r="AV156" i="16" s="1"/>
  <c r="AR146" i="16"/>
  <c r="AB36" i="1"/>
  <c r="AB152" i="1"/>
  <c r="AB67" i="1"/>
  <c r="AB47" i="1"/>
  <c r="AB48" i="1" s="1"/>
  <c r="AB24" i="1"/>
  <c r="H86" i="1"/>
  <c r="X63" i="1"/>
  <c r="X140" i="1"/>
  <c r="H96" i="1"/>
  <c r="AB44" i="1"/>
  <c r="X42" i="1"/>
  <c r="AB114" i="1"/>
  <c r="H108" i="1"/>
  <c r="D108" i="1"/>
  <c r="AB86" i="1"/>
  <c r="I162" i="1"/>
  <c r="AA104" i="1"/>
  <c r="I96" i="1"/>
  <c r="I100" i="1"/>
  <c r="S154" i="1"/>
  <c r="E118" i="1"/>
  <c r="W56" i="1"/>
  <c r="W152" i="1"/>
  <c r="I67" i="1"/>
  <c r="P35" i="12"/>
  <c r="AR142" i="9"/>
  <c r="AR124" i="9"/>
  <c r="AR56" i="9"/>
  <c r="AR142" i="16"/>
  <c r="AR46" i="16"/>
  <c r="AR34" i="9"/>
  <c r="AR66" i="16"/>
  <c r="AR185" i="16"/>
  <c r="AV185" i="16" s="1"/>
  <c r="AR94" i="16"/>
  <c r="AR178" i="16"/>
  <c r="AV178" i="16" s="1"/>
  <c r="AB40" i="1"/>
  <c r="AB158" i="1"/>
  <c r="AB138" i="1"/>
  <c r="T24" i="1"/>
  <c r="T47" i="1"/>
  <c r="T48" i="1" s="1"/>
  <c r="H164" i="1"/>
  <c r="X57" i="1"/>
  <c r="AB90" i="1"/>
  <c r="X66" i="1"/>
  <c r="H142" i="1"/>
  <c r="X146" i="1"/>
  <c r="L24" i="1"/>
  <c r="L47" i="1"/>
  <c r="L48" i="1" s="1"/>
  <c r="X22" i="1"/>
  <c r="AB124" i="1"/>
  <c r="H84" i="1"/>
  <c r="AR32" i="16"/>
  <c r="AB80" i="1"/>
  <c r="H92" i="1"/>
  <c r="X46" i="1"/>
  <c r="X116" i="1"/>
  <c r="AB162" i="1"/>
  <c r="AB20" i="1"/>
  <c r="AB174" i="1"/>
  <c r="X90" i="1"/>
  <c r="I63" i="1"/>
  <c r="I144" i="1"/>
  <c r="AA114" i="1"/>
  <c r="AR164" i="2"/>
  <c r="AA156" i="1"/>
  <c r="I42" i="1"/>
  <c r="R42" i="1"/>
  <c r="E106" i="1"/>
  <c r="E154" i="1"/>
  <c r="AX168" i="1"/>
  <c r="I28" i="1"/>
  <c r="Z54" i="1"/>
  <c r="AR26" i="12"/>
  <c r="AR46" i="9"/>
  <c r="AR134" i="9"/>
  <c r="AR67" i="9"/>
  <c r="AV67" i="9" s="1"/>
  <c r="AR94" i="9"/>
  <c r="AR70" i="9"/>
  <c r="AR108" i="16"/>
  <c r="AR120" i="16"/>
  <c r="AR114" i="16"/>
  <c r="AR140" i="16"/>
  <c r="AB172" i="1"/>
  <c r="H98" i="1"/>
  <c r="H9" i="1"/>
  <c r="H10" i="1" s="1"/>
  <c r="H38" i="1"/>
  <c r="H132" i="1"/>
  <c r="H112" i="1"/>
  <c r="H120" i="1"/>
  <c r="H138" i="1"/>
  <c r="H20" i="1"/>
  <c r="H40" i="1"/>
  <c r="H32" i="1"/>
  <c r="H72" i="1"/>
  <c r="H110" i="1"/>
  <c r="H26" i="1"/>
  <c r="H82" i="1"/>
  <c r="H44" i="1"/>
  <c r="H94" i="1"/>
  <c r="H150" i="1"/>
  <c r="H54" i="1"/>
  <c r="H136" i="1"/>
  <c r="H114" i="1"/>
  <c r="H62" i="1"/>
  <c r="H70" i="1"/>
  <c r="H76" i="1"/>
  <c r="H60" i="1"/>
  <c r="H104" i="1"/>
  <c r="H124" i="1"/>
  <c r="H80" i="1"/>
  <c r="H16" i="1"/>
  <c r="H78" i="1"/>
  <c r="H106" i="1"/>
  <c r="H28" i="1"/>
  <c r="H90" i="1"/>
  <c r="H116" i="1"/>
  <c r="H100" i="1"/>
  <c r="H140" i="1"/>
  <c r="H156" i="1"/>
  <c r="H36" i="1"/>
  <c r="H88" i="1"/>
  <c r="AB56" i="1"/>
  <c r="X136" i="1"/>
  <c r="AR34" i="1"/>
  <c r="AR70" i="1"/>
  <c r="AR98" i="1"/>
  <c r="P165" i="1"/>
  <c r="AR80" i="8"/>
  <c r="AR170" i="9"/>
  <c r="AR86" i="9"/>
  <c r="AR192" i="9"/>
  <c r="AR162" i="9"/>
  <c r="AV162" i="9" s="1"/>
  <c r="AR34" i="24"/>
  <c r="AR156" i="2"/>
  <c r="AV156" i="2" s="1"/>
  <c r="AR18" i="2"/>
  <c r="AR110" i="12"/>
  <c r="AR158" i="13"/>
  <c r="AR182" i="12"/>
  <c r="AR40" i="12"/>
  <c r="AR172" i="15"/>
  <c r="AR62" i="17"/>
  <c r="AR146" i="17"/>
  <c r="AR94" i="22"/>
  <c r="AR166" i="1"/>
  <c r="AV166" i="1" s="1"/>
  <c r="P147" i="4"/>
  <c r="AR174" i="12"/>
  <c r="AV174" i="12" s="1"/>
  <c r="AR182" i="17"/>
  <c r="AR184" i="9"/>
  <c r="AR94" i="24"/>
  <c r="AR92" i="2"/>
  <c r="AR98" i="2"/>
  <c r="AR164" i="10"/>
  <c r="AR32" i="17"/>
  <c r="AR96" i="6"/>
  <c r="AR170" i="15"/>
  <c r="AR32" i="8"/>
  <c r="AR182" i="8"/>
  <c r="AR60" i="2"/>
  <c r="AR138" i="18"/>
  <c r="AR40" i="6"/>
  <c r="AR162" i="12"/>
  <c r="AV162" i="12" s="1"/>
  <c r="AR188" i="17"/>
  <c r="AR174" i="17"/>
  <c r="AV174" i="17" s="1"/>
  <c r="AR174" i="9"/>
  <c r="AV174" i="9" s="1"/>
  <c r="AR184" i="2"/>
  <c r="AR176" i="18"/>
  <c r="AV176" i="18" s="1"/>
  <c r="AR80" i="12"/>
  <c r="AR76" i="13"/>
  <c r="P35" i="16"/>
  <c r="AR144" i="6"/>
  <c r="AR42" i="9"/>
  <c r="AR146" i="2"/>
  <c r="AR40" i="2"/>
  <c r="AR172" i="2"/>
  <c r="AR158" i="2"/>
  <c r="AR50" i="10"/>
  <c r="AR88" i="15"/>
  <c r="AR28" i="15"/>
  <c r="AR172" i="19"/>
  <c r="AR126" i="8"/>
  <c r="AR57" i="8"/>
  <c r="AV57" i="8" s="1"/>
  <c r="AR94" i="8"/>
  <c r="AR190" i="20"/>
  <c r="AR62" i="1"/>
  <c r="AR18" i="18"/>
  <c r="AR78" i="8"/>
  <c r="Q130" i="2"/>
  <c r="Q130" i="5"/>
  <c r="AX47" i="2"/>
  <c r="D130" i="13"/>
  <c r="BD36" i="17"/>
  <c r="P49" i="11"/>
  <c r="D50" i="11"/>
  <c r="D125" i="11"/>
  <c r="D126" i="11" s="1"/>
  <c r="Q86" i="10"/>
  <c r="Q130" i="8"/>
  <c r="Q130" i="9"/>
  <c r="BD9" i="20"/>
  <c r="BD10" i="20" s="1"/>
  <c r="BD44" i="20"/>
  <c r="BD182" i="20"/>
  <c r="BD56" i="20"/>
  <c r="BD188" i="20"/>
  <c r="BD98" i="20"/>
  <c r="BD20" i="20"/>
  <c r="BD28" i="20"/>
  <c r="BD154" i="20"/>
  <c r="BD72" i="20"/>
  <c r="BD174" i="20"/>
  <c r="BD90" i="20"/>
  <c r="BD172" i="20"/>
  <c r="Q130" i="17"/>
  <c r="F130" i="2"/>
  <c r="Q48" i="9"/>
  <c r="O130" i="6"/>
  <c r="Q86" i="16"/>
  <c r="Q130" i="15"/>
  <c r="S130" i="20"/>
  <c r="S189" i="20"/>
  <c r="D86" i="20"/>
  <c r="Q86" i="22"/>
  <c r="Q86" i="12"/>
  <c r="Q130" i="25"/>
  <c r="Q130" i="7"/>
  <c r="P101" i="2"/>
  <c r="J96" i="5"/>
  <c r="Q47" i="1"/>
  <c r="Q24" i="1"/>
  <c r="AR124" i="1"/>
  <c r="E148" i="1"/>
  <c r="X70" i="2"/>
  <c r="AR47" i="4"/>
  <c r="AR48" i="4" s="1"/>
  <c r="AR24" i="4"/>
  <c r="Z164" i="2"/>
  <c r="Z185" i="2"/>
  <c r="M166" i="4"/>
  <c r="Q60" i="1"/>
  <c r="M110" i="1"/>
  <c r="Z14" i="2"/>
  <c r="X104" i="2"/>
  <c r="D51" i="4"/>
  <c r="D49" i="4"/>
  <c r="P52" i="4"/>
  <c r="AX18" i="1"/>
  <c r="AX100" i="3"/>
  <c r="H150" i="3"/>
  <c r="M96" i="4"/>
  <c r="K60" i="1"/>
  <c r="AB14" i="2"/>
  <c r="AB88" i="2"/>
  <c r="AA177" i="3"/>
  <c r="AA178" i="3" s="1"/>
  <c r="AA179" i="3"/>
  <c r="Z172" i="2"/>
  <c r="H40" i="3"/>
  <c r="T130" i="6"/>
  <c r="P23" i="9"/>
  <c r="AR80" i="1"/>
  <c r="N36" i="1"/>
  <c r="BD147" i="5"/>
  <c r="H56" i="3"/>
  <c r="J82" i="5"/>
  <c r="N166" i="1"/>
  <c r="L132" i="2"/>
  <c r="J92" i="3"/>
  <c r="J85" i="3"/>
  <c r="J86" i="3" s="1"/>
  <c r="Q62" i="3"/>
  <c r="AA174" i="5"/>
  <c r="N92" i="1"/>
  <c r="I47" i="2"/>
  <c r="I48" i="2" s="1"/>
  <c r="I24" i="2"/>
  <c r="AA42" i="4"/>
  <c r="M114" i="1"/>
  <c r="AV139" i="1"/>
  <c r="AB62" i="2"/>
  <c r="AB174" i="2"/>
  <c r="P165" i="4"/>
  <c r="AV151" i="2"/>
  <c r="Q188" i="3"/>
  <c r="J54" i="2"/>
  <c r="M22" i="4"/>
  <c r="Q170" i="1"/>
  <c r="AV159" i="2"/>
  <c r="K14" i="3"/>
  <c r="AA36" i="3"/>
  <c r="X112" i="3"/>
  <c r="AA16" i="5"/>
  <c r="I184" i="3"/>
  <c r="AX172" i="3"/>
  <c r="AX158" i="1"/>
  <c r="J142" i="2"/>
  <c r="AX67" i="3"/>
  <c r="X150" i="3"/>
  <c r="G36" i="4"/>
  <c r="AX138" i="4"/>
  <c r="F179" i="5"/>
  <c r="F177" i="5"/>
  <c r="F178" i="5" s="1"/>
  <c r="T102" i="6"/>
  <c r="T166" i="6"/>
  <c r="H172" i="3"/>
  <c r="H122" i="3"/>
  <c r="J70" i="5"/>
  <c r="V168" i="1"/>
  <c r="S188" i="1"/>
  <c r="I116" i="3"/>
  <c r="AB85" i="4"/>
  <c r="AB86" i="4" s="1"/>
  <c r="K108" i="5"/>
  <c r="AA160" i="5"/>
  <c r="X63" i="3"/>
  <c r="AR24" i="1"/>
  <c r="AR47" i="1"/>
  <c r="AR48" i="1" s="1"/>
  <c r="V94" i="1"/>
  <c r="AX118" i="1"/>
  <c r="Q162" i="1"/>
  <c r="AA92" i="4"/>
  <c r="R102" i="5"/>
  <c r="R84" i="5"/>
  <c r="AU101" i="1" a="1"/>
  <c r="AU101" i="1" s="1"/>
  <c r="Q102" i="1"/>
  <c r="AT101" i="1" a="1"/>
  <c r="AT101" i="1" s="1"/>
  <c r="AC101" i="1"/>
  <c r="E182" i="1"/>
  <c r="P101" i="4"/>
  <c r="L184" i="4"/>
  <c r="R51" i="2"/>
  <c r="R49" i="2"/>
  <c r="R50" i="2" s="1"/>
  <c r="AV139" i="2"/>
  <c r="E76" i="4"/>
  <c r="M80" i="4"/>
  <c r="Q179" i="1"/>
  <c r="AV143" i="1"/>
  <c r="Z102" i="2"/>
  <c r="F124" i="2"/>
  <c r="AF3" i="3"/>
  <c r="S9" i="3"/>
  <c r="S10" i="3" s="1"/>
  <c r="S140" i="3"/>
  <c r="S120" i="3"/>
  <c r="S185" i="3"/>
  <c r="S96" i="3"/>
  <c r="S174" i="3"/>
  <c r="S114" i="3"/>
  <c r="S134" i="3"/>
  <c r="S60" i="3"/>
  <c r="S122" i="3"/>
  <c r="S78" i="3"/>
  <c r="S116" i="3"/>
  <c r="S156" i="3"/>
  <c r="S76" i="3"/>
  <c r="AB158" i="4"/>
  <c r="Y168" i="3"/>
  <c r="K160" i="1"/>
  <c r="D36" i="3"/>
  <c r="Q122" i="3"/>
  <c r="G129" i="4"/>
  <c r="G130" i="4" s="1"/>
  <c r="L94" i="4"/>
  <c r="V82" i="5"/>
  <c r="V177" i="6"/>
  <c r="V178" i="6" s="1"/>
  <c r="V179" i="6"/>
  <c r="T51" i="7"/>
  <c r="T49" i="7"/>
  <c r="T50" i="7" s="1"/>
  <c r="H102" i="3"/>
  <c r="Z116" i="6"/>
  <c r="J102" i="5"/>
  <c r="J14" i="5"/>
  <c r="E16" i="1"/>
  <c r="E94" i="1"/>
  <c r="S148" i="1"/>
  <c r="AR86" i="2"/>
  <c r="AR112" i="2"/>
  <c r="AR178" i="2"/>
  <c r="AV178" i="2" s="1"/>
  <c r="Q112" i="3"/>
  <c r="AB20" i="4"/>
  <c r="K174" i="5"/>
  <c r="K172" i="5"/>
  <c r="AA80" i="5"/>
  <c r="Z47" i="1"/>
  <c r="Z48" i="1" s="1"/>
  <c r="Z24" i="1"/>
  <c r="N44" i="1"/>
  <c r="H38" i="3"/>
  <c r="AA136" i="4"/>
  <c r="R158" i="5"/>
  <c r="R36" i="5"/>
  <c r="K26" i="1"/>
  <c r="M182" i="1"/>
  <c r="F16" i="2"/>
  <c r="Z67" i="2"/>
  <c r="P64" i="3"/>
  <c r="Y34" i="3"/>
  <c r="Q72" i="3"/>
  <c r="L164" i="4"/>
  <c r="AB162" i="4"/>
  <c r="J158" i="2"/>
  <c r="AX114" i="3"/>
  <c r="Q166" i="1"/>
  <c r="AU165" i="1" a="1"/>
  <c r="AU165" i="1" s="1"/>
  <c r="AC165" i="1"/>
  <c r="AT165" i="1" a="1"/>
  <c r="AT165" i="1" s="1"/>
  <c r="R24" i="3"/>
  <c r="R47" i="3"/>
  <c r="R48" i="3" s="1"/>
  <c r="AX62" i="3"/>
  <c r="E42" i="4"/>
  <c r="M14" i="4"/>
  <c r="E24" i="1"/>
  <c r="E47" i="1"/>
  <c r="X51" i="1"/>
  <c r="X49" i="1"/>
  <c r="M96" i="1"/>
  <c r="AA122" i="1"/>
  <c r="AB18" i="2"/>
  <c r="L70" i="2"/>
  <c r="J108" i="2"/>
  <c r="K63" i="3"/>
  <c r="L40" i="4"/>
  <c r="Y84" i="3"/>
  <c r="S160" i="1"/>
  <c r="AU147" i="2" a="1"/>
  <c r="AU147" i="2" s="1"/>
  <c r="AC147" i="2"/>
  <c r="AT147" i="2" a="1"/>
  <c r="AT147" i="2" s="1"/>
  <c r="Q148" i="2"/>
  <c r="P23" i="3"/>
  <c r="J136" i="3"/>
  <c r="E66" i="4"/>
  <c r="AA40" i="5"/>
  <c r="AC91" i="6"/>
  <c r="Q92" i="6"/>
  <c r="D176" i="6"/>
  <c r="AR104" i="1"/>
  <c r="AR101" i="1"/>
  <c r="AR102" i="1" s="1"/>
  <c r="AR100" i="1"/>
  <c r="AR108" i="1"/>
  <c r="Z172" i="6"/>
  <c r="J170" i="5"/>
  <c r="Q30" i="1"/>
  <c r="W60" i="1"/>
  <c r="M94" i="1"/>
  <c r="K110" i="1"/>
  <c r="V142" i="1"/>
  <c r="AR182" i="1"/>
  <c r="X189" i="2"/>
  <c r="X36" i="2"/>
  <c r="F108" i="2"/>
  <c r="J177" i="3"/>
  <c r="J178" i="3" s="1"/>
  <c r="J179" i="3"/>
  <c r="W66" i="4"/>
  <c r="K100" i="5"/>
  <c r="AA152" i="5"/>
  <c r="V16" i="1"/>
  <c r="S185" i="1"/>
  <c r="AB146" i="2"/>
  <c r="AA72" i="3"/>
  <c r="X38" i="3"/>
  <c r="S47" i="4"/>
  <c r="S48" i="4" s="1"/>
  <c r="S24" i="4"/>
  <c r="R40" i="5"/>
  <c r="R76" i="5"/>
  <c r="F98" i="2"/>
  <c r="Z136" i="2"/>
  <c r="Q14" i="3"/>
  <c r="Q46" i="3"/>
  <c r="K116" i="3"/>
  <c r="AV153" i="3"/>
  <c r="AX34" i="1"/>
  <c r="I54" i="3"/>
  <c r="E120" i="4"/>
  <c r="L22" i="4"/>
  <c r="E30" i="1"/>
  <c r="D49" i="1"/>
  <c r="P52" i="1"/>
  <c r="D51" i="1"/>
  <c r="M88" i="1"/>
  <c r="E136" i="1"/>
  <c r="AR130" i="2"/>
  <c r="S18" i="3"/>
  <c r="S46" i="3"/>
  <c r="S152" i="1"/>
  <c r="I188" i="3"/>
  <c r="AX146" i="3"/>
  <c r="AX102" i="1"/>
  <c r="AX18" i="3"/>
  <c r="W62" i="4"/>
  <c r="AA114" i="4"/>
  <c r="AB166" i="5"/>
  <c r="O108" i="6"/>
  <c r="D146" i="6"/>
  <c r="AB152" i="5"/>
  <c r="D44" i="6"/>
  <c r="T134" i="6"/>
  <c r="AR116" i="1"/>
  <c r="AR26" i="2"/>
  <c r="Z148" i="6"/>
  <c r="J34" i="5"/>
  <c r="Q67" i="1"/>
  <c r="AC68" i="1"/>
  <c r="M90" i="1"/>
  <c r="M132" i="1"/>
  <c r="J76" i="3"/>
  <c r="K28" i="3"/>
  <c r="BD117" i="4"/>
  <c r="K24" i="5"/>
  <c r="K47" i="5"/>
  <c r="K48" i="5" s="1"/>
  <c r="AA86" i="5"/>
  <c r="AA20" i="5"/>
  <c r="J138" i="6"/>
  <c r="AR72" i="1"/>
  <c r="F129" i="1"/>
  <c r="H47" i="3"/>
  <c r="H48" i="3" s="1"/>
  <c r="H24" i="3"/>
  <c r="AA88" i="3"/>
  <c r="AA63" i="4"/>
  <c r="R96" i="5"/>
  <c r="W44" i="1"/>
  <c r="AA136" i="1"/>
  <c r="J24" i="2"/>
  <c r="J47" i="2"/>
  <c r="J48" i="2" s="1"/>
  <c r="X122" i="2"/>
  <c r="L154" i="2"/>
  <c r="L177" i="2"/>
  <c r="L178" i="2" s="1"/>
  <c r="L179" i="2"/>
  <c r="E44" i="3"/>
  <c r="AA108" i="3"/>
  <c r="T51" i="4"/>
  <c r="T49" i="4"/>
  <c r="T50" i="4" s="1"/>
  <c r="AA80" i="4"/>
  <c r="AA177" i="4"/>
  <c r="AA178" i="4" s="1"/>
  <c r="AA179" i="4"/>
  <c r="Q118" i="3"/>
  <c r="AU117" i="3" a="1"/>
  <c r="AU117" i="3" s="1"/>
  <c r="AT117" i="3" a="1"/>
  <c r="AT117" i="3" s="1"/>
  <c r="AC117" i="3"/>
  <c r="AX46" i="1"/>
  <c r="Q116" i="2"/>
  <c r="Z36" i="3"/>
  <c r="J66" i="3"/>
  <c r="M108" i="4"/>
  <c r="AX80" i="4"/>
  <c r="M34" i="1"/>
  <c r="S116" i="1"/>
  <c r="O179" i="1"/>
  <c r="O177" i="1"/>
  <c r="O178" i="1" s="1"/>
  <c r="X32" i="2"/>
  <c r="N106" i="2"/>
  <c r="F179" i="2"/>
  <c r="F177" i="2"/>
  <c r="F178" i="2" s="1"/>
  <c r="AA26" i="3"/>
  <c r="Z49" i="3"/>
  <c r="Z50" i="3" s="1"/>
  <c r="Z51" i="3"/>
  <c r="I144" i="3"/>
  <c r="O36" i="6"/>
  <c r="I80" i="3"/>
  <c r="AX112" i="3"/>
  <c r="AX152" i="1"/>
  <c r="D30" i="3"/>
  <c r="W136" i="4"/>
  <c r="D32" i="6"/>
  <c r="T40" i="6"/>
  <c r="T144" i="7"/>
  <c r="AB179" i="7"/>
  <c r="AB177" i="7"/>
  <c r="AB178" i="7" s="1"/>
  <c r="J138" i="4"/>
  <c r="M177" i="6"/>
  <c r="M178" i="6" s="1"/>
  <c r="M179" i="6"/>
  <c r="E9" i="7"/>
  <c r="E124" i="7"/>
  <c r="E16" i="7"/>
  <c r="E32" i="7"/>
  <c r="E10" i="7"/>
  <c r="M9" i="7"/>
  <c r="M10" i="7" s="1"/>
  <c r="M66" i="7"/>
  <c r="M106" i="7"/>
  <c r="M114" i="7"/>
  <c r="M110" i="7"/>
  <c r="M28" i="7"/>
  <c r="AB148" i="5"/>
  <c r="L9" i="7"/>
  <c r="L10" i="7" s="1"/>
  <c r="L38" i="7"/>
  <c r="L46" i="7"/>
  <c r="L28" i="7"/>
  <c r="L44" i="7"/>
  <c r="L22" i="7"/>
  <c r="AB14" i="5"/>
  <c r="AB176" i="5"/>
  <c r="G9" i="6"/>
  <c r="G10" i="6" s="1"/>
  <c r="G44" i="6"/>
  <c r="G34" i="6"/>
  <c r="G28" i="6"/>
  <c r="G18" i="6"/>
  <c r="G60" i="6"/>
  <c r="G158" i="6"/>
  <c r="G62" i="6"/>
  <c r="G22" i="6"/>
  <c r="G42" i="6"/>
  <c r="G26" i="6"/>
  <c r="G30" i="6"/>
  <c r="G32" i="6"/>
  <c r="G46" i="6"/>
  <c r="G56" i="6"/>
  <c r="G16" i="6"/>
  <c r="G20" i="6"/>
  <c r="G72" i="6"/>
  <c r="G78" i="6"/>
  <c r="G88" i="6"/>
  <c r="G168" i="6"/>
  <c r="G57" i="6"/>
  <c r="G38" i="6"/>
  <c r="AR14" i="2"/>
  <c r="Z179" i="6"/>
  <c r="Z177" i="6"/>
  <c r="Z178" i="6" s="1"/>
  <c r="Z108" i="6"/>
  <c r="J112" i="5"/>
  <c r="S74" i="1"/>
  <c r="W140" i="1"/>
  <c r="AR116" i="2"/>
  <c r="R74" i="3"/>
  <c r="O34" i="3"/>
  <c r="Y72" i="3"/>
  <c r="S184" i="3"/>
  <c r="P68" i="4"/>
  <c r="D67" i="4"/>
  <c r="K74" i="5"/>
  <c r="AA70" i="5"/>
  <c r="H176" i="3"/>
  <c r="J78" i="6"/>
  <c r="J85" i="1"/>
  <c r="J86" i="1" s="1"/>
  <c r="N166" i="2"/>
  <c r="K158" i="3"/>
  <c r="X30" i="3"/>
  <c r="BD117" i="3"/>
  <c r="K20" i="4"/>
  <c r="AA140" i="4"/>
  <c r="H140" i="3"/>
  <c r="R114" i="5"/>
  <c r="I60" i="1"/>
  <c r="W94" i="1"/>
  <c r="R9" i="2"/>
  <c r="R10" i="2" s="1"/>
  <c r="R132" i="2"/>
  <c r="R170" i="2"/>
  <c r="R44" i="2"/>
  <c r="R168" i="2"/>
  <c r="R72" i="2"/>
  <c r="R40" i="2"/>
  <c r="R176" i="2"/>
  <c r="R144" i="2"/>
  <c r="R28" i="2"/>
  <c r="R16" i="2"/>
  <c r="R94" i="2"/>
  <c r="R98" i="2"/>
  <c r="R150" i="2"/>
  <c r="R20" i="2"/>
  <c r="R32" i="2"/>
  <c r="R90" i="2"/>
  <c r="N32" i="2"/>
  <c r="H82" i="2"/>
  <c r="T92" i="3"/>
  <c r="I36" i="3"/>
  <c r="K70" i="3"/>
  <c r="R166" i="3"/>
  <c r="AV163" i="3"/>
  <c r="AX14" i="1"/>
  <c r="S63" i="3"/>
  <c r="D172" i="3"/>
  <c r="E152" i="4"/>
  <c r="R56" i="5"/>
  <c r="K82" i="1"/>
  <c r="W110" i="1"/>
  <c r="W182" i="1"/>
  <c r="T54" i="2"/>
  <c r="T9" i="2"/>
  <c r="T10" i="2" s="1"/>
  <c r="T160" i="2"/>
  <c r="T168" i="2"/>
  <c r="T142" i="2"/>
  <c r="T116" i="2"/>
  <c r="T78" i="2"/>
  <c r="T20" i="2"/>
  <c r="T82" i="2"/>
  <c r="T162" i="2"/>
  <c r="T112" i="2"/>
  <c r="T140" i="2"/>
  <c r="T60" i="2"/>
  <c r="T16" i="2"/>
  <c r="T134" i="2"/>
  <c r="T104" i="2"/>
  <c r="T122" i="2"/>
  <c r="T66" i="2"/>
  <c r="T108" i="2"/>
  <c r="T63" i="2"/>
  <c r="F74" i="2"/>
  <c r="Z122" i="2"/>
  <c r="S30" i="3"/>
  <c r="Y94" i="3"/>
  <c r="R138" i="3"/>
  <c r="Y184" i="3"/>
  <c r="BD23" i="1"/>
  <c r="Q146" i="1"/>
  <c r="F164" i="2"/>
  <c r="AB9" i="3"/>
  <c r="AB10" i="3" s="1"/>
  <c r="AB16" i="3"/>
  <c r="AB164" i="3"/>
  <c r="AB70" i="3"/>
  <c r="AB84" i="3"/>
  <c r="AB60" i="3"/>
  <c r="AB172" i="3"/>
  <c r="AB54" i="3"/>
  <c r="D46" i="3"/>
  <c r="R96" i="3"/>
  <c r="G9" i="4"/>
  <c r="G10" i="4" s="1"/>
  <c r="G78" i="4"/>
  <c r="G60" i="4"/>
  <c r="G134" i="4"/>
  <c r="G140" i="4"/>
  <c r="G66" i="4"/>
  <c r="O36" i="4"/>
  <c r="W30" i="4"/>
  <c r="AX114" i="4"/>
  <c r="BD117" i="5"/>
  <c r="AX124" i="4"/>
  <c r="AR190" i="4"/>
  <c r="T106" i="6"/>
  <c r="O158" i="6"/>
  <c r="L124" i="7"/>
  <c r="T132" i="7"/>
  <c r="T85" i="9"/>
  <c r="T86" i="9" s="1"/>
  <c r="AR42" i="2"/>
  <c r="R96" i="6"/>
  <c r="I70" i="1"/>
  <c r="Q82" i="3"/>
  <c r="AA24" i="1"/>
  <c r="AA47" i="1"/>
  <c r="AA48" i="1" s="1"/>
  <c r="Q116" i="1"/>
  <c r="Z138" i="1"/>
  <c r="Y14" i="3"/>
  <c r="E172" i="4"/>
  <c r="M120" i="4"/>
  <c r="AB80" i="4"/>
  <c r="BD11" i="5"/>
  <c r="BD90" i="5" s="1"/>
  <c r="S85" i="7"/>
  <c r="S86" i="7" s="1"/>
  <c r="T14" i="7"/>
  <c r="D74" i="5"/>
  <c r="P73" i="5"/>
  <c r="E70" i="7"/>
  <c r="M18" i="7"/>
  <c r="AB129" i="5"/>
  <c r="AB130" i="5" s="1"/>
  <c r="AV186" i="5"/>
  <c r="T36" i="6"/>
  <c r="X36" i="5"/>
  <c r="D70" i="5"/>
  <c r="W49" i="6"/>
  <c r="W50" i="6" s="1"/>
  <c r="W51" i="6"/>
  <c r="AA85" i="7"/>
  <c r="AA86" i="7" s="1"/>
  <c r="J16" i="4"/>
  <c r="R72" i="4"/>
  <c r="M170" i="8"/>
  <c r="M148" i="8"/>
  <c r="M108" i="8"/>
  <c r="Q57" i="4"/>
  <c r="AR138" i="4"/>
  <c r="Q182" i="4"/>
  <c r="V46" i="5"/>
  <c r="V140" i="5"/>
  <c r="G66" i="6"/>
  <c r="AV161" i="7"/>
  <c r="Y160" i="7"/>
  <c r="W49" i="8"/>
  <c r="W50" i="8" s="1"/>
  <c r="W51" i="8"/>
  <c r="AX129" i="9"/>
  <c r="R36" i="8"/>
  <c r="V22" i="9"/>
  <c r="K9" i="10"/>
  <c r="K10" i="10" s="1"/>
  <c r="K160" i="10"/>
  <c r="K26" i="10"/>
  <c r="K54" i="10"/>
  <c r="K42" i="10"/>
  <c r="S14" i="10"/>
  <c r="T36" i="8"/>
  <c r="S136" i="9"/>
  <c r="AX11" i="11"/>
  <c r="AX118" i="11" s="1"/>
  <c r="M177" i="10"/>
  <c r="M178" i="10" s="1"/>
  <c r="M179" i="10"/>
  <c r="AC147" i="11"/>
  <c r="AT147" i="11" a="1"/>
  <c r="AT147" i="11" s="1"/>
  <c r="AU147" i="11" a="1"/>
  <c r="AU147" i="11" s="1"/>
  <c r="Q148" i="11"/>
  <c r="Y112" i="13"/>
  <c r="G14" i="10"/>
  <c r="W90" i="10"/>
  <c r="BD147" i="9"/>
  <c r="F110" i="10"/>
  <c r="F47" i="12"/>
  <c r="F48" i="12" s="1"/>
  <c r="F24" i="12"/>
  <c r="V51" i="12"/>
  <c r="V49" i="12"/>
  <c r="V50" i="12" s="1"/>
  <c r="AV187" i="12"/>
  <c r="W162" i="11"/>
  <c r="W84" i="11"/>
  <c r="T177" i="12"/>
  <c r="T178" i="12" s="1"/>
  <c r="T179" i="12"/>
  <c r="Z30" i="12"/>
  <c r="W112" i="13"/>
  <c r="N185" i="13"/>
  <c r="AV171" i="16"/>
  <c r="Q32" i="16"/>
  <c r="N20" i="13"/>
  <c r="T86" i="15"/>
  <c r="G138" i="14"/>
  <c r="G154" i="14"/>
  <c r="M85" i="16"/>
  <c r="M86" i="16" s="1"/>
  <c r="K24" i="17"/>
  <c r="K47" i="17"/>
  <c r="K48" i="17" s="1"/>
  <c r="R148" i="17"/>
  <c r="R129" i="17"/>
  <c r="AR47" i="18"/>
  <c r="AR48" i="18" s="1"/>
  <c r="AR24" i="18"/>
  <c r="O80" i="18"/>
  <c r="O164" i="18"/>
  <c r="BD147" i="16"/>
  <c r="W124" i="17"/>
  <c r="AV155" i="18"/>
  <c r="AB164" i="18"/>
  <c r="AB44" i="18"/>
  <c r="Q92" i="19"/>
  <c r="AC91" i="19"/>
  <c r="T130" i="20"/>
  <c r="T14" i="20"/>
  <c r="AB66" i="20"/>
  <c r="R179" i="19"/>
  <c r="R177" i="19"/>
  <c r="R178" i="19" s="1"/>
  <c r="Z36" i="19"/>
  <c r="BD47" i="19"/>
  <c r="BA48" i="19"/>
  <c r="G110" i="19"/>
  <c r="S174" i="19"/>
  <c r="E48" i="19"/>
  <c r="P165" i="19"/>
  <c r="L148" i="19"/>
  <c r="AA32" i="19"/>
  <c r="G142" i="19"/>
  <c r="E162" i="19"/>
  <c r="AA134" i="19"/>
  <c r="AR104" i="19"/>
  <c r="AR101" i="19"/>
  <c r="AR102" i="19" s="1"/>
  <c r="AR47" i="19"/>
  <c r="AR48" i="19" s="1"/>
  <c r="AR24" i="19"/>
  <c r="S67" i="19"/>
  <c r="G177" i="19"/>
  <c r="G178" i="19" s="1"/>
  <c r="G179" i="19"/>
  <c r="N16" i="21"/>
  <c r="V86" i="21"/>
  <c r="AR134" i="21"/>
  <c r="AR26" i="21"/>
  <c r="AR144" i="21"/>
  <c r="N154" i="20"/>
  <c r="AV183" i="22"/>
  <c r="AX189" i="22"/>
  <c r="AX190" i="22" s="1"/>
  <c r="AX36" i="22"/>
  <c r="AX47" i="22"/>
  <c r="AX48" i="22" s="1"/>
  <c r="R49" i="20"/>
  <c r="R50" i="20" s="1"/>
  <c r="R51" i="20"/>
  <c r="H44" i="20"/>
  <c r="BD26" i="20"/>
  <c r="BD23" i="20"/>
  <c r="J94" i="20"/>
  <c r="K9" i="21"/>
  <c r="K10" i="21" s="1"/>
  <c r="K18" i="21"/>
  <c r="K16" i="21"/>
  <c r="K30" i="21"/>
  <c r="K34" i="21"/>
  <c r="K46" i="21"/>
  <c r="K28" i="21"/>
  <c r="K26" i="21"/>
  <c r="K32" i="21"/>
  <c r="K88" i="21"/>
  <c r="K44" i="21"/>
  <c r="K182" i="21"/>
  <c r="AV187" i="20"/>
  <c r="K82" i="21"/>
  <c r="AT11" i="21" a="1"/>
  <c r="AT11" i="21" s="1"/>
  <c r="J118" i="20"/>
  <c r="BD158" i="20"/>
  <c r="D140" i="21"/>
  <c r="AA177" i="22"/>
  <c r="AA178" i="22" s="1"/>
  <c r="AA179" i="22"/>
  <c r="Q118" i="21"/>
  <c r="AU117" i="21" a="1"/>
  <c r="AU117" i="21" s="1"/>
  <c r="AC117" i="21"/>
  <c r="AT117" i="21" a="1"/>
  <c r="AT117" i="21" s="1"/>
  <c r="I177" i="21"/>
  <c r="I178" i="21" s="1"/>
  <c r="I179" i="21"/>
  <c r="J150" i="3"/>
  <c r="Q46" i="2"/>
  <c r="AB44" i="3"/>
  <c r="E92" i="4"/>
  <c r="AR122" i="4"/>
  <c r="Q160" i="1"/>
  <c r="K106" i="4"/>
  <c r="AR132" i="4"/>
  <c r="P147" i="6"/>
  <c r="L148" i="6"/>
  <c r="AB134" i="6"/>
  <c r="AR162" i="6"/>
  <c r="AV162" i="6" s="1"/>
  <c r="D74" i="7"/>
  <c r="P73" i="7"/>
  <c r="L102" i="7"/>
  <c r="T96" i="7"/>
  <c r="T9" i="9"/>
  <c r="T10" i="9" s="1"/>
  <c r="T72" i="9"/>
  <c r="V44" i="5"/>
  <c r="AB84" i="5"/>
  <c r="G51" i="7"/>
  <c r="G49" i="7"/>
  <c r="G50" i="7" s="1"/>
  <c r="T100" i="6"/>
  <c r="L168" i="7"/>
  <c r="Q20" i="4"/>
  <c r="D38" i="5"/>
  <c r="Q14" i="6"/>
  <c r="AR152" i="6"/>
  <c r="O14" i="7"/>
  <c r="J32" i="4"/>
  <c r="I102" i="5"/>
  <c r="O86" i="6"/>
  <c r="M106" i="8"/>
  <c r="AU117" i="4" a="1"/>
  <c r="AU117" i="4" s="1"/>
  <c r="AC117" i="4"/>
  <c r="AT117" i="4" a="1"/>
  <c r="AT117" i="4" s="1"/>
  <c r="Q118" i="4"/>
  <c r="I56" i="5"/>
  <c r="I162" i="5"/>
  <c r="AV171" i="6"/>
  <c r="I49" i="6"/>
  <c r="I50" i="6" s="1"/>
  <c r="I51" i="6"/>
  <c r="I20" i="7"/>
  <c r="Y152" i="7"/>
  <c r="F9" i="7"/>
  <c r="F16" i="7"/>
  <c r="F88" i="7"/>
  <c r="F10" i="7"/>
  <c r="F26" i="7"/>
  <c r="F112" i="7"/>
  <c r="F20" i="7"/>
  <c r="Y134" i="7"/>
  <c r="Q166" i="8"/>
  <c r="AU165" i="8" a="1"/>
  <c r="AU165" i="8" s="1"/>
  <c r="AT165" i="8" a="1"/>
  <c r="AT165" i="8" s="1"/>
  <c r="AC165" i="8"/>
  <c r="V74" i="9"/>
  <c r="I51" i="9"/>
  <c r="I49" i="9"/>
  <c r="I50" i="9" s="1"/>
  <c r="AX35" i="12"/>
  <c r="AX35" i="9"/>
  <c r="W34" i="8"/>
  <c r="W16" i="8"/>
  <c r="W9" i="8"/>
  <c r="W10" i="8" s="1"/>
  <c r="W22" i="8"/>
  <c r="W26" i="8"/>
  <c r="W96" i="8"/>
  <c r="W63" i="8"/>
  <c r="W78" i="8"/>
  <c r="W46" i="8"/>
  <c r="W150" i="8"/>
  <c r="W42" i="8"/>
  <c r="W152" i="8"/>
  <c r="W32" i="8"/>
  <c r="W80" i="8"/>
  <c r="W44" i="8"/>
  <c r="W18" i="8"/>
  <c r="W14" i="8"/>
  <c r="W56" i="8"/>
  <c r="W20" i="8"/>
  <c r="W62" i="8"/>
  <c r="W40" i="8"/>
  <c r="W172" i="8"/>
  <c r="W146" i="8"/>
  <c r="W57" i="8"/>
  <c r="W160" i="8"/>
  <c r="W60" i="8"/>
  <c r="W66" i="8"/>
  <c r="Z51" i="9"/>
  <c r="Z49" i="9"/>
  <c r="K88" i="10"/>
  <c r="K56" i="10"/>
  <c r="S54" i="10"/>
  <c r="AV139" i="8"/>
  <c r="AX140" i="11"/>
  <c r="AX112" i="11"/>
  <c r="M174" i="10"/>
  <c r="AV173" i="11"/>
  <c r="Y98" i="13"/>
  <c r="Y156" i="13"/>
  <c r="G114" i="9"/>
  <c r="F142" i="10"/>
  <c r="AR108" i="10"/>
  <c r="G148" i="10"/>
  <c r="O72" i="10"/>
  <c r="W42" i="10"/>
  <c r="AR86" i="10"/>
  <c r="G36" i="9"/>
  <c r="AC101" i="10"/>
  <c r="AU101" i="10" a="1"/>
  <c r="AU101" i="10" s="1"/>
  <c r="AT101" i="10" a="1"/>
  <c r="AT101" i="10" s="1"/>
  <c r="Q102" i="10"/>
  <c r="M67" i="10"/>
  <c r="N92" i="12"/>
  <c r="N106" i="12"/>
  <c r="P147" i="10"/>
  <c r="AC35" i="12"/>
  <c r="T179" i="13"/>
  <c r="T177" i="13"/>
  <c r="T178" i="13" s="1"/>
  <c r="F14" i="11"/>
  <c r="F188" i="11"/>
  <c r="O142" i="11"/>
  <c r="O104" i="11"/>
  <c r="Z36" i="13"/>
  <c r="J136" i="14"/>
  <c r="J156" i="14"/>
  <c r="J34" i="14"/>
  <c r="J185" i="14"/>
  <c r="J100" i="14"/>
  <c r="J80" i="14"/>
  <c r="J38" i="14"/>
  <c r="J88" i="14"/>
  <c r="J18" i="14"/>
  <c r="J9" i="14"/>
  <c r="J10" i="14" s="1"/>
  <c r="J164" i="14"/>
  <c r="J42" i="14"/>
  <c r="J110" i="14"/>
  <c r="J124" i="14"/>
  <c r="J120" i="14"/>
  <c r="J84" i="14"/>
  <c r="J122" i="14"/>
  <c r="J106" i="14"/>
  <c r="J174" i="14"/>
  <c r="J22" i="14"/>
  <c r="J62" i="14"/>
  <c r="J26" i="14"/>
  <c r="J134" i="14"/>
  <c r="J82" i="14"/>
  <c r="J112" i="14"/>
  <c r="J108" i="14"/>
  <c r="J140" i="14"/>
  <c r="J184" i="14"/>
  <c r="J179" i="14"/>
  <c r="J30" i="14"/>
  <c r="J114" i="14"/>
  <c r="J188" i="14"/>
  <c r="J14" i="14"/>
  <c r="J46" i="14"/>
  <c r="J76" i="14"/>
  <c r="J104" i="14"/>
  <c r="J96" i="14"/>
  <c r="J66" i="14"/>
  <c r="J78" i="14"/>
  <c r="J70" i="14"/>
  <c r="J116" i="14"/>
  <c r="J60" i="14"/>
  <c r="J154" i="14"/>
  <c r="J182" i="14"/>
  <c r="Z172" i="12"/>
  <c r="R24" i="12"/>
  <c r="R47" i="12"/>
  <c r="R48" i="12" s="1"/>
  <c r="G94" i="13"/>
  <c r="W110" i="13"/>
  <c r="AR54" i="13"/>
  <c r="T18" i="14"/>
  <c r="T94" i="14"/>
  <c r="N66" i="13"/>
  <c r="AV157" i="16"/>
  <c r="AV131" i="16"/>
  <c r="F85" i="13"/>
  <c r="F86" i="13" s="1"/>
  <c r="AR164" i="13"/>
  <c r="T156" i="14"/>
  <c r="E44" i="14"/>
  <c r="E138" i="14"/>
  <c r="T130" i="15"/>
  <c r="F70" i="15"/>
  <c r="K85" i="16"/>
  <c r="K86" i="16" s="1"/>
  <c r="F140" i="15"/>
  <c r="E26" i="15"/>
  <c r="G177" i="15"/>
  <c r="G178" i="15" s="1"/>
  <c r="G179" i="15"/>
  <c r="V51" i="16"/>
  <c r="V49" i="16"/>
  <c r="R179" i="15"/>
  <c r="R177" i="15"/>
  <c r="R178" i="15" s="1"/>
  <c r="AR96" i="18"/>
  <c r="O42" i="18"/>
  <c r="BD98" i="17"/>
  <c r="W122" i="17"/>
  <c r="AR74" i="17"/>
  <c r="AV74" i="17" s="1"/>
  <c r="AR118" i="17"/>
  <c r="BD51" i="17"/>
  <c r="I162" i="18"/>
  <c r="Q134" i="18"/>
  <c r="AU133" i="18" a="1"/>
  <c r="AU133" i="18" s="1"/>
  <c r="AC133" i="18"/>
  <c r="AT133" i="18" a="1"/>
  <c r="AT133" i="18" s="1"/>
  <c r="X14" i="19"/>
  <c r="Y47" i="18"/>
  <c r="Y48" i="18" s="1"/>
  <c r="Y24" i="18"/>
  <c r="T100" i="18"/>
  <c r="AB152" i="18"/>
  <c r="T46" i="18"/>
  <c r="T185" i="20"/>
  <c r="AB67" i="20"/>
  <c r="E36" i="20"/>
  <c r="R116" i="19"/>
  <c r="N24" i="19"/>
  <c r="N47" i="19"/>
  <c r="N48" i="19" s="1"/>
  <c r="K170" i="19"/>
  <c r="AA177" i="19"/>
  <c r="AA178" i="19" s="1"/>
  <c r="AA179" i="19"/>
  <c r="L114" i="19"/>
  <c r="AB130" i="19"/>
  <c r="E134" i="19"/>
  <c r="L38" i="19"/>
  <c r="BD73" i="18"/>
  <c r="N144" i="19"/>
  <c r="AR140" i="19"/>
  <c r="BD185" i="20"/>
  <c r="K28" i="19"/>
  <c r="E88" i="19"/>
  <c r="F9" i="21"/>
  <c r="F164" i="21"/>
  <c r="F16" i="21"/>
  <c r="N54" i="21"/>
  <c r="V116" i="21"/>
  <c r="V28" i="21"/>
  <c r="AR94" i="21"/>
  <c r="N40" i="21"/>
  <c r="F49" i="20"/>
  <c r="F50" i="20" s="1"/>
  <c r="F51" i="20"/>
  <c r="N138" i="20"/>
  <c r="V9" i="20"/>
  <c r="V10" i="20" s="1"/>
  <c r="V56" i="20"/>
  <c r="V168" i="20"/>
  <c r="V72" i="20"/>
  <c r="AC35" i="22"/>
  <c r="V160" i="20"/>
  <c r="H62" i="20"/>
  <c r="S86" i="20"/>
  <c r="V150" i="20"/>
  <c r="Z78" i="20"/>
  <c r="BD134" i="20"/>
  <c r="R92" i="20"/>
  <c r="AC91" i="20"/>
  <c r="K80" i="21"/>
  <c r="D90" i="21"/>
  <c r="E150" i="4"/>
  <c r="N144" i="1"/>
  <c r="K144" i="3"/>
  <c r="Z9" i="3"/>
  <c r="Z10" i="3" s="1"/>
  <c r="Z40" i="3"/>
  <c r="Z136" i="3"/>
  <c r="Z82" i="3"/>
  <c r="Z168" i="3"/>
  <c r="Z44" i="3"/>
  <c r="Z16" i="3"/>
  <c r="Z28" i="3"/>
  <c r="Z112" i="3"/>
  <c r="Z100" i="3"/>
  <c r="Z32" i="3"/>
  <c r="Z14" i="3"/>
  <c r="Z20" i="3"/>
  <c r="Z164" i="3"/>
  <c r="R86" i="2"/>
  <c r="D80" i="3"/>
  <c r="S146" i="1"/>
  <c r="H132" i="3"/>
  <c r="AA106" i="4"/>
  <c r="Z134" i="1"/>
  <c r="S14" i="7"/>
  <c r="Y114" i="6"/>
  <c r="T30" i="7"/>
  <c r="AX192" i="4"/>
  <c r="AV175" i="5"/>
  <c r="Y40" i="6"/>
  <c r="T162" i="6"/>
  <c r="E112" i="7"/>
  <c r="M162" i="7"/>
  <c r="S47" i="7"/>
  <c r="S48" i="7" s="1"/>
  <c r="S24" i="7"/>
  <c r="L92" i="7"/>
  <c r="AB140" i="5"/>
  <c r="P180" i="5"/>
  <c r="D177" i="5"/>
  <c r="D179" i="5"/>
  <c r="AR126" i="6"/>
  <c r="L66" i="6"/>
  <c r="F134" i="7"/>
  <c r="T42" i="7"/>
  <c r="F74" i="7"/>
  <c r="T9" i="5"/>
  <c r="T10" i="5" s="1"/>
  <c r="T156" i="5"/>
  <c r="T16" i="5"/>
  <c r="T72" i="5"/>
  <c r="T28" i="5"/>
  <c r="T20" i="5"/>
  <c r="T32" i="5"/>
  <c r="T40" i="5"/>
  <c r="T44" i="5"/>
  <c r="T164" i="5"/>
  <c r="T66" i="5"/>
  <c r="T104" i="5"/>
  <c r="T114" i="5"/>
  <c r="L154" i="5"/>
  <c r="O185" i="6"/>
  <c r="AU52" i="6" a="1"/>
  <c r="AU52" i="6" s="1"/>
  <c r="AT52" i="6" a="1"/>
  <c r="AT52" i="6" s="1"/>
  <c r="AC52" i="6"/>
  <c r="Q49" i="6"/>
  <c r="Q51" i="6"/>
  <c r="Q144" i="6"/>
  <c r="O160" i="7"/>
  <c r="V24" i="4"/>
  <c r="V47" i="4"/>
  <c r="V48" i="4" s="1"/>
  <c r="Q172" i="4"/>
  <c r="AV155" i="5"/>
  <c r="T90" i="7"/>
  <c r="M160" i="8"/>
  <c r="M76" i="8"/>
  <c r="V22" i="5"/>
  <c r="T60" i="5"/>
  <c r="V174" i="5"/>
  <c r="Y172" i="6"/>
  <c r="M60" i="6"/>
  <c r="I106" i="7"/>
  <c r="Y44" i="7"/>
  <c r="T46" i="7"/>
  <c r="V116" i="8"/>
  <c r="K142" i="10"/>
  <c r="G51" i="8"/>
  <c r="G49" i="8"/>
  <c r="G50" i="8" s="1"/>
  <c r="T47" i="8"/>
  <c r="T48" i="8" s="1"/>
  <c r="T24" i="8"/>
  <c r="V62" i="9"/>
  <c r="BD177" i="8"/>
  <c r="T57" i="8"/>
  <c r="W86" i="8"/>
  <c r="AC180" i="9"/>
  <c r="Q179" i="9"/>
  <c r="AU180" i="9" a="1"/>
  <c r="AU180" i="9" s="1"/>
  <c r="AT180" i="9" a="1"/>
  <c r="AT180" i="9" s="1"/>
  <c r="Q177" i="9"/>
  <c r="V36" i="9"/>
  <c r="K120" i="10"/>
  <c r="S67" i="10"/>
  <c r="AV159" i="10"/>
  <c r="T116" i="8"/>
  <c r="F174" i="8"/>
  <c r="V116" i="9"/>
  <c r="AX106" i="11"/>
  <c r="M57" i="10"/>
  <c r="E10" i="10"/>
  <c r="E9" i="10"/>
  <c r="E54" i="10"/>
  <c r="P11" i="10"/>
  <c r="P150" i="10" s="1"/>
  <c r="E18" i="10"/>
  <c r="E34" i="10"/>
  <c r="E88" i="10"/>
  <c r="E38" i="10"/>
  <c r="E56" i="10"/>
  <c r="E42" i="10"/>
  <c r="E70" i="10"/>
  <c r="E22" i="10"/>
  <c r="E63" i="10"/>
  <c r="E66" i="10"/>
  <c r="E185" i="10"/>
  <c r="E26" i="10"/>
  <c r="E156" i="10"/>
  <c r="AV169" i="11"/>
  <c r="Y104" i="13"/>
  <c r="F144" i="10"/>
  <c r="N66" i="10"/>
  <c r="AR150" i="10"/>
  <c r="G102" i="10"/>
  <c r="O116" i="10"/>
  <c r="W36" i="10"/>
  <c r="W66" i="10"/>
  <c r="G26" i="9"/>
  <c r="G54" i="10"/>
  <c r="I42" i="10"/>
  <c r="F120" i="12"/>
  <c r="N179" i="12"/>
  <c r="N177" i="12"/>
  <c r="N178" i="12" s="1"/>
  <c r="N168" i="12"/>
  <c r="AR94" i="12"/>
  <c r="V36" i="13"/>
  <c r="O92" i="11"/>
  <c r="O63" i="11"/>
  <c r="Z92" i="12"/>
  <c r="Z118" i="12"/>
  <c r="BD156" i="12"/>
  <c r="H150" i="14"/>
  <c r="Z24" i="12"/>
  <c r="Z47" i="12"/>
  <c r="Z48" i="12" s="1"/>
  <c r="G112" i="13"/>
  <c r="W98" i="13"/>
  <c r="N24" i="16"/>
  <c r="N47" i="16"/>
  <c r="N48" i="16" s="1"/>
  <c r="AR178" i="13"/>
  <c r="E160" i="14"/>
  <c r="AA42" i="14"/>
  <c r="Q98" i="16"/>
  <c r="Q116" i="16"/>
  <c r="Y62" i="16"/>
  <c r="N90" i="13"/>
  <c r="V179" i="13"/>
  <c r="V177" i="13"/>
  <c r="V178" i="13" s="1"/>
  <c r="E112" i="14"/>
  <c r="L122" i="15"/>
  <c r="T57" i="15"/>
  <c r="G176" i="14"/>
  <c r="W129" i="14"/>
  <c r="W130" i="14" s="1"/>
  <c r="P117" i="16"/>
  <c r="R138" i="14"/>
  <c r="F60" i="15"/>
  <c r="F10" i="15"/>
  <c r="M9" i="16"/>
  <c r="M10" i="16" s="1"/>
  <c r="M152" i="16"/>
  <c r="M146" i="16"/>
  <c r="M174" i="16"/>
  <c r="M124" i="16"/>
  <c r="M114" i="16"/>
  <c r="AV157" i="14"/>
  <c r="M26" i="15"/>
  <c r="AR138" i="15"/>
  <c r="N51" i="16"/>
  <c r="N49" i="16"/>
  <c r="N50" i="16" s="1"/>
  <c r="W9" i="16"/>
  <c r="W10" i="16" s="1"/>
  <c r="W94" i="16"/>
  <c r="W90" i="16"/>
  <c r="W168" i="16"/>
  <c r="W16" i="16"/>
  <c r="W98" i="16"/>
  <c r="W28" i="16"/>
  <c r="W142" i="16"/>
  <c r="W72" i="16"/>
  <c r="BD182" i="17"/>
  <c r="F94" i="18"/>
  <c r="AR150" i="18"/>
  <c r="BD156" i="17"/>
  <c r="G94" i="18"/>
  <c r="G54" i="18"/>
  <c r="O38" i="18"/>
  <c r="AR63" i="17"/>
  <c r="AV63" i="17" s="1"/>
  <c r="G118" i="17"/>
  <c r="O120" i="17"/>
  <c r="AX9" i="17"/>
  <c r="AX10" i="17" s="1"/>
  <c r="AX16" i="17"/>
  <c r="AX20" i="17"/>
  <c r="AX18" i="17"/>
  <c r="AX116" i="17"/>
  <c r="AX124" i="17"/>
  <c r="AX62" i="17"/>
  <c r="AX32" i="17"/>
  <c r="AX22" i="17"/>
  <c r="AX76" i="17"/>
  <c r="AX110" i="17"/>
  <c r="AX134" i="17"/>
  <c r="AX140" i="17"/>
  <c r="AX162" i="17"/>
  <c r="AX28" i="17"/>
  <c r="AX84" i="17"/>
  <c r="AX130" i="17"/>
  <c r="N152" i="17"/>
  <c r="I94" i="18"/>
  <c r="AV175" i="18"/>
  <c r="Q160" i="18"/>
  <c r="AB38" i="18"/>
  <c r="X160" i="19"/>
  <c r="X70" i="19"/>
  <c r="P64" i="17"/>
  <c r="S152" i="18"/>
  <c r="T96" i="18"/>
  <c r="AB188" i="18"/>
  <c r="T36" i="18"/>
  <c r="M179" i="18"/>
  <c r="M177" i="18"/>
  <c r="M178" i="18" s="1"/>
  <c r="K116" i="19"/>
  <c r="D47" i="20"/>
  <c r="D24" i="20"/>
  <c r="T184" i="20"/>
  <c r="AB57" i="20"/>
  <c r="R57" i="19"/>
  <c r="AR57" i="19"/>
  <c r="AV57" i="19" s="1"/>
  <c r="R94" i="19"/>
  <c r="S146" i="19"/>
  <c r="G92" i="19"/>
  <c r="L162" i="19"/>
  <c r="AB158" i="19"/>
  <c r="AR51" i="19"/>
  <c r="AV51" i="19" s="1"/>
  <c r="E182" i="19"/>
  <c r="N63" i="19"/>
  <c r="R9" i="20"/>
  <c r="R10" i="20" s="1"/>
  <c r="R156" i="20"/>
  <c r="R63" i="20"/>
  <c r="R30" i="20"/>
  <c r="R100" i="20"/>
  <c r="R184" i="20"/>
  <c r="R70" i="20"/>
  <c r="R185" i="20"/>
  <c r="R18" i="20"/>
  <c r="R42" i="20"/>
  <c r="R54" i="20"/>
  <c r="R96" i="20"/>
  <c r="R14" i="20"/>
  <c r="R26" i="20"/>
  <c r="R88" i="20"/>
  <c r="R188" i="20"/>
  <c r="R38" i="20"/>
  <c r="R66" i="20"/>
  <c r="R34" i="20"/>
  <c r="R22" i="20"/>
  <c r="R46" i="20"/>
  <c r="R136" i="20"/>
  <c r="R164" i="20"/>
  <c r="AU164" i="20" s="1" a="1"/>
  <c r="AU164" i="20" s="1"/>
  <c r="N142" i="19"/>
  <c r="AR156" i="19"/>
  <c r="AV156" i="19" s="1"/>
  <c r="J28" i="19"/>
  <c r="E66" i="19"/>
  <c r="J130" i="19"/>
  <c r="F42" i="21"/>
  <c r="N162" i="21"/>
  <c r="V164" i="21"/>
  <c r="AR179" i="21"/>
  <c r="AV179" i="21" s="1"/>
  <c r="N36" i="20"/>
  <c r="V42" i="20"/>
  <c r="H184" i="20"/>
  <c r="W50" i="21"/>
  <c r="S136" i="20"/>
  <c r="G85" i="21"/>
  <c r="G86" i="21" s="1"/>
  <c r="BD84" i="20"/>
  <c r="AA9" i="21"/>
  <c r="AA10" i="21" s="1"/>
  <c r="AA38" i="21"/>
  <c r="AA22" i="21"/>
  <c r="AA56" i="21"/>
  <c r="AA96" i="21"/>
  <c r="AA18" i="21"/>
  <c r="AA26" i="21"/>
  <c r="AA20" i="21"/>
  <c r="AA16" i="21"/>
  <c r="Q102" i="20"/>
  <c r="AU101" i="20" a="1"/>
  <c r="AU101" i="20" s="1"/>
  <c r="AT101" i="20" a="1"/>
  <c r="AT101" i="20" s="1"/>
  <c r="AC101" i="20"/>
  <c r="J90" i="20"/>
  <c r="BD101" i="21"/>
  <c r="K134" i="21"/>
  <c r="AA185" i="21"/>
  <c r="T136" i="21"/>
  <c r="K132" i="22"/>
  <c r="S177" i="22"/>
  <c r="S178" i="22" s="1"/>
  <c r="S179" i="22"/>
  <c r="AA132" i="22"/>
  <c r="AV167" i="21"/>
  <c r="E132" i="1"/>
  <c r="E170" i="1"/>
  <c r="J14" i="1"/>
  <c r="N32" i="1"/>
  <c r="W129" i="2"/>
  <c r="R182" i="5"/>
  <c r="R62" i="5"/>
  <c r="T74" i="3"/>
  <c r="E24" i="3"/>
  <c r="AA54" i="1"/>
  <c r="AX142" i="1"/>
  <c r="R38" i="3"/>
  <c r="I179" i="3"/>
  <c r="I177" i="3"/>
  <c r="I178" i="3" s="1"/>
  <c r="AX122" i="3"/>
  <c r="AX82" i="1"/>
  <c r="S142" i="1"/>
  <c r="Q72" i="2"/>
  <c r="S129" i="2"/>
  <c r="O185" i="3"/>
  <c r="AB22" i="3"/>
  <c r="T70" i="7"/>
  <c r="D154" i="9"/>
  <c r="D158" i="9"/>
  <c r="L32" i="9"/>
  <c r="T38" i="9"/>
  <c r="L166" i="5"/>
  <c r="H60" i="6"/>
  <c r="O120" i="6"/>
  <c r="E168" i="7"/>
  <c r="M138" i="7"/>
  <c r="AB60" i="7"/>
  <c r="F179" i="4"/>
  <c r="F177" i="4"/>
  <c r="F178" i="4" s="1"/>
  <c r="G72" i="5"/>
  <c r="O146" i="5"/>
  <c r="D30" i="6"/>
  <c r="F150" i="7"/>
  <c r="R148" i="7"/>
  <c r="R129" i="7"/>
  <c r="I40" i="4"/>
  <c r="I108" i="5"/>
  <c r="M42" i="6"/>
  <c r="M92" i="6"/>
  <c r="Q132" i="6"/>
  <c r="O188" i="6"/>
  <c r="O38" i="7"/>
  <c r="O54" i="7"/>
  <c r="N9" i="4"/>
  <c r="N10" i="4" s="1"/>
  <c r="N90" i="4"/>
  <c r="N94" i="4"/>
  <c r="N168" i="4"/>
  <c r="N82" i="4"/>
  <c r="N160" i="4"/>
  <c r="N60" i="4"/>
  <c r="N142" i="4"/>
  <c r="N78" i="4"/>
  <c r="N114" i="4"/>
  <c r="N140" i="4"/>
  <c r="N62" i="4"/>
  <c r="N112" i="4"/>
  <c r="N110" i="4"/>
  <c r="N44" i="4"/>
  <c r="N40" i="4"/>
  <c r="N57" i="4"/>
  <c r="N80" i="4"/>
  <c r="N104" i="4"/>
  <c r="N28" i="4"/>
  <c r="N134" i="4"/>
  <c r="N162" i="4"/>
  <c r="N108" i="4"/>
  <c r="N16" i="4"/>
  <c r="N84" i="4"/>
  <c r="N116" i="4"/>
  <c r="N72" i="4"/>
  <c r="N20" i="4"/>
  <c r="N76" i="4"/>
  <c r="N32" i="4"/>
  <c r="N66" i="4"/>
  <c r="N122" i="4"/>
  <c r="N106" i="4"/>
  <c r="Z32" i="4"/>
  <c r="N100" i="4"/>
  <c r="J150" i="4"/>
  <c r="J176" i="4"/>
  <c r="I28" i="5"/>
  <c r="V124" i="5"/>
  <c r="G164" i="5"/>
  <c r="AR174" i="6"/>
  <c r="AV174" i="6" s="1"/>
  <c r="E85" i="8"/>
  <c r="E86" i="8" s="1"/>
  <c r="M142" i="8"/>
  <c r="M118" i="8"/>
  <c r="I114" i="4"/>
  <c r="AB57" i="5"/>
  <c r="T108" i="5"/>
  <c r="AB156" i="5"/>
  <c r="Q152" i="6"/>
  <c r="AC23" i="6"/>
  <c r="AV139" i="6"/>
  <c r="T184" i="6"/>
  <c r="Y62" i="7"/>
  <c r="E20" i="7"/>
  <c r="F78" i="8"/>
  <c r="F14" i="8"/>
  <c r="N36" i="8"/>
  <c r="P117" i="8"/>
  <c r="F188" i="8"/>
  <c r="S26" i="9"/>
  <c r="I36" i="8"/>
  <c r="S36" i="9"/>
  <c r="K9" i="11"/>
  <c r="K10" i="11" s="1"/>
  <c r="K144" i="11"/>
  <c r="K150" i="11"/>
  <c r="K14" i="11"/>
  <c r="K108" i="11"/>
  <c r="K16" i="11"/>
  <c r="K96" i="11"/>
  <c r="K168" i="11"/>
  <c r="AV175" i="9"/>
  <c r="K176" i="10"/>
  <c r="K112" i="10"/>
  <c r="S26" i="10"/>
  <c r="AA132" i="10"/>
  <c r="T118" i="8"/>
  <c r="F152" i="9"/>
  <c r="S132" i="9"/>
  <c r="AX116" i="11"/>
  <c r="AX165" i="11"/>
  <c r="AX166" i="11" s="1"/>
  <c r="AX168" i="11"/>
  <c r="E106" i="10"/>
  <c r="M92" i="10"/>
  <c r="Y90" i="10"/>
  <c r="I179" i="13"/>
  <c r="I177" i="13"/>
  <c r="I178" i="13" s="1"/>
  <c r="I18" i="13"/>
  <c r="Y34" i="13"/>
  <c r="O84" i="9"/>
  <c r="F140" i="10"/>
  <c r="V166" i="10"/>
  <c r="AR34" i="10"/>
  <c r="J18" i="11"/>
  <c r="I63" i="13"/>
  <c r="O34" i="10"/>
  <c r="V70" i="10"/>
  <c r="K67" i="11"/>
  <c r="G46" i="9"/>
  <c r="I110" i="10"/>
  <c r="AV173" i="10"/>
  <c r="Y124" i="10"/>
  <c r="I160" i="10"/>
  <c r="F78" i="12"/>
  <c r="N51" i="12"/>
  <c r="N49" i="12"/>
  <c r="N50" i="12" s="1"/>
  <c r="V168" i="12"/>
  <c r="AR90" i="12"/>
  <c r="AR138" i="12"/>
  <c r="Q56" i="10"/>
  <c r="V177" i="10"/>
  <c r="V178" i="10" s="1"/>
  <c r="V179" i="10"/>
  <c r="H47" i="11"/>
  <c r="H48" i="11" s="1"/>
  <c r="H24" i="11"/>
  <c r="K54" i="12"/>
  <c r="AV151" i="12"/>
  <c r="Y136" i="12"/>
  <c r="F144" i="11"/>
  <c r="V170" i="11"/>
  <c r="V88" i="11"/>
  <c r="V174" i="11"/>
  <c r="K146" i="12"/>
  <c r="X38" i="11"/>
  <c r="Z138" i="12"/>
  <c r="BD170" i="12"/>
  <c r="K182" i="13"/>
  <c r="S168" i="13"/>
  <c r="E24" i="13"/>
  <c r="E47" i="13"/>
  <c r="H144" i="14"/>
  <c r="X158" i="14"/>
  <c r="E177" i="11"/>
  <c r="E178" i="11" s="1"/>
  <c r="E179" i="11"/>
  <c r="Z85" i="12"/>
  <c r="Z86" i="12" s="1"/>
  <c r="Z150" i="12"/>
  <c r="G156" i="13"/>
  <c r="W16" i="13"/>
  <c r="S9" i="16"/>
  <c r="S10" i="16" s="1"/>
  <c r="AF3" i="16"/>
  <c r="S14" i="16"/>
  <c r="S34" i="16"/>
  <c r="S26" i="16"/>
  <c r="S156" i="16"/>
  <c r="E63" i="14"/>
  <c r="D134" i="14"/>
  <c r="P133" i="14"/>
  <c r="AX88" i="14"/>
  <c r="K85" i="14"/>
  <c r="K86" i="14" s="1"/>
  <c r="AA144" i="14"/>
  <c r="E132" i="14"/>
  <c r="Q136" i="16"/>
  <c r="Q84" i="16"/>
  <c r="Q16" i="16"/>
  <c r="Y14" i="16"/>
  <c r="Y66" i="16"/>
  <c r="P58" i="14"/>
  <c r="AB160" i="14"/>
  <c r="S162" i="15"/>
  <c r="AR152" i="13"/>
  <c r="D120" i="15"/>
  <c r="D30" i="15"/>
  <c r="L90" i="15"/>
  <c r="T92" i="15"/>
  <c r="G164" i="14"/>
  <c r="AA154" i="14"/>
  <c r="E168" i="15"/>
  <c r="V84" i="15"/>
  <c r="S66" i="16"/>
  <c r="V170" i="15"/>
  <c r="AR112" i="15"/>
  <c r="E129" i="16"/>
  <c r="E130" i="16" s="1"/>
  <c r="M170" i="16"/>
  <c r="M182" i="16"/>
  <c r="G40" i="16"/>
  <c r="J72" i="14"/>
  <c r="R92" i="14"/>
  <c r="AC91" i="14"/>
  <c r="V30" i="15"/>
  <c r="N185" i="16"/>
  <c r="BD34" i="17"/>
  <c r="V76" i="15"/>
  <c r="V158" i="15"/>
  <c r="G106" i="16"/>
  <c r="O110" i="16"/>
  <c r="M154" i="16"/>
  <c r="R85" i="15"/>
  <c r="R86" i="15" s="1"/>
  <c r="E156" i="15"/>
  <c r="G63" i="16"/>
  <c r="Q70" i="17"/>
  <c r="Q32" i="17"/>
  <c r="Y9" i="17"/>
  <c r="Y10" i="17" s="1"/>
  <c r="Y51" i="17"/>
  <c r="Y49" i="17"/>
  <c r="Y50" i="17" s="1"/>
  <c r="K116" i="17"/>
  <c r="AA177" i="17"/>
  <c r="AA178" i="17" s="1"/>
  <c r="AA179" i="17"/>
  <c r="AX46" i="17"/>
  <c r="F57" i="18"/>
  <c r="AR158" i="18"/>
  <c r="AR136" i="18"/>
  <c r="G84" i="18"/>
  <c r="G18" i="18"/>
  <c r="O136" i="18"/>
  <c r="E132" i="17"/>
  <c r="M129" i="17"/>
  <c r="M130" i="17" s="1"/>
  <c r="AR36" i="17"/>
  <c r="N174" i="17"/>
  <c r="AR54" i="17"/>
  <c r="M118" i="17"/>
  <c r="AB130" i="16"/>
  <c r="G54" i="17"/>
  <c r="O54" i="17"/>
  <c r="W54" i="17"/>
  <c r="N118" i="17"/>
  <c r="H176" i="17"/>
  <c r="AR44" i="17"/>
  <c r="I90" i="18"/>
  <c r="AV173" i="18"/>
  <c r="Y57" i="18"/>
  <c r="AC68" i="18"/>
  <c r="Q67" i="18"/>
  <c r="X116" i="19"/>
  <c r="S134" i="18"/>
  <c r="AA140" i="18"/>
  <c r="AA92" i="18"/>
  <c r="T174" i="18"/>
  <c r="AB176" i="18"/>
  <c r="S14" i="18"/>
  <c r="AX90" i="19"/>
  <c r="G106" i="19"/>
  <c r="T168" i="20"/>
  <c r="AB98" i="20"/>
  <c r="J62" i="19"/>
  <c r="AA86" i="19"/>
  <c r="S178" i="20"/>
  <c r="K104" i="19"/>
  <c r="AA152" i="19"/>
  <c r="L46" i="19"/>
  <c r="AR110" i="19"/>
  <c r="P64" i="19"/>
  <c r="L98" i="19"/>
  <c r="E92" i="19"/>
  <c r="AB51" i="19"/>
  <c r="AB49" i="19"/>
  <c r="AB50" i="19" s="1"/>
  <c r="Y98" i="19"/>
  <c r="N84" i="19"/>
  <c r="I51" i="19"/>
  <c r="I49" i="19"/>
  <c r="I50" i="19" s="1"/>
  <c r="F177" i="19"/>
  <c r="F178" i="19" s="1"/>
  <c r="F179" i="19"/>
  <c r="N182" i="19"/>
  <c r="N92" i="20"/>
  <c r="F38" i="21"/>
  <c r="N36" i="21"/>
  <c r="V142" i="21"/>
  <c r="V32" i="21"/>
  <c r="N34" i="20"/>
  <c r="V38" i="20"/>
  <c r="AV173" i="22"/>
  <c r="Y158" i="22"/>
  <c r="H112" i="20"/>
  <c r="H172" i="20"/>
  <c r="W118" i="21"/>
  <c r="K67" i="21"/>
  <c r="W32" i="21"/>
  <c r="R148" i="20"/>
  <c r="BD144" i="20"/>
  <c r="K124" i="21"/>
  <c r="S177" i="21"/>
  <c r="S178" i="21" s="1"/>
  <c r="S179" i="21"/>
  <c r="AA140" i="21"/>
  <c r="J174" i="20"/>
  <c r="T60" i="21"/>
  <c r="K67" i="22"/>
  <c r="AA16" i="22"/>
  <c r="N51" i="2"/>
  <c r="T174" i="3"/>
  <c r="R67" i="1"/>
  <c r="K140" i="4"/>
  <c r="S40" i="4"/>
  <c r="AA170" i="4"/>
  <c r="Z114" i="1"/>
  <c r="AU117" i="1" a="1"/>
  <c r="AU117" i="1" s="1"/>
  <c r="M9" i="3"/>
  <c r="M10" i="3" s="1"/>
  <c r="M152" i="3"/>
  <c r="M42" i="3"/>
  <c r="M14" i="3"/>
  <c r="M46" i="3"/>
  <c r="M106" i="3"/>
  <c r="M22" i="3"/>
  <c r="M72" i="3"/>
  <c r="M30" i="3"/>
  <c r="M158" i="3"/>
  <c r="M90" i="3"/>
  <c r="M26" i="3"/>
  <c r="M38" i="3"/>
  <c r="M34" i="3"/>
  <c r="M18" i="3"/>
  <c r="M146" i="3"/>
  <c r="M110" i="3"/>
  <c r="M54" i="3"/>
  <c r="L162" i="4"/>
  <c r="AB51" i="4"/>
  <c r="AB49" i="4"/>
  <c r="AB50" i="4" s="1"/>
  <c r="K22" i="3"/>
  <c r="R54" i="3"/>
  <c r="L82" i="7"/>
  <c r="D28" i="9"/>
  <c r="L134" i="9"/>
  <c r="T185" i="9"/>
  <c r="T90" i="9"/>
  <c r="AB42" i="9"/>
  <c r="AB44" i="9"/>
  <c r="AV115" i="4"/>
  <c r="I130" i="5"/>
  <c r="AX49" i="6"/>
  <c r="G90" i="6"/>
  <c r="Y144" i="6"/>
  <c r="D184" i="6"/>
  <c r="E34" i="7"/>
  <c r="M156" i="7"/>
  <c r="K14" i="7"/>
  <c r="O67" i="5"/>
  <c r="W162" i="5"/>
  <c r="N96" i="6"/>
  <c r="AR116" i="6"/>
  <c r="L85" i="6"/>
  <c r="L86" i="6" s="1"/>
  <c r="AB120" i="6"/>
  <c r="L166" i="6"/>
  <c r="F172" i="7"/>
  <c r="O56" i="7"/>
  <c r="Y112" i="7"/>
  <c r="D134" i="8"/>
  <c r="P133" i="8"/>
  <c r="O104" i="5"/>
  <c r="D42" i="5"/>
  <c r="L85" i="5"/>
  <c r="L86" i="5" s="1"/>
  <c r="T144" i="5"/>
  <c r="G184" i="6"/>
  <c r="Y42" i="6"/>
  <c r="M85" i="6"/>
  <c r="M86" i="6" s="1"/>
  <c r="Q148" i="6"/>
  <c r="AT147" i="6" a="1"/>
  <c r="AT147" i="6" s="1"/>
  <c r="AC147" i="6"/>
  <c r="AU147" i="6" a="1"/>
  <c r="AU147" i="6" s="1"/>
  <c r="O146" i="7"/>
  <c r="AX58" i="7"/>
  <c r="BD23" i="9"/>
  <c r="J40" i="4"/>
  <c r="Z90" i="4"/>
  <c r="Q47" i="5"/>
  <c r="Q24" i="5"/>
  <c r="H56" i="5"/>
  <c r="L100" i="5"/>
  <c r="L140" i="5"/>
  <c r="T185" i="5"/>
  <c r="X18" i="6"/>
  <c r="T18" i="6"/>
  <c r="Q142" i="6"/>
  <c r="L47" i="7"/>
  <c r="L48" i="7" s="1"/>
  <c r="L24" i="7"/>
  <c r="M100" i="8"/>
  <c r="M34" i="8"/>
  <c r="R152" i="4"/>
  <c r="I138" i="5"/>
  <c r="T76" i="6"/>
  <c r="I174" i="7"/>
  <c r="Q80" i="7"/>
  <c r="Y32" i="7"/>
  <c r="D94" i="7"/>
  <c r="V108" i="8"/>
  <c r="V36" i="8"/>
  <c r="W118" i="8"/>
  <c r="T164" i="8"/>
  <c r="I57" i="9"/>
  <c r="W156" i="8"/>
  <c r="F182" i="8"/>
  <c r="F10" i="9"/>
  <c r="V136" i="9"/>
  <c r="W122" i="8"/>
  <c r="AX101" i="9"/>
  <c r="W67" i="11"/>
  <c r="W112" i="8"/>
  <c r="I174" i="9"/>
  <c r="K110" i="10"/>
  <c r="S124" i="10"/>
  <c r="AA110" i="10"/>
  <c r="AX30" i="11"/>
  <c r="Z85" i="8"/>
  <c r="Z86" i="8" s="1"/>
  <c r="G142" i="8"/>
  <c r="D170" i="8"/>
  <c r="T132" i="8"/>
  <c r="AA129" i="9"/>
  <c r="AA130" i="9" s="1"/>
  <c r="AX14" i="11"/>
  <c r="E84" i="10"/>
  <c r="M158" i="10"/>
  <c r="Y85" i="11"/>
  <c r="Y86" i="11" s="1"/>
  <c r="I174" i="13"/>
  <c r="I14" i="13"/>
  <c r="AV183" i="13"/>
  <c r="Y30" i="13"/>
  <c r="G124" i="9"/>
  <c r="N158" i="10"/>
  <c r="AR172" i="10"/>
  <c r="N24" i="10"/>
  <c r="N47" i="10"/>
  <c r="N48" i="10" s="1"/>
  <c r="X129" i="10"/>
  <c r="X130" i="10" s="1"/>
  <c r="J110" i="11"/>
  <c r="R9" i="11"/>
  <c r="R10" i="11" s="1"/>
  <c r="R90" i="11"/>
  <c r="R66" i="11"/>
  <c r="R134" i="11"/>
  <c r="R156" i="11"/>
  <c r="R140" i="11"/>
  <c r="R82" i="11"/>
  <c r="G30" i="10"/>
  <c r="W102" i="10"/>
  <c r="W120" i="10"/>
  <c r="K174" i="11"/>
  <c r="AA124" i="11"/>
  <c r="AA51" i="8"/>
  <c r="AA49" i="8"/>
  <c r="O46" i="9"/>
  <c r="I106" i="10"/>
  <c r="Q46" i="10"/>
  <c r="AV169" i="10"/>
  <c r="Y14" i="10"/>
  <c r="I132" i="10"/>
  <c r="F60" i="12"/>
  <c r="N82" i="12"/>
  <c r="V57" i="12"/>
  <c r="K62" i="11"/>
  <c r="Z51" i="10"/>
  <c r="Z49" i="10"/>
  <c r="V14" i="11"/>
  <c r="D92" i="11"/>
  <c r="P91" i="11"/>
  <c r="P85" i="11" s="1"/>
  <c r="I150" i="12"/>
  <c r="Y28" i="12"/>
  <c r="F129" i="11"/>
  <c r="F130" i="11" s="1"/>
  <c r="V148" i="11"/>
  <c r="F96" i="11"/>
  <c r="W168" i="11"/>
  <c r="K80" i="12"/>
  <c r="H166" i="11"/>
  <c r="BB48" i="13"/>
  <c r="BD47" i="13"/>
  <c r="BD160" i="12"/>
  <c r="K144" i="13"/>
  <c r="S106" i="13"/>
  <c r="AA22" i="13"/>
  <c r="S54" i="13"/>
  <c r="Z110" i="12"/>
  <c r="M162" i="13"/>
  <c r="H84" i="14"/>
  <c r="H24" i="14"/>
  <c r="H47" i="14"/>
  <c r="H48" i="14" s="1"/>
  <c r="X16" i="14"/>
  <c r="G176" i="13"/>
  <c r="G152" i="13"/>
  <c r="W168" i="13"/>
  <c r="S56" i="13"/>
  <c r="AB56" i="14"/>
  <c r="M129" i="15"/>
  <c r="M130" i="15" s="1"/>
  <c r="AB74" i="14"/>
  <c r="AA134" i="14"/>
  <c r="G108" i="14"/>
  <c r="W9" i="15"/>
  <c r="W10" i="15" s="1"/>
  <c r="W26" i="15"/>
  <c r="W40" i="15"/>
  <c r="W22" i="15"/>
  <c r="W18" i="15"/>
  <c r="W14" i="15"/>
  <c r="W124" i="15"/>
  <c r="W72" i="15"/>
  <c r="W170" i="15"/>
  <c r="W88" i="15"/>
  <c r="W94" i="15"/>
  <c r="W100" i="15"/>
  <c r="W60" i="15"/>
  <c r="W42" i="15"/>
  <c r="W106" i="15"/>
  <c r="W176" i="15"/>
  <c r="W154" i="15"/>
  <c r="W20" i="15"/>
  <c r="W28" i="15"/>
  <c r="W44" i="15"/>
  <c r="W82" i="15"/>
  <c r="W38" i="15"/>
  <c r="W16" i="15"/>
  <c r="Q100" i="16"/>
  <c r="Y188" i="16"/>
  <c r="AR72" i="13"/>
  <c r="AR94" i="13"/>
  <c r="T122" i="14"/>
  <c r="D154" i="14"/>
  <c r="K85" i="15"/>
  <c r="K86" i="15" s="1"/>
  <c r="S56" i="15"/>
  <c r="AA156" i="15"/>
  <c r="BD23" i="16"/>
  <c r="E104" i="14"/>
  <c r="D182" i="14"/>
  <c r="D14" i="15"/>
  <c r="L164" i="15"/>
  <c r="T90" i="15"/>
  <c r="AB144" i="15"/>
  <c r="G100" i="14"/>
  <c r="W46" i="14"/>
  <c r="V16" i="15"/>
  <c r="M67" i="15"/>
  <c r="E132" i="15"/>
  <c r="K168" i="16"/>
  <c r="S140" i="16"/>
  <c r="AA9" i="16"/>
  <c r="AA10" i="16" s="1"/>
  <c r="AA14" i="16"/>
  <c r="AA38" i="16"/>
  <c r="AA22" i="16"/>
  <c r="AA30" i="16"/>
  <c r="N152" i="16"/>
  <c r="V49" i="15"/>
  <c r="V50" i="15" s="1"/>
  <c r="V51" i="15"/>
  <c r="AR168" i="15"/>
  <c r="AX132" i="14"/>
  <c r="W108" i="15"/>
  <c r="M156" i="15"/>
  <c r="M102" i="16"/>
  <c r="S100" i="16"/>
  <c r="R32" i="14"/>
  <c r="Z90" i="14"/>
  <c r="R144" i="14"/>
  <c r="V82" i="16"/>
  <c r="BD23" i="15"/>
  <c r="N96" i="15"/>
  <c r="G84" i="16"/>
  <c r="O106" i="16"/>
  <c r="W114" i="16"/>
  <c r="Q14" i="17"/>
  <c r="Y138" i="17"/>
  <c r="K132" i="17"/>
  <c r="AA9" i="17"/>
  <c r="AA10" i="17" s="1"/>
  <c r="AA38" i="17"/>
  <c r="AA88" i="17"/>
  <c r="AA96" i="17"/>
  <c r="AA14" i="17"/>
  <c r="AA46" i="17"/>
  <c r="AA18" i="17"/>
  <c r="F112" i="18"/>
  <c r="K164" i="17"/>
  <c r="G78" i="18"/>
  <c r="W74" i="18"/>
  <c r="W164" i="18"/>
  <c r="E20" i="17"/>
  <c r="M20" i="17"/>
  <c r="G66" i="17"/>
  <c r="G16" i="18"/>
  <c r="N168" i="17"/>
  <c r="AR126" i="17"/>
  <c r="AA100" i="17"/>
  <c r="G136" i="17"/>
  <c r="O164" i="17"/>
  <c r="W158" i="17"/>
  <c r="H170" i="17"/>
  <c r="M51" i="17"/>
  <c r="M49" i="17"/>
  <c r="M50" i="17" s="1"/>
  <c r="I188" i="18"/>
  <c r="Q40" i="18"/>
  <c r="Y98" i="18"/>
  <c r="Y46" i="18"/>
  <c r="X168" i="19"/>
  <c r="AA134" i="18"/>
  <c r="L189" i="17"/>
  <c r="L36" i="17"/>
  <c r="L47" i="17"/>
  <c r="L48" i="17" s="1"/>
  <c r="T154" i="18"/>
  <c r="AB174" i="18"/>
  <c r="BD58" i="18"/>
  <c r="E148" i="18"/>
  <c r="M76" i="18"/>
  <c r="Y88" i="19"/>
  <c r="K20" i="19"/>
  <c r="S66" i="19"/>
  <c r="L47" i="20"/>
  <c r="L48" i="20" s="1"/>
  <c r="L24" i="20"/>
  <c r="T108" i="20"/>
  <c r="AB16" i="20"/>
  <c r="BD101" i="18"/>
  <c r="J150" i="19"/>
  <c r="R112" i="19"/>
  <c r="AB44" i="19"/>
  <c r="K177" i="19"/>
  <c r="K178" i="19" s="1"/>
  <c r="K179" i="19"/>
  <c r="S170" i="19"/>
  <c r="Y30" i="19"/>
  <c r="S76" i="19"/>
  <c r="J138" i="19"/>
  <c r="L152" i="19"/>
  <c r="Y158" i="19"/>
  <c r="H130" i="18"/>
  <c r="N134" i="19"/>
  <c r="AR166" i="19"/>
  <c r="AV166" i="19" s="1"/>
  <c r="E46" i="19"/>
  <c r="E144" i="21"/>
  <c r="E66" i="21"/>
  <c r="E136" i="20"/>
  <c r="F34" i="21"/>
  <c r="N102" i="21"/>
  <c r="N56" i="21"/>
  <c r="V162" i="21"/>
  <c r="AR112" i="21"/>
  <c r="AR164" i="21"/>
  <c r="AR47" i="21"/>
  <c r="AR48" i="21" s="1"/>
  <c r="AR24" i="21"/>
  <c r="X70" i="22"/>
  <c r="N158" i="20"/>
  <c r="AV135" i="22"/>
  <c r="Y152" i="22"/>
  <c r="H158" i="20"/>
  <c r="E152" i="20"/>
  <c r="AV139" i="20"/>
  <c r="W168" i="21"/>
  <c r="AA67" i="21"/>
  <c r="R116" i="20"/>
  <c r="G110" i="20"/>
  <c r="Z150" i="20"/>
  <c r="G184" i="20"/>
  <c r="BD35" i="21"/>
  <c r="AB62" i="21"/>
  <c r="J56" i="20"/>
  <c r="S150" i="20"/>
  <c r="K146" i="21"/>
  <c r="S102" i="21"/>
  <c r="AA57" i="21"/>
  <c r="G51" i="20"/>
  <c r="G49" i="20"/>
  <c r="G50" i="20" s="1"/>
  <c r="BD108" i="20"/>
  <c r="J182" i="20"/>
  <c r="D66" i="21"/>
  <c r="AB146" i="21"/>
  <c r="K57" i="22"/>
  <c r="AA118" i="22"/>
  <c r="AA34" i="22"/>
  <c r="P73" i="22"/>
  <c r="X179" i="3"/>
  <c r="X177" i="3"/>
  <c r="X178" i="3" s="1"/>
  <c r="AR112" i="1"/>
  <c r="G36" i="3"/>
  <c r="K158" i="5"/>
  <c r="AA57" i="5"/>
  <c r="D152" i="3"/>
  <c r="R92" i="2"/>
  <c r="F106" i="2"/>
  <c r="AR124" i="2"/>
  <c r="AX40" i="4"/>
  <c r="K120" i="7"/>
  <c r="S76" i="7"/>
  <c r="AA74" i="7"/>
  <c r="V156" i="5"/>
  <c r="P35" i="9"/>
  <c r="L176" i="9"/>
  <c r="L28" i="9"/>
  <c r="T30" i="9"/>
  <c r="E9" i="6"/>
  <c r="E112" i="6"/>
  <c r="E164" i="6"/>
  <c r="E22" i="6"/>
  <c r="E28" i="6"/>
  <c r="E156" i="6"/>
  <c r="E16" i="6"/>
  <c r="E84" i="6"/>
  <c r="N184" i="6"/>
  <c r="M176" i="7"/>
  <c r="V9" i="7"/>
  <c r="V10" i="7" s="1"/>
  <c r="V18" i="7"/>
  <c r="V164" i="7"/>
  <c r="V16" i="7"/>
  <c r="V56" i="7"/>
  <c r="V152" i="7"/>
  <c r="V70" i="7"/>
  <c r="V34" i="7"/>
  <c r="V28" i="7"/>
  <c r="V46" i="7"/>
  <c r="G57" i="8"/>
  <c r="AR154" i="4"/>
  <c r="I82" i="5"/>
  <c r="N88" i="6"/>
  <c r="AR112" i="6"/>
  <c r="I92" i="4"/>
  <c r="AV169" i="4"/>
  <c r="G102" i="5"/>
  <c r="H20" i="5"/>
  <c r="Y86" i="6"/>
  <c r="O140" i="6"/>
  <c r="G42" i="7"/>
  <c r="O30" i="7"/>
  <c r="J98" i="4"/>
  <c r="Z150" i="4"/>
  <c r="Y47" i="5"/>
  <c r="Y48" i="5" s="1"/>
  <c r="Y24" i="5"/>
  <c r="V144" i="5"/>
  <c r="X14" i="6"/>
  <c r="L124" i="6"/>
  <c r="AX23" i="7"/>
  <c r="M26" i="8"/>
  <c r="Y114" i="4"/>
  <c r="AC133" i="5"/>
  <c r="AU133" i="5" a="1"/>
  <c r="AU133" i="5" s="1"/>
  <c r="Q134" i="5"/>
  <c r="AT133" i="5" a="1"/>
  <c r="AT133" i="5" s="1"/>
  <c r="T78" i="5"/>
  <c r="AR172" i="6"/>
  <c r="I44" i="7"/>
  <c r="Q24" i="7"/>
  <c r="Q47" i="7"/>
  <c r="M32" i="7"/>
  <c r="F122" i="8"/>
  <c r="N40" i="8"/>
  <c r="W188" i="8"/>
  <c r="T106" i="8"/>
  <c r="T182" i="8"/>
  <c r="N142" i="8"/>
  <c r="J166" i="8"/>
  <c r="Z166" i="8"/>
  <c r="G56" i="8"/>
  <c r="D174" i="8"/>
  <c r="I20" i="9"/>
  <c r="AV171" i="9"/>
  <c r="K170" i="10"/>
  <c r="S182" i="10"/>
  <c r="S138" i="10"/>
  <c r="AA138" i="10"/>
  <c r="P58" i="8"/>
  <c r="Z122" i="8"/>
  <c r="D150" i="8"/>
  <c r="L108" i="8"/>
  <c r="AB162" i="8"/>
  <c r="L146" i="8"/>
  <c r="K102" i="9"/>
  <c r="S108" i="9"/>
  <c r="F56" i="9"/>
  <c r="AX164" i="11"/>
  <c r="E148" i="10"/>
  <c r="M72" i="10"/>
  <c r="Y49" i="11"/>
  <c r="Y50" i="11" s="1"/>
  <c r="Y51" i="11"/>
  <c r="I42" i="13"/>
  <c r="AC147" i="13"/>
  <c r="AT147" i="13" a="1"/>
  <c r="AT147" i="13" s="1"/>
  <c r="AU147" i="13" a="1"/>
  <c r="AU147" i="13" s="1"/>
  <c r="Q148" i="13"/>
  <c r="Y96" i="13"/>
  <c r="G80" i="9"/>
  <c r="F94" i="10"/>
  <c r="V92" i="10"/>
  <c r="AR126" i="10"/>
  <c r="E100" i="10"/>
  <c r="J62" i="11"/>
  <c r="R164" i="11"/>
  <c r="G134" i="10"/>
  <c r="O142" i="10"/>
  <c r="W166" i="10"/>
  <c r="K160" i="11"/>
  <c r="AA184" i="11"/>
  <c r="AA148" i="11"/>
  <c r="AR36" i="10"/>
  <c r="Q188" i="10"/>
  <c r="Q76" i="10"/>
  <c r="F148" i="12"/>
  <c r="F80" i="12"/>
  <c r="N136" i="12"/>
  <c r="V174" i="12"/>
  <c r="AR104" i="12"/>
  <c r="AR101" i="12"/>
  <c r="AR102" i="12" s="1"/>
  <c r="AR63" i="12"/>
  <c r="AV63" i="12" s="1"/>
  <c r="W164" i="10"/>
  <c r="D96" i="11"/>
  <c r="BD35" i="12"/>
  <c r="BD38" i="12"/>
  <c r="O100" i="11"/>
  <c r="I174" i="12"/>
  <c r="AV183" i="12"/>
  <c r="Y120" i="12"/>
  <c r="N132" i="11"/>
  <c r="D66" i="11"/>
  <c r="H118" i="11"/>
  <c r="P35" i="14"/>
  <c r="O90" i="11"/>
  <c r="K170" i="12"/>
  <c r="X160" i="11"/>
  <c r="N80" i="11"/>
  <c r="K34" i="13"/>
  <c r="S102" i="13"/>
  <c r="S28" i="13"/>
  <c r="E90" i="12"/>
  <c r="M124" i="13"/>
  <c r="H42" i="14"/>
  <c r="X146" i="14"/>
  <c r="AB129" i="12"/>
  <c r="G82" i="13"/>
  <c r="W72" i="13"/>
  <c r="AR148" i="13"/>
  <c r="N134" i="13"/>
  <c r="T132" i="14"/>
  <c r="N142" i="13"/>
  <c r="D34" i="14"/>
  <c r="AV175" i="16"/>
  <c r="Y110" i="16"/>
  <c r="N98" i="13"/>
  <c r="N170" i="13"/>
  <c r="AB82" i="14"/>
  <c r="T46" i="14"/>
  <c r="AX138" i="14"/>
  <c r="S188" i="15"/>
  <c r="AA122" i="15"/>
  <c r="M49" i="14"/>
  <c r="M50" i="14" s="1"/>
  <c r="M51" i="14"/>
  <c r="D148" i="15"/>
  <c r="D166" i="15"/>
  <c r="L102" i="15"/>
  <c r="T72" i="15"/>
  <c r="AB84" i="15"/>
  <c r="AB42" i="15"/>
  <c r="G96" i="14"/>
  <c r="W124" i="14"/>
  <c r="AX168" i="14"/>
  <c r="Q63" i="15"/>
  <c r="N56" i="14"/>
  <c r="Z47" i="15"/>
  <c r="Z48" i="15" s="1"/>
  <c r="Z24" i="15"/>
  <c r="Q132" i="15"/>
  <c r="K176" i="16"/>
  <c r="S132" i="16"/>
  <c r="AA56" i="16"/>
  <c r="N44" i="15"/>
  <c r="AR178" i="15"/>
  <c r="Y122" i="15"/>
  <c r="G92" i="16"/>
  <c r="N84" i="15"/>
  <c r="M156" i="16"/>
  <c r="AR172" i="17"/>
  <c r="N14" i="14"/>
  <c r="F67" i="14"/>
  <c r="AX122" i="14"/>
  <c r="E84" i="15"/>
  <c r="Y160" i="15"/>
  <c r="N80" i="16"/>
  <c r="J146" i="14"/>
  <c r="G56" i="16"/>
  <c r="W136" i="16"/>
  <c r="N47" i="17"/>
  <c r="N48" i="17" s="1"/>
  <c r="N24" i="17"/>
  <c r="F172" i="15"/>
  <c r="S46" i="16"/>
  <c r="I85" i="17"/>
  <c r="I86" i="17" s="1"/>
  <c r="AV186" i="17"/>
  <c r="Q98" i="17"/>
  <c r="Q57" i="17"/>
  <c r="Y16" i="17"/>
  <c r="AB85" i="16"/>
  <c r="AB86" i="16" s="1"/>
  <c r="AA154" i="17"/>
  <c r="F166" i="18"/>
  <c r="N176" i="18"/>
  <c r="AR179" i="18"/>
  <c r="AV179" i="18" s="1"/>
  <c r="AR92" i="18"/>
  <c r="E54" i="17"/>
  <c r="H120" i="17"/>
  <c r="G162" i="18"/>
  <c r="O108" i="18"/>
  <c r="W150" i="18"/>
  <c r="W184" i="18"/>
  <c r="AX101" i="18"/>
  <c r="E116" i="17"/>
  <c r="M136" i="17"/>
  <c r="AR122" i="17"/>
  <c r="G152" i="17"/>
  <c r="W104" i="17"/>
  <c r="AX14" i="17"/>
  <c r="M146" i="17"/>
  <c r="AX54" i="17"/>
  <c r="BD16" i="20"/>
  <c r="I177" i="18"/>
  <c r="I178" i="18" s="1"/>
  <c r="I179" i="18"/>
  <c r="Y92" i="18"/>
  <c r="E40" i="18"/>
  <c r="X108" i="19"/>
  <c r="S36" i="18"/>
  <c r="AA162" i="18"/>
  <c r="P52" i="18"/>
  <c r="D51" i="18"/>
  <c r="D49" i="18"/>
  <c r="L129" i="18"/>
  <c r="AB70" i="18"/>
  <c r="X51" i="17"/>
  <c r="X49" i="17"/>
  <c r="E172" i="18"/>
  <c r="M150" i="18"/>
  <c r="AC23" i="18"/>
  <c r="I56" i="18"/>
  <c r="Y172" i="19"/>
  <c r="E62" i="19"/>
  <c r="P11" i="20"/>
  <c r="P9" i="20" s="1"/>
  <c r="P10" i="20" s="1"/>
  <c r="D9" i="20"/>
  <c r="T96" i="20"/>
  <c r="AB90" i="20"/>
  <c r="AB120" i="20"/>
  <c r="J154" i="19"/>
  <c r="R162" i="19"/>
  <c r="AB182" i="20"/>
  <c r="K67" i="19"/>
  <c r="AA118" i="19"/>
  <c r="AX122" i="19"/>
  <c r="L146" i="19"/>
  <c r="S116" i="19"/>
  <c r="E108" i="19"/>
  <c r="AA26" i="19"/>
  <c r="L56" i="19"/>
  <c r="L51" i="20"/>
  <c r="L49" i="20"/>
  <c r="L50" i="20" s="1"/>
  <c r="N185" i="19"/>
  <c r="AR136" i="19"/>
  <c r="S112" i="19"/>
  <c r="E132" i="21"/>
  <c r="E62" i="21"/>
  <c r="G46" i="19"/>
  <c r="R20" i="19"/>
  <c r="J67" i="19"/>
  <c r="E132" i="20"/>
  <c r="F90" i="21"/>
  <c r="N120" i="21"/>
  <c r="V156" i="21"/>
  <c r="AR158" i="21"/>
  <c r="H36" i="22"/>
  <c r="X40" i="22"/>
  <c r="N188" i="20"/>
  <c r="V110" i="20"/>
  <c r="I110" i="22"/>
  <c r="Q118" i="22"/>
  <c r="AU117" i="22" a="1"/>
  <c r="AU117" i="22" s="1"/>
  <c r="AC117" i="22"/>
  <c r="AT117" i="22" a="1"/>
  <c r="AT117" i="22" s="1"/>
  <c r="Y124" i="22"/>
  <c r="X74" i="22"/>
  <c r="H94" i="20"/>
  <c r="AT11" i="20" a="1"/>
  <c r="AT11" i="20" s="1"/>
  <c r="W110" i="21"/>
  <c r="S85" i="21"/>
  <c r="S86" i="21" s="1"/>
  <c r="G152" i="20"/>
  <c r="G124" i="20"/>
  <c r="AV145" i="20"/>
  <c r="R176" i="20"/>
  <c r="J108" i="21"/>
  <c r="S176" i="20"/>
  <c r="S166" i="21"/>
  <c r="AA114" i="21"/>
  <c r="D102" i="21"/>
  <c r="T86" i="21"/>
  <c r="E9" i="22"/>
  <c r="P11" i="22"/>
  <c r="P160" i="22" s="1"/>
  <c r="E172" i="22"/>
  <c r="E54" i="22"/>
  <c r="E46" i="22"/>
  <c r="E152" i="22"/>
  <c r="K122" i="22"/>
  <c r="AA160" i="22"/>
  <c r="E122" i="22"/>
  <c r="BD22" i="22"/>
  <c r="Y9" i="1"/>
  <c r="Y10" i="1" s="1"/>
  <c r="Y184" i="1"/>
  <c r="Y156" i="1"/>
  <c r="Y164" i="1"/>
  <c r="Y185" i="1"/>
  <c r="Y80" i="1"/>
  <c r="Y124" i="1"/>
  <c r="Y174" i="1"/>
  <c r="Y84" i="1"/>
  <c r="Y110" i="1"/>
  <c r="Y172" i="1"/>
  <c r="Y120" i="1"/>
  <c r="Y76" i="1"/>
  <c r="Y114" i="1"/>
  <c r="Y182" i="1"/>
  <c r="Y106" i="1"/>
  <c r="Y154" i="1"/>
  <c r="Y188" i="1"/>
  <c r="Y62" i="1"/>
  <c r="N140" i="2"/>
  <c r="V36" i="1"/>
  <c r="W104" i="3"/>
  <c r="H118" i="2"/>
  <c r="AB22" i="4"/>
  <c r="M170" i="4"/>
  <c r="Z166" i="2"/>
  <c r="G84" i="4"/>
  <c r="O9" i="4"/>
  <c r="O10" i="4" s="1"/>
  <c r="O104" i="4"/>
  <c r="O82" i="4"/>
  <c r="O138" i="4"/>
  <c r="O162" i="4"/>
  <c r="W36" i="4"/>
  <c r="E100" i="6"/>
  <c r="AB32" i="7"/>
  <c r="J162" i="4"/>
  <c r="AB80" i="5"/>
  <c r="I116" i="5"/>
  <c r="D162" i="5"/>
  <c r="M66" i="6"/>
  <c r="Y49" i="6"/>
  <c r="Y50" i="6" s="1"/>
  <c r="Y51" i="6"/>
  <c r="AR84" i="6"/>
  <c r="M98" i="7"/>
  <c r="AR130" i="4"/>
  <c r="I120" i="5"/>
  <c r="M168" i="5"/>
  <c r="N102" i="6"/>
  <c r="F9" i="6"/>
  <c r="F162" i="6"/>
  <c r="F56" i="6"/>
  <c r="F164" i="6"/>
  <c r="F106" i="6"/>
  <c r="F94" i="6"/>
  <c r="F138" i="6"/>
  <c r="F32" i="6"/>
  <c r="F10" i="6"/>
  <c r="Y142" i="6"/>
  <c r="F156" i="7"/>
  <c r="V132" i="7"/>
  <c r="O94" i="7"/>
  <c r="Y32" i="4"/>
  <c r="AX132" i="4"/>
  <c r="W134" i="5"/>
  <c r="AB24" i="5"/>
  <c r="AB47" i="5"/>
  <c r="AB48" i="5" s="1"/>
  <c r="V57" i="5"/>
  <c r="M24" i="6"/>
  <c r="M47" i="6"/>
  <c r="M48" i="6" s="1"/>
  <c r="T146" i="6"/>
  <c r="G184" i="7"/>
  <c r="O104" i="7"/>
  <c r="G28" i="7"/>
  <c r="E110" i="7"/>
  <c r="V46" i="4"/>
  <c r="AR128" i="4"/>
  <c r="Y36" i="5"/>
  <c r="G76" i="5"/>
  <c r="H100" i="6"/>
  <c r="D56" i="6"/>
  <c r="M46" i="8"/>
  <c r="V54" i="4"/>
  <c r="N138" i="4"/>
  <c r="D130" i="5"/>
  <c r="Q85" i="6"/>
  <c r="Q125" i="6" s="1"/>
  <c r="Q127" i="6" s="1"/>
  <c r="I160" i="7"/>
  <c r="Q98" i="7"/>
  <c r="Y166" i="7"/>
  <c r="G56" i="7"/>
  <c r="N57" i="8"/>
  <c r="AR92" i="8"/>
  <c r="T74" i="8"/>
  <c r="E14" i="9"/>
  <c r="W182" i="8"/>
  <c r="G166" i="8"/>
  <c r="L67" i="8"/>
  <c r="F112" i="9"/>
  <c r="AB51" i="11"/>
  <c r="AB134" i="11"/>
  <c r="AB22" i="11"/>
  <c r="AB9" i="11"/>
  <c r="AB10" i="11" s="1"/>
  <c r="AB30" i="11"/>
  <c r="AB26" i="11"/>
  <c r="AB54" i="11"/>
  <c r="AB140" i="11"/>
  <c r="AB88" i="11"/>
  <c r="AB42" i="11"/>
  <c r="AB20" i="11"/>
  <c r="AB16" i="11"/>
  <c r="AB90" i="11"/>
  <c r="AB28" i="11"/>
  <c r="AB172" i="11"/>
  <c r="AB104" i="11"/>
  <c r="AB44" i="11"/>
  <c r="AB56" i="11"/>
  <c r="AB94" i="11"/>
  <c r="AB160" i="11"/>
  <c r="AB38" i="11"/>
  <c r="AB14" i="11"/>
  <c r="AB46" i="11"/>
  <c r="AB96" i="11"/>
  <c r="AB32" i="11"/>
  <c r="AB40" i="11"/>
  <c r="AB18" i="11"/>
  <c r="AB66" i="11"/>
  <c r="AB98" i="11"/>
  <c r="AB92" i="11"/>
  <c r="AB142" i="11"/>
  <c r="AV151" i="8"/>
  <c r="V26" i="8"/>
  <c r="Z66" i="8"/>
  <c r="I26" i="9"/>
  <c r="J160" i="8"/>
  <c r="I62" i="9"/>
  <c r="K14" i="9"/>
  <c r="K164" i="10"/>
  <c r="S114" i="10"/>
  <c r="AA185" i="10"/>
  <c r="AB36" i="8"/>
  <c r="H132" i="8"/>
  <c r="AR57" i="9"/>
  <c r="AV57" i="9" s="1"/>
  <c r="D108" i="8"/>
  <c r="T16" i="8"/>
  <c r="BD35" i="8"/>
  <c r="AR42" i="8"/>
  <c r="AB82" i="8"/>
  <c r="V146" i="8"/>
  <c r="S90" i="9"/>
  <c r="AA16" i="9"/>
  <c r="AX67" i="11"/>
  <c r="G166" i="9"/>
  <c r="E134" i="10"/>
  <c r="M108" i="10"/>
  <c r="I166" i="13"/>
  <c r="I74" i="13"/>
  <c r="Q38" i="13"/>
  <c r="Y122" i="13"/>
  <c r="N146" i="10"/>
  <c r="AR152" i="10"/>
  <c r="F20" i="10"/>
  <c r="I168" i="10"/>
  <c r="J60" i="11"/>
  <c r="R179" i="11"/>
  <c r="R177" i="11"/>
  <c r="R178" i="11" s="1"/>
  <c r="Z188" i="11"/>
  <c r="G90" i="10"/>
  <c r="O82" i="10"/>
  <c r="W88" i="10"/>
  <c r="W44" i="10"/>
  <c r="K188" i="11"/>
  <c r="AA94" i="11"/>
  <c r="AA30" i="11"/>
  <c r="O116" i="12"/>
  <c r="O22" i="9"/>
  <c r="AR14" i="10"/>
  <c r="H129" i="10"/>
  <c r="W138" i="9"/>
  <c r="I80" i="10"/>
  <c r="Q138" i="10"/>
  <c r="Q124" i="10"/>
  <c r="Y156" i="10"/>
  <c r="G110" i="10"/>
  <c r="O51" i="11"/>
  <c r="F156" i="12"/>
  <c r="N57" i="12"/>
  <c r="V44" i="12"/>
  <c r="N67" i="10"/>
  <c r="O138" i="12"/>
  <c r="O140" i="12"/>
  <c r="D160" i="11"/>
  <c r="I140" i="12"/>
  <c r="AV163" i="12"/>
  <c r="Y30" i="12"/>
  <c r="N98" i="11"/>
  <c r="V84" i="11"/>
  <c r="G22" i="11"/>
  <c r="G9" i="11"/>
  <c r="G10" i="11" s="1"/>
  <c r="G136" i="11"/>
  <c r="G20" i="11"/>
  <c r="G110" i="11"/>
  <c r="G154" i="11"/>
  <c r="G80" i="11"/>
  <c r="G54" i="11"/>
  <c r="G172" i="11"/>
  <c r="G56" i="11"/>
  <c r="G104" i="11"/>
  <c r="G34" i="11"/>
  <c r="G30" i="11"/>
  <c r="G38" i="11"/>
  <c r="G84" i="11"/>
  <c r="G124" i="11"/>
  <c r="G82" i="11"/>
  <c r="G72" i="11"/>
  <c r="G78" i="11"/>
  <c r="G32" i="11"/>
  <c r="G76" i="11"/>
  <c r="G116" i="11"/>
  <c r="G114" i="11"/>
  <c r="G28" i="11"/>
  <c r="G74" i="11"/>
  <c r="G88" i="11"/>
  <c r="X90" i="11"/>
  <c r="K106" i="12"/>
  <c r="H82" i="11"/>
  <c r="V164" i="11"/>
  <c r="AR26" i="13"/>
  <c r="BD142" i="12"/>
  <c r="K30" i="13"/>
  <c r="S82" i="13"/>
  <c r="AA60" i="13"/>
  <c r="AA92" i="13"/>
  <c r="BD104" i="12"/>
  <c r="BD101" i="12"/>
  <c r="BD102" i="12" s="1"/>
  <c r="BD78" i="12"/>
  <c r="M118" i="13"/>
  <c r="H98" i="14"/>
  <c r="X144" i="14"/>
  <c r="D177" i="12"/>
  <c r="D179" i="12"/>
  <c r="P180" i="12"/>
  <c r="G78" i="13"/>
  <c r="W62" i="13"/>
  <c r="L36" i="15"/>
  <c r="F51" i="13"/>
  <c r="F49" i="13"/>
  <c r="F50" i="13" s="1"/>
  <c r="AA57" i="14"/>
  <c r="AR101" i="13"/>
  <c r="AR102" i="13" s="1"/>
  <c r="AR104" i="13"/>
  <c r="AA92" i="14"/>
  <c r="G63" i="14"/>
  <c r="K158" i="14"/>
  <c r="Q124" i="16"/>
  <c r="Y140" i="16"/>
  <c r="AB78" i="14"/>
  <c r="T124" i="14"/>
  <c r="S28" i="15"/>
  <c r="AA96" i="15"/>
  <c r="Q57" i="16"/>
  <c r="E76" i="14"/>
  <c r="L70" i="15"/>
  <c r="T138" i="15"/>
  <c r="AB100" i="15"/>
  <c r="G85" i="14"/>
  <c r="G86" i="14" s="1"/>
  <c r="W38" i="14"/>
  <c r="AX49" i="14"/>
  <c r="AX50" i="14" s="1"/>
  <c r="M168" i="15"/>
  <c r="J30" i="15"/>
  <c r="S106" i="16"/>
  <c r="AA76" i="16"/>
  <c r="W170" i="16"/>
  <c r="N179" i="14"/>
  <c r="N177" i="14"/>
  <c r="N178" i="14" s="1"/>
  <c r="N82" i="15"/>
  <c r="Y112" i="15"/>
  <c r="N154" i="15"/>
  <c r="Q54" i="17"/>
  <c r="R160" i="14"/>
  <c r="W63" i="15"/>
  <c r="M140" i="16"/>
  <c r="AA24" i="16"/>
  <c r="AA47" i="16"/>
  <c r="AA48" i="16" s="1"/>
  <c r="N67" i="14"/>
  <c r="N136" i="14"/>
  <c r="X36" i="15"/>
  <c r="Y16" i="15"/>
  <c r="AR124" i="15"/>
  <c r="AR184" i="15"/>
  <c r="N60" i="16"/>
  <c r="V57" i="16"/>
  <c r="V129" i="16"/>
  <c r="V130" i="16" s="1"/>
  <c r="Q172" i="15"/>
  <c r="F84" i="15"/>
  <c r="G74" i="16"/>
  <c r="O56" i="16"/>
  <c r="J106" i="15"/>
  <c r="F30" i="15"/>
  <c r="J152" i="15"/>
  <c r="Q36" i="17"/>
  <c r="Y110" i="17"/>
  <c r="K16" i="17"/>
  <c r="S168" i="17"/>
  <c r="AA78" i="17"/>
  <c r="H166" i="17"/>
  <c r="F104" i="18"/>
  <c r="N170" i="18"/>
  <c r="AR56" i="18"/>
  <c r="H114" i="17"/>
  <c r="G124" i="18"/>
  <c r="G36" i="18"/>
  <c r="O142" i="18"/>
  <c r="W120" i="18"/>
  <c r="W60" i="18"/>
  <c r="E166" i="17"/>
  <c r="M90" i="17"/>
  <c r="AX47" i="17"/>
  <c r="AX48" i="17" s="1"/>
  <c r="AX36" i="17"/>
  <c r="AX189" i="17"/>
  <c r="AX190" i="17" s="1"/>
  <c r="G16" i="17"/>
  <c r="AA70" i="17"/>
  <c r="G148" i="17"/>
  <c r="G84" i="17"/>
  <c r="O84" i="17"/>
  <c r="W146" i="17"/>
  <c r="AX166" i="17"/>
  <c r="N136" i="17"/>
  <c r="I82" i="18"/>
  <c r="Q132" i="18"/>
  <c r="Y156" i="18"/>
  <c r="X78" i="19"/>
  <c r="S80" i="18"/>
  <c r="AA182" i="18"/>
  <c r="AB162" i="18"/>
  <c r="E34" i="18"/>
  <c r="E57" i="18"/>
  <c r="M142" i="18"/>
  <c r="BD73" i="19"/>
  <c r="AX100" i="19"/>
  <c r="S122" i="19"/>
  <c r="D28" i="20"/>
  <c r="D185" i="20"/>
  <c r="T150" i="20"/>
  <c r="T152" i="20"/>
  <c r="AB156" i="20"/>
  <c r="J185" i="19"/>
  <c r="R140" i="19"/>
  <c r="Z9" i="19"/>
  <c r="Z10" i="19" s="1"/>
  <c r="Z108" i="19"/>
  <c r="Z40" i="19"/>
  <c r="Z76" i="19"/>
  <c r="Z72" i="19"/>
  <c r="Z170" i="19"/>
  <c r="O51" i="19"/>
  <c r="O49" i="19"/>
  <c r="O50" i="19" s="1"/>
  <c r="K134" i="19"/>
  <c r="AA44" i="19"/>
  <c r="AX30" i="19"/>
  <c r="L185" i="19"/>
  <c r="AB188" i="19"/>
  <c r="Z51" i="18"/>
  <c r="Z49" i="18"/>
  <c r="E152" i="19"/>
  <c r="AB100" i="19"/>
  <c r="F102" i="19"/>
  <c r="AR112" i="19"/>
  <c r="S26" i="19"/>
  <c r="E166" i="21"/>
  <c r="E36" i="21"/>
  <c r="G42" i="19"/>
  <c r="E63" i="20"/>
  <c r="M51" i="20"/>
  <c r="M49" i="20"/>
  <c r="F188" i="21"/>
  <c r="F120" i="21"/>
  <c r="N26" i="21"/>
  <c r="V78" i="21"/>
  <c r="AR34" i="21"/>
  <c r="X182" i="22"/>
  <c r="X63" i="22"/>
  <c r="N177" i="20"/>
  <c r="N178" i="20" s="1"/>
  <c r="N179" i="20"/>
  <c r="V106" i="20"/>
  <c r="I170" i="22"/>
  <c r="I140" i="22"/>
  <c r="AV171" i="22"/>
  <c r="Y30" i="22"/>
  <c r="Y16" i="22"/>
  <c r="H88" i="20"/>
  <c r="H168" i="20"/>
  <c r="V63" i="20"/>
  <c r="O9" i="21"/>
  <c r="O10" i="21" s="1"/>
  <c r="O132" i="21"/>
  <c r="O16" i="21"/>
  <c r="O42" i="21"/>
  <c r="O144" i="21"/>
  <c r="O150" i="21"/>
  <c r="O44" i="21"/>
  <c r="O14" i="21"/>
  <c r="G150" i="20"/>
  <c r="W162" i="21"/>
  <c r="O152" i="20"/>
  <c r="J96" i="21"/>
  <c r="S116" i="20"/>
  <c r="J166" i="20"/>
  <c r="AA54" i="21"/>
  <c r="BD30" i="20"/>
  <c r="J142" i="21"/>
  <c r="BD177" i="21"/>
  <c r="AX32" i="21"/>
  <c r="J100" i="21"/>
  <c r="Z146" i="20"/>
  <c r="K164" i="21"/>
  <c r="S74" i="21"/>
  <c r="AA176" i="21"/>
  <c r="K100" i="21"/>
  <c r="J84" i="20"/>
  <c r="T112" i="21"/>
  <c r="S32" i="21"/>
  <c r="D80" i="21"/>
  <c r="K116" i="22"/>
  <c r="AA110" i="22"/>
  <c r="K138" i="22"/>
  <c r="E44" i="22"/>
  <c r="AR116" i="4"/>
  <c r="J38" i="5"/>
  <c r="Z60" i="5"/>
  <c r="W102" i="1"/>
  <c r="J57" i="6"/>
  <c r="V24" i="2"/>
  <c r="V47" i="2"/>
  <c r="V48" i="2" s="1"/>
  <c r="Q54" i="2"/>
  <c r="Y134" i="3"/>
  <c r="M30" i="1"/>
  <c r="W84" i="1"/>
  <c r="AA112" i="1"/>
  <c r="I150" i="1"/>
  <c r="T22" i="2"/>
  <c r="M129" i="3"/>
  <c r="M130" i="3" s="1"/>
  <c r="AV139" i="4"/>
  <c r="G63" i="5"/>
  <c r="AV173" i="5"/>
  <c r="N76" i="6"/>
  <c r="D185" i="6"/>
  <c r="M86" i="7"/>
  <c r="Q168" i="4"/>
  <c r="AB34" i="6"/>
  <c r="E76" i="6"/>
  <c r="AR130" i="6"/>
  <c r="D182" i="6"/>
  <c r="F94" i="7"/>
  <c r="AR168" i="7"/>
  <c r="F28" i="7"/>
  <c r="Z66" i="4"/>
  <c r="AV143" i="4"/>
  <c r="AV175" i="4"/>
  <c r="T118" i="5"/>
  <c r="AX73" i="6"/>
  <c r="E20" i="6"/>
  <c r="N72" i="6"/>
  <c r="O110" i="6"/>
  <c r="E170" i="6"/>
  <c r="O188" i="7"/>
  <c r="AB46" i="7"/>
  <c r="I112" i="7"/>
  <c r="R28" i="4"/>
  <c r="AR9" i="5"/>
  <c r="AR10" i="5" s="1"/>
  <c r="AV10" i="5" s="1"/>
  <c r="AR50" i="5"/>
  <c r="AR60" i="5"/>
  <c r="AR51" i="5"/>
  <c r="AV51" i="5" s="1"/>
  <c r="L54" i="5"/>
  <c r="I92" i="5"/>
  <c r="T179" i="5"/>
  <c r="T177" i="5"/>
  <c r="T178" i="5" s="1"/>
  <c r="X38" i="6"/>
  <c r="X66" i="6"/>
  <c r="AR132" i="6"/>
  <c r="AV159" i="6"/>
  <c r="W144" i="7"/>
  <c r="E144" i="8"/>
  <c r="I57" i="4"/>
  <c r="N9" i="5"/>
  <c r="N10" i="5" s="1"/>
  <c r="N116" i="5"/>
  <c r="N134" i="5"/>
  <c r="N140" i="5"/>
  <c r="N174" i="5"/>
  <c r="N122" i="5"/>
  <c r="N114" i="5"/>
  <c r="N170" i="5"/>
  <c r="N98" i="5"/>
  <c r="N176" i="5"/>
  <c r="N54" i="5"/>
  <c r="N158" i="5"/>
  <c r="N60" i="5"/>
  <c r="N136" i="5"/>
  <c r="N100" i="5"/>
  <c r="N120" i="5"/>
  <c r="N148" i="5"/>
  <c r="Y92" i="6"/>
  <c r="G170" i="6"/>
  <c r="Q118" i="7"/>
  <c r="AU117" i="7" a="1"/>
  <c r="AU117" i="7" s="1"/>
  <c r="AC117" i="7"/>
  <c r="AT117" i="7" a="1"/>
  <c r="AT117" i="7" s="1"/>
  <c r="Y16" i="7"/>
  <c r="AB70" i="7"/>
  <c r="M164" i="7"/>
  <c r="V164" i="8"/>
  <c r="E42" i="9"/>
  <c r="AA100" i="9"/>
  <c r="AA112" i="10"/>
  <c r="Z16" i="8"/>
  <c r="T168" i="8"/>
  <c r="V88" i="9"/>
  <c r="H188" i="8"/>
  <c r="G124" i="8"/>
  <c r="F176" i="8"/>
  <c r="BD11" i="9"/>
  <c r="BD132" i="9" s="1"/>
  <c r="I67" i="9"/>
  <c r="M174" i="9"/>
  <c r="AV145" i="8"/>
  <c r="W158" i="8"/>
  <c r="V24" i="9"/>
  <c r="V47" i="9"/>
  <c r="V48" i="9" s="1"/>
  <c r="J106" i="8"/>
  <c r="Z188" i="8"/>
  <c r="Z24" i="8"/>
  <c r="Z47" i="8"/>
  <c r="Z48" i="8" s="1"/>
  <c r="AV149" i="9"/>
  <c r="Y177" i="9"/>
  <c r="Y178" i="9" s="1"/>
  <c r="Y179" i="9"/>
  <c r="K150" i="10"/>
  <c r="AA179" i="10"/>
  <c r="AA177" i="10"/>
  <c r="AA178" i="10" s="1"/>
  <c r="AA42" i="10"/>
  <c r="L46" i="8"/>
  <c r="AR120" i="12"/>
  <c r="P101" i="8"/>
  <c r="T140" i="8"/>
  <c r="K40" i="9"/>
  <c r="S82" i="9"/>
  <c r="V66" i="9"/>
  <c r="E62" i="10"/>
  <c r="M150" i="10"/>
  <c r="E96" i="10"/>
  <c r="I124" i="13"/>
  <c r="Q158" i="13"/>
  <c r="Y144" i="13"/>
  <c r="Y120" i="13"/>
  <c r="G120" i="9"/>
  <c r="N166" i="10"/>
  <c r="J54" i="11"/>
  <c r="R160" i="11"/>
  <c r="Z62" i="11"/>
  <c r="G72" i="10"/>
  <c r="O140" i="10"/>
  <c r="W57" i="10"/>
  <c r="F74" i="10"/>
  <c r="K182" i="11"/>
  <c r="AA170" i="11"/>
  <c r="G185" i="9"/>
  <c r="N102" i="10"/>
  <c r="S9" i="11"/>
  <c r="S10" i="11" s="1"/>
  <c r="AF3" i="11"/>
  <c r="S114" i="11"/>
  <c r="S90" i="11"/>
  <c r="S94" i="11"/>
  <c r="S66" i="11"/>
  <c r="S134" i="11"/>
  <c r="AV135" i="10"/>
  <c r="W110" i="10"/>
  <c r="F112" i="12"/>
  <c r="N132" i="12"/>
  <c r="N30" i="12"/>
  <c r="V47" i="12"/>
  <c r="V48" i="12" s="1"/>
  <c r="V24" i="12"/>
  <c r="AR100" i="12"/>
  <c r="AR184" i="12"/>
  <c r="AR114" i="12"/>
  <c r="AR82" i="10"/>
  <c r="S44" i="11"/>
  <c r="Z132" i="11"/>
  <c r="G57" i="12"/>
  <c r="O102" i="12"/>
  <c r="D132" i="11"/>
  <c r="AB184" i="11"/>
  <c r="W60" i="11"/>
  <c r="H185" i="11"/>
  <c r="N96" i="11"/>
  <c r="I51" i="12"/>
  <c r="I49" i="12"/>
  <c r="I50" i="12" s="1"/>
  <c r="Y162" i="12"/>
  <c r="Y94" i="12"/>
  <c r="N152" i="11"/>
  <c r="W176" i="11"/>
  <c r="G94" i="11"/>
  <c r="K96" i="12"/>
  <c r="H140" i="11"/>
  <c r="F136" i="11"/>
  <c r="K162" i="13"/>
  <c r="K94" i="13"/>
  <c r="S152" i="13"/>
  <c r="AA42" i="13"/>
  <c r="M114" i="13"/>
  <c r="H166" i="14"/>
  <c r="X74" i="14"/>
  <c r="T85" i="12"/>
  <c r="T86" i="12" s="1"/>
  <c r="E108" i="12"/>
  <c r="BD40" i="12"/>
  <c r="G26" i="13"/>
  <c r="W66" i="13"/>
  <c r="AR142" i="13"/>
  <c r="S170" i="14"/>
  <c r="AA90" i="14"/>
  <c r="S78" i="14"/>
  <c r="I185" i="16"/>
  <c r="I116" i="16"/>
  <c r="Q118" i="16"/>
  <c r="AU117" i="16" a="1"/>
  <c r="AU117" i="16" s="1"/>
  <c r="AC117" i="16"/>
  <c r="AT117" i="16" a="1"/>
  <c r="AT117" i="16" s="1"/>
  <c r="AV149" i="16"/>
  <c r="Y92" i="16"/>
  <c r="F44" i="13"/>
  <c r="D108" i="14"/>
  <c r="G57" i="14"/>
  <c r="D110" i="14"/>
  <c r="K74" i="15"/>
  <c r="S20" i="15"/>
  <c r="AA112" i="15"/>
  <c r="E57" i="14"/>
  <c r="M177" i="14"/>
  <c r="M178" i="14" s="1"/>
  <c r="M179" i="14"/>
  <c r="S174" i="14"/>
  <c r="D132" i="15"/>
  <c r="L54" i="15"/>
  <c r="T146" i="15"/>
  <c r="AB122" i="15"/>
  <c r="D70" i="15"/>
  <c r="G98" i="14"/>
  <c r="W34" i="14"/>
  <c r="O134" i="14"/>
  <c r="AR18" i="17"/>
  <c r="AR80" i="15"/>
  <c r="K118" i="16"/>
  <c r="K102" i="16"/>
  <c r="S116" i="16"/>
  <c r="AA104" i="16"/>
  <c r="N144" i="16"/>
  <c r="V179" i="14"/>
  <c r="V177" i="14"/>
  <c r="V178" i="14" s="1"/>
  <c r="N140" i="15"/>
  <c r="AR134" i="15"/>
  <c r="N138" i="15"/>
  <c r="Q152" i="17"/>
  <c r="J168" i="14"/>
  <c r="M60" i="16"/>
  <c r="V70" i="14"/>
  <c r="H85" i="15"/>
  <c r="H86" i="15" s="1"/>
  <c r="Q170" i="15"/>
  <c r="N122" i="16"/>
  <c r="V46" i="16"/>
  <c r="N54" i="14"/>
  <c r="R16" i="15"/>
  <c r="N46" i="15"/>
  <c r="G140" i="16"/>
  <c r="W184" i="16"/>
  <c r="W146" i="16"/>
  <c r="O166" i="16"/>
  <c r="Z46" i="15"/>
  <c r="Q84" i="15"/>
  <c r="W158" i="15"/>
  <c r="P73" i="16"/>
  <c r="Q172" i="17"/>
  <c r="Y106" i="17"/>
  <c r="AA36" i="17"/>
  <c r="S124" i="17"/>
  <c r="BD20" i="17"/>
  <c r="S142" i="17"/>
  <c r="F70" i="18"/>
  <c r="N160" i="18"/>
  <c r="AR60" i="18"/>
  <c r="O182" i="18"/>
  <c r="O67" i="18"/>
  <c r="W166" i="18"/>
  <c r="E108" i="17"/>
  <c r="M108" i="17"/>
  <c r="N82" i="17"/>
  <c r="F24" i="17"/>
  <c r="F47" i="17"/>
  <c r="F48" i="17" s="1"/>
  <c r="W94" i="17"/>
  <c r="H36" i="16"/>
  <c r="G140" i="17"/>
  <c r="O78" i="17"/>
  <c r="W86" i="17"/>
  <c r="AX44" i="17"/>
  <c r="I144" i="18"/>
  <c r="I76" i="18"/>
  <c r="Q116" i="18"/>
  <c r="Y188" i="18"/>
  <c r="X118" i="19"/>
  <c r="S74" i="18"/>
  <c r="AA80" i="18"/>
  <c r="T54" i="18"/>
  <c r="AB120" i="18"/>
  <c r="M34" i="18"/>
  <c r="Q172" i="18"/>
  <c r="Q158" i="18"/>
  <c r="Y129" i="19"/>
  <c r="Y130" i="19" s="1"/>
  <c r="L22" i="19"/>
  <c r="D184" i="20"/>
  <c r="AB104" i="20"/>
  <c r="D80" i="20"/>
  <c r="J47" i="19"/>
  <c r="J48" i="19" s="1"/>
  <c r="J24" i="19"/>
  <c r="Z172" i="19"/>
  <c r="AX132" i="19"/>
  <c r="K166" i="19"/>
  <c r="AA110" i="19"/>
  <c r="X63" i="20"/>
  <c r="L118" i="19"/>
  <c r="AB62" i="19"/>
  <c r="R32" i="19"/>
  <c r="G84" i="19"/>
  <c r="E82" i="19"/>
  <c r="BD11" i="19"/>
  <c r="BD54" i="19" s="1"/>
  <c r="F78" i="19"/>
  <c r="F148" i="19"/>
  <c r="V184" i="19"/>
  <c r="AR184" i="19"/>
  <c r="J94" i="19"/>
  <c r="AA162" i="19"/>
  <c r="E110" i="21"/>
  <c r="V34" i="19"/>
  <c r="E78" i="20"/>
  <c r="N90" i="20"/>
  <c r="F88" i="21"/>
  <c r="N154" i="21"/>
  <c r="V134" i="21"/>
  <c r="V90" i="21"/>
  <c r="AR172" i="21"/>
  <c r="H9" i="22"/>
  <c r="H10" i="22" s="1"/>
  <c r="X114" i="22"/>
  <c r="N57" i="20"/>
  <c r="V85" i="20"/>
  <c r="V86" i="20" s="1"/>
  <c r="H49" i="18"/>
  <c r="N44" i="21"/>
  <c r="D170" i="21"/>
  <c r="AB156" i="21"/>
  <c r="AX26" i="21"/>
  <c r="BD23" i="22"/>
  <c r="BD62" i="22"/>
  <c r="V51" i="22"/>
  <c r="V49" i="22"/>
  <c r="K108" i="23"/>
  <c r="K144" i="23"/>
  <c r="AR60" i="22"/>
  <c r="D134" i="23"/>
  <c r="P133" i="23"/>
  <c r="P58" i="23"/>
  <c r="BD136" i="22"/>
  <c r="X78" i="23"/>
  <c r="AT101" i="24" a="1"/>
  <c r="AT101" i="24" s="1"/>
  <c r="AC101" i="24"/>
  <c r="Q102" i="24"/>
  <c r="AU101" i="24" a="1"/>
  <c r="AU101" i="24" s="1"/>
  <c r="F24" i="23"/>
  <c r="F47" i="23"/>
  <c r="F48" i="23" s="1"/>
  <c r="R54" i="24"/>
  <c r="AC64" i="24"/>
  <c r="R38" i="24"/>
  <c r="E51" i="23"/>
  <c r="E49" i="23"/>
  <c r="E50" i="23" s="1"/>
  <c r="G102" i="24"/>
  <c r="W84" i="24"/>
  <c r="W88" i="24"/>
  <c r="K170" i="24"/>
  <c r="S49" i="24"/>
  <c r="S50" i="24" s="1"/>
  <c r="S51" i="24"/>
  <c r="AA40" i="24"/>
  <c r="P147" i="25"/>
  <c r="J72" i="25"/>
  <c r="E118" i="15"/>
  <c r="G148" i="16"/>
  <c r="S47" i="18"/>
  <c r="S48" i="18" s="1"/>
  <c r="L67" i="21"/>
  <c r="BD140" i="20"/>
  <c r="K66" i="21"/>
  <c r="S134" i="21"/>
  <c r="AA112" i="21"/>
  <c r="AX150" i="21"/>
  <c r="K174" i="22"/>
  <c r="AA106" i="22"/>
  <c r="BD42" i="22"/>
  <c r="E92" i="22"/>
  <c r="E84" i="22"/>
  <c r="O170" i="22"/>
  <c r="D179" i="22"/>
  <c r="P180" i="22"/>
  <c r="D177" i="22"/>
  <c r="D189" i="22" s="1"/>
  <c r="K106" i="23"/>
  <c r="K90" i="23"/>
  <c r="X96" i="23"/>
  <c r="AV169" i="23"/>
  <c r="Y174" i="23"/>
  <c r="Y72" i="23"/>
  <c r="E177" i="24"/>
  <c r="E178" i="24" s="1"/>
  <c r="E179" i="24"/>
  <c r="M166" i="24"/>
  <c r="M110" i="24"/>
  <c r="BD23" i="24"/>
  <c r="I51" i="24"/>
  <c r="I49" i="24"/>
  <c r="I50" i="24" s="1"/>
  <c r="G46" i="23"/>
  <c r="R112" i="24"/>
  <c r="Z51" i="24"/>
  <c r="Z49" i="24"/>
  <c r="Z50" i="24" s="1"/>
  <c r="F38" i="23"/>
  <c r="G166" i="23"/>
  <c r="O116" i="23"/>
  <c r="Z36" i="24"/>
  <c r="O142" i="24"/>
  <c r="W142" i="24"/>
  <c r="G132" i="24"/>
  <c r="K134" i="24"/>
  <c r="AA154" i="24"/>
  <c r="L179" i="24"/>
  <c r="L177" i="24"/>
  <c r="L178" i="24" s="1"/>
  <c r="X129" i="24"/>
  <c r="X130" i="24" s="1"/>
  <c r="J168" i="25"/>
  <c r="N179" i="11"/>
  <c r="I129" i="20"/>
  <c r="O138" i="20"/>
  <c r="O18" i="22"/>
  <c r="AR42" i="22"/>
  <c r="AR138" i="22"/>
  <c r="K66" i="23"/>
  <c r="S170" i="23"/>
  <c r="AB78" i="23"/>
  <c r="X160" i="23"/>
  <c r="AV149" i="23"/>
  <c r="Y136" i="23"/>
  <c r="Z118" i="23"/>
  <c r="M130" i="24"/>
  <c r="M124" i="24"/>
  <c r="AR98" i="24"/>
  <c r="M144" i="25"/>
  <c r="R40" i="24"/>
  <c r="AC147" i="24"/>
  <c r="AT147" i="24" a="1"/>
  <c r="AT147" i="24" s="1"/>
  <c r="Q148" i="24"/>
  <c r="AU147" i="24" a="1"/>
  <c r="AU147" i="24" s="1"/>
  <c r="J28" i="24"/>
  <c r="R148" i="24"/>
  <c r="F142" i="23"/>
  <c r="F110" i="23"/>
  <c r="O154" i="23"/>
  <c r="W49" i="23"/>
  <c r="W50" i="23" s="1"/>
  <c r="W51" i="23"/>
  <c r="F146" i="24"/>
  <c r="AR106" i="24"/>
  <c r="O188" i="24"/>
  <c r="W122" i="24"/>
  <c r="N51" i="24"/>
  <c r="N49" i="24"/>
  <c r="N50" i="24" s="1"/>
  <c r="Q36" i="25"/>
  <c r="X24" i="25"/>
  <c r="X47" i="25"/>
  <c r="X48" i="25" s="1"/>
  <c r="AV149" i="25"/>
  <c r="Q57" i="25"/>
  <c r="J120" i="25"/>
  <c r="AT11" i="9" a="1"/>
  <c r="AT11" i="9" s="1"/>
  <c r="E51" i="13"/>
  <c r="Z24" i="14"/>
  <c r="I34" i="22"/>
  <c r="Q14" i="22"/>
  <c r="AV139" i="22"/>
  <c r="Y26" i="22"/>
  <c r="J82" i="21"/>
  <c r="T74" i="21"/>
  <c r="AR44" i="22"/>
  <c r="K20" i="23"/>
  <c r="S150" i="23"/>
  <c r="BD122" i="22"/>
  <c r="AB62" i="23"/>
  <c r="X66" i="23"/>
  <c r="Z136" i="23"/>
  <c r="Y188" i="23"/>
  <c r="Z140" i="23"/>
  <c r="M144" i="24"/>
  <c r="E146" i="25"/>
  <c r="M170" i="25"/>
  <c r="M76" i="25"/>
  <c r="AX147" i="24"/>
  <c r="F114" i="23"/>
  <c r="O158" i="23"/>
  <c r="AV143" i="24"/>
  <c r="J104" i="24"/>
  <c r="R102" i="24"/>
  <c r="AR134" i="24"/>
  <c r="F136" i="23"/>
  <c r="G124" i="23"/>
  <c r="F51" i="23"/>
  <c r="F49" i="23"/>
  <c r="F50" i="23" s="1"/>
  <c r="AR84" i="24"/>
  <c r="AA66" i="24"/>
  <c r="G168" i="24"/>
  <c r="O182" i="24"/>
  <c r="W116" i="24"/>
  <c r="F182" i="24"/>
  <c r="K132" i="24"/>
  <c r="AA134" i="24"/>
  <c r="K150" i="25"/>
  <c r="L51" i="25"/>
  <c r="L49" i="25"/>
  <c r="L50" i="25" s="1"/>
  <c r="AC52" i="25"/>
  <c r="O142" i="25"/>
  <c r="F49" i="25"/>
  <c r="F50" i="25" s="1"/>
  <c r="F51" i="25"/>
  <c r="N162" i="25"/>
  <c r="K51" i="10"/>
  <c r="BD18" i="20"/>
  <c r="R44" i="20"/>
  <c r="AV173" i="20"/>
  <c r="E22" i="22"/>
  <c r="O188" i="22"/>
  <c r="W188" i="22"/>
  <c r="W74" i="22"/>
  <c r="AA66" i="22"/>
  <c r="D67" i="22"/>
  <c r="P68" i="22"/>
  <c r="BD114" i="22"/>
  <c r="BD63" i="22"/>
  <c r="K60" i="23"/>
  <c r="K28" i="23"/>
  <c r="S70" i="23"/>
  <c r="AR112" i="22"/>
  <c r="D24" i="23"/>
  <c r="D47" i="23"/>
  <c r="AB162" i="23"/>
  <c r="AB76" i="23"/>
  <c r="X188" i="23"/>
  <c r="AX170" i="23"/>
  <c r="J54" i="23"/>
  <c r="Y96" i="23"/>
  <c r="AX80" i="23"/>
  <c r="J188" i="23"/>
  <c r="Z185" i="23"/>
  <c r="Z144" i="23"/>
  <c r="M104" i="24"/>
  <c r="G48" i="24"/>
  <c r="E67" i="25"/>
  <c r="M177" i="25"/>
  <c r="M178" i="25" s="1"/>
  <c r="M179" i="25"/>
  <c r="BD165" i="24"/>
  <c r="I47" i="24"/>
  <c r="I48" i="24" s="1"/>
  <c r="I24" i="24"/>
  <c r="F40" i="23"/>
  <c r="G94" i="23"/>
  <c r="J170" i="24"/>
  <c r="R82" i="24"/>
  <c r="F166" i="23"/>
  <c r="V112" i="23"/>
  <c r="V76" i="23"/>
  <c r="J16" i="24"/>
  <c r="G134" i="23"/>
  <c r="O104" i="23"/>
  <c r="V67" i="23"/>
  <c r="AR56" i="24"/>
  <c r="F164" i="24"/>
  <c r="O106" i="24"/>
  <c r="AF3" i="24"/>
  <c r="S9" i="24"/>
  <c r="S10" i="24" s="1"/>
  <c r="S88" i="24"/>
  <c r="S40" i="24"/>
  <c r="S172" i="24"/>
  <c r="S70" i="24"/>
  <c r="S38" i="24"/>
  <c r="S34" i="24"/>
  <c r="S28" i="24"/>
  <c r="S140" i="24"/>
  <c r="S66" i="24"/>
  <c r="S96" i="24"/>
  <c r="S18" i="24"/>
  <c r="S100" i="24"/>
  <c r="S134" i="24"/>
  <c r="S46" i="24"/>
  <c r="S22" i="24"/>
  <c r="S20" i="24"/>
  <c r="S14" i="24"/>
  <c r="S30" i="24"/>
  <c r="S154" i="24"/>
  <c r="S44" i="24"/>
  <c r="K72" i="24"/>
  <c r="AR96" i="24"/>
  <c r="K112" i="24"/>
  <c r="S188" i="24"/>
  <c r="K166" i="25"/>
  <c r="K34" i="25"/>
  <c r="T110" i="25"/>
  <c r="O36" i="25"/>
  <c r="AB9" i="25"/>
  <c r="AB10" i="25" s="1"/>
  <c r="AB54" i="25"/>
  <c r="AB76" i="25"/>
  <c r="AB14" i="25"/>
  <c r="AB20" i="25"/>
  <c r="AB26" i="25"/>
  <c r="X129" i="25"/>
  <c r="X130" i="25" s="1"/>
  <c r="O84" i="25"/>
  <c r="Q112" i="25"/>
  <c r="N72" i="25"/>
  <c r="Q70" i="25"/>
  <c r="N38" i="25"/>
  <c r="V42" i="25"/>
  <c r="Q98" i="25"/>
  <c r="AR22" i="10"/>
  <c r="D118" i="14"/>
  <c r="O124" i="21"/>
  <c r="O100" i="20"/>
  <c r="E120" i="22"/>
  <c r="M174" i="22"/>
  <c r="O38" i="22"/>
  <c r="W104" i="22"/>
  <c r="W16" i="22"/>
  <c r="K124" i="23"/>
  <c r="K51" i="23"/>
  <c r="K49" i="23"/>
  <c r="K50" i="23" s="1"/>
  <c r="S132" i="23"/>
  <c r="AA80" i="23"/>
  <c r="AA54" i="23"/>
  <c r="T36" i="22"/>
  <c r="P101" i="23"/>
  <c r="AB60" i="23"/>
  <c r="X32" i="23"/>
  <c r="AX188" i="23"/>
  <c r="Y86" i="23"/>
  <c r="J98" i="23"/>
  <c r="Z176" i="23"/>
  <c r="E46" i="24"/>
  <c r="E57" i="24"/>
  <c r="M32" i="24"/>
  <c r="AR130" i="24"/>
  <c r="Y62" i="23"/>
  <c r="E22" i="25"/>
  <c r="M166" i="25"/>
  <c r="AC91" i="24"/>
  <c r="Q92" i="24"/>
  <c r="M132" i="23"/>
  <c r="AR47" i="23"/>
  <c r="AR48" i="23" s="1"/>
  <c r="AR24" i="23"/>
  <c r="J56" i="24"/>
  <c r="R188" i="24"/>
  <c r="F164" i="23"/>
  <c r="V108" i="23"/>
  <c r="M54" i="23"/>
  <c r="Q172" i="24"/>
  <c r="O82" i="23"/>
  <c r="F150" i="24"/>
  <c r="AR166" i="24"/>
  <c r="AV166" i="24" s="1"/>
  <c r="G142" i="24"/>
  <c r="O84" i="24"/>
  <c r="AR16" i="24"/>
  <c r="O154" i="24"/>
  <c r="S78" i="24"/>
  <c r="AA108" i="24"/>
  <c r="O96" i="24"/>
  <c r="K44" i="25"/>
  <c r="S179" i="25"/>
  <c r="S177" i="25"/>
  <c r="S178" i="25" s="1"/>
  <c r="P165" i="25"/>
  <c r="D36" i="25"/>
  <c r="T177" i="25"/>
  <c r="T178" i="25" s="1"/>
  <c r="T179" i="25"/>
  <c r="T30" i="25"/>
  <c r="AB129" i="25"/>
  <c r="AB130" i="25" s="1"/>
  <c r="O162" i="25"/>
  <c r="AR140" i="24"/>
  <c r="Q188" i="25"/>
  <c r="AC180" i="25"/>
  <c r="Q179" i="25"/>
  <c r="AU180" i="25" a="1"/>
  <c r="AU180" i="25" s="1"/>
  <c r="AT180" i="25" a="1"/>
  <c r="AT180" i="25" s="1"/>
  <c r="Q177" i="25"/>
  <c r="I9" i="25"/>
  <c r="I10" i="25" s="1"/>
  <c r="I34" i="25"/>
  <c r="I20" i="25"/>
  <c r="I18" i="25"/>
  <c r="I30" i="25"/>
  <c r="I22" i="25"/>
  <c r="I54" i="25"/>
  <c r="I46" i="25"/>
  <c r="I16" i="25"/>
  <c r="I42" i="25"/>
  <c r="I72" i="25"/>
  <c r="I38" i="25"/>
  <c r="V188" i="25"/>
  <c r="V76" i="25"/>
  <c r="J98" i="25"/>
  <c r="M178" i="15"/>
  <c r="H57" i="20"/>
  <c r="X136" i="21"/>
  <c r="AX189" i="21"/>
  <c r="AX190" i="21" s="1"/>
  <c r="AX47" i="21"/>
  <c r="AX48" i="21" s="1"/>
  <c r="AX36" i="21"/>
  <c r="R85" i="20"/>
  <c r="S32" i="20"/>
  <c r="AR36" i="22"/>
  <c r="G54" i="22"/>
  <c r="G44" i="22"/>
  <c r="W120" i="22"/>
  <c r="BD98" i="22"/>
  <c r="AR140" i="22"/>
  <c r="K142" i="23"/>
  <c r="S84" i="23"/>
  <c r="S174" i="23"/>
  <c r="AA66" i="23"/>
  <c r="T118" i="23"/>
  <c r="AB154" i="23"/>
  <c r="AR162" i="22"/>
  <c r="AV162" i="22" s="1"/>
  <c r="AX156" i="23"/>
  <c r="AV145" i="23"/>
  <c r="Y66" i="23"/>
  <c r="Z28" i="23"/>
  <c r="Z104" i="23"/>
  <c r="AX57" i="23"/>
  <c r="J36" i="23"/>
  <c r="AX106" i="23"/>
  <c r="J63" i="23"/>
  <c r="E185" i="24"/>
  <c r="M154" i="24"/>
  <c r="M164" i="24"/>
  <c r="E116" i="25"/>
  <c r="M116" i="25"/>
  <c r="X177" i="24"/>
  <c r="X178" i="24" s="1"/>
  <c r="X179" i="24"/>
  <c r="AV139" i="24"/>
  <c r="Q80" i="24"/>
  <c r="Y56" i="24"/>
  <c r="M56" i="23"/>
  <c r="J57" i="24"/>
  <c r="R57" i="24"/>
  <c r="F100" i="23"/>
  <c r="O156" i="23"/>
  <c r="F144" i="24"/>
  <c r="V104" i="24"/>
  <c r="AR67" i="24"/>
  <c r="AV67" i="24" s="1"/>
  <c r="F38" i="24"/>
  <c r="G74" i="24"/>
  <c r="O60" i="24"/>
  <c r="F24" i="24"/>
  <c r="F47" i="24"/>
  <c r="F48" i="24" s="1"/>
  <c r="K114" i="24"/>
  <c r="S166" i="24"/>
  <c r="AA172" i="24"/>
  <c r="O86" i="24"/>
  <c r="K40" i="25"/>
  <c r="K22" i="25"/>
  <c r="P180" i="24"/>
  <c r="D177" i="24"/>
  <c r="D179" i="24"/>
  <c r="T104" i="25"/>
  <c r="AB116" i="25"/>
  <c r="AB36" i="25"/>
  <c r="O140" i="25"/>
  <c r="W146" i="25"/>
  <c r="X140" i="25"/>
  <c r="Q172" i="25"/>
  <c r="Q104" i="25"/>
  <c r="Y166" i="25"/>
  <c r="N134" i="25"/>
  <c r="V116" i="25"/>
  <c r="AX9" i="25"/>
  <c r="AX10" i="25" s="1"/>
  <c r="AX63" i="25"/>
  <c r="AX76" i="25"/>
  <c r="AX54" i="25"/>
  <c r="AX142" i="25"/>
  <c r="R49" i="25"/>
  <c r="R50" i="25" s="1"/>
  <c r="R51" i="25"/>
  <c r="J92" i="25"/>
  <c r="BD177" i="25"/>
  <c r="K118" i="9"/>
  <c r="Q10" i="19"/>
  <c r="H18" i="20"/>
  <c r="X124" i="20"/>
  <c r="AX178" i="21"/>
  <c r="K170" i="23"/>
  <c r="S44" i="23"/>
  <c r="AA164" i="23"/>
  <c r="D14" i="23"/>
  <c r="L9" i="23"/>
  <c r="L10" i="23" s="1"/>
  <c r="L20" i="23"/>
  <c r="L100" i="23"/>
  <c r="L84" i="23"/>
  <c r="T92" i="23"/>
  <c r="T96" i="23"/>
  <c r="AB28" i="23"/>
  <c r="X140" i="23"/>
  <c r="AX168" i="23"/>
  <c r="Y154" i="23"/>
  <c r="R172" i="23"/>
  <c r="Z168" i="23"/>
  <c r="X26" i="23"/>
  <c r="E160" i="24"/>
  <c r="E114" i="24"/>
  <c r="M51" i="24"/>
  <c r="M49" i="24"/>
  <c r="M50" i="24" s="1"/>
  <c r="Q16" i="23"/>
  <c r="E114" i="25"/>
  <c r="E38" i="25"/>
  <c r="AX101" i="24"/>
  <c r="Q72" i="24"/>
  <c r="Q36" i="24"/>
  <c r="Q76" i="24"/>
  <c r="Y146" i="24"/>
  <c r="AR72" i="24"/>
  <c r="Q156" i="24"/>
  <c r="F28" i="23"/>
  <c r="J156" i="24"/>
  <c r="AR101" i="23"/>
  <c r="AR102" i="23" s="1"/>
  <c r="AR104" i="23"/>
  <c r="Y164" i="24"/>
  <c r="F102" i="24"/>
  <c r="V66" i="24"/>
  <c r="AR120" i="24"/>
  <c r="AA36" i="24"/>
  <c r="G124" i="24"/>
  <c r="O74" i="24"/>
  <c r="W82" i="24"/>
  <c r="G88" i="24"/>
  <c r="K156" i="24"/>
  <c r="S158" i="24"/>
  <c r="F40" i="24"/>
  <c r="K54" i="25"/>
  <c r="S66" i="25"/>
  <c r="L60" i="25"/>
  <c r="T57" i="25"/>
  <c r="AB114" i="25"/>
  <c r="G46" i="25"/>
  <c r="O138" i="25"/>
  <c r="W162" i="25"/>
  <c r="X176" i="25"/>
  <c r="X82" i="25"/>
  <c r="AC165" i="25"/>
  <c r="AU165" i="25" a="1"/>
  <c r="AU165" i="25" s="1"/>
  <c r="AT165" i="25" a="1"/>
  <c r="AT165" i="25" s="1"/>
  <c r="Q166" i="25"/>
  <c r="Y134" i="25"/>
  <c r="AX82" i="25"/>
  <c r="J67" i="25"/>
  <c r="F148" i="25"/>
  <c r="N85" i="25"/>
  <c r="N86" i="25" s="1"/>
  <c r="V174" i="25"/>
  <c r="V102" i="25"/>
  <c r="Z170" i="25"/>
  <c r="BD58" i="25"/>
  <c r="J102" i="25"/>
  <c r="AC117" i="23"/>
  <c r="Y36" i="25"/>
  <c r="Z24" i="25"/>
  <c r="J26" i="5"/>
  <c r="AC23" i="1"/>
  <c r="E150" i="1"/>
  <c r="K177" i="1"/>
  <c r="K178" i="1" s="1"/>
  <c r="K179" i="1"/>
  <c r="L98" i="2"/>
  <c r="AV155" i="2"/>
  <c r="J182" i="2"/>
  <c r="D51" i="2"/>
  <c r="P52" i="2"/>
  <c r="D49" i="2"/>
  <c r="M168" i="4"/>
  <c r="AR74" i="1"/>
  <c r="AV74" i="1" s="1"/>
  <c r="E114" i="1"/>
  <c r="L110" i="2"/>
  <c r="AV137" i="2"/>
  <c r="X51" i="3"/>
  <c r="X49" i="3"/>
  <c r="X50" i="3" s="1"/>
  <c r="H148" i="3"/>
  <c r="M24" i="4"/>
  <c r="M47" i="4"/>
  <c r="M48" i="4" s="1"/>
  <c r="Q28" i="1"/>
  <c r="AB54" i="2"/>
  <c r="AB9" i="2"/>
  <c r="AB10" i="2" s="1"/>
  <c r="AB160" i="2"/>
  <c r="AB168" i="2"/>
  <c r="AB142" i="2"/>
  <c r="AB112" i="2"/>
  <c r="AB66" i="2"/>
  <c r="AB63" i="2"/>
  <c r="AB104" i="2"/>
  <c r="AB108" i="2"/>
  <c r="AB140" i="2"/>
  <c r="AB134" i="2"/>
  <c r="AB162" i="2"/>
  <c r="AB16" i="2"/>
  <c r="AB20" i="2"/>
  <c r="AB116" i="2"/>
  <c r="AB122" i="2"/>
  <c r="AB82" i="2"/>
  <c r="AB78" i="2"/>
  <c r="AB60" i="2"/>
  <c r="L96" i="2"/>
  <c r="S36" i="3"/>
  <c r="AX156" i="3"/>
  <c r="BD35" i="1"/>
  <c r="W24" i="4"/>
  <c r="W47" i="4"/>
  <c r="W48" i="4" s="1"/>
  <c r="BD84" i="5"/>
  <c r="AV175" i="7"/>
  <c r="T28" i="6"/>
  <c r="T42" i="6"/>
  <c r="AV153" i="6"/>
  <c r="P165" i="7"/>
  <c r="L51" i="7"/>
  <c r="L49" i="7"/>
  <c r="L50" i="7" s="1"/>
  <c r="BD49" i="7"/>
  <c r="X129" i="1"/>
  <c r="BD85" i="2"/>
  <c r="AV171" i="1"/>
  <c r="J134" i="5"/>
  <c r="Z106" i="2"/>
  <c r="AA162" i="5"/>
  <c r="AX74" i="1"/>
  <c r="V98" i="1"/>
  <c r="AX138" i="1"/>
  <c r="L172" i="2"/>
  <c r="AA185" i="4"/>
  <c r="R129" i="5"/>
  <c r="R130" i="5" s="1"/>
  <c r="AX116" i="1"/>
  <c r="Q140" i="1"/>
  <c r="J67" i="2"/>
  <c r="I34" i="3"/>
  <c r="AX9" i="4"/>
  <c r="AX10" i="4" s="1"/>
  <c r="AX70" i="4"/>
  <c r="AX98" i="4"/>
  <c r="AX34" i="4"/>
  <c r="AX42" i="4"/>
  <c r="AX84" i="4"/>
  <c r="AX76" i="4"/>
  <c r="AX26" i="4"/>
  <c r="AX188" i="4"/>
  <c r="AX18" i="4"/>
  <c r="AU180" i="2" a="1"/>
  <c r="AU180" i="2" s="1"/>
  <c r="AC180" i="2"/>
  <c r="AT180" i="2" a="1"/>
  <c r="AT180" i="2" s="1"/>
  <c r="Q177" i="2"/>
  <c r="Q179" i="2"/>
  <c r="Q106" i="3"/>
  <c r="Q92" i="3"/>
  <c r="AC91" i="3"/>
  <c r="AR138" i="1"/>
  <c r="M182" i="4"/>
  <c r="Q20" i="1"/>
  <c r="Q44" i="1"/>
  <c r="X72" i="2"/>
  <c r="K9" i="3"/>
  <c r="K10" i="3" s="1"/>
  <c r="K136" i="3"/>
  <c r="K154" i="3"/>
  <c r="K182" i="3"/>
  <c r="K164" i="3"/>
  <c r="K82" i="3"/>
  <c r="K88" i="3"/>
  <c r="K124" i="3"/>
  <c r="K80" i="3"/>
  <c r="K188" i="3"/>
  <c r="K60" i="3"/>
  <c r="K100" i="3"/>
  <c r="K94" i="5"/>
  <c r="I120" i="3"/>
  <c r="AX82" i="3"/>
  <c r="X152" i="2"/>
  <c r="D34" i="3"/>
  <c r="X148" i="3"/>
  <c r="BD92" i="5"/>
  <c r="BD158" i="5"/>
  <c r="BD176" i="5"/>
  <c r="T104" i="6"/>
  <c r="T168" i="6"/>
  <c r="P133" i="7"/>
  <c r="D134" i="7"/>
  <c r="J106" i="5"/>
  <c r="J18" i="5"/>
  <c r="V166" i="1"/>
  <c r="K138" i="3"/>
  <c r="K78" i="5"/>
  <c r="AA104" i="5"/>
  <c r="V92" i="1"/>
  <c r="AX120" i="1"/>
  <c r="AX32" i="3"/>
  <c r="H66" i="3"/>
  <c r="K96" i="3"/>
  <c r="AU133" i="3" a="1"/>
  <c r="AU133" i="3" s="1"/>
  <c r="AC133" i="3"/>
  <c r="AT133" i="3" a="1"/>
  <c r="AT133" i="3" s="1"/>
  <c r="Q134" i="3"/>
  <c r="AV149" i="3"/>
  <c r="AA16" i="4"/>
  <c r="AC23" i="4"/>
  <c r="AC58" i="5"/>
  <c r="Q104" i="1"/>
  <c r="E179" i="1"/>
  <c r="E177" i="1"/>
  <c r="E178" i="1" s="1"/>
  <c r="AB110" i="2"/>
  <c r="P147" i="3"/>
  <c r="X104" i="3"/>
  <c r="L118" i="4"/>
  <c r="K156" i="5"/>
  <c r="R177" i="1"/>
  <c r="R178" i="1" s="1"/>
  <c r="R179" i="1"/>
  <c r="AV181" i="3"/>
  <c r="L185" i="2"/>
  <c r="J42" i="3"/>
  <c r="E122" i="4"/>
  <c r="M134" i="4"/>
  <c r="AX67" i="4"/>
  <c r="Q178" i="1"/>
  <c r="S108" i="1"/>
  <c r="Z104" i="2"/>
  <c r="J134" i="2"/>
  <c r="BD101" i="6"/>
  <c r="X179" i="2"/>
  <c r="Y166" i="3"/>
  <c r="P35" i="3"/>
  <c r="P68" i="3"/>
  <c r="D67" i="3"/>
  <c r="BD23" i="5"/>
  <c r="BD26" i="5"/>
  <c r="BD98" i="5"/>
  <c r="AV139" i="5"/>
  <c r="T54" i="7"/>
  <c r="H148" i="1"/>
  <c r="H129" i="1"/>
  <c r="X172" i="3"/>
  <c r="Z9" i="6"/>
  <c r="Z10" i="6" s="1"/>
  <c r="J20" i="5"/>
  <c r="K62" i="1"/>
  <c r="E92" i="1"/>
  <c r="K154" i="1"/>
  <c r="AA188" i="1"/>
  <c r="J74" i="2"/>
  <c r="K66" i="5"/>
  <c r="K162" i="5"/>
  <c r="N16" i="1"/>
  <c r="AR28" i="1"/>
  <c r="S156" i="1"/>
  <c r="K170" i="3"/>
  <c r="H36" i="3"/>
  <c r="H160" i="3"/>
  <c r="AA34" i="4"/>
  <c r="R44" i="5"/>
  <c r="R80" i="5"/>
  <c r="M74" i="1"/>
  <c r="N152" i="1"/>
  <c r="M179" i="1"/>
  <c r="M177" i="1"/>
  <c r="M178" i="1" s="1"/>
  <c r="Z70" i="2"/>
  <c r="AV161" i="2"/>
  <c r="D66" i="3"/>
  <c r="Y42" i="3"/>
  <c r="L114" i="4"/>
  <c r="AB188" i="4"/>
  <c r="AX30" i="1"/>
  <c r="R26" i="3"/>
  <c r="X70" i="3"/>
  <c r="E185" i="4"/>
  <c r="M154" i="4"/>
  <c r="AV187" i="2"/>
  <c r="BD117" i="1"/>
  <c r="E26" i="1"/>
  <c r="L67" i="2"/>
  <c r="K66" i="3"/>
  <c r="K152" i="1"/>
  <c r="Y160" i="3"/>
  <c r="AX30" i="3"/>
  <c r="AX144" i="3"/>
  <c r="O85" i="4"/>
  <c r="O86" i="4" s="1"/>
  <c r="W44" i="4"/>
  <c r="E63" i="4"/>
  <c r="BD70" i="5"/>
  <c r="BD177" i="7"/>
  <c r="AB158" i="5"/>
  <c r="Q86" i="5"/>
  <c r="D72" i="6"/>
  <c r="D114" i="6"/>
  <c r="P101" i="7"/>
  <c r="AR42" i="1"/>
  <c r="AR96" i="2"/>
  <c r="Z158" i="6"/>
  <c r="J154" i="5"/>
  <c r="S62" i="1"/>
  <c r="M92" i="1"/>
  <c r="W112" i="1"/>
  <c r="AB72" i="2"/>
  <c r="Z148" i="2"/>
  <c r="Z129" i="2"/>
  <c r="Z130" i="2" s="1"/>
  <c r="J182" i="3"/>
  <c r="BD85" i="3"/>
  <c r="AA100" i="3"/>
  <c r="K34" i="5"/>
  <c r="AA78" i="5"/>
  <c r="H100" i="3"/>
  <c r="D74" i="1"/>
  <c r="P73" i="1"/>
  <c r="AR150" i="1"/>
  <c r="K148" i="3"/>
  <c r="X36" i="3"/>
  <c r="AA124" i="3"/>
  <c r="AA176" i="4"/>
  <c r="R188" i="5"/>
  <c r="E10" i="1"/>
  <c r="W40" i="1"/>
  <c r="Q112" i="1"/>
  <c r="F44" i="2"/>
  <c r="Z100" i="2"/>
  <c r="P64" i="4"/>
  <c r="L134" i="4"/>
  <c r="S51" i="1"/>
  <c r="S49" i="1"/>
  <c r="S50" i="1" s="1"/>
  <c r="N172" i="2"/>
  <c r="J22" i="3"/>
  <c r="E112" i="4"/>
  <c r="E10" i="4"/>
  <c r="AB36" i="4"/>
  <c r="M85" i="1"/>
  <c r="M86" i="1" s="1"/>
  <c r="Q176" i="1"/>
  <c r="D24" i="2"/>
  <c r="D47" i="2"/>
  <c r="D125" i="2"/>
  <c r="D126" i="2" s="1"/>
  <c r="BD73" i="2"/>
  <c r="J54" i="3"/>
  <c r="L67" i="4"/>
  <c r="I106" i="3"/>
  <c r="AX160" i="3"/>
  <c r="AX60" i="1"/>
  <c r="AX104" i="1"/>
  <c r="AX46" i="3"/>
  <c r="W150" i="4"/>
  <c r="BD78" i="5"/>
  <c r="T57" i="6"/>
  <c r="T56" i="6"/>
  <c r="AR54" i="1"/>
  <c r="Z40" i="6"/>
  <c r="J185" i="5"/>
  <c r="J84" i="5"/>
  <c r="Q70" i="1"/>
  <c r="M170" i="1"/>
  <c r="X100" i="2"/>
  <c r="AR122" i="2"/>
  <c r="L176" i="2"/>
  <c r="J144" i="3"/>
  <c r="Z85" i="3"/>
  <c r="Z86" i="3" s="1"/>
  <c r="L152" i="4"/>
  <c r="K26" i="5"/>
  <c r="S129" i="5"/>
  <c r="S130" i="5" s="1"/>
  <c r="AA88" i="5"/>
  <c r="J174" i="6"/>
  <c r="J66" i="6"/>
  <c r="R9" i="1"/>
  <c r="R10" i="1" s="1"/>
  <c r="R176" i="1"/>
  <c r="AU11" i="2" a="1"/>
  <c r="AU11" i="2" s="1"/>
  <c r="AC11" i="2"/>
  <c r="AC76" i="2" s="1"/>
  <c r="AT11" i="2" a="1"/>
  <c r="AT11" i="2" s="1"/>
  <c r="Q9" i="2"/>
  <c r="Q176" i="2"/>
  <c r="K132" i="3"/>
  <c r="H30" i="3"/>
  <c r="AA85" i="3"/>
  <c r="AA86" i="3" s="1"/>
  <c r="AA66" i="4"/>
  <c r="Q110" i="2"/>
  <c r="R184" i="5"/>
  <c r="R26" i="5"/>
  <c r="W16" i="1"/>
  <c r="J26" i="2"/>
  <c r="D74" i="2"/>
  <c r="P73" i="2"/>
  <c r="F132" i="2"/>
  <c r="Q18" i="3"/>
  <c r="AX56" i="3"/>
  <c r="Y122" i="3"/>
  <c r="L116" i="4"/>
  <c r="AR74" i="2"/>
  <c r="AV74" i="2" s="1"/>
  <c r="AV115" i="2"/>
  <c r="H72" i="3"/>
  <c r="V129" i="3"/>
  <c r="E104" i="4"/>
  <c r="M136" i="4"/>
  <c r="AA118" i="4"/>
  <c r="K158" i="1"/>
  <c r="Q150" i="1"/>
  <c r="AB36" i="2"/>
  <c r="AR62" i="2"/>
  <c r="J112" i="2"/>
  <c r="X144" i="2"/>
  <c r="K30" i="3"/>
  <c r="Y185" i="3"/>
  <c r="AX112" i="1"/>
  <c r="Q32" i="2"/>
  <c r="T14" i="3"/>
  <c r="AX34" i="3"/>
  <c r="R78" i="3"/>
  <c r="AX136" i="3"/>
  <c r="W34" i="4"/>
  <c r="AU133" i="6" a="1"/>
  <c r="AU133" i="6" s="1"/>
  <c r="AT133" i="6" a="1"/>
  <c r="AT133" i="6" s="1"/>
  <c r="AC133" i="6"/>
  <c r="Q134" i="6"/>
  <c r="T116" i="6"/>
  <c r="T176" i="7"/>
  <c r="M51" i="6"/>
  <c r="M49" i="6"/>
  <c r="M50" i="6" s="1"/>
  <c r="P68" i="6"/>
  <c r="D67" i="6"/>
  <c r="E14" i="7"/>
  <c r="M14" i="7"/>
  <c r="E118" i="7"/>
  <c r="AB150" i="5"/>
  <c r="O82" i="6"/>
  <c r="O142" i="6"/>
  <c r="AV173" i="6"/>
  <c r="Q72" i="4"/>
  <c r="J160" i="4"/>
  <c r="AB46" i="5"/>
  <c r="O20" i="6"/>
  <c r="N67" i="2"/>
  <c r="G129" i="2"/>
  <c r="AR46" i="2"/>
  <c r="AR63" i="2"/>
  <c r="AV63" i="2" s="1"/>
  <c r="Z182" i="6"/>
  <c r="J140" i="5"/>
  <c r="I46" i="1"/>
  <c r="S76" i="1"/>
  <c r="E144" i="1"/>
  <c r="X26" i="2"/>
  <c r="AR82" i="2"/>
  <c r="AB102" i="2"/>
  <c r="Z118" i="2"/>
  <c r="AR140" i="2"/>
  <c r="AX177" i="2"/>
  <c r="L158" i="4"/>
  <c r="K76" i="5"/>
  <c r="AA18" i="5"/>
  <c r="J154" i="6"/>
  <c r="J42" i="6"/>
  <c r="J36" i="1"/>
  <c r="AR144" i="1"/>
  <c r="L152" i="2"/>
  <c r="K98" i="3"/>
  <c r="T32" i="3"/>
  <c r="K122" i="4"/>
  <c r="AA78" i="4"/>
  <c r="R136" i="5"/>
  <c r="AA30" i="1"/>
  <c r="AA67" i="1"/>
  <c r="AR146" i="1"/>
  <c r="J42" i="2"/>
  <c r="AB84" i="2"/>
  <c r="X134" i="2"/>
  <c r="AR176" i="2"/>
  <c r="AV176" i="2" s="1"/>
  <c r="T122" i="3"/>
  <c r="Y18" i="3"/>
  <c r="K67" i="3"/>
  <c r="L166" i="4"/>
  <c r="Q164" i="3"/>
  <c r="AR162" i="1"/>
  <c r="AV162" i="1" s="1"/>
  <c r="H142" i="2"/>
  <c r="Z162" i="2"/>
  <c r="S66" i="3"/>
  <c r="J185" i="3"/>
  <c r="M104" i="4"/>
  <c r="H70" i="3"/>
  <c r="I40" i="1"/>
  <c r="I90" i="1"/>
  <c r="AR156" i="1"/>
  <c r="AV156" i="1" s="1"/>
  <c r="W179" i="1"/>
  <c r="W177" i="1"/>
  <c r="W178" i="1" s="1"/>
  <c r="X20" i="2"/>
  <c r="G51" i="2"/>
  <c r="G49" i="2"/>
  <c r="F76" i="2"/>
  <c r="D106" i="3"/>
  <c r="T36" i="4"/>
  <c r="Q158" i="2"/>
  <c r="Z182" i="1"/>
  <c r="Y120" i="3"/>
  <c r="Q90" i="2"/>
  <c r="AA102" i="3"/>
  <c r="W156" i="4"/>
  <c r="S179" i="7"/>
  <c r="S177" i="7"/>
  <c r="S178" i="7" s="1"/>
  <c r="J136" i="4"/>
  <c r="D28" i="6"/>
  <c r="T144" i="6"/>
  <c r="P147" i="7"/>
  <c r="L62" i="7"/>
  <c r="T130" i="7"/>
  <c r="P64" i="9"/>
  <c r="AR185" i="1"/>
  <c r="AV185" i="1" s="1"/>
  <c r="Z102" i="6"/>
  <c r="Z84" i="2"/>
  <c r="V102" i="1"/>
  <c r="AA26" i="1"/>
  <c r="AX140" i="1"/>
  <c r="V9" i="2"/>
  <c r="V10" i="2" s="1"/>
  <c r="V162" i="2"/>
  <c r="V138" i="2"/>
  <c r="V46" i="2"/>
  <c r="V54" i="2"/>
  <c r="V30" i="2"/>
  <c r="V185" i="2"/>
  <c r="V136" i="2"/>
  <c r="V22" i="2"/>
  <c r="V42" i="2"/>
  <c r="V38" i="2"/>
  <c r="V18" i="2"/>
  <c r="V34" i="2"/>
  <c r="V96" i="2"/>
  <c r="V70" i="2"/>
  <c r="V100" i="2"/>
  <c r="V88" i="2"/>
  <c r="V14" i="2"/>
  <c r="V26" i="2"/>
  <c r="M112" i="4"/>
  <c r="BD66" i="5"/>
  <c r="BD11" i="7"/>
  <c r="BD152" i="7" s="1"/>
  <c r="T100" i="7"/>
  <c r="AX116" i="4"/>
  <c r="E18" i="7"/>
  <c r="AV159" i="4"/>
  <c r="AB132" i="5"/>
  <c r="D46" i="6"/>
  <c r="X51" i="4"/>
  <c r="X49" i="4"/>
  <c r="AX117" i="5"/>
  <c r="AX11" i="5"/>
  <c r="AX20" i="5" s="1"/>
  <c r="AX23" i="5"/>
  <c r="AX35" i="7"/>
  <c r="E36" i="5"/>
  <c r="H85" i="6"/>
  <c r="H86" i="6" s="1"/>
  <c r="T96" i="6"/>
  <c r="M118" i="7"/>
  <c r="M9" i="8"/>
  <c r="M10" i="8" s="1"/>
  <c r="M40" i="8"/>
  <c r="M150" i="8"/>
  <c r="AV137" i="8"/>
  <c r="Q62" i="4"/>
  <c r="D60" i="5"/>
  <c r="AV155" i="6"/>
  <c r="G63" i="6"/>
  <c r="D134" i="6"/>
  <c r="P133" i="6"/>
  <c r="AB47" i="8"/>
  <c r="AB48" i="8" s="1"/>
  <c r="AB24" i="8"/>
  <c r="V49" i="8"/>
  <c r="V50" i="8" s="1"/>
  <c r="V51" i="8"/>
  <c r="S162" i="9"/>
  <c r="BD182" i="7"/>
  <c r="AV175" i="8"/>
  <c r="J179" i="8"/>
  <c r="J177" i="8"/>
  <c r="J178" i="8" s="1"/>
  <c r="AV135" i="9"/>
  <c r="S9" i="10"/>
  <c r="S10" i="10" s="1"/>
  <c r="AF3" i="10"/>
  <c r="S56" i="10"/>
  <c r="S22" i="10"/>
  <c r="S38" i="10"/>
  <c r="S60" i="10"/>
  <c r="AX144" i="11"/>
  <c r="I49" i="11"/>
  <c r="I50" i="11" s="1"/>
  <c r="I51" i="11"/>
  <c r="AV175" i="11"/>
  <c r="AV161" i="13"/>
  <c r="Y138" i="13"/>
  <c r="F9" i="10"/>
  <c r="F22" i="10"/>
  <c r="F40" i="10"/>
  <c r="F104" i="10"/>
  <c r="F136" i="10"/>
  <c r="F72" i="10"/>
  <c r="F82" i="10"/>
  <c r="F60" i="10"/>
  <c r="F34" i="10"/>
  <c r="F28" i="10"/>
  <c r="F185" i="10"/>
  <c r="F38" i="10"/>
  <c r="F18" i="10"/>
  <c r="F164" i="10"/>
  <c r="F80" i="10"/>
  <c r="O90" i="10"/>
  <c r="W122" i="10"/>
  <c r="K36" i="11"/>
  <c r="P58" i="12"/>
  <c r="BD63" i="9"/>
  <c r="BD129" i="9"/>
  <c r="BD130" i="9" s="1"/>
  <c r="BD174" i="9"/>
  <c r="AV163" i="10"/>
  <c r="W174" i="10"/>
  <c r="D74" i="11"/>
  <c r="P73" i="11"/>
  <c r="R51" i="12"/>
  <c r="R49" i="12"/>
  <c r="R50" i="12" s="1"/>
  <c r="N9" i="13"/>
  <c r="N10" i="13" s="1"/>
  <c r="N42" i="13"/>
  <c r="N16" i="13"/>
  <c r="N34" i="13"/>
  <c r="N80" i="13"/>
  <c r="N70" i="13"/>
  <c r="N14" i="13"/>
  <c r="N124" i="13"/>
  <c r="N26" i="13"/>
  <c r="N46" i="13"/>
  <c r="N96" i="13"/>
  <c r="N57" i="13"/>
  <c r="N114" i="13"/>
  <c r="N38" i="13"/>
  <c r="N22" i="13"/>
  <c r="N18" i="13"/>
  <c r="N74" i="13"/>
  <c r="N30" i="13"/>
  <c r="N78" i="13"/>
  <c r="N120" i="13"/>
  <c r="N100" i="13"/>
  <c r="N176" i="13"/>
  <c r="N110" i="13"/>
  <c r="N82" i="13"/>
  <c r="N136" i="13"/>
  <c r="N84" i="13"/>
  <c r="N60" i="13"/>
  <c r="N164" i="13"/>
  <c r="N88" i="13"/>
  <c r="N106" i="13"/>
  <c r="N62" i="13"/>
  <c r="N76" i="13"/>
  <c r="AB47" i="14"/>
  <c r="AB48" i="14" s="1"/>
  <c r="AB24" i="14"/>
  <c r="G51" i="13"/>
  <c r="G49" i="13"/>
  <c r="G50" i="13" s="1"/>
  <c r="M24" i="13"/>
  <c r="M47" i="13"/>
  <c r="M48" i="13" s="1"/>
  <c r="W138" i="13"/>
  <c r="P68" i="14"/>
  <c r="D67" i="14"/>
  <c r="BD177" i="14"/>
  <c r="E9" i="14"/>
  <c r="E72" i="14"/>
  <c r="E90" i="14"/>
  <c r="E20" i="14"/>
  <c r="E168" i="14"/>
  <c r="E42" i="14"/>
  <c r="E18" i="14"/>
  <c r="E28" i="14"/>
  <c r="E152" i="14"/>
  <c r="E146" i="14"/>
  <c r="I36" i="16"/>
  <c r="Q46" i="16"/>
  <c r="S125" i="15"/>
  <c r="S126" i="15" s="1"/>
  <c r="S47" i="15"/>
  <c r="S48" i="15" s="1"/>
  <c r="S24" i="15"/>
  <c r="AA36" i="15"/>
  <c r="AB179" i="13"/>
  <c r="AB177" i="13"/>
  <c r="AB178" i="13" s="1"/>
  <c r="BD11" i="14"/>
  <c r="BD102" i="14" s="1"/>
  <c r="T88" i="15"/>
  <c r="G172" i="14"/>
  <c r="AX35" i="15"/>
  <c r="AR120" i="18"/>
  <c r="AR126" i="18"/>
  <c r="O176" i="18"/>
  <c r="W51" i="18"/>
  <c r="W49" i="18"/>
  <c r="W50" i="18" s="1"/>
  <c r="D129" i="16"/>
  <c r="W62" i="17"/>
  <c r="X110" i="19"/>
  <c r="AB114" i="18"/>
  <c r="T132" i="20"/>
  <c r="T188" i="20"/>
  <c r="AB82" i="20"/>
  <c r="S158" i="19"/>
  <c r="E24" i="19"/>
  <c r="L106" i="19"/>
  <c r="L150" i="19"/>
  <c r="T36" i="19"/>
  <c r="S32" i="19"/>
  <c r="G164" i="19"/>
  <c r="N185" i="21"/>
  <c r="N94" i="21"/>
  <c r="V88" i="21"/>
  <c r="H47" i="22"/>
  <c r="H48" i="22" s="1"/>
  <c r="H24" i="22"/>
  <c r="N74" i="20"/>
  <c r="AV151" i="22"/>
  <c r="H46" i="20"/>
  <c r="H142" i="20"/>
  <c r="N144" i="20"/>
  <c r="AR32" i="21"/>
  <c r="J142" i="20"/>
  <c r="AV115" i="21"/>
  <c r="Z98" i="20"/>
  <c r="W24" i="20"/>
  <c r="W47" i="20"/>
  <c r="W48" i="20" s="1"/>
  <c r="S144" i="20"/>
  <c r="J120" i="20"/>
  <c r="D60" i="21"/>
  <c r="AV183" i="21"/>
  <c r="W48" i="1"/>
  <c r="Q164" i="2"/>
  <c r="J148" i="3"/>
  <c r="K20" i="5"/>
  <c r="AA32" i="5"/>
  <c r="AX100" i="4"/>
  <c r="Q185" i="3"/>
  <c r="Q172" i="3"/>
  <c r="AX164" i="4"/>
  <c r="AV159" i="1"/>
  <c r="AC133" i="4"/>
  <c r="AT133" i="4" a="1"/>
  <c r="AT133" i="4" s="1"/>
  <c r="Q134" i="4"/>
  <c r="AU133" i="4" a="1"/>
  <c r="AU133" i="4" s="1"/>
  <c r="D150" i="6"/>
  <c r="L40" i="6"/>
  <c r="AB57" i="6"/>
  <c r="D76" i="7"/>
  <c r="L164" i="7"/>
  <c r="T184" i="7"/>
  <c r="Q78" i="4"/>
  <c r="V90" i="5"/>
  <c r="V179" i="7"/>
  <c r="V177" i="7"/>
  <c r="V178" i="7" s="1"/>
  <c r="L166" i="7"/>
  <c r="Y24" i="4"/>
  <c r="Y47" i="4"/>
  <c r="Y48" i="4" s="1"/>
  <c r="I129" i="4"/>
  <c r="I130" i="4" s="1"/>
  <c r="Z168" i="4"/>
  <c r="Q9" i="6"/>
  <c r="AC11" i="6"/>
  <c r="AC174" i="6" s="1"/>
  <c r="AU11" i="6" a="1"/>
  <c r="AU11" i="6" s="1"/>
  <c r="Q34" i="6"/>
  <c r="Q18" i="6"/>
  <c r="AT11" i="6" a="1"/>
  <c r="AT11" i="6" s="1"/>
  <c r="Q28" i="6"/>
  <c r="Q138" i="6"/>
  <c r="Q162" i="6"/>
  <c r="Q32" i="6"/>
  <c r="Q22" i="6"/>
  <c r="Q188" i="6"/>
  <c r="Q38" i="6"/>
  <c r="Q72" i="6"/>
  <c r="Q168" i="6"/>
  <c r="Q106" i="6"/>
  <c r="Q66" i="6"/>
  <c r="Q78" i="6"/>
  <c r="O98" i="6"/>
  <c r="T158" i="6"/>
  <c r="O9" i="7"/>
  <c r="O10" i="7" s="1"/>
  <c r="O144" i="7"/>
  <c r="O32" i="7"/>
  <c r="O16" i="7"/>
  <c r="O28" i="7"/>
  <c r="W36" i="7"/>
  <c r="I38" i="7"/>
  <c r="AV151" i="4"/>
  <c r="G9" i="5"/>
  <c r="G10" i="5" s="1"/>
  <c r="G106" i="5"/>
  <c r="G30" i="5"/>
  <c r="G40" i="5"/>
  <c r="G60" i="5"/>
  <c r="G38" i="5"/>
  <c r="G96" i="5"/>
  <c r="G20" i="5"/>
  <c r="G54" i="5"/>
  <c r="G26" i="5"/>
  <c r="G14" i="5"/>
  <c r="G22" i="5"/>
  <c r="G88" i="5"/>
  <c r="G16" i="5"/>
  <c r="G18" i="5"/>
  <c r="G34" i="5"/>
  <c r="G46" i="5"/>
  <c r="G28" i="5"/>
  <c r="G44" i="5"/>
  <c r="G70" i="5"/>
  <c r="G42" i="5"/>
  <c r="G32" i="5"/>
  <c r="G138" i="5"/>
  <c r="O88" i="6"/>
  <c r="M134" i="8"/>
  <c r="I51" i="5"/>
  <c r="I49" i="5"/>
  <c r="I50" i="5" s="1"/>
  <c r="L170" i="5"/>
  <c r="Q172" i="6"/>
  <c r="Y72" i="7"/>
  <c r="T72" i="7"/>
  <c r="BD129" i="11"/>
  <c r="AV167" i="8"/>
  <c r="M177" i="9"/>
  <c r="M178" i="9" s="1"/>
  <c r="M179" i="9"/>
  <c r="V76" i="9"/>
  <c r="K162" i="10"/>
  <c r="V185" i="9"/>
  <c r="BD30" i="9"/>
  <c r="K124" i="10"/>
  <c r="S86" i="10"/>
  <c r="S49" i="10"/>
  <c r="S50" i="10" s="1"/>
  <c r="S51" i="10"/>
  <c r="T170" i="8"/>
  <c r="AX110" i="11"/>
  <c r="M80" i="10"/>
  <c r="AV143" i="11"/>
  <c r="I47" i="13"/>
  <c r="I48" i="13" s="1"/>
  <c r="I24" i="13"/>
  <c r="AC73" i="13"/>
  <c r="AU73" i="13" a="1"/>
  <c r="AU73" i="13" s="1"/>
  <c r="AT73" i="13" a="1"/>
  <c r="AT73" i="13" s="1"/>
  <c r="Q74" i="13"/>
  <c r="Y20" i="13"/>
  <c r="F138" i="10"/>
  <c r="J24" i="11"/>
  <c r="J47" i="11"/>
  <c r="J48" i="11" s="1"/>
  <c r="G150" i="10"/>
  <c r="O122" i="10"/>
  <c r="G70" i="9"/>
  <c r="AV155" i="10"/>
  <c r="I20" i="10"/>
  <c r="N94" i="12"/>
  <c r="N26" i="12"/>
  <c r="T189" i="13"/>
  <c r="N118" i="10"/>
  <c r="AR190" i="10"/>
  <c r="AA36" i="12"/>
  <c r="O122" i="11"/>
  <c r="P101" i="11"/>
  <c r="W148" i="11"/>
  <c r="O102" i="11"/>
  <c r="BD144" i="12"/>
  <c r="AR50" i="13"/>
  <c r="Z170" i="12"/>
  <c r="BD164" i="12"/>
  <c r="G16" i="13"/>
  <c r="W132" i="13"/>
  <c r="K177" i="16"/>
  <c r="K178" i="16" s="1"/>
  <c r="K179" i="16"/>
  <c r="P23" i="14"/>
  <c r="AR126" i="13"/>
  <c r="AV181" i="16"/>
  <c r="Q28" i="16"/>
  <c r="BD58" i="14"/>
  <c r="K51" i="15"/>
  <c r="K49" i="15"/>
  <c r="K50" i="15" s="1"/>
  <c r="Q118" i="15"/>
  <c r="AU117" i="15" a="1"/>
  <c r="AU117" i="15" s="1"/>
  <c r="AT117" i="15" a="1"/>
  <c r="AT117" i="15" s="1"/>
  <c r="AC117" i="15"/>
  <c r="E164" i="14"/>
  <c r="L47" i="15"/>
  <c r="L48" i="15" s="1"/>
  <c r="L24" i="15"/>
  <c r="T140" i="15"/>
  <c r="T170" i="14"/>
  <c r="T172" i="15"/>
  <c r="F74" i="15"/>
  <c r="F78" i="15"/>
  <c r="R130" i="14"/>
  <c r="AR22" i="15"/>
  <c r="BD58" i="15"/>
  <c r="AV169" i="17"/>
  <c r="BD72" i="17"/>
  <c r="F51" i="18"/>
  <c r="F49" i="18"/>
  <c r="F50" i="18" s="1"/>
  <c r="AR188" i="18"/>
  <c r="AR168" i="18"/>
  <c r="O154" i="18"/>
  <c r="O184" i="18"/>
  <c r="AR104" i="17"/>
  <c r="AR101" i="17"/>
  <c r="AR102" i="17" s="1"/>
  <c r="AX24" i="17"/>
  <c r="O122" i="17"/>
  <c r="W162" i="17"/>
  <c r="BD70" i="17"/>
  <c r="I184" i="18"/>
  <c r="AV167" i="18"/>
  <c r="H36" i="19"/>
  <c r="X82" i="19"/>
  <c r="BD104" i="17"/>
  <c r="BD101" i="17"/>
  <c r="BD102" i="17" s="1"/>
  <c r="T188" i="18"/>
  <c r="AB94" i="18"/>
  <c r="E179" i="18"/>
  <c r="E177" i="18"/>
  <c r="E178" i="18" s="1"/>
  <c r="T72" i="18"/>
  <c r="AV173" i="19"/>
  <c r="AR22" i="19"/>
  <c r="P165" i="20"/>
  <c r="T182" i="20"/>
  <c r="AB70" i="20"/>
  <c r="R14" i="19"/>
  <c r="K44" i="19"/>
  <c r="AA182" i="19"/>
  <c r="L174" i="19"/>
  <c r="AB132" i="19"/>
  <c r="E57" i="19"/>
  <c r="N9" i="19"/>
  <c r="N10" i="19" s="1"/>
  <c r="N62" i="19"/>
  <c r="N120" i="19"/>
  <c r="N26" i="19"/>
  <c r="N34" i="19"/>
  <c r="N80" i="19"/>
  <c r="N22" i="19"/>
  <c r="N44" i="19"/>
  <c r="N174" i="19"/>
  <c r="AB122" i="19"/>
  <c r="AR94" i="19"/>
  <c r="AR70" i="19"/>
  <c r="R46" i="19"/>
  <c r="AA116" i="19"/>
  <c r="M177" i="20"/>
  <c r="M178" i="20" s="1"/>
  <c r="M179" i="20"/>
  <c r="F106" i="21"/>
  <c r="N46" i="21"/>
  <c r="V185" i="21"/>
  <c r="AR188" i="21"/>
  <c r="F36" i="20"/>
  <c r="N42" i="20"/>
  <c r="V14" i="20"/>
  <c r="F44" i="21"/>
  <c r="AV169" i="22"/>
  <c r="Q36" i="22"/>
  <c r="H150" i="20"/>
  <c r="V148" i="20"/>
  <c r="O36" i="21"/>
  <c r="J102" i="20"/>
  <c r="BD162" i="20"/>
  <c r="J28" i="20"/>
  <c r="K98" i="21"/>
  <c r="Z106" i="20"/>
  <c r="E47" i="22"/>
  <c r="E48" i="22" s="1"/>
  <c r="E24" i="22"/>
  <c r="K24" i="22"/>
  <c r="K47" i="22"/>
  <c r="K48" i="22" s="1"/>
  <c r="AV163" i="21"/>
  <c r="T148" i="1"/>
  <c r="T129" i="1"/>
  <c r="Q142" i="3"/>
  <c r="Z74" i="2"/>
  <c r="E148" i="4"/>
  <c r="K142" i="3"/>
  <c r="R88" i="2"/>
  <c r="AA166" i="1"/>
  <c r="H129" i="3"/>
  <c r="H130" i="3" s="1"/>
  <c r="Y118" i="6"/>
  <c r="V32" i="5"/>
  <c r="E184" i="7"/>
  <c r="M42" i="7"/>
  <c r="L94" i="7"/>
  <c r="V166" i="5"/>
  <c r="D184" i="5"/>
  <c r="AR78" i="6"/>
  <c r="L63" i="6"/>
  <c r="G152" i="6"/>
  <c r="F100" i="7"/>
  <c r="F76" i="7"/>
  <c r="AA47" i="9"/>
  <c r="AA48" i="9" s="1"/>
  <c r="AA24" i="9"/>
  <c r="AV131" i="4"/>
  <c r="Q54" i="6"/>
  <c r="O122" i="7"/>
  <c r="D57" i="7"/>
  <c r="AR96" i="4"/>
  <c r="AR136" i="4"/>
  <c r="O9" i="5"/>
  <c r="O10" i="5" s="1"/>
  <c r="O150" i="5"/>
  <c r="O38" i="5"/>
  <c r="O70" i="5"/>
  <c r="O160" i="5"/>
  <c r="O60" i="5"/>
  <c r="O30" i="5"/>
  <c r="O28" i="5"/>
  <c r="O46" i="5"/>
  <c r="O40" i="5"/>
  <c r="O22" i="5"/>
  <c r="O20" i="5"/>
  <c r="O42" i="5"/>
  <c r="O132" i="5"/>
  <c r="O154" i="5"/>
  <c r="O18" i="5"/>
  <c r="O96" i="5"/>
  <c r="O98" i="5"/>
  <c r="O32" i="5"/>
  <c r="O54" i="5"/>
  <c r="O144" i="5"/>
  <c r="O26" i="5"/>
  <c r="O114" i="5"/>
  <c r="O44" i="5"/>
  <c r="O120" i="5"/>
  <c r="O88" i="5"/>
  <c r="O34" i="5"/>
  <c r="O14" i="5"/>
  <c r="O16" i="5"/>
  <c r="O100" i="5"/>
  <c r="O124" i="5"/>
  <c r="Q90" i="5"/>
  <c r="Q142" i="5"/>
  <c r="M9" i="6"/>
  <c r="M10" i="6" s="1"/>
  <c r="M146" i="6"/>
  <c r="M18" i="6"/>
  <c r="M108" i="6"/>
  <c r="M185" i="6"/>
  <c r="M16" i="6"/>
  <c r="M152" i="6"/>
  <c r="M14" i="6"/>
  <c r="M164" i="6"/>
  <c r="M80" i="6"/>
  <c r="M158" i="6"/>
  <c r="D166" i="6"/>
  <c r="L42" i="7"/>
  <c r="E47" i="8"/>
  <c r="E48" i="8" s="1"/>
  <c r="E24" i="8"/>
  <c r="M136" i="8"/>
  <c r="M80" i="8"/>
  <c r="J56" i="4"/>
  <c r="T57" i="5"/>
  <c r="D100" i="5"/>
  <c r="E47" i="6"/>
  <c r="E48" i="6" s="1"/>
  <c r="E24" i="6"/>
  <c r="I146" i="7"/>
  <c r="AV181" i="7"/>
  <c r="AU11" i="7" a="1"/>
  <c r="AU11" i="7" s="1"/>
  <c r="AT11" i="7" a="1"/>
  <c r="AT11" i="7" s="1"/>
  <c r="Q9" i="7"/>
  <c r="AC11" i="7"/>
  <c r="AC34" i="7" s="1"/>
  <c r="Q22" i="7"/>
  <c r="Q104" i="7"/>
  <c r="Q112" i="7"/>
  <c r="Q42" i="7"/>
  <c r="Q140" i="7"/>
  <c r="Q108" i="7"/>
  <c r="Q26" i="7"/>
  <c r="E54" i="7"/>
  <c r="BD11" i="11"/>
  <c r="BD9" i="11" s="1"/>
  <c r="BD10" i="11" s="1"/>
  <c r="V100" i="8"/>
  <c r="W144" i="8"/>
  <c r="F9" i="9"/>
  <c r="F14" i="9"/>
  <c r="F162" i="9"/>
  <c r="F22" i="9"/>
  <c r="F146" i="9"/>
  <c r="F20" i="9"/>
  <c r="F28" i="9"/>
  <c r="F16" i="9"/>
  <c r="F72" i="9"/>
  <c r="AV167" i="6"/>
  <c r="F156" i="9"/>
  <c r="F146" i="8"/>
  <c r="I179" i="9"/>
  <c r="I177" i="9"/>
  <c r="I178" i="9" s="1"/>
  <c r="T18" i="8"/>
  <c r="T60" i="8"/>
  <c r="W88" i="8"/>
  <c r="BD58" i="8"/>
  <c r="BD49" i="8" s="1"/>
  <c r="S170" i="10"/>
  <c r="BD48" i="9"/>
  <c r="K122" i="10"/>
  <c r="W90" i="8"/>
  <c r="AX185" i="11"/>
  <c r="BD138" i="9"/>
  <c r="E108" i="10"/>
  <c r="M60" i="10"/>
  <c r="E14" i="10"/>
  <c r="I72" i="10"/>
  <c r="AC73" i="11"/>
  <c r="AU73" i="11" a="1"/>
  <c r="AU73" i="11" s="1"/>
  <c r="Q74" i="11"/>
  <c r="AT73" i="11" a="1"/>
  <c r="AT73" i="11" s="1"/>
  <c r="Y172" i="13"/>
  <c r="F63" i="10"/>
  <c r="N51" i="10"/>
  <c r="N49" i="10"/>
  <c r="N50" i="10" s="1"/>
  <c r="J85" i="11"/>
  <c r="J86" i="11" s="1"/>
  <c r="G104" i="10"/>
  <c r="O138" i="10"/>
  <c r="W38" i="10"/>
  <c r="AR128" i="10"/>
  <c r="G24" i="9"/>
  <c r="G47" i="9"/>
  <c r="G48" i="9" s="1"/>
  <c r="G49" i="10"/>
  <c r="G50" i="10" s="1"/>
  <c r="G51" i="10"/>
  <c r="G148" i="9"/>
  <c r="G129" i="9"/>
  <c r="G130" i="9" s="1"/>
  <c r="I176" i="10"/>
  <c r="AV175" i="10"/>
  <c r="AR62" i="10"/>
  <c r="F20" i="12"/>
  <c r="N90" i="12"/>
  <c r="N67" i="12"/>
  <c r="AR156" i="12"/>
  <c r="AV156" i="12" s="1"/>
  <c r="AR76" i="12"/>
  <c r="AA85" i="12"/>
  <c r="AA86" i="12" s="1"/>
  <c r="O24" i="12"/>
  <c r="O47" i="12"/>
  <c r="O48" i="12" s="1"/>
  <c r="W129" i="12"/>
  <c r="W130" i="12" s="1"/>
  <c r="AV153" i="12"/>
  <c r="AV167" i="12"/>
  <c r="BD30" i="12"/>
  <c r="W144" i="11"/>
  <c r="AR88" i="13"/>
  <c r="AV173" i="12"/>
  <c r="S116" i="13"/>
  <c r="X51" i="14"/>
  <c r="X49" i="14"/>
  <c r="X50" i="14" s="1"/>
  <c r="Z120" i="12"/>
  <c r="P64" i="12"/>
  <c r="H148" i="14"/>
  <c r="Z26" i="12"/>
  <c r="G158" i="13"/>
  <c r="W20" i="13"/>
  <c r="AR63" i="13"/>
  <c r="AV63" i="13" s="1"/>
  <c r="S177" i="14"/>
  <c r="S178" i="14" s="1"/>
  <c r="S179" i="14"/>
  <c r="Q185" i="16"/>
  <c r="Q164" i="16"/>
  <c r="Y170" i="16"/>
  <c r="AR44" i="13"/>
  <c r="AX9" i="14"/>
  <c r="AX10" i="14" s="1"/>
  <c r="AX28" i="14"/>
  <c r="AX72" i="14"/>
  <c r="AX90" i="14"/>
  <c r="AX20" i="14"/>
  <c r="AX110" i="14"/>
  <c r="AX124" i="14"/>
  <c r="AX179" i="14"/>
  <c r="AX18" i="14"/>
  <c r="AX42" i="14"/>
  <c r="AX142" i="14"/>
  <c r="AX156" i="14"/>
  <c r="E54" i="14"/>
  <c r="AX22" i="14"/>
  <c r="L160" i="15"/>
  <c r="T60" i="15"/>
  <c r="G72" i="14"/>
  <c r="BD101" i="16"/>
  <c r="AR96" i="15"/>
  <c r="BD117" i="15"/>
  <c r="N92" i="15"/>
  <c r="AR44" i="15"/>
  <c r="AR188" i="15"/>
  <c r="AR22" i="17"/>
  <c r="F86" i="15"/>
  <c r="M176" i="16"/>
  <c r="M14" i="16"/>
  <c r="M30" i="15"/>
  <c r="N54" i="16"/>
  <c r="W66" i="16"/>
  <c r="V9" i="15"/>
  <c r="V10" i="15" s="1"/>
  <c r="V106" i="15"/>
  <c r="V38" i="15"/>
  <c r="V88" i="15"/>
  <c r="V156" i="15"/>
  <c r="V138" i="15"/>
  <c r="V172" i="15"/>
  <c r="V154" i="15"/>
  <c r="V184" i="15"/>
  <c r="V124" i="15"/>
  <c r="V162" i="15"/>
  <c r="O9" i="16"/>
  <c r="O10" i="16" s="1"/>
  <c r="O28" i="16"/>
  <c r="O32" i="16"/>
  <c r="O16" i="16"/>
  <c r="O44" i="16"/>
  <c r="O184" i="16"/>
  <c r="O20" i="16"/>
  <c r="O40" i="16"/>
  <c r="W14" i="16"/>
  <c r="F122" i="18"/>
  <c r="AR70" i="18"/>
  <c r="AR50" i="18"/>
  <c r="G142" i="18"/>
  <c r="O124" i="18"/>
  <c r="O36" i="18"/>
  <c r="M140" i="17"/>
  <c r="N176" i="17"/>
  <c r="G120" i="17"/>
  <c r="D51" i="16"/>
  <c r="D49" i="16"/>
  <c r="P52" i="16"/>
  <c r="AX144" i="17"/>
  <c r="I92" i="18"/>
  <c r="AV181" i="18"/>
  <c r="AB36" i="18"/>
  <c r="H47" i="19"/>
  <c r="H48" i="19" s="1"/>
  <c r="H24" i="19"/>
  <c r="X122" i="19"/>
  <c r="X67" i="19"/>
  <c r="S94" i="18"/>
  <c r="BD146" i="17"/>
  <c r="T182" i="18"/>
  <c r="AB106" i="18"/>
  <c r="Q46" i="18"/>
  <c r="Q74" i="19"/>
  <c r="AC73" i="19"/>
  <c r="AU73" i="19" a="1"/>
  <c r="AU73" i="19" s="1"/>
  <c r="AT73" i="19" a="1"/>
  <c r="AT73" i="19" s="1"/>
  <c r="Y179" i="19"/>
  <c r="Y177" i="19"/>
  <c r="Y178" i="19" s="1"/>
  <c r="AX9" i="19"/>
  <c r="AX10" i="19" s="1"/>
  <c r="AX84" i="19"/>
  <c r="AX168" i="19"/>
  <c r="M49" i="19"/>
  <c r="M50" i="19" s="1"/>
  <c r="M51" i="19"/>
  <c r="P23" i="20"/>
  <c r="T94" i="20"/>
  <c r="T106" i="20"/>
  <c r="AB60" i="20"/>
  <c r="J86" i="19"/>
  <c r="R60" i="19"/>
  <c r="BD122" i="19"/>
  <c r="S90" i="19"/>
  <c r="F24" i="19"/>
  <c r="F47" i="19"/>
  <c r="F48" i="19" s="1"/>
  <c r="P133" i="19"/>
  <c r="D134" i="19"/>
  <c r="L188" i="19"/>
  <c r="AB98" i="19"/>
  <c r="E18" i="19"/>
  <c r="S80" i="19"/>
  <c r="AA42" i="19"/>
  <c r="M36" i="20"/>
  <c r="N162" i="19"/>
  <c r="AR150" i="19"/>
  <c r="K32" i="19"/>
  <c r="G78" i="19"/>
  <c r="Y16" i="19"/>
  <c r="Y9" i="19"/>
  <c r="Y10" i="19" s="1"/>
  <c r="Y28" i="19"/>
  <c r="Y138" i="19"/>
  <c r="Y90" i="19"/>
  <c r="Y108" i="19"/>
  <c r="Y112" i="19"/>
  <c r="F160" i="21"/>
  <c r="N42" i="21"/>
  <c r="V46" i="21"/>
  <c r="AR18" i="21"/>
  <c r="N38" i="20"/>
  <c r="V185" i="20"/>
  <c r="BD164" i="20"/>
  <c r="Q166" i="22"/>
  <c r="AU165" i="22" a="1"/>
  <c r="AU165" i="22" s="1"/>
  <c r="AC165" i="22"/>
  <c r="AT165" i="22" a="1"/>
  <c r="AT165" i="22" s="1"/>
  <c r="H118" i="20"/>
  <c r="W51" i="21"/>
  <c r="AR36" i="21"/>
  <c r="R102" i="20"/>
  <c r="AA14" i="21"/>
  <c r="AX147" i="20"/>
  <c r="Z92" i="20"/>
  <c r="R179" i="21"/>
  <c r="R177" i="21"/>
  <c r="R178" i="21" s="1"/>
  <c r="S16" i="20"/>
  <c r="K57" i="21"/>
  <c r="AA154" i="21"/>
  <c r="G47" i="21"/>
  <c r="G48" i="21" s="1"/>
  <c r="G24" i="21"/>
  <c r="W94" i="21"/>
  <c r="J74" i="20"/>
  <c r="R154" i="20"/>
  <c r="D116" i="21"/>
  <c r="K129" i="22"/>
  <c r="K130" i="22" s="1"/>
  <c r="AA154" i="22"/>
  <c r="AA130" i="22"/>
  <c r="AC180" i="21"/>
  <c r="Q179" i="21"/>
  <c r="AU180" i="21" a="1"/>
  <c r="AU180" i="21" s="1"/>
  <c r="AT180" i="21" a="1"/>
  <c r="AT180" i="21" s="1"/>
  <c r="Q177" i="21"/>
  <c r="L90" i="2"/>
  <c r="AR16" i="1"/>
  <c r="Z34" i="1"/>
  <c r="AV137" i="1"/>
  <c r="R179" i="5"/>
  <c r="R177" i="5"/>
  <c r="R178" i="5" s="1"/>
  <c r="F36" i="2"/>
  <c r="D122" i="3"/>
  <c r="T78" i="3"/>
  <c r="AC23" i="5"/>
  <c r="AA162" i="1"/>
  <c r="X94" i="3"/>
  <c r="AA148" i="1"/>
  <c r="I84" i="3"/>
  <c r="Z92" i="1"/>
  <c r="Q16" i="2"/>
  <c r="W100" i="3"/>
  <c r="T67" i="7"/>
  <c r="D46" i="9"/>
  <c r="L174" i="9"/>
  <c r="L185" i="9"/>
  <c r="T56" i="9"/>
  <c r="AB9" i="9"/>
  <c r="AB10" i="9" s="1"/>
  <c r="AB62" i="9"/>
  <c r="AB28" i="9"/>
  <c r="Z138" i="4"/>
  <c r="H57" i="6"/>
  <c r="O118" i="6"/>
  <c r="E36" i="7"/>
  <c r="M36" i="7"/>
  <c r="F36" i="7"/>
  <c r="X148" i="5"/>
  <c r="X129" i="5"/>
  <c r="X130" i="5" s="1"/>
  <c r="Q188" i="5"/>
  <c r="AR60" i="6"/>
  <c r="F176" i="7"/>
  <c r="AB67" i="5"/>
  <c r="G185" i="6"/>
  <c r="Q62" i="6"/>
  <c r="M94" i="6"/>
  <c r="G129" i="7"/>
  <c r="G130" i="7" s="1"/>
  <c r="O156" i="7"/>
  <c r="D78" i="7"/>
  <c r="J20" i="4"/>
  <c r="AX112" i="4"/>
  <c r="W9" i="5"/>
  <c r="W10" i="5" s="1"/>
  <c r="W136" i="5"/>
  <c r="W176" i="5"/>
  <c r="W120" i="5"/>
  <c r="W96" i="5"/>
  <c r="W46" i="5"/>
  <c r="W18" i="5"/>
  <c r="W98" i="5"/>
  <c r="W172" i="5"/>
  <c r="W70" i="5"/>
  <c r="W110" i="5"/>
  <c r="W60" i="5"/>
  <c r="W40" i="5"/>
  <c r="W20" i="5"/>
  <c r="W54" i="5"/>
  <c r="W38" i="5"/>
  <c r="W30" i="5"/>
  <c r="W174" i="5"/>
  <c r="W42" i="5"/>
  <c r="W114" i="5"/>
  <c r="W100" i="5"/>
  <c r="W88" i="5"/>
  <c r="W32" i="5"/>
  <c r="W28" i="5"/>
  <c r="W22" i="5"/>
  <c r="W34" i="5"/>
  <c r="W170" i="5"/>
  <c r="W26" i="5"/>
  <c r="W16" i="5"/>
  <c r="W14" i="5"/>
  <c r="W44" i="5"/>
  <c r="G80" i="5"/>
  <c r="L130" i="5"/>
  <c r="H49" i="6"/>
  <c r="H50" i="6" s="1"/>
  <c r="H51" i="6"/>
  <c r="AB110" i="6"/>
  <c r="D14" i="7"/>
  <c r="AA70" i="7"/>
  <c r="M124" i="8"/>
  <c r="M120" i="8"/>
  <c r="J146" i="4"/>
  <c r="D78" i="5"/>
  <c r="L112" i="5"/>
  <c r="Q24" i="6"/>
  <c r="Q47" i="6"/>
  <c r="I184" i="7"/>
  <c r="AV135" i="7"/>
  <c r="Q40" i="7"/>
  <c r="Y150" i="7"/>
  <c r="N47" i="7"/>
  <c r="N48" i="7" s="1"/>
  <c r="N24" i="7"/>
  <c r="BD156" i="11"/>
  <c r="F164" i="8"/>
  <c r="D36" i="8"/>
  <c r="AX58" i="8"/>
  <c r="AX49" i="8" s="1"/>
  <c r="AX50" i="8" s="1"/>
  <c r="J85" i="8"/>
  <c r="J86" i="8" s="1"/>
  <c r="N129" i="8"/>
  <c r="N130" i="8" s="1"/>
  <c r="F188" i="9"/>
  <c r="V158" i="9"/>
  <c r="H24" i="8"/>
  <c r="H47" i="8"/>
  <c r="H48" i="8" s="1"/>
  <c r="I179" i="8"/>
  <c r="I177" i="8"/>
  <c r="I178" i="8" s="1"/>
  <c r="S47" i="9"/>
  <c r="S48" i="9" s="1"/>
  <c r="S24" i="9"/>
  <c r="V108" i="9"/>
  <c r="F142" i="8"/>
  <c r="AV151" i="9"/>
  <c r="K114" i="10"/>
  <c r="S188" i="10"/>
  <c r="S24" i="10"/>
  <c r="S47" i="10"/>
  <c r="S48" i="10" s="1"/>
  <c r="S125" i="10"/>
  <c r="S126" i="10" s="1"/>
  <c r="AA129" i="10"/>
  <c r="AA130" i="10" s="1"/>
  <c r="T120" i="8"/>
  <c r="AC64" i="11"/>
  <c r="S28" i="9"/>
  <c r="AX84" i="11"/>
  <c r="AX78" i="11"/>
  <c r="O162" i="9"/>
  <c r="E184" i="10"/>
  <c r="M94" i="10"/>
  <c r="AV163" i="11"/>
  <c r="AV145" i="11"/>
  <c r="L36" i="11"/>
  <c r="L47" i="11"/>
  <c r="L48" i="11" s="1"/>
  <c r="I98" i="13"/>
  <c r="I106" i="13"/>
  <c r="Y177" i="13"/>
  <c r="Y178" i="13" s="1"/>
  <c r="Y179" i="13"/>
  <c r="Y160" i="13"/>
  <c r="N172" i="10"/>
  <c r="V51" i="10"/>
  <c r="V49" i="10"/>
  <c r="V50" i="10" s="1"/>
  <c r="J114" i="11"/>
  <c r="G34" i="10"/>
  <c r="W148" i="10"/>
  <c r="V67" i="10"/>
  <c r="AR148" i="10"/>
  <c r="K78" i="11"/>
  <c r="J106" i="11"/>
  <c r="BD156" i="9"/>
  <c r="I104" i="10"/>
  <c r="AC68" i="10"/>
  <c r="Q67" i="10"/>
  <c r="Q84" i="10"/>
  <c r="Y62" i="10"/>
  <c r="V185" i="10"/>
  <c r="F160" i="12"/>
  <c r="N54" i="12"/>
  <c r="V16" i="12"/>
  <c r="AR62" i="12"/>
  <c r="W74" i="10"/>
  <c r="V182" i="10"/>
  <c r="P133" i="10"/>
  <c r="D134" i="10"/>
  <c r="AB177" i="11"/>
  <c r="AB178" i="11" s="1"/>
  <c r="AB179" i="11"/>
  <c r="O112" i="11"/>
  <c r="K49" i="12"/>
  <c r="K50" i="12" s="1"/>
  <c r="K51" i="12"/>
  <c r="O152" i="11"/>
  <c r="Y32" i="12"/>
  <c r="V44" i="11"/>
  <c r="X9" i="11"/>
  <c r="X10" i="11" s="1"/>
  <c r="X16" i="11"/>
  <c r="X56" i="11"/>
  <c r="X176" i="11"/>
  <c r="X124" i="11"/>
  <c r="X144" i="11"/>
  <c r="X70" i="11"/>
  <c r="X152" i="11"/>
  <c r="X80" i="11"/>
  <c r="X18" i="11"/>
  <c r="X156" i="11"/>
  <c r="X54" i="11"/>
  <c r="X30" i="11"/>
  <c r="X146" i="11"/>
  <c r="X32" i="11"/>
  <c r="X132" i="11"/>
  <c r="X72" i="11"/>
  <c r="X158" i="11"/>
  <c r="X76" i="11"/>
  <c r="X164" i="11"/>
  <c r="X26" i="11"/>
  <c r="X34" i="11"/>
  <c r="X120" i="11"/>
  <c r="X28" i="11"/>
  <c r="V85" i="11"/>
  <c r="V86" i="11" s="1"/>
  <c r="K98" i="12"/>
  <c r="V54" i="11"/>
  <c r="X174" i="11"/>
  <c r="X148" i="11"/>
  <c r="K40" i="13"/>
  <c r="S166" i="13"/>
  <c r="Z100" i="12"/>
  <c r="BD98" i="12"/>
  <c r="BD116" i="12"/>
  <c r="L57" i="15"/>
  <c r="M46" i="13"/>
  <c r="M112" i="13"/>
  <c r="H122" i="14"/>
  <c r="X66" i="14"/>
  <c r="BD32" i="12"/>
  <c r="Z88" i="12"/>
  <c r="Z148" i="12"/>
  <c r="G42" i="13"/>
  <c r="W150" i="13"/>
  <c r="J177" i="13"/>
  <c r="J178" i="13" s="1"/>
  <c r="J179" i="13"/>
  <c r="AB9" i="14"/>
  <c r="AB10" i="14" s="1"/>
  <c r="AB62" i="14"/>
  <c r="AB40" i="14"/>
  <c r="AB30" i="14"/>
  <c r="AB110" i="14"/>
  <c r="AB28" i="14"/>
  <c r="AB18" i="14"/>
  <c r="AB70" i="14"/>
  <c r="AB154" i="14"/>
  <c r="AB44" i="14"/>
  <c r="AB124" i="14"/>
  <c r="AB34" i="14"/>
  <c r="AB98" i="14"/>
  <c r="AB16" i="14"/>
  <c r="AB72" i="14"/>
  <c r="AB152" i="14"/>
  <c r="AB26" i="14"/>
  <c r="AB38" i="14"/>
  <c r="L166" i="15"/>
  <c r="O51" i="14"/>
  <c r="O49" i="14"/>
  <c r="O50" i="14" s="1"/>
  <c r="M86" i="15"/>
  <c r="P165" i="13"/>
  <c r="N154" i="13"/>
  <c r="AA32" i="14"/>
  <c r="Q34" i="16"/>
  <c r="Y118" i="16"/>
  <c r="Y60" i="16"/>
  <c r="N40" i="13"/>
  <c r="V85" i="13"/>
  <c r="V86" i="13" s="1"/>
  <c r="N132" i="13"/>
  <c r="D57" i="14"/>
  <c r="AB108" i="14"/>
  <c r="AB96" i="14"/>
  <c r="S60" i="15"/>
  <c r="P117" i="15"/>
  <c r="L116" i="15"/>
  <c r="T94" i="15"/>
  <c r="AB150" i="15"/>
  <c r="AB67" i="15"/>
  <c r="T174" i="14"/>
  <c r="G114" i="14"/>
  <c r="AC58" i="14"/>
  <c r="E166" i="15"/>
  <c r="J47" i="15"/>
  <c r="J48" i="15" s="1"/>
  <c r="J24" i="15"/>
  <c r="K84" i="16"/>
  <c r="S120" i="16"/>
  <c r="S82" i="16"/>
  <c r="V44" i="15"/>
  <c r="G51" i="15"/>
  <c r="G49" i="15"/>
  <c r="M44" i="16"/>
  <c r="M62" i="16"/>
  <c r="R16" i="14"/>
  <c r="J67" i="14"/>
  <c r="H36" i="15"/>
  <c r="AR100" i="15"/>
  <c r="E34" i="15"/>
  <c r="G85" i="15"/>
  <c r="G86" i="15" s="1"/>
  <c r="F51" i="16"/>
  <c r="F49" i="16"/>
  <c r="F50" i="16" s="1"/>
  <c r="N164" i="16"/>
  <c r="AV183" i="15"/>
  <c r="N174" i="15"/>
  <c r="G152" i="16"/>
  <c r="O158" i="16"/>
  <c r="G28" i="16"/>
  <c r="BD165" i="15"/>
  <c r="M164" i="15"/>
  <c r="Y14" i="17"/>
  <c r="Y54" i="17"/>
  <c r="BD32" i="17"/>
  <c r="K138" i="17"/>
  <c r="BD62" i="17"/>
  <c r="F60" i="18"/>
  <c r="V129" i="18"/>
  <c r="V130" i="18" s="1"/>
  <c r="E146" i="17"/>
  <c r="G146" i="18"/>
  <c r="G185" i="18"/>
  <c r="O34" i="18"/>
  <c r="W46" i="18"/>
  <c r="E28" i="17"/>
  <c r="M132" i="17"/>
  <c r="G44" i="17"/>
  <c r="H36" i="17"/>
  <c r="M120" i="17"/>
  <c r="G49" i="17"/>
  <c r="G50" i="17" s="1"/>
  <c r="G51" i="17"/>
  <c r="O49" i="17"/>
  <c r="O50" i="17" s="1"/>
  <c r="O51" i="17"/>
  <c r="W49" i="17"/>
  <c r="W50" i="17" s="1"/>
  <c r="W51" i="17"/>
  <c r="N120" i="17"/>
  <c r="L51" i="16"/>
  <c r="L49" i="16"/>
  <c r="AX128" i="17"/>
  <c r="J57" i="19"/>
  <c r="S102" i="19"/>
  <c r="I166" i="18"/>
  <c r="AV169" i="18"/>
  <c r="Q142" i="18"/>
  <c r="Y60" i="18"/>
  <c r="Q70" i="18"/>
  <c r="X114" i="19"/>
  <c r="AR128" i="19"/>
  <c r="BD54" i="17"/>
  <c r="S60" i="18"/>
  <c r="AA78" i="18"/>
  <c r="AA16" i="18"/>
  <c r="T80" i="18"/>
  <c r="AB168" i="18"/>
  <c r="I172" i="18"/>
  <c r="Y30" i="18"/>
  <c r="F189" i="19"/>
  <c r="F36" i="19"/>
  <c r="AX148" i="19"/>
  <c r="J16" i="19"/>
  <c r="T112" i="20"/>
  <c r="AB20" i="20"/>
  <c r="R185" i="19"/>
  <c r="AA189" i="19"/>
  <c r="AA36" i="19"/>
  <c r="K136" i="19"/>
  <c r="AA92" i="19"/>
  <c r="AX120" i="19"/>
  <c r="L164" i="19"/>
  <c r="E94" i="19"/>
  <c r="E16" i="19"/>
  <c r="AB54" i="19"/>
  <c r="R108" i="19"/>
  <c r="AR138" i="19"/>
  <c r="AX18" i="19"/>
  <c r="M85" i="21"/>
  <c r="M86" i="21" s="1"/>
  <c r="AB78" i="19"/>
  <c r="N177" i="19"/>
  <c r="N178" i="19" s="1"/>
  <c r="N179" i="19"/>
  <c r="E164" i="20"/>
  <c r="F185" i="21"/>
  <c r="N38" i="21"/>
  <c r="V108" i="21"/>
  <c r="AR174" i="21"/>
  <c r="AV174" i="21" s="1"/>
  <c r="X14" i="22"/>
  <c r="N164" i="20"/>
  <c r="V184" i="20"/>
  <c r="Y80" i="22"/>
  <c r="H132" i="20"/>
  <c r="E98" i="20"/>
  <c r="AR154" i="21"/>
  <c r="W120" i="21"/>
  <c r="BD67" i="20"/>
  <c r="R90" i="20"/>
  <c r="AV157" i="20"/>
  <c r="J185" i="21"/>
  <c r="W36" i="20"/>
  <c r="G85" i="20"/>
  <c r="G86" i="20" s="1"/>
  <c r="K62" i="21"/>
  <c r="AA78" i="21"/>
  <c r="S56" i="20"/>
  <c r="D142" i="21"/>
  <c r="T57" i="21"/>
  <c r="J46" i="21"/>
  <c r="K162" i="22"/>
  <c r="K18" i="22"/>
  <c r="AA78" i="22"/>
  <c r="H100" i="2"/>
  <c r="L182" i="3"/>
  <c r="V67" i="1"/>
  <c r="K74" i="4"/>
  <c r="S66" i="4"/>
  <c r="AA44" i="4"/>
  <c r="X74" i="2"/>
  <c r="M36" i="3"/>
  <c r="L188" i="4"/>
  <c r="AB54" i="4"/>
  <c r="S26" i="3"/>
  <c r="R49" i="3"/>
  <c r="R50" i="3" s="1"/>
  <c r="R51" i="3"/>
  <c r="BD74" i="7"/>
  <c r="S100" i="7"/>
  <c r="D144" i="9"/>
  <c r="L138" i="9"/>
  <c r="T66" i="9"/>
  <c r="AB84" i="9"/>
  <c r="V28" i="5"/>
  <c r="I132" i="5"/>
  <c r="Y148" i="6"/>
  <c r="E170" i="7"/>
  <c r="E156" i="7"/>
  <c r="E28" i="7"/>
  <c r="N182" i="4"/>
  <c r="O72" i="5"/>
  <c r="Q110" i="5"/>
  <c r="N47" i="6"/>
  <c r="N48" i="6" s="1"/>
  <c r="N24" i="6"/>
  <c r="L88" i="6"/>
  <c r="F106" i="7"/>
  <c r="E154" i="7"/>
  <c r="T22" i="5"/>
  <c r="L88" i="5"/>
  <c r="T148" i="5"/>
  <c r="O164" i="6"/>
  <c r="M88" i="6"/>
  <c r="O66" i="7"/>
  <c r="Z94" i="4"/>
  <c r="Z132" i="4"/>
  <c r="J170" i="4"/>
  <c r="Q28" i="5"/>
  <c r="W57" i="5"/>
  <c r="L114" i="5"/>
  <c r="L144" i="5"/>
  <c r="H38" i="6"/>
  <c r="X114" i="6"/>
  <c r="D26" i="6"/>
  <c r="O78" i="6"/>
  <c r="AV141" i="6"/>
  <c r="L26" i="7"/>
  <c r="M60" i="8"/>
  <c r="M114" i="8"/>
  <c r="Z158" i="4"/>
  <c r="V100" i="5"/>
  <c r="AV145" i="6"/>
  <c r="AR184" i="6"/>
  <c r="Q100" i="7"/>
  <c r="Q144" i="7"/>
  <c r="AV141" i="7"/>
  <c r="O20" i="7"/>
  <c r="M74" i="7"/>
  <c r="V85" i="8"/>
  <c r="V86" i="8" s="1"/>
  <c r="V38" i="8"/>
  <c r="W120" i="8"/>
  <c r="I60" i="9"/>
  <c r="F66" i="8"/>
  <c r="F124" i="8"/>
  <c r="F177" i="8"/>
  <c r="F178" i="8" s="1"/>
  <c r="F179" i="8"/>
  <c r="V114" i="9"/>
  <c r="V46" i="9"/>
  <c r="K36" i="12"/>
  <c r="BD144" i="7"/>
  <c r="G36" i="8"/>
  <c r="G84" i="8"/>
  <c r="S30" i="9"/>
  <c r="J118" i="8"/>
  <c r="G118" i="8"/>
  <c r="I80" i="9"/>
  <c r="AV169" i="9"/>
  <c r="K152" i="10"/>
  <c r="S62" i="10"/>
  <c r="AA174" i="10"/>
  <c r="F154" i="9"/>
  <c r="S152" i="9"/>
  <c r="AA132" i="9"/>
  <c r="AX108" i="11"/>
  <c r="E172" i="10"/>
  <c r="M90" i="10"/>
  <c r="W56" i="10"/>
  <c r="W158" i="10"/>
  <c r="V57" i="11"/>
  <c r="I94" i="13"/>
  <c r="I84" i="13"/>
  <c r="Q184" i="13"/>
  <c r="Q56" i="13"/>
  <c r="Y158" i="13"/>
  <c r="N92" i="10"/>
  <c r="AR166" i="10"/>
  <c r="AV166" i="10" s="1"/>
  <c r="V44" i="10"/>
  <c r="J112" i="11"/>
  <c r="R110" i="11"/>
  <c r="O144" i="10"/>
  <c r="W104" i="10"/>
  <c r="Y132" i="10"/>
  <c r="K28" i="11"/>
  <c r="AA176" i="11"/>
  <c r="BD172" i="9"/>
  <c r="Q80" i="10"/>
  <c r="Y118" i="10"/>
  <c r="Q32" i="10"/>
  <c r="F170" i="12"/>
  <c r="F34" i="12"/>
  <c r="N154" i="12"/>
  <c r="V60" i="12"/>
  <c r="AR108" i="12"/>
  <c r="AR14" i="12"/>
  <c r="BD117" i="10"/>
  <c r="X74" i="11"/>
  <c r="O51" i="12"/>
  <c r="O49" i="12"/>
  <c r="O50" i="12" s="1"/>
  <c r="H184" i="11"/>
  <c r="I168" i="12"/>
  <c r="I40" i="12"/>
  <c r="AV145" i="12"/>
  <c r="AV115" i="12"/>
  <c r="Y132" i="12"/>
  <c r="F132" i="11"/>
  <c r="V40" i="11"/>
  <c r="BD46" i="12"/>
  <c r="K56" i="12"/>
  <c r="BD67" i="12"/>
  <c r="H168" i="11"/>
  <c r="O116" i="11"/>
  <c r="N118" i="13"/>
  <c r="AV149" i="12"/>
  <c r="K176" i="13"/>
  <c r="K32" i="13"/>
  <c r="S144" i="13"/>
  <c r="AA124" i="13"/>
  <c r="S49" i="13"/>
  <c r="S50" i="13" s="1"/>
  <c r="S51" i="13"/>
  <c r="BD112" i="12"/>
  <c r="M74" i="13"/>
  <c r="H146" i="14"/>
  <c r="H28" i="14"/>
  <c r="X38" i="14"/>
  <c r="E94" i="12"/>
  <c r="E10" i="12"/>
  <c r="E9" i="12"/>
  <c r="E18" i="12"/>
  <c r="E174" i="12"/>
  <c r="E34" i="12"/>
  <c r="E26" i="12"/>
  <c r="E46" i="12"/>
  <c r="E182" i="12"/>
  <c r="E14" i="12"/>
  <c r="E42" i="12"/>
  <c r="E104" i="12"/>
  <c r="E176" i="12"/>
  <c r="P11" i="12"/>
  <c r="P88" i="12" s="1"/>
  <c r="E188" i="12"/>
  <c r="E80" i="12"/>
  <c r="E22" i="12"/>
  <c r="E30" i="12"/>
  <c r="E62" i="12"/>
  <c r="E38" i="12"/>
  <c r="E54" i="12"/>
  <c r="E76" i="12"/>
  <c r="E110" i="12"/>
  <c r="E98" i="12"/>
  <c r="G80" i="13"/>
  <c r="G38" i="13"/>
  <c r="W166" i="13"/>
  <c r="E170" i="14"/>
  <c r="F134" i="13"/>
  <c r="X51" i="13"/>
  <c r="X49" i="13"/>
  <c r="AA136" i="14"/>
  <c r="Q80" i="16"/>
  <c r="AV183" i="16"/>
  <c r="Y114" i="16"/>
  <c r="N32" i="13"/>
  <c r="F98" i="13"/>
  <c r="D122" i="14"/>
  <c r="T162" i="14"/>
  <c r="S72" i="15"/>
  <c r="AA142" i="15"/>
  <c r="E100" i="14"/>
  <c r="P180" i="14"/>
  <c r="D177" i="14"/>
  <c r="D179" i="14"/>
  <c r="D44" i="15"/>
  <c r="D57" i="15"/>
  <c r="L66" i="15"/>
  <c r="T116" i="15"/>
  <c r="AB32" i="15"/>
  <c r="L136" i="15"/>
  <c r="AB144" i="14"/>
  <c r="S62" i="15"/>
  <c r="G30" i="14"/>
  <c r="W14" i="14"/>
  <c r="J162" i="14"/>
  <c r="M72" i="15"/>
  <c r="E164" i="15"/>
  <c r="K166" i="16"/>
  <c r="S78" i="16"/>
  <c r="AA16" i="16"/>
  <c r="R51" i="16"/>
  <c r="R49" i="16"/>
  <c r="S182" i="16"/>
  <c r="F92" i="15"/>
  <c r="V40" i="15"/>
  <c r="AR136" i="15"/>
  <c r="V118" i="15"/>
  <c r="K136" i="16"/>
  <c r="W160" i="15"/>
  <c r="M122" i="15"/>
  <c r="P23" i="16"/>
  <c r="M104" i="16"/>
  <c r="F150" i="14"/>
  <c r="F144" i="14"/>
  <c r="F132" i="14"/>
  <c r="F90" i="14"/>
  <c r="F9" i="14"/>
  <c r="F176" i="14"/>
  <c r="F170" i="14"/>
  <c r="F168" i="14"/>
  <c r="F20" i="14"/>
  <c r="F82" i="14"/>
  <c r="F98" i="14"/>
  <c r="F94" i="14"/>
  <c r="F72" i="14"/>
  <c r="F28" i="14"/>
  <c r="F104" i="14"/>
  <c r="F112" i="14"/>
  <c r="F108" i="14"/>
  <c r="F10" i="14"/>
  <c r="F66" i="14"/>
  <c r="F134" i="14"/>
  <c r="F60" i="14"/>
  <c r="F142" i="14"/>
  <c r="F32" i="14"/>
  <c r="F62" i="14"/>
  <c r="F44" i="14"/>
  <c r="F122" i="14"/>
  <c r="F160" i="14"/>
  <c r="F16" i="14"/>
  <c r="F106" i="14"/>
  <c r="F124" i="14"/>
  <c r="F40" i="14"/>
  <c r="F120" i="14"/>
  <c r="F78" i="14"/>
  <c r="F102" i="14"/>
  <c r="F76" i="14"/>
  <c r="F154" i="14"/>
  <c r="F162" i="14"/>
  <c r="F84" i="14"/>
  <c r="F114" i="14"/>
  <c r="F116" i="14"/>
  <c r="F140" i="14"/>
  <c r="F110" i="14"/>
  <c r="F80" i="14"/>
  <c r="N42" i="14"/>
  <c r="Z85" i="14"/>
  <c r="Z86" i="14" s="1"/>
  <c r="N66" i="16"/>
  <c r="V96" i="16"/>
  <c r="J56" i="14"/>
  <c r="AV163" i="15"/>
  <c r="W104" i="15"/>
  <c r="G146" i="16"/>
  <c r="O152" i="16"/>
  <c r="W172" i="16"/>
  <c r="Y42" i="17"/>
  <c r="Y158" i="17"/>
  <c r="K129" i="17"/>
  <c r="K130" i="17" s="1"/>
  <c r="AA16" i="17"/>
  <c r="F46" i="18"/>
  <c r="AR154" i="18"/>
  <c r="G46" i="18"/>
  <c r="O168" i="18"/>
  <c r="W76" i="18"/>
  <c r="M122" i="17"/>
  <c r="G63" i="17"/>
  <c r="N112" i="17"/>
  <c r="BD38" i="17"/>
  <c r="G34" i="17"/>
  <c r="O110" i="17"/>
  <c r="AR46" i="17"/>
  <c r="T51" i="16"/>
  <c r="T49" i="16"/>
  <c r="AX56" i="17"/>
  <c r="M54" i="17"/>
  <c r="AB116" i="18"/>
  <c r="I106" i="18"/>
  <c r="AC64" i="18"/>
  <c r="Q154" i="18"/>
  <c r="Y20" i="18"/>
  <c r="X166" i="19"/>
  <c r="J51" i="17"/>
  <c r="J49" i="17"/>
  <c r="S122" i="18"/>
  <c r="AA60" i="18"/>
  <c r="T74" i="18"/>
  <c r="AB80" i="18"/>
  <c r="BD154" i="17"/>
  <c r="E142" i="18"/>
  <c r="M170" i="18"/>
  <c r="AB32" i="18"/>
  <c r="M40" i="18"/>
  <c r="AV183" i="19"/>
  <c r="Y85" i="19"/>
  <c r="Y86" i="19" s="1"/>
  <c r="M125" i="19"/>
  <c r="M24" i="19"/>
  <c r="M47" i="19"/>
  <c r="M48" i="19" s="1"/>
  <c r="S63" i="19"/>
  <c r="W129" i="19"/>
  <c r="W130" i="19" s="1"/>
  <c r="T100" i="20"/>
  <c r="AB116" i="20"/>
  <c r="J148" i="19"/>
  <c r="R34" i="19"/>
  <c r="BD184" i="19"/>
  <c r="K182" i="19"/>
  <c r="S44" i="19"/>
  <c r="AA34" i="19"/>
  <c r="S74" i="19"/>
  <c r="L92" i="19"/>
  <c r="L82" i="19"/>
  <c r="AB106" i="20"/>
  <c r="N54" i="19"/>
  <c r="AR168" i="19"/>
  <c r="S51" i="19"/>
  <c r="S49" i="19"/>
  <c r="S50" i="19" s="1"/>
  <c r="E142" i="21"/>
  <c r="E63" i="21"/>
  <c r="G108" i="19"/>
  <c r="AX14" i="19"/>
  <c r="E156" i="20"/>
  <c r="BD94" i="20"/>
  <c r="F172" i="21"/>
  <c r="N136" i="21"/>
  <c r="V66" i="21"/>
  <c r="V80" i="21"/>
  <c r="AR138" i="21"/>
  <c r="X67" i="22"/>
  <c r="V108" i="20"/>
  <c r="N44" i="20"/>
  <c r="J67" i="21"/>
  <c r="Y74" i="22"/>
  <c r="H98" i="20"/>
  <c r="W166" i="21"/>
  <c r="AA100" i="21"/>
  <c r="BD62" i="20"/>
  <c r="Z134" i="20"/>
  <c r="Z51" i="21"/>
  <c r="Z49" i="21"/>
  <c r="Z50" i="21" s="1"/>
  <c r="Z148" i="20"/>
  <c r="S72" i="20"/>
  <c r="R158" i="20"/>
  <c r="K72" i="21"/>
  <c r="S104" i="21"/>
  <c r="AA60" i="21"/>
  <c r="G54" i="20"/>
  <c r="R114" i="20"/>
  <c r="AB94" i="21"/>
  <c r="AA30" i="21"/>
  <c r="K60" i="22"/>
  <c r="AA120" i="22"/>
  <c r="O9" i="22"/>
  <c r="O10" i="22" s="1"/>
  <c r="O150" i="22"/>
  <c r="O136" i="22"/>
  <c r="O160" i="22"/>
  <c r="X84" i="3"/>
  <c r="E72" i="1"/>
  <c r="Z110" i="2"/>
  <c r="K124" i="5"/>
  <c r="AF3" i="5"/>
  <c r="S9" i="5"/>
  <c r="S10" i="5" s="1"/>
  <c r="S16" i="5"/>
  <c r="S44" i="5"/>
  <c r="S158" i="5"/>
  <c r="S162" i="5"/>
  <c r="S72" i="5"/>
  <c r="AA92" i="5"/>
  <c r="AR80" i="2"/>
  <c r="Z108" i="2"/>
  <c r="H144" i="2"/>
  <c r="N177" i="3"/>
  <c r="N178" i="3" s="1"/>
  <c r="N179" i="3"/>
  <c r="K158" i="7"/>
  <c r="S132" i="7"/>
  <c r="AA76" i="7"/>
  <c r="Y67" i="5"/>
  <c r="AB47" i="6"/>
  <c r="AB48" i="6" s="1"/>
  <c r="AB24" i="6"/>
  <c r="V112" i="7"/>
  <c r="L129" i="9"/>
  <c r="L130" i="9" s="1"/>
  <c r="L110" i="9"/>
  <c r="T106" i="9"/>
  <c r="AB36" i="9"/>
  <c r="I82" i="4"/>
  <c r="AX73" i="5"/>
  <c r="AX74" i="5" s="1"/>
  <c r="G110" i="5"/>
  <c r="G177" i="5"/>
  <c r="G178" i="5" s="1"/>
  <c r="G179" i="5"/>
  <c r="E14" i="6"/>
  <c r="AR66" i="6"/>
  <c r="F22" i="7"/>
  <c r="E84" i="7"/>
  <c r="O142" i="5"/>
  <c r="N22" i="6"/>
  <c r="T32" i="7"/>
  <c r="BD72" i="7"/>
  <c r="Q32" i="4"/>
  <c r="I94" i="4"/>
  <c r="W140" i="5"/>
  <c r="AB22" i="5"/>
  <c r="I110" i="5"/>
  <c r="G164" i="6"/>
  <c r="Y88" i="6"/>
  <c r="H146" i="6"/>
  <c r="G172" i="7"/>
  <c r="O166" i="7"/>
  <c r="E40" i="7"/>
  <c r="BD23" i="4"/>
  <c r="AX152" i="4"/>
  <c r="Y28" i="5"/>
  <c r="AB108" i="5"/>
  <c r="L148" i="5"/>
  <c r="X110" i="6"/>
  <c r="O67" i="6"/>
  <c r="H132" i="6"/>
  <c r="M47" i="8"/>
  <c r="M48" i="8" s="1"/>
  <c r="M24" i="8"/>
  <c r="I124" i="4"/>
  <c r="I158" i="5"/>
  <c r="M28" i="6"/>
  <c r="T185" i="6"/>
  <c r="I170" i="7"/>
  <c r="AC73" i="7"/>
  <c r="Q74" i="7"/>
  <c r="AU73" i="7" a="1"/>
  <c r="AU73" i="7" s="1"/>
  <c r="AT73" i="7" a="1"/>
  <c r="AT73" i="7" s="1"/>
  <c r="Y28" i="7"/>
  <c r="K38" i="7"/>
  <c r="BD96" i="11"/>
  <c r="BD114" i="11"/>
  <c r="F136" i="8"/>
  <c r="I140" i="9"/>
  <c r="T154" i="8"/>
  <c r="AB9" i="8"/>
  <c r="AB10" i="8" s="1"/>
  <c r="AB54" i="8"/>
  <c r="AB164" i="8"/>
  <c r="AB88" i="8"/>
  <c r="AB18" i="8"/>
  <c r="AB76" i="8"/>
  <c r="AB154" i="8"/>
  <c r="AB26" i="8"/>
  <c r="AB106" i="8"/>
  <c r="AB30" i="8"/>
  <c r="AB78" i="8"/>
  <c r="N76" i="8"/>
  <c r="J168" i="8"/>
  <c r="Z168" i="8"/>
  <c r="AR16" i="8"/>
  <c r="Q102" i="8"/>
  <c r="AU101" i="8" a="1"/>
  <c r="AU101" i="8" s="1"/>
  <c r="AC101" i="8"/>
  <c r="AT101" i="8" a="1"/>
  <c r="AT101" i="8" s="1"/>
  <c r="AV155" i="9"/>
  <c r="K106" i="10"/>
  <c r="S118" i="10"/>
  <c r="S18" i="10"/>
  <c r="AA184" i="10"/>
  <c r="D57" i="8"/>
  <c r="L136" i="8"/>
  <c r="T98" i="8"/>
  <c r="T66" i="8"/>
  <c r="L152" i="8"/>
  <c r="K104" i="9"/>
  <c r="AA184" i="9"/>
  <c r="AX174" i="11"/>
  <c r="AX129" i="11"/>
  <c r="AX130" i="11" s="1"/>
  <c r="BD70" i="12"/>
  <c r="M172" i="10"/>
  <c r="M26" i="10"/>
  <c r="O74" i="10"/>
  <c r="F174" i="10"/>
  <c r="AC58" i="11"/>
  <c r="AB24" i="11"/>
  <c r="AB47" i="11"/>
  <c r="AB48" i="11" s="1"/>
  <c r="M47" i="12"/>
  <c r="M48" i="12" s="1"/>
  <c r="M24" i="12"/>
  <c r="I162" i="13"/>
  <c r="Q112" i="13"/>
  <c r="Y26" i="13"/>
  <c r="O110" i="9"/>
  <c r="F92" i="10"/>
  <c r="V134" i="10"/>
  <c r="F154" i="10"/>
  <c r="J72" i="11"/>
  <c r="R28" i="11"/>
  <c r="G57" i="10"/>
  <c r="O102" i="10"/>
  <c r="W168" i="10"/>
  <c r="W80" i="10"/>
  <c r="K26" i="11"/>
  <c r="AA182" i="11"/>
  <c r="AA32" i="11"/>
  <c r="N44" i="10"/>
  <c r="I140" i="10"/>
  <c r="AV161" i="10"/>
  <c r="N124" i="10"/>
  <c r="S36" i="11"/>
  <c r="F122" i="12"/>
  <c r="N148" i="12"/>
  <c r="N138" i="12"/>
  <c r="V164" i="12"/>
  <c r="W185" i="10"/>
  <c r="G177" i="12"/>
  <c r="G178" i="12" s="1"/>
  <c r="G179" i="12"/>
  <c r="O9" i="12"/>
  <c r="O10" i="12" s="1"/>
  <c r="O32" i="12"/>
  <c r="O122" i="12"/>
  <c r="O20" i="11"/>
  <c r="W100" i="11"/>
  <c r="T129" i="10"/>
  <c r="F124" i="11"/>
  <c r="I74" i="12"/>
  <c r="Y34" i="12"/>
  <c r="R179" i="10"/>
  <c r="R177" i="10"/>
  <c r="R178" i="10" s="1"/>
  <c r="N28" i="11"/>
  <c r="P64" i="11"/>
  <c r="H120" i="11"/>
  <c r="W104" i="11"/>
  <c r="K57" i="12"/>
  <c r="X104" i="11"/>
  <c r="O74" i="11"/>
  <c r="S104" i="13"/>
  <c r="AA140" i="13"/>
  <c r="AA98" i="13"/>
  <c r="Z51" i="12"/>
  <c r="Z49" i="12"/>
  <c r="Z50" i="12" s="1"/>
  <c r="H36" i="12"/>
  <c r="M62" i="13"/>
  <c r="H82" i="14"/>
  <c r="X85" i="14"/>
  <c r="X86" i="14" s="1"/>
  <c r="M90" i="12"/>
  <c r="M9" i="12"/>
  <c r="M10" i="12" s="1"/>
  <c r="M134" i="12"/>
  <c r="M138" i="12"/>
  <c r="M54" i="12"/>
  <c r="M46" i="12"/>
  <c r="M140" i="12"/>
  <c r="M34" i="12"/>
  <c r="M14" i="12"/>
  <c r="M62" i="12"/>
  <c r="M80" i="12"/>
  <c r="M156" i="12"/>
  <c r="M26" i="12"/>
  <c r="M42" i="12"/>
  <c r="M22" i="12"/>
  <c r="M174" i="12"/>
  <c r="M76" i="12"/>
  <c r="M106" i="12"/>
  <c r="M122" i="12"/>
  <c r="M38" i="12"/>
  <c r="M116" i="12"/>
  <c r="M30" i="12"/>
  <c r="M94" i="12"/>
  <c r="M18" i="12"/>
  <c r="M162" i="12"/>
  <c r="M102" i="12"/>
  <c r="G170" i="13"/>
  <c r="G136" i="13"/>
  <c r="W162" i="13"/>
  <c r="F140" i="13"/>
  <c r="D16" i="15"/>
  <c r="AV145" i="17"/>
  <c r="K9" i="14"/>
  <c r="K10" i="14" s="1"/>
  <c r="K54" i="14"/>
  <c r="K56" i="14"/>
  <c r="K78" i="14"/>
  <c r="K174" i="14"/>
  <c r="K84" i="14"/>
  <c r="Q96" i="16"/>
  <c r="Q154" i="16"/>
  <c r="Q72" i="16"/>
  <c r="AV161" i="16"/>
  <c r="Y158" i="16"/>
  <c r="P180" i="13"/>
  <c r="D179" i="13"/>
  <c r="D177" i="13"/>
  <c r="AB156" i="14"/>
  <c r="T56" i="14"/>
  <c r="T154" i="14"/>
  <c r="S104" i="15"/>
  <c r="AA106" i="15"/>
  <c r="AX32" i="14"/>
  <c r="AA177" i="14"/>
  <c r="AA178" i="14" s="1"/>
  <c r="AA179" i="14"/>
  <c r="D168" i="15"/>
  <c r="L104" i="15"/>
  <c r="T162" i="15"/>
  <c r="AB132" i="15"/>
  <c r="AA34" i="15"/>
  <c r="G26" i="14"/>
  <c r="W158" i="14"/>
  <c r="W166" i="16"/>
  <c r="N146" i="14"/>
  <c r="J9" i="15"/>
  <c r="J10" i="15" s="1"/>
  <c r="J78" i="15"/>
  <c r="J44" i="15"/>
  <c r="J184" i="15"/>
  <c r="J98" i="15"/>
  <c r="J34" i="15"/>
  <c r="J94" i="15"/>
  <c r="J138" i="15"/>
  <c r="J54" i="15"/>
  <c r="J72" i="15"/>
  <c r="J112" i="15"/>
  <c r="J162" i="15"/>
  <c r="K72" i="16"/>
  <c r="AA90" i="16"/>
  <c r="N102" i="15"/>
  <c r="AV169" i="14"/>
  <c r="W142" i="15"/>
  <c r="AR42" i="15"/>
  <c r="M90" i="15"/>
  <c r="M144" i="16"/>
  <c r="J20" i="14"/>
  <c r="F136" i="14"/>
  <c r="Q16" i="15"/>
  <c r="BD129" i="15"/>
  <c r="V140" i="16"/>
  <c r="J152" i="14"/>
  <c r="F62" i="15"/>
  <c r="X129" i="15"/>
  <c r="X130" i="15" s="1"/>
  <c r="M185" i="15"/>
  <c r="O82" i="16"/>
  <c r="W34" i="16"/>
  <c r="AX11" i="16"/>
  <c r="AX114" i="16" s="1"/>
  <c r="K42" i="16"/>
  <c r="Y132" i="15"/>
  <c r="Y38" i="17"/>
  <c r="Y134" i="17"/>
  <c r="K188" i="17"/>
  <c r="AA74" i="17"/>
  <c r="F108" i="18"/>
  <c r="N72" i="18"/>
  <c r="AR148" i="18"/>
  <c r="G42" i="18"/>
  <c r="O96" i="18"/>
  <c r="W148" i="18"/>
  <c r="AX11" i="18"/>
  <c r="E136" i="17"/>
  <c r="M34" i="17"/>
  <c r="AX114" i="17"/>
  <c r="AA136" i="17"/>
  <c r="O102" i="17"/>
  <c r="W102" i="17"/>
  <c r="BD26" i="17"/>
  <c r="O156" i="17"/>
  <c r="AB51" i="16"/>
  <c r="AB49" i="16"/>
  <c r="W16" i="17"/>
  <c r="X148" i="17"/>
  <c r="X129" i="17"/>
  <c r="X130" i="17" s="1"/>
  <c r="AB51" i="17"/>
  <c r="AB49" i="17"/>
  <c r="I170" i="18"/>
  <c r="I84" i="18"/>
  <c r="AV139" i="18"/>
  <c r="AV186" i="18"/>
  <c r="Y16" i="18"/>
  <c r="R129" i="18"/>
  <c r="X16" i="19"/>
  <c r="S38" i="18"/>
  <c r="AA42" i="18"/>
  <c r="T162" i="18"/>
  <c r="AB67" i="18"/>
  <c r="AB20" i="18"/>
  <c r="E144" i="18"/>
  <c r="M148" i="18"/>
  <c r="BD147" i="18"/>
  <c r="AX184" i="19"/>
  <c r="V47" i="19"/>
  <c r="V48" i="19" s="1"/>
  <c r="V24" i="19"/>
  <c r="AR66" i="19"/>
  <c r="D14" i="20"/>
  <c r="AC23" i="20"/>
  <c r="AB166" i="20"/>
  <c r="J152" i="19"/>
  <c r="R30" i="19"/>
  <c r="R40" i="19"/>
  <c r="AB177" i="20"/>
  <c r="AB178" i="20" s="1"/>
  <c r="AB179" i="20"/>
  <c r="K70" i="19"/>
  <c r="AA176" i="19"/>
  <c r="L90" i="19"/>
  <c r="BD34" i="19"/>
  <c r="J72" i="19"/>
  <c r="E158" i="19"/>
  <c r="AA47" i="19"/>
  <c r="AA48" i="19" s="1"/>
  <c r="AA24" i="19"/>
  <c r="K62" i="19"/>
  <c r="F168" i="19"/>
  <c r="N158" i="19"/>
  <c r="AR160" i="19"/>
  <c r="I47" i="19"/>
  <c r="I48" i="19" s="1"/>
  <c r="I125" i="19"/>
  <c r="I126" i="19" s="1"/>
  <c r="I24" i="19"/>
  <c r="E162" i="21"/>
  <c r="E44" i="21"/>
  <c r="G160" i="19"/>
  <c r="K47" i="19"/>
  <c r="K48" i="19" s="1"/>
  <c r="K24" i="19"/>
  <c r="J70" i="19"/>
  <c r="E142" i="20"/>
  <c r="F32" i="21"/>
  <c r="N144" i="21"/>
  <c r="V74" i="21"/>
  <c r="AR108" i="21"/>
  <c r="AR51" i="21"/>
  <c r="AV51" i="21" s="1"/>
  <c r="X84" i="22"/>
  <c r="F177" i="20"/>
  <c r="F178" i="20" s="1"/>
  <c r="F179" i="20"/>
  <c r="N106" i="20"/>
  <c r="V158" i="20"/>
  <c r="N170" i="20"/>
  <c r="I148" i="22"/>
  <c r="Y62" i="22"/>
  <c r="X76" i="22"/>
  <c r="H92" i="20"/>
  <c r="AU11" i="20" a="1"/>
  <c r="AU11" i="20" s="1"/>
  <c r="N40" i="20"/>
  <c r="S88" i="21"/>
  <c r="J82" i="20"/>
  <c r="S63" i="20"/>
  <c r="O184" i="20"/>
  <c r="R36" i="21"/>
  <c r="W9" i="20"/>
  <c r="W10" i="20" s="1"/>
  <c r="W168" i="20"/>
  <c r="W82" i="20"/>
  <c r="W44" i="20"/>
  <c r="W60" i="20"/>
  <c r="W28" i="20"/>
  <c r="W32" i="20"/>
  <c r="W62" i="20"/>
  <c r="W72" i="20"/>
  <c r="W94" i="20"/>
  <c r="W162" i="20"/>
  <c r="W98" i="20"/>
  <c r="W140" i="20"/>
  <c r="W112" i="20"/>
  <c r="W122" i="20"/>
  <c r="W40" i="20"/>
  <c r="W160" i="20"/>
  <c r="W116" i="20"/>
  <c r="W142" i="20"/>
  <c r="W78" i="20"/>
  <c r="W108" i="20"/>
  <c r="W104" i="20"/>
  <c r="W66" i="20"/>
  <c r="W16" i="20"/>
  <c r="W80" i="20"/>
  <c r="W20" i="20"/>
  <c r="W134" i="20"/>
  <c r="W90" i="20"/>
  <c r="W76" i="20"/>
  <c r="G46" i="20"/>
  <c r="K184" i="21"/>
  <c r="S80" i="21"/>
  <c r="AA168" i="21"/>
  <c r="O54" i="20"/>
  <c r="BD122" i="20"/>
  <c r="D154" i="21"/>
  <c r="D104" i="21"/>
  <c r="T88" i="21"/>
  <c r="E14" i="22"/>
  <c r="AV143" i="21"/>
  <c r="K172" i="22"/>
  <c r="AA72" i="22"/>
  <c r="BD14" i="22"/>
  <c r="E158" i="22"/>
  <c r="Y14" i="1"/>
  <c r="AX110" i="1"/>
  <c r="W102" i="3"/>
  <c r="O189" i="1"/>
  <c r="H122" i="2"/>
  <c r="G146" i="4"/>
  <c r="O154" i="4"/>
  <c r="W184" i="4"/>
  <c r="AR50" i="4"/>
  <c r="Y108" i="6"/>
  <c r="V166" i="4"/>
  <c r="V16" i="5"/>
  <c r="D84" i="5"/>
  <c r="I124" i="5"/>
  <c r="M63" i="6"/>
  <c r="Y54" i="6"/>
  <c r="E140" i="7"/>
  <c r="M142" i="7"/>
  <c r="D46" i="7"/>
  <c r="Q82" i="5"/>
  <c r="AX184" i="5"/>
  <c r="N67" i="6"/>
  <c r="AR108" i="6"/>
  <c r="F14" i="6"/>
  <c r="V66" i="7"/>
  <c r="D40" i="7"/>
  <c r="O92" i="7"/>
  <c r="AX54" i="4"/>
  <c r="I144" i="4"/>
  <c r="AB26" i="5"/>
  <c r="V62" i="5"/>
  <c r="AB85" i="5"/>
  <c r="AB86" i="5" s="1"/>
  <c r="M26" i="6"/>
  <c r="AX147" i="6"/>
  <c r="G36" i="7"/>
  <c r="O102" i="7"/>
  <c r="AA34" i="7"/>
  <c r="N18" i="4"/>
  <c r="P35" i="4"/>
  <c r="Y40" i="5"/>
  <c r="G74" i="5"/>
  <c r="V148" i="5"/>
  <c r="H30" i="6"/>
  <c r="F66" i="6"/>
  <c r="T57" i="7"/>
  <c r="AR104" i="7"/>
  <c r="AR101" i="7"/>
  <c r="AR102" i="7" s="1"/>
  <c r="M16" i="8"/>
  <c r="V51" i="4"/>
  <c r="V49" i="4"/>
  <c r="V50" i="4" s="1"/>
  <c r="L98" i="5"/>
  <c r="D132" i="5"/>
  <c r="H166" i="5"/>
  <c r="K51" i="6"/>
  <c r="K49" i="6"/>
  <c r="Q88" i="6"/>
  <c r="I96" i="7"/>
  <c r="Q86" i="7"/>
  <c r="AC85" i="7"/>
  <c r="Y168" i="7"/>
  <c r="BD78" i="11"/>
  <c r="N156" i="8"/>
  <c r="T76" i="8"/>
  <c r="W179" i="8"/>
  <c r="W177" i="8"/>
  <c r="W178" i="8" s="1"/>
  <c r="J134" i="8"/>
  <c r="N177" i="9"/>
  <c r="N178" i="9" s="1"/>
  <c r="N179" i="9"/>
  <c r="I122" i="9"/>
  <c r="I63" i="12"/>
  <c r="L70" i="8"/>
  <c r="AX54" i="11"/>
  <c r="W30" i="8"/>
  <c r="N72" i="8"/>
  <c r="I24" i="9"/>
  <c r="I47" i="9"/>
  <c r="I48" i="9" s="1"/>
  <c r="I125" i="9"/>
  <c r="I126" i="9" s="1"/>
  <c r="S168" i="9"/>
  <c r="G34" i="8"/>
  <c r="H82" i="8"/>
  <c r="AV173" i="8"/>
  <c r="I92" i="9"/>
  <c r="AV167" i="9"/>
  <c r="V90" i="9"/>
  <c r="K84" i="10"/>
  <c r="S158" i="10"/>
  <c r="AA84" i="10"/>
  <c r="F67" i="8"/>
  <c r="H129" i="8"/>
  <c r="H130" i="8" s="1"/>
  <c r="I108" i="9"/>
  <c r="W74" i="11"/>
  <c r="T162" i="8"/>
  <c r="G116" i="8"/>
  <c r="V152" i="8"/>
  <c r="K185" i="9"/>
  <c r="S142" i="9"/>
  <c r="AA108" i="9"/>
  <c r="AX156" i="11"/>
  <c r="W162" i="9"/>
  <c r="R129" i="9"/>
  <c r="E57" i="10"/>
  <c r="I72" i="13"/>
  <c r="I76" i="13"/>
  <c r="Q16" i="13"/>
  <c r="Q36" i="13"/>
  <c r="Y176" i="13"/>
  <c r="N184" i="10"/>
  <c r="V28" i="10"/>
  <c r="M185" i="10"/>
  <c r="J57" i="11"/>
  <c r="R185" i="11"/>
  <c r="Z176" i="11"/>
  <c r="G122" i="10"/>
  <c r="O86" i="10"/>
  <c r="W22" i="10"/>
  <c r="N62" i="10"/>
  <c r="K142" i="11"/>
  <c r="AA92" i="11"/>
  <c r="AA85" i="11"/>
  <c r="AA86" i="11" s="1"/>
  <c r="I134" i="10"/>
  <c r="AC35" i="10"/>
  <c r="Y110" i="10"/>
  <c r="J90" i="11"/>
  <c r="N60" i="12"/>
  <c r="V66" i="12"/>
  <c r="AR150" i="12"/>
  <c r="AR24" i="12"/>
  <c r="AR47" i="12"/>
  <c r="AR48" i="12" s="1"/>
  <c r="AR57" i="12"/>
  <c r="AV57" i="12" s="1"/>
  <c r="O106" i="10"/>
  <c r="O129" i="12"/>
  <c r="O130" i="12" s="1"/>
  <c r="O56" i="12"/>
  <c r="N57" i="11"/>
  <c r="S177" i="12"/>
  <c r="S178" i="12" s="1"/>
  <c r="S179" i="12"/>
  <c r="X138" i="11"/>
  <c r="I62" i="12"/>
  <c r="Y96" i="12"/>
  <c r="N20" i="11"/>
  <c r="G162" i="11"/>
  <c r="G14" i="11"/>
  <c r="F106" i="11"/>
  <c r="K62" i="12"/>
  <c r="X142" i="11"/>
  <c r="K22" i="12"/>
  <c r="K166" i="13"/>
  <c r="S100" i="13"/>
  <c r="AA57" i="13"/>
  <c r="AA16" i="13"/>
  <c r="AR16" i="13"/>
  <c r="H154" i="14"/>
  <c r="X134" i="14"/>
  <c r="J14" i="12"/>
  <c r="G100" i="13"/>
  <c r="W44" i="13"/>
  <c r="F54" i="13"/>
  <c r="AA60" i="14"/>
  <c r="H24" i="15"/>
  <c r="H47" i="15"/>
  <c r="H48" i="15" s="1"/>
  <c r="N112" i="13"/>
  <c r="K148" i="14"/>
  <c r="AA16" i="14"/>
  <c r="Q10" i="14"/>
  <c r="G78" i="14"/>
  <c r="I14" i="16"/>
  <c r="I162" i="16"/>
  <c r="Q160" i="16"/>
  <c r="Y136" i="16"/>
  <c r="F28" i="13"/>
  <c r="Z177" i="13"/>
  <c r="Z178" i="13" s="1"/>
  <c r="Z179" i="13"/>
  <c r="R57" i="14"/>
  <c r="K110" i="15"/>
  <c r="S124" i="15"/>
  <c r="AA118" i="15"/>
  <c r="AA67" i="15"/>
  <c r="N177" i="13"/>
  <c r="N178" i="13" s="1"/>
  <c r="N179" i="13"/>
  <c r="E74" i="14"/>
  <c r="AB136" i="14"/>
  <c r="D144" i="15"/>
  <c r="D158" i="15"/>
  <c r="L67" i="15"/>
  <c r="T152" i="15"/>
  <c r="AB57" i="15"/>
  <c r="E142" i="14"/>
  <c r="G22" i="14"/>
  <c r="O14" i="14"/>
  <c r="W36" i="14"/>
  <c r="F158" i="14"/>
  <c r="M166" i="15"/>
  <c r="N88" i="15"/>
  <c r="K124" i="16"/>
  <c r="S152" i="16"/>
  <c r="AA176" i="16"/>
  <c r="AR140" i="15"/>
  <c r="N124" i="15"/>
  <c r="N162" i="15"/>
  <c r="AU52" i="17" a="1"/>
  <c r="AU52" i="17" s="1"/>
  <c r="AC52" i="17"/>
  <c r="Q49" i="17"/>
  <c r="AT52" i="17" a="1"/>
  <c r="AT52" i="17" s="1"/>
  <c r="Q51" i="17"/>
  <c r="E67" i="16"/>
  <c r="P68" i="16"/>
  <c r="M78" i="16"/>
  <c r="V150" i="14"/>
  <c r="V144" i="14"/>
  <c r="V132" i="14"/>
  <c r="V90" i="14"/>
  <c r="V44" i="14"/>
  <c r="V82" i="14"/>
  <c r="V16" i="14"/>
  <c r="V72" i="14"/>
  <c r="V28" i="14"/>
  <c r="V78" i="14"/>
  <c r="V9" i="14"/>
  <c r="V10" i="14" s="1"/>
  <c r="V94" i="14"/>
  <c r="V104" i="14"/>
  <c r="V20" i="14"/>
  <c r="V112" i="14"/>
  <c r="V160" i="14"/>
  <c r="V102" i="14"/>
  <c r="V142" i="14"/>
  <c r="V80" i="14"/>
  <c r="V134" i="14"/>
  <c r="V66" i="14"/>
  <c r="V76" i="14"/>
  <c r="V98" i="14"/>
  <c r="V106" i="14"/>
  <c r="V62" i="14"/>
  <c r="V176" i="14"/>
  <c r="V57" i="14"/>
  <c r="V124" i="14"/>
  <c r="V32" i="14"/>
  <c r="V170" i="14"/>
  <c r="V120" i="14"/>
  <c r="V154" i="14"/>
  <c r="V84" i="14"/>
  <c r="V40" i="14"/>
  <c r="V168" i="14"/>
  <c r="V108" i="14"/>
  <c r="V122" i="14"/>
  <c r="V114" i="14"/>
  <c r="V116" i="14"/>
  <c r="V140" i="14"/>
  <c r="V60" i="14"/>
  <c r="V110" i="14"/>
  <c r="V162" i="14"/>
  <c r="N70" i="14"/>
  <c r="J148" i="14"/>
  <c r="N57" i="16"/>
  <c r="V67" i="16"/>
  <c r="AR104" i="16"/>
  <c r="AR101" i="16"/>
  <c r="AR102" i="16" s="1"/>
  <c r="V132" i="16"/>
  <c r="F49" i="14"/>
  <c r="F50" i="14" s="1"/>
  <c r="F51" i="14"/>
  <c r="AR18" i="15"/>
  <c r="G76" i="16"/>
  <c r="W102" i="16"/>
  <c r="W20" i="16"/>
  <c r="J144" i="15"/>
  <c r="N56" i="15"/>
  <c r="J158" i="15"/>
  <c r="AC35" i="17"/>
  <c r="Y188" i="17"/>
  <c r="K102" i="17"/>
  <c r="S166" i="17"/>
  <c r="F185" i="18"/>
  <c r="F85" i="18"/>
  <c r="F86" i="18" s="1"/>
  <c r="N168" i="18"/>
  <c r="V177" i="18"/>
  <c r="V178" i="18" s="1"/>
  <c r="V179" i="18"/>
  <c r="AR78" i="18"/>
  <c r="AR128" i="17"/>
  <c r="G62" i="18"/>
  <c r="G57" i="18"/>
  <c r="O102" i="18"/>
  <c r="E168" i="17"/>
  <c r="M166" i="17"/>
  <c r="AR90" i="17"/>
  <c r="AR179" i="17"/>
  <c r="AV179" i="17" s="1"/>
  <c r="AA67" i="17"/>
  <c r="G146" i="17"/>
  <c r="O146" i="17"/>
  <c r="AR96" i="17"/>
  <c r="M158" i="17"/>
  <c r="H138" i="17"/>
  <c r="AX168" i="17"/>
  <c r="I96" i="18"/>
  <c r="Q184" i="18"/>
  <c r="Y110" i="18"/>
  <c r="X138" i="19"/>
  <c r="X28" i="19"/>
  <c r="BD165" i="19"/>
  <c r="BD166" i="19" s="1"/>
  <c r="S150" i="18"/>
  <c r="AA177" i="18"/>
  <c r="AA178" i="18" s="1"/>
  <c r="AA179" i="18"/>
  <c r="P91" i="18"/>
  <c r="P85" i="18" s="1"/>
  <c r="D92" i="18"/>
  <c r="T138" i="18"/>
  <c r="AB185" i="18"/>
  <c r="E164" i="18"/>
  <c r="M36" i="18"/>
  <c r="M82" i="18"/>
  <c r="Y56" i="18"/>
  <c r="Y184" i="19"/>
  <c r="AX96" i="19"/>
  <c r="F136" i="19"/>
  <c r="T40" i="20"/>
  <c r="T56" i="20"/>
  <c r="AB174" i="20"/>
  <c r="J124" i="19"/>
  <c r="R26" i="19"/>
  <c r="AA108" i="19"/>
  <c r="D114" i="20"/>
  <c r="AA142" i="19"/>
  <c r="L72" i="19"/>
  <c r="AB102" i="19"/>
  <c r="D9" i="19"/>
  <c r="P11" i="19"/>
  <c r="P100" i="19" s="1"/>
  <c r="D30" i="19"/>
  <c r="D44" i="19"/>
  <c r="D100" i="19"/>
  <c r="D62" i="19"/>
  <c r="D32" i="19"/>
  <c r="D18" i="19"/>
  <c r="D22" i="19"/>
  <c r="D20" i="19"/>
  <c r="AR44" i="19"/>
  <c r="AX82" i="19"/>
  <c r="E84" i="19"/>
  <c r="F104" i="19"/>
  <c r="S47" i="19"/>
  <c r="S48" i="19" s="1"/>
  <c r="S125" i="19"/>
  <c r="S126" i="19" s="1"/>
  <c r="S24" i="19"/>
  <c r="E98" i="21"/>
  <c r="E38" i="21"/>
  <c r="G144" i="19"/>
  <c r="K84" i="19"/>
  <c r="F162" i="21"/>
  <c r="F20" i="21"/>
  <c r="N47" i="21"/>
  <c r="N48" i="21" s="1"/>
  <c r="N24" i="21"/>
  <c r="V100" i="21"/>
  <c r="AR66" i="21"/>
  <c r="AR156" i="21"/>
  <c r="AV156" i="21" s="1"/>
  <c r="X129" i="22"/>
  <c r="X130" i="22" s="1"/>
  <c r="X82" i="22"/>
  <c r="N84" i="20"/>
  <c r="V152" i="20"/>
  <c r="I174" i="22"/>
  <c r="I102" i="22"/>
  <c r="Y118" i="22"/>
  <c r="Y144" i="22"/>
  <c r="H85" i="20"/>
  <c r="H86" i="20" s="1"/>
  <c r="H166" i="20"/>
  <c r="X44" i="20"/>
  <c r="G148" i="20"/>
  <c r="S51" i="20"/>
  <c r="S49" i="20"/>
  <c r="S50" i="20" s="1"/>
  <c r="AB110" i="21"/>
  <c r="G182" i="20"/>
  <c r="J98" i="20"/>
  <c r="Z176" i="20"/>
  <c r="J102" i="21"/>
  <c r="K110" i="21"/>
  <c r="S76" i="21"/>
  <c r="AA116" i="21"/>
  <c r="L172" i="21"/>
  <c r="T152" i="21"/>
  <c r="K38" i="21"/>
  <c r="I129" i="21"/>
  <c r="K54" i="22"/>
  <c r="AA146" i="22"/>
  <c r="BB48" i="22"/>
  <c r="BD47" i="22"/>
  <c r="BD48" i="22" s="1"/>
  <c r="AX66" i="21"/>
  <c r="E116" i="22"/>
  <c r="O177" i="22"/>
  <c r="O178" i="22" s="1"/>
  <c r="O179" i="22"/>
  <c r="J90" i="5"/>
  <c r="J36" i="5"/>
  <c r="Z170" i="5"/>
  <c r="W104" i="1"/>
  <c r="AB44" i="2"/>
  <c r="J60" i="6"/>
  <c r="AX106" i="1"/>
  <c r="M85" i="3"/>
  <c r="M86" i="3" s="1"/>
  <c r="AV161" i="5"/>
  <c r="V28" i="2"/>
  <c r="P11" i="4"/>
  <c r="P104" i="4" s="1"/>
  <c r="E34" i="1"/>
  <c r="L49" i="1"/>
  <c r="L51" i="1"/>
  <c r="K116" i="1"/>
  <c r="N156" i="1"/>
  <c r="G179" i="1"/>
  <c r="G177" i="1"/>
  <c r="G178" i="1" s="1"/>
  <c r="L26" i="2"/>
  <c r="W148" i="3"/>
  <c r="M132" i="3"/>
  <c r="D28" i="7"/>
  <c r="Y82" i="4"/>
  <c r="V158" i="4"/>
  <c r="G66" i="5"/>
  <c r="AB124" i="5"/>
  <c r="Y188" i="5"/>
  <c r="W36" i="6"/>
  <c r="G124" i="6"/>
  <c r="E88" i="7"/>
  <c r="M88" i="7"/>
  <c r="F92" i="8"/>
  <c r="Q166" i="4"/>
  <c r="AU165" i="4" a="1"/>
  <c r="AU165" i="4" s="1"/>
  <c r="AC165" i="4"/>
  <c r="AT165" i="4" a="1"/>
  <c r="AT165" i="4" s="1"/>
  <c r="Y82" i="6"/>
  <c r="F142" i="7"/>
  <c r="AR174" i="7"/>
  <c r="AV174" i="7" s="1"/>
  <c r="Y92" i="4"/>
  <c r="O129" i="5"/>
  <c r="D46" i="5"/>
  <c r="O166" i="5"/>
  <c r="Y47" i="6"/>
  <c r="Y48" i="6" s="1"/>
  <c r="Y125" i="6"/>
  <c r="Y126" i="6" s="1"/>
  <c r="Y24" i="6"/>
  <c r="X78" i="6"/>
  <c r="Y134" i="6"/>
  <c r="F185" i="6"/>
  <c r="O170" i="7"/>
  <c r="W164" i="7"/>
  <c r="AR56" i="7"/>
  <c r="N34" i="4"/>
  <c r="J67" i="4"/>
  <c r="AR92" i="4"/>
  <c r="H138" i="5"/>
  <c r="L49" i="5"/>
  <c r="L50" i="5" s="1"/>
  <c r="L51" i="5"/>
  <c r="T110" i="5"/>
  <c r="AV159" i="5"/>
  <c r="T182" i="5"/>
  <c r="X179" i="6"/>
  <c r="X177" i="6"/>
  <c r="X178" i="6" s="1"/>
  <c r="AR28" i="7"/>
  <c r="G182" i="7"/>
  <c r="E34" i="8"/>
  <c r="I62" i="4"/>
  <c r="AV173" i="4"/>
  <c r="V26" i="5"/>
  <c r="X57" i="5"/>
  <c r="AR92" i="5"/>
  <c r="N129" i="5"/>
  <c r="N130" i="5" s="1"/>
  <c r="N150" i="5"/>
  <c r="AR179" i="6"/>
  <c r="AV179" i="6" s="1"/>
  <c r="I144" i="7"/>
  <c r="Q120" i="7"/>
  <c r="Y170" i="7"/>
  <c r="I18" i="7"/>
  <c r="AB67" i="7"/>
  <c r="J51" i="8"/>
  <c r="BD185" i="11"/>
  <c r="BD117" i="11"/>
  <c r="BD118" i="11" s="1"/>
  <c r="BD120" i="11"/>
  <c r="N42" i="8"/>
  <c r="E174" i="9"/>
  <c r="AX74" i="13"/>
  <c r="H49" i="7"/>
  <c r="H51" i="7"/>
  <c r="D82" i="8"/>
  <c r="BD117" i="8"/>
  <c r="BD129" i="8"/>
  <c r="F88" i="9"/>
  <c r="AR118" i="9"/>
  <c r="H106" i="8"/>
  <c r="D54" i="8"/>
  <c r="Z185" i="8"/>
  <c r="F30" i="9"/>
  <c r="F78" i="9"/>
  <c r="J150" i="8"/>
  <c r="Z106" i="8"/>
  <c r="Z34" i="8"/>
  <c r="S76" i="9"/>
  <c r="K148" i="10"/>
  <c r="S152" i="10"/>
  <c r="AA182" i="10"/>
  <c r="N62" i="8"/>
  <c r="N166" i="8"/>
  <c r="F60" i="9"/>
  <c r="X179" i="7"/>
  <c r="X177" i="7"/>
  <c r="D102" i="8"/>
  <c r="AB176" i="8"/>
  <c r="K140" i="9"/>
  <c r="V63" i="9"/>
  <c r="G160" i="9"/>
  <c r="E132" i="10"/>
  <c r="M148" i="10"/>
  <c r="V106" i="10"/>
  <c r="I62" i="13"/>
  <c r="Y32" i="13"/>
  <c r="O172" i="9"/>
  <c r="N112" i="10"/>
  <c r="F30" i="10"/>
  <c r="J136" i="11"/>
  <c r="J51" i="11"/>
  <c r="J49" i="11"/>
  <c r="J50" i="11" s="1"/>
  <c r="Z138" i="11"/>
  <c r="Z168" i="11"/>
  <c r="Y148" i="11"/>
  <c r="G116" i="10"/>
  <c r="O78" i="10"/>
  <c r="W60" i="10"/>
  <c r="O84" i="10"/>
  <c r="K179" i="11"/>
  <c r="K177" i="11"/>
  <c r="K178" i="11" s="1"/>
  <c r="AA18" i="11"/>
  <c r="Z150" i="11"/>
  <c r="BD152" i="9"/>
  <c r="H51" i="10"/>
  <c r="H49" i="10"/>
  <c r="H50" i="10" s="1"/>
  <c r="AR30" i="10"/>
  <c r="R40" i="11"/>
  <c r="I88" i="10"/>
  <c r="Q182" i="10"/>
  <c r="Y104" i="10"/>
  <c r="F40" i="12"/>
  <c r="V144" i="12"/>
  <c r="V138" i="12"/>
  <c r="E136" i="10"/>
  <c r="AB63" i="11"/>
  <c r="O118" i="12"/>
  <c r="O20" i="12"/>
  <c r="W182" i="12"/>
  <c r="AB118" i="11"/>
  <c r="W57" i="11"/>
  <c r="H110" i="11"/>
  <c r="I34" i="12"/>
  <c r="AV155" i="12"/>
  <c r="AU11" i="12" a="1"/>
  <c r="AU11" i="12" s="1"/>
  <c r="Q9" i="12"/>
  <c r="AC11" i="12"/>
  <c r="AC150" i="12" s="1"/>
  <c r="AT11" i="12" a="1"/>
  <c r="AT11" i="12" s="1"/>
  <c r="Q144" i="12"/>
  <c r="Q78" i="12"/>
  <c r="Q104" i="12"/>
  <c r="Q84" i="12"/>
  <c r="Q160" i="12"/>
  <c r="Y84" i="12"/>
  <c r="Y92" i="12"/>
  <c r="N92" i="11"/>
  <c r="N114" i="11"/>
  <c r="W63" i="11"/>
  <c r="G92" i="11"/>
  <c r="Q118" i="12"/>
  <c r="AC117" i="12"/>
  <c r="AU117" i="12" a="1"/>
  <c r="AU117" i="12" s="1"/>
  <c r="AT117" i="12" a="1"/>
  <c r="AT117" i="12" s="1"/>
  <c r="H78" i="11"/>
  <c r="Y134" i="12"/>
  <c r="K102" i="13"/>
  <c r="K92" i="13"/>
  <c r="S74" i="13"/>
  <c r="AA185" i="13"/>
  <c r="Z62" i="12"/>
  <c r="E94" i="13"/>
  <c r="M166" i="13"/>
  <c r="H51" i="14"/>
  <c r="H49" i="14"/>
  <c r="H50" i="14" s="1"/>
  <c r="X76" i="14"/>
  <c r="M160" i="12"/>
  <c r="G132" i="13"/>
  <c r="G24" i="13"/>
  <c r="G47" i="13"/>
  <c r="G48" i="13" s="1"/>
  <c r="G125" i="13"/>
  <c r="G126" i="13" s="1"/>
  <c r="O9" i="13"/>
  <c r="O10" i="13" s="1"/>
  <c r="O56" i="13"/>
  <c r="O146" i="13"/>
  <c r="O162" i="13"/>
  <c r="O54" i="13"/>
  <c r="W116" i="13"/>
  <c r="N74" i="14"/>
  <c r="S96" i="15"/>
  <c r="AA152" i="14"/>
  <c r="S44" i="14"/>
  <c r="AA166" i="14"/>
  <c r="AX92" i="14"/>
  <c r="I42" i="16"/>
  <c r="Q120" i="16"/>
  <c r="Q40" i="16"/>
  <c r="Y100" i="16"/>
  <c r="Y16" i="16"/>
  <c r="H129" i="13"/>
  <c r="D184" i="14"/>
  <c r="AB60" i="14"/>
  <c r="S74" i="14"/>
  <c r="K76" i="15"/>
  <c r="S106" i="15"/>
  <c r="AA170" i="15"/>
  <c r="AR56" i="13"/>
  <c r="E185" i="14"/>
  <c r="S51" i="14"/>
  <c r="S49" i="14"/>
  <c r="S50" i="14" s="1"/>
  <c r="AA184" i="14"/>
  <c r="D152" i="15"/>
  <c r="L49" i="15"/>
  <c r="L50" i="15" s="1"/>
  <c r="L51" i="15"/>
  <c r="T18" i="15"/>
  <c r="AB78" i="15"/>
  <c r="Q24" i="15"/>
  <c r="G20" i="14"/>
  <c r="W51" i="14"/>
  <c r="W49" i="14"/>
  <c r="W50" i="14" s="1"/>
  <c r="N158" i="14"/>
  <c r="Y85" i="15"/>
  <c r="Y86" i="15" s="1"/>
  <c r="K120" i="16"/>
  <c r="K104" i="16"/>
  <c r="S138" i="16"/>
  <c r="N78" i="15"/>
  <c r="AR82" i="15"/>
  <c r="E179" i="15"/>
  <c r="E177" i="15"/>
  <c r="E178" i="15" s="1"/>
  <c r="O144" i="16"/>
  <c r="J166" i="14"/>
  <c r="V185" i="15"/>
  <c r="M96" i="16"/>
  <c r="V67" i="14"/>
  <c r="W144" i="15"/>
  <c r="V124" i="16"/>
  <c r="AR92" i="16"/>
  <c r="V20" i="16"/>
  <c r="N51" i="14"/>
  <c r="N49" i="14"/>
  <c r="N50" i="14" s="1"/>
  <c r="Q158" i="15"/>
  <c r="N22" i="15"/>
  <c r="O57" i="16"/>
  <c r="W82" i="16"/>
  <c r="W32" i="16"/>
  <c r="O168" i="16"/>
  <c r="J132" i="15"/>
  <c r="Z118" i="15"/>
  <c r="J168" i="15"/>
  <c r="AU133" i="17" a="1"/>
  <c r="AU133" i="17" s="1"/>
  <c r="AC133" i="17"/>
  <c r="AT133" i="17" a="1"/>
  <c r="AT133" i="17" s="1"/>
  <c r="Q134" i="17"/>
  <c r="AV163" i="17"/>
  <c r="AV137" i="17"/>
  <c r="Y176" i="17"/>
  <c r="K174" i="17"/>
  <c r="S62" i="17"/>
  <c r="AA170" i="17"/>
  <c r="AX30" i="17"/>
  <c r="F184" i="18"/>
  <c r="F67" i="18"/>
  <c r="N102" i="18"/>
  <c r="AR156" i="18"/>
  <c r="AV156" i="18" s="1"/>
  <c r="AR90" i="18"/>
  <c r="G144" i="18"/>
  <c r="O84" i="18"/>
  <c r="O18" i="18"/>
  <c r="E96" i="17"/>
  <c r="M96" i="17"/>
  <c r="N164" i="17"/>
  <c r="AR112" i="17"/>
  <c r="N42" i="17"/>
  <c r="W92" i="17"/>
  <c r="G78" i="17"/>
  <c r="W88" i="17"/>
  <c r="AR114" i="17"/>
  <c r="AX176" i="17"/>
  <c r="AX188" i="17"/>
  <c r="I32" i="18"/>
  <c r="Q98" i="18"/>
  <c r="AV137" i="18"/>
  <c r="Q114" i="18"/>
  <c r="Y106" i="18"/>
  <c r="T42" i="18"/>
  <c r="X120" i="19"/>
  <c r="S76" i="18"/>
  <c r="AA150" i="18"/>
  <c r="AB129" i="17"/>
  <c r="AB130" i="17" s="1"/>
  <c r="T164" i="18"/>
  <c r="AB172" i="18"/>
  <c r="L108" i="18"/>
  <c r="E30" i="18"/>
  <c r="M164" i="18"/>
  <c r="AR174" i="19"/>
  <c r="AV174" i="19" s="1"/>
  <c r="AC101" i="19"/>
  <c r="Q102" i="19"/>
  <c r="AU101" i="19" a="1"/>
  <c r="AU101" i="19" s="1"/>
  <c r="AT101" i="19" a="1"/>
  <c r="AT101" i="19" s="1"/>
  <c r="AX164" i="19"/>
  <c r="AX38" i="19"/>
  <c r="D138" i="19"/>
  <c r="T18" i="20"/>
  <c r="AB96" i="20"/>
  <c r="Z140" i="19"/>
  <c r="F62" i="19"/>
  <c r="AX144" i="19"/>
  <c r="S177" i="19"/>
  <c r="S178" i="19" s="1"/>
  <c r="S179" i="19"/>
  <c r="AA150" i="19"/>
  <c r="Z85" i="18"/>
  <c r="Z86" i="18" s="1"/>
  <c r="L120" i="19"/>
  <c r="K36" i="19"/>
  <c r="AX88" i="19"/>
  <c r="E146" i="19"/>
  <c r="AR88" i="19"/>
  <c r="F150" i="19"/>
  <c r="V170" i="19"/>
  <c r="AR100" i="19"/>
  <c r="AX20" i="19"/>
  <c r="I67" i="19"/>
  <c r="BD177" i="20"/>
  <c r="BD178" i="20" s="1"/>
  <c r="BD179" i="20"/>
  <c r="E28" i="21"/>
  <c r="M9" i="21"/>
  <c r="M10" i="21" s="1"/>
  <c r="M40" i="21"/>
  <c r="W85" i="19"/>
  <c r="W86" i="19" s="1"/>
  <c r="N40" i="19"/>
  <c r="AX11" i="20"/>
  <c r="AX150" i="20" s="1"/>
  <c r="E85" i="20"/>
  <c r="E86" i="20" s="1"/>
  <c r="E148" i="20"/>
  <c r="F22" i="21"/>
  <c r="V138" i="21"/>
  <c r="AR80" i="21"/>
  <c r="H100" i="22"/>
  <c r="H18" i="22"/>
  <c r="F9" i="20"/>
  <c r="F170" i="20"/>
  <c r="F72" i="20"/>
  <c r="F56" i="20"/>
  <c r="F176" i="20"/>
  <c r="N67" i="20"/>
  <c r="V88" i="20"/>
  <c r="E179" i="12"/>
  <c r="H54" i="20"/>
  <c r="AB114" i="21"/>
  <c r="D98" i="21"/>
  <c r="D88" i="21"/>
  <c r="L88" i="21"/>
  <c r="AB63" i="21"/>
  <c r="AB32" i="21"/>
  <c r="AR14" i="22"/>
  <c r="AR20" i="22"/>
  <c r="AR57" i="22"/>
  <c r="AV57" i="22" s="1"/>
  <c r="BD26" i="22"/>
  <c r="AR166" i="22"/>
  <c r="AV166" i="22" s="1"/>
  <c r="K110" i="23"/>
  <c r="Y124" i="23"/>
  <c r="O24" i="24"/>
  <c r="O47" i="24"/>
  <c r="O48" i="24" s="1"/>
  <c r="Y112" i="23"/>
  <c r="M94" i="24"/>
  <c r="AA67" i="24"/>
  <c r="F20" i="23"/>
  <c r="R162" i="24"/>
  <c r="F184" i="23"/>
  <c r="G146" i="24"/>
  <c r="W56" i="24"/>
  <c r="W96" i="24"/>
  <c r="K154" i="24"/>
  <c r="G70" i="24"/>
  <c r="W177" i="25"/>
  <c r="W178" i="25" s="1"/>
  <c r="W179" i="25"/>
  <c r="AV159" i="25"/>
  <c r="Q92" i="25"/>
  <c r="AC91" i="25"/>
  <c r="N179" i="25"/>
  <c r="N177" i="25"/>
  <c r="N178" i="25" s="1"/>
  <c r="BD73" i="25"/>
  <c r="J182" i="25"/>
  <c r="K166" i="11"/>
  <c r="V92" i="16"/>
  <c r="J92" i="15"/>
  <c r="L70" i="21"/>
  <c r="K102" i="21"/>
  <c r="S57" i="21"/>
  <c r="AA138" i="21"/>
  <c r="P23" i="22"/>
  <c r="K154" i="22"/>
  <c r="K34" i="22"/>
  <c r="S129" i="22"/>
  <c r="S130" i="22" s="1"/>
  <c r="AA142" i="22"/>
  <c r="G47" i="22"/>
  <c r="G48" i="22" s="1"/>
  <c r="G24" i="22"/>
  <c r="O82" i="22"/>
  <c r="AR46" i="22"/>
  <c r="AR88" i="22"/>
  <c r="O72" i="23"/>
  <c r="O16" i="23"/>
  <c r="O14" i="23"/>
  <c r="O9" i="23"/>
  <c r="O10" i="23" s="1"/>
  <c r="O18" i="23"/>
  <c r="O22" i="23"/>
  <c r="O132" i="23"/>
  <c r="O30" i="23"/>
  <c r="O88" i="23"/>
  <c r="O142" i="23"/>
  <c r="O160" i="23"/>
  <c r="O164" i="23"/>
  <c r="O46" i="23"/>
  <c r="O170" i="23"/>
  <c r="O150" i="23"/>
  <c r="O44" i="23"/>
  <c r="O62" i="23"/>
  <c r="O98" i="23"/>
  <c r="O94" i="23"/>
  <c r="O96" i="23"/>
  <c r="O146" i="23"/>
  <c r="O100" i="23"/>
  <c r="O144" i="23"/>
  <c r="O26" i="23"/>
  <c r="O54" i="23"/>
  <c r="O70" i="23"/>
  <c r="O136" i="23"/>
  <c r="AR54" i="22"/>
  <c r="K168" i="23"/>
  <c r="T179" i="22"/>
  <c r="T177" i="22"/>
  <c r="T178" i="22" s="1"/>
  <c r="X122" i="23"/>
  <c r="E47" i="23"/>
  <c r="E48" i="23" s="1"/>
  <c r="E24" i="23"/>
  <c r="P101" i="24"/>
  <c r="M168" i="24"/>
  <c r="M176" i="25"/>
  <c r="M56" i="25"/>
  <c r="R170" i="24"/>
  <c r="F36" i="23"/>
  <c r="G168" i="23"/>
  <c r="O138" i="23"/>
  <c r="F96" i="23"/>
  <c r="F63" i="24"/>
  <c r="AR108" i="24"/>
  <c r="G148" i="24"/>
  <c r="O118" i="24"/>
  <c r="W80" i="24"/>
  <c r="BD11" i="25"/>
  <c r="BD92" i="25" s="1"/>
  <c r="W140" i="24"/>
  <c r="K57" i="24"/>
  <c r="W174" i="24"/>
  <c r="K177" i="25"/>
  <c r="K178" i="25" s="1"/>
  <c r="K179" i="25"/>
  <c r="K47" i="25"/>
  <c r="K48" i="25" s="1"/>
  <c r="K24" i="25"/>
  <c r="T85" i="25"/>
  <c r="T86" i="25" s="1"/>
  <c r="R24" i="25"/>
  <c r="R47" i="25"/>
  <c r="R48" i="25" s="1"/>
  <c r="R125" i="25"/>
  <c r="H129" i="25"/>
  <c r="H130" i="25" s="1"/>
  <c r="J184" i="25"/>
  <c r="J32" i="25"/>
  <c r="J188" i="25"/>
  <c r="BD170" i="25"/>
  <c r="N178" i="11"/>
  <c r="Q36" i="18"/>
  <c r="H85" i="18"/>
  <c r="H86" i="18" s="1"/>
  <c r="S40" i="21"/>
  <c r="O110" i="22"/>
  <c r="W9" i="22"/>
  <c r="W10" i="22" s="1"/>
  <c r="W66" i="22"/>
  <c r="AB129" i="22"/>
  <c r="AB130" i="22" s="1"/>
  <c r="K184" i="23"/>
  <c r="K42" i="23"/>
  <c r="S142" i="23"/>
  <c r="BD58" i="22"/>
  <c r="BD57" i="22" s="1"/>
  <c r="BD60" i="22"/>
  <c r="AB170" i="23"/>
  <c r="BD144" i="22"/>
  <c r="X80" i="23"/>
  <c r="BD35" i="23"/>
  <c r="AU133" i="23" a="1"/>
  <c r="AU133" i="23" s="1"/>
  <c r="AC133" i="23"/>
  <c r="AT133" i="23" a="1"/>
  <c r="AT133" i="23" s="1"/>
  <c r="Q134" i="23"/>
  <c r="Y34" i="23"/>
  <c r="Z120" i="23"/>
  <c r="X62" i="23"/>
  <c r="M132" i="24"/>
  <c r="E82" i="25"/>
  <c r="M57" i="25"/>
  <c r="G164" i="23"/>
  <c r="J40" i="24"/>
  <c r="F104" i="23"/>
  <c r="M134" i="23"/>
  <c r="AC11" i="25"/>
  <c r="AC96" i="25" s="1"/>
  <c r="Q9" i="25"/>
  <c r="Q18" i="25"/>
  <c r="AU11" i="25" a="1"/>
  <c r="AU11" i="25" s="1"/>
  <c r="AT11" i="25" a="1"/>
  <c r="AT11" i="25" s="1"/>
  <c r="Q42" i="25"/>
  <c r="Q34" i="25"/>
  <c r="Q16" i="25"/>
  <c r="Q54" i="25"/>
  <c r="Q30" i="25"/>
  <c r="Q106" i="25"/>
  <c r="Q14" i="25"/>
  <c r="Q26" i="25"/>
  <c r="Q38" i="25"/>
  <c r="Q46" i="25"/>
  <c r="O74" i="23"/>
  <c r="R47" i="24"/>
  <c r="R48" i="24" s="1"/>
  <c r="R24" i="24"/>
  <c r="F142" i="24"/>
  <c r="F42" i="24"/>
  <c r="O114" i="24"/>
  <c r="W185" i="24"/>
  <c r="AR46" i="24"/>
  <c r="K144" i="24"/>
  <c r="P91" i="24"/>
  <c r="P85" i="24" s="1"/>
  <c r="D92" i="24"/>
  <c r="AV155" i="25"/>
  <c r="AC58" i="25"/>
  <c r="Y24" i="25"/>
  <c r="Y47" i="25"/>
  <c r="Y48" i="25" s="1"/>
  <c r="J40" i="25"/>
  <c r="AC11" i="9"/>
  <c r="AC72" i="9" s="1"/>
  <c r="E49" i="13"/>
  <c r="E50" i="13" s="1"/>
  <c r="Z48" i="14"/>
  <c r="V129" i="17"/>
  <c r="I142" i="22"/>
  <c r="Q78" i="22"/>
  <c r="Y114" i="22"/>
  <c r="J174" i="21"/>
  <c r="BD67" i="22"/>
  <c r="BD23" i="23"/>
  <c r="Z148" i="23"/>
  <c r="K140" i="23"/>
  <c r="K32" i="23"/>
  <c r="S148" i="23"/>
  <c r="T129" i="23"/>
  <c r="T130" i="23" s="1"/>
  <c r="AB164" i="23"/>
  <c r="X63" i="23"/>
  <c r="AX144" i="23"/>
  <c r="BD147" i="23"/>
  <c r="Y114" i="23"/>
  <c r="I47" i="23"/>
  <c r="I48" i="23" s="1"/>
  <c r="I24" i="23"/>
  <c r="Z84" i="23"/>
  <c r="X70" i="23"/>
  <c r="M188" i="24"/>
  <c r="M80" i="24"/>
  <c r="X60" i="23"/>
  <c r="E160" i="25"/>
  <c r="M118" i="25"/>
  <c r="M74" i="25"/>
  <c r="BD11" i="24"/>
  <c r="BD184" i="24" s="1"/>
  <c r="G150" i="23"/>
  <c r="J124" i="24"/>
  <c r="R129" i="24"/>
  <c r="R130" i="24" s="1"/>
  <c r="F176" i="23"/>
  <c r="M179" i="23"/>
  <c r="M177" i="23"/>
  <c r="M178" i="23" s="1"/>
  <c r="G140" i="23"/>
  <c r="F56" i="23"/>
  <c r="M184" i="23"/>
  <c r="F176" i="24"/>
  <c r="AR154" i="24"/>
  <c r="AA63" i="24"/>
  <c r="G166" i="24"/>
  <c r="O110" i="24"/>
  <c r="W54" i="24"/>
  <c r="S36" i="24"/>
  <c r="K116" i="24"/>
  <c r="AA76" i="24"/>
  <c r="K112" i="25"/>
  <c r="S85" i="25"/>
  <c r="S86" i="25" s="1"/>
  <c r="P101" i="25"/>
  <c r="O182" i="25"/>
  <c r="AV145" i="25"/>
  <c r="Q152" i="25"/>
  <c r="Y129" i="25"/>
  <c r="F24" i="25"/>
  <c r="F47" i="25"/>
  <c r="F48" i="25" s="1"/>
  <c r="N106" i="25"/>
  <c r="H85" i="5"/>
  <c r="H86" i="5" s="1"/>
  <c r="S36" i="10"/>
  <c r="N118" i="11"/>
  <c r="Z74" i="19"/>
  <c r="AR98" i="21"/>
  <c r="G102" i="20"/>
  <c r="Y51" i="20"/>
  <c r="Y49" i="20"/>
  <c r="E51" i="22"/>
  <c r="E49" i="22"/>
  <c r="E50" i="22" s="1"/>
  <c r="O184" i="22"/>
  <c r="W134" i="22"/>
  <c r="W76" i="22"/>
  <c r="V106" i="23"/>
  <c r="V96" i="23"/>
  <c r="V30" i="23"/>
  <c r="V146" i="23"/>
  <c r="V158" i="23"/>
  <c r="V9" i="23"/>
  <c r="V10" i="23" s="1"/>
  <c r="V152" i="23"/>
  <c r="V18" i="23"/>
  <c r="V124" i="23"/>
  <c r="V84" i="23"/>
  <c r="V46" i="23"/>
  <c r="V42" i="23"/>
  <c r="V120" i="23"/>
  <c r="V60" i="23"/>
  <c r="V78" i="23"/>
  <c r="V138" i="23"/>
  <c r="V100" i="23"/>
  <c r="V16" i="23"/>
  <c r="V154" i="23"/>
  <c r="V188" i="23"/>
  <c r="V22" i="23"/>
  <c r="V62" i="23"/>
  <c r="V80" i="23"/>
  <c r="V162" i="23"/>
  <c r="V38" i="23"/>
  <c r="V14" i="23"/>
  <c r="V94" i="23"/>
  <c r="V172" i="23"/>
  <c r="V136" i="23"/>
  <c r="V44" i="23"/>
  <c r="V90" i="23"/>
  <c r="V26" i="23"/>
  <c r="V40" i="23"/>
  <c r="V110" i="23"/>
  <c r="G47" i="23"/>
  <c r="G48" i="23" s="1"/>
  <c r="G24" i="23"/>
  <c r="K57" i="23"/>
  <c r="S108" i="23"/>
  <c r="S67" i="23"/>
  <c r="L24" i="23"/>
  <c r="L47" i="23"/>
  <c r="L48" i="23" s="1"/>
  <c r="AB148" i="23"/>
  <c r="AB74" i="23"/>
  <c r="L51" i="22"/>
  <c r="L49" i="22"/>
  <c r="H49" i="23"/>
  <c r="H50" i="23" s="1"/>
  <c r="H51" i="23"/>
  <c r="X176" i="23"/>
  <c r="AX66" i="23"/>
  <c r="AV131" i="23"/>
  <c r="Y177" i="23"/>
  <c r="Y178" i="23" s="1"/>
  <c r="Y179" i="23"/>
  <c r="Z98" i="23"/>
  <c r="J118" i="23"/>
  <c r="Z110" i="23"/>
  <c r="X72" i="23"/>
  <c r="J72" i="23"/>
  <c r="M177" i="24"/>
  <c r="M178" i="24" s="1"/>
  <c r="M179" i="24"/>
  <c r="M60" i="24"/>
  <c r="E172" i="25"/>
  <c r="E70" i="25"/>
  <c r="M62" i="25"/>
  <c r="BD20" i="24"/>
  <c r="BD54" i="24"/>
  <c r="J82" i="24"/>
  <c r="R124" i="24"/>
  <c r="F170" i="23"/>
  <c r="V74" i="23"/>
  <c r="G57" i="23"/>
  <c r="V82" i="23"/>
  <c r="F170" i="24"/>
  <c r="O156" i="24"/>
  <c r="O100" i="24"/>
  <c r="K124" i="24"/>
  <c r="AA170" i="24"/>
  <c r="K160" i="25"/>
  <c r="S189" i="25"/>
  <c r="S36" i="25"/>
  <c r="L85" i="25"/>
  <c r="L86" i="25" s="1"/>
  <c r="T34" i="25"/>
  <c r="O38" i="25"/>
  <c r="Q56" i="25"/>
  <c r="Q67" i="25"/>
  <c r="AC68" i="25"/>
  <c r="Q142" i="25"/>
  <c r="N138" i="25"/>
  <c r="V80" i="25"/>
  <c r="Z129" i="25"/>
  <c r="Z130" i="25" s="1"/>
  <c r="BD96" i="25"/>
  <c r="T118" i="14"/>
  <c r="M102" i="15"/>
  <c r="J49" i="21"/>
  <c r="O62" i="21"/>
  <c r="E132" i="22"/>
  <c r="M124" i="22"/>
  <c r="O146" i="22"/>
  <c r="W54" i="22"/>
  <c r="AR30" i="22"/>
  <c r="AR96" i="22"/>
  <c r="K62" i="23"/>
  <c r="K54" i="23"/>
  <c r="S129" i="23"/>
  <c r="S130" i="23" s="1"/>
  <c r="AA42" i="23"/>
  <c r="AB57" i="23"/>
  <c r="BD134" i="22"/>
  <c r="X114" i="23"/>
  <c r="AX162" i="23"/>
  <c r="AX86" i="23"/>
  <c r="Y88" i="23"/>
  <c r="J134" i="23"/>
  <c r="Z184" i="23"/>
  <c r="AX112" i="23"/>
  <c r="J51" i="24"/>
  <c r="J49" i="24"/>
  <c r="J50" i="24" s="1"/>
  <c r="AX63" i="23"/>
  <c r="E14" i="24"/>
  <c r="E80" i="24"/>
  <c r="M78" i="24"/>
  <c r="E158" i="25"/>
  <c r="E32" i="25"/>
  <c r="M108" i="25"/>
  <c r="G92" i="24"/>
  <c r="BD185" i="24"/>
  <c r="BD60" i="24"/>
  <c r="BD58" i="24"/>
  <c r="BD57" i="24" s="1"/>
  <c r="M176" i="23"/>
  <c r="R158" i="24"/>
  <c r="R42" i="24"/>
  <c r="F130" i="23"/>
  <c r="M51" i="23"/>
  <c r="M49" i="23"/>
  <c r="M50" i="23" s="1"/>
  <c r="AV171" i="24"/>
  <c r="F124" i="24"/>
  <c r="AR126" i="24"/>
  <c r="AR70" i="24"/>
  <c r="G80" i="24"/>
  <c r="O140" i="24"/>
  <c r="G164" i="24"/>
  <c r="K184" i="24"/>
  <c r="S110" i="24"/>
  <c r="AA120" i="24"/>
  <c r="K63" i="25"/>
  <c r="P35" i="25"/>
  <c r="T182" i="25"/>
  <c r="T51" i="25"/>
  <c r="T49" i="25"/>
  <c r="T50" i="25" s="1"/>
  <c r="AB63" i="25"/>
  <c r="G51" i="25"/>
  <c r="G49" i="25"/>
  <c r="G50" i="25" s="1"/>
  <c r="O156" i="25"/>
  <c r="O20" i="25"/>
  <c r="I136" i="25"/>
  <c r="Q132" i="25"/>
  <c r="AV181" i="25"/>
  <c r="V72" i="25"/>
  <c r="N100" i="25"/>
  <c r="V158" i="25"/>
  <c r="J160" i="25"/>
  <c r="AB24" i="18"/>
  <c r="X118" i="21"/>
  <c r="AX38" i="21"/>
  <c r="K189" i="20"/>
  <c r="K36" i="20"/>
  <c r="G49" i="22"/>
  <c r="G50" i="22" s="1"/>
  <c r="G51" i="22"/>
  <c r="O174" i="22"/>
  <c r="O44" i="22"/>
  <c r="W164" i="22"/>
  <c r="AR184" i="22"/>
  <c r="AR62" i="22"/>
  <c r="BD158" i="22"/>
  <c r="K72" i="23"/>
  <c r="S46" i="23"/>
  <c r="S16" i="23"/>
  <c r="AA63" i="23"/>
  <c r="T34" i="23"/>
  <c r="AB172" i="23"/>
  <c r="I49" i="23"/>
  <c r="I50" i="23" s="1"/>
  <c r="I51" i="23"/>
  <c r="AB51" i="22"/>
  <c r="AB49" i="22"/>
  <c r="AX189" i="23"/>
  <c r="AX190" i="23" s="1"/>
  <c r="AX36" i="23"/>
  <c r="AX47" i="23"/>
  <c r="AX48" i="23" s="1"/>
  <c r="AV155" i="23"/>
  <c r="Y63" i="23"/>
  <c r="BD101" i="23"/>
  <c r="Z116" i="23"/>
  <c r="J38" i="23"/>
  <c r="J66" i="23"/>
  <c r="E90" i="24"/>
  <c r="M85" i="24"/>
  <c r="M86" i="24" s="1"/>
  <c r="E80" i="25"/>
  <c r="M96" i="25"/>
  <c r="BD66" i="24"/>
  <c r="F148" i="23"/>
  <c r="Q90" i="24"/>
  <c r="Y138" i="24"/>
  <c r="M80" i="23"/>
  <c r="J60" i="24"/>
  <c r="R60" i="24"/>
  <c r="V104" i="23"/>
  <c r="V144" i="23"/>
  <c r="G110" i="23"/>
  <c r="F172" i="23"/>
  <c r="F118" i="24"/>
  <c r="V102" i="24"/>
  <c r="F46" i="24"/>
  <c r="G76" i="24"/>
  <c r="O57" i="24"/>
  <c r="F28" i="24"/>
  <c r="V100" i="24"/>
  <c r="K174" i="24"/>
  <c r="S168" i="24"/>
  <c r="AA20" i="24"/>
  <c r="O88" i="24"/>
  <c r="K98" i="25"/>
  <c r="L72" i="25"/>
  <c r="T152" i="25"/>
  <c r="AB160" i="25"/>
  <c r="AB22" i="25"/>
  <c r="O152" i="25"/>
  <c r="W188" i="25"/>
  <c r="AB49" i="24"/>
  <c r="AB51" i="24"/>
  <c r="X160" i="25"/>
  <c r="I162" i="25"/>
  <c r="AU101" i="25" a="1"/>
  <c r="AU101" i="25" s="1"/>
  <c r="AC101" i="25"/>
  <c r="Q102" i="25"/>
  <c r="AT101" i="25" a="1"/>
  <c r="AT101" i="25" s="1"/>
  <c r="AX70" i="25"/>
  <c r="I148" i="25"/>
  <c r="F46" i="25"/>
  <c r="N124" i="25"/>
  <c r="V94" i="25"/>
  <c r="Z177" i="25"/>
  <c r="Z178" i="25" s="1"/>
  <c r="Z179" i="25"/>
  <c r="J94" i="25"/>
  <c r="Z92" i="25"/>
  <c r="BD85" i="25"/>
  <c r="BD86" i="25" s="1"/>
  <c r="AC180" i="8"/>
  <c r="D57" i="11"/>
  <c r="N166" i="15"/>
  <c r="E51" i="18"/>
  <c r="AT11" i="19" a="1"/>
  <c r="AT11" i="19" s="1"/>
  <c r="H174" i="20"/>
  <c r="X62" i="20"/>
  <c r="K85" i="20"/>
  <c r="K86" i="20" s="1"/>
  <c r="AX57" i="21"/>
  <c r="AX90" i="21"/>
  <c r="W96" i="22"/>
  <c r="AR98" i="22"/>
  <c r="AR150" i="22"/>
  <c r="K112" i="23"/>
  <c r="K16" i="23"/>
  <c r="S156" i="23"/>
  <c r="AA150" i="23"/>
  <c r="AR116" i="22"/>
  <c r="D63" i="23"/>
  <c r="L140" i="23"/>
  <c r="T94" i="23"/>
  <c r="AB184" i="23"/>
  <c r="AB82" i="23"/>
  <c r="AX179" i="23"/>
  <c r="AV181" i="23"/>
  <c r="Y148" i="24"/>
  <c r="R110" i="23"/>
  <c r="Z80" i="23"/>
  <c r="X47" i="23"/>
  <c r="X48" i="23" s="1"/>
  <c r="X24" i="23"/>
  <c r="BD73" i="23"/>
  <c r="M172" i="24"/>
  <c r="M54" i="24"/>
  <c r="AV159" i="24"/>
  <c r="E132" i="25"/>
  <c r="E72" i="25"/>
  <c r="M88" i="25"/>
  <c r="I9" i="24"/>
  <c r="I10" i="24" s="1"/>
  <c r="I78" i="24"/>
  <c r="I152" i="24"/>
  <c r="I116" i="24"/>
  <c r="I54" i="24"/>
  <c r="I108" i="24"/>
  <c r="I146" i="24"/>
  <c r="I134" i="24"/>
  <c r="AC35" i="24"/>
  <c r="AU165" i="24" a="1"/>
  <c r="AU165" i="24" s="1"/>
  <c r="AC165" i="24"/>
  <c r="Q166" i="24"/>
  <c r="AT165" i="24" a="1"/>
  <c r="AT165" i="24" s="1"/>
  <c r="Y42" i="24"/>
  <c r="M100" i="23"/>
  <c r="V34" i="23"/>
  <c r="R146" i="24"/>
  <c r="AR90" i="24"/>
  <c r="V185" i="23"/>
  <c r="I57" i="24"/>
  <c r="O106" i="23"/>
  <c r="K57" i="25"/>
  <c r="V63" i="24"/>
  <c r="AA38" i="24"/>
  <c r="G62" i="24"/>
  <c r="O76" i="24"/>
  <c r="G96" i="24"/>
  <c r="K82" i="24"/>
  <c r="AA132" i="24"/>
  <c r="V51" i="24"/>
  <c r="V49" i="24"/>
  <c r="V50" i="24" s="1"/>
  <c r="K144" i="25"/>
  <c r="S80" i="25"/>
  <c r="AB177" i="24"/>
  <c r="AB178" i="24" s="1"/>
  <c r="AB179" i="24"/>
  <c r="D158" i="25"/>
  <c r="D14" i="25"/>
  <c r="L16" i="25"/>
  <c r="T60" i="25"/>
  <c r="AB84" i="25"/>
  <c r="W42" i="25"/>
  <c r="X172" i="25"/>
  <c r="I184" i="25"/>
  <c r="AV167" i="25"/>
  <c r="AU117" i="25" a="1"/>
  <c r="AU117" i="25" s="1"/>
  <c r="AC117" i="25"/>
  <c r="Q118" i="25"/>
  <c r="AT117" i="25" a="1"/>
  <c r="AT117" i="25" s="1"/>
  <c r="Y160" i="25"/>
  <c r="AX134" i="25"/>
  <c r="AR101" i="25"/>
  <c r="AR102" i="25" s="1"/>
  <c r="AR104" i="25"/>
  <c r="N88" i="25"/>
  <c r="V152" i="25"/>
  <c r="AR176" i="25"/>
  <c r="AV176" i="25" s="1"/>
  <c r="AR98" i="25"/>
  <c r="J90" i="25"/>
  <c r="J74" i="25"/>
  <c r="O24" i="23"/>
  <c r="Y166" i="24"/>
  <c r="AV139" i="23"/>
  <c r="E36" i="2"/>
  <c r="AR178" i="1"/>
  <c r="AV178" i="1" s="1"/>
  <c r="J47" i="5"/>
  <c r="J48" i="5" s="1"/>
  <c r="J24" i="5"/>
  <c r="M28" i="1"/>
  <c r="AR110" i="1"/>
  <c r="Q136" i="1"/>
  <c r="K182" i="1"/>
  <c r="L144" i="2"/>
  <c r="J177" i="2"/>
  <c r="J178" i="2" s="1"/>
  <c r="J179" i="2"/>
  <c r="AX101" i="2"/>
  <c r="J24" i="6"/>
  <c r="J47" i="6"/>
  <c r="J48" i="6" s="1"/>
  <c r="R189" i="1"/>
  <c r="R36" i="1"/>
  <c r="L177" i="1"/>
  <c r="L178" i="1" s="1"/>
  <c r="L179" i="1"/>
  <c r="AA9" i="4"/>
  <c r="AA10" i="4" s="1"/>
  <c r="AA154" i="4"/>
  <c r="AA62" i="4"/>
  <c r="AA76" i="4"/>
  <c r="AA84" i="4"/>
  <c r="AA54" i="4"/>
  <c r="AA146" i="4"/>
  <c r="J56" i="2"/>
  <c r="AA36" i="1"/>
  <c r="M154" i="1"/>
  <c r="P165" i="3"/>
  <c r="Q30" i="3"/>
  <c r="AV145" i="3"/>
  <c r="M26" i="4"/>
  <c r="J152" i="5"/>
  <c r="J104" i="2"/>
  <c r="AX86" i="3"/>
  <c r="AX66" i="3"/>
  <c r="O177" i="2"/>
  <c r="O178" i="2" s="1"/>
  <c r="O179" i="2"/>
  <c r="BD182" i="5"/>
  <c r="BD20" i="5"/>
  <c r="T108" i="6"/>
  <c r="D47" i="9"/>
  <c r="D24" i="9"/>
  <c r="AB47" i="9"/>
  <c r="AB48" i="9" s="1"/>
  <c r="AB24" i="9"/>
  <c r="P165" i="2"/>
  <c r="AR22" i="1"/>
  <c r="J86" i="5"/>
  <c r="Y47" i="1"/>
  <c r="Y48" i="1" s="1"/>
  <c r="Y24" i="1"/>
  <c r="M102" i="1"/>
  <c r="S177" i="1"/>
  <c r="S178" i="1" s="1"/>
  <c r="S179" i="1"/>
  <c r="X46" i="2"/>
  <c r="L85" i="4"/>
  <c r="L86" i="4" s="1"/>
  <c r="AA156" i="5"/>
  <c r="AR20" i="1"/>
  <c r="AT52" i="1" a="1"/>
  <c r="AT52" i="1" s="1"/>
  <c r="Q51" i="1"/>
  <c r="AU52" i="1" a="1"/>
  <c r="AU52" i="1" s="1"/>
  <c r="Q49" i="1"/>
  <c r="AC52" i="1"/>
  <c r="AX76" i="1"/>
  <c r="M172" i="1"/>
  <c r="AX134" i="3"/>
  <c r="D184" i="3"/>
  <c r="S36" i="4"/>
  <c r="AV183" i="4"/>
  <c r="E188" i="1"/>
  <c r="Z42" i="2"/>
  <c r="J70" i="2"/>
  <c r="D170" i="3"/>
  <c r="Y36" i="3"/>
  <c r="BD47" i="4"/>
  <c r="S179" i="3"/>
  <c r="S177" i="3"/>
  <c r="S178" i="3" s="1"/>
  <c r="M177" i="4"/>
  <c r="M178" i="4" s="1"/>
  <c r="M179" i="4"/>
  <c r="AX46" i="4"/>
  <c r="S56" i="1"/>
  <c r="AB42" i="2"/>
  <c r="K42" i="3"/>
  <c r="K92" i="5"/>
  <c r="I118" i="3"/>
  <c r="AX14" i="3"/>
  <c r="W179" i="4"/>
  <c r="W177" i="4"/>
  <c r="W178" i="4" s="1"/>
  <c r="BD62" i="7"/>
  <c r="AV153" i="5"/>
  <c r="D174" i="6"/>
  <c r="L130" i="1"/>
  <c r="J28" i="5"/>
  <c r="N66" i="1"/>
  <c r="S106" i="1"/>
  <c r="K148" i="1"/>
  <c r="X18" i="2"/>
  <c r="AB94" i="2"/>
  <c r="AB144" i="2"/>
  <c r="Z174" i="2"/>
  <c r="K16" i="3"/>
  <c r="L20" i="4"/>
  <c r="K122" i="5"/>
  <c r="AA102" i="5"/>
  <c r="H51" i="2"/>
  <c r="H49" i="2"/>
  <c r="H50" i="2" s="1"/>
  <c r="L146" i="2"/>
  <c r="H63" i="3"/>
  <c r="AA116" i="4"/>
  <c r="R57" i="5"/>
  <c r="J136" i="2"/>
  <c r="D148" i="3"/>
  <c r="X102" i="3"/>
  <c r="I170" i="3"/>
  <c r="L120" i="4"/>
  <c r="AV159" i="3"/>
  <c r="E162" i="4"/>
  <c r="M60" i="4"/>
  <c r="AB9" i="4"/>
  <c r="AB10" i="4" s="1"/>
  <c r="AB18" i="4"/>
  <c r="AB76" i="4"/>
  <c r="AB170" i="4"/>
  <c r="AB150" i="4"/>
  <c r="AB42" i="4"/>
  <c r="AB176" i="4"/>
  <c r="AB96" i="4"/>
  <c r="AB26" i="4"/>
  <c r="AB34" i="4"/>
  <c r="AB84" i="4"/>
  <c r="M90" i="4"/>
  <c r="AT180" i="1" a="1"/>
  <c r="AT180" i="1" s="1"/>
  <c r="X72" i="3"/>
  <c r="H51" i="1"/>
  <c r="H49" i="1"/>
  <c r="S122" i="1"/>
  <c r="D67" i="2"/>
  <c r="P68" i="2"/>
  <c r="AX85" i="2"/>
  <c r="AB136" i="2"/>
  <c r="D182" i="3"/>
  <c r="X178" i="2"/>
  <c r="AX94" i="3"/>
  <c r="V118" i="1"/>
  <c r="J160" i="2"/>
  <c r="H16" i="3"/>
  <c r="D38" i="3"/>
  <c r="BD184" i="5"/>
  <c r="K129" i="7"/>
  <c r="K130" i="7" s="1"/>
  <c r="AV161" i="4"/>
  <c r="AV149" i="5"/>
  <c r="D90" i="6"/>
  <c r="P68" i="9"/>
  <c r="D67" i="9"/>
  <c r="S92" i="1"/>
  <c r="Z14" i="6"/>
  <c r="Z152" i="2"/>
  <c r="J174" i="5"/>
  <c r="Q38" i="1"/>
  <c r="V66" i="1"/>
  <c r="Q96" i="1"/>
  <c r="L44" i="2"/>
  <c r="J76" i="2"/>
  <c r="F122" i="2"/>
  <c r="AB44" i="4"/>
  <c r="K63" i="5"/>
  <c r="AA124" i="5"/>
  <c r="AA28" i="5"/>
  <c r="AR94" i="1"/>
  <c r="X51" i="2"/>
  <c r="X49" i="2"/>
  <c r="X50" i="2" s="1"/>
  <c r="Z156" i="2"/>
  <c r="K168" i="3"/>
  <c r="H42" i="3"/>
  <c r="Q132" i="3"/>
  <c r="AA164" i="4"/>
  <c r="E160" i="4"/>
  <c r="AV145" i="2"/>
  <c r="R66" i="5"/>
  <c r="M76" i="1"/>
  <c r="BD47" i="2"/>
  <c r="BA48" i="2"/>
  <c r="D63" i="3"/>
  <c r="R9" i="3"/>
  <c r="R10" i="3" s="1"/>
  <c r="R134" i="3"/>
  <c r="R122" i="3"/>
  <c r="R116" i="3"/>
  <c r="R44" i="3"/>
  <c r="R140" i="3"/>
  <c r="R70" i="3"/>
  <c r="R40" i="3"/>
  <c r="R20" i="3"/>
  <c r="R28" i="3"/>
  <c r="R104" i="3"/>
  <c r="R16" i="3"/>
  <c r="R184" i="3"/>
  <c r="R185" i="3"/>
  <c r="R32" i="3"/>
  <c r="R14" i="3"/>
  <c r="R160" i="3"/>
  <c r="I46" i="3"/>
  <c r="AB106" i="4"/>
  <c r="AV173" i="3"/>
  <c r="K51" i="1"/>
  <c r="K49" i="1"/>
  <c r="K50" i="1" s="1"/>
  <c r="Z51" i="2"/>
  <c r="Z49" i="2"/>
  <c r="Z50" i="2" s="1"/>
  <c r="L164" i="2"/>
  <c r="X67" i="3"/>
  <c r="E124" i="4"/>
  <c r="M74" i="4"/>
  <c r="BD58" i="1"/>
  <c r="P23" i="1"/>
  <c r="AX63" i="1"/>
  <c r="E100" i="1"/>
  <c r="I176" i="1"/>
  <c r="AR110" i="2"/>
  <c r="T177" i="3"/>
  <c r="T178" i="3" s="1"/>
  <c r="T179" i="3"/>
  <c r="AX90" i="3"/>
  <c r="Z142" i="2"/>
  <c r="BD11" i="3"/>
  <c r="AX148" i="3"/>
  <c r="W46" i="4"/>
  <c r="W142" i="4"/>
  <c r="N129" i="4"/>
  <c r="N130" i="4" s="1"/>
  <c r="T90" i="6"/>
  <c r="T110" i="7"/>
  <c r="N9" i="2"/>
  <c r="N10" i="2" s="1"/>
  <c r="N162" i="2"/>
  <c r="N138" i="2"/>
  <c r="N100" i="2"/>
  <c r="N185" i="2"/>
  <c r="N88" i="2"/>
  <c r="N22" i="2"/>
  <c r="N136" i="2"/>
  <c r="N38" i="2"/>
  <c r="N96" i="2"/>
  <c r="N46" i="2"/>
  <c r="N42" i="2"/>
  <c r="N14" i="2"/>
  <c r="N26" i="2"/>
  <c r="N34" i="2"/>
  <c r="N30" i="2"/>
  <c r="N18" i="2"/>
  <c r="N70" i="2"/>
  <c r="N54" i="2"/>
  <c r="M63" i="4"/>
  <c r="Z114" i="6"/>
  <c r="Z57" i="6"/>
  <c r="J122" i="5"/>
  <c r="I34" i="1"/>
  <c r="AR114" i="1"/>
  <c r="X42" i="2"/>
  <c r="Z154" i="2"/>
  <c r="J84" i="3"/>
  <c r="K166" i="5"/>
  <c r="AA98" i="5"/>
  <c r="O63" i="6"/>
  <c r="O9" i="6"/>
  <c r="O10" i="6" s="1"/>
  <c r="O62" i="6"/>
  <c r="O46" i="6"/>
  <c r="O40" i="6"/>
  <c r="O30" i="6"/>
  <c r="O70" i="6"/>
  <c r="O18" i="6"/>
  <c r="O80" i="6"/>
  <c r="O172" i="6"/>
  <c r="O60" i="6"/>
  <c r="O32" i="6"/>
  <c r="O26" i="6"/>
  <c r="O14" i="6"/>
  <c r="O16" i="6"/>
  <c r="O44" i="6"/>
  <c r="O100" i="6"/>
  <c r="O34" i="6"/>
  <c r="O42" i="6"/>
  <c r="O136" i="6"/>
  <c r="O22" i="6"/>
  <c r="O28" i="6"/>
  <c r="O84" i="6"/>
  <c r="O66" i="6"/>
  <c r="O38" i="6"/>
  <c r="H182" i="3"/>
  <c r="K150" i="3"/>
  <c r="X42" i="3"/>
  <c r="AA72" i="4"/>
  <c r="R174" i="5"/>
  <c r="M80" i="1"/>
  <c r="I116" i="1"/>
  <c r="Z46" i="2"/>
  <c r="J85" i="2"/>
  <c r="J86" i="2" s="1"/>
  <c r="F170" i="2"/>
  <c r="L57" i="4"/>
  <c r="AB116" i="4"/>
  <c r="Q154" i="3"/>
  <c r="S54" i="1"/>
  <c r="S162" i="1"/>
  <c r="AA85" i="2"/>
  <c r="AA86" i="2" s="1"/>
  <c r="AR118" i="2"/>
  <c r="L184" i="2"/>
  <c r="Z47" i="3"/>
  <c r="Z48" i="3" s="1"/>
  <c r="Z24" i="3"/>
  <c r="E54" i="4"/>
  <c r="M116" i="4"/>
  <c r="AB38" i="4"/>
  <c r="R166" i="5"/>
  <c r="M14" i="1"/>
  <c r="M36" i="1"/>
  <c r="P23" i="2"/>
  <c r="S49" i="2"/>
  <c r="S51" i="2"/>
  <c r="Z134" i="2"/>
  <c r="AR174" i="2"/>
  <c r="AV174" i="2" s="1"/>
  <c r="K24" i="3"/>
  <c r="K47" i="3"/>
  <c r="K48" i="3" s="1"/>
  <c r="J49" i="3"/>
  <c r="J50" i="3" s="1"/>
  <c r="J51" i="3"/>
  <c r="L70" i="4"/>
  <c r="BA48" i="6"/>
  <c r="BD47" i="6"/>
  <c r="AC68" i="3"/>
  <c r="I168" i="3"/>
  <c r="AX57" i="1"/>
  <c r="K142" i="1"/>
  <c r="AA51" i="3"/>
  <c r="AA49" i="3"/>
  <c r="AA50" i="3" s="1"/>
  <c r="J100" i="3"/>
  <c r="E177" i="3"/>
  <c r="E178" i="3" s="1"/>
  <c r="E179" i="3"/>
  <c r="W148" i="4"/>
  <c r="BD140" i="7"/>
  <c r="D152" i="6"/>
  <c r="D116" i="6"/>
  <c r="T60" i="6"/>
  <c r="T172" i="7"/>
  <c r="Z78" i="6"/>
  <c r="J72" i="5"/>
  <c r="AA110" i="1"/>
  <c r="E176" i="1"/>
  <c r="R174" i="3"/>
  <c r="J96" i="3"/>
  <c r="K80" i="5"/>
  <c r="AA22" i="5"/>
  <c r="J80" i="6"/>
  <c r="J63" i="6"/>
  <c r="M51" i="1"/>
  <c r="M49" i="1"/>
  <c r="M50" i="1" s="1"/>
  <c r="V144" i="1"/>
  <c r="K162" i="3"/>
  <c r="H94" i="3"/>
  <c r="AA82" i="4"/>
  <c r="R142" i="5"/>
  <c r="R47" i="5"/>
  <c r="R48" i="5" s="1"/>
  <c r="R24" i="5"/>
  <c r="S67" i="1"/>
  <c r="S100" i="1"/>
  <c r="V146" i="1"/>
  <c r="AR28" i="2"/>
  <c r="L188" i="2"/>
  <c r="AC23" i="3"/>
  <c r="AX128" i="3"/>
  <c r="L138" i="4"/>
  <c r="Q120" i="3"/>
  <c r="E179" i="2"/>
  <c r="E177" i="2"/>
  <c r="E178" i="2" s="1"/>
  <c r="Y51" i="3"/>
  <c r="Y49" i="3"/>
  <c r="Y50" i="3" s="1"/>
  <c r="AA78" i="3"/>
  <c r="E102" i="4"/>
  <c r="M34" i="4"/>
  <c r="AX22" i="4"/>
  <c r="AA120" i="4"/>
  <c r="M46" i="1"/>
  <c r="S78" i="1"/>
  <c r="AX132" i="1"/>
  <c r="AB38" i="2"/>
  <c r="AR114" i="2"/>
  <c r="AR148" i="2"/>
  <c r="N188" i="2"/>
  <c r="AA116" i="3"/>
  <c r="K110" i="4"/>
  <c r="Y124" i="3"/>
  <c r="R130" i="1"/>
  <c r="T9" i="3"/>
  <c r="T10" i="3" s="1"/>
  <c r="T16" i="3"/>
  <c r="T138" i="3"/>
  <c r="T106" i="3"/>
  <c r="T96" i="3"/>
  <c r="T60" i="3"/>
  <c r="T76" i="3"/>
  <c r="T156" i="3"/>
  <c r="T185" i="3"/>
  <c r="T54" i="3"/>
  <c r="T162" i="3"/>
  <c r="D96" i="3"/>
  <c r="W164" i="4"/>
  <c r="BD23" i="7"/>
  <c r="BD26" i="7"/>
  <c r="D108" i="6"/>
  <c r="T102" i="7"/>
  <c r="P101" i="9"/>
  <c r="D70" i="6"/>
  <c r="T125" i="7"/>
  <c r="T126" i="7" s="1"/>
  <c r="T24" i="7"/>
  <c r="T47" i="7"/>
  <c r="T48" i="7" s="1"/>
  <c r="AU11" i="4" a="1"/>
  <c r="AU11" i="4" s="1"/>
  <c r="AT11" i="4" a="1"/>
  <c r="AT11" i="4" s="1"/>
  <c r="AC11" i="4"/>
  <c r="AC88" i="4" s="1"/>
  <c r="Q136" i="4"/>
  <c r="Q9" i="4"/>
  <c r="Q96" i="4"/>
  <c r="Q46" i="4"/>
  <c r="Q42" i="4"/>
  <c r="Q164" i="4"/>
  <c r="Q188" i="4"/>
  <c r="Q156" i="4"/>
  <c r="Q54" i="4"/>
  <c r="Q18" i="4"/>
  <c r="Q26" i="4"/>
  <c r="Q185" i="4"/>
  <c r="Q14" i="4"/>
  <c r="Q66" i="4"/>
  <c r="Q34" i="4"/>
  <c r="Q88" i="4"/>
  <c r="Q60" i="4"/>
  <c r="Q70" i="4"/>
  <c r="Q184" i="4"/>
  <c r="Q100" i="4"/>
  <c r="Q30" i="4"/>
  <c r="Q38" i="4"/>
  <c r="Q22" i="4"/>
  <c r="Q142" i="4"/>
  <c r="D24" i="5"/>
  <c r="D47" i="5"/>
  <c r="X88" i="3"/>
  <c r="Z84" i="6"/>
  <c r="R124" i="1"/>
  <c r="AX120" i="3"/>
  <c r="J51" i="5"/>
  <c r="J49" i="5"/>
  <c r="J50" i="5" s="1"/>
  <c r="M176" i="1"/>
  <c r="X47" i="2"/>
  <c r="X48" i="2" s="1"/>
  <c r="X24" i="2"/>
  <c r="J106" i="2"/>
  <c r="Z120" i="2"/>
  <c r="R144" i="3"/>
  <c r="W189" i="3"/>
  <c r="W36" i="3"/>
  <c r="BD73" i="3"/>
  <c r="E129" i="3"/>
  <c r="K114" i="5"/>
  <c r="K146" i="5"/>
  <c r="AA188" i="5"/>
  <c r="AA122" i="5"/>
  <c r="J74" i="6"/>
  <c r="N20" i="1"/>
  <c r="N40" i="1"/>
  <c r="AR90" i="1"/>
  <c r="AR176" i="1"/>
  <c r="AV176" i="1" s="1"/>
  <c r="AR190" i="1"/>
  <c r="F63" i="2"/>
  <c r="S172" i="3"/>
  <c r="T40" i="3"/>
  <c r="X134" i="3"/>
  <c r="K162" i="4"/>
  <c r="AA67" i="4"/>
  <c r="J142" i="5"/>
  <c r="R85" i="5"/>
  <c r="R86" i="5" s="1"/>
  <c r="K34" i="1"/>
  <c r="AA70" i="1"/>
  <c r="AA100" i="1"/>
  <c r="AR44" i="2"/>
  <c r="D112" i="3"/>
  <c r="I22" i="3"/>
  <c r="D100" i="3"/>
  <c r="L168" i="4"/>
  <c r="AA44" i="5"/>
  <c r="AX166" i="1"/>
  <c r="T72" i="3"/>
  <c r="Q138" i="3"/>
  <c r="E82" i="4"/>
  <c r="M102" i="4"/>
  <c r="AX136" i="4"/>
  <c r="H67" i="3"/>
  <c r="AA116" i="1"/>
  <c r="AB26" i="2"/>
  <c r="R60" i="2"/>
  <c r="Z78" i="2"/>
  <c r="K189" i="3"/>
  <c r="K36" i="3"/>
  <c r="BD165" i="6"/>
  <c r="Z177" i="1"/>
  <c r="Z178" i="1" s="1"/>
  <c r="Z179" i="1"/>
  <c r="Y118" i="3"/>
  <c r="R98" i="1"/>
  <c r="AV143" i="2"/>
  <c r="AV169" i="2"/>
  <c r="G85" i="3"/>
  <c r="G86" i="3" s="1"/>
  <c r="D18" i="3"/>
  <c r="AA104" i="3"/>
  <c r="W110" i="4"/>
  <c r="S56" i="4"/>
  <c r="BD188" i="5"/>
  <c r="BD110" i="5"/>
  <c r="BD94" i="5"/>
  <c r="M129" i="6"/>
  <c r="M130" i="6" s="1"/>
  <c r="P101" i="6"/>
  <c r="T32" i="6"/>
  <c r="L185" i="7"/>
  <c r="T170" i="7"/>
  <c r="BD118" i="7"/>
  <c r="R36" i="6"/>
  <c r="Z104" i="6"/>
  <c r="L85" i="3"/>
  <c r="L86" i="3" s="1"/>
  <c r="V48" i="1"/>
  <c r="I96" i="3"/>
  <c r="M57" i="1"/>
  <c r="AA92" i="1"/>
  <c r="M118" i="1"/>
  <c r="N146" i="1"/>
  <c r="V16" i="2"/>
  <c r="M54" i="4"/>
  <c r="I148" i="3"/>
  <c r="BD128" i="5"/>
  <c r="BD92" i="7"/>
  <c r="V108" i="5"/>
  <c r="AC35" i="6"/>
  <c r="E56" i="7"/>
  <c r="M152" i="7"/>
  <c r="Q179" i="5"/>
  <c r="AC180" i="5"/>
  <c r="AU180" i="5" a="1"/>
  <c r="AU180" i="5" s="1"/>
  <c r="AT180" i="5" a="1"/>
  <c r="AT180" i="5" s="1"/>
  <c r="Q177" i="5"/>
  <c r="AX106" i="5"/>
  <c r="AX154" i="5"/>
  <c r="AX182" i="5"/>
  <c r="AX32" i="5"/>
  <c r="AX51" i="5"/>
  <c r="V84" i="5"/>
  <c r="AB112" i="5"/>
  <c r="L9" i="6"/>
  <c r="L10" i="6" s="1"/>
  <c r="L185" i="6"/>
  <c r="L34" i="6"/>
  <c r="L174" i="6"/>
  <c r="L96" i="6"/>
  <c r="L114" i="6"/>
  <c r="L18" i="6"/>
  <c r="L120" i="6"/>
  <c r="L14" i="6"/>
  <c r="AX165" i="7"/>
  <c r="AX85" i="7"/>
  <c r="L98" i="7"/>
  <c r="AR18" i="4"/>
  <c r="AX104" i="4"/>
  <c r="M120" i="7"/>
  <c r="M14" i="8"/>
  <c r="V14" i="5"/>
  <c r="P58" i="5"/>
  <c r="AB9" i="6"/>
  <c r="AB10" i="6" s="1"/>
  <c r="AB106" i="6"/>
  <c r="AB162" i="6"/>
  <c r="AB88" i="6"/>
  <c r="AB26" i="6"/>
  <c r="AB42" i="6"/>
  <c r="AB168" i="6"/>
  <c r="AB56" i="6"/>
  <c r="D84" i="6"/>
  <c r="D138" i="6"/>
  <c r="AV169" i="6"/>
  <c r="AV187" i="7"/>
  <c r="BD44" i="11"/>
  <c r="BD70" i="11"/>
  <c r="F49" i="9"/>
  <c r="F50" i="9" s="1"/>
  <c r="F51" i="9"/>
  <c r="BD51" i="9"/>
  <c r="BD176" i="9"/>
  <c r="N49" i="8"/>
  <c r="N50" i="8" s="1"/>
  <c r="N51" i="8"/>
  <c r="AC91" i="9"/>
  <c r="Q92" i="9"/>
  <c r="S164" i="9"/>
  <c r="AX44" i="11"/>
  <c r="Q49" i="11"/>
  <c r="AC52" i="11"/>
  <c r="AU52" i="11" a="1"/>
  <c r="AU52" i="11" s="1"/>
  <c r="Q51" i="11"/>
  <c r="AT52" i="11" a="1"/>
  <c r="AT52" i="11" s="1"/>
  <c r="Y46" i="13"/>
  <c r="G184" i="10"/>
  <c r="L179" i="10"/>
  <c r="L177" i="10"/>
  <c r="L178" i="10" s="1"/>
  <c r="BD146" i="9"/>
  <c r="O28" i="10"/>
  <c r="Y177" i="12"/>
  <c r="Y178" i="12" s="1"/>
  <c r="Y179" i="12"/>
  <c r="BD51" i="12"/>
  <c r="AA179" i="13"/>
  <c r="AA177" i="13"/>
  <c r="AA178" i="13" s="1"/>
  <c r="W46" i="13"/>
  <c r="L129" i="13"/>
  <c r="N148" i="13"/>
  <c r="Q172" i="16"/>
  <c r="Q63" i="16"/>
  <c r="E122" i="14"/>
  <c r="T136" i="15"/>
  <c r="AV161" i="14"/>
  <c r="G94" i="14"/>
  <c r="Q179" i="15"/>
  <c r="AU180" i="15" a="1"/>
  <c r="AU180" i="15" s="1"/>
  <c r="AT180" i="15" a="1"/>
  <c r="AT180" i="15" s="1"/>
  <c r="Q177" i="15"/>
  <c r="Q189" i="15" s="1"/>
  <c r="AC180" i="15"/>
  <c r="F36" i="15"/>
  <c r="Q166" i="14"/>
  <c r="AU165" i="14" a="1"/>
  <c r="AU165" i="14" s="1"/>
  <c r="AC165" i="14"/>
  <c r="AT165" i="14" a="1"/>
  <c r="AT165" i="14" s="1"/>
  <c r="F162" i="15"/>
  <c r="Y24" i="17"/>
  <c r="Y47" i="17"/>
  <c r="Y48" i="17" s="1"/>
  <c r="Y125" i="17"/>
  <c r="Y126" i="17" s="1"/>
  <c r="N36" i="18"/>
  <c r="AR62" i="18"/>
  <c r="AR51" i="18"/>
  <c r="AV51" i="18" s="1"/>
  <c r="O72" i="18"/>
  <c r="P101" i="17"/>
  <c r="W72" i="17"/>
  <c r="W134" i="17"/>
  <c r="P73" i="17"/>
  <c r="X100" i="19"/>
  <c r="P165" i="18"/>
  <c r="AB158" i="18"/>
  <c r="E47" i="18"/>
  <c r="E48" i="18" s="1"/>
  <c r="E24" i="18"/>
  <c r="AV137" i="19"/>
  <c r="S9" i="19"/>
  <c r="S10" i="19" s="1"/>
  <c r="AF3" i="19"/>
  <c r="S127" i="19"/>
  <c r="S128" i="19" s="1"/>
  <c r="S104" i="19"/>
  <c r="S18" i="19"/>
  <c r="S46" i="19"/>
  <c r="S56" i="19"/>
  <c r="S20" i="19"/>
  <c r="S78" i="19"/>
  <c r="AA112" i="19"/>
  <c r="T28" i="20"/>
  <c r="T51" i="20"/>
  <c r="T49" i="20"/>
  <c r="T50" i="20" s="1"/>
  <c r="AB86" i="20"/>
  <c r="S98" i="19"/>
  <c r="K63" i="19"/>
  <c r="L142" i="19"/>
  <c r="E72" i="19"/>
  <c r="E114" i="19"/>
  <c r="N122" i="21"/>
  <c r="N92" i="21"/>
  <c r="V22" i="21"/>
  <c r="N76" i="20"/>
  <c r="AV181" i="22"/>
  <c r="AU133" i="20" a="1"/>
  <c r="AU133" i="20" s="1"/>
  <c r="AC133" i="20"/>
  <c r="AT133" i="20" a="1"/>
  <c r="AT133" i="20" s="1"/>
  <c r="Q134" i="20"/>
  <c r="AU134" i="20" s="1" a="1"/>
  <c r="AU134" i="20" s="1"/>
  <c r="H14" i="20"/>
  <c r="X49" i="20"/>
  <c r="X50" i="20" s="1"/>
  <c r="X51" i="20"/>
  <c r="BD117" i="20"/>
  <c r="BD118" i="20" s="1"/>
  <c r="BD120" i="20"/>
  <c r="AV159" i="20"/>
  <c r="J160" i="20"/>
  <c r="W47" i="21"/>
  <c r="W48" i="21" s="1"/>
  <c r="W24" i="21"/>
  <c r="BD168" i="20"/>
  <c r="BD165" i="20"/>
  <c r="BD166" i="20" s="1"/>
  <c r="J152" i="20"/>
  <c r="AU11" i="21" a="1"/>
  <c r="AU11" i="21" s="1"/>
  <c r="Z124" i="20"/>
  <c r="D57" i="21"/>
  <c r="W24" i="1"/>
  <c r="R177" i="3"/>
  <c r="R178" i="3" s="1"/>
  <c r="R179" i="3"/>
  <c r="AA67" i="3"/>
  <c r="BD60" i="3"/>
  <c r="BD58" i="3"/>
  <c r="BD49" i="3" s="1"/>
  <c r="T177" i="6"/>
  <c r="T178" i="6" s="1"/>
  <c r="T179" i="6"/>
  <c r="R179" i="4"/>
  <c r="O172" i="1"/>
  <c r="X82" i="3"/>
  <c r="Q138" i="4"/>
  <c r="D36" i="6"/>
  <c r="L116" i="6"/>
  <c r="AB60" i="6"/>
  <c r="D176" i="7"/>
  <c r="L80" i="7"/>
  <c r="T84" i="7"/>
  <c r="D177" i="9"/>
  <c r="P180" i="9"/>
  <c r="D179" i="9"/>
  <c r="L62" i="5"/>
  <c r="Q98" i="5"/>
  <c r="M124" i="7"/>
  <c r="I98" i="5"/>
  <c r="AR134" i="6"/>
  <c r="M54" i="7"/>
  <c r="J142" i="4"/>
  <c r="Z166" i="4"/>
  <c r="H24" i="5"/>
  <c r="H47" i="5"/>
  <c r="H48" i="5" s="1"/>
  <c r="Y9" i="6"/>
  <c r="Y10" i="6" s="1"/>
  <c r="Y30" i="6"/>
  <c r="Y14" i="6"/>
  <c r="Y124" i="6"/>
  <c r="Y168" i="6"/>
  <c r="Y60" i="6"/>
  <c r="Y16" i="6"/>
  <c r="Y28" i="6"/>
  <c r="Y34" i="6"/>
  <c r="Y44" i="6"/>
  <c r="Y154" i="6"/>
  <c r="Y18" i="6"/>
  <c r="F49" i="6"/>
  <c r="F50" i="6" s="1"/>
  <c r="F51" i="6"/>
  <c r="T164" i="6"/>
  <c r="O177" i="7"/>
  <c r="O178" i="7" s="1"/>
  <c r="O179" i="7"/>
  <c r="I36" i="7"/>
  <c r="AR34" i="4"/>
  <c r="M36" i="5"/>
  <c r="I90" i="5"/>
  <c r="L116" i="5"/>
  <c r="I46" i="7"/>
  <c r="M78" i="8"/>
  <c r="L60" i="5"/>
  <c r="Y156" i="6"/>
  <c r="Y63" i="6"/>
  <c r="AV137" i="7"/>
  <c r="Y142" i="7"/>
  <c r="BD30" i="11"/>
  <c r="N9" i="12"/>
  <c r="N10" i="12" s="1"/>
  <c r="N14" i="12"/>
  <c r="N22" i="12"/>
  <c r="N42" i="12"/>
  <c r="AX129" i="8"/>
  <c r="BD162" i="9"/>
  <c r="AV183" i="8"/>
  <c r="Q118" i="8"/>
  <c r="AU117" i="8" a="1"/>
  <c r="AU117" i="8" s="1"/>
  <c r="AT117" i="8" a="1"/>
  <c r="AT117" i="8" s="1"/>
  <c r="AC117" i="8"/>
  <c r="V20" i="9"/>
  <c r="H179" i="7"/>
  <c r="H177" i="7"/>
  <c r="AV173" i="9"/>
  <c r="K62" i="10"/>
  <c r="S88" i="10"/>
  <c r="S162" i="10"/>
  <c r="F24" i="8"/>
  <c r="F47" i="8"/>
  <c r="F48" i="8" s="1"/>
  <c r="N9" i="10"/>
  <c r="N10" i="10" s="1"/>
  <c r="N100" i="10"/>
  <c r="N110" i="10"/>
  <c r="N14" i="10"/>
  <c r="N30" i="10"/>
  <c r="N108" i="10"/>
  <c r="N76" i="10"/>
  <c r="N34" i="10"/>
  <c r="N20" i="10"/>
  <c r="N46" i="10"/>
  <c r="N96" i="10"/>
  <c r="N170" i="10"/>
  <c r="N18" i="10"/>
  <c r="N114" i="10"/>
  <c r="N78" i="10"/>
  <c r="N176" i="10"/>
  <c r="AV183" i="10"/>
  <c r="P91" i="8"/>
  <c r="P85" i="8" s="1"/>
  <c r="D92" i="8"/>
  <c r="T44" i="8"/>
  <c r="S156" i="9"/>
  <c r="AA179" i="9"/>
  <c r="AA177" i="9"/>
  <c r="AA178" i="9" s="1"/>
  <c r="K36" i="9"/>
  <c r="AX132" i="11"/>
  <c r="M132" i="10"/>
  <c r="Y108" i="13"/>
  <c r="N144" i="10"/>
  <c r="AR178" i="10"/>
  <c r="R47" i="11"/>
  <c r="R48" i="11" s="1"/>
  <c r="R24" i="11"/>
  <c r="G166" i="10"/>
  <c r="O162" i="10"/>
  <c r="G67" i="9"/>
  <c r="AA36" i="11"/>
  <c r="Y24" i="10"/>
  <c r="Y47" i="10"/>
  <c r="Y48" i="10" s="1"/>
  <c r="N102" i="12"/>
  <c r="N47" i="12"/>
  <c r="N48" i="12" s="1"/>
  <c r="N24" i="12"/>
  <c r="N120" i="10"/>
  <c r="F170" i="11"/>
  <c r="W150" i="11"/>
  <c r="P35" i="11"/>
  <c r="AR60" i="13"/>
  <c r="Z124" i="12"/>
  <c r="X129" i="12"/>
  <c r="X130" i="12" s="1"/>
  <c r="AR96" i="13"/>
  <c r="H9" i="14"/>
  <c r="H10" i="14" s="1"/>
  <c r="H112" i="14"/>
  <c r="BD92" i="12"/>
  <c r="G116" i="13"/>
  <c r="W130" i="13"/>
  <c r="H104" i="14"/>
  <c r="N138" i="13"/>
  <c r="D24" i="14"/>
  <c r="D47" i="14"/>
  <c r="T100" i="15"/>
  <c r="N108" i="13"/>
  <c r="AA104" i="14"/>
  <c r="AU180" i="16" a="1"/>
  <c r="AU180" i="16" s="1"/>
  <c r="Q179" i="16"/>
  <c r="AT180" i="16" a="1"/>
  <c r="AT180" i="16" s="1"/>
  <c r="AC180" i="16"/>
  <c r="Q177" i="16"/>
  <c r="Q158" i="16"/>
  <c r="E114" i="14"/>
  <c r="P133" i="15"/>
  <c r="D134" i="15"/>
  <c r="T82" i="15"/>
  <c r="G42" i="14"/>
  <c r="AA124" i="14"/>
  <c r="Y36" i="15"/>
  <c r="F76" i="15"/>
  <c r="E177" i="16"/>
  <c r="E178" i="16" s="1"/>
  <c r="E179" i="16"/>
  <c r="R28" i="14"/>
  <c r="R132" i="14"/>
  <c r="G36" i="15"/>
  <c r="G47" i="15"/>
  <c r="G48" i="15" s="1"/>
  <c r="Q92" i="15"/>
  <c r="AC91" i="15"/>
  <c r="N9" i="16"/>
  <c r="N10" i="16" s="1"/>
  <c r="N20" i="16"/>
  <c r="N42" i="16"/>
  <c r="N30" i="16"/>
  <c r="N16" i="16"/>
  <c r="N26" i="16"/>
  <c r="N146" i="16"/>
  <c r="N40" i="16"/>
  <c r="N32" i="16"/>
  <c r="N38" i="16"/>
  <c r="N22" i="16"/>
  <c r="N34" i="16"/>
  <c r="BD74" i="17"/>
  <c r="AR57" i="18"/>
  <c r="AV57" i="18" s="1"/>
  <c r="O74" i="18"/>
  <c r="BD42" i="17"/>
  <c r="BD160" i="17"/>
  <c r="W46" i="17"/>
  <c r="AR106" i="17"/>
  <c r="AB179" i="16"/>
  <c r="AB177" i="16"/>
  <c r="AB178" i="16" s="1"/>
  <c r="BD162" i="17"/>
  <c r="I118" i="18"/>
  <c r="AV135" i="18"/>
  <c r="P35" i="18"/>
  <c r="X24" i="19"/>
  <c r="X47" i="19"/>
  <c r="X48" i="19" s="1"/>
  <c r="T106" i="18"/>
  <c r="AB92" i="18"/>
  <c r="T56" i="18"/>
  <c r="T98" i="20"/>
  <c r="T177" i="20"/>
  <c r="T178" i="20" s="1"/>
  <c r="T179" i="20"/>
  <c r="AB18" i="20"/>
  <c r="R9" i="19"/>
  <c r="R10" i="19" s="1"/>
  <c r="R100" i="19"/>
  <c r="R82" i="19"/>
  <c r="R16" i="19"/>
  <c r="R66" i="19"/>
  <c r="R142" i="19"/>
  <c r="R96" i="19"/>
  <c r="BD129" i="19"/>
  <c r="BD174" i="19"/>
  <c r="E24" i="20"/>
  <c r="E47" i="20"/>
  <c r="E48" i="20" s="1"/>
  <c r="K184" i="19"/>
  <c r="AA172" i="19"/>
  <c r="L36" i="21"/>
  <c r="AB162" i="19"/>
  <c r="E60" i="19"/>
  <c r="G152" i="19"/>
  <c r="AR86" i="19"/>
  <c r="AR20" i="19"/>
  <c r="G122" i="19"/>
  <c r="AR60" i="19"/>
  <c r="N14" i="21"/>
  <c r="V70" i="21"/>
  <c r="AR70" i="21"/>
  <c r="AR16" i="21"/>
  <c r="N185" i="20"/>
  <c r="H148" i="20"/>
  <c r="V170" i="20"/>
  <c r="H102" i="20"/>
  <c r="AA36" i="21"/>
  <c r="W129" i="20"/>
  <c r="W130" i="20" s="1"/>
  <c r="O179" i="21"/>
  <c r="O177" i="21"/>
  <c r="O178" i="21" s="1"/>
  <c r="J104" i="20"/>
  <c r="AX165" i="20"/>
  <c r="BD116" i="20"/>
  <c r="D46" i="21"/>
  <c r="Z32" i="20"/>
  <c r="T9" i="21"/>
  <c r="T10" i="21" s="1"/>
  <c r="T16" i="21"/>
  <c r="T18" i="21"/>
  <c r="T156" i="21"/>
  <c r="T32" i="21"/>
  <c r="T76" i="21"/>
  <c r="T62" i="21"/>
  <c r="T110" i="21"/>
  <c r="T28" i="21"/>
  <c r="T34" i="21"/>
  <c r="T26" i="21"/>
  <c r="T30" i="21"/>
  <c r="K140" i="21"/>
  <c r="T63" i="21"/>
  <c r="W9" i="21"/>
  <c r="W10" i="21" s="1"/>
  <c r="W54" i="21"/>
  <c r="W176" i="21"/>
  <c r="W98" i="21"/>
  <c r="W170" i="21"/>
  <c r="W66" i="21"/>
  <c r="W56" i="21"/>
  <c r="W40" i="21"/>
  <c r="W44" i="21"/>
  <c r="W42" i="21"/>
  <c r="W72" i="21"/>
  <c r="W63" i="21"/>
  <c r="W38" i="21"/>
  <c r="AA104" i="22"/>
  <c r="P147" i="1"/>
  <c r="Z76" i="2"/>
  <c r="O22" i="3"/>
  <c r="S148" i="3"/>
  <c r="X22" i="3"/>
  <c r="N98" i="2"/>
  <c r="AA172" i="1"/>
  <c r="S136" i="3"/>
  <c r="AR168" i="4"/>
  <c r="S70" i="7"/>
  <c r="Y120" i="6"/>
  <c r="Y179" i="7"/>
  <c r="Y177" i="7"/>
  <c r="Y178" i="7" s="1"/>
  <c r="E129" i="5"/>
  <c r="E130" i="5" s="1"/>
  <c r="AC117" i="5"/>
  <c r="AU117" i="5" a="1"/>
  <c r="AU117" i="5" s="1"/>
  <c r="Q118" i="5"/>
  <c r="AT117" i="5" a="1"/>
  <c r="AT117" i="5" s="1"/>
  <c r="E51" i="6"/>
  <c r="E49" i="6"/>
  <c r="E50" i="6" s="1"/>
  <c r="D172" i="6"/>
  <c r="M184" i="7"/>
  <c r="S42" i="7"/>
  <c r="F102" i="7"/>
  <c r="V168" i="5"/>
  <c r="F114" i="7"/>
  <c r="L85" i="7"/>
  <c r="L86" i="7" s="1"/>
  <c r="AB18" i="5"/>
  <c r="Y98" i="6"/>
  <c r="O162" i="7"/>
  <c r="F9" i="4"/>
  <c r="F94" i="4"/>
  <c r="F142" i="4"/>
  <c r="F78" i="4"/>
  <c r="F90" i="4"/>
  <c r="F160" i="4"/>
  <c r="F28" i="4"/>
  <c r="F134" i="4"/>
  <c r="F84" i="4"/>
  <c r="F62" i="4"/>
  <c r="F16" i="4"/>
  <c r="F32" i="4"/>
  <c r="F72" i="4"/>
  <c r="F108" i="4"/>
  <c r="F162" i="4"/>
  <c r="F76" i="4"/>
  <c r="F66" i="4"/>
  <c r="F40" i="4"/>
  <c r="F82" i="4"/>
  <c r="F44" i="4"/>
  <c r="F104" i="4"/>
  <c r="F116" i="4"/>
  <c r="F114" i="4"/>
  <c r="F110" i="4"/>
  <c r="F106" i="4"/>
  <c r="F20" i="4"/>
  <c r="F57" i="4"/>
  <c r="F140" i="4"/>
  <c r="F168" i="4"/>
  <c r="F80" i="4"/>
  <c r="F122" i="4"/>
  <c r="F112" i="4"/>
  <c r="F10" i="4"/>
  <c r="F60" i="4"/>
  <c r="R32" i="4"/>
  <c r="AX74" i="4"/>
  <c r="Q156" i="5"/>
  <c r="H9" i="6"/>
  <c r="H10" i="6" s="1"/>
  <c r="H170" i="6"/>
  <c r="H176" i="6"/>
  <c r="H122" i="6"/>
  <c r="H140" i="6"/>
  <c r="H98" i="6"/>
  <c r="H66" i="6"/>
  <c r="H116" i="6"/>
  <c r="H134" i="6"/>
  <c r="H20" i="6"/>
  <c r="H158" i="6"/>
  <c r="AR24" i="6"/>
  <c r="AR47" i="6"/>
  <c r="AR48" i="6" s="1"/>
  <c r="P165" i="6"/>
  <c r="S46" i="7"/>
  <c r="P165" i="8"/>
  <c r="M182" i="8"/>
  <c r="M129" i="8"/>
  <c r="M130" i="8" s="1"/>
  <c r="J51" i="4"/>
  <c r="J49" i="4"/>
  <c r="J50" i="4" s="1"/>
  <c r="L80" i="6"/>
  <c r="AR166" i="6"/>
  <c r="AV166" i="6" s="1"/>
  <c r="I94" i="7"/>
  <c r="AV171" i="7"/>
  <c r="AV145" i="7"/>
  <c r="Y54" i="7"/>
  <c r="Q14" i="7"/>
  <c r="E49" i="7"/>
  <c r="E50" i="7" s="1"/>
  <c r="E51" i="7"/>
  <c r="BD58" i="11"/>
  <c r="BD57" i="11" s="1"/>
  <c r="BD60" i="11"/>
  <c r="BD34" i="11"/>
  <c r="W184" i="8"/>
  <c r="V72" i="8"/>
  <c r="BD150" i="7"/>
  <c r="BD147" i="7"/>
  <c r="BD148" i="7" s="1"/>
  <c r="W28" i="8"/>
  <c r="V106" i="8"/>
  <c r="V154" i="8"/>
  <c r="BD88" i="9"/>
  <c r="BD85" i="9"/>
  <c r="BD86" i="9" s="1"/>
  <c r="S110" i="9"/>
  <c r="K98" i="10"/>
  <c r="S80" i="10"/>
  <c r="X49" i="11"/>
  <c r="S172" i="9"/>
  <c r="AX101" i="11"/>
  <c r="AX102" i="11" s="1"/>
  <c r="AX104" i="11"/>
  <c r="M154" i="10"/>
  <c r="AV167" i="11"/>
  <c r="Q86" i="13"/>
  <c r="Y38" i="13"/>
  <c r="O62" i="9"/>
  <c r="F66" i="10"/>
  <c r="N54" i="10"/>
  <c r="AR66" i="10"/>
  <c r="V80" i="10"/>
  <c r="R85" i="11"/>
  <c r="R86" i="11" s="1"/>
  <c r="G179" i="10"/>
  <c r="G177" i="10"/>
  <c r="G178" i="10" s="1"/>
  <c r="O36" i="10"/>
  <c r="V88" i="10"/>
  <c r="S47" i="11"/>
  <c r="S48" i="11" s="1"/>
  <c r="S24" i="11"/>
  <c r="AA47" i="11"/>
  <c r="AA48" i="11" s="1"/>
  <c r="AA24" i="11"/>
  <c r="BD164" i="9"/>
  <c r="O38" i="9"/>
  <c r="F10" i="10"/>
  <c r="G150" i="9"/>
  <c r="I114" i="10"/>
  <c r="Q106" i="10"/>
  <c r="N80" i="10"/>
  <c r="F170" i="10"/>
  <c r="F85" i="12"/>
  <c r="F86" i="12" s="1"/>
  <c r="N174" i="12"/>
  <c r="N70" i="12"/>
  <c r="AR116" i="12"/>
  <c r="AR51" i="12"/>
  <c r="AV51" i="12" s="1"/>
  <c r="AR22" i="12"/>
  <c r="AR120" i="10"/>
  <c r="O164" i="11"/>
  <c r="R177" i="13"/>
  <c r="R178" i="13" s="1"/>
  <c r="R179" i="13"/>
  <c r="O98" i="11"/>
  <c r="AV161" i="12"/>
  <c r="AC165" i="12"/>
  <c r="Q166" i="12"/>
  <c r="AU165" i="12" a="1"/>
  <c r="AU165" i="12" s="1"/>
  <c r="AT165" i="12" a="1"/>
  <c r="AT165" i="12" s="1"/>
  <c r="Y148" i="12"/>
  <c r="O14" i="11"/>
  <c r="P117" i="10"/>
  <c r="W185" i="11"/>
  <c r="P165" i="11"/>
  <c r="K102" i="12"/>
  <c r="W82" i="11"/>
  <c r="K9" i="13"/>
  <c r="K10" i="13" s="1"/>
  <c r="K154" i="13"/>
  <c r="S184" i="13"/>
  <c r="BD146" i="12"/>
  <c r="BD134" i="12"/>
  <c r="H134" i="14"/>
  <c r="D129" i="12"/>
  <c r="J92" i="12"/>
  <c r="J85" i="12"/>
  <c r="J86" i="12" s="1"/>
  <c r="G46" i="13"/>
  <c r="W154" i="13"/>
  <c r="K138" i="13"/>
  <c r="G152" i="14"/>
  <c r="P101" i="15"/>
  <c r="AB130" i="13"/>
  <c r="AB189" i="13"/>
  <c r="T51" i="13"/>
  <c r="T49" i="13"/>
  <c r="AA148" i="14"/>
  <c r="AV186" i="16"/>
  <c r="Q20" i="16"/>
  <c r="AV115" i="16"/>
  <c r="Y44" i="16"/>
  <c r="N94" i="13"/>
  <c r="AA49" i="15"/>
  <c r="AA50" i="15" s="1"/>
  <c r="AA51" i="15"/>
  <c r="E49" i="14"/>
  <c r="E50" i="14" s="1"/>
  <c r="E51" i="14"/>
  <c r="E32" i="14"/>
  <c r="P64" i="15"/>
  <c r="L22" i="15"/>
  <c r="T70" i="15"/>
  <c r="E56" i="15"/>
  <c r="J148" i="16"/>
  <c r="J129" i="16"/>
  <c r="AV183" i="14"/>
  <c r="N94" i="15"/>
  <c r="F88" i="15"/>
  <c r="M72" i="16"/>
  <c r="J16" i="14"/>
  <c r="AX78" i="14"/>
  <c r="AX112" i="14"/>
  <c r="X177" i="15"/>
  <c r="X178" i="15" s="1"/>
  <c r="X179" i="15"/>
  <c r="AR148" i="15"/>
  <c r="N177" i="16"/>
  <c r="N178" i="16" s="1"/>
  <c r="N179" i="16"/>
  <c r="W63" i="16"/>
  <c r="AX174" i="14"/>
  <c r="G9" i="16"/>
  <c r="G10" i="16" s="1"/>
  <c r="G132" i="16"/>
  <c r="G144" i="16"/>
  <c r="G16" i="16"/>
  <c r="G160" i="16"/>
  <c r="G176" i="16"/>
  <c r="G72" i="16"/>
  <c r="G188" i="16"/>
  <c r="G170" i="16"/>
  <c r="G150" i="16"/>
  <c r="G20" i="16"/>
  <c r="O14" i="16"/>
  <c r="W124" i="16"/>
  <c r="AX130" i="16"/>
  <c r="F34" i="18"/>
  <c r="AR182" i="18"/>
  <c r="AR160" i="18"/>
  <c r="AX104" i="17"/>
  <c r="G102" i="18"/>
  <c r="O62" i="18"/>
  <c r="O16" i="18"/>
  <c r="E78" i="17"/>
  <c r="M78" i="17"/>
  <c r="H179" i="16"/>
  <c r="H177" i="16"/>
  <c r="H178" i="16" s="1"/>
  <c r="W116" i="17"/>
  <c r="BD47" i="17"/>
  <c r="BD48" i="17" s="1"/>
  <c r="M152" i="17"/>
  <c r="AB140" i="18"/>
  <c r="I16" i="18"/>
  <c r="Q176" i="18"/>
  <c r="AT101" i="18" a="1"/>
  <c r="AT101" i="18" s="1"/>
  <c r="AC101" i="18"/>
  <c r="Q102" i="18"/>
  <c r="AU101" i="18" a="1"/>
  <c r="AU101" i="18" s="1"/>
  <c r="X170" i="19"/>
  <c r="S140" i="18"/>
  <c r="S92" i="18"/>
  <c r="T179" i="18"/>
  <c r="T177" i="18"/>
  <c r="T178" i="18" s="1"/>
  <c r="AB146" i="18"/>
  <c r="AB60" i="18"/>
  <c r="K57" i="19"/>
  <c r="P101" i="20"/>
  <c r="T92" i="20"/>
  <c r="T74" i="20"/>
  <c r="AB46" i="20"/>
  <c r="J88" i="19"/>
  <c r="K14" i="19"/>
  <c r="J112" i="19"/>
  <c r="K110" i="19"/>
  <c r="S156" i="19"/>
  <c r="AX32" i="19"/>
  <c r="L108" i="19"/>
  <c r="L112" i="19"/>
  <c r="AB164" i="19"/>
  <c r="N46" i="19"/>
  <c r="N106" i="19"/>
  <c r="M36" i="19"/>
  <c r="AR148" i="19"/>
  <c r="E179" i="21"/>
  <c r="E177" i="21"/>
  <c r="E178" i="21" s="1"/>
  <c r="AA18" i="19"/>
  <c r="AB46" i="19"/>
  <c r="F84" i="21"/>
  <c r="N184" i="21"/>
  <c r="V14" i="21"/>
  <c r="AR122" i="21"/>
  <c r="AR72" i="21"/>
  <c r="N184" i="20"/>
  <c r="V124" i="20"/>
  <c r="AV141" i="22"/>
  <c r="Y51" i="22"/>
  <c r="Y49" i="22"/>
  <c r="Y50" i="22" s="1"/>
  <c r="AX125" i="22"/>
  <c r="AX126" i="22" s="1"/>
  <c r="AX24" i="22"/>
  <c r="H120" i="20"/>
  <c r="V72" i="21"/>
  <c r="Z86" i="20"/>
  <c r="W140" i="21"/>
  <c r="R104" i="20"/>
  <c r="T20" i="21"/>
  <c r="T118" i="21"/>
  <c r="Z160" i="20"/>
  <c r="J16" i="20"/>
  <c r="Z94" i="20"/>
  <c r="Z179" i="21"/>
  <c r="Z177" i="21"/>
  <c r="Z178" i="21" s="1"/>
  <c r="BD80" i="21"/>
  <c r="T84" i="21"/>
  <c r="AU180" i="20" a="1"/>
  <c r="AU180" i="20" s="1"/>
  <c r="AC180" i="20"/>
  <c r="AT180" i="20" a="1"/>
  <c r="AT180" i="20" s="1"/>
  <c r="Q177" i="20"/>
  <c r="Q179" i="20"/>
  <c r="K60" i="21"/>
  <c r="AA76" i="21"/>
  <c r="W92" i="21"/>
  <c r="J76" i="20"/>
  <c r="AB129" i="21"/>
  <c r="AB130" i="21" s="1"/>
  <c r="S51" i="21"/>
  <c r="S49" i="21"/>
  <c r="S50" i="21" s="1"/>
  <c r="K170" i="21"/>
  <c r="K82" i="22"/>
  <c r="AA170" i="22"/>
  <c r="AA42" i="22"/>
  <c r="AU73" i="21" a="1"/>
  <c r="AU73" i="21" s="1"/>
  <c r="AC73" i="21"/>
  <c r="AT73" i="21" a="1"/>
  <c r="AT73" i="21" s="1"/>
  <c r="Q74" i="21"/>
  <c r="J42" i="1"/>
  <c r="R170" i="5"/>
  <c r="O48" i="1"/>
  <c r="AB57" i="2"/>
  <c r="P180" i="2"/>
  <c r="D177" i="2"/>
  <c r="D189" i="2" s="1"/>
  <c r="D179" i="2"/>
  <c r="AB90" i="3"/>
  <c r="Q51" i="3"/>
  <c r="AT52" i="3" a="1"/>
  <c r="AT52" i="3" s="1"/>
  <c r="Q49" i="3"/>
  <c r="AU52" i="3" a="1"/>
  <c r="AU52" i="3" s="1"/>
  <c r="AC52" i="3"/>
  <c r="X92" i="3"/>
  <c r="AA49" i="4"/>
  <c r="AA50" i="4" s="1"/>
  <c r="AA152" i="1"/>
  <c r="I160" i="3"/>
  <c r="Z94" i="1"/>
  <c r="R148" i="1"/>
  <c r="AC91" i="2"/>
  <c r="Q92" i="2"/>
  <c r="X146" i="2"/>
  <c r="W172" i="3"/>
  <c r="T24" i="3"/>
  <c r="T47" i="3"/>
  <c r="T48" i="3" s="1"/>
  <c r="P11" i="9"/>
  <c r="P9" i="9" s="1"/>
  <c r="P10" i="9" s="1"/>
  <c r="D9" i="9"/>
  <c r="D10" i="9"/>
  <c r="L146" i="9"/>
  <c r="L114" i="9"/>
  <c r="T80" i="9"/>
  <c r="AX140" i="4"/>
  <c r="V40" i="5"/>
  <c r="E176" i="7"/>
  <c r="E38" i="7"/>
  <c r="M38" i="7"/>
  <c r="F38" i="7"/>
  <c r="R85" i="8"/>
  <c r="AR188" i="4"/>
  <c r="AR92" i="6"/>
  <c r="G146" i="6"/>
  <c r="F122" i="7"/>
  <c r="AB34" i="5"/>
  <c r="AB70" i="5"/>
  <c r="O184" i="6"/>
  <c r="L138" i="6"/>
  <c r="O110" i="7"/>
  <c r="S22" i="7"/>
  <c r="AV157" i="4"/>
  <c r="L132" i="5"/>
  <c r="V9" i="6"/>
  <c r="V10" i="6" s="1"/>
  <c r="V120" i="6"/>
  <c r="V132" i="6"/>
  <c r="V14" i="6"/>
  <c r="V114" i="6"/>
  <c r="V168" i="6"/>
  <c r="V144" i="6"/>
  <c r="V174" i="6"/>
  <c r="V16" i="6"/>
  <c r="V150" i="6"/>
  <c r="V40" i="6"/>
  <c r="H54" i="6"/>
  <c r="M112" i="8"/>
  <c r="R56" i="4"/>
  <c r="J152" i="4"/>
  <c r="P117" i="5"/>
  <c r="Y158" i="6"/>
  <c r="Q26" i="6"/>
  <c r="V80" i="6"/>
  <c r="I164" i="7"/>
  <c r="Q84" i="7"/>
  <c r="Q160" i="7"/>
  <c r="Y148" i="7"/>
  <c r="BD32" i="11"/>
  <c r="AX11" i="8"/>
  <c r="AX102" i="8" s="1"/>
  <c r="AX23" i="8"/>
  <c r="F172" i="9"/>
  <c r="V156" i="9"/>
  <c r="S62" i="9"/>
  <c r="BD144" i="11"/>
  <c r="AR67" i="13"/>
  <c r="AV67" i="13" s="1"/>
  <c r="V82" i="9"/>
  <c r="S176" i="9"/>
  <c r="T146" i="8"/>
  <c r="BD188" i="9"/>
  <c r="K158" i="10"/>
  <c r="S154" i="10"/>
  <c r="S142" i="10"/>
  <c r="AA28" i="10"/>
  <c r="D85" i="8"/>
  <c r="T144" i="8"/>
  <c r="S116" i="9"/>
  <c r="AA9" i="9"/>
  <c r="AA10" i="9" s="1"/>
  <c r="AA84" i="9"/>
  <c r="AA18" i="9"/>
  <c r="AA80" i="9"/>
  <c r="AA26" i="9"/>
  <c r="AA114" i="9"/>
  <c r="AA120" i="9"/>
  <c r="AX184" i="11"/>
  <c r="W49" i="9"/>
  <c r="W50" i="9" s="1"/>
  <c r="W51" i="9"/>
  <c r="E72" i="10"/>
  <c r="M16" i="10"/>
  <c r="W146" i="10"/>
  <c r="I20" i="13"/>
  <c r="I56" i="13"/>
  <c r="Y182" i="13"/>
  <c r="Y84" i="13"/>
  <c r="G164" i="9"/>
  <c r="N98" i="10"/>
  <c r="V54" i="10"/>
  <c r="AR168" i="10"/>
  <c r="V60" i="10"/>
  <c r="N164" i="10"/>
  <c r="J122" i="11"/>
  <c r="O176" i="9"/>
  <c r="O148" i="10"/>
  <c r="W150" i="10"/>
  <c r="K84" i="11"/>
  <c r="G14" i="9"/>
  <c r="F24" i="10"/>
  <c r="F47" i="10"/>
  <c r="F48" i="10" s="1"/>
  <c r="I102" i="10"/>
  <c r="AV167" i="10"/>
  <c r="Q70" i="10"/>
  <c r="F18" i="12"/>
  <c r="N162" i="12"/>
  <c r="V78" i="12"/>
  <c r="AR112" i="12"/>
  <c r="AR50" i="12"/>
  <c r="AR18" i="12"/>
  <c r="W76" i="10"/>
  <c r="O124" i="11"/>
  <c r="K70" i="12"/>
  <c r="F32" i="11"/>
  <c r="V122" i="11"/>
  <c r="D152" i="11"/>
  <c r="K110" i="12"/>
  <c r="H177" i="11"/>
  <c r="H178" i="11" s="1"/>
  <c r="H179" i="11"/>
  <c r="V51" i="11"/>
  <c r="V49" i="11"/>
  <c r="V50" i="11" s="1"/>
  <c r="X150" i="11"/>
  <c r="Z162" i="12"/>
  <c r="K122" i="13"/>
  <c r="S162" i="13"/>
  <c r="S40" i="13"/>
  <c r="Z114" i="12"/>
  <c r="K56" i="13"/>
  <c r="BD162" i="12"/>
  <c r="M9" i="13"/>
  <c r="M10" i="13" s="1"/>
  <c r="M156" i="13"/>
  <c r="M54" i="13"/>
  <c r="M66" i="13"/>
  <c r="M138" i="13"/>
  <c r="M160" i="13"/>
  <c r="M158" i="13"/>
  <c r="AR80" i="13"/>
  <c r="H70" i="14"/>
  <c r="X63" i="14"/>
  <c r="G172" i="13"/>
  <c r="W148" i="13"/>
  <c r="AB14" i="14"/>
  <c r="BD129" i="14"/>
  <c r="L168" i="15"/>
  <c r="AR108" i="13"/>
  <c r="D144" i="14"/>
  <c r="AA140" i="14"/>
  <c r="AX56" i="14"/>
  <c r="AV145" i="16"/>
  <c r="Q122" i="16"/>
  <c r="Y120" i="16"/>
  <c r="Y57" i="16"/>
  <c r="AB184" i="14"/>
  <c r="AB118" i="14"/>
  <c r="S57" i="15"/>
  <c r="L142" i="15"/>
  <c r="T122" i="15"/>
  <c r="AB148" i="15"/>
  <c r="S134" i="15"/>
  <c r="G170" i="14"/>
  <c r="AB92" i="14"/>
  <c r="Y138" i="16"/>
  <c r="M152" i="15"/>
  <c r="S118" i="16"/>
  <c r="V102" i="15"/>
  <c r="AR50" i="15"/>
  <c r="P11" i="16"/>
  <c r="P84" i="16" s="1"/>
  <c r="Q85" i="15"/>
  <c r="E136" i="15"/>
  <c r="M160" i="16"/>
  <c r="AX82" i="14"/>
  <c r="N106" i="16"/>
  <c r="AX74" i="17"/>
  <c r="F184" i="15"/>
  <c r="O108" i="16"/>
  <c r="W116" i="16"/>
  <c r="Z129" i="15"/>
  <c r="Z130" i="15" s="1"/>
  <c r="Q67" i="17"/>
  <c r="AC68" i="17"/>
  <c r="Q74" i="17"/>
  <c r="AC73" i="17"/>
  <c r="AU73" i="17" a="1"/>
  <c r="AU73" i="17" s="1"/>
  <c r="AT73" i="17" a="1"/>
  <c r="AT73" i="17" s="1"/>
  <c r="AC101" i="17"/>
  <c r="Q102" i="17"/>
  <c r="AU101" i="17" a="1"/>
  <c r="AU101" i="17" s="1"/>
  <c r="AT101" i="17" a="1"/>
  <c r="AT101" i="17" s="1"/>
  <c r="Y124" i="17"/>
  <c r="F182" i="18"/>
  <c r="F38" i="18"/>
  <c r="AR144" i="18"/>
  <c r="W160" i="17"/>
  <c r="AU160" i="17" s="1" a="1"/>
  <c r="AU160" i="17" s="1"/>
  <c r="G90" i="18"/>
  <c r="O118" i="18"/>
  <c r="O20" i="18"/>
  <c r="W9" i="18"/>
  <c r="W10" i="18" s="1"/>
  <c r="E134" i="17"/>
  <c r="M28" i="17"/>
  <c r="AX80" i="17"/>
  <c r="G36" i="17"/>
  <c r="O36" i="17"/>
  <c r="W36" i="17"/>
  <c r="E138" i="17"/>
  <c r="AX98" i="17"/>
  <c r="BD92" i="17"/>
  <c r="L51" i="17"/>
  <c r="L49" i="17"/>
  <c r="I168" i="18"/>
  <c r="Q80" i="18"/>
  <c r="Y185" i="18"/>
  <c r="X94" i="19"/>
  <c r="BD40" i="20"/>
  <c r="S57" i="18"/>
  <c r="AA67" i="18"/>
  <c r="I18" i="18"/>
  <c r="T170" i="18"/>
  <c r="AB166" i="18"/>
  <c r="BD129" i="17"/>
  <c r="BD130" i="17" s="1"/>
  <c r="BD174" i="17"/>
  <c r="AX150" i="19"/>
  <c r="D24" i="19"/>
  <c r="D47" i="19"/>
  <c r="AR130" i="19"/>
  <c r="T136" i="20"/>
  <c r="AB122" i="20"/>
  <c r="R124" i="19"/>
  <c r="AA38" i="19"/>
  <c r="AB112" i="19"/>
  <c r="S120" i="19"/>
  <c r="AA94" i="19"/>
  <c r="G62" i="19"/>
  <c r="AX118" i="19"/>
  <c r="L177" i="19"/>
  <c r="L178" i="19" s="1"/>
  <c r="L179" i="19"/>
  <c r="AB152" i="19"/>
  <c r="S34" i="19"/>
  <c r="E116" i="19"/>
  <c r="Y20" i="19"/>
  <c r="BD117" i="18"/>
  <c r="G112" i="19"/>
  <c r="AA82" i="19"/>
  <c r="E9" i="20"/>
  <c r="E28" i="20"/>
  <c r="E44" i="20"/>
  <c r="E72" i="20"/>
  <c r="E20" i="20"/>
  <c r="E38" i="20"/>
  <c r="E46" i="20"/>
  <c r="E26" i="20"/>
  <c r="E62" i="20"/>
  <c r="E34" i="20"/>
  <c r="E170" i="20"/>
  <c r="E14" i="20"/>
  <c r="E18" i="20"/>
  <c r="E42" i="20"/>
  <c r="E30" i="20"/>
  <c r="E176" i="20"/>
  <c r="E22" i="20"/>
  <c r="E114" i="20"/>
  <c r="N142" i="20"/>
  <c r="F80" i="21"/>
  <c r="N166" i="21"/>
  <c r="V158" i="21"/>
  <c r="AR46" i="21"/>
  <c r="AR60" i="21"/>
  <c r="X9" i="22"/>
  <c r="X10" i="22" s="1"/>
  <c r="N114" i="20"/>
  <c r="V118" i="20"/>
  <c r="Y185" i="22"/>
  <c r="H129" i="20"/>
  <c r="H130" i="20" s="1"/>
  <c r="V20" i="20"/>
  <c r="W146" i="21"/>
  <c r="Z102" i="20"/>
  <c r="AV141" i="20"/>
  <c r="R16" i="20"/>
  <c r="BD100" i="20"/>
  <c r="K90" i="21"/>
  <c r="R74" i="20"/>
  <c r="T100" i="21"/>
  <c r="K84" i="22"/>
  <c r="AA51" i="22"/>
  <c r="AA49" i="22"/>
  <c r="AA50" i="22" s="1"/>
  <c r="N116" i="2"/>
  <c r="L177" i="3"/>
  <c r="L178" i="3" s="1"/>
  <c r="L179" i="3"/>
  <c r="K78" i="4"/>
  <c r="S63" i="4"/>
  <c r="AA142" i="4"/>
  <c r="BD129" i="4"/>
  <c r="N51" i="1"/>
  <c r="X78" i="2"/>
  <c r="P58" i="4"/>
  <c r="AB174" i="4"/>
  <c r="N158" i="2"/>
  <c r="S24" i="3"/>
  <c r="S47" i="3"/>
  <c r="S48" i="3" s="1"/>
  <c r="E62" i="3"/>
  <c r="AR56" i="6"/>
  <c r="F32" i="7"/>
  <c r="D106" i="9"/>
  <c r="L46" i="9"/>
  <c r="T63" i="9"/>
  <c r="AB176" i="9"/>
  <c r="AB98" i="9"/>
  <c r="V138" i="5"/>
  <c r="M160" i="6"/>
  <c r="AC64" i="6"/>
  <c r="Y150" i="6"/>
  <c r="E148" i="7"/>
  <c r="M144" i="7"/>
  <c r="Q38" i="7"/>
  <c r="F118" i="4"/>
  <c r="N179" i="4"/>
  <c r="N177" i="4"/>
  <c r="N178" i="4" s="1"/>
  <c r="I74" i="5"/>
  <c r="V177" i="5"/>
  <c r="V178" i="5" s="1"/>
  <c r="V179" i="5"/>
  <c r="N26" i="6"/>
  <c r="AR51" i="6"/>
  <c r="AV51" i="6" s="1"/>
  <c r="L42" i="6"/>
  <c r="G96" i="6"/>
  <c r="M134" i="6"/>
  <c r="Y125" i="8"/>
  <c r="Y24" i="8"/>
  <c r="Y47" i="8"/>
  <c r="Y48" i="8" s="1"/>
  <c r="BD18" i="9"/>
  <c r="R160" i="4"/>
  <c r="L125" i="5"/>
  <c r="L126" i="5" s="1"/>
  <c r="L24" i="5"/>
  <c r="L47" i="5"/>
  <c r="L48" i="5" s="1"/>
  <c r="T100" i="5"/>
  <c r="T150" i="5"/>
  <c r="AB62" i="6"/>
  <c r="AV149" i="6"/>
  <c r="O63" i="7"/>
  <c r="V47" i="7"/>
  <c r="V48" i="7" s="1"/>
  <c r="V24" i="7"/>
  <c r="AR42" i="4"/>
  <c r="AR70" i="4"/>
  <c r="Z92" i="4"/>
  <c r="R176" i="4"/>
  <c r="W62" i="5"/>
  <c r="H36" i="6"/>
  <c r="D47" i="6"/>
  <c r="D24" i="6"/>
  <c r="M57" i="8"/>
  <c r="F54" i="4"/>
  <c r="I84" i="4"/>
  <c r="AV163" i="5"/>
  <c r="Q146" i="6"/>
  <c r="AR160" i="6"/>
  <c r="Y26" i="7"/>
  <c r="M76" i="7"/>
  <c r="BD152" i="11"/>
  <c r="BD168" i="11"/>
  <c r="BD165" i="11"/>
  <c r="BD166" i="11" s="1"/>
  <c r="F134" i="8"/>
  <c r="V88" i="8"/>
  <c r="F46" i="8"/>
  <c r="BD66" i="9"/>
  <c r="L9" i="8"/>
  <c r="L10" i="8" s="1"/>
  <c r="L38" i="8"/>
  <c r="L154" i="8"/>
  <c r="L120" i="8"/>
  <c r="L14" i="8"/>
  <c r="L34" i="8"/>
  <c r="L172" i="8"/>
  <c r="L66" i="8"/>
  <c r="L96" i="8"/>
  <c r="L114" i="8"/>
  <c r="L156" i="8"/>
  <c r="L84" i="8"/>
  <c r="L26" i="8"/>
  <c r="AU11" i="8" a="1"/>
  <c r="AU11" i="8" s="1"/>
  <c r="Q10" i="8"/>
  <c r="F63" i="8"/>
  <c r="T188" i="8"/>
  <c r="N85" i="9"/>
  <c r="N86" i="9" s="1"/>
  <c r="AA110" i="9"/>
  <c r="F154" i="8"/>
  <c r="J51" i="9"/>
  <c r="J49" i="9"/>
  <c r="G38" i="8"/>
  <c r="AX85" i="8"/>
  <c r="BD44" i="9"/>
  <c r="J120" i="8"/>
  <c r="G120" i="8"/>
  <c r="I132" i="9"/>
  <c r="AV145" i="9"/>
  <c r="K90" i="10"/>
  <c r="S98" i="10"/>
  <c r="AA98" i="10"/>
  <c r="V18" i="8"/>
  <c r="T96" i="8"/>
  <c r="V125" i="10"/>
  <c r="V126" i="10" s="1"/>
  <c r="V24" i="10"/>
  <c r="V47" i="10"/>
  <c r="V48" i="10" s="1"/>
  <c r="D44" i="8"/>
  <c r="T28" i="8"/>
  <c r="N177" i="8"/>
  <c r="N178" i="8" s="1"/>
  <c r="N179" i="8"/>
  <c r="S98" i="9"/>
  <c r="AA28" i="9"/>
  <c r="BD73" i="9"/>
  <c r="BD74" i="9" s="1"/>
  <c r="BD76" i="9"/>
  <c r="AX40" i="11"/>
  <c r="BD110" i="9"/>
  <c r="E44" i="10"/>
  <c r="M184" i="10"/>
  <c r="Q92" i="11"/>
  <c r="AC91" i="11"/>
  <c r="I92" i="13"/>
  <c r="I146" i="13"/>
  <c r="Q46" i="13"/>
  <c r="Y80" i="13"/>
  <c r="BD134" i="9"/>
  <c r="N94" i="10"/>
  <c r="F179" i="10"/>
  <c r="F177" i="10"/>
  <c r="F178" i="10" s="1"/>
  <c r="J74" i="11"/>
  <c r="R152" i="11"/>
  <c r="O177" i="9"/>
  <c r="O178" i="9" s="1"/>
  <c r="O179" i="9"/>
  <c r="O160" i="10"/>
  <c r="W100" i="10"/>
  <c r="G20" i="10"/>
  <c r="K56" i="11"/>
  <c r="AA49" i="11"/>
  <c r="AA50" i="11" s="1"/>
  <c r="AA51" i="11"/>
  <c r="M156" i="10"/>
  <c r="AV139" i="10"/>
  <c r="Q14" i="10"/>
  <c r="Y120" i="10"/>
  <c r="I144" i="10"/>
  <c r="R106" i="11"/>
  <c r="F134" i="12"/>
  <c r="F14" i="12"/>
  <c r="N156" i="12"/>
  <c r="V172" i="12"/>
  <c r="AR168" i="12"/>
  <c r="AA84" i="11"/>
  <c r="D94" i="11"/>
  <c r="I166" i="12"/>
  <c r="Y38" i="12"/>
  <c r="D51" i="10"/>
  <c r="D49" i="10"/>
  <c r="P52" i="10"/>
  <c r="F28" i="11"/>
  <c r="V116" i="11"/>
  <c r="AU116" i="11" s="1" a="1"/>
  <c r="AU116" i="11" s="1"/>
  <c r="X44" i="11"/>
  <c r="K44" i="12"/>
  <c r="H108" i="11"/>
  <c r="G36" i="11"/>
  <c r="D162" i="11"/>
  <c r="Z136" i="14"/>
  <c r="Z164" i="14"/>
  <c r="Z70" i="14"/>
  <c r="Z26" i="14"/>
  <c r="Z100" i="14"/>
  <c r="Z80" i="14"/>
  <c r="Z9" i="14"/>
  <c r="Z10" i="14" s="1"/>
  <c r="Z88" i="14"/>
  <c r="Z42" i="14"/>
  <c r="Z185" i="14"/>
  <c r="Z34" i="14"/>
  <c r="Z124" i="14"/>
  <c r="Z110" i="14"/>
  <c r="Z18" i="14"/>
  <c r="Z76" i="14"/>
  <c r="Z179" i="14"/>
  <c r="Z116" i="14"/>
  <c r="Z154" i="14"/>
  <c r="Z114" i="14"/>
  <c r="Z156" i="14"/>
  <c r="Z122" i="14"/>
  <c r="Z74" i="14"/>
  <c r="Z78" i="14"/>
  <c r="Z22" i="14"/>
  <c r="Z30" i="14"/>
  <c r="Z14" i="14"/>
  <c r="Z84" i="14"/>
  <c r="Z182" i="14"/>
  <c r="Z134" i="14"/>
  <c r="Z82" i="14"/>
  <c r="Z38" i="14"/>
  <c r="Z60" i="14"/>
  <c r="Z178" i="14"/>
  <c r="Z112" i="14"/>
  <c r="Z108" i="14"/>
  <c r="Z140" i="14"/>
  <c r="Z174" i="14"/>
  <c r="Z46" i="14"/>
  <c r="Z184" i="14"/>
  <c r="Z62" i="14"/>
  <c r="Z106" i="14"/>
  <c r="Z120" i="14"/>
  <c r="Z188" i="14"/>
  <c r="Z66" i="14"/>
  <c r="Z96" i="14"/>
  <c r="Z104" i="14"/>
  <c r="N57" i="14"/>
  <c r="K116" i="13"/>
  <c r="S188" i="13"/>
  <c r="S32" i="13"/>
  <c r="AA62" i="13"/>
  <c r="AR82" i="13"/>
  <c r="BD58" i="12"/>
  <c r="BD57" i="12" s="1"/>
  <c r="BD60" i="12"/>
  <c r="BD96" i="12"/>
  <c r="M177" i="12"/>
  <c r="M178" i="12" s="1"/>
  <c r="M179" i="12"/>
  <c r="M76" i="13"/>
  <c r="H85" i="14"/>
  <c r="H86" i="14" s="1"/>
  <c r="X188" i="14"/>
  <c r="X36" i="14"/>
  <c r="P91" i="12"/>
  <c r="D92" i="12"/>
  <c r="Z22" i="12"/>
  <c r="G154" i="13"/>
  <c r="G36" i="13"/>
  <c r="W140" i="13"/>
  <c r="T72" i="14"/>
  <c r="E176" i="14"/>
  <c r="D129" i="14"/>
  <c r="AA34" i="14"/>
  <c r="Q30" i="16"/>
  <c r="Q108" i="16"/>
  <c r="Y172" i="16"/>
  <c r="V129" i="13"/>
  <c r="V130" i="13" s="1"/>
  <c r="AB142" i="14"/>
  <c r="D22" i="14"/>
  <c r="S154" i="15"/>
  <c r="N162" i="13"/>
  <c r="E182" i="14"/>
  <c r="D60" i="15"/>
  <c r="L63" i="15"/>
  <c r="T166" i="15"/>
  <c r="AB54" i="15"/>
  <c r="AV159" i="15"/>
  <c r="G156" i="14"/>
  <c r="W9" i="14"/>
  <c r="W10" i="14" s="1"/>
  <c r="W142" i="14"/>
  <c r="W168" i="14"/>
  <c r="AX40" i="14"/>
  <c r="W112" i="14"/>
  <c r="E160" i="15"/>
  <c r="E98" i="15"/>
  <c r="E144" i="15"/>
  <c r="W172" i="15"/>
  <c r="K116" i="16"/>
  <c r="AX62" i="16"/>
  <c r="S179" i="16"/>
  <c r="S177" i="16"/>
  <c r="S178" i="16" s="1"/>
  <c r="F94" i="15"/>
  <c r="V82" i="15"/>
  <c r="V120" i="15"/>
  <c r="N148" i="16"/>
  <c r="W164" i="15"/>
  <c r="M185" i="16"/>
  <c r="G32" i="16"/>
  <c r="Z16" i="14"/>
  <c r="AX60" i="14"/>
  <c r="Z94" i="14"/>
  <c r="AV151" i="14"/>
  <c r="N34" i="15"/>
  <c r="E124" i="15"/>
  <c r="E184" i="15"/>
  <c r="N63" i="16"/>
  <c r="V177" i="16"/>
  <c r="V178" i="16" s="1"/>
  <c r="V179" i="16"/>
  <c r="M106" i="16"/>
  <c r="W102" i="15"/>
  <c r="G108" i="16"/>
  <c r="O104" i="16"/>
  <c r="W112" i="16"/>
  <c r="AX16" i="16"/>
  <c r="N44" i="16"/>
  <c r="AV131" i="17"/>
  <c r="Y185" i="17"/>
  <c r="K28" i="17"/>
  <c r="AA102" i="17"/>
  <c r="F14" i="18"/>
  <c r="AR192" i="18"/>
  <c r="AR28" i="18"/>
  <c r="AR192" i="17"/>
  <c r="G14" i="18"/>
  <c r="O166" i="18"/>
  <c r="W170" i="18"/>
  <c r="E122" i="17"/>
  <c r="M162" i="17"/>
  <c r="H82" i="17"/>
  <c r="N51" i="17"/>
  <c r="N49" i="17"/>
  <c r="N50" i="17" s="1"/>
  <c r="E124" i="17"/>
  <c r="G164" i="17"/>
  <c r="O158" i="17"/>
  <c r="AX94" i="17"/>
  <c r="K63" i="17"/>
  <c r="E162" i="18"/>
  <c r="AU147" i="18" a="1"/>
  <c r="AU147" i="18" s="1"/>
  <c r="AC147" i="18"/>
  <c r="AT147" i="18" a="1"/>
  <c r="AT147" i="18" s="1"/>
  <c r="Q148" i="18"/>
  <c r="Q66" i="18"/>
  <c r="Y122" i="18"/>
  <c r="X112" i="19"/>
  <c r="K36" i="18"/>
  <c r="S162" i="18"/>
  <c r="AA57" i="18"/>
  <c r="S18" i="18"/>
  <c r="J177" i="17"/>
  <c r="J179" i="17"/>
  <c r="T76" i="18"/>
  <c r="AB170" i="18"/>
  <c r="AR26" i="19"/>
  <c r="E82" i="18"/>
  <c r="M168" i="18"/>
  <c r="M54" i="18"/>
  <c r="Y154" i="19"/>
  <c r="P64" i="20"/>
  <c r="T30" i="20"/>
  <c r="AB138" i="20"/>
  <c r="J36" i="19"/>
  <c r="L60" i="19"/>
  <c r="K172" i="19"/>
  <c r="S142" i="19"/>
  <c r="L94" i="19"/>
  <c r="AB146" i="19"/>
  <c r="E90" i="19"/>
  <c r="N51" i="19"/>
  <c r="N49" i="19"/>
  <c r="N50" i="19" s="1"/>
  <c r="AR158" i="19"/>
  <c r="S54" i="19"/>
  <c r="K122" i="19"/>
  <c r="E108" i="21"/>
  <c r="G67" i="19"/>
  <c r="W177" i="19"/>
  <c r="W178" i="19" s="1"/>
  <c r="W179" i="19"/>
  <c r="E110" i="20"/>
  <c r="E144" i="20"/>
  <c r="F74" i="21"/>
  <c r="N34" i="21"/>
  <c r="V63" i="21"/>
  <c r="V20" i="21"/>
  <c r="AR110" i="21"/>
  <c r="X152" i="22"/>
  <c r="N104" i="20"/>
  <c r="V136" i="20"/>
  <c r="AC147" i="22"/>
  <c r="AU147" i="22" a="1"/>
  <c r="AU147" i="22" s="1"/>
  <c r="Q148" i="22"/>
  <c r="AT147" i="22" a="1"/>
  <c r="AT147" i="22" s="1"/>
  <c r="Y76" i="22"/>
  <c r="H20" i="20"/>
  <c r="H82" i="20"/>
  <c r="N16" i="20"/>
  <c r="W122" i="21"/>
  <c r="W132" i="21"/>
  <c r="BD18" i="22"/>
  <c r="AV169" i="20"/>
  <c r="J124" i="21"/>
  <c r="BD129" i="21"/>
  <c r="O9" i="20"/>
  <c r="O10" i="20" s="1"/>
  <c r="O160" i="20"/>
  <c r="O142" i="20"/>
  <c r="O60" i="20"/>
  <c r="O78" i="20"/>
  <c r="O32" i="20"/>
  <c r="O82" i="20"/>
  <c r="O40" i="20"/>
  <c r="O16" i="20"/>
  <c r="O162" i="20"/>
  <c r="O134" i="20"/>
  <c r="O66" i="20"/>
  <c r="O62" i="20"/>
  <c r="O116" i="20"/>
  <c r="O76" i="20"/>
  <c r="O122" i="20"/>
  <c r="O98" i="20"/>
  <c r="O140" i="20"/>
  <c r="O72" i="20"/>
  <c r="O168" i="20"/>
  <c r="O108" i="20"/>
  <c r="O20" i="20"/>
  <c r="O104" i="20"/>
  <c r="O28" i="20"/>
  <c r="O44" i="20"/>
  <c r="O112" i="20"/>
  <c r="O80" i="20"/>
  <c r="O90" i="20"/>
  <c r="O94" i="20"/>
  <c r="K116" i="21"/>
  <c r="AA164" i="21"/>
  <c r="D174" i="21"/>
  <c r="D108" i="21"/>
  <c r="AB92" i="21"/>
  <c r="K184" i="22"/>
  <c r="K46" i="22"/>
  <c r="I85" i="21"/>
  <c r="I86" i="21" s="1"/>
  <c r="O14" i="22"/>
  <c r="AR88" i="1"/>
  <c r="Q67" i="4"/>
  <c r="K176" i="5"/>
  <c r="S104" i="5"/>
  <c r="S14" i="5"/>
  <c r="AX114" i="1"/>
  <c r="M32" i="3"/>
  <c r="AC101" i="3"/>
  <c r="F84" i="2"/>
  <c r="AR66" i="4"/>
  <c r="K90" i="7"/>
  <c r="S129" i="7"/>
  <c r="S130" i="7" s="1"/>
  <c r="AA164" i="7"/>
  <c r="Y70" i="5"/>
  <c r="J148" i="7"/>
  <c r="J129" i="7"/>
  <c r="D132" i="9"/>
  <c r="D20" i="9"/>
  <c r="T182" i="9"/>
  <c r="T62" i="9"/>
  <c r="AB60" i="9"/>
  <c r="AU101" i="4" a="1"/>
  <c r="AU101" i="4" s="1"/>
  <c r="Q102" i="4"/>
  <c r="AT101" i="4" a="1"/>
  <c r="AT101" i="4" s="1"/>
  <c r="AC101" i="4"/>
  <c r="F158" i="4"/>
  <c r="G182" i="5"/>
  <c r="E34" i="6"/>
  <c r="O102" i="6"/>
  <c r="E158" i="7"/>
  <c r="M132" i="7"/>
  <c r="AA38" i="7"/>
  <c r="O90" i="7"/>
  <c r="G92" i="5"/>
  <c r="T154" i="5"/>
  <c r="V102" i="6"/>
  <c r="AR50" i="6"/>
  <c r="V32" i="6"/>
  <c r="AB189" i="7"/>
  <c r="AB36" i="7"/>
  <c r="Q78" i="7"/>
  <c r="AB20" i="9"/>
  <c r="Y36" i="4"/>
  <c r="AX148" i="4"/>
  <c r="T24" i="5"/>
  <c r="T47" i="5"/>
  <c r="T48" i="5" s="1"/>
  <c r="O156" i="6"/>
  <c r="Q30" i="6"/>
  <c r="N166" i="6"/>
  <c r="G110" i="7"/>
  <c r="O168" i="7"/>
  <c r="T44" i="7"/>
  <c r="AR100" i="4"/>
  <c r="R170" i="4"/>
  <c r="Q32" i="5"/>
  <c r="L150" i="5"/>
  <c r="H136" i="6"/>
  <c r="O72" i="6"/>
  <c r="H129" i="6"/>
  <c r="H130" i="6" s="1"/>
  <c r="M30" i="8"/>
  <c r="F138" i="4"/>
  <c r="Q136" i="5"/>
  <c r="V120" i="5"/>
  <c r="Q185" i="6"/>
  <c r="E42" i="6"/>
  <c r="E86" i="6"/>
  <c r="I100" i="7"/>
  <c r="Q96" i="7"/>
  <c r="Q76" i="7"/>
  <c r="Q28" i="7"/>
  <c r="K36" i="7"/>
  <c r="N140" i="8"/>
  <c r="F176" i="9"/>
  <c r="P73" i="8"/>
  <c r="D74" i="8"/>
  <c r="AX58" i="9"/>
  <c r="AX49" i="9" s="1"/>
  <c r="AR20" i="8"/>
  <c r="Q189" i="8"/>
  <c r="Q36" i="8"/>
  <c r="Q47" i="8"/>
  <c r="N74" i="8"/>
  <c r="F130" i="8"/>
  <c r="AR172" i="8"/>
  <c r="F76" i="8"/>
  <c r="L188" i="8"/>
  <c r="I82" i="9"/>
  <c r="K146" i="10"/>
  <c r="S120" i="10"/>
  <c r="AA188" i="10"/>
  <c r="D60" i="8"/>
  <c r="AV141" i="8"/>
  <c r="E106" i="9"/>
  <c r="X24" i="11"/>
  <c r="D40" i="8"/>
  <c r="T20" i="8"/>
  <c r="T63" i="8"/>
  <c r="K54" i="9"/>
  <c r="AA162" i="9"/>
  <c r="I78" i="9"/>
  <c r="AX142" i="11"/>
  <c r="E40" i="10"/>
  <c r="M112" i="10"/>
  <c r="M47" i="10"/>
  <c r="M48" i="10" s="1"/>
  <c r="M24" i="10"/>
  <c r="O76" i="10"/>
  <c r="I47" i="11"/>
  <c r="I48" i="11" s="1"/>
  <c r="I24" i="11"/>
  <c r="I154" i="13"/>
  <c r="I80" i="13"/>
  <c r="AV137" i="13"/>
  <c r="AV163" i="13"/>
  <c r="Y47" i="13"/>
  <c r="Y48" i="13" s="1"/>
  <c r="Y24" i="13"/>
  <c r="F122" i="10"/>
  <c r="AR188" i="10"/>
  <c r="AR138" i="10"/>
  <c r="O54" i="10"/>
  <c r="J78" i="11"/>
  <c r="R32" i="11"/>
  <c r="W148" i="9"/>
  <c r="W129" i="9"/>
  <c r="W130" i="9" s="1"/>
  <c r="G60" i="10"/>
  <c r="O104" i="10"/>
  <c r="W82" i="10"/>
  <c r="F100" i="10"/>
  <c r="K24" i="11"/>
  <c r="K47" i="11"/>
  <c r="K48" i="11" s="1"/>
  <c r="AA179" i="11"/>
  <c r="AA177" i="11"/>
  <c r="AA178" i="11" s="1"/>
  <c r="AA82" i="11"/>
  <c r="W152" i="9"/>
  <c r="W112" i="9"/>
  <c r="W108" i="9"/>
  <c r="W104" i="9"/>
  <c r="W60" i="9"/>
  <c r="W146" i="9"/>
  <c r="W9" i="9"/>
  <c r="W10" i="9" s="1"/>
  <c r="W82" i="9"/>
  <c r="W185" i="9"/>
  <c r="W174" i="9"/>
  <c r="W144" i="9"/>
  <c r="W132" i="9"/>
  <c r="W28" i="9"/>
  <c r="W184" i="9"/>
  <c r="W40" i="9"/>
  <c r="W78" i="9"/>
  <c r="W90" i="9"/>
  <c r="W142" i="9"/>
  <c r="W172" i="9"/>
  <c r="W72" i="9"/>
  <c r="W94" i="9"/>
  <c r="W54" i="9"/>
  <c r="W98" i="9"/>
  <c r="W16" i="9"/>
  <c r="W44" i="9"/>
  <c r="W66" i="9"/>
  <c r="W116" i="9"/>
  <c r="W134" i="9"/>
  <c r="W122" i="9"/>
  <c r="W20" i="9"/>
  <c r="W140" i="9"/>
  <c r="W32" i="9"/>
  <c r="O148" i="9"/>
  <c r="O129" i="9"/>
  <c r="O130" i="9" s="1"/>
  <c r="O56" i="10"/>
  <c r="Z148" i="10"/>
  <c r="Z129" i="10"/>
  <c r="I78" i="10"/>
  <c r="AV187" i="10"/>
  <c r="Y112" i="10"/>
  <c r="G16" i="10"/>
  <c r="F72" i="12"/>
  <c r="N150" i="12"/>
  <c r="N38" i="12"/>
  <c r="V156" i="12"/>
  <c r="AR124" i="12"/>
  <c r="AR74" i="12"/>
  <c r="AV74" i="12" s="1"/>
  <c r="V46" i="10"/>
  <c r="O14" i="12"/>
  <c r="D106" i="11"/>
  <c r="I82" i="12"/>
  <c r="I76" i="12"/>
  <c r="Y146" i="12"/>
  <c r="BD23" i="12"/>
  <c r="BD26" i="12"/>
  <c r="N108" i="11"/>
  <c r="O144" i="11"/>
  <c r="W102" i="11"/>
  <c r="K184" i="12"/>
  <c r="K60" i="12"/>
  <c r="X102" i="11"/>
  <c r="O84" i="11"/>
  <c r="K80" i="13"/>
  <c r="S136" i="13"/>
  <c r="AA78" i="13"/>
  <c r="AA20" i="13"/>
  <c r="M152" i="13"/>
  <c r="Z56" i="12"/>
  <c r="E129" i="13"/>
  <c r="E130" i="13" s="1"/>
  <c r="M170" i="13"/>
  <c r="H108" i="14"/>
  <c r="X88" i="14"/>
  <c r="M16" i="12"/>
  <c r="G74" i="13"/>
  <c r="G34" i="13"/>
  <c r="O85" i="13"/>
  <c r="O86" i="13" s="1"/>
  <c r="W134" i="13"/>
  <c r="AR154" i="13"/>
  <c r="AA63" i="15"/>
  <c r="E67" i="14"/>
  <c r="K14" i="14"/>
  <c r="AA98" i="14"/>
  <c r="L36" i="14"/>
  <c r="E150" i="14"/>
  <c r="Y132" i="16"/>
  <c r="S102" i="15"/>
  <c r="AA88" i="15"/>
  <c r="E82" i="14"/>
  <c r="AB80" i="14"/>
  <c r="AA182" i="14"/>
  <c r="D40" i="15"/>
  <c r="D38" i="15"/>
  <c r="L108" i="15"/>
  <c r="T158" i="15"/>
  <c r="AB129" i="15"/>
  <c r="AB130" i="15" s="1"/>
  <c r="G47" i="14"/>
  <c r="G48" i="14" s="1"/>
  <c r="G24" i="14"/>
  <c r="W90" i="14"/>
  <c r="R162" i="14"/>
  <c r="J14" i="15"/>
  <c r="K160" i="16"/>
  <c r="S28" i="16"/>
  <c r="AA168" i="16"/>
  <c r="F182" i="14"/>
  <c r="N104" i="15"/>
  <c r="AR104" i="15"/>
  <c r="AR101" i="15"/>
  <c r="AR102" i="15" s="1"/>
  <c r="W156" i="15"/>
  <c r="V96" i="15"/>
  <c r="P58" i="16"/>
  <c r="M32" i="16"/>
  <c r="V42" i="16"/>
  <c r="Z67" i="14"/>
  <c r="Z144" i="14"/>
  <c r="V78" i="16"/>
  <c r="V144" i="16"/>
  <c r="AU180" i="14" a="1"/>
  <c r="AU180" i="14" s="1"/>
  <c r="AC180" i="14"/>
  <c r="AT180" i="14" a="1"/>
  <c r="AT180" i="14" s="1"/>
  <c r="Q177" i="14"/>
  <c r="Q189" i="14" s="1"/>
  <c r="Q179" i="14"/>
  <c r="Q156" i="15"/>
  <c r="V67" i="15"/>
  <c r="AV139" i="15"/>
  <c r="G102" i="16"/>
  <c r="O136" i="16"/>
  <c r="W156" i="16"/>
  <c r="AX134" i="16"/>
  <c r="O94" i="16"/>
  <c r="Y129" i="15"/>
  <c r="Y130" i="15" s="1"/>
  <c r="Q185" i="17"/>
  <c r="Q20" i="17"/>
  <c r="Y36" i="17"/>
  <c r="Y152" i="17"/>
  <c r="K106" i="17"/>
  <c r="AA76" i="17"/>
  <c r="F125" i="18"/>
  <c r="F126" i="18" s="1"/>
  <c r="F47" i="18"/>
  <c r="F48" i="18" s="1"/>
  <c r="F24" i="18"/>
  <c r="N112" i="18"/>
  <c r="AR178" i="18"/>
  <c r="AR88" i="18"/>
  <c r="AX78" i="17"/>
  <c r="E152" i="17"/>
  <c r="G154" i="18"/>
  <c r="G164" i="18"/>
  <c r="O24" i="18"/>
  <c r="O47" i="18"/>
  <c r="O48" i="18" s="1"/>
  <c r="W40" i="18"/>
  <c r="AX16" i="18"/>
  <c r="E34" i="17"/>
  <c r="M164" i="17"/>
  <c r="BD177" i="16"/>
  <c r="AR60" i="17"/>
  <c r="AA22" i="17"/>
  <c r="G104" i="17"/>
  <c r="O104" i="17"/>
  <c r="W100" i="17"/>
  <c r="BD24" i="17"/>
  <c r="O176" i="17"/>
  <c r="H162" i="17"/>
  <c r="K38" i="17"/>
  <c r="AX108" i="17"/>
  <c r="I44" i="18"/>
  <c r="Y116" i="18"/>
  <c r="X176" i="19"/>
  <c r="S182" i="18"/>
  <c r="AA188" i="18"/>
  <c r="BD112" i="17"/>
  <c r="P147" i="17"/>
  <c r="T185" i="18"/>
  <c r="AB154" i="18"/>
  <c r="L24" i="18"/>
  <c r="L47" i="18"/>
  <c r="L48" i="18" s="1"/>
  <c r="E140" i="18"/>
  <c r="M160" i="18"/>
  <c r="Q130" i="19"/>
  <c r="AX182" i="19"/>
  <c r="E32" i="19"/>
  <c r="J108" i="19"/>
  <c r="D140" i="20"/>
  <c r="T26" i="20"/>
  <c r="AB168" i="20"/>
  <c r="J140" i="19"/>
  <c r="BD177" i="19"/>
  <c r="BD178" i="19" s="1"/>
  <c r="S110" i="19"/>
  <c r="L134" i="19"/>
  <c r="E96" i="19"/>
  <c r="AB30" i="19"/>
  <c r="L100" i="19"/>
  <c r="F108" i="19"/>
  <c r="N32" i="19"/>
  <c r="AR152" i="19"/>
  <c r="L34" i="19"/>
  <c r="E102" i="21"/>
  <c r="G124" i="19"/>
  <c r="K26" i="19"/>
  <c r="L80" i="19"/>
  <c r="E185" i="19"/>
  <c r="E104" i="20"/>
  <c r="F170" i="21"/>
  <c r="N188" i="21"/>
  <c r="N28" i="21"/>
  <c r="V76" i="21"/>
  <c r="V60" i="21"/>
  <c r="X116" i="22"/>
  <c r="N152" i="20"/>
  <c r="I51" i="21"/>
  <c r="I49" i="21"/>
  <c r="I150" i="22"/>
  <c r="Y98" i="22"/>
  <c r="H96" i="20"/>
  <c r="H16" i="20"/>
  <c r="BD11" i="21"/>
  <c r="BD34" i="21" s="1"/>
  <c r="AA136" i="21"/>
  <c r="AX85" i="20"/>
  <c r="AB46" i="21"/>
  <c r="X177" i="21"/>
  <c r="X178" i="21" s="1"/>
  <c r="X179" i="21"/>
  <c r="S66" i="20"/>
  <c r="J188" i="21"/>
  <c r="Z129" i="21"/>
  <c r="G18" i="20"/>
  <c r="R56" i="20"/>
  <c r="Q74" i="20"/>
  <c r="AU73" i="20" a="1"/>
  <c r="AU73" i="20" s="1"/>
  <c r="AC73" i="20"/>
  <c r="AT73" i="20" a="1"/>
  <c r="AT73" i="20" s="1"/>
  <c r="S132" i="20"/>
  <c r="K114" i="21"/>
  <c r="S150" i="21"/>
  <c r="AA166" i="21"/>
  <c r="K40" i="21"/>
  <c r="O49" i="20"/>
  <c r="O50" i="20" s="1"/>
  <c r="O51" i="20"/>
  <c r="S146" i="20"/>
  <c r="D100" i="21"/>
  <c r="L100" i="21"/>
  <c r="AB166" i="21"/>
  <c r="AR190" i="22"/>
  <c r="K188" i="22"/>
  <c r="S85" i="22"/>
  <c r="S86" i="22" s="1"/>
  <c r="AA122" i="22"/>
  <c r="E146" i="22"/>
  <c r="AA185" i="1"/>
  <c r="D92" i="4"/>
  <c r="P91" i="4"/>
  <c r="P85" i="4" s="1"/>
  <c r="O36" i="1"/>
  <c r="AB124" i="2"/>
  <c r="O74" i="4"/>
  <c r="W118" i="4"/>
  <c r="I63" i="7"/>
  <c r="O51" i="5"/>
  <c r="O49" i="5"/>
  <c r="I134" i="5"/>
  <c r="N62" i="6"/>
  <c r="AB158" i="6"/>
  <c r="E78" i="7"/>
  <c r="M102" i="7"/>
  <c r="O92" i="5"/>
  <c r="F108" i="6"/>
  <c r="AR136" i="6"/>
  <c r="H90" i="6"/>
  <c r="AR154" i="6"/>
  <c r="V63" i="7"/>
  <c r="AC64" i="4"/>
  <c r="H148" i="4"/>
  <c r="H129" i="4"/>
  <c r="AB88" i="5"/>
  <c r="T129" i="5"/>
  <c r="T130" i="5" s="1"/>
  <c r="G104" i="6"/>
  <c r="L162" i="6"/>
  <c r="G38" i="7"/>
  <c r="O96" i="7"/>
  <c r="O40" i="7"/>
  <c r="F38" i="4"/>
  <c r="V150" i="5"/>
  <c r="H154" i="6"/>
  <c r="AR188" i="6"/>
  <c r="F63" i="6"/>
  <c r="V124" i="6"/>
  <c r="T60" i="7"/>
  <c r="E148" i="8"/>
  <c r="M20" i="8"/>
  <c r="AR38" i="8"/>
  <c r="I174" i="4"/>
  <c r="N24" i="5"/>
  <c r="N47" i="5"/>
  <c r="N48" i="5" s="1"/>
  <c r="H57" i="5"/>
  <c r="L110" i="5"/>
  <c r="H168" i="5"/>
  <c r="AV183" i="6"/>
  <c r="O56" i="6"/>
  <c r="O92" i="6"/>
  <c r="L146" i="6"/>
  <c r="I124" i="7"/>
  <c r="Q88" i="7"/>
  <c r="Y98" i="7"/>
  <c r="V82" i="8"/>
  <c r="AB184" i="8"/>
  <c r="F46" i="9"/>
  <c r="AR54" i="8"/>
  <c r="F170" i="9"/>
  <c r="F26" i="9"/>
  <c r="V74" i="8"/>
  <c r="V166" i="8"/>
  <c r="F34" i="8"/>
  <c r="W76" i="8"/>
  <c r="S166" i="9"/>
  <c r="AB42" i="8"/>
  <c r="G144" i="8"/>
  <c r="I94" i="9"/>
  <c r="AV131" i="9"/>
  <c r="S100" i="9"/>
  <c r="K184" i="10"/>
  <c r="S90" i="10"/>
  <c r="AA158" i="10"/>
  <c r="F70" i="8"/>
  <c r="W136" i="8"/>
  <c r="E114" i="9"/>
  <c r="E51" i="12"/>
  <c r="E49" i="12"/>
  <c r="E50" i="12" s="1"/>
  <c r="L20" i="8"/>
  <c r="AB90" i="8"/>
  <c r="W124" i="8"/>
  <c r="K174" i="9"/>
  <c r="S102" i="9"/>
  <c r="K66" i="9"/>
  <c r="E164" i="9"/>
  <c r="AX94" i="11"/>
  <c r="W188" i="9"/>
  <c r="E60" i="10"/>
  <c r="I184" i="13"/>
  <c r="AC35" i="13"/>
  <c r="AV141" i="13"/>
  <c r="W124" i="9"/>
  <c r="N116" i="10"/>
  <c r="J138" i="11"/>
  <c r="J28" i="11"/>
  <c r="R108" i="11"/>
  <c r="Z94" i="11"/>
  <c r="G162" i="10"/>
  <c r="O88" i="10"/>
  <c r="AA14" i="11"/>
  <c r="R179" i="9"/>
  <c r="R177" i="9"/>
  <c r="R178" i="9" s="1"/>
  <c r="I60" i="10"/>
  <c r="AV115" i="10"/>
  <c r="Q36" i="10"/>
  <c r="I146" i="10"/>
  <c r="F10" i="12"/>
  <c r="N124" i="12"/>
  <c r="V63" i="12"/>
  <c r="AR140" i="12"/>
  <c r="W114" i="10"/>
  <c r="K42" i="11"/>
  <c r="G9" i="12"/>
  <c r="G10" i="12" s="1"/>
  <c r="G96" i="12"/>
  <c r="G72" i="12"/>
  <c r="O132" i="12"/>
  <c r="D144" i="11"/>
  <c r="AB185" i="11"/>
  <c r="N60" i="11"/>
  <c r="X170" i="11"/>
  <c r="I129" i="12"/>
  <c r="I130" i="12" s="1"/>
  <c r="V172" i="11"/>
  <c r="D90" i="11"/>
  <c r="H129" i="11"/>
  <c r="K182" i="12"/>
  <c r="X82" i="11"/>
  <c r="W80" i="11"/>
  <c r="K24" i="12"/>
  <c r="K47" i="12"/>
  <c r="K48" i="12" s="1"/>
  <c r="K168" i="13"/>
  <c r="S30" i="13"/>
  <c r="AA46" i="13"/>
  <c r="Z90" i="12"/>
  <c r="H74" i="14"/>
  <c r="H40" i="14"/>
  <c r="X40" i="14"/>
  <c r="M28" i="12"/>
  <c r="J9" i="12"/>
  <c r="J10" i="12" s="1"/>
  <c r="J20" i="12"/>
  <c r="J90" i="12"/>
  <c r="J185" i="12"/>
  <c r="J78" i="12"/>
  <c r="J168" i="12"/>
  <c r="J72" i="12"/>
  <c r="J82" i="12"/>
  <c r="J28" i="12"/>
  <c r="J54" i="12"/>
  <c r="J44" i="12"/>
  <c r="J164" i="12"/>
  <c r="J108" i="12"/>
  <c r="J172" i="12"/>
  <c r="J16" i="12"/>
  <c r="J88" i="12"/>
  <c r="J32" i="12"/>
  <c r="J60" i="12"/>
  <c r="J184" i="12"/>
  <c r="J40" i="12"/>
  <c r="G30" i="13"/>
  <c r="R51" i="13"/>
  <c r="R49" i="13"/>
  <c r="D56" i="14"/>
  <c r="K150" i="14"/>
  <c r="AA116" i="14"/>
  <c r="AU11" i="14" a="1"/>
  <c r="AU11" i="14" s="1"/>
  <c r="I9" i="16"/>
  <c r="I10" i="16" s="1"/>
  <c r="I112" i="16"/>
  <c r="I140" i="16"/>
  <c r="Q88" i="16"/>
  <c r="Q62" i="16"/>
  <c r="Y34" i="16"/>
  <c r="P117" i="13"/>
  <c r="F74" i="14"/>
  <c r="S182" i="15"/>
  <c r="AA120" i="15"/>
  <c r="AA70" i="15"/>
  <c r="N182" i="13"/>
  <c r="BD129" i="13"/>
  <c r="D32" i="15"/>
  <c r="D10" i="15"/>
  <c r="L96" i="15"/>
  <c r="T22" i="15"/>
  <c r="AB60" i="15"/>
  <c r="AR179" i="13"/>
  <c r="AV179" i="13" s="1"/>
  <c r="BD152" i="14"/>
  <c r="G182" i="14"/>
  <c r="O9" i="14"/>
  <c r="O10" i="14" s="1"/>
  <c r="O63" i="14"/>
  <c r="O152" i="14"/>
  <c r="O160" i="14"/>
  <c r="O78" i="14"/>
  <c r="O62" i="14"/>
  <c r="O82" i="14"/>
  <c r="O66" i="14"/>
  <c r="W184" i="14"/>
  <c r="AX160" i="14"/>
  <c r="AA102" i="15"/>
  <c r="Z162" i="14"/>
  <c r="AR36" i="15"/>
  <c r="M92" i="15"/>
  <c r="K62" i="16"/>
  <c r="S98" i="16"/>
  <c r="AA72" i="16"/>
  <c r="F176" i="15"/>
  <c r="V132" i="15"/>
  <c r="AR86" i="15"/>
  <c r="R56" i="15"/>
  <c r="AV135" i="15"/>
  <c r="J104" i="15"/>
  <c r="W174" i="15"/>
  <c r="M100" i="16"/>
  <c r="M74" i="16"/>
  <c r="J150" i="14"/>
  <c r="Q20" i="15"/>
  <c r="Y90" i="15"/>
  <c r="N96" i="16"/>
  <c r="V70" i="16"/>
  <c r="F54" i="14"/>
  <c r="Y177" i="14"/>
  <c r="Y178" i="14" s="1"/>
  <c r="Y179" i="14"/>
  <c r="AV171" i="15"/>
  <c r="F22" i="15"/>
  <c r="O140" i="16"/>
  <c r="W104" i="16"/>
  <c r="R42" i="15"/>
  <c r="AV187" i="17"/>
  <c r="Q140" i="17"/>
  <c r="Y90" i="17"/>
  <c r="S67" i="17"/>
  <c r="K177" i="17"/>
  <c r="K178" i="17" s="1"/>
  <c r="K179" i="17"/>
  <c r="K104" i="17"/>
  <c r="S82" i="17"/>
  <c r="AR84" i="17"/>
  <c r="F124" i="18"/>
  <c r="F88" i="18"/>
  <c r="N166" i="18"/>
  <c r="AR164" i="18"/>
  <c r="AR94" i="18"/>
  <c r="K42" i="17"/>
  <c r="G150" i="18"/>
  <c r="G60" i="18"/>
  <c r="O104" i="18"/>
  <c r="W144" i="18"/>
  <c r="M168" i="17"/>
  <c r="H116" i="17"/>
  <c r="M80" i="17"/>
  <c r="AR158" i="17"/>
  <c r="G82" i="17"/>
  <c r="O82" i="17"/>
  <c r="W82" i="17"/>
  <c r="H42" i="17"/>
  <c r="O20" i="17"/>
  <c r="N40" i="18"/>
  <c r="BD134" i="17"/>
  <c r="I174" i="18"/>
  <c r="Q28" i="18"/>
  <c r="Y90" i="18"/>
  <c r="X156" i="19"/>
  <c r="S148" i="18"/>
  <c r="AA84" i="18"/>
  <c r="AV159" i="19"/>
  <c r="T184" i="18"/>
  <c r="AB124" i="18"/>
  <c r="E114" i="18"/>
  <c r="M38" i="18"/>
  <c r="K49" i="18"/>
  <c r="K50" i="18" s="1"/>
  <c r="K51" i="18"/>
  <c r="AV155" i="19"/>
  <c r="AC147" i="19"/>
  <c r="Q148" i="19"/>
  <c r="AU147" i="19" a="1"/>
  <c r="AU147" i="19" s="1"/>
  <c r="AT147" i="19" a="1"/>
  <c r="AT147" i="19" s="1"/>
  <c r="Y118" i="19"/>
  <c r="G158" i="19"/>
  <c r="D56" i="20"/>
  <c r="T66" i="20"/>
  <c r="AB176" i="20"/>
  <c r="J146" i="19"/>
  <c r="R47" i="19"/>
  <c r="R48" i="19" s="1"/>
  <c r="R24" i="19"/>
  <c r="G74" i="19"/>
  <c r="S106" i="19"/>
  <c r="AB104" i="19"/>
  <c r="AC52" i="19"/>
  <c r="Q49" i="19"/>
  <c r="AT52" i="19" a="1"/>
  <c r="AT52" i="19" s="1"/>
  <c r="AU52" i="19" a="1"/>
  <c r="AU52" i="19" s="1"/>
  <c r="Q51" i="19"/>
  <c r="N86" i="19"/>
  <c r="AB120" i="19"/>
  <c r="F158" i="19"/>
  <c r="AR185" i="19"/>
  <c r="AV185" i="19" s="1"/>
  <c r="K30" i="19"/>
  <c r="N124" i="19"/>
  <c r="E156" i="21"/>
  <c r="E14" i="21"/>
  <c r="G44" i="19"/>
  <c r="N100" i="19"/>
  <c r="E96" i="20"/>
  <c r="F102" i="21"/>
  <c r="F158" i="21"/>
  <c r="N114" i="21"/>
  <c r="V30" i="21"/>
  <c r="AR152" i="21"/>
  <c r="AR28" i="21"/>
  <c r="X132" i="22"/>
  <c r="X78" i="22"/>
  <c r="N140" i="20"/>
  <c r="N146" i="20"/>
  <c r="I36" i="22"/>
  <c r="I104" i="22"/>
  <c r="Q67" i="22"/>
  <c r="AC68" i="22"/>
  <c r="Y120" i="22"/>
  <c r="H22" i="20"/>
  <c r="Z162" i="20"/>
  <c r="W164" i="21"/>
  <c r="S54" i="20"/>
  <c r="BD106" i="20"/>
  <c r="S162" i="20"/>
  <c r="AX154" i="21"/>
  <c r="O124" i="20"/>
  <c r="AV149" i="20"/>
  <c r="G179" i="20"/>
  <c r="G177" i="20"/>
  <c r="G178" i="20" s="1"/>
  <c r="J44" i="20"/>
  <c r="W184" i="20"/>
  <c r="J104" i="21"/>
  <c r="BD168" i="21"/>
  <c r="BD165" i="21"/>
  <c r="BD166" i="21" s="1"/>
  <c r="BD30" i="21"/>
  <c r="T44" i="21"/>
  <c r="W96" i="20"/>
  <c r="AV153" i="20"/>
  <c r="K150" i="21"/>
  <c r="S144" i="21"/>
  <c r="AA182" i="21"/>
  <c r="D132" i="21"/>
  <c r="AB188" i="21"/>
  <c r="K189" i="21"/>
  <c r="K36" i="21"/>
  <c r="D114" i="21"/>
  <c r="K177" i="22"/>
  <c r="K178" i="22" s="1"/>
  <c r="K179" i="22"/>
  <c r="K51" i="22"/>
  <c r="K49" i="22"/>
  <c r="K50" i="22" s="1"/>
  <c r="AA44" i="22"/>
  <c r="E142" i="22"/>
  <c r="M47" i="22"/>
  <c r="M48" i="22" s="1"/>
  <c r="M24" i="22"/>
  <c r="O182" i="22"/>
  <c r="J188" i="5"/>
  <c r="J166" i="5"/>
  <c r="S110" i="1"/>
  <c r="J182" i="6"/>
  <c r="J156" i="6"/>
  <c r="M88" i="3"/>
  <c r="R34" i="2"/>
  <c r="R172" i="5"/>
  <c r="AB57" i="3"/>
  <c r="O62" i="1"/>
  <c r="W120" i="1"/>
  <c r="J160" i="1"/>
  <c r="L24" i="2"/>
  <c r="L47" i="2"/>
  <c r="L48" i="2" s="1"/>
  <c r="O142" i="3"/>
  <c r="X174" i="5"/>
  <c r="Q112" i="4"/>
  <c r="AX67" i="5"/>
  <c r="I140" i="5"/>
  <c r="E66" i="6"/>
  <c r="Q44" i="6"/>
  <c r="E146" i="7"/>
  <c r="E22" i="7"/>
  <c r="M22" i="7"/>
  <c r="AA56" i="7"/>
  <c r="BD56" i="9"/>
  <c r="L56" i="6"/>
  <c r="F148" i="6"/>
  <c r="F49" i="7"/>
  <c r="F51" i="7"/>
  <c r="AR9" i="7"/>
  <c r="AR10" i="7" s="1"/>
  <c r="AV10" i="7" s="1"/>
  <c r="Q144" i="4"/>
  <c r="O134" i="5"/>
  <c r="D18" i="5"/>
  <c r="O56" i="5"/>
  <c r="O168" i="5"/>
  <c r="AX23" i="6"/>
  <c r="Y26" i="6"/>
  <c r="L84" i="6"/>
  <c r="F142" i="6"/>
  <c r="G160" i="7"/>
  <c r="O82" i="7"/>
  <c r="N189" i="4"/>
  <c r="N36" i="4"/>
  <c r="J72" i="4"/>
  <c r="F96" i="4"/>
  <c r="AR122" i="5"/>
  <c r="H96" i="6"/>
  <c r="X182" i="6"/>
  <c r="X94" i="6"/>
  <c r="Y138" i="6"/>
  <c r="H185" i="6"/>
  <c r="AB34" i="7"/>
  <c r="G177" i="7"/>
  <c r="G178" i="7" s="1"/>
  <c r="G179" i="7"/>
  <c r="E84" i="8"/>
  <c r="M156" i="8"/>
  <c r="AX66" i="4"/>
  <c r="V24" i="5"/>
  <c r="V47" i="5"/>
  <c r="V48" i="5" s="1"/>
  <c r="X62" i="5"/>
  <c r="N132" i="5"/>
  <c r="W154" i="5"/>
  <c r="AV171" i="5"/>
  <c r="AV163" i="6"/>
  <c r="Y100" i="6"/>
  <c r="Y136" i="6"/>
  <c r="I32" i="7"/>
  <c r="Y70" i="7"/>
  <c r="K22" i="7"/>
  <c r="M80" i="7"/>
  <c r="J50" i="8"/>
  <c r="BD106" i="11"/>
  <c r="F112" i="8"/>
  <c r="AR116" i="8"/>
  <c r="V174" i="8"/>
  <c r="BD35" i="11"/>
  <c r="BD38" i="11"/>
  <c r="AX164" i="13"/>
  <c r="F90" i="8"/>
  <c r="F85" i="9"/>
  <c r="F86" i="9" s="1"/>
  <c r="V84" i="9"/>
  <c r="I138" i="9"/>
  <c r="J138" i="8"/>
  <c r="AR78" i="9"/>
  <c r="N98" i="8"/>
  <c r="AR166" i="8"/>
  <c r="AV166" i="8" s="1"/>
  <c r="J148" i="8"/>
  <c r="Z150" i="8"/>
  <c r="BD101" i="8"/>
  <c r="Q74" i="8"/>
  <c r="AT73" i="8" a="1"/>
  <c r="AT73" i="8" s="1"/>
  <c r="AC73" i="8"/>
  <c r="AU73" i="8" a="1"/>
  <c r="AU73" i="8" s="1"/>
  <c r="AR152" i="8"/>
  <c r="Q148" i="9"/>
  <c r="AT147" i="9" a="1"/>
  <c r="AT147" i="9" s="1"/>
  <c r="AU147" i="9" a="1"/>
  <c r="AU147" i="9" s="1"/>
  <c r="AC147" i="9"/>
  <c r="Y9" i="9"/>
  <c r="Y10" i="9" s="1"/>
  <c r="Y42" i="9"/>
  <c r="Y34" i="9"/>
  <c r="Y30" i="9"/>
  <c r="Y26" i="9"/>
  <c r="Y38" i="9"/>
  <c r="Y18" i="9"/>
  <c r="Y22" i="9"/>
  <c r="Y152" i="9"/>
  <c r="S74" i="9"/>
  <c r="K40" i="10"/>
  <c r="S72" i="10"/>
  <c r="AA80" i="10"/>
  <c r="N168" i="8"/>
  <c r="F57" i="9"/>
  <c r="D104" i="8"/>
  <c r="AB72" i="8"/>
  <c r="H160" i="8"/>
  <c r="K78" i="9"/>
  <c r="AA170" i="9"/>
  <c r="E129" i="10"/>
  <c r="M40" i="10"/>
  <c r="W124" i="10"/>
  <c r="Y9" i="11"/>
  <c r="Y10" i="11" s="1"/>
  <c r="Y56" i="11"/>
  <c r="Y38" i="11"/>
  <c r="Y30" i="11"/>
  <c r="Y32" i="11"/>
  <c r="I172" i="13"/>
  <c r="Q136" i="13"/>
  <c r="AV157" i="13"/>
  <c r="F56" i="10"/>
  <c r="V146" i="10"/>
  <c r="AR90" i="10"/>
  <c r="V38" i="10"/>
  <c r="J34" i="11"/>
  <c r="R136" i="11"/>
  <c r="Z36" i="11"/>
  <c r="Z166" i="11"/>
  <c r="G138" i="10"/>
  <c r="O67" i="10"/>
  <c r="W67" i="10"/>
  <c r="K118" i="11"/>
  <c r="AA72" i="11"/>
  <c r="Z148" i="11"/>
  <c r="N36" i="10"/>
  <c r="V108" i="10"/>
  <c r="Y72" i="11"/>
  <c r="I22" i="10"/>
  <c r="Y102" i="10"/>
  <c r="N156" i="10"/>
  <c r="N44" i="12"/>
  <c r="V116" i="12"/>
  <c r="AR46" i="12"/>
  <c r="AR176" i="13"/>
  <c r="AV176" i="13" s="1"/>
  <c r="G174" i="12"/>
  <c r="O120" i="12"/>
  <c r="W162" i="12"/>
  <c r="W177" i="12"/>
  <c r="W178" i="12" s="1"/>
  <c r="W179" i="12"/>
  <c r="AB120" i="11"/>
  <c r="F118" i="11"/>
  <c r="J57" i="12"/>
  <c r="W44" i="11"/>
  <c r="I134" i="12"/>
  <c r="Q156" i="12"/>
  <c r="Y104" i="12"/>
  <c r="BD176" i="12"/>
  <c r="W134" i="11"/>
  <c r="AB179" i="10"/>
  <c r="AB177" i="10"/>
  <c r="W66" i="11"/>
  <c r="O106" i="11"/>
  <c r="K156" i="12"/>
  <c r="Q120" i="12"/>
  <c r="X140" i="11"/>
  <c r="V76" i="11"/>
  <c r="Z168" i="12"/>
  <c r="BD100" i="12"/>
  <c r="K104" i="13"/>
  <c r="K16" i="13"/>
  <c r="S76" i="13"/>
  <c r="J106" i="12"/>
  <c r="BD140" i="12"/>
  <c r="E84" i="12"/>
  <c r="E92" i="13"/>
  <c r="P91" i="13"/>
  <c r="P85" i="13" s="1"/>
  <c r="M168" i="13"/>
  <c r="H54" i="14"/>
  <c r="X170" i="14"/>
  <c r="BD174" i="12"/>
  <c r="BD129" i="12"/>
  <c r="BD130" i="12" s="1"/>
  <c r="E56" i="12"/>
  <c r="O110" i="13"/>
  <c r="O14" i="13"/>
  <c r="W179" i="13"/>
  <c r="W177" i="13"/>
  <c r="W178" i="13" s="1"/>
  <c r="AX94" i="14"/>
  <c r="N184" i="13"/>
  <c r="AB158" i="14"/>
  <c r="K144" i="14"/>
  <c r="S142" i="14"/>
  <c r="AA168" i="14"/>
  <c r="AB22" i="14"/>
  <c r="O102" i="14"/>
  <c r="I164" i="16"/>
  <c r="Y30" i="16"/>
  <c r="Y112" i="16"/>
  <c r="AB57" i="14"/>
  <c r="S76" i="14"/>
  <c r="AX114" i="14"/>
  <c r="K63" i="15"/>
  <c r="S136" i="15"/>
  <c r="AA60" i="15"/>
  <c r="E124" i="14"/>
  <c r="S54" i="14"/>
  <c r="D177" i="15"/>
  <c r="D179" i="15"/>
  <c r="P180" i="15"/>
  <c r="D140" i="15"/>
  <c r="L188" i="15"/>
  <c r="AB38" i="15"/>
  <c r="W36" i="15"/>
  <c r="P68" i="15"/>
  <c r="D67" i="15"/>
  <c r="H179" i="13"/>
  <c r="H177" i="13"/>
  <c r="H178" i="13" s="1"/>
  <c r="O42" i="14"/>
  <c r="W114" i="14"/>
  <c r="W54" i="14"/>
  <c r="AX134" i="14"/>
  <c r="N172" i="14"/>
  <c r="Y88" i="15"/>
  <c r="J134" i="15"/>
  <c r="S184" i="16"/>
  <c r="AA124" i="16"/>
  <c r="V98" i="15"/>
  <c r="E182" i="15"/>
  <c r="AX176" i="14"/>
  <c r="BD11" i="15"/>
  <c r="BD60" i="15" s="1"/>
  <c r="E9" i="16"/>
  <c r="E10" i="16"/>
  <c r="E76" i="16"/>
  <c r="E158" i="16"/>
  <c r="E124" i="16"/>
  <c r="E110" i="16"/>
  <c r="E62" i="16"/>
  <c r="E84" i="16"/>
  <c r="M26" i="16"/>
  <c r="V136" i="14"/>
  <c r="Y28" i="15"/>
  <c r="Y84" i="15"/>
  <c r="AV153" i="15"/>
  <c r="N85" i="16"/>
  <c r="N86" i="16" s="1"/>
  <c r="V62" i="16"/>
  <c r="AV157" i="15"/>
  <c r="F26" i="15"/>
  <c r="G96" i="16"/>
  <c r="O96" i="16"/>
  <c r="W96" i="16"/>
  <c r="J129" i="15"/>
  <c r="J130" i="15" s="1"/>
  <c r="Z120" i="15"/>
  <c r="J166" i="15"/>
  <c r="Q90" i="17"/>
  <c r="Y72" i="17"/>
  <c r="AR40" i="17"/>
  <c r="K80" i="17"/>
  <c r="AA44" i="17"/>
  <c r="O56" i="17"/>
  <c r="F120" i="18"/>
  <c r="N104" i="18"/>
  <c r="AR36" i="18"/>
  <c r="O146" i="18"/>
  <c r="O156" i="18"/>
  <c r="W100" i="18"/>
  <c r="P23" i="17"/>
  <c r="M26" i="17"/>
  <c r="G170" i="17"/>
  <c r="AX51" i="17"/>
  <c r="O88" i="17"/>
  <c r="T177" i="16"/>
  <c r="T178" i="16" s="1"/>
  <c r="T179" i="16"/>
  <c r="AX160" i="17"/>
  <c r="J129" i="18"/>
  <c r="I140" i="18"/>
  <c r="X136" i="19"/>
  <c r="X60" i="19"/>
  <c r="K129" i="18"/>
  <c r="K130" i="18" s="1"/>
  <c r="S144" i="18"/>
  <c r="AA148" i="18"/>
  <c r="BD58" i="17"/>
  <c r="BD57" i="17" s="1"/>
  <c r="BD60" i="17"/>
  <c r="P91" i="17"/>
  <c r="P85" i="17" s="1"/>
  <c r="D92" i="17"/>
  <c r="T114" i="18"/>
  <c r="AB132" i="18"/>
  <c r="E156" i="18"/>
  <c r="M114" i="18"/>
  <c r="M28" i="18"/>
  <c r="E44" i="18"/>
  <c r="AU133" i="19" a="1"/>
  <c r="AU133" i="19" s="1"/>
  <c r="AC133" i="19"/>
  <c r="Q134" i="19"/>
  <c r="AT133" i="19" a="1"/>
  <c r="AT133" i="19" s="1"/>
  <c r="AV187" i="19"/>
  <c r="AX154" i="19"/>
  <c r="AX189" i="19"/>
  <c r="AX190" i="19" s="1"/>
  <c r="AX36" i="19"/>
  <c r="AX47" i="19"/>
  <c r="AX48" i="19" s="1"/>
  <c r="D116" i="20"/>
  <c r="D174" i="20"/>
  <c r="T144" i="20"/>
  <c r="T146" i="20"/>
  <c r="J184" i="19"/>
  <c r="R106" i="19"/>
  <c r="Z46" i="19"/>
  <c r="BD160" i="19"/>
  <c r="AX67" i="19"/>
  <c r="AT165" i="19" a="1"/>
  <c r="AT165" i="19" s="1"/>
  <c r="Q166" i="19"/>
  <c r="AU165" i="19" a="1"/>
  <c r="AU165" i="19" s="1"/>
  <c r="AC165" i="19"/>
  <c r="S182" i="19"/>
  <c r="AA148" i="19"/>
  <c r="I36" i="19"/>
  <c r="BD90" i="19"/>
  <c r="P180" i="19"/>
  <c r="D177" i="19"/>
  <c r="D189" i="19" s="1"/>
  <c r="D179" i="19"/>
  <c r="AX86" i="19"/>
  <c r="Y22" i="19"/>
  <c r="AR144" i="19"/>
  <c r="F16" i="19"/>
  <c r="V56" i="19"/>
  <c r="AB26" i="19"/>
  <c r="BD100" i="19"/>
  <c r="E160" i="21"/>
  <c r="M124" i="21"/>
  <c r="J51" i="19"/>
  <c r="J49" i="19"/>
  <c r="J50" i="19" s="1"/>
  <c r="N92" i="19"/>
  <c r="AX67" i="20"/>
  <c r="E88" i="20"/>
  <c r="E150" i="20"/>
  <c r="F114" i="21"/>
  <c r="AR192" i="21"/>
  <c r="AR88" i="21"/>
  <c r="AR44" i="21"/>
  <c r="H30" i="22"/>
  <c r="X168" i="22"/>
  <c r="X102" i="22"/>
  <c r="N70" i="20"/>
  <c r="V22" i="20"/>
  <c r="F40" i="20"/>
  <c r="E178" i="12"/>
  <c r="O129" i="17"/>
  <c r="O130" i="17" s="1"/>
  <c r="H49" i="20"/>
  <c r="H50" i="20" s="1"/>
  <c r="H51" i="20"/>
  <c r="T146" i="21"/>
  <c r="AB66" i="21"/>
  <c r="T36" i="21"/>
  <c r="BD76" i="22"/>
  <c r="BD73" i="22"/>
  <c r="BD74" i="22" s="1"/>
  <c r="BD120" i="22"/>
  <c r="BD117" i="22"/>
  <c r="BD118" i="22" s="1"/>
  <c r="K146" i="23"/>
  <c r="F92" i="23"/>
  <c r="X146" i="23"/>
  <c r="BD165" i="23"/>
  <c r="J85" i="23"/>
  <c r="J86" i="23" s="1"/>
  <c r="Y56" i="23"/>
  <c r="AV137" i="24"/>
  <c r="N125" i="24"/>
  <c r="N24" i="24"/>
  <c r="N47" i="24"/>
  <c r="N48" i="24" s="1"/>
  <c r="R116" i="24"/>
  <c r="F112" i="23"/>
  <c r="G170" i="24"/>
  <c r="O160" i="24"/>
  <c r="W78" i="24"/>
  <c r="K78" i="24"/>
  <c r="G67" i="24"/>
  <c r="P73" i="25"/>
  <c r="D74" i="25"/>
  <c r="J177" i="25"/>
  <c r="J178" i="25" s="1"/>
  <c r="J179" i="25"/>
  <c r="BD140" i="25"/>
  <c r="AR70" i="10"/>
  <c r="J24" i="14"/>
  <c r="V24" i="16"/>
  <c r="AR47" i="20"/>
  <c r="AR48" i="20" s="1"/>
  <c r="AR24" i="20"/>
  <c r="J108" i="20"/>
  <c r="T80" i="21"/>
  <c r="K104" i="21"/>
  <c r="S60" i="21"/>
  <c r="K118" i="22"/>
  <c r="AA40" i="22"/>
  <c r="AX166" i="21"/>
  <c r="E16" i="22"/>
  <c r="M179" i="22"/>
  <c r="M177" i="22"/>
  <c r="M178" i="22" s="1"/>
  <c r="N177" i="22"/>
  <c r="N179" i="22"/>
  <c r="K166" i="23"/>
  <c r="AA177" i="23"/>
  <c r="AA178" i="23" s="1"/>
  <c r="AA179" i="23"/>
  <c r="Y30" i="23"/>
  <c r="M9" i="23"/>
  <c r="M10" i="23" s="1"/>
  <c r="M62" i="23"/>
  <c r="M30" i="23"/>
  <c r="M60" i="23"/>
  <c r="M26" i="23"/>
  <c r="M28" i="23"/>
  <c r="M78" i="23"/>
  <c r="M108" i="23"/>
  <c r="M146" i="23"/>
  <c r="M42" i="23"/>
  <c r="M188" i="23"/>
  <c r="M124" i="23"/>
  <c r="M16" i="23"/>
  <c r="M110" i="23"/>
  <c r="M14" i="23"/>
  <c r="M22" i="23"/>
  <c r="M18" i="23"/>
  <c r="M82" i="23"/>
  <c r="M152" i="23"/>
  <c r="M38" i="23"/>
  <c r="M20" i="23"/>
  <c r="M158" i="23"/>
  <c r="M66" i="23"/>
  <c r="M84" i="23"/>
  <c r="M164" i="23"/>
  <c r="M63" i="23"/>
  <c r="M46" i="23"/>
  <c r="M112" i="23"/>
  <c r="O49" i="23"/>
  <c r="O51" i="23"/>
  <c r="M90" i="24"/>
  <c r="AX177" i="24"/>
  <c r="BD170" i="24"/>
  <c r="BD67" i="24"/>
  <c r="BD92" i="24"/>
  <c r="R84" i="24"/>
  <c r="G80" i="23"/>
  <c r="F32" i="23"/>
  <c r="G136" i="23"/>
  <c r="G150" i="24"/>
  <c r="O120" i="24"/>
  <c r="W164" i="24"/>
  <c r="K60" i="24"/>
  <c r="AC35" i="25"/>
  <c r="D177" i="25"/>
  <c r="D179" i="25"/>
  <c r="P180" i="25"/>
  <c r="AB148" i="24"/>
  <c r="AB129" i="24"/>
  <c r="AB130" i="24" s="1"/>
  <c r="G36" i="25"/>
  <c r="AX189" i="25"/>
  <c r="AX190" i="25" s="1"/>
  <c r="AX36" i="25"/>
  <c r="AX47" i="25"/>
  <c r="AX48" i="25" s="1"/>
  <c r="J57" i="25"/>
  <c r="BD35" i="25"/>
  <c r="BD38" i="25"/>
  <c r="J124" i="25"/>
  <c r="L36" i="7"/>
  <c r="AV137" i="14"/>
  <c r="G114" i="20"/>
  <c r="AX192" i="21"/>
  <c r="AV155" i="20"/>
  <c r="G85" i="22"/>
  <c r="G86" i="22" s="1"/>
  <c r="O98" i="22"/>
  <c r="AR16" i="22"/>
  <c r="BD100" i="22"/>
  <c r="K82" i="23"/>
  <c r="K56" i="23"/>
  <c r="S34" i="23"/>
  <c r="AA47" i="23"/>
  <c r="AA48" i="23" s="1"/>
  <c r="AA24" i="23"/>
  <c r="P68" i="23"/>
  <c r="D67" i="23"/>
  <c r="AB182" i="23"/>
  <c r="AB142" i="23"/>
  <c r="X116" i="23"/>
  <c r="AX9" i="23"/>
  <c r="AX10" i="23" s="1"/>
  <c r="AX72" i="23"/>
  <c r="AX20" i="23"/>
  <c r="AX138" i="23"/>
  <c r="X150" i="23"/>
  <c r="AV187" i="23"/>
  <c r="Y118" i="23"/>
  <c r="Y78" i="23"/>
  <c r="Z38" i="23"/>
  <c r="M72" i="24"/>
  <c r="E185" i="25"/>
  <c r="E42" i="25"/>
  <c r="M60" i="25"/>
  <c r="BD28" i="24"/>
  <c r="BD120" i="24"/>
  <c r="BD117" i="24"/>
  <c r="BD118" i="24" s="1"/>
  <c r="AV145" i="24"/>
  <c r="AR36" i="24"/>
  <c r="M170" i="23"/>
  <c r="J158" i="24"/>
  <c r="R185" i="24"/>
  <c r="F102" i="23"/>
  <c r="F152" i="23"/>
  <c r="O76" i="23"/>
  <c r="M118" i="23"/>
  <c r="R26" i="24"/>
  <c r="F84" i="24"/>
  <c r="AR162" i="24"/>
  <c r="AV162" i="24" s="1"/>
  <c r="AR184" i="24"/>
  <c r="AR57" i="24"/>
  <c r="AV57" i="24" s="1"/>
  <c r="O164" i="24"/>
  <c r="O70" i="24"/>
  <c r="K122" i="24"/>
  <c r="X36" i="24"/>
  <c r="K67" i="25"/>
  <c r="G85" i="25"/>
  <c r="G86" i="25" s="1"/>
  <c r="O9" i="25"/>
  <c r="O10" i="25" s="1"/>
  <c r="O80" i="25"/>
  <c r="O28" i="25"/>
  <c r="O44" i="25"/>
  <c r="Q150" i="25"/>
  <c r="N174" i="25"/>
  <c r="BD124" i="25"/>
  <c r="AU11" i="9" a="1"/>
  <c r="AU11" i="9" s="1"/>
  <c r="I84" i="22"/>
  <c r="AV187" i="22"/>
  <c r="Q110" i="22"/>
  <c r="Y162" i="22"/>
  <c r="AX152" i="22"/>
  <c r="AX114" i="22"/>
  <c r="J110" i="21"/>
  <c r="E18" i="22"/>
  <c r="K78" i="23"/>
  <c r="K34" i="23"/>
  <c r="S138" i="23"/>
  <c r="AB96" i="23"/>
  <c r="X154" i="23"/>
  <c r="AX130" i="23"/>
  <c r="H47" i="23"/>
  <c r="H48" i="23" s="1"/>
  <c r="H24" i="23"/>
  <c r="I177" i="23"/>
  <c r="I178" i="23" s="1"/>
  <c r="I179" i="23"/>
  <c r="AV175" i="23"/>
  <c r="Y122" i="23"/>
  <c r="J112" i="23"/>
  <c r="Z162" i="23"/>
  <c r="X67" i="23"/>
  <c r="M184" i="24"/>
  <c r="X57" i="23"/>
  <c r="AV159" i="23"/>
  <c r="E140" i="25"/>
  <c r="M120" i="25"/>
  <c r="M42" i="25"/>
  <c r="BD63" i="24"/>
  <c r="Q129" i="24"/>
  <c r="G148" i="23"/>
  <c r="J62" i="24"/>
  <c r="R132" i="24"/>
  <c r="F63" i="23"/>
  <c r="M182" i="23"/>
  <c r="G78" i="23"/>
  <c r="M70" i="23"/>
  <c r="F174" i="24"/>
  <c r="AR138" i="24"/>
  <c r="F96" i="24"/>
  <c r="G106" i="24"/>
  <c r="O56" i="24"/>
  <c r="W49" i="24"/>
  <c r="W51" i="24"/>
  <c r="K54" i="24"/>
  <c r="AA74" i="24"/>
  <c r="F188" i="24"/>
  <c r="K106" i="25"/>
  <c r="T116" i="25"/>
  <c r="T36" i="25"/>
  <c r="O179" i="25"/>
  <c r="O177" i="25"/>
  <c r="O178" i="25" s="1"/>
  <c r="X85" i="25"/>
  <c r="X86" i="25" s="1"/>
  <c r="N42" i="25"/>
  <c r="V120" i="25"/>
  <c r="N66" i="25"/>
  <c r="J144" i="25"/>
  <c r="BD82" i="25"/>
  <c r="AV161" i="17"/>
  <c r="F85" i="19"/>
  <c r="F86" i="19" s="1"/>
  <c r="J78" i="20"/>
  <c r="S118" i="20"/>
  <c r="R47" i="21"/>
  <c r="R48" i="21" s="1"/>
  <c r="R24" i="21"/>
  <c r="BD78" i="20"/>
  <c r="E56" i="22"/>
  <c r="G9" i="22"/>
  <c r="G10" i="22" s="1"/>
  <c r="G132" i="22"/>
  <c r="G144" i="22"/>
  <c r="O122" i="22"/>
  <c r="W108" i="22"/>
  <c r="W98" i="22"/>
  <c r="K14" i="23"/>
  <c r="S110" i="23"/>
  <c r="S162" i="23"/>
  <c r="AA85" i="23"/>
  <c r="AA86" i="23" s="1"/>
  <c r="P23" i="23"/>
  <c r="AB150" i="23"/>
  <c r="AB34" i="23"/>
  <c r="X34" i="23"/>
  <c r="AX44" i="23"/>
  <c r="Z88" i="23"/>
  <c r="I36" i="23"/>
  <c r="Y182" i="23"/>
  <c r="J120" i="23"/>
  <c r="Z134" i="23"/>
  <c r="AR28" i="24"/>
  <c r="M182" i="24"/>
  <c r="M57" i="24"/>
  <c r="G24" i="24"/>
  <c r="E154" i="25"/>
  <c r="E40" i="25"/>
  <c r="M34" i="25"/>
  <c r="BD110" i="24"/>
  <c r="Y85" i="24"/>
  <c r="Y86" i="24" s="1"/>
  <c r="D36" i="24"/>
  <c r="E179" i="23"/>
  <c r="E177" i="23"/>
  <c r="E178" i="23" s="1"/>
  <c r="J118" i="24"/>
  <c r="R62" i="24"/>
  <c r="F140" i="23"/>
  <c r="G60" i="23"/>
  <c r="G100" i="23"/>
  <c r="R100" i="24"/>
  <c r="F136" i="24"/>
  <c r="AR150" i="24"/>
  <c r="AR82" i="24"/>
  <c r="G160" i="24"/>
  <c r="O82" i="24"/>
  <c r="W138" i="24"/>
  <c r="K62" i="24"/>
  <c r="AA188" i="24"/>
  <c r="K170" i="25"/>
  <c r="T62" i="25"/>
  <c r="O108" i="25"/>
  <c r="Q138" i="25"/>
  <c r="F179" i="25"/>
  <c r="F177" i="25"/>
  <c r="F178" i="25" s="1"/>
  <c r="N56" i="25"/>
  <c r="J132" i="25"/>
  <c r="BD78" i="25"/>
  <c r="N92" i="4"/>
  <c r="I24" i="7"/>
  <c r="AC101" i="12"/>
  <c r="J51" i="21"/>
  <c r="O148" i="20"/>
  <c r="W188" i="21"/>
  <c r="AC64" i="20"/>
  <c r="D48" i="22"/>
  <c r="P47" i="22"/>
  <c r="J62" i="20"/>
  <c r="E140" i="22"/>
  <c r="E10" i="22"/>
  <c r="M62" i="22"/>
  <c r="O80" i="22"/>
  <c r="W49" i="22"/>
  <c r="W50" i="22" s="1"/>
  <c r="W51" i="22"/>
  <c r="F179" i="22"/>
  <c r="F177" i="22"/>
  <c r="F178" i="22" s="1"/>
  <c r="L129" i="22"/>
  <c r="L130" i="22" s="1"/>
  <c r="K160" i="23"/>
  <c r="S185" i="23"/>
  <c r="S32" i="23"/>
  <c r="P147" i="23"/>
  <c r="AB136" i="23"/>
  <c r="X40" i="23"/>
  <c r="AX88" i="23"/>
  <c r="AV163" i="23"/>
  <c r="AV151" i="23"/>
  <c r="Y164" i="23"/>
  <c r="X44" i="23"/>
  <c r="Z106" i="23"/>
  <c r="Z72" i="23"/>
  <c r="E9" i="24"/>
  <c r="E124" i="24"/>
  <c r="E62" i="24"/>
  <c r="M170" i="24"/>
  <c r="AC73" i="23"/>
  <c r="AT73" i="23" a="1"/>
  <c r="AT73" i="23" s="1"/>
  <c r="Q74" i="23"/>
  <c r="AU73" i="23" a="1"/>
  <c r="AU73" i="23" s="1"/>
  <c r="E124" i="25"/>
  <c r="E44" i="25"/>
  <c r="M100" i="25"/>
  <c r="AX129" i="24"/>
  <c r="E96" i="25"/>
  <c r="R160" i="24"/>
  <c r="F134" i="23"/>
  <c r="G66" i="23"/>
  <c r="AX23" i="24"/>
  <c r="G36" i="23"/>
  <c r="F62" i="24"/>
  <c r="G116" i="24"/>
  <c r="O78" i="24"/>
  <c r="O34" i="24"/>
  <c r="V185" i="24"/>
  <c r="K108" i="24"/>
  <c r="S182" i="24"/>
  <c r="AA118" i="24"/>
  <c r="L36" i="24"/>
  <c r="K66" i="25"/>
  <c r="H177" i="24"/>
  <c r="H178" i="24" s="1"/>
  <c r="H179" i="24"/>
  <c r="T108" i="25"/>
  <c r="T54" i="25"/>
  <c r="AB66" i="25"/>
  <c r="O34" i="25"/>
  <c r="K46" i="25"/>
  <c r="T51" i="24"/>
  <c r="T49" i="24"/>
  <c r="I88" i="25"/>
  <c r="V160" i="25"/>
  <c r="N144" i="25"/>
  <c r="V146" i="25"/>
  <c r="J136" i="25"/>
  <c r="BD154" i="25"/>
  <c r="AX24" i="4"/>
  <c r="AA36" i="16"/>
  <c r="AB47" i="18"/>
  <c r="AB48" i="18" s="1"/>
  <c r="AB44" i="21"/>
  <c r="J144" i="20"/>
  <c r="P35" i="22"/>
  <c r="O158" i="22"/>
  <c r="W174" i="22"/>
  <c r="W90" i="22"/>
  <c r="BD142" i="22"/>
  <c r="F51" i="22"/>
  <c r="F49" i="22"/>
  <c r="K176" i="23"/>
  <c r="S47" i="23"/>
  <c r="S48" i="23" s="1"/>
  <c r="S24" i="23"/>
  <c r="AA116" i="23"/>
  <c r="AA176" i="23"/>
  <c r="AR104" i="22"/>
  <c r="AR101" i="22"/>
  <c r="AR102" i="22" s="1"/>
  <c r="T152" i="23"/>
  <c r="T116" i="23"/>
  <c r="AB36" i="23"/>
  <c r="H177" i="23"/>
  <c r="H178" i="23" s="1"/>
  <c r="H179" i="23"/>
  <c r="AX38" i="23"/>
  <c r="Y44" i="23"/>
  <c r="J160" i="23"/>
  <c r="Z47" i="23"/>
  <c r="Z48" i="23" s="1"/>
  <c r="Z24" i="23"/>
  <c r="AX146" i="23"/>
  <c r="E184" i="24"/>
  <c r="M88" i="24"/>
  <c r="AX84" i="23"/>
  <c r="E152" i="25"/>
  <c r="E46" i="25"/>
  <c r="M46" i="25"/>
  <c r="F182" i="23"/>
  <c r="BD116" i="24"/>
  <c r="F150" i="23"/>
  <c r="AV183" i="24"/>
  <c r="T36" i="24"/>
  <c r="T47" i="24"/>
  <c r="T48" i="24" s="1"/>
  <c r="J110" i="24"/>
  <c r="R114" i="24"/>
  <c r="F156" i="23"/>
  <c r="V102" i="23"/>
  <c r="G116" i="23"/>
  <c r="F120" i="24"/>
  <c r="V162" i="24"/>
  <c r="AR158" i="24"/>
  <c r="G112" i="24"/>
  <c r="G36" i="24"/>
  <c r="AR188" i="24"/>
  <c r="S129" i="24"/>
  <c r="S130" i="24" s="1"/>
  <c r="AA144" i="24"/>
  <c r="V28" i="24"/>
  <c r="X85" i="24"/>
  <c r="X86" i="24" s="1"/>
  <c r="K108" i="25"/>
  <c r="O82" i="25"/>
  <c r="T114" i="25"/>
  <c r="AB118" i="25"/>
  <c r="O30" i="25"/>
  <c r="W164" i="25"/>
  <c r="X42" i="25"/>
  <c r="I164" i="25"/>
  <c r="Q100" i="25"/>
  <c r="Y78" i="25"/>
  <c r="I150" i="25"/>
  <c r="F9" i="25"/>
  <c r="F84" i="25"/>
  <c r="F98" i="25"/>
  <c r="F32" i="25"/>
  <c r="F44" i="25"/>
  <c r="F20" i="25"/>
  <c r="F66" i="25"/>
  <c r="F28" i="25"/>
  <c r="F106" i="25"/>
  <c r="N30" i="25"/>
  <c r="V92" i="25"/>
  <c r="Z14" i="25"/>
  <c r="Z9" i="25"/>
  <c r="Z10" i="25" s="1"/>
  <c r="Z96" i="25"/>
  <c r="Z22" i="25"/>
  <c r="Z70" i="25"/>
  <c r="Z104" i="25"/>
  <c r="Z140" i="25"/>
  <c r="Z122" i="25"/>
  <c r="Z38" i="25"/>
  <c r="Z134" i="25"/>
  <c r="Z146" i="25"/>
  <c r="Z106" i="25"/>
  <c r="Z42" i="25"/>
  <c r="Z66" i="25"/>
  <c r="Z34" i="25"/>
  <c r="Z30" i="25"/>
  <c r="Z46" i="25"/>
  <c r="Z116" i="25"/>
  <c r="Z26" i="25"/>
  <c r="Z18" i="25"/>
  <c r="J158" i="25"/>
  <c r="Z94" i="25"/>
  <c r="BD63" i="25"/>
  <c r="Q178" i="8"/>
  <c r="E49" i="18"/>
  <c r="E50" i="18" s="1"/>
  <c r="AU11" i="19" a="1"/>
  <c r="AU11" i="19" s="1"/>
  <c r="K179" i="21"/>
  <c r="AA67" i="23"/>
  <c r="AX60" i="21"/>
  <c r="BD90" i="22"/>
  <c r="W47" i="22"/>
  <c r="W48" i="22" s="1"/>
  <c r="W24" i="22"/>
  <c r="AR56" i="22"/>
  <c r="R129" i="22"/>
  <c r="T129" i="22"/>
  <c r="T130" i="22" s="1"/>
  <c r="S140" i="23"/>
  <c r="AA148" i="23"/>
  <c r="AR50" i="22"/>
  <c r="D9" i="23"/>
  <c r="P11" i="23"/>
  <c r="P182" i="23" s="1"/>
  <c r="D16" i="23"/>
  <c r="D76" i="23"/>
  <c r="D78" i="23"/>
  <c r="P64" i="23"/>
  <c r="T170" i="23"/>
  <c r="AB156" i="23"/>
  <c r="AX178" i="23"/>
  <c r="R36" i="23"/>
  <c r="Y94" i="23"/>
  <c r="BD47" i="23"/>
  <c r="BA48" i="23"/>
  <c r="J142" i="23"/>
  <c r="Z96" i="23"/>
  <c r="AC11" i="23"/>
  <c r="AC188" i="23" s="1"/>
  <c r="AT11" i="23" a="1"/>
  <c r="AT11" i="23" s="1"/>
  <c r="Q9" i="23"/>
  <c r="AU11" i="23" a="1"/>
  <c r="AU11" i="23" s="1"/>
  <c r="Q30" i="23"/>
  <c r="Q32" i="23"/>
  <c r="Q28" i="23"/>
  <c r="Q120" i="23"/>
  <c r="Q140" i="23"/>
  <c r="Q72" i="23"/>
  <c r="Q18" i="23"/>
  <c r="AX102" i="23"/>
  <c r="E66" i="24"/>
  <c r="M67" i="24"/>
  <c r="M62" i="24"/>
  <c r="M184" i="25"/>
  <c r="M36" i="25"/>
  <c r="V182" i="23"/>
  <c r="G142" i="23"/>
  <c r="BD80" i="24"/>
  <c r="O152" i="23"/>
  <c r="Q176" i="24"/>
  <c r="AV167" i="24"/>
  <c r="Y160" i="24"/>
  <c r="Q108" i="24"/>
  <c r="M94" i="23"/>
  <c r="O42" i="23"/>
  <c r="O174" i="23"/>
  <c r="R122" i="24"/>
  <c r="V174" i="23"/>
  <c r="G28" i="23"/>
  <c r="O134" i="23"/>
  <c r="F172" i="24"/>
  <c r="V82" i="24"/>
  <c r="AR62" i="24"/>
  <c r="V46" i="24"/>
  <c r="G108" i="24"/>
  <c r="AX73" i="24"/>
  <c r="AR9" i="25"/>
  <c r="AR10" i="25" s="1"/>
  <c r="AV10" i="25" s="1"/>
  <c r="V54" i="24"/>
  <c r="K164" i="25"/>
  <c r="S185" i="25"/>
  <c r="D122" i="25"/>
  <c r="L154" i="25"/>
  <c r="L80" i="25"/>
  <c r="T98" i="25"/>
  <c r="AB78" i="25"/>
  <c r="G9" i="25"/>
  <c r="G10" i="25" s="1"/>
  <c r="G32" i="25"/>
  <c r="G76" i="25"/>
  <c r="G80" i="25"/>
  <c r="G16" i="25"/>
  <c r="G90" i="25"/>
  <c r="O47" i="25"/>
  <c r="O48" i="25" s="1"/>
  <c r="O24" i="25"/>
  <c r="W152" i="25"/>
  <c r="X134" i="25"/>
  <c r="I170" i="25"/>
  <c r="AV161" i="25"/>
  <c r="Q168" i="25"/>
  <c r="Q120" i="25"/>
  <c r="Y118" i="25"/>
  <c r="AX120" i="25"/>
  <c r="F146" i="25"/>
  <c r="N184" i="25"/>
  <c r="V154" i="25"/>
  <c r="AR116" i="25"/>
  <c r="J156" i="25"/>
  <c r="Z160" i="25"/>
  <c r="V48" i="23"/>
  <c r="Y49" i="23"/>
  <c r="Y50" i="23" s="1"/>
  <c r="N106" i="1"/>
  <c r="N84" i="1"/>
  <c r="N80" i="1"/>
  <c r="N76" i="1"/>
  <c r="N62" i="1"/>
  <c r="N38" i="1"/>
  <c r="N26" i="1"/>
  <c r="N14" i="1"/>
  <c r="N9" i="1"/>
  <c r="N10" i="1" s="1"/>
  <c r="N96" i="1"/>
  <c r="N22" i="1"/>
  <c r="N70" i="1"/>
  <c r="N46" i="1"/>
  <c r="N18" i="1"/>
  <c r="N140" i="1"/>
  <c r="N116" i="1"/>
  <c r="N34" i="1"/>
  <c r="N100" i="1"/>
  <c r="N30" i="1"/>
  <c r="N88" i="1"/>
  <c r="N42" i="1"/>
  <c r="N134" i="1"/>
  <c r="N114" i="1"/>
  <c r="N162" i="1"/>
  <c r="N174" i="1"/>
  <c r="N182" i="1"/>
  <c r="N185" i="1"/>
  <c r="N108" i="1"/>
  <c r="N74" i="1"/>
  <c r="N110" i="1"/>
  <c r="N124" i="1"/>
  <c r="N120" i="1"/>
  <c r="N138" i="1"/>
  <c r="N82" i="1"/>
  <c r="N154" i="1"/>
  <c r="N78" i="1"/>
  <c r="N188" i="1"/>
  <c r="N60" i="1"/>
  <c r="N112" i="1"/>
  <c r="N136" i="1"/>
  <c r="N54" i="1"/>
  <c r="N104" i="1"/>
  <c r="N57" i="1"/>
  <c r="N122" i="1"/>
  <c r="AT133" i="1" a="1"/>
  <c r="AT133" i="1" s="1"/>
  <c r="AC133" i="1"/>
  <c r="Q134" i="1"/>
  <c r="AU133" i="1" a="1"/>
  <c r="AU133" i="1" s="1"/>
  <c r="BD146" i="3"/>
  <c r="K36" i="4"/>
  <c r="BD144" i="5"/>
  <c r="BD106" i="3"/>
  <c r="K9" i="1"/>
  <c r="K10" i="1" s="1"/>
  <c r="K170" i="1"/>
  <c r="K40" i="1"/>
  <c r="K144" i="1"/>
  <c r="K44" i="1"/>
  <c r="K90" i="1"/>
  <c r="K176" i="1"/>
  <c r="K20" i="1"/>
  <c r="K72" i="1"/>
  <c r="K150" i="1"/>
  <c r="K32" i="1"/>
  <c r="K168" i="1"/>
  <c r="K28" i="1"/>
  <c r="K132" i="1"/>
  <c r="K94" i="1"/>
  <c r="K16" i="1"/>
  <c r="K98" i="1"/>
  <c r="Q36" i="3"/>
  <c r="I177" i="2"/>
  <c r="I178" i="2" s="1"/>
  <c r="I179" i="2"/>
  <c r="BD73" i="1"/>
  <c r="BD116" i="3"/>
  <c r="O51" i="2"/>
  <c r="O49" i="2"/>
  <c r="K51" i="4"/>
  <c r="K49" i="4"/>
  <c r="K50" i="4" s="1"/>
  <c r="L49" i="6"/>
  <c r="L50" i="6" s="1"/>
  <c r="L51" i="6"/>
  <c r="AV169" i="7"/>
  <c r="D134" i="1"/>
  <c r="P133" i="1"/>
  <c r="D129" i="1"/>
  <c r="R179" i="6"/>
  <c r="R177" i="6"/>
  <c r="R178" i="6" s="1"/>
  <c r="K106" i="1"/>
  <c r="R177" i="2"/>
  <c r="R178" i="2" s="1"/>
  <c r="R179" i="2"/>
  <c r="BD122" i="3"/>
  <c r="Y36" i="2"/>
  <c r="AT133" i="2" a="1"/>
  <c r="AT133" i="2" s="1"/>
  <c r="Q134" i="2"/>
  <c r="AU134" i="2" s="1" a="1"/>
  <c r="AU134" i="2" s="1"/>
  <c r="AC133" i="2"/>
  <c r="AU133" i="2" a="1"/>
  <c r="AU133" i="2" s="1"/>
  <c r="AV181" i="2"/>
  <c r="K122" i="1"/>
  <c r="AC58" i="3"/>
  <c r="N118" i="1"/>
  <c r="BD30" i="5"/>
  <c r="BD100" i="5"/>
  <c r="O130" i="2"/>
  <c r="Z47" i="5"/>
  <c r="Z48" i="5" s="1"/>
  <c r="Z24" i="5"/>
  <c r="I189" i="1"/>
  <c r="I36" i="1"/>
  <c r="N63" i="1"/>
  <c r="BD112" i="3"/>
  <c r="F51" i="5"/>
  <c r="F49" i="5"/>
  <c r="F50" i="5" s="1"/>
  <c r="Y51" i="1"/>
  <c r="Y49" i="1"/>
  <c r="Y50" i="1" s="1"/>
  <c r="AV161" i="1"/>
  <c r="BD129" i="2"/>
  <c r="AV171" i="2"/>
  <c r="AV180" i="1"/>
  <c r="AV131" i="1"/>
  <c r="P180" i="3"/>
  <c r="D177" i="3"/>
  <c r="D179" i="3"/>
  <c r="BD44" i="5"/>
  <c r="BD66" i="7"/>
  <c r="N36" i="7"/>
  <c r="W51" i="7"/>
  <c r="W49" i="7"/>
  <c r="W50" i="7" s="1"/>
  <c r="L179" i="9"/>
  <c r="L177" i="9"/>
  <c r="L178" i="9" s="1"/>
  <c r="T49" i="3"/>
  <c r="T50" i="3" s="1"/>
  <c r="T51" i="3"/>
  <c r="Q36" i="1"/>
  <c r="BD92" i="3"/>
  <c r="AV131" i="3"/>
  <c r="I9" i="3"/>
  <c r="I10" i="3" s="1"/>
  <c r="I16" i="3"/>
  <c r="I44" i="3"/>
  <c r="I20" i="3"/>
  <c r="I28" i="3"/>
  <c r="I150" i="3"/>
  <c r="I138" i="3"/>
  <c r="I40" i="3"/>
  <c r="I32" i="3"/>
  <c r="I108" i="3"/>
  <c r="K54" i="1"/>
  <c r="K162" i="1"/>
  <c r="BD47" i="3"/>
  <c r="BD48" i="3" s="1"/>
  <c r="BA48" i="3"/>
  <c r="E36" i="1"/>
  <c r="AR179" i="1"/>
  <c r="AV179" i="1" s="1"/>
  <c r="K49" i="2"/>
  <c r="K51" i="2"/>
  <c r="I156" i="3"/>
  <c r="L36" i="3"/>
  <c r="BD22" i="5"/>
  <c r="BD40" i="5"/>
  <c r="N24" i="2"/>
  <c r="N47" i="2"/>
  <c r="N48" i="2" s="1"/>
  <c r="V106" i="1"/>
  <c r="V84" i="1"/>
  <c r="V80" i="1"/>
  <c r="V76" i="1"/>
  <c r="V62" i="1"/>
  <c r="V46" i="1"/>
  <c r="V38" i="1"/>
  <c r="V14" i="1"/>
  <c r="V9" i="1"/>
  <c r="V10" i="1" s="1"/>
  <c r="V100" i="1"/>
  <c r="V70" i="1"/>
  <c r="V30" i="1"/>
  <c r="V18" i="1"/>
  <c r="V140" i="1"/>
  <c r="V116" i="1"/>
  <c r="V34" i="1"/>
  <c r="V26" i="1"/>
  <c r="V96" i="1"/>
  <c r="V88" i="1"/>
  <c r="V42" i="1"/>
  <c r="V22" i="1"/>
  <c r="V134" i="1"/>
  <c r="V124" i="1"/>
  <c r="V138" i="1"/>
  <c r="V54" i="1"/>
  <c r="V82" i="1"/>
  <c r="V104" i="1"/>
  <c r="V110" i="1"/>
  <c r="V136" i="1"/>
  <c r="V122" i="1"/>
  <c r="V182" i="1"/>
  <c r="V185" i="1"/>
  <c r="V114" i="1"/>
  <c r="V74" i="1"/>
  <c r="V120" i="1"/>
  <c r="V154" i="1"/>
  <c r="V108" i="1"/>
  <c r="V112" i="1"/>
  <c r="V188" i="1"/>
  <c r="V174" i="1"/>
  <c r="V57" i="1"/>
  <c r="V60" i="1"/>
  <c r="V78" i="1"/>
  <c r="V162" i="1"/>
  <c r="Q9" i="1"/>
  <c r="AU11" i="1" a="1"/>
  <c r="AU11" i="1" s="1"/>
  <c r="AC11" i="1"/>
  <c r="AC26" i="1" s="1"/>
  <c r="Q156" i="1"/>
  <c r="AT11" i="1" a="1"/>
  <c r="AT11" i="1" s="1"/>
  <c r="Q164" i="1"/>
  <c r="AU164" i="1" s="1" a="1"/>
  <c r="AU164" i="1" s="1"/>
  <c r="Q184" i="1"/>
  <c r="Q84" i="1"/>
  <c r="Q110" i="1"/>
  <c r="Q124" i="1"/>
  <c r="Q174" i="1"/>
  <c r="Q182" i="1"/>
  <c r="Q76" i="1"/>
  <c r="Q185" i="1"/>
  <c r="Q154" i="1"/>
  <c r="Q172" i="1"/>
  <c r="Q62" i="1"/>
  <c r="Q80" i="1"/>
  <c r="Q120" i="1"/>
  <c r="Q188" i="1"/>
  <c r="Q114" i="1"/>
  <c r="Q106" i="1"/>
  <c r="AR66" i="1"/>
  <c r="Q100" i="1"/>
  <c r="AR120" i="1"/>
  <c r="BD172" i="3"/>
  <c r="H179" i="3"/>
  <c r="H177" i="3"/>
  <c r="H178" i="3" s="1"/>
  <c r="N102" i="1"/>
  <c r="I104" i="3"/>
  <c r="V152" i="1"/>
  <c r="I51" i="2"/>
  <c r="I49" i="2"/>
  <c r="I50" i="2" s="1"/>
  <c r="K146" i="1"/>
  <c r="Q74" i="3"/>
  <c r="AU73" i="3" a="1"/>
  <c r="AU73" i="3" s="1"/>
  <c r="AT73" i="3" a="1"/>
  <c r="AT73" i="3" s="1"/>
  <c r="AC73" i="3"/>
  <c r="AC64" i="1"/>
  <c r="E49" i="4"/>
  <c r="E50" i="4" s="1"/>
  <c r="E51" i="4"/>
  <c r="M9" i="1"/>
  <c r="M10" i="1" s="1"/>
  <c r="M54" i="1"/>
  <c r="M160" i="1"/>
  <c r="M142" i="1"/>
  <c r="M168" i="1"/>
  <c r="M63" i="1"/>
  <c r="M140" i="1"/>
  <c r="M66" i="1"/>
  <c r="M116" i="1"/>
  <c r="M108" i="1"/>
  <c r="M162" i="1"/>
  <c r="M164" i="1"/>
  <c r="M60" i="1"/>
  <c r="M112" i="1"/>
  <c r="M138" i="1"/>
  <c r="M82" i="1"/>
  <c r="M184" i="1"/>
  <c r="M185" i="1"/>
  <c r="M78" i="1"/>
  <c r="M156" i="1"/>
  <c r="M134" i="1"/>
  <c r="M122" i="1"/>
  <c r="M104" i="1"/>
  <c r="M38" i="1"/>
  <c r="M100" i="1"/>
  <c r="V184" i="1"/>
  <c r="I166" i="3"/>
  <c r="L24" i="3"/>
  <c r="L47" i="3"/>
  <c r="L48" i="3" s="1"/>
  <c r="BD142" i="5"/>
  <c r="AC68" i="5"/>
  <c r="Q67" i="5"/>
  <c r="AR50" i="1"/>
  <c r="M72" i="1"/>
  <c r="AR148" i="1"/>
  <c r="H47" i="2"/>
  <c r="H48" i="2" s="1"/>
  <c r="H24" i="2"/>
  <c r="O36" i="3"/>
  <c r="M56" i="1"/>
  <c r="AR170" i="1"/>
  <c r="J9" i="2"/>
  <c r="J10" i="2" s="1"/>
  <c r="J32" i="2"/>
  <c r="J170" i="2"/>
  <c r="J168" i="2"/>
  <c r="J90" i="2"/>
  <c r="J72" i="2"/>
  <c r="J20" i="2"/>
  <c r="J40" i="2"/>
  <c r="J98" i="2"/>
  <c r="J16" i="2"/>
  <c r="J150" i="2"/>
  <c r="J176" i="2"/>
  <c r="J94" i="2"/>
  <c r="J132" i="2"/>
  <c r="J144" i="2"/>
  <c r="J28" i="2"/>
  <c r="J44" i="2"/>
  <c r="Y51" i="2"/>
  <c r="Y49" i="2"/>
  <c r="Y50" i="2" s="1"/>
  <c r="P91" i="3"/>
  <c r="P85" i="3" s="1"/>
  <c r="D92" i="3"/>
  <c r="I63" i="3"/>
  <c r="BD54" i="5"/>
  <c r="AV157" i="3"/>
  <c r="Q94" i="1"/>
  <c r="V156" i="1"/>
  <c r="L9" i="2"/>
  <c r="L10" i="2" s="1"/>
  <c r="L168" i="2"/>
  <c r="L160" i="2"/>
  <c r="L54" i="2"/>
  <c r="L142" i="2"/>
  <c r="L78" i="2"/>
  <c r="L134" i="2"/>
  <c r="L82" i="2"/>
  <c r="L104" i="2"/>
  <c r="L162" i="2"/>
  <c r="L116" i="2"/>
  <c r="L63" i="2"/>
  <c r="L140" i="2"/>
  <c r="L122" i="2"/>
  <c r="L60" i="2"/>
  <c r="L16" i="2"/>
  <c r="L112" i="2"/>
  <c r="L66" i="2"/>
  <c r="L108" i="2"/>
  <c r="L20" i="2"/>
  <c r="D36" i="4"/>
  <c r="J177" i="1"/>
  <c r="J178" i="1" s="1"/>
  <c r="J179" i="1"/>
  <c r="BD112" i="5"/>
  <c r="BD28" i="5"/>
  <c r="E179" i="5"/>
  <c r="E177" i="5"/>
  <c r="E178" i="5" s="1"/>
  <c r="P23" i="5"/>
  <c r="AC64" i="5"/>
  <c r="Z179" i="5"/>
  <c r="Z177" i="5"/>
  <c r="Z178" i="5" s="1"/>
  <c r="AR154" i="1"/>
  <c r="M152" i="1"/>
  <c r="L158" i="2"/>
  <c r="S189" i="1"/>
  <c r="S36" i="1"/>
  <c r="M106" i="1"/>
  <c r="P117" i="2"/>
  <c r="X140" i="2"/>
  <c r="T177" i="2"/>
  <c r="T178" i="2" s="1"/>
  <c r="T179" i="2"/>
  <c r="H51" i="3"/>
  <c r="H49" i="3"/>
  <c r="H50" i="3" s="1"/>
  <c r="AV137" i="3"/>
  <c r="AB24" i="2"/>
  <c r="AB47" i="2"/>
  <c r="AB48" i="2" s="1"/>
  <c r="X130" i="2"/>
  <c r="F85" i="3"/>
  <c r="F86" i="3" s="1"/>
  <c r="Q56" i="1"/>
  <c r="BD104" i="5"/>
  <c r="BD101" i="5"/>
  <c r="BD102" i="5" s="1"/>
  <c r="BD116" i="7"/>
  <c r="AR134" i="1"/>
  <c r="V170" i="1"/>
  <c r="M62" i="1"/>
  <c r="M120" i="1"/>
  <c r="M49" i="4"/>
  <c r="M50" i="4" s="1"/>
  <c r="M51" i="4"/>
  <c r="BD138" i="5"/>
  <c r="BD60" i="5"/>
  <c r="BD58" i="5"/>
  <c r="BD57" i="5" s="1"/>
  <c r="AX80" i="5"/>
  <c r="V189" i="6"/>
  <c r="V36" i="6"/>
  <c r="AX129" i="6"/>
  <c r="N179" i="7"/>
  <c r="N177" i="7"/>
  <c r="N178" i="7" s="1"/>
  <c r="AX98" i="5"/>
  <c r="AX124" i="5"/>
  <c r="AX179" i="5"/>
  <c r="AX177" i="5"/>
  <c r="AX178" i="5" s="1"/>
  <c r="AX40" i="5"/>
  <c r="W51" i="5"/>
  <c r="W49" i="5"/>
  <c r="AX85" i="5"/>
  <c r="AX86" i="5" s="1"/>
  <c r="T114" i="6"/>
  <c r="V9" i="5"/>
  <c r="V10" i="5" s="1"/>
  <c r="V185" i="5"/>
  <c r="V188" i="5"/>
  <c r="V54" i="5"/>
  <c r="V112" i="5"/>
  <c r="V110" i="5"/>
  <c r="V172" i="5"/>
  <c r="V182" i="5"/>
  <c r="V60" i="5"/>
  <c r="BD172" i="7"/>
  <c r="H36" i="8"/>
  <c r="Q92" i="10"/>
  <c r="AC91" i="10"/>
  <c r="BD90" i="9"/>
  <c r="Z177" i="8"/>
  <c r="Z178" i="8" s="1"/>
  <c r="Z179" i="8"/>
  <c r="BD96" i="9"/>
  <c r="AX73" i="9"/>
  <c r="AX96" i="11"/>
  <c r="Y177" i="11"/>
  <c r="Y178" i="11" s="1"/>
  <c r="Y179" i="11"/>
  <c r="AV169" i="13"/>
  <c r="Y9" i="13"/>
  <c r="Y10" i="13" s="1"/>
  <c r="Q134" i="12"/>
  <c r="AU133" i="12" a="1"/>
  <c r="AU133" i="12" s="1"/>
  <c r="AT133" i="12" a="1"/>
  <c r="AT133" i="12" s="1"/>
  <c r="AC133" i="12"/>
  <c r="BD85" i="12"/>
  <c r="BD86" i="12" s="1"/>
  <c r="BD88" i="12"/>
  <c r="W9" i="13"/>
  <c r="W10" i="13" s="1"/>
  <c r="W54" i="13"/>
  <c r="W56" i="13"/>
  <c r="T36" i="14"/>
  <c r="AU11" i="16" a="1"/>
  <c r="AU11" i="16" s="1"/>
  <c r="AT11" i="16" a="1"/>
  <c r="AT11" i="16" s="1"/>
  <c r="Q9" i="16"/>
  <c r="AC11" i="16"/>
  <c r="AC132" i="16" s="1"/>
  <c r="Q66" i="16"/>
  <c r="Y24" i="16"/>
  <c r="Y47" i="16"/>
  <c r="Y48" i="16" s="1"/>
  <c r="D51" i="14"/>
  <c r="D49" i="14"/>
  <c r="P52" i="14"/>
  <c r="BD98" i="14"/>
  <c r="AA179" i="15"/>
  <c r="AA177" i="15"/>
  <c r="AA178" i="15" s="1"/>
  <c r="T9" i="15"/>
  <c r="T10" i="15" s="1"/>
  <c r="T112" i="15"/>
  <c r="T28" i="15"/>
  <c r="T54" i="15"/>
  <c r="AB47" i="15"/>
  <c r="AB48" i="15" s="1"/>
  <c r="AB24" i="15"/>
  <c r="BD136" i="14"/>
  <c r="N36" i="15"/>
  <c r="BD85" i="15"/>
  <c r="BD86" i="15" s="1"/>
  <c r="BD88" i="15"/>
  <c r="AV131" i="14"/>
  <c r="Z49" i="15"/>
  <c r="Z50" i="15" s="1"/>
  <c r="Z51" i="15"/>
  <c r="AV137" i="15"/>
  <c r="N47" i="15"/>
  <c r="N48" i="15" s="1"/>
  <c r="N24" i="15"/>
  <c r="AV159" i="17"/>
  <c r="Y177" i="18"/>
  <c r="Y178" i="18" s="1"/>
  <c r="Y179" i="18"/>
  <c r="D179" i="18"/>
  <c r="P180" i="18"/>
  <c r="D177" i="18"/>
  <c r="O177" i="19"/>
  <c r="O178" i="19" s="1"/>
  <c r="O179" i="19"/>
  <c r="L9" i="19"/>
  <c r="L10" i="19" s="1"/>
  <c r="L20" i="19"/>
  <c r="L26" i="19"/>
  <c r="L84" i="19"/>
  <c r="L136" i="19"/>
  <c r="L70" i="19"/>
  <c r="L18" i="19"/>
  <c r="L28" i="19"/>
  <c r="L14" i="19"/>
  <c r="L16" i="19"/>
  <c r="T51" i="19"/>
  <c r="T49" i="19"/>
  <c r="T50" i="19" s="1"/>
  <c r="AV131" i="22"/>
  <c r="Q48" i="21"/>
  <c r="H9" i="20"/>
  <c r="H10" i="20" s="1"/>
  <c r="H56" i="20"/>
  <c r="H78" i="20"/>
  <c r="H162" i="20"/>
  <c r="H66" i="20"/>
  <c r="H122" i="20"/>
  <c r="X36" i="20"/>
  <c r="AV151" i="20"/>
  <c r="BD22" i="21"/>
  <c r="BD170" i="20"/>
  <c r="P58" i="21"/>
  <c r="AR34" i="2"/>
  <c r="AV163" i="2"/>
  <c r="R182" i="3"/>
  <c r="BD63" i="3"/>
  <c r="BD73" i="4"/>
  <c r="AX28" i="3"/>
  <c r="O98" i="3"/>
  <c r="AV186" i="3"/>
  <c r="D40" i="6"/>
  <c r="T170" i="6"/>
  <c r="L132" i="7"/>
  <c r="T150" i="7"/>
  <c r="P117" i="9"/>
  <c r="AC64" i="7"/>
  <c r="N36" i="6"/>
  <c r="Y177" i="6"/>
  <c r="Y178" i="6" s="1"/>
  <c r="Y179" i="6"/>
  <c r="M49" i="7"/>
  <c r="M50" i="7" s="1"/>
  <c r="M51" i="7"/>
  <c r="BD73" i="8"/>
  <c r="AR9" i="4"/>
  <c r="AR10" i="4" s="1"/>
  <c r="AV10" i="4" s="1"/>
  <c r="AR51" i="4"/>
  <c r="AV51" i="4" s="1"/>
  <c r="AV149" i="4"/>
  <c r="AX170" i="4"/>
  <c r="X92" i="5"/>
  <c r="X85" i="5"/>
  <c r="X86" i="5" s="1"/>
  <c r="G118" i="6"/>
  <c r="R62" i="4"/>
  <c r="R100" i="4"/>
  <c r="R96" i="4"/>
  <c r="R164" i="4"/>
  <c r="R88" i="4"/>
  <c r="R9" i="4"/>
  <c r="R10" i="4" s="1"/>
  <c r="R80" i="4"/>
  <c r="R184" i="4"/>
  <c r="R156" i="4"/>
  <c r="R34" i="4"/>
  <c r="R104" i="4"/>
  <c r="R172" i="4"/>
  <c r="R122" i="4"/>
  <c r="R38" i="4"/>
  <c r="R22" i="4"/>
  <c r="R134" i="4"/>
  <c r="R110" i="4"/>
  <c r="R70" i="4"/>
  <c r="R140" i="4"/>
  <c r="R108" i="4"/>
  <c r="R112" i="4"/>
  <c r="R82" i="4"/>
  <c r="R124" i="4"/>
  <c r="R154" i="4"/>
  <c r="R42" i="4"/>
  <c r="R84" i="4"/>
  <c r="R120" i="4"/>
  <c r="R182" i="4"/>
  <c r="R114" i="4"/>
  <c r="R174" i="4"/>
  <c r="R106" i="4"/>
  <c r="R188" i="4"/>
  <c r="R26" i="4"/>
  <c r="R30" i="4"/>
  <c r="R46" i="4"/>
  <c r="R60" i="4"/>
  <c r="R116" i="4"/>
  <c r="R76" i="4"/>
  <c r="R54" i="4"/>
  <c r="R14" i="4"/>
  <c r="R185" i="4"/>
  <c r="R78" i="4"/>
  <c r="R18" i="4"/>
  <c r="Q152" i="4"/>
  <c r="AV153" i="4"/>
  <c r="AV186" i="7"/>
  <c r="BD177" i="11"/>
  <c r="BD178" i="11" s="1"/>
  <c r="BD179" i="11"/>
  <c r="BD100" i="11"/>
  <c r="BD56" i="11"/>
  <c r="Z177" i="7"/>
  <c r="Z178" i="7" s="1"/>
  <c r="Z179" i="7"/>
  <c r="X51" i="8"/>
  <c r="X49" i="8"/>
  <c r="X50" i="8" s="1"/>
  <c r="AX11" i="9"/>
  <c r="AX104" i="9" s="1"/>
  <c r="AX42" i="11"/>
  <c r="X36" i="10"/>
  <c r="Q47" i="13"/>
  <c r="Q24" i="13"/>
  <c r="Y54" i="13"/>
  <c r="G168" i="10"/>
  <c r="G146" i="10"/>
  <c r="BD101" i="10"/>
  <c r="Y177" i="10"/>
  <c r="Y178" i="10" s="1"/>
  <c r="Y179" i="10"/>
  <c r="I24" i="12"/>
  <c r="I47" i="12"/>
  <c r="I48" i="12" s="1"/>
  <c r="AV169" i="12"/>
  <c r="R36" i="13"/>
  <c r="R47" i="13"/>
  <c r="R48" i="13" s="1"/>
  <c r="P133" i="11"/>
  <c r="D134" i="11"/>
  <c r="T179" i="10"/>
  <c r="T177" i="10"/>
  <c r="T178" i="10" s="1"/>
  <c r="X177" i="12"/>
  <c r="X178" i="12" s="1"/>
  <c r="X179" i="12"/>
  <c r="M51" i="11"/>
  <c r="M49" i="11"/>
  <c r="AB177" i="12"/>
  <c r="AB178" i="12" s="1"/>
  <c r="AB179" i="12"/>
  <c r="BD47" i="12"/>
  <c r="BD48" i="12" s="1"/>
  <c r="BA48" i="12"/>
  <c r="W28" i="13"/>
  <c r="BD110" i="14"/>
  <c r="AC35" i="14"/>
  <c r="Q182" i="16"/>
  <c r="AC101" i="16"/>
  <c r="Q102" i="16"/>
  <c r="AU101" i="16" a="1"/>
  <c r="AU101" i="16" s="1"/>
  <c r="AT101" i="16" a="1"/>
  <c r="AT101" i="16" s="1"/>
  <c r="K177" i="15"/>
  <c r="K178" i="15" s="1"/>
  <c r="K179" i="15"/>
  <c r="AA47" i="15"/>
  <c r="AA48" i="15" s="1"/>
  <c r="AA24" i="15"/>
  <c r="T102" i="15"/>
  <c r="G185" i="14"/>
  <c r="AC35" i="15"/>
  <c r="V189" i="16"/>
  <c r="V36" i="16"/>
  <c r="AU52" i="15" a="1"/>
  <c r="AU52" i="15" s="1"/>
  <c r="AC52" i="15"/>
  <c r="Q49" i="15"/>
  <c r="Q51" i="15"/>
  <c r="AT52" i="15" a="1"/>
  <c r="AT52" i="15" s="1"/>
  <c r="V47" i="15"/>
  <c r="V48" i="15" s="1"/>
  <c r="V24" i="15"/>
  <c r="AX57" i="16"/>
  <c r="Q179" i="17"/>
  <c r="AU180" i="17" a="1"/>
  <c r="AU180" i="17" s="1"/>
  <c r="AC180" i="17"/>
  <c r="AT180" i="17" a="1"/>
  <c r="AT180" i="17" s="1"/>
  <c r="Q177" i="17"/>
  <c r="O76" i="18"/>
  <c r="P64" i="16"/>
  <c r="W9" i="17"/>
  <c r="W10" i="17" s="1"/>
  <c r="W176" i="17"/>
  <c r="W98" i="17"/>
  <c r="W156" i="17"/>
  <c r="W20" i="17"/>
  <c r="W170" i="17"/>
  <c r="W90" i="17"/>
  <c r="W168" i="17"/>
  <c r="T189" i="17"/>
  <c r="T36" i="17"/>
  <c r="F92" i="17"/>
  <c r="F85" i="17"/>
  <c r="F86" i="17" s="1"/>
  <c r="AX57" i="18"/>
  <c r="L179" i="18"/>
  <c r="L177" i="18"/>
  <c r="L178" i="18" s="1"/>
  <c r="AA9" i="19"/>
  <c r="AA10" i="19" s="1"/>
  <c r="AA14" i="19"/>
  <c r="AA16" i="19"/>
  <c r="AA136" i="19"/>
  <c r="AA160" i="19"/>
  <c r="AA56" i="19"/>
  <c r="T20" i="20"/>
  <c r="T84" i="20"/>
  <c r="BD51" i="20"/>
  <c r="AA132" i="19"/>
  <c r="BD78" i="19"/>
  <c r="AA22" i="19"/>
  <c r="G18" i="19"/>
  <c r="G16" i="19"/>
  <c r="G9" i="19"/>
  <c r="G10" i="19" s="1"/>
  <c r="G146" i="19"/>
  <c r="G172" i="19"/>
  <c r="G32" i="19"/>
  <c r="G185" i="19"/>
  <c r="G90" i="19"/>
  <c r="G34" i="19"/>
  <c r="G28" i="19"/>
  <c r="G30" i="19"/>
  <c r="BD136" i="19"/>
  <c r="N9" i="21"/>
  <c r="N10" i="21" s="1"/>
  <c r="AR126" i="21"/>
  <c r="AR22" i="21"/>
  <c r="AR132" i="21"/>
  <c r="BD136" i="21"/>
  <c r="H40" i="20"/>
  <c r="H104" i="20"/>
  <c r="J24" i="20"/>
  <c r="J47" i="20"/>
  <c r="J48" i="20" s="1"/>
  <c r="BD63" i="20"/>
  <c r="AC101" i="21"/>
  <c r="Q102" i="21"/>
  <c r="AU101" i="21" a="1"/>
  <c r="AU101" i="21" s="1"/>
  <c r="AT101" i="21" a="1"/>
  <c r="AT101" i="21" s="1"/>
  <c r="S36" i="22"/>
  <c r="O47" i="22"/>
  <c r="O48" i="22" s="1"/>
  <c r="O24" i="22"/>
  <c r="AV141" i="3"/>
  <c r="S150" i="3"/>
  <c r="AR78" i="4"/>
  <c r="L106" i="2"/>
  <c r="BD84" i="3"/>
  <c r="Q106" i="2"/>
  <c r="R74" i="1"/>
  <c r="J129" i="2"/>
  <c r="J130" i="2" s="1"/>
  <c r="J60" i="3"/>
  <c r="AR47" i="7"/>
  <c r="AR48" i="7" s="1"/>
  <c r="AR24" i="7"/>
  <c r="Y182" i="7"/>
  <c r="E42" i="7"/>
  <c r="AC58" i="7"/>
  <c r="L88" i="7"/>
  <c r="Q132" i="4"/>
  <c r="AB170" i="5"/>
  <c r="G85" i="7"/>
  <c r="G86" i="7" s="1"/>
  <c r="P58" i="7"/>
  <c r="Z96" i="4"/>
  <c r="Z9" i="4"/>
  <c r="Z10" i="4" s="1"/>
  <c r="Z100" i="4"/>
  <c r="Z88" i="4"/>
  <c r="Z46" i="4"/>
  <c r="Z184" i="4"/>
  <c r="Z84" i="4"/>
  <c r="Z76" i="4"/>
  <c r="Z22" i="4"/>
  <c r="Z70" i="4"/>
  <c r="Z124" i="4"/>
  <c r="Z188" i="4"/>
  <c r="Z104" i="4"/>
  <c r="Z172" i="4"/>
  <c r="Z110" i="4"/>
  <c r="Z154" i="4"/>
  <c r="Z122" i="4"/>
  <c r="Z108" i="4"/>
  <c r="Z60" i="4"/>
  <c r="Z62" i="4"/>
  <c r="Z164" i="4"/>
  <c r="Z42" i="4"/>
  <c r="Z174" i="4"/>
  <c r="Z114" i="4"/>
  <c r="Z26" i="4"/>
  <c r="Z34" i="4"/>
  <c r="Z120" i="4"/>
  <c r="Z134" i="4"/>
  <c r="Z30" i="4"/>
  <c r="Z74" i="4"/>
  <c r="Z156" i="4"/>
  <c r="Z80" i="4"/>
  <c r="Z14" i="4"/>
  <c r="Z182" i="4"/>
  <c r="Z112" i="4"/>
  <c r="Z82" i="4"/>
  <c r="Z54" i="4"/>
  <c r="Z106" i="4"/>
  <c r="Z38" i="4"/>
  <c r="Z140" i="4"/>
  <c r="Z185" i="4"/>
  <c r="Z78" i="4"/>
  <c r="Z18" i="4"/>
  <c r="Z116" i="4"/>
  <c r="AX78" i="4"/>
  <c r="I9" i="5"/>
  <c r="I10" i="5" s="1"/>
  <c r="I168" i="5"/>
  <c r="I164" i="5"/>
  <c r="I172" i="5"/>
  <c r="I46" i="5"/>
  <c r="I60" i="5"/>
  <c r="I30" i="5"/>
  <c r="I106" i="5"/>
  <c r="I80" i="5"/>
  <c r="I62" i="5"/>
  <c r="I22" i="5"/>
  <c r="I54" i="5"/>
  <c r="I76" i="5"/>
  <c r="I42" i="5"/>
  <c r="I84" i="5"/>
  <c r="I18" i="5"/>
  <c r="I38" i="5"/>
  <c r="I34" i="5"/>
  <c r="I26" i="5"/>
  <c r="I14" i="5"/>
  <c r="AV145" i="5"/>
  <c r="G74" i="6"/>
  <c r="D168" i="6"/>
  <c r="S49" i="7"/>
  <c r="S50" i="7" s="1"/>
  <c r="S51" i="7"/>
  <c r="M179" i="8"/>
  <c r="M177" i="8"/>
  <c r="M178" i="8" s="1"/>
  <c r="M132" i="8"/>
  <c r="V122" i="5"/>
  <c r="G140" i="6"/>
  <c r="Y51" i="7"/>
  <c r="Y49" i="7"/>
  <c r="Y50" i="7" s="1"/>
  <c r="T156" i="7"/>
  <c r="BD160" i="9"/>
  <c r="BD164" i="11"/>
  <c r="P35" i="8"/>
  <c r="AX144" i="9"/>
  <c r="AX178" i="8"/>
  <c r="W47" i="8"/>
  <c r="W48" i="8" s="1"/>
  <c r="W24" i="8"/>
  <c r="L51" i="10"/>
  <c r="L49" i="10"/>
  <c r="BD85" i="8"/>
  <c r="S148" i="9"/>
  <c r="K20" i="10"/>
  <c r="S144" i="10"/>
  <c r="S144" i="9"/>
  <c r="E49" i="9"/>
  <c r="E50" i="9" s="1"/>
  <c r="E51" i="9"/>
  <c r="AX46" i="11"/>
  <c r="I129" i="13"/>
  <c r="I130" i="13" s="1"/>
  <c r="Y188" i="13"/>
  <c r="Y36" i="13"/>
  <c r="F51" i="10"/>
  <c r="F49" i="10"/>
  <c r="F50" i="10" s="1"/>
  <c r="P58" i="11"/>
  <c r="G182" i="10"/>
  <c r="O38" i="10"/>
  <c r="O32" i="10"/>
  <c r="K49" i="8"/>
  <c r="K51" i="8"/>
  <c r="O36" i="9"/>
  <c r="V47" i="11"/>
  <c r="V48" i="11" s="1"/>
  <c r="V125" i="11"/>
  <c r="V126" i="11" s="1"/>
  <c r="V24" i="11"/>
  <c r="AV171" i="10"/>
  <c r="G51" i="12"/>
  <c r="G49" i="12"/>
  <c r="G50" i="12" s="1"/>
  <c r="H49" i="11"/>
  <c r="H50" i="11" s="1"/>
  <c r="H51" i="11"/>
  <c r="W98" i="11"/>
  <c r="AV139" i="12"/>
  <c r="O9" i="11"/>
  <c r="O10" i="11" s="1"/>
  <c r="O18" i="11"/>
  <c r="O16" i="11"/>
  <c r="O30" i="11"/>
  <c r="O32" i="11"/>
  <c r="O28" i="11"/>
  <c r="O26" i="11"/>
  <c r="O54" i="11"/>
  <c r="O34" i="11"/>
  <c r="O70" i="11"/>
  <c r="O82" i="11"/>
  <c r="O80" i="11"/>
  <c r="O110" i="11"/>
  <c r="O56" i="11"/>
  <c r="O120" i="11"/>
  <c r="O136" i="11"/>
  <c r="O188" i="11"/>
  <c r="O174" i="11"/>
  <c r="O72" i="11"/>
  <c r="O182" i="11"/>
  <c r="O134" i="11"/>
  <c r="O76" i="11"/>
  <c r="O78" i="11"/>
  <c r="O140" i="11"/>
  <c r="W182" i="11"/>
  <c r="D74" i="14"/>
  <c r="P73" i="14"/>
  <c r="O38" i="11"/>
  <c r="AR128" i="13"/>
  <c r="BD120" i="12"/>
  <c r="BD117" i="12"/>
  <c r="BD118" i="12" s="1"/>
  <c r="G127" i="13"/>
  <c r="G128" i="13" s="1"/>
  <c r="G9" i="13"/>
  <c r="G10" i="13" s="1"/>
  <c r="G168" i="13"/>
  <c r="G162" i="13"/>
  <c r="W102" i="13"/>
  <c r="AR190" i="13"/>
  <c r="AV141" i="14"/>
  <c r="X177" i="13"/>
  <c r="X178" i="13" s="1"/>
  <c r="X179" i="13"/>
  <c r="K47" i="14"/>
  <c r="K48" i="14" s="1"/>
  <c r="K125" i="14"/>
  <c r="K126" i="14" s="1"/>
  <c r="K24" i="14"/>
  <c r="Q38" i="16"/>
  <c r="Q106" i="16"/>
  <c r="N92" i="13"/>
  <c r="BD48" i="14"/>
  <c r="E156" i="14"/>
  <c r="T67" i="15"/>
  <c r="G38" i="14"/>
  <c r="BD134" i="15"/>
  <c r="Z129" i="14"/>
  <c r="AV171" i="14"/>
  <c r="BD66" i="15"/>
  <c r="AU147" i="17" a="1"/>
  <c r="AU147" i="17" s="1"/>
  <c r="Q148" i="17"/>
  <c r="AC147" i="17"/>
  <c r="AT147" i="17" a="1"/>
  <c r="AT147" i="17" s="1"/>
  <c r="O51" i="18"/>
  <c r="O49" i="18"/>
  <c r="O50" i="18" s="1"/>
  <c r="N51" i="18"/>
  <c r="N49" i="18"/>
  <c r="N50" i="18" s="1"/>
  <c r="O150" i="18"/>
  <c r="W177" i="18"/>
  <c r="W178" i="18" s="1"/>
  <c r="W179" i="18"/>
  <c r="V177" i="17"/>
  <c r="V178" i="17" s="1"/>
  <c r="V179" i="17"/>
  <c r="W138" i="17"/>
  <c r="V92" i="17"/>
  <c r="V85" i="17"/>
  <c r="V86" i="17" s="1"/>
  <c r="H177" i="18"/>
  <c r="H178" i="18" s="1"/>
  <c r="H179" i="18"/>
  <c r="D74" i="18"/>
  <c r="P73" i="18"/>
  <c r="Q86" i="19"/>
  <c r="AV157" i="19"/>
  <c r="T16" i="20"/>
  <c r="T76" i="20"/>
  <c r="AB9" i="20"/>
  <c r="AB10" i="20" s="1"/>
  <c r="K9" i="19"/>
  <c r="K10" i="19" s="1"/>
  <c r="K22" i="19"/>
  <c r="K108" i="19"/>
  <c r="K54" i="19"/>
  <c r="K150" i="19"/>
  <c r="AA174" i="19"/>
  <c r="P147" i="19"/>
  <c r="AA100" i="19"/>
  <c r="R51" i="19"/>
  <c r="R49" i="19"/>
  <c r="R50" i="19" s="1"/>
  <c r="G116" i="19"/>
  <c r="N80" i="21"/>
  <c r="V9" i="21"/>
  <c r="V10" i="21" s="1"/>
  <c r="V150" i="21"/>
  <c r="V40" i="21"/>
  <c r="Z185" i="20"/>
  <c r="Z136" i="20"/>
  <c r="Z9" i="20"/>
  <c r="Z10" i="20" s="1"/>
  <c r="Z30" i="20"/>
  <c r="Z46" i="20"/>
  <c r="Z156" i="20"/>
  <c r="Z18" i="20"/>
  <c r="Z100" i="20"/>
  <c r="Z42" i="20"/>
  <c r="Z88" i="20"/>
  <c r="Z54" i="20"/>
  <c r="Z164" i="20"/>
  <c r="Z96" i="20"/>
  <c r="Z63" i="20"/>
  <c r="Z188" i="20"/>
  <c r="Z26" i="20"/>
  <c r="Z184" i="20"/>
  <c r="Z14" i="20"/>
  <c r="Z38" i="20"/>
  <c r="Z66" i="20"/>
  <c r="Z22" i="20"/>
  <c r="Z34" i="20"/>
  <c r="Z70" i="20"/>
  <c r="L24" i="21"/>
  <c r="L47" i="21"/>
  <c r="L48" i="21" s="1"/>
  <c r="Z20" i="20"/>
  <c r="BD192" i="20"/>
  <c r="Z152" i="20"/>
  <c r="Z80" i="20"/>
  <c r="AV163" i="20"/>
  <c r="D51" i="21"/>
  <c r="D49" i="21"/>
  <c r="P52" i="21"/>
  <c r="AV159" i="21"/>
  <c r="AV155" i="21"/>
  <c r="AR44" i="1"/>
  <c r="N160" i="2"/>
  <c r="H74" i="2"/>
  <c r="AB116" i="3"/>
  <c r="E36" i="3"/>
  <c r="Z84" i="1"/>
  <c r="E140" i="3"/>
  <c r="Q54" i="3"/>
  <c r="E100" i="3"/>
  <c r="H51" i="4"/>
  <c r="H49" i="4"/>
  <c r="AA51" i="4"/>
  <c r="Y154" i="3"/>
  <c r="R150" i="1"/>
  <c r="Q40" i="2"/>
  <c r="AR179" i="2"/>
  <c r="AV179" i="2" s="1"/>
  <c r="X32" i="3"/>
  <c r="E179" i="7"/>
  <c r="E177" i="7"/>
  <c r="E178" i="7" s="1"/>
  <c r="E164" i="7"/>
  <c r="M166" i="7"/>
  <c r="AX166" i="4"/>
  <c r="AV187" i="5"/>
  <c r="AC35" i="5"/>
  <c r="V80" i="5"/>
  <c r="Q74" i="6"/>
  <c r="AU73" i="6" a="1"/>
  <c r="AU73" i="6" s="1"/>
  <c r="AT73" i="6" a="1"/>
  <c r="AT73" i="6" s="1"/>
  <c r="AC73" i="6"/>
  <c r="G114" i="6"/>
  <c r="G148" i="6"/>
  <c r="AR22" i="4"/>
  <c r="AU11" i="5" a="1"/>
  <c r="AU11" i="5" s="1"/>
  <c r="AC11" i="5"/>
  <c r="AC98" i="5" s="1"/>
  <c r="AT11" i="5" a="1"/>
  <c r="AT11" i="5" s="1"/>
  <c r="Q9" i="5"/>
  <c r="Q184" i="5"/>
  <c r="Q62" i="5"/>
  <c r="Q76" i="5"/>
  <c r="Q60" i="5"/>
  <c r="Q80" i="5"/>
  <c r="Q84" i="5"/>
  <c r="Q162" i="5"/>
  <c r="Q30" i="5"/>
  <c r="Q34" i="5"/>
  <c r="Q14" i="5"/>
  <c r="Q38" i="5"/>
  <c r="Q18" i="5"/>
  <c r="Q42" i="5"/>
  <c r="Q22" i="5"/>
  <c r="Q46" i="5"/>
  <c r="Q54" i="5"/>
  <c r="Q26" i="5"/>
  <c r="G142" i="6"/>
  <c r="P11" i="7"/>
  <c r="P138" i="7" s="1"/>
  <c r="D9" i="7"/>
  <c r="D32" i="7"/>
  <c r="D98" i="7"/>
  <c r="D26" i="7"/>
  <c r="D42" i="7"/>
  <c r="D16" i="7"/>
  <c r="D10" i="7"/>
  <c r="D70" i="7"/>
  <c r="M86" i="8"/>
  <c r="R51" i="4"/>
  <c r="R49" i="4"/>
  <c r="R50" i="4" s="1"/>
  <c r="R158" i="4"/>
  <c r="D120" i="5"/>
  <c r="G98" i="6"/>
  <c r="Y36" i="7"/>
  <c r="BD170" i="11"/>
  <c r="O48" i="11"/>
  <c r="AX120" i="8"/>
  <c r="AX117" i="8"/>
  <c r="AX118" i="8" s="1"/>
  <c r="AX14" i="8"/>
  <c r="AX30" i="8"/>
  <c r="AX70" i="8"/>
  <c r="V118" i="9"/>
  <c r="K148" i="6"/>
  <c r="K129" i="6"/>
  <c r="K94" i="10"/>
  <c r="S74" i="10"/>
  <c r="S66" i="10"/>
  <c r="S54" i="9"/>
  <c r="AX90" i="11"/>
  <c r="W156" i="10"/>
  <c r="Y90" i="13"/>
  <c r="Y162" i="13"/>
  <c r="X177" i="9"/>
  <c r="X178" i="9" s="1"/>
  <c r="X179" i="9"/>
  <c r="AR170" i="10"/>
  <c r="G130" i="10"/>
  <c r="O150" i="10"/>
  <c r="W142" i="10"/>
  <c r="D48" i="12"/>
  <c r="G132" i="9"/>
  <c r="G112" i="9"/>
  <c r="G108" i="9"/>
  <c r="G104" i="9"/>
  <c r="G63" i="9"/>
  <c r="G9" i="9"/>
  <c r="G10" i="9" s="1"/>
  <c r="G78" i="9"/>
  <c r="G54" i="9"/>
  <c r="G98" i="9"/>
  <c r="G82" i="9"/>
  <c r="G28" i="9"/>
  <c r="G60" i="9"/>
  <c r="G134" i="9"/>
  <c r="G32" i="9"/>
  <c r="G44" i="9"/>
  <c r="G40" i="9"/>
  <c r="G144" i="9"/>
  <c r="G16" i="9"/>
  <c r="G72" i="9"/>
  <c r="G140" i="9"/>
  <c r="G156" i="9"/>
  <c r="G94" i="9"/>
  <c r="G142" i="9"/>
  <c r="G66" i="9"/>
  <c r="G90" i="9"/>
  <c r="G122" i="9"/>
  <c r="G116" i="9"/>
  <c r="G20" i="9"/>
  <c r="BD144" i="9"/>
  <c r="F26" i="10"/>
  <c r="I177" i="10"/>
  <c r="I178" i="10" s="1"/>
  <c r="I179" i="10"/>
  <c r="AU165" i="10" a="1"/>
  <c r="AU165" i="10" s="1"/>
  <c r="AC165" i="10"/>
  <c r="AT165" i="10" a="1"/>
  <c r="AT165" i="10" s="1"/>
  <c r="Q166" i="10"/>
  <c r="AR106" i="10"/>
  <c r="G24" i="12"/>
  <c r="G125" i="12"/>
  <c r="G126" i="12" s="1"/>
  <c r="G47" i="12"/>
  <c r="G48" i="12" s="1"/>
  <c r="AV137" i="12"/>
  <c r="F112" i="11"/>
  <c r="O44" i="11"/>
  <c r="O170" i="11"/>
  <c r="Z112" i="12"/>
  <c r="AR70" i="13"/>
  <c r="R36" i="12"/>
  <c r="G84" i="13"/>
  <c r="W82" i="13"/>
  <c r="AC23" i="14"/>
  <c r="N116" i="13"/>
  <c r="H51" i="13"/>
  <c r="H49" i="13"/>
  <c r="BD62" i="14"/>
  <c r="Q146" i="16"/>
  <c r="T9" i="14"/>
  <c r="T10" i="14" s="1"/>
  <c r="T20" i="14"/>
  <c r="T96" i="14"/>
  <c r="T106" i="14"/>
  <c r="T16" i="14"/>
  <c r="T40" i="14"/>
  <c r="T32" i="14"/>
  <c r="T114" i="14"/>
  <c r="T120" i="14"/>
  <c r="T22" i="14"/>
  <c r="T42" i="14"/>
  <c r="T182" i="14"/>
  <c r="T38" i="14"/>
  <c r="T34" i="14"/>
  <c r="T188" i="14"/>
  <c r="T30" i="14"/>
  <c r="T54" i="14"/>
  <c r="E108" i="14"/>
  <c r="T74" i="14"/>
  <c r="T38" i="15"/>
  <c r="G44" i="14"/>
  <c r="F98" i="15"/>
  <c r="AC165" i="15"/>
  <c r="AT165" i="15" a="1"/>
  <c r="AT165" i="15" s="1"/>
  <c r="AU165" i="15" a="1"/>
  <c r="AU165" i="15" s="1"/>
  <c r="Q166" i="15"/>
  <c r="AX20" i="16"/>
  <c r="R185" i="14"/>
  <c r="R88" i="14"/>
  <c r="R30" i="14"/>
  <c r="R9" i="14"/>
  <c r="R10" i="14" s="1"/>
  <c r="R84" i="14"/>
  <c r="R46" i="14"/>
  <c r="R14" i="14"/>
  <c r="R120" i="14"/>
  <c r="R96" i="14"/>
  <c r="R106" i="14"/>
  <c r="R114" i="14"/>
  <c r="R38" i="14"/>
  <c r="R110" i="14"/>
  <c r="R124" i="14"/>
  <c r="R184" i="14"/>
  <c r="R154" i="14"/>
  <c r="R164" i="14"/>
  <c r="R22" i="14"/>
  <c r="R116" i="14"/>
  <c r="R122" i="14"/>
  <c r="R134" i="14"/>
  <c r="R140" i="14"/>
  <c r="R66" i="14"/>
  <c r="R112" i="14"/>
  <c r="R179" i="14"/>
  <c r="R136" i="14"/>
  <c r="R82" i="14"/>
  <c r="R26" i="14"/>
  <c r="R174" i="14"/>
  <c r="R100" i="14"/>
  <c r="R104" i="14"/>
  <c r="R156" i="14"/>
  <c r="R34" i="14"/>
  <c r="R118" i="14"/>
  <c r="R108" i="14"/>
  <c r="R188" i="14"/>
  <c r="R78" i="14"/>
  <c r="R18" i="14"/>
  <c r="R80" i="14"/>
  <c r="R182" i="14"/>
  <c r="R60" i="14"/>
  <c r="R42" i="14"/>
  <c r="R76" i="14"/>
  <c r="R70" i="14"/>
  <c r="R62" i="14"/>
  <c r="R90" i="14"/>
  <c r="Z51" i="16"/>
  <c r="Z49" i="16"/>
  <c r="AV153" i="14"/>
  <c r="F54" i="15"/>
  <c r="F177" i="18"/>
  <c r="F178" i="18" s="1"/>
  <c r="F179" i="18"/>
  <c r="F36" i="18"/>
  <c r="AR185" i="18"/>
  <c r="AV185" i="18" s="1"/>
  <c r="AR34" i="18"/>
  <c r="BD177" i="17"/>
  <c r="BD178" i="17" s="1"/>
  <c r="BD179" i="17"/>
  <c r="O120" i="18"/>
  <c r="P58" i="17"/>
  <c r="F51" i="17"/>
  <c r="F49" i="17"/>
  <c r="F50" i="17" s="1"/>
  <c r="W38" i="17"/>
  <c r="X92" i="19"/>
  <c r="P23" i="19"/>
  <c r="AB162" i="20"/>
  <c r="E124" i="19"/>
  <c r="S118" i="19"/>
  <c r="AA185" i="19"/>
  <c r="L182" i="19"/>
  <c r="E136" i="19"/>
  <c r="G86" i="19"/>
  <c r="BD22" i="19"/>
  <c r="N168" i="21"/>
  <c r="V42" i="21"/>
  <c r="AR116" i="21"/>
  <c r="AR14" i="21"/>
  <c r="N172" i="20"/>
  <c r="Q74" i="22"/>
  <c r="AC73" i="22"/>
  <c r="AT73" i="22" a="1"/>
  <c r="AT73" i="22" s="1"/>
  <c r="AU73" i="22" a="1"/>
  <c r="AU73" i="22" s="1"/>
  <c r="H28" i="20"/>
  <c r="N150" i="20"/>
  <c r="Z24" i="20"/>
  <c r="Z47" i="20"/>
  <c r="Z48" i="20" s="1"/>
  <c r="BD72" i="21"/>
  <c r="Z104" i="20"/>
  <c r="O51" i="21"/>
  <c r="O49" i="21"/>
  <c r="O50" i="21" s="1"/>
  <c r="Z28" i="20"/>
  <c r="BD138" i="21"/>
  <c r="S98" i="20"/>
  <c r="J158" i="20"/>
  <c r="K122" i="21"/>
  <c r="D179" i="21"/>
  <c r="D177" i="21"/>
  <c r="P180" i="21"/>
  <c r="D112" i="21"/>
  <c r="K67" i="4"/>
  <c r="AA102" i="4"/>
  <c r="N49" i="1"/>
  <c r="N50" i="1" s="1"/>
  <c r="H140" i="2"/>
  <c r="O182" i="3"/>
  <c r="J162" i="2"/>
  <c r="AX16" i="4"/>
  <c r="K148" i="8"/>
  <c r="K129" i="8"/>
  <c r="AB66" i="6"/>
  <c r="L9" i="9"/>
  <c r="L10" i="9" s="1"/>
  <c r="T104" i="9"/>
  <c r="AR146" i="4"/>
  <c r="T66" i="6"/>
  <c r="T156" i="6"/>
  <c r="E150" i="7"/>
  <c r="M179" i="7"/>
  <c r="M177" i="7"/>
  <c r="M178" i="7" s="1"/>
  <c r="Q36" i="7"/>
  <c r="I78" i="5"/>
  <c r="V184" i="5"/>
  <c r="AR88" i="6"/>
  <c r="D54" i="6"/>
  <c r="D110" i="6"/>
  <c r="L26" i="5"/>
  <c r="G67" i="6"/>
  <c r="Q150" i="6"/>
  <c r="O112" i="7"/>
  <c r="AR74" i="4"/>
  <c r="AV74" i="4" s="1"/>
  <c r="AV145" i="4"/>
  <c r="I32" i="5"/>
  <c r="D154" i="5"/>
  <c r="P23" i="6"/>
  <c r="T36" i="7"/>
  <c r="M62" i="8"/>
  <c r="F51" i="4"/>
  <c r="F49" i="4"/>
  <c r="F50" i="4" s="1"/>
  <c r="Q114" i="4"/>
  <c r="L78" i="5"/>
  <c r="Q98" i="6"/>
  <c r="I136" i="7"/>
  <c r="AV143" i="7"/>
  <c r="Y100" i="7"/>
  <c r="Y24" i="7"/>
  <c r="Y47" i="7"/>
  <c r="Y48" i="7" s="1"/>
  <c r="D86" i="7"/>
  <c r="BD129" i="10"/>
  <c r="BD124" i="11"/>
  <c r="AX24" i="10"/>
  <c r="X129" i="8"/>
  <c r="X130" i="8" s="1"/>
  <c r="F177" i="9"/>
  <c r="F178" i="9" s="1"/>
  <c r="F179" i="9"/>
  <c r="X24" i="8"/>
  <c r="X47" i="8"/>
  <c r="X48" i="8" s="1"/>
  <c r="AX23" i="9"/>
  <c r="AR84" i="13"/>
  <c r="AX146" i="8"/>
  <c r="BD165" i="8"/>
  <c r="BD182" i="9"/>
  <c r="K108" i="10"/>
  <c r="S20" i="10"/>
  <c r="T108" i="8"/>
  <c r="V9" i="8"/>
  <c r="V10" i="8" s="1"/>
  <c r="V132" i="8"/>
  <c r="V120" i="8"/>
  <c r="V66" i="8"/>
  <c r="V40" i="8"/>
  <c r="V42" i="8"/>
  <c r="V114" i="8"/>
  <c r="V144" i="8"/>
  <c r="V150" i="8"/>
  <c r="S20" i="9"/>
  <c r="AX162" i="11"/>
  <c r="AX32" i="11"/>
  <c r="M116" i="10"/>
  <c r="W16" i="10"/>
  <c r="AV135" i="11"/>
  <c r="AV115" i="13"/>
  <c r="Y174" i="13"/>
  <c r="Y164" i="13"/>
  <c r="N134" i="10"/>
  <c r="AR132" i="10"/>
  <c r="F182" i="10"/>
  <c r="O108" i="10"/>
  <c r="W30" i="10"/>
  <c r="E47" i="10"/>
  <c r="E24" i="10"/>
  <c r="S51" i="11"/>
  <c r="S49" i="11"/>
  <c r="S50" i="11" s="1"/>
  <c r="O116" i="9"/>
  <c r="O144" i="9"/>
  <c r="O122" i="9"/>
  <c r="O9" i="9"/>
  <c r="O10" i="9" s="1"/>
  <c r="O60" i="9"/>
  <c r="O78" i="9"/>
  <c r="O108" i="9"/>
  <c r="O28" i="9"/>
  <c r="O82" i="9"/>
  <c r="O154" i="9"/>
  <c r="O146" i="9"/>
  <c r="O142" i="9"/>
  <c r="O132" i="9"/>
  <c r="O66" i="9"/>
  <c r="O112" i="9"/>
  <c r="O152" i="9"/>
  <c r="O140" i="9"/>
  <c r="O40" i="9"/>
  <c r="O134" i="9"/>
  <c r="O54" i="9"/>
  <c r="O63" i="9"/>
  <c r="O32" i="9"/>
  <c r="O72" i="9"/>
  <c r="O16" i="9"/>
  <c r="O104" i="9"/>
  <c r="O44" i="9"/>
  <c r="O90" i="9"/>
  <c r="O94" i="9"/>
  <c r="O158" i="9"/>
  <c r="O98" i="9"/>
  <c r="O164" i="9"/>
  <c r="O20" i="9"/>
  <c r="G100" i="9"/>
  <c r="N177" i="10"/>
  <c r="N178" i="10" s="1"/>
  <c r="N179" i="10"/>
  <c r="G138" i="9"/>
  <c r="Q9" i="10"/>
  <c r="AC11" i="10"/>
  <c r="AC30" i="10" s="1"/>
  <c r="AU11" i="10" a="1"/>
  <c r="AU11" i="10" s="1"/>
  <c r="AT11" i="10" a="1"/>
  <c r="AT11" i="10" s="1"/>
  <c r="Q146" i="10"/>
  <c r="Q132" i="10"/>
  <c r="Q160" i="10"/>
  <c r="Q44" i="10"/>
  <c r="Q94" i="10"/>
  <c r="Q144" i="10"/>
  <c r="Q184" i="10"/>
  <c r="Q142" i="10"/>
  <c r="Q63" i="10"/>
  <c r="Q66" i="10"/>
  <c r="Q150" i="10"/>
  <c r="Q28" i="10"/>
  <c r="Q20" i="10"/>
  <c r="Q158" i="10"/>
  <c r="Q152" i="10"/>
  <c r="I54" i="10"/>
  <c r="F9" i="12"/>
  <c r="F62" i="12"/>
  <c r="F70" i="12"/>
  <c r="F38" i="12"/>
  <c r="F76" i="12"/>
  <c r="N56" i="12"/>
  <c r="AR130" i="12"/>
  <c r="AR84" i="12"/>
  <c r="O156" i="9"/>
  <c r="AB129" i="11"/>
  <c r="F100" i="11"/>
  <c r="Y36" i="12"/>
  <c r="Y189" i="12"/>
  <c r="M189" i="12"/>
  <c r="M36" i="12"/>
  <c r="F108" i="11"/>
  <c r="AT147" i="12" a="1"/>
  <c r="AT147" i="12" s="1"/>
  <c r="Q148" i="12"/>
  <c r="AC147" i="12"/>
  <c r="AU147" i="12" a="1"/>
  <c r="AU147" i="12" s="1"/>
  <c r="BD35" i="13"/>
  <c r="H88" i="14"/>
  <c r="Z152" i="12"/>
  <c r="Z104" i="12"/>
  <c r="G44" i="13"/>
  <c r="W78" i="13"/>
  <c r="BD165" i="13"/>
  <c r="T80" i="14"/>
  <c r="R47" i="14"/>
  <c r="R48" i="14" s="1"/>
  <c r="R24" i="14"/>
  <c r="Q56" i="16"/>
  <c r="BD164" i="14"/>
  <c r="S36" i="15"/>
  <c r="E177" i="14"/>
  <c r="E178" i="14" s="1"/>
  <c r="E179" i="14"/>
  <c r="P58" i="15"/>
  <c r="L9" i="15"/>
  <c r="L10" i="15" s="1"/>
  <c r="L60" i="15"/>
  <c r="L16" i="15"/>
  <c r="L20" i="15"/>
  <c r="L38" i="15"/>
  <c r="T168" i="15"/>
  <c r="AB49" i="15"/>
  <c r="AB50" i="15" s="1"/>
  <c r="AB51" i="15"/>
  <c r="G110" i="14"/>
  <c r="O179" i="14"/>
  <c r="O177" i="14"/>
  <c r="O178" i="14" s="1"/>
  <c r="J57" i="14"/>
  <c r="M146" i="15"/>
  <c r="R47" i="15"/>
  <c r="R48" i="15" s="1"/>
  <c r="R24" i="15"/>
  <c r="AV149" i="15"/>
  <c r="AA179" i="16"/>
  <c r="AA177" i="16"/>
  <c r="AA178" i="16" s="1"/>
  <c r="AX73" i="16"/>
  <c r="AX74" i="16" s="1"/>
  <c r="AX76" i="16"/>
  <c r="F116" i="15"/>
  <c r="AR144" i="15"/>
  <c r="N150" i="16"/>
  <c r="E47" i="16"/>
  <c r="E48" i="16" s="1"/>
  <c r="E24" i="16"/>
  <c r="N82" i="16"/>
  <c r="F125" i="16"/>
  <c r="F47" i="16"/>
  <c r="F48" i="16" s="1"/>
  <c r="F24" i="16"/>
  <c r="BD150" i="14"/>
  <c r="BD147" i="14"/>
  <c r="BD148" i="14" s="1"/>
  <c r="E51" i="15"/>
  <c r="E49" i="15"/>
  <c r="E50" i="15" s="1"/>
  <c r="G177" i="16"/>
  <c r="G178" i="16" s="1"/>
  <c r="G179" i="16"/>
  <c r="BD177" i="15"/>
  <c r="BD178" i="15" s="1"/>
  <c r="BD179" i="15"/>
  <c r="AX148" i="16"/>
  <c r="F9" i="18"/>
  <c r="F127" i="18"/>
  <c r="F128" i="18" s="1"/>
  <c r="F22" i="18"/>
  <c r="F16" i="18"/>
  <c r="F10" i="18"/>
  <c r="F44" i="18"/>
  <c r="G9" i="18"/>
  <c r="G10" i="18" s="1"/>
  <c r="O112" i="18"/>
  <c r="AR78" i="17"/>
  <c r="G110" i="17"/>
  <c r="W108" i="17"/>
  <c r="H24" i="17"/>
  <c r="H47" i="17"/>
  <c r="H48" i="17" s="1"/>
  <c r="AR120" i="17"/>
  <c r="BD138" i="17"/>
  <c r="AX178" i="18"/>
  <c r="I176" i="18"/>
  <c r="Q63" i="18"/>
  <c r="AV153" i="18"/>
  <c r="X18" i="19"/>
  <c r="I30" i="18"/>
  <c r="T150" i="18"/>
  <c r="AB160" i="18"/>
  <c r="M49" i="18"/>
  <c r="M50" i="18" s="1"/>
  <c r="M51" i="18"/>
  <c r="AV175" i="19"/>
  <c r="G36" i="19"/>
  <c r="T156" i="20"/>
  <c r="AB38" i="20"/>
  <c r="BD124" i="19"/>
  <c r="L57" i="19"/>
  <c r="AB140" i="19"/>
  <c r="K132" i="19"/>
  <c r="AA124" i="19"/>
  <c r="L140" i="19"/>
  <c r="AB90" i="19"/>
  <c r="BD51" i="19"/>
  <c r="E112" i="19"/>
  <c r="N136" i="19"/>
  <c r="AB57" i="19"/>
  <c r="AB134" i="19"/>
  <c r="G70" i="19"/>
  <c r="W189" i="19"/>
  <c r="W36" i="19"/>
  <c r="F176" i="21"/>
  <c r="F76" i="21"/>
  <c r="N124" i="21"/>
  <c r="V102" i="21"/>
  <c r="AR190" i="21"/>
  <c r="AR100" i="21"/>
  <c r="N102" i="20"/>
  <c r="V34" i="20"/>
  <c r="H116" i="20"/>
  <c r="Q24" i="22"/>
  <c r="Q47" i="22"/>
  <c r="V90" i="20"/>
  <c r="J162" i="20"/>
  <c r="W138" i="21"/>
  <c r="W129" i="21"/>
  <c r="W130" i="21" s="1"/>
  <c r="BD138" i="20"/>
  <c r="H36" i="21"/>
  <c r="Z90" i="20"/>
  <c r="BD160" i="20"/>
  <c r="BD140" i="21"/>
  <c r="T124" i="21"/>
  <c r="S20" i="20"/>
  <c r="K138" i="21"/>
  <c r="D148" i="21"/>
  <c r="D136" i="21"/>
  <c r="T176" i="21"/>
  <c r="K56" i="21"/>
  <c r="K9" i="22"/>
  <c r="K10" i="22" s="1"/>
  <c r="K146" i="22"/>
  <c r="K156" i="22"/>
  <c r="K66" i="22"/>
  <c r="AA90" i="22"/>
  <c r="F49" i="3"/>
  <c r="AC68" i="4"/>
  <c r="E90" i="1"/>
  <c r="BD23" i="2"/>
  <c r="K144" i="5"/>
  <c r="AA24" i="5"/>
  <c r="AA47" i="5"/>
  <c r="AA48" i="5" s="1"/>
  <c r="X138" i="3"/>
  <c r="AV181" i="1"/>
  <c r="AU101" i="3" a="1"/>
  <c r="AU101" i="3" s="1"/>
  <c r="AA49" i="2"/>
  <c r="AA51" i="2"/>
  <c r="S28" i="7"/>
  <c r="P35" i="7"/>
  <c r="L122" i="9"/>
  <c r="T179" i="9"/>
  <c r="T177" i="9"/>
  <c r="T178" i="9" s="1"/>
  <c r="T124" i="9"/>
  <c r="Q104" i="4"/>
  <c r="T80" i="5"/>
  <c r="M110" i="6"/>
  <c r="E144" i="7"/>
  <c r="M160" i="7"/>
  <c r="AA36" i="7"/>
  <c r="BD154" i="7"/>
  <c r="X51" i="9"/>
  <c r="X49" i="9"/>
  <c r="G94" i="5"/>
  <c r="AR74" i="6"/>
  <c r="AV74" i="6" s="1"/>
  <c r="H44" i="6"/>
  <c r="AX150" i="4"/>
  <c r="Q170" i="4"/>
  <c r="T26" i="5"/>
  <c r="AR156" i="6"/>
  <c r="AV156" i="6" s="1"/>
  <c r="O84" i="7"/>
  <c r="D56" i="7"/>
  <c r="AR14" i="4"/>
  <c r="R189" i="4"/>
  <c r="R36" i="4"/>
  <c r="AX108" i="4"/>
  <c r="Z176" i="4"/>
  <c r="H34" i="6"/>
  <c r="Y78" i="6"/>
  <c r="AB142" i="6"/>
  <c r="F40" i="7"/>
  <c r="M32" i="8"/>
  <c r="Z146" i="4"/>
  <c r="N36" i="5"/>
  <c r="V118" i="5"/>
  <c r="I154" i="7"/>
  <c r="Q132" i="7"/>
  <c r="Y176" i="7"/>
  <c r="BD102" i="7"/>
  <c r="BD136" i="11"/>
  <c r="BD84" i="11"/>
  <c r="L49" i="8"/>
  <c r="L50" i="8" s="1"/>
  <c r="L51" i="8"/>
  <c r="F160" i="9"/>
  <c r="S46" i="9"/>
  <c r="BD136" i="9"/>
  <c r="AV157" i="10"/>
  <c r="AX88" i="9"/>
  <c r="AX85" i="9"/>
  <c r="AV151" i="10"/>
  <c r="AV157" i="8"/>
  <c r="AC35" i="8"/>
  <c r="F80" i="8"/>
  <c r="F132" i="8"/>
  <c r="F132" i="9"/>
  <c r="F74" i="8"/>
  <c r="G129" i="8"/>
  <c r="G130" i="8" s="1"/>
  <c r="S106" i="9"/>
  <c r="K72" i="10"/>
  <c r="T102" i="8"/>
  <c r="F22" i="8"/>
  <c r="K49" i="9"/>
  <c r="K50" i="9" s="1"/>
  <c r="K51" i="9"/>
  <c r="AX154" i="11"/>
  <c r="J129" i="9"/>
  <c r="E140" i="10"/>
  <c r="P91" i="10"/>
  <c r="AV153" i="11"/>
  <c r="Q67" i="11"/>
  <c r="AC68" i="11"/>
  <c r="I90" i="13"/>
  <c r="I170" i="13"/>
  <c r="Y154" i="13"/>
  <c r="Y152" i="13"/>
  <c r="N152" i="10"/>
  <c r="O49" i="10"/>
  <c r="O50" i="10" s="1"/>
  <c r="O51" i="10"/>
  <c r="G96" i="10"/>
  <c r="O96" i="10"/>
  <c r="W96" i="10"/>
  <c r="G152" i="10"/>
  <c r="O150" i="9"/>
  <c r="Y63" i="10"/>
  <c r="O177" i="11"/>
  <c r="O178" i="11" s="1"/>
  <c r="O179" i="11"/>
  <c r="I100" i="10"/>
  <c r="Y162" i="10"/>
  <c r="F184" i="12"/>
  <c r="N122" i="12"/>
  <c r="N36" i="12"/>
  <c r="V100" i="12"/>
  <c r="O80" i="10"/>
  <c r="J16" i="11"/>
  <c r="P147" i="11"/>
  <c r="V46" i="11"/>
  <c r="V114" i="11"/>
  <c r="Y62" i="12"/>
  <c r="F158" i="11"/>
  <c r="V144" i="11"/>
  <c r="O185" i="11"/>
  <c r="F42" i="11"/>
  <c r="K138" i="12"/>
  <c r="W164" i="11"/>
  <c r="N47" i="13"/>
  <c r="N48" i="13" s="1"/>
  <c r="N24" i="13"/>
  <c r="K132" i="13"/>
  <c r="S34" i="13"/>
  <c r="K185" i="13"/>
  <c r="BD165" i="12"/>
  <c r="BD166" i="12" s="1"/>
  <c r="BD168" i="12"/>
  <c r="H16" i="14"/>
  <c r="X150" i="14"/>
  <c r="H20" i="14"/>
  <c r="BD44" i="12"/>
  <c r="G76" i="13"/>
  <c r="W57" i="13"/>
  <c r="E16" i="14"/>
  <c r="L179" i="13"/>
  <c r="L177" i="13"/>
  <c r="L178" i="13" s="1"/>
  <c r="E70" i="14"/>
  <c r="AA20" i="14"/>
  <c r="AX46" i="14"/>
  <c r="E148" i="14"/>
  <c r="Q26" i="16"/>
  <c r="Q74" i="16"/>
  <c r="AU73" i="16" a="1"/>
  <c r="AU73" i="16" s="1"/>
  <c r="AC73" i="16"/>
  <c r="AT73" i="16" a="1"/>
  <c r="AT73" i="16" s="1"/>
  <c r="Q168" i="16"/>
  <c r="Q162" i="16"/>
  <c r="Y130" i="16"/>
  <c r="AA80" i="14"/>
  <c r="AA85" i="15"/>
  <c r="AA86" i="15" s="1"/>
  <c r="N188" i="13"/>
  <c r="E96" i="14"/>
  <c r="D108" i="15"/>
  <c r="D36" i="15"/>
  <c r="D189" i="15"/>
  <c r="L172" i="15"/>
  <c r="T47" i="15"/>
  <c r="T48" i="15" s="1"/>
  <c r="T24" i="15"/>
  <c r="F63" i="15"/>
  <c r="G188" i="14"/>
  <c r="AR160" i="15"/>
  <c r="BD58" i="16"/>
  <c r="F179" i="14"/>
  <c r="F177" i="14"/>
  <c r="F178" i="14" s="1"/>
  <c r="V144" i="15"/>
  <c r="BD100" i="15"/>
  <c r="M66" i="16"/>
  <c r="BD38" i="14"/>
  <c r="BD35" i="14"/>
  <c r="AX146" i="14"/>
  <c r="AV155" i="15"/>
  <c r="BD14" i="15"/>
  <c r="V70" i="15"/>
  <c r="G104" i="16"/>
  <c r="O34" i="16"/>
  <c r="W110" i="16"/>
  <c r="AX106" i="16"/>
  <c r="O92" i="16"/>
  <c r="J36" i="15"/>
  <c r="S49" i="17"/>
  <c r="S50" i="17" s="1"/>
  <c r="S51" i="17"/>
  <c r="F154" i="18"/>
  <c r="F26" i="18"/>
  <c r="O166" i="17"/>
  <c r="G74" i="18"/>
  <c r="G156" i="18"/>
  <c r="O26" i="18"/>
  <c r="E164" i="17"/>
  <c r="V51" i="17"/>
  <c r="V49" i="17"/>
  <c r="V50" i="17" s="1"/>
  <c r="AR184" i="17"/>
  <c r="G102" i="17"/>
  <c r="O100" i="17"/>
  <c r="W30" i="17"/>
  <c r="G56" i="17"/>
  <c r="K36" i="17"/>
  <c r="N146" i="17"/>
  <c r="I142" i="18"/>
  <c r="AV143" i="18"/>
  <c r="Q140" i="18"/>
  <c r="Q124" i="18"/>
  <c r="X162" i="19"/>
  <c r="X30" i="19"/>
  <c r="S177" i="18"/>
  <c r="S178" i="18" s="1"/>
  <c r="S179" i="18"/>
  <c r="AA106" i="18"/>
  <c r="T124" i="18"/>
  <c r="AB74" i="18"/>
  <c r="E36" i="18"/>
  <c r="AV145" i="18"/>
  <c r="AX142" i="19"/>
  <c r="Y189" i="19"/>
  <c r="Y36" i="19"/>
  <c r="AB72" i="19"/>
  <c r="P58" i="20"/>
  <c r="T170" i="20"/>
  <c r="T47" i="20"/>
  <c r="T48" i="20" s="1"/>
  <c r="T24" i="20"/>
  <c r="AB112" i="20"/>
  <c r="J34" i="19"/>
  <c r="BD172" i="19"/>
  <c r="D51" i="19"/>
  <c r="D49" i="19"/>
  <c r="P52" i="19"/>
  <c r="AX106" i="19"/>
  <c r="S150" i="19"/>
  <c r="AA156" i="19"/>
  <c r="N78" i="19"/>
  <c r="L138" i="19"/>
  <c r="AB176" i="19"/>
  <c r="G51" i="19"/>
  <c r="G49" i="19"/>
  <c r="G50" i="19" s="1"/>
  <c r="Q48" i="20"/>
  <c r="N110" i="19"/>
  <c r="AR116" i="19"/>
  <c r="AR36" i="19"/>
  <c r="AA46" i="19"/>
  <c r="L30" i="19"/>
  <c r="F184" i="21"/>
  <c r="N152" i="21"/>
  <c r="V176" i="21"/>
  <c r="V146" i="21"/>
  <c r="AR63" i="21"/>
  <c r="AV63" i="21" s="1"/>
  <c r="AR106" i="21"/>
  <c r="V57" i="21"/>
  <c r="V104" i="20"/>
  <c r="AU52" i="22" a="1"/>
  <c r="AU52" i="22" s="1"/>
  <c r="AC52" i="22"/>
  <c r="Q51" i="22"/>
  <c r="Q49" i="22"/>
  <c r="AT52" i="22" a="1"/>
  <c r="AT52" i="22" s="1"/>
  <c r="Y108" i="22"/>
  <c r="H26" i="20"/>
  <c r="W160" i="21"/>
  <c r="S102" i="20"/>
  <c r="BD22" i="20"/>
  <c r="BD96" i="20"/>
  <c r="R146" i="20"/>
  <c r="K174" i="21"/>
  <c r="AA72" i="21"/>
  <c r="R51" i="21"/>
  <c r="R49" i="21"/>
  <c r="R50" i="21" s="1"/>
  <c r="BD82" i="20"/>
  <c r="S152" i="20"/>
  <c r="D144" i="21"/>
  <c r="T170" i="21"/>
  <c r="Z47" i="21"/>
  <c r="Z48" i="21" s="1"/>
  <c r="Z125" i="21"/>
  <c r="Z126" i="21" s="1"/>
  <c r="Z24" i="21"/>
  <c r="K185" i="22"/>
  <c r="AA150" i="22"/>
  <c r="Q86" i="21"/>
  <c r="N160" i="1"/>
  <c r="R118" i="4"/>
  <c r="I9" i="2"/>
  <c r="I10" i="2" s="1"/>
  <c r="I176" i="2"/>
  <c r="W67" i="1"/>
  <c r="I26" i="3"/>
  <c r="BD58" i="6"/>
  <c r="G85" i="4"/>
  <c r="G86" i="4" s="1"/>
  <c r="G90" i="4"/>
  <c r="AR44" i="4"/>
  <c r="Q50" i="8"/>
  <c r="Q125" i="8"/>
  <c r="P64" i="5"/>
  <c r="V94" i="5"/>
  <c r="I144" i="5"/>
  <c r="H174" i="5"/>
  <c r="N9" i="6"/>
  <c r="N10" i="6" s="1"/>
  <c r="N90" i="6"/>
  <c r="N124" i="6"/>
  <c r="N44" i="6"/>
  <c r="N185" i="6"/>
  <c r="N154" i="6"/>
  <c r="N16" i="6"/>
  <c r="N28" i="6"/>
  <c r="P73" i="6"/>
  <c r="D74" i="6"/>
  <c r="Y104" i="6"/>
  <c r="E96" i="7"/>
  <c r="M104" i="7"/>
  <c r="V148" i="8"/>
  <c r="I168" i="4"/>
  <c r="O94" i="5"/>
  <c r="N18" i="6"/>
  <c r="R63" i="4"/>
  <c r="D30" i="5"/>
  <c r="T132" i="5"/>
  <c r="AB179" i="5"/>
  <c r="AB177" i="5"/>
  <c r="AB178" i="5" s="1"/>
  <c r="G102" i="6"/>
  <c r="G174" i="6"/>
  <c r="O24" i="7"/>
  <c r="O47" i="7"/>
  <c r="O48" i="7" s="1"/>
  <c r="Q56" i="7"/>
  <c r="F189" i="4"/>
  <c r="F36" i="4"/>
  <c r="J144" i="4"/>
  <c r="M85" i="5"/>
  <c r="M86" i="5" s="1"/>
  <c r="V154" i="5"/>
  <c r="H74" i="6"/>
  <c r="V28" i="6"/>
  <c r="Y72" i="6"/>
  <c r="N138" i="6"/>
  <c r="M174" i="8"/>
  <c r="V38" i="5"/>
  <c r="H62" i="5"/>
  <c r="V116" i="5"/>
  <c r="H172" i="5"/>
  <c r="Q184" i="6"/>
  <c r="AR62" i="6"/>
  <c r="O94" i="6"/>
  <c r="N156" i="6"/>
  <c r="I57" i="7"/>
  <c r="Q20" i="7"/>
  <c r="AV145" i="10"/>
  <c r="BD122" i="11"/>
  <c r="BD82" i="11"/>
  <c r="V184" i="8"/>
  <c r="BD72" i="9"/>
  <c r="F148" i="9"/>
  <c r="F24" i="9"/>
  <c r="F47" i="9"/>
  <c r="F48" i="9" s="1"/>
  <c r="H177" i="9"/>
  <c r="H178" i="9" s="1"/>
  <c r="H179" i="9"/>
  <c r="V28" i="8"/>
  <c r="V76" i="8"/>
  <c r="V168" i="8"/>
  <c r="W74" i="8"/>
  <c r="G114" i="8"/>
  <c r="I127" i="9"/>
  <c r="I128" i="9" s="1"/>
  <c r="I9" i="9"/>
  <c r="I10" i="9" s="1"/>
  <c r="I14" i="9"/>
  <c r="I42" i="9"/>
  <c r="I170" i="9"/>
  <c r="I56" i="9"/>
  <c r="I34" i="9"/>
  <c r="I134" i="9"/>
  <c r="BD142" i="9"/>
  <c r="AX106" i="9"/>
  <c r="K44" i="10"/>
  <c r="S168" i="10"/>
  <c r="AA90" i="10"/>
  <c r="D164" i="8"/>
  <c r="S104" i="9"/>
  <c r="AX128" i="11"/>
  <c r="E154" i="10"/>
  <c r="M110" i="10"/>
  <c r="X24" i="10"/>
  <c r="X47" i="10"/>
  <c r="X48" i="10" s="1"/>
  <c r="AV161" i="11"/>
  <c r="I82" i="13"/>
  <c r="AV187" i="13"/>
  <c r="Y88" i="13"/>
  <c r="V152" i="10"/>
  <c r="AR94" i="10"/>
  <c r="F78" i="10"/>
  <c r="J36" i="11"/>
  <c r="J56" i="11"/>
  <c r="O22" i="10"/>
  <c r="V100" i="10"/>
  <c r="K32" i="11"/>
  <c r="AA9" i="11"/>
  <c r="AA10" i="11" s="1"/>
  <c r="AA88" i="11"/>
  <c r="AA90" i="11"/>
  <c r="AA142" i="11"/>
  <c r="AA174" i="11"/>
  <c r="AA38" i="11"/>
  <c r="AA106" i="11"/>
  <c r="AA40" i="11"/>
  <c r="AR84" i="10"/>
  <c r="K57" i="11"/>
  <c r="I57" i="10"/>
  <c r="Q38" i="10"/>
  <c r="F144" i="12"/>
  <c r="F172" i="12"/>
  <c r="N80" i="12"/>
  <c r="V85" i="12"/>
  <c r="V86" i="12" s="1"/>
  <c r="AR70" i="12"/>
  <c r="O124" i="10"/>
  <c r="BD147" i="10"/>
  <c r="V96" i="11"/>
  <c r="Y106" i="12"/>
  <c r="F152" i="11"/>
  <c r="V130" i="11"/>
  <c r="X96" i="11"/>
  <c r="O132" i="11"/>
  <c r="O42" i="11"/>
  <c r="K177" i="12"/>
  <c r="K178" i="12" s="1"/>
  <c r="K179" i="12"/>
  <c r="H9" i="11"/>
  <c r="H10" i="11" s="1"/>
  <c r="H146" i="11"/>
  <c r="H90" i="11"/>
  <c r="H42" i="11"/>
  <c r="H162" i="11"/>
  <c r="H150" i="11"/>
  <c r="H88" i="11"/>
  <c r="H154" i="11"/>
  <c r="H80" i="11"/>
  <c r="H66" i="11"/>
  <c r="H114" i="11"/>
  <c r="H138" i="11"/>
  <c r="H176" i="11"/>
  <c r="H26" i="11"/>
  <c r="H40" i="11"/>
  <c r="H170" i="11"/>
  <c r="H38" i="11"/>
  <c r="H32" i="11"/>
  <c r="H34" i="11"/>
  <c r="H84" i="11"/>
  <c r="H56" i="11"/>
  <c r="H106" i="11"/>
  <c r="X84" i="11"/>
  <c r="K74" i="13"/>
  <c r="S156" i="13"/>
  <c r="AA9" i="13"/>
  <c r="AA10" i="13" s="1"/>
  <c r="AA56" i="13"/>
  <c r="AA54" i="13"/>
  <c r="AA142" i="13"/>
  <c r="Z177" i="12"/>
  <c r="Z178" i="12" s="1"/>
  <c r="Z179" i="12"/>
  <c r="X36" i="12"/>
  <c r="M144" i="13"/>
  <c r="H76" i="14"/>
  <c r="X174" i="14"/>
  <c r="X32" i="14"/>
  <c r="G124" i="13"/>
  <c r="W122" i="13"/>
  <c r="J102" i="14"/>
  <c r="AA96" i="14"/>
  <c r="G116" i="14"/>
  <c r="AV159" i="16"/>
  <c r="Y156" i="16"/>
  <c r="AR32" i="13"/>
  <c r="T166" i="14"/>
  <c r="S179" i="15"/>
  <c r="S177" i="15"/>
  <c r="S178" i="15" s="1"/>
  <c r="AR182" i="13"/>
  <c r="E140" i="14"/>
  <c r="L156" i="15"/>
  <c r="T142" i="15"/>
  <c r="AB158" i="15"/>
  <c r="G179" i="14"/>
  <c r="G177" i="14"/>
  <c r="G178" i="14" s="1"/>
  <c r="D152" i="14"/>
  <c r="AR46" i="15"/>
  <c r="K170" i="16"/>
  <c r="S20" i="16"/>
  <c r="F72" i="15"/>
  <c r="V134" i="15"/>
  <c r="AR92" i="17"/>
  <c r="M30" i="16"/>
  <c r="M76" i="16"/>
  <c r="N30" i="14"/>
  <c r="AX158" i="14"/>
  <c r="AR63" i="15"/>
  <c r="AV63" i="15" s="1"/>
  <c r="E154" i="15"/>
  <c r="N154" i="16"/>
  <c r="Z56" i="14"/>
  <c r="G185" i="16"/>
  <c r="O78" i="16"/>
  <c r="W100" i="16"/>
  <c r="BD172" i="15"/>
  <c r="N185" i="15"/>
  <c r="AX47" i="16"/>
  <c r="AX48" i="16" s="1"/>
  <c r="AX189" i="16"/>
  <c r="AX190" i="16" s="1"/>
  <c r="AX36" i="16"/>
  <c r="AV183" i="17"/>
  <c r="Q188" i="17"/>
  <c r="AV139" i="17"/>
  <c r="Y168" i="17"/>
  <c r="O92" i="17"/>
  <c r="K182" i="17"/>
  <c r="F62" i="18"/>
  <c r="F82" i="18"/>
  <c r="AR46" i="18"/>
  <c r="G148" i="18"/>
  <c r="O188" i="18"/>
  <c r="O86" i="18"/>
  <c r="W32" i="18"/>
  <c r="E112" i="17"/>
  <c r="AR160" i="17"/>
  <c r="AR24" i="17"/>
  <c r="AR47" i="17"/>
  <c r="AR48" i="17" s="1"/>
  <c r="G94" i="17"/>
  <c r="G96" i="17"/>
  <c r="O96" i="17"/>
  <c r="W96" i="17"/>
  <c r="E10" i="17"/>
  <c r="H172" i="17"/>
  <c r="BD165" i="18"/>
  <c r="I148" i="18"/>
  <c r="I80" i="18"/>
  <c r="AV183" i="18"/>
  <c r="Y166" i="18"/>
  <c r="I22" i="18"/>
  <c r="H179" i="19"/>
  <c r="H177" i="19"/>
  <c r="H178" i="19" s="1"/>
  <c r="X154" i="19"/>
  <c r="S40" i="18"/>
  <c r="AA170" i="18"/>
  <c r="L51" i="18"/>
  <c r="L49" i="18"/>
  <c r="L50" i="18" s="1"/>
  <c r="T118" i="18"/>
  <c r="AB62" i="18"/>
  <c r="E158" i="18"/>
  <c r="Y120" i="19"/>
  <c r="T63" i="20"/>
  <c r="AB72" i="20"/>
  <c r="J134" i="19"/>
  <c r="BD62" i="19"/>
  <c r="G76" i="19"/>
  <c r="AB188" i="20"/>
  <c r="S144" i="19"/>
  <c r="AR40" i="19"/>
  <c r="N114" i="19"/>
  <c r="P91" i="19"/>
  <c r="D92" i="19"/>
  <c r="AX26" i="19"/>
  <c r="N88" i="19"/>
  <c r="AB118" i="19"/>
  <c r="AR118" i="19"/>
  <c r="S138" i="19"/>
  <c r="E9" i="21"/>
  <c r="E42" i="21"/>
  <c r="T124" i="20"/>
  <c r="E182" i="20"/>
  <c r="F104" i="21"/>
  <c r="N182" i="21"/>
  <c r="V124" i="21"/>
  <c r="AR104" i="21"/>
  <c r="AR101" i="21"/>
  <c r="AR102" i="21" s="1"/>
  <c r="X42" i="22"/>
  <c r="N78" i="20"/>
  <c r="V82" i="20"/>
  <c r="I38" i="22"/>
  <c r="I28" i="22"/>
  <c r="AV186" i="22"/>
  <c r="H182" i="20"/>
  <c r="BD156" i="20"/>
  <c r="W46" i="21"/>
  <c r="R112" i="20"/>
  <c r="D56" i="21"/>
  <c r="K96" i="21"/>
  <c r="AU52" i="20" a="1"/>
  <c r="AU52" i="20" s="1"/>
  <c r="AC52" i="20"/>
  <c r="AT52" i="20" a="1"/>
  <c r="AT52" i="20" s="1"/>
  <c r="Q51" i="20"/>
  <c r="Q49" i="20"/>
  <c r="BD142" i="20"/>
  <c r="J182" i="21"/>
  <c r="O46" i="20"/>
  <c r="G100" i="20"/>
  <c r="K148" i="21"/>
  <c r="S140" i="21"/>
  <c r="AA179" i="21"/>
  <c r="AA177" i="21"/>
  <c r="AA178" i="21" s="1"/>
  <c r="W20" i="21"/>
  <c r="BD101" i="20"/>
  <c r="BD102" i="20" s="1"/>
  <c r="BD104" i="20"/>
  <c r="Z177" i="20"/>
  <c r="Z178" i="20" s="1"/>
  <c r="Z179" i="20"/>
  <c r="AB162" i="21"/>
  <c r="K182" i="22"/>
  <c r="K38" i="22"/>
  <c r="AA116" i="22"/>
  <c r="O168" i="22"/>
  <c r="J120" i="5"/>
  <c r="J168" i="5"/>
  <c r="Z9" i="5"/>
  <c r="Z10" i="5" s="1"/>
  <c r="J179" i="6"/>
  <c r="J177" i="6"/>
  <c r="J178" i="6" s="1"/>
  <c r="J88" i="6"/>
  <c r="E47" i="2"/>
  <c r="E48" i="2" s="1"/>
  <c r="AX92" i="3"/>
  <c r="R36" i="2"/>
  <c r="L51" i="3"/>
  <c r="AR57" i="2"/>
  <c r="AV57" i="2" s="1"/>
  <c r="M18" i="1"/>
  <c r="R63" i="1"/>
  <c r="I94" i="1"/>
  <c r="W118" i="1"/>
  <c r="N164" i="1"/>
  <c r="AR184" i="1"/>
  <c r="H32" i="2"/>
  <c r="AR24" i="5"/>
  <c r="AR47" i="5"/>
  <c r="AR48" i="5" s="1"/>
  <c r="E63" i="6"/>
  <c r="AB146" i="6"/>
  <c r="M158" i="7"/>
  <c r="AA22" i="7"/>
  <c r="AB72" i="7"/>
  <c r="AR120" i="4"/>
  <c r="W92" i="5"/>
  <c r="E62" i="6"/>
  <c r="AR90" i="6"/>
  <c r="D188" i="6"/>
  <c r="F54" i="7"/>
  <c r="V98" i="7"/>
  <c r="X85" i="9"/>
  <c r="X86" i="9" s="1"/>
  <c r="X148" i="4"/>
  <c r="X129" i="4"/>
  <c r="Q176" i="4"/>
  <c r="W118" i="5"/>
  <c r="T96" i="5"/>
  <c r="T174" i="5"/>
  <c r="AX117" i="6"/>
  <c r="M32" i="6"/>
  <c r="G108" i="7"/>
  <c r="O86" i="7"/>
  <c r="N85" i="7"/>
  <c r="N86" i="7" s="1"/>
  <c r="N38" i="4"/>
  <c r="Z98" i="4"/>
  <c r="M9" i="5"/>
  <c r="M10" i="5" s="1"/>
  <c r="M63" i="5"/>
  <c r="M188" i="5"/>
  <c r="M112" i="5"/>
  <c r="M20" i="5"/>
  <c r="M182" i="5"/>
  <c r="M60" i="5"/>
  <c r="M78" i="5"/>
  <c r="M158" i="5"/>
  <c r="M185" i="5"/>
  <c r="M16" i="5"/>
  <c r="M110" i="5"/>
  <c r="M28" i="5"/>
  <c r="M66" i="5"/>
  <c r="M82" i="5"/>
  <c r="M32" i="5"/>
  <c r="O76" i="5"/>
  <c r="Q160" i="5"/>
  <c r="H24" i="6"/>
  <c r="H47" i="6"/>
  <c r="H48" i="6" s="1"/>
  <c r="X84" i="6"/>
  <c r="L38" i="6"/>
  <c r="X92" i="6"/>
  <c r="M36" i="8"/>
  <c r="I80" i="4"/>
  <c r="Q174" i="4"/>
  <c r="AB104" i="5"/>
  <c r="I160" i="5"/>
  <c r="Q172" i="5"/>
  <c r="Q164" i="6"/>
  <c r="Y22" i="6"/>
  <c r="AV115" i="6"/>
  <c r="AR142" i="6"/>
  <c r="G188" i="6"/>
  <c r="Y67" i="7"/>
  <c r="D40" i="9"/>
  <c r="F96" i="8"/>
  <c r="F144" i="9"/>
  <c r="J24" i="8"/>
  <c r="D96" i="8"/>
  <c r="AR138" i="8"/>
  <c r="F106" i="9"/>
  <c r="I168" i="9"/>
  <c r="AR70" i="8"/>
  <c r="K85" i="9"/>
  <c r="K86" i="9" s="1"/>
  <c r="AR62" i="8"/>
  <c r="Z102" i="8"/>
  <c r="AR88" i="10"/>
  <c r="Z148" i="8"/>
  <c r="I118" i="9"/>
  <c r="K30" i="10"/>
  <c r="S102" i="10"/>
  <c r="AA152" i="10"/>
  <c r="F98" i="8"/>
  <c r="BD94" i="9"/>
  <c r="T51" i="10"/>
  <c r="T49" i="10"/>
  <c r="D129" i="8"/>
  <c r="D130" i="8" s="1"/>
  <c r="L92" i="8"/>
  <c r="S184" i="9"/>
  <c r="AA90" i="9"/>
  <c r="E28" i="10"/>
  <c r="M160" i="10"/>
  <c r="I44" i="13"/>
  <c r="AC180" i="13"/>
  <c r="Q179" i="13"/>
  <c r="AU180" i="13" a="1"/>
  <c r="AU180" i="13" s="1"/>
  <c r="AT180" i="13" a="1"/>
  <c r="AT180" i="13" s="1"/>
  <c r="Q177" i="13"/>
  <c r="Q189" i="13" s="1"/>
  <c r="AV175" i="13"/>
  <c r="Q134" i="13"/>
  <c r="AU133" i="13" a="1"/>
  <c r="AU133" i="13" s="1"/>
  <c r="AC133" i="13"/>
  <c r="AT133" i="13" a="1"/>
  <c r="AT133" i="13" s="1"/>
  <c r="Y170" i="13"/>
  <c r="F168" i="10"/>
  <c r="AR116" i="10"/>
  <c r="V36" i="10"/>
  <c r="J174" i="11"/>
  <c r="R34" i="11"/>
  <c r="G67" i="10"/>
  <c r="O70" i="10"/>
  <c r="G124" i="10"/>
  <c r="K120" i="11"/>
  <c r="AA130" i="11"/>
  <c r="N38" i="10"/>
  <c r="Q136" i="10"/>
  <c r="AV181" i="10"/>
  <c r="Y136" i="10"/>
  <c r="O182" i="10"/>
  <c r="F136" i="12"/>
  <c r="N118" i="12"/>
  <c r="V40" i="12"/>
  <c r="AR144" i="12"/>
  <c r="AR20" i="12"/>
  <c r="O152" i="10"/>
  <c r="F120" i="11"/>
  <c r="I85" i="12"/>
  <c r="I86" i="12" s="1"/>
  <c r="F57" i="11"/>
  <c r="Y102" i="12"/>
  <c r="BD22" i="12"/>
  <c r="AB51" i="10"/>
  <c r="AB49" i="10"/>
  <c r="N9" i="11"/>
  <c r="N10" i="11" s="1"/>
  <c r="N14" i="11"/>
  <c r="N76" i="11"/>
  <c r="N124" i="11"/>
  <c r="N168" i="11"/>
  <c r="N26" i="11"/>
  <c r="N70" i="11"/>
  <c r="N62" i="11"/>
  <c r="N30" i="11"/>
  <c r="N182" i="11"/>
  <c r="N78" i="11"/>
  <c r="N120" i="11"/>
  <c r="N164" i="11"/>
  <c r="N22" i="11"/>
  <c r="N142" i="11"/>
  <c r="N188" i="11"/>
  <c r="N54" i="11"/>
  <c r="N160" i="11"/>
  <c r="V66" i="11"/>
  <c r="H16" i="11"/>
  <c r="I146" i="12"/>
  <c r="X78" i="11"/>
  <c r="V74" i="11"/>
  <c r="E36" i="12"/>
  <c r="P101" i="13"/>
  <c r="Z166" i="12"/>
  <c r="K96" i="13"/>
  <c r="S140" i="13"/>
  <c r="AA158" i="13"/>
  <c r="P165" i="12"/>
  <c r="M132" i="13"/>
  <c r="H56" i="14"/>
  <c r="X56" i="14"/>
  <c r="G28" i="13"/>
  <c r="W118" i="13"/>
  <c r="W182" i="13"/>
  <c r="AX164" i="14"/>
  <c r="AA112" i="14"/>
  <c r="Q142" i="16"/>
  <c r="Y179" i="16"/>
  <c r="Y177" i="16"/>
  <c r="Y178" i="16" s="1"/>
  <c r="F154" i="13"/>
  <c r="AR9" i="14"/>
  <c r="AR10" i="14" s="1"/>
  <c r="AV10" i="14" s="1"/>
  <c r="G82" i="14"/>
  <c r="G160" i="14"/>
  <c r="AA57" i="15"/>
  <c r="AR156" i="13"/>
  <c r="AV156" i="13" s="1"/>
  <c r="E62" i="14"/>
  <c r="J63" i="14"/>
  <c r="D182" i="15"/>
  <c r="L106" i="15"/>
  <c r="T110" i="15"/>
  <c r="AB154" i="15"/>
  <c r="AB36" i="15"/>
  <c r="G70" i="14"/>
  <c r="W170" i="14"/>
  <c r="Z63" i="14"/>
  <c r="K67" i="16"/>
  <c r="J51" i="14"/>
  <c r="J49" i="14"/>
  <c r="E158" i="15"/>
  <c r="V20" i="15"/>
  <c r="K150" i="16"/>
  <c r="S84" i="16"/>
  <c r="AA62" i="16"/>
  <c r="O63" i="17"/>
  <c r="F170" i="15"/>
  <c r="V122" i="15"/>
  <c r="S164" i="16"/>
  <c r="I129" i="14"/>
  <c r="M47" i="16"/>
  <c r="M48" i="16" s="1"/>
  <c r="M24" i="16"/>
  <c r="N36" i="16"/>
  <c r="BD26" i="14"/>
  <c r="BD23" i="14"/>
  <c r="R148" i="14"/>
  <c r="H177" i="15"/>
  <c r="H178" i="15" s="1"/>
  <c r="H179" i="15"/>
  <c r="N32" i="15"/>
  <c r="N88" i="16"/>
  <c r="BD47" i="16"/>
  <c r="F47" i="15"/>
  <c r="F48" i="15" s="1"/>
  <c r="F24" i="15"/>
  <c r="N142" i="15"/>
  <c r="G24" i="16"/>
  <c r="G47" i="16"/>
  <c r="G48" i="16" s="1"/>
  <c r="O24" i="16"/>
  <c r="O47" i="16"/>
  <c r="O48" i="16" s="1"/>
  <c r="W24" i="16"/>
  <c r="W47" i="16"/>
  <c r="W48" i="16" s="1"/>
  <c r="AA96" i="16"/>
  <c r="R36" i="15"/>
  <c r="R189" i="15"/>
  <c r="G142" i="16"/>
  <c r="Q164" i="17"/>
  <c r="Y160" i="17"/>
  <c r="AA134" i="17"/>
  <c r="N74" i="17"/>
  <c r="F118" i="18"/>
  <c r="AR66" i="18"/>
  <c r="AA42" i="17"/>
  <c r="G116" i="18"/>
  <c r="O90" i="18"/>
  <c r="W114" i="18"/>
  <c r="W30" i="18"/>
  <c r="M47" i="17"/>
  <c r="M48" i="17" s="1"/>
  <c r="M125" i="17"/>
  <c r="M126" i="17" s="1"/>
  <c r="M24" i="17"/>
  <c r="H40" i="17"/>
  <c r="AR50" i="17"/>
  <c r="AX49" i="17"/>
  <c r="AX50" i="17" s="1"/>
  <c r="G142" i="17"/>
  <c r="G88" i="17"/>
  <c r="W154" i="17"/>
  <c r="H142" i="17"/>
  <c r="H51" i="17"/>
  <c r="H49" i="17"/>
  <c r="H50" i="17" s="1"/>
  <c r="H74" i="17"/>
  <c r="AX118" i="18"/>
  <c r="I78" i="18"/>
  <c r="Q138" i="18"/>
  <c r="Y176" i="18"/>
  <c r="X172" i="19"/>
  <c r="X57" i="19"/>
  <c r="S32" i="18"/>
  <c r="AA40" i="18"/>
  <c r="AB130" i="18"/>
  <c r="E110" i="18"/>
  <c r="I38" i="18"/>
  <c r="AX158" i="19"/>
  <c r="AB56" i="19"/>
  <c r="Y160" i="19"/>
  <c r="T32" i="20"/>
  <c r="T114" i="20"/>
  <c r="AB47" i="20"/>
  <c r="AB48" i="20" s="1"/>
  <c r="AB24" i="20"/>
  <c r="J118" i="19"/>
  <c r="R144" i="19"/>
  <c r="BD188" i="19"/>
  <c r="R76" i="19"/>
  <c r="S172" i="19"/>
  <c r="AA40" i="19"/>
  <c r="L51" i="19"/>
  <c r="L49" i="19"/>
  <c r="L50" i="19" s="1"/>
  <c r="AB148" i="19"/>
  <c r="L96" i="19"/>
  <c r="N112" i="19"/>
  <c r="AR192" i="19"/>
  <c r="AR170" i="19"/>
  <c r="AB24" i="19"/>
  <c r="AB47" i="19"/>
  <c r="AB48" i="19" s="1"/>
  <c r="E94" i="21"/>
  <c r="M179" i="21"/>
  <c r="M177" i="21"/>
  <c r="M178" i="21" s="1"/>
  <c r="G138" i="19"/>
  <c r="N94" i="19"/>
  <c r="AX20" i="20"/>
  <c r="E174" i="20"/>
  <c r="F177" i="21"/>
  <c r="F178" i="21" s="1"/>
  <c r="F179" i="21"/>
  <c r="F148" i="21"/>
  <c r="N22" i="21"/>
  <c r="V47" i="21"/>
  <c r="V48" i="21" s="1"/>
  <c r="V24" i="21"/>
  <c r="AR140" i="21"/>
  <c r="X166" i="22"/>
  <c r="AT166" i="22" s="1" a="1"/>
  <c r="AT166" i="22" s="1"/>
  <c r="X104" i="22"/>
  <c r="N18" i="20"/>
  <c r="V182" i="20"/>
  <c r="X49" i="5"/>
  <c r="X50" i="5" s="1"/>
  <c r="M49" i="12"/>
  <c r="M50" i="12" s="1"/>
  <c r="Y36" i="18"/>
  <c r="N98" i="20"/>
  <c r="T172" i="21"/>
  <c r="T38" i="21"/>
  <c r="AV141" i="23"/>
  <c r="J47" i="23"/>
  <c r="J48" i="23" s="1"/>
  <c r="J24" i="23"/>
  <c r="H36" i="23"/>
  <c r="M51" i="25"/>
  <c r="M49" i="25"/>
  <c r="M50" i="25" s="1"/>
  <c r="W179" i="23"/>
  <c r="W177" i="23"/>
  <c r="W178" i="23" s="1"/>
  <c r="BD138" i="24"/>
  <c r="BD42" i="24"/>
  <c r="BD94" i="24"/>
  <c r="G9" i="23"/>
  <c r="G10" i="23" s="1"/>
  <c r="G16" i="23"/>
  <c r="G32" i="23"/>
  <c r="G54" i="23"/>
  <c r="G56" i="23"/>
  <c r="G96" i="23"/>
  <c r="G18" i="23"/>
  <c r="G22" i="23"/>
  <c r="G88" i="23"/>
  <c r="G170" i="23"/>
  <c r="G30" i="23"/>
  <c r="G176" i="23"/>
  <c r="G26" i="23"/>
  <c r="G174" i="23"/>
  <c r="G70" i="23"/>
  <c r="G34" i="23"/>
  <c r="G188" i="23"/>
  <c r="G98" i="23"/>
  <c r="G14" i="23"/>
  <c r="G156" i="23"/>
  <c r="G72" i="23"/>
  <c r="G172" i="23"/>
  <c r="G62" i="23"/>
  <c r="G184" i="23"/>
  <c r="K36" i="24"/>
  <c r="K9" i="24"/>
  <c r="K10" i="24" s="1"/>
  <c r="K182" i="24"/>
  <c r="K138" i="24"/>
  <c r="K158" i="24"/>
  <c r="K16" i="24"/>
  <c r="K146" i="24"/>
  <c r="K168" i="24"/>
  <c r="K44" i="24"/>
  <c r="K96" i="24"/>
  <c r="K188" i="24"/>
  <c r="K70" i="24"/>
  <c r="K14" i="24"/>
  <c r="K38" i="24"/>
  <c r="K18" i="24"/>
  <c r="K46" i="24"/>
  <c r="K22" i="24"/>
  <c r="K34" i="24"/>
  <c r="K152" i="24"/>
  <c r="K32" i="24"/>
  <c r="K100" i="24"/>
  <c r="K42" i="24"/>
  <c r="K26" i="24"/>
  <c r="K88" i="24"/>
  <c r="K106" i="24"/>
  <c r="K90" i="24"/>
  <c r="P23" i="25"/>
  <c r="J189" i="25"/>
  <c r="J36" i="25"/>
  <c r="AA118" i="9"/>
  <c r="H36" i="11"/>
  <c r="V47" i="16"/>
  <c r="V48" i="16" s="1"/>
  <c r="Z112" i="20"/>
  <c r="S164" i="21"/>
  <c r="AA158" i="21"/>
  <c r="K120" i="22"/>
  <c r="AA112" i="22"/>
  <c r="O88" i="22"/>
  <c r="AR90" i="22"/>
  <c r="AR182" i="22"/>
  <c r="AR67" i="22"/>
  <c r="AV67" i="22" s="1"/>
  <c r="AC58" i="24"/>
  <c r="AR164" i="22"/>
  <c r="AR122" i="22"/>
  <c r="T36" i="23"/>
  <c r="AV183" i="23"/>
  <c r="AV153" i="23"/>
  <c r="Z179" i="23"/>
  <c r="Z177" i="23"/>
  <c r="Z178" i="23" s="1"/>
  <c r="AC23" i="23"/>
  <c r="E47" i="25"/>
  <c r="E48" i="25" s="1"/>
  <c r="E24" i="25"/>
  <c r="AX35" i="24"/>
  <c r="AV163" i="24"/>
  <c r="Y177" i="24"/>
  <c r="Y178" i="24" s="1"/>
  <c r="Y179" i="24"/>
  <c r="G104" i="23"/>
  <c r="N51" i="23"/>
  <c r="N49" i="23"/>
  <c r="O9" i="24"/>
  <c r="O10" i="24" s="1"/>
  <c r="O20" i="24"/>
  <c r="O38" i="24"/>
  <c r="O185" i="24"/>
  <c r="O32" i="24"/>
  <c r="O72" i="24"/>
  <c r="O90" i="24"/>
  <c r="O66" i="24"/>
  <c r="O42" i="24"/>
  <c r="O98" i="24"/>
  <c r="O44" i="24"/>
  <c r="O40" i="24"/>
  <c r="O26" i="24"/>
  <c r="O174" i="24"/>
  <c r="O14" i="24"/>
  <c r="O22" i="24"/>
  <c r="O28" i="24"/>
  <c r="O16" i="24"/>
  <c r="O30" i="24"/>
  <c r="O94" i="24"/>
  <c r="K36" i="25"/>
  <c r="K84" i="24"/>
  <c r="AV153" i="25"/>
  <c r="Y51" i="25"/>
  <c r="Y49" i="25"/>
  <c r="Y50" i="25" s="1"/>
  <c r="BD160" i="25"/>
  <c r="M47" i="20"/>
  <c r="M48" i="20" s="1"/>
  <c r="P58" i="22"/>
  <c r="AU133" i="21" a="1"/>
  <c r="AU133" i="21" s="1"/>
  <c r="AC133" i="21"/>
  <c r="AT133" i="21" a="1"/>
  <c r="AT133" i="21" s="1"/>
  <c r="Q134" i="21"/>
  <c r="O185" i="22"/>
  <c r="O20" i="22"/>
  <c r="AR174" i="22"/>
  <c r="AV174" i="22" s="1"/>
  <c r="BD138" i="22"/>
  <c r="AR118" i="22"/>
  <c r="J177" i="22"/>
  <c r="J179" i="22"/>
  <c r="S36" i="23"/>
  <c r="AB177" i="23"/>
  <c r="AB178" i="23" s="1"/>
  <c r="AB179" i="23"/>
  <c r="X9" i="23"/>
  <c r="X10" i="23" s="1"/>
  <c r="X90" i="23"/>
  <c r="X106" i="23"/>
  <c r="X30" i="23"/>
  <c r="X88" i="23"/>
  <c r="Z36" i="23"/>
  <c r="P23" i="24"/>
  <c r="O36" i="24"/>
  <c r="BD147" i="24"/>
  <c r="BD148" i="24" s="1"/>
  <c r="BD150" i="24"/>
  <c r="BD70" i="24"/>
  <c r="AV187" i="24"/>
  <c r="G154" i="23"/>
  <c r="O108" i="24"/>
  <c r="O67" i="24"/>
  <c r="K162" i="24"/>
  <c r="BD142" i="25"/>
  <c r="Y148" i="3"/>
  <c r="AR44" i="10"/>
  <c r="G166" i="14"/>
  <c r="W166" i="17"/>
  <c r="I154" i="22"/>
  <c r="Y90" i="22"/>
  <c r="BD164" i="21"/>
  <c r="BD85" i="21"/>
  <c r="BD86" i="21" s="1"/>
  <c r="BD88" i="21"/>
  <c r="BD16" i="21"/>
  <c r="J51" i="20"/>
  <c r="AC52" i="21"/>
  <c r="AT52" i="21" a="1"/>
  <c r="AT52" i="21" s="1"/>
  <c r="Q49" i="21"/>
  <c r="AU52" i="21" a="1"/>
  <c r="AU52" i="21" s="1"/>
  <c r="Q51" i="21"/>
  <c r="AR32" i="22"/>
  <c r="AR160" i="22"/>
  <c r="BD124" i="22"/>
  <c r="L51" i="23"/>
  <c r="L49" i="23"/>
  <c r="L50" i="23" s="1"/>
  <c r="T24" i="23"/>
  <c r="T47" i="23"/>
  <c r="T48" i="23" s="1"/>
  <c r="X82" i="23"/>
  <c r="V125" i="24"/>
  <c r="V126" i="24" s="1"/>
  <c r="V24" i="24"/>
  <c r="V47" i="24"/>
  <c r="V48" i="24" s="1"/>
  <c r="AX58" i="24"/>
  <c r="AX49" i="24" s="1"/>
  <c r="G160" i="23"/>
  <c r="BD114" i="24"/>
  <c r="AT180" i="24" a="1"/>
  <c r="AT180" i="24" s="1"/>
  <c r="Q177" i="24"/>
  <c r="AU180" i="24" a="1"/>
  <c r="AU180" i="24" s="1"/>
  <c r="AC180" i="24"/>
  <c r="Q179" i="24"/>
  <c r="AV131" i="24"/>
  <c r="K67" i="24"/>
  <c r="O102" i="24"/>
  <c r="W9" i="24"/>
  <c r="W10" i="24" s="1"/>
  <c r="W152" i="24"/>
  <c r="W16" i="24"/>
  <c r="W132" i="24"/>
  <c r="W40" i="24"/>
  <c r="W94" i="24"/>
  <c r="W32" i="24"/>
  <c r="W22" i="24"/>
  <c r="W72" i="24"/>
  <c r="W98" i="24"/>
  <c r="W66" i="24"/>
  <c r="W134" i="24"/>
  <c r="W18" i="24"/>
  <c r="W182" i="24"/>
  <c r="W20" i="24"/>
  <c r="W34" i="24"/>
  <c r="W90" i="24"/>
  <c r="W158" i="24"/>
  <c r="W42" i="24"/>
  <c r="W26" i="24"/>
  <c r="W146" i="24"/>
  <c r="W188" i="24"/>
  <c r="W28" i="24"/>
  <c r="W44" i="24"/>
  <c r="K49" i="24"/>
  <c r="K50" i="24" s="1"/>
  <c r="K51" i="24"/>
  <c r="S51" i="25"/>
  <c r="S49" i="25"/>
  <c r="S50" i="25" s="1"/>
  <c r="AV151" i="25"/>
  <c r="AR47" i="25"/>
  <c r="AR48" i="25" s="1"/>
  <c r="AR24" i="25"/>
  <c r="BD116" i="25"/>
  <c r="BD101" i="13"/>
  <c r="F118" i="19"/>
  <c r="Z82" i="20"/>
  <c r="W156" i="20"/>
  <c r="AV139" i="21"/>
  <c r="AR70" i="22"/>
  <c r="O164" i="22"/>
  <c r="V179" i="22"/>
  <c r="V177" i="22"/>
  <c r="V178" i="22" s="1"/>
  <c r="K9" i="23"/>
  <c r="K10" i="23" s="1"/>
  <c r="K46" i="23"/>
  <c r="P165" i="23"/>
  <c r="AR66" i="22"/>
  <c r="X118" i="23"/>
  <c r="AV157" i="23"/>
  <c r="BD117" i="23"/>
  <c r="X132" i="23"/>
  <c r="BD160" i="24"/>
  <c r="F9" i="23"/>
  <c r="F82" i="23"/>
  <c r="F138" i="23"/>
  <c r="F46" i="23"/>
  <c r="F94" i="23"/>
  <c r="F16" i="23"/>
  <c r="F106" i="23"/>
  <c r="F70" i="23"/>
  <c r="F124" i="23"/>
  <c r="F168" i="23"/>
  <c r="F54" i="23"/>
  <c r="F26" i="23"/>
  <c r="F132" i="23"/>
  <c r="F14" i="23"/>
  <c r="F44" i="23"/>
  <c r="F98" i="23"/>
  <c r="F188" i="23"/>
  <c r="F22" i="23"/>
  <c r="F154" i="23"/>
  <c r="F174" i="23"/>
  <c r="F162" i="23"/>
  <c r="F144" i="23"/>
  <c r="F72" i="23"/>
  <c r="F62" i="23"/>
  <c r="F88" i="23"/>
  <c r="F76" i="23"/>
  <c r="F18" i="23"/>
  <c r="F30" i="23"/>
  <c r="F60" i="23"/>
  <c r="F80" i="23"/>
  <c r="S125" i="24"/>
  <c r="S126" i="24" s="1"/>
  <c r="S24" i="24"/>
  <c r="S47" i="24"/>
  <c r="S48" i="24" s="1"/>
  <c r="W170" i="24"/>
  <c r="I177" i="25"/>
  <c r="I178" i="25" s="1"/>
  <c r="I179" i="25"/>
  <c r="J9" i="25"/>
  <c r="J10" i="25" s="1"/>
  <c r="J14" i="25"/>
  <c r="J70" i="25"/>
  <c r="J66" i="25"/>
  <c r="J38" i="25"/>
  <c r="J134" i="25"/>
  <c r="J122" i="25"/>
  <c r="J104" i="25"/>
  <c r="J22" i="25"/>
  <c r="J140" i="25"/>
  <c r="J34" i="25"/>
  <c r="J96" i="25"/>
  <c r="J82" i="25"/>
  <c r="J42" i="25"/>
  <c r="J116" i="25"/>
  <c r="J30" i="25"/>
  <c r="J46" i="25"/>
  <c r="J18" i="25"/>
  <c r="J26" i="25"/>
  <c r="J106" i="25"/>
  <c r="J112" i="25"/>
  <c r="J162" i="25"/>
  <c r="BD174" i="25"/>
  <c r="BD129" i="25"/>
  <c r="BD130" i="25" s="1"/>
  <c r="J84" i="25"/>
  <c r="D67" i="7"/>
  <c r="O102" i="9"/>
  <c r="AT101" i="12" a="1"/>
  <c r="AT101" i="12" s="1"/>
  <c r="G176" i="20"/>
  <c r="W108" i="21"/>
  <c r="W70" i="20"/>
  <c r="Q118" i="20"/>
  <c r="AU117" i="20" a="1"/>
  <c r="AU117" i="20" s="1"/>
  <c r="AC117" i="20"/>
  <c r="AT117" i="20" a="1"/>
  <c r="AT117" i="20" s="1"/>
  <c r="BD72" i="22"/>
  <c r="E40" i="22"/>
  <c r="M144" i="22"/>
  <c r="O72" i="22"/>
  <c r="W34" i="22"/>
  <c r="AR146" i="22"/>
  <c r="AR148" i="22"/>
  <c r="K182" i="23"/>
  <c r="S104" i="23"/>
  <c r="S20" i="23"/>
  <c r="AA9" i="23"/>
  <c r="AA10" i="23" s="1"/>
  <c r="AA70" i="23"/>
  <c r="AA16" i="23"/>
  <c r="AB112" i="23"/>
  <c r="BD140" i="22"/>
  <c r="X174" i="23"/>
  <c r="AX185" i="23"/>
  <c r="J44" i="23"/>
  <c r="Y80" i="23"/>
  <c r="Z122" i="23"/>
  <c r="X84" i="23"/>
  <c r="E94" i="24"/>
  <c r="M174" i="24"/>
  <c r="M74" i="24"/>
  <c r="Y20" i="23"/>
  <c r="E168" i="25"/>
  <c r="M138" i="25"/>
  <c r="M44" i="25"/>
  <c r="R134" i="24"/>
  <c r="BD158" i="24"/>
  <c r="O40" i="23"/>
  <c r="J162" i="24"/>
  <c r="R78" i="24"/>
  <c r="G63" i="23"/>
  <c r="J189" i="24"/>
  <c r="J36" i="24"/>
  <c r="G114" i="23"/>
  <c r="G38" i="23"/>
  <c r="F112" i="24"/>
  <c r="V170" i="24"/>
  <c r="AR144" i="24"/>
  <c r="AR78" i="24"/>
  <c r="G182" i="24"/>
  <c r="W148" i="24"/>
  <c r="W129" i="24"/>
  <c r="W130" i="24" s="1"/>
  <c r="K118" i="24"/>
  <c r="S179" i="24"/>
  <c r="S177" i="24"/>
  <c r="S178" i="24" s="1"/>
  <c r="K185" i="25"/>
  <c r="K74" i="25"/>
  <c r="D51" i="25"/>
  <c r="D49" i="25"/>
  <c r="P52" i="25"/>
  <c r="T158" i="25"/>
  <c r="T56" i="25"/>
  <c r="AB42" i="25"/>
  <c r="O96" i="25"/>
  <c r="I85" i="25"/>
  <c r="I86" i="25" s="1"/>
  <c r="N140" i="25"/>
  <c r="V122" i="25"/>
  <c r="AV143" i="12"/>
  <c r="G130" i="16"/>
  <c r="AV137" i="20"/>
  <c r="X9" i="21"/>
  <c r="X10" i="21" s="1"/>
  <c r="X60" i="21"/>
  <c r="X44" i="21"/>
  <c r="X108" i="21"/>
  <c r="X142" i="21"/>
  <c r="X54" i="21"/>
  <c r="X14" i="21"/>
  <c r="X16" i="21"/>
  <c r="X42" i="21"/>
  <c r="X70" i="21"/>
  <c r="X170" i="21"/>
  <c r="W102" i="20"/>
  <c r="W46" i="20"/>
  <c r="G36" i="22"/>
  <c r="O112" i="22"/>
  <c r="W158" i="22"/>
  <c r="AT158" i="22" s="1" a="1"/>
  <c r="AT158" i="22" s="1"/>
  <c r="BD40" i="22"/>
  <c r="AR130" i="22"/>
  <c r="Z177" i="22"/>
  <c r="Z178" i="22" s="1"/>
  <c r="Z179" i="22"/>
  <c r="R177" i="22"/>
  <c r="R178" i="22" s="1"/>
  <c r="R179" i="22"/>
  <c r="K36" i="23"/>
  <c r="S26" i="23"/>
  <c r="AA154" i="23"/>
  <c r="AA56" i="23"/>
  <c r="BD46" i="22"/>
  <c r="T100" i="23"/>
  <c r="T122" i="23"/>
  <c r="AB38" i="23"/>
  <c r="X100" i="23"/>
  <c r="AX160" i="23"/>
  <c r="AC91" i="23"/>
  <c r="Q92" i="23"/>
  <c r="J110" i="23"/>
  <c r="Z26" i="23"/>
  <c r="E150" i="24"/>
  <c r="M22" i="24"/>
  <c r="E118" i="25"/>
  <c r="E28" i="25"/>
  <c r="M22" i="25"/>
  <c r="F179" i="23"/>
  <c r="F177" i="23"/>
  <c r="F178" i="23" s="1"/>
  <c r="BD85" i="24"/>
  <c r="BD86" i="24" s="1"/>
  <c r="BD88" i="24"/>
  <c r="Q185" i="24"/>
  <c r="M136" i="23"/>
  <c r="J34" i="24"/>
  <c r="R56" i="24"/>
  <c r="AV141" i="24"/>
  <c r="F122" i="23"/>
  <c r="V51" i="23"/>
  <c r="V49" i="23"/>
  <c r="G138" i="23"/>
  <c r="BD22" i="24"/>
  <c r="F184" i="24"/>
  <c r="V150" i="24"/>
  <c r="AR122" i="24"/>
  <c r="G158" i="24"/>
  <c r="W110" i="24"/>
  <c r="G38" i="24"/>
  <c r="S132" i="24"/>
  <c r="AU132" i="24" s="1" a="1"/>
  <c r="AU132" i="24" s="1"/>
  <c r="AA168" i="24"/>
  <c r="W36" i="24"/>
  <c r="AR168" i="24"/>
  <c r="AA51" i="25"/>
  <c r="AA49" i="25"/>
  <c r="AA50" i="25" s="1"/>
  <c r="L56" i="25"/>
  <c r="T44" i="25"/>
  <c r="AB120" i="25"/>
  <c r="O85" i="25"/>
  <c r="O86" i="25" s="1"/>
  <c r="W46" i="25"/>
  <c r="X74" i="25"/>
  <c r="I122" i="25"/>
  <c r="AV171" i="25"/>
  <c r="AV169" i="25"/>
  <c r="Y177" i="25"/>
  <c r="Y178" i="25" s="1"/>
  <c r="Y179" i="25"/>
  <c r="AX160" i="25"/>
  <c r="AX26" i="25"/>
  <c r="BD47" i="25"/>
  <c r="BD48" i="25" s="1"/>
  <c r="AX110" i="25"/>
  <c r="F14" i="25"/>
  <c r="N82" i="25"/>
  <c r="V34" i="25"/>
  <c r="Q44" i="25"/>
  <c r="Z16" i="25"/>
  <c r="J174" i="25"/>
  <c r="Z162" i="25"/>
  <c r="O57" i="9"/>
  <c r="AR32" i="18"/>
  <c r="AC11" i="19"/>
  <c r="AC174" i="19" s="1"/>
  <c r="H176" i="20"/>
  <c r="X148" i="20"/>
  <c r="Z67" i="20"/>
  <c r="K178" i="21"/>
  <c r="O148" i="22"/>
  <c r="W26" i="22"/>
  <c r="AR28" i="22"/>
  <c r="AR156" i="22"/>
  <c r="AV156" i="22" s="1"/>
  <c r="K152" i="23"/>
  <c r="S78" i="23"/>
  <c r="AA112" i="23"/>
  <c r="AA34" i="23"/>
  <c r="T82" i="23"/>
  <c r="AB26" i="23"/>
  <c r="AX172" i="23"/>
  <c r="AT180" i="23" a="1"/>
  <c r="AT180" i="23" s="1"/>
  <c r="Q177" i="23"/>
  <c r="Q179" i="23"/>
  <c r="AU180" i="23" a="1"/>
  <c r="AU180" i="23" s="1"/>
  <c r="AC180" i="23"/>
  <c r="Y92" i="23"/>
  <c r="J106" i="23"/>
  <c r="Z22" i="23"/>
  <c r="V92" i="23"/>
  <c r="AX94" i="23"/>
  <c r="E134" i="24"/>
  <c r="P64" i="24"/>
  <c r="M70" i="24"/>
  <c r="D47" i="24"/>
  <c r="Q160" i="24"/>
  <c r="M136" i="25"/>
  <c r="M38" i="25"/>
  <c r="V179" i="23"/>
  <c r="V177" i="23"/>
  <c r="V178" i="23" s="1"/>
  <c r="G182" i="23"/>
  <c r="BD122" i="24"/>
  <c r="AV175" i="24"/>
  <c r="M92" i="23"/>
  <c r="V56" i="23"/>
  <c r="R184" i="24"/>
  <c r="O60" i="23"/>
  <c r="AR152" i="24"/>
  <c r="F86" i="24"/>
  <c r="G152" i="24"/>
  <c r="O172" i="24"/>
  <c r="AX117" i="24"/>
  <c r="AR136" i="24"/>
  <c r="K160" i="24"/>
  <c r="AA158" i="24"/>
  <c r="K98" i="24"/>
  <c r="K140" i="25"/>
  <c r="AF3" i="25"/>
  <c r="S9" i="25"/>
  <c r="S10" i="25" s="1"/>
  <c r="S18" i="25"/>
  <c r="S110" i="25"/>
  <c r="S34" i="25"/>
  <c r="S62" i="25"/>
  <c r="S112" i="25"/>
  <c r="D152" i="25"/>
  <c r="AB34" i="25"/>
  <c r="O56" i="25"/>
  <c r="W80" i="25"/>
  <c r="X158" i="25"/>
  <c r="I116" i="25"/>
  <c r="AV175" i="25"/>
  <c r="AX118" i="25"/>
  <c r="V164" i="25"/>
  <c r="F185" i="25"/>
  <c r="N122" i="25"/>
  <c r="V112" i="25"/>
  <c r="AR128" i="25"/>
  <c r="V16" i="25"/>
  <c r="BD22" i="25"/>
  <c r="J154" i="25"/>
  <c r="Z118" i="25"/>
  <c r="Z80" i="25"/>
  <c r="Y86" i="25"/>
  <c r="V24" i="23"/>
  <c r="G36" i="1"/>
  <c r="G189" i="1"/>
  <c r="AB49" i="3"/>
  <c r="AB50" i="3" s="1"/>
  <c r="AB51" i="3"/>
  <c r="J40" i="5"/>
  <c r="J76" i="5"/>
  <c r="Q18" i="1"/>
  <c r="Z62" i="2"/>
  <c r="L150" i="2"/>
  <c r="BD176" i="3"/>
  <c r="AA9" i="5"/>
  <c r="AA10" i="5" s="1"/>
  <c r="AA94" i="5"/>
  <c r="I51" i="1"/>
  <c r="I49" i="1"/>
  <c r="I50" i="1" s="1"/>
  <c r="V130" i="1"/>
  <c r="M177" i="3"/>
  <c r="M178" i="3" s="1"/>
  <c r="M179" i="3"/>
  <c r="AA132" i="4"/>
  <c r="K14" i="1"/>
  <c r="K42" i="1"/>
  <c r="Q82" i="1"/>
  <c r="Z22" i="2"/>
  <c r="X82" i="2"/>
  <c r="L120" i="2"/>
  <c r="AC35" i="3"/>
  <c r="P133" i="3"/>
  <c r="D134" i="3"/>
  <c r="BD192" i="3"/>
  <c r="AA188" i="4"/>
  <c r="E177" i="4"/>
  <c r="E178" i="4" s="1"/>
  <c r="E179" i="4"/>
  <c r="M106" i="4"/>
  <c r="M56" i="4"/>
  <c r="Q40" i="1"/>
  <c r="AX130" i="1"/>
  <c r="Z60" i="2"/>
  <c r="J82" i="2"/>
  <c r="L136" i="2"/>
  <c r="I100" i="3"/>
  <c r="I124" i="3"/>
  <c r="AX104" i="3"/>
  <c r="H168" i="3"/>
  <c r="BD160" i="5"/>
  <c r="AR101" i="5"/>
  <c r="AR102" i="5" s="1"/>
  <c r="AR104" i="5"/>
  <c r="E49" i="2"/>
  <c r="E51" i="2"/>
  <c r="V51" i="3"/>
  <c r="V49" i="3"/>
  <c r="J156" i="5"/>
  <c r="J22" i="5"/>
  <c r="M32" i="1"/>
  <c r="K80" i="1"/>
  <c r="M150" i="1"/>
  <c r="K188" i="1"/>
  <c r="Z80" i="2"/>
  <c r="X96" i="2"/>
  <c r="J188" i="2"/>
  <c r="BD170" i="3"/>
  <c r="I70" i="3"/>
  <c r="BD184" i="3"/>
  <c r="AA42" i="5"/>
  <c r="H164" i="3"/>
  <c r="T177" i="1"/>
  <c r="T178" i="1" s="1"/>
  <c r="T179" i="1"/>
  <c r="J156" i="2"/>
  <c r="X46" i="3"/>
  <c r="BD138" i="3"/>
  <c r="AX192" i="3"/>
  <c r="AA98" i="4"/>
  <c r="H98" i="3"/>
  <c r="R9" i="5"/>
  <c r="R10" i="5" s="1"/>
  <c r="J30" i="2"/>
  <c r="D160" i="3"/>
  <c r="I42" i="3"/>
  <c r="I142" i="3"/>
  <c r="Q168" i="3"/>
  <c r="AX22" i="1"/>
  <c r="AV141" i="1"/>
  <c r="AX142" i="3"/>
  <c r="M140" i="4"/>
  <c r="M146" i="4"/>
  <c r="L9" i="4"/>
  <c r="L10" i="4" s="1"/>
  <c r="L26" i="4"/>
  <c r="L96" i="4"/>
  <c r="L84" i="4"/>
  <c r="L144" i="4"/>
  <c r="L76" i="4"/>
  <c r="L132" i="4"/>
  <c r="L34" i="4"/>
  <c r="L172" i="4"/>
  <c r="L42" i="4"/>
  <c r="L18" i="4"/>
  <c r="AX160" i="1"/>
  <c r="S60" i="1"/>
  <c r="J116" i="2"/>
  <c r="X148" i="2"/>
  <c r="X170" i="2"/>
  <c r="AR24" i="3"/>
  <c r="AR47" i="3"/>
  <c r="AR48" i="3" s="1"/>
  <c r="Q57" i="3"/>
  <c r="Q96" i="3"/>
  <c r="AA166" i="5"/>
  <c r="X40" i="3"/>
  <c r="K110" i="3"/>
  <c r="X166" i="3"/>
  <c r="AX72" i="4"/>
  <c r="BD49" i="5"/>
  <c r="BD50" i="5" s="1"/>
  <c r="BD51" i="5"/>
  <c r="BD160" i="7"/>
  <c r="P101" i="5"/>
  <c r="P91" i="6"/>
  <c r="P85" i="6" s="1"/>
  <c r="D92" i="6"/>
  <c r="X51" i="6"/>
  <c r="X49" i="6"/>
  <c r="X50" i="6" s="1"/>
  <c r="L177" i="6"/>
  <c r="L178" i="6" s="1"/>
  <c r="L179" i="6"/>
  <c r="X114" i="3"/>
  <c r="R129" i="6"/>
  <c r="R130" i="6" s="1"/>
  <c r="T49" i="6"/>
  <c r="T50" i="6" s="1"/>
  <c r="T51" i="6"/>
  <c r="J78" i="5"/>
  <c r="E40" i="1"/>
  <c r="AU73" i="1" a="1"/>
  <c r="AU73" i="1" s="1"/>
  <c r="AC73" i="1"/>
  <c r="AT73" i="1" a="1"/>
  <c r="AT73" i="1" s="1"/>
  <c r="Q74" i="1"/>
  <c r="AB98" i="2"/>
  <c r="AB150" i="2"/>
  <c r="Z177" i="2"/>
  <c r="Z178" i="2" s="1"/>
  <c r="Z179" i="2"/>
  <c r="BD147" i="3"/>
  <c r="BD148" i="3" s="1"/>
  <c r="BD150" i="3"/>
  <c r="BD54" i="3"/>
  <c r="AX128" i="4"/>
  <c r="K184" i="5"/>
  <c r="S24" i="5"/>
  <c r="S47" i="5"/>
  <c r="S48" i="5" s="1"/>
  <c r="AA36" i="5"/>
  <c r="J146" i="5"/>
  <c r="H110" i="3"/>
  <c r="R47" i="1"/>
  <c r="R48" i="1" s="1"/>
  <c r="R24" i="1"/>
  <c r="M146" i="1"/>
  <c r="Q47" i="2"/>
  <c r="Q24" i="2"/>
  <c r="T51" i="2"/>
  <c r="T49" i="2"/>
  <c r="T50" i="2" s="1"/>
  <c r="D44" i="3"/>
  <c r="AX116" i="3"/>
  <c r="Q148" i="3"/>
  <c r="AT147" i="3" a="1"/>
  <c r="AT147" i="3" s="1"/>
  <c r="AC147" i="3"/>
  <c r="AU147" i="3" a="1"/>
  <c r="AU147" i="3" s="1"/>
  <c r="AA38" i="4"/>
  <c r="BD147" i="2"/>
  <c r="R51" i="5"/>
  <c r="R49" i="5"/>
  <c r="R50" i="5" s="1"/>
  <c r="K46" i="1"/>
  <c r="E76" i="1"/>
  <c r="M188" i="1"/>
  <c r="J46" i="2"/>
  <c r="X116" i="2"/>
  <c r="Q34" i="3"/>
  <c r="BD66" i="3"/>
  <c r="L90" i="4"/>
  <c r="AC180" i="3"/>
  <c r="AT180" i="3" a="1"/>
  <c r="AT180" i="3" s="1"/>
  <c r="Q177" i="3"/>
  <c r="Q179" i="3"/>
  <c r="AU180" i="3" a="1"/>
  <c r="AU180" i="3" s="1"/>
  <c r="X57" i="3"/>
  <c r="E9" i="4"/>
  <c r="E16" i="4"/>
  <c r="E90" i="4"/>
  <c r="E20" i="4"/>
  <c r="E56" i="4"/>
  <c r="E28" i="4"/>
  <c r="E176" i="4"/>
  <c r="E168" i="4"/>
  <c r="M67" i="4"/>
  <c r="T24" i="4"/>
  <c r="T47" i="4"/>
  <c r="T48" i="4" s="1"/>
  <c r="AU180" i="1" a="1"/>
  <c r="AU180" i="1" s="1"/>
  <c r="H134" i="3"/>
  <c r="AA60" i="1"/>
  <c r="AX148" i="1"/>
  <c r="X40" i="2"/>
  <c r="K72" i="5"/>
  <c r="BD35" i="6"/>
  <c r="I114" i="3"/>
  <c r="AX78" i="3"/>
  <c r="J66" i="2"/>
  <c r="D74" i="3"/>
  <c r="P73" i="3"/>
  <c r="O24" i="4"/>
  <c r="O47" i="4"/>
  <c r="O48" i="4" s="1"/>
  <c r="BD154" i="5"/>
  <c r="BD73" i="5"/>
  <c r="BD74" i="5" s="1"/>
  <c r="BD76" i="5"/>
  <c r="AA179" i="7"/>
  <c r="AA177" i="7"/>
  <c r="AA178" i="7" s="1"/>
  <c r="D140" i="6"/>
  <c r="T92" i="6"/>
  <c r="T47" i="6"/>
  <c r="T48" i="6" s="1"/>
  <c r="T24" i="6"/>
  <c r="T158" i="7"/>
  <c r="AR138" i="2"/>
  <c r="Y88" i="3"/>
  <c r="J60" i="5"/>
  <c r="AC35" i="1"/>
  <c r="AR78" i="2"/>
  <c r="AR101" i="2"/>
  <c r="AR102" i="2" s="1"/>
  <c r="AR104" i="2"/>
  <c r="J188" i="3"/>
  <c r="I134" i="3"/>
  <c r="AX88" i="4"/>
  <c r="K57" i="5"/>
  <c r="AA82" i="5"/>
  <c r="Y47" i="2"/>
  <c r="Y48" i="2" s="1"/>
  <c r="Y24" i="2"/>
  <c r="AB51" i="2"/>
  <c r="AB49" i="2"/>
  <c r="AB50" i="2" s="1"/>
  <c r="S176" i="3"/>
  <c r="Y96" i="3"/>
  <c r="Q129" i="3"/>
  <c r="K47" i="4"/>
  <c r="K48" i="4" s="1"/>
  <c r="K24" i="4"/>
  <c r="AA90" i="4"/>
  <c r="AX184" i="4"/>
  <c r="J152" i="2"/>
  <c r="R176" i="5"/>
  <c r="J51" i="1"/>
  <c r="J49" i="1"/>
  <c r="J50" i="1" s="1"/>
  <c r="S85" i="1"/>
  <c r="S86" i="1" s="1"/>
  <c r="AR118" i="1"/>
  <c r="AR47" i="2"/>
  <c r="AR48" i="2" s="1"/>
  <c r="AR24" i="2"/>
  <c r="AX73" i="2"/>
  <c r="F148" i="2"/>
  <c r="D78" i="3"/>
  <c r="I14" i="3"/>
  <c r="AX110" i="3"/>
  <c r="Y170" i="3"/>
  <c r="L56" i="4"/>
  <c r="Q174" i="3"/>
  <c r="X166" i="2"/>
  <c r="M122" i="4"/>
  <c r="AX14" i="4"/>
  <c r="E38" i="1"/>
  <c r="AA108" i="1"/>
  <c r="L34" i="2"/>
  <c r="F62" i="2"/>
  <c r="Z116" i="2"/>
  <c r="AV167" i="2"/>
  <c r="AA42" i="3"/>
  <c r="BD73" i="6"/>
  <c r="I110" i="3"/>
  <c r="AX166" i="3"/>
  <c r="AX122" i="1"/>
  <c r="X16" i="3"/>
  <c r="Q116" i="3"/>
  <c r="R156" i="3"/>
  <c r="O179" i="4"/>
  <c r="O177" i="4"/>
  <c r="O178" i="4" s="1"/>
  <c r="W9" i="4"/>
  <c r="W10" i="4" s="1"/>
  <c r="W78" i="4"/>
  <c r="W138" i="4"/>
  <c r="W122" i="4"/>
  <c r="W140" i="4"/>
  <c r="AB94" i="4"/>
  <c r="AB56" i="5"/>
  <c r="V104" i="5"/>
  <c r="X179" i="5"/>
  <c r="X177" i="5"/>
  <c r="X178" i="5" s="1"/>
  <c r="D122" i="6"/>
  <c r="T78" i="6"/>
  <c r="D120" i="6"/>
  <c r="T188" i="7"/>
  <c r="AB51" i="7"/>
  <c r="AB49" i="7"/>
  <c r="AB50" i="7" s="1"/>
  <c r="BD35" i="2"/>
  <c r="AR46" i="1"/>
  <c r="X136" i="3"/>
  <c r="Z72" i="6"/>
  <c r="J172" i="5"/>
  <c r="Q14" i="1"/>
  <c r="Y189" i="1"/>
  <c r="Y36" i="1"/>
  <c r="AR67" i="1"/>
  <c r="AV67" i="1" s="1"/>
  <c r="K124" i="1"/>
  <c r="N122" i="2"/>
  <c r="R188" i="3"/>
  <c r="AA16" i="3"/>
  <c r="I162" i="3"/>
  <c r="K154" i="5"/>
  <c r="K160" i="5"/>
  <c r="AA136" i="5"/>
  <c r="Z38" i="6"/>
  <c r="H84" i="3"/>
  <c r="V44" i="1"/>
  <c r="AX84" i="1"/>
  <c r="S170" i="3"/>
  <c r="I102" i="3"/>
  <c r="D146" i="3"/>
  <c r="AA108" i="4"/>
  <c r="AA124" i="4"/>
  <c r="R150" i="5"/>
  <c r="AA18" i="1"/>
  <c r="R51" i="1"/>
  <c r="R49" i="1"/>
  <c r="R50" i="1" s="1"/>
  <c r="AA86" i="1"/>
  <c r="E120" i="1"/>
  <c r="J34" i="2"/>
  <c r="AR90" i="2"/>
  <c r="N148" i="2"/>
  <c r="F176" i="2"/>
  <c r="D132" i="3"/>
  <c r="K134" i="3"/>
  <c r="L156" i="4"/>
  <c r="AB182" i="4"/>
  <c r="AB56" i="4"/>
  <c r="S172" i="1"/>
  <c r="Q76" i="3"/>
  <c r="Q63" i="1"/>
  <c r="J189" i="3"/>
  <c r="J36" i="3"/>
  <c r="AA74" i="3"/>
  <c r="E36" i="4"/>
  <c r="E189" i="4"/>
  <c r="M42" i="4"/>
  <c r="L80" i="4"/>
  <c r="J49" i="6"/>
  <c r="J50" i="6" s="1"/>
  <c r="J51" i="6"/>
  <c r="E18" i="1"/>
  <c r="E42" i="1"/>
  <c r="E70" i="1"/>
  <c r="BD11" i="2"/>
  <c r="BD63" i="2" s="1"/>
  <c r="X90" i="2"/>
  <c r="AA114" i="3"/>
  <c r="AB16" i="4"/>
  <c r="Z22" i="6"/>
  <c r="Y174" i="3"/>
  <c r="AX78" i="1"/>
  <c r="Z66" i="2"/>
  <c r="H32" i="3"/>
  <c r="AX63" i="3"/>
  <c r="E44" i="4"/>
  <c r="T146" i="7"/>
  <c r="AR106" i="1"/>
  <c r="E9" i="3"/>
  <c r="E158" i="3"/>
  <c r="E120" i="3"/>
  <c r="E156" i="3"/>
  <c r="E63" i="3"/>
  <c r="E96" i="3"/>
  <c r="E42" i="3"/>
  <c r="E46" i="3"/>
  <c r="E22" i="3"/>
  <c r="E26" i="3"/>
  <c r="E38" i="3"/>
  <c r="E76" i="3"/>
  <c r="E176" i="3"/>
  <c r="E114" i="3"/>
  <c r="E30" i="3"/>
  <c r="E34" i="3"/>
  <c r="E18" i="3"/>
  <c r="E94" i="3"/>
  <c r="E54" i="3"/>
  <c r="E70" i="3"/>
  <c r="E14" i="3"/>
  <c r="E66" i="3"/>
  <c r="E170" i="3"/>
  <c r="Z24" i="6"/>
  <c r="Z47" i="6"/>
  <c r="Z48" i="6" s="1"/>
  <c r="J179" i="5"/>
  <c r="J177" i="5"/>
  <c r="J178" i="5" s="1"/>
  <c r="K74" i="1"/>
  <c r="J62" i="2"/>
  <c r="F134" i="2"/>
  <c r="AV183" i="2"/>
  <c r="R150" i="3"/>
  <c r="BD78" i="3"/>
  <c r="K20" i="3"/>
  <c r="K40" i="3"/>
  <c r="S104" i="3"/>
  <c r="K118" i="5"/>
  <c r="H88" i="3"/>
  <c r="J129" i="6"/>
  <c r="J130" i="6" s="1"/>
  <c r="AX62" i="1"/>
  <c r="V176" i="1"/>
  <c r="E129" i="2"/>
  <c r="E130" i="2" s="1"/>
  <c r="AA177" i="2"/>
  <c r="AA178" i="2" s="1"/>
  <c r="AA179" i="2"/>
  <c r="S142" i="3"/>
  <c r="AX16" i="3"/>
  <c r="Y98" i="3"/>
  <c r="K9" i="4"/>
  <c r="K10" i="4" s="1"/>
  <c r="K174" i="4"/>
  <c r="K188" i="4"/>
  <c r="K158" i="4"/>
  <c r="K182" i="4"/>
  <c r="K76" i="4"/>
  <c r="K84" i="4"/>
  <c r="K114" i="4"/>
  <c r="K152" i="4"/>
  <c r="K120" i="4"/>
  <c r="AA88" i="4"/>
  <c r="AX57" i="3"/>
  <c r="R110" i="5"/>
  <c r="S30" i="1"/>
  <c r="V158" i="1"/>
  <c r="J14" i="2"/>
  <c r="F32" i="2"/>
  <c r="Q47" i="3"/>
  <c r="Q24" i="3"/>
  <c r="I66" i="3"/>
  <c r="L177" i="4"/>
  <c r="L178" i="4" s="1"/>
  <c r="L179" i="4"/>
  <c r="AB108" i="4"/>
  <c r="S138" i="1"/>
  <c r="E134" i="3"/>
  <c r="R85" i="3"/>
  <c r="R86" i="3" s="1"/>
  <c r="T146" i="3"/>
  <c r="E30" i="4"/>
  <c r="M114" i="4"/>
  <c r="AB132" i="4"/>
  <c r="T49" i="1"/>
  <c r="T51" i="1"/>
  <c r="AC91" i="1"/>
  <c r="Q92" i="1"/>
  <c r="R160" i="1"/>
  <c r="N84" i="2"/>
  <c r="I132" i="3"/>
  <c r="E172" i="3"/>
  <c r="AB152" i="4"/>
  <c r="AX179" i="3"/>
  <c r="I56" i="1"/>
  <c r="AA142" i="1"/>
  <c r="S108" i="3"/>
  <c r="W172" i="4"/>
  <c r="AX120" i="4"/>
  <c r="AX156" i="4"/>
  <c r="BD164" i="5"/>
  <c r="BD170" i="7"/>
  <c r="P52" i="7"/>
  <c r="D51" i="7"/>
  <c r="D49" i="7"/>
  <c r="P73" i="9"/>
  <c r="D74" i="9"/>
  <c r="E90" i="7"/>
  <c r="M134" i="7"/>
  <c r="AB120" i="5"/>
  <c r="T154" i="6"/>
  <c r="Q16" i="4"/>
  <c r="AX176" i="4"/>
  <c r="O49" i="6"/>
  <c r="O51" i="6"/>
  <c r="AR18" i="1"/>
  <c r="X154" i="3"/>
  <c r="Z32" i="6"/>
  <c r="J30" i="5"/>
  <c r="I26" i="1"/>
  <c r="K129" i="1"/>
  <c r="K130" i="1" s="1"/>
  <c r="R184" i="1"/>
  <c r="X30" i="2"/>
  <c r="AR51" i="2"/>
  <c r="AV51" i="2" s="1"/>
  <c r="H70" i="2"/>
  <c r="AR108" i="2"/>
  <c r="S20" i="3"/>
  <c r="O46" i="3"/>
  <c r="AA136" i="3"/>
  <c r="AB98" i="4"/>
  <c r="AA138" i="5"/>
  <c r="J98" i="6"/>
  <c r="E158" i="1"/>
  <c r="D177" i="1"/>
  <c r="D179" i="1"/>
  <c r="P180" i="1"/>
  <c r="Y9" i="2"/>
  <c r="Y10" i="2" s="1"/>
  <c r="Y176" i="2"/>
  <c r="M129" i="2"/>
  <c r="S132" i="3"/>
  <c r="H18" i="3"/>
  <c r="S56" i="3"/>
  <c r="O110" i="3"/>
  <c r="K185" i="4"/>
  <c r="AF3" i="4"/>
  <c r="S9" i="4"/>
  <c r="S10" i="4" s="1"/>
  <c r="S124" i="4"/>
  <c r="S188" i="4"/>
  <c r="S172" i="4"/>
  <c r="S110" i="4"/>
  <c r="S80" i="4"/>
  <c r="AA18" i="4"/>
  <c r="R164" i="5"/>
  <c r="R22" i="5"/>
  <c r="S38" i="1"/>
  <c r="Q78" i="1"/>
  <c r="E110" i="1"/>
  <c r="AR158" i="1"/>
  <c r="R22" i="2"/>
  <c r="L62" i="2"/>
  <c r="F144" i="2"/>
  <c r="Y47" i="3"/>
  <c r="Y48" i="3" s="1"/>
  <c r="Y24" i="3"/>
  <c r="H54" i="3"/>
  <c r="L51" i="4"/>
  <c r="L49" i="4"/>
  <c r="L50" i="4" s="1"/>
  <c r="AB104" i="4"/>
  <c r="BD140" i="5"/>
  <c r="AV151" i="3"/>
  <c r="R102" i="1"/>
  <c r="AU102" i="1" s="1" a="1"/>
  <c r="AU102" i="1" s="1"/>
  <c r="N56" i="2"/>
  <c r="Y116" i="2"/>
  <c r="AR152" i="2"/>
  <c r="M179" i="2"/>
  <c r="M177" i="2"/>
  <c r="M178" i="2" s="1"/>
  <c r="E125" i="4"/>
  <c r="E126" i="4" s="1"/>
  <c r="E24" i="4"/>
  <c r="E47" i="4"/>
  <c r="E48" i="4" s="1"/>
  <c r="M30" i="4"/>
  <c r="M148" i="4"/>
  <c r="M129" i="4"/>
  <c r="M130" i="4" s="1"/>
  <c r="AB49" i="1"/>
  <c r="AB51" i="1"/>
  <c r="Q98" i="1"/>
  <c r="K134" i="1"/>
  <c r="AR164" i="1"/>
  <c r="R112" i="2"/>
  <c r="X132" i="2"/>
  <c r="AX165" i="2"/>
  <c r="W9" i="3"/>
  <c r="W10" i="3" s="1"/>
  <c r="W62" i="3"/>
  <c r="W158" i="3"/>
  <c r="W146" i="3"/>
  <c r="W66" i="3"/>
  <c r="W168" i="3"/>
  <c r="W152" i="3"/>
  <c r="W108" i="3"/>
  <c r="W188" i="3"/>
  <c r="W110" i="3"/>
  <c r="W98" i="3"/>
  <c r="W80" i="3"/>
  <c r="W72" i="3"/>
  <c r="W78" i="3"/>
  <c r="W14" i="3"/>
  <c r="W182" i="3"/>
  <c r="W44" i="3"/>
  <c r="BD110" i="3"/>
  <c r="K179" i="3"/>
  <c r="AX164" i="3"/>
  <c r="Z132" i="1"/>
  <c r="Q144" i="2"/>
  <c r="Q170" i="2"/>
  <c r="G170" i="4"/>
  <c r="W98" i="4"/>
  <c r="L72" i="4"/>
  <c r="D104" i="6"/>
  <c r="AC58" i="6"/>
  <c r="L138" i="7"/>
  <c r="T129" i="9"/>
  <c r="T130" i="9" s="1"/>
  <c r="R90" i="6"/>
  <c r="Z110" i="6"/>
  <c r="AR188" i="1"/>
  <c r="G47" i="3"/>
  <c r="G48" i="3" s="1"/>
  <c r="G24" i="3"/>
  <c r="V24" i="1"/>
  <c r="K67" i="1"/>
  <c r="K100" i="1"/>
  <c r="E124" i="1"/>
  <c r="W148" i="1"/>
  <c r="H112" i="2"/>
  <c r="E34" i="4"/>
  <c r="M36" i="4"/>
  <c r="W179" i="3"/>
  <c r="BD156" i="5"/>
  <c r="E92" i="7"/>
  <c r="M140" i="7"/>
  <c r="O74" i="6"/>
  <c r="N177" i="6"/>
  <c r="N178" i="6" s="1"/>
  <c r="N179" i="6"/>
  <c r="R166" i="4"/>
  <c r="AX84" i="5"/>
  <c r="AX160" i="5"/>
  <c r="AX16" i="5"/>
  <c r="AX44" i="5"/>
  <c r="D9" i="5"/>
  <c r="D176" i="5"/>
  <c r="P11" i="5"/>
  <c r="P154" i="5" s="1"/>
  <c r="D170" i="5"/>
  <c r="D16" i="5"/>
  <c r="D66" i="5"/>
  <c r="D112" i="5"/>
  <c r="D110" i="5"/>
  <c r="D108" i="5"/>
  <c r="D182" i="5"/>
  <c r="D98" i="5"/>
  <c r="D185" i="5"/>
  <c r="D188" i="5"/>
  <c r="D44" i="5"/>
  <c r="D32" i="5"/>
  <c r="D20" i="5"/>
  <c r="D40" i="5"/>
  <c r="D28" i="5"/>
  <c r="D72" i="5"/>
  <c r="Y9" i="7"/>
  <c r="Y10" i="7" s="1"/>
  <c r="Y18" i="7"/>
  <c r="Y22" i="7"/>
  <c r="Y30" i="7"/>
  <c r="Y63" i="7"/>
  <c r="Y122" i="7"/>
  <c r="Y38" i="7"/>
  <c r="Y66" i="7"/>
  <c r="L156" i="7"/>
  <c r="AX122" i="4"/>
  <c r="H177" i="4"/>
  <c r="H178" i="4" s="1"/>
  <c r="H179" i="4"/>
  <c r="T49" i="5"/>
  <c r="T50" i="5" s="1"/>
  <c r="T51" i="5"/>
  <c r="AC91" i="5"/>
  <c r="Q92" i="5"/>
  <c r="AB160" i="6"/>
  <c r="M140" i="8"/>
  <c r="AU180" i="4" a="1"/>
  <c r="AU180" i="4" s="1"/>
  <c r="AC180" i="4"/>
  <c r="AT180" i="4" a="1"/>
  <c r="AT180" i="4" s="1"/>
  <c r="Q177" i="4"/>
  <c r="Q179" i="4"/>
  <c r="D122" i="5"/>
  <c r="D174" i="5"/>
  <c r="I125" i="6"/>
  <c r="I24" i="6"/>
  <c r="I47" i="6"/>
  <c r="I48" i="6" s="1"/>
  <c r="AV157" i="7"/>
  <c r="Y156" i="7"/>
  <c r="M154" i="7"/>
  <c r="BD108" i="11"/>
  <c r="AU116" i="8" a="1"/>
  <c r="AU116" i="8" s="1"/>
  <c r="AF3" i="9"/>
  <c r="S9" i="9"/>
  <c r="S10" i="9" s="1"/>
  <c r="S56" i="9"/>
  <c r="S150" i="9"/>
  <c r="S124" i="9"/>
  <c r="AV143" i="10"/>
  <c r="H179" i="8"/>
  <c r="H177" i="8"/>
  <c r="H178" i="8" s="1"/>
  <c r="V9" i="9"/>
  <c r="V10" i="9" s="1"/>
  <c r="V172" i="9"/>
  <c r="V16" i="9"/>
  <c r="V34" i="9"/>
  <c r="V188" i="9"/>
  <c r="V14" i="9"/>
  <c r="V67" i="9"/>
  <c r="S106" i="10"/>
  <c r="I36" i="11"/>
  <c r="S44" i="9"/>
  <c r="AX100" i="11"/>
  <c r="BD117" i="9"/>
  <c r="BD118" i="9" s="1"/>
  <c r="BD120" i="9"/>
  <c r="AV173" i="13"/>
  <c r="Y14" i="13"/>
  <c r="AX47" i="10"/>
  <c r="AX48" i="10" s="1"/>
  <c r="AX189" i="10"/>
  <c r="AX190" i="10" s="1"/>
  <c r="AX36" i="10"/>
  <c r="G112" i="10"/>
  <c r="W9" i="10"/>
  <c r="W10" i="10" s="1"/>
  <c r="W54" i="10"/>
  <c r="W84" i="10"/>
  <c r="W106" i="10"/>
  <c r="W182" i="10"/>
  <c r="W188" i="10"/>
  <c r="W20" i="10"/>
  <c r="O174" i="10"/>
  <c r="P64" i="10"/>
  <c r="P165" i="10"/>
  <c r="W9" i="11"/>
  <c r="W10" i="11" s="1"/>
  <c r="W120" i="11"/>
  <c r="W14" i="11"/>
  <c r="W22" i="11"/>
  <c r="W152" i="11"/>
  <c r="W72" i="11"/>
  <c r="W112" i="11"/>
  <c r="W136" i="11"/>
  <c r="W76" i="11"/>
  <c r="W70" i="11"/>
  <c r="W158" i="11"/>
  <c r="W30" i="11"/>
  <c r="W122" i="11"/>
  <c r="W26" i="11"/>
  <c r="W78" i="11"/>
  <c r="W20" i="11"/>
  <c r="W28" i="11"/>
  <c r="W54" i="11"/>
  <c r="W124" i="11"/>
  <c r="W156" i="11"/>
  <c r="W62" i="11"/>
  <c r="W146" i="11"/>
  <c r="W154" i="11"/>
  <c r="AX11" i="12"/>
  <c r="AX38" i="12" s="1"/>
  <c r="AR104" i="11"/>
  <c r="AR101" i="11"/>
  <c r="AR102" i="11" s="1"/>
  <c r="AV175" i="12"/>
  <c r="Y51" i="12"/>
  <c r="Y49" i="12"/>
  <c r="Y50" i="12" s="1"/>
  <c r="AA36" i="13"/>
  <c r="BD179" i="12"/>
  <c r="BD177" i="12"/>
  <c r="BD178" i="12" s="1"/>
  <c r="Z9" i="12"/>
  <c r="Z10" i="12" s="1"/>
  <c r="Z142" i="12"/>
  <c r="Z184" i="12"/>
  <c r="Z78" i="12"/>
  <c r="Z40" i="12"/>
  <c r="Z134" i="12"/>
  <c r="Z20" i="12"/>
  <c r="Z44" i="12"/>
  <c r="Z72" i="12"/>
  <c r="Z185" i="12"/>
  <c r="Z28" i="12"/>
  <c r="Z98" i="12"/>
  <c r="Z122" i="12"/>
  <c r="Z60" i="12"/>
  <c r="Z160" i="12"/>
  <c r="Z116" i="12"/>
  <c r="Z82" i="12"/>
  <c r="Z140" i="12"/>
  <c r="Z16" i="12"/>
  <c r="Z54" i="12"/>
  <c r="Z156" i="12"/>
  <c r="Z32" i="12"/>
  <c r="W114" i="13"/>
  <c r="W14" i="13"/>
  <c r="P52" i="13"/>
  <c r="D51" i="13"/>
  <c r="D49" i="13"/>
  <c r="Q14" i="16"/>
  <c r="AC64" i="16"/>
  <c r="N44" i="13"/>
  <c r="E184" i="14"/>
  <c r="L177" i="15"/>
  <c r="L178" i="15" s="1"/>
  <c r="L179" i="15"/>
  <c r="T188" i="15"/>
  <c r="T14" i="15"/>
  <c r="AB177" i="14"/>
  <c r="AB178" i="14" s="1"/>
  <c r="AB179" i="14"/>
  <c r="G16" i="14"/>
  <c r="R49" i="14"/>
  <c r="R50" i="14" s="1"/>
  <c r="R51" i="14"/>
  <c r="S51" i="16"/>
  <c r="S49" i="16"/>
  <c r="Q130" i="14"/>
  <c r="E9" i="15"/>
  <c r="E40" i="15"/>
  <c r="E82" i="15"/>
  <c r="E38" i="15"/>
  <c r="E88" i="15"/>
  <c r="E44" i="15"/>
  <c r="E106" i="15"/>
  <c r="E72" i="15"/>
  <c r="E60" i="15"/>
  <c r="E114" i="15"/>
  <c r="E42" i="15"/>
  <c r="E80" i="15"/>
  <c r="E10" i="15"/>
  <c r="E70" i="15"/>
  <c r="E174" i="15"/>
  <c r="E116" i="15"/>
  <c r="E134" i="15"/>
  <c r="E20" i="15"/>
  <c r="E28" i="15"/>
  <c r="E185" i="15"/>
  <c r="E108" i="15"/>
  <c r="E46" i="15"/>
  <c r="E30" i="15"/>
  <c r="E110" i="15"/>
  <c r="E76" i="15"/>
  <c r="E104" i="15"/>
  <c r="E120" i="15"/>
  <c r="E16" i="15"/>
  <c r="E96" i="15"/>
  <c r="E36" i="15"/>
  <c r="E122" i="15"/>
  <c r="E100" i="15"/>
  <c r="BD94" i="15"/>
  <c r="Y179" i="17"/>
  <c r="Y177" i="17"/>
  <c r="Y178" i="17" s="1"/>
  <c r="P117" i="17"/>
  <c r="V47" i="18"/>
  <c r="V48" i="18" s="1"/>
  <c r="V24" i="18"/>
  <c r="O78" i="18"/>
  <c r="X36" i="16"/>
  <c r="W57" i="17"/>
  <c r="D134" i="17"/>
  <c r="P133" i="17"/>
  <c r="BD150" i="17"/>
  <c r="BD147" i="17"/>
  <c r="BD148" i="17" s="1"/>
  <c r="AA140" i="19"/>
  <c r="T57" i="20"/>
  <c r="AB148" i="20"/>
  <c r="AB22" i="20"/>
  <c r="BD140" i="19"/>
  <c r="AA62" i="19"/>
  <c r="BD84" i="19"/>
  <c r="AV171" i="19"/>
  <c r="K118" i="19"/>
  <c r="AA188" i="19"/>
  <c r="S36" i="19"/>
  <c r="AV115" i="19"/>
  <c r="L156" i="19"/>
  <c r="AA47" i="20"/>
  <c r="AA48" i="20" s="1"/>
  <c r="AA24" i="20"/>
  <c r="N70" i="21"/>
  <c r="V177" i="21"/>
  <c r="V178" i="21" s="1"/>
  <c r="V179" i="21"/>
  <c r="V44" i="21"/>
  <c r="AR166" i="21"/>
  <c r="AV166" i="21" s="1"/>
  <c r="AV175" i="22"/>
  <c r="H154" i="20"/>
  <c r="H134" i="20"/>
  <c r="Z166" i="20"/>
  <c r="Z44" i="20"/>
  <c r="BD156" i="21"/>
  <c r="D36" i="21"/>
  <c r="R84" i="3"/>
  <c r="D32" i="3"/>
  <c r="E40" i="4"/>
  <c r="S112" i="3"/>
  <c r="Q124" i="3"/>
  <c r="E86" i="3"/>
  <c r="G57" i="4"/>
  <c r="J30" i="6"/>
  <c r="AV137" i="4"/>
  <c r="T44" i="6"/>
  <c r="P64" i="7"/>
  <c r="L129" i="7"/>
  <c r="T148" i="7"/>
  <c r="I9" i="7"/>
  <c r="I10" i="7" s="1"/>
  <c r="I26" i="7"/>
  <c r="I14" i="7"/>
  <c r="I56" i="7"/>
  <c r="I30" i="7"/>
  <c r="I78" i="7"/>
  <c r="I66" i="7"/>
  <c r="I60" i="7"/>
  <c r="I82" i="7"/>
  <c r="AB174" i="5"/>
  <c r="T16" i="7"/>
  <c r="Q44" i="4"/>
  <c r="L9" i="5"/>
  <c r="L10" i="5" s="1"/>
  <c r="L28" i="5"/>
  <c r="L16" i="5"/>
  <c r="L20" i="5"/>
  <c r="L40" i="5"/>
  <c r="L32" i="5"/>
  <c r="L106" i="5"/>
  <c r="L44" i="5"/>
  <c r="L72" i="5"/>
  <c r="L108" i="5"/>
  <c r="L66" i="5"/>
  <c r="L156" i="5"/>
  <c r="AB30" i="5"/>
  <c r="I66" i="5"/>
  <c r="G120" i="6"/>
  <c r="J51" i="7"/>
  <c r="J49" i="7"/>
  <c r="R16" i="4"/>
  <c r="AR38" i="4"/>
  <c r="Z72" i="4"/>
  <c r="AB54" i="5"/>
  <c r="M168" i="8"/>
  <c r="M144" i="8"/>
  <c r="V34" i="5"/>
  <c r="V70" i="5"/>
  <c r="V114" i="5"/>
  <c r="I172" i="7"/>
  <c r="AX158" i="11"/>
  <c r="M9" i="10"/>
  <c r="M10" i="10" s="1"/>
  <c r="M14" i="10"/>
  <c r="M22" i="10"/>
  <c r="M38" i="10"/>
  <c r="M18" i="10"/>
  <c r="M30" i="10"/>
  <c r="M46" i="10"/>
  <c r="M176" i="10"/>
  <c r="M34" i="10"/>
  <c r="M56" i="10"/>
  <c r="AX152" i="11"/>
  <c r="V54" i="9"/>
  <c r="AX182" i="9"/>
  <c r="S80" i="9"/>
  <c r="AX184" i="8"/>
  <c r="T9" i="8"/>
  <c r="T10" i="8" s="1"/>
  <c r="T22" i="8"/>
  <c r="T110" i="8"/>
  <c r="T80" i="8"/>
  <c r="T30" i="8"/>
  <c r="T56" i="8"/>
  <c r="T34" i="8"/>
  <c r="T142" i="8"/>
  <c r="T82" i="8"/>
  <c r="T185" i="8"/>
  <c r="T160" i="8"/>
  <c r="AV187" i="9"/>
  <c r="K130" i="10"/>
  <c r="S84" i="10"/>
  <c r="W108" i="8"/>
  <c r="S40" i="9"/>
  <c r="AX51" i="11"/>
  <c r="M28" i="10"/>
  <c r="W154" i="10"/>
  <c r="AV153" i="13"/>
  <c r="AV171" i="13"/>
  <c r="AC23" i="13"/>
  <c r="Y49" i="13"/>
  <c r="Y50" i="13" s="1"/>
  <c r="Y51" i="13"/>
  <c r="N138" i="10"/>
  <c r="AR174" i="10"/>
  <c r="AV174" i="10" s="1"/>
  <c r="G108" i="10"/>
  <c r="W176" i="10"/>
  <c r="G156" i="10"/>
  <c r="BD177" i="9"/>
  <c r="BD178" i="9" s="1"/>
  <c r="BD179" i="9"/>
  <c r="N49" i="11"/>
  <c r="N50" i="11" s="1"/>
  <c r="N51" i="11"/>
  <c r="I9" i="10"/>
  <c r="I10" i="10" s="1"/>
  <c r="I32" i="10"/>
  <c r="I16" i="10"/>
  <c r="I94" i="10"/>
  <c r="I172" i="10"/>
  <c r="I40" i="10"/>
  <c r="I148" i="10"/>
  <c r="N32" i="12"/>
  <c r="N40" i="10"/>
  <c r="AR146" i="12"/>
  <c r="O62" i="11"/>
  <c r="AV171" i="12"/>
  <c r="BD58" i="13"/>
  <c r="BD49" i="13" s="1"/>
  <c r="F122" i="11"/>
  <c r="G177" i="11"/>
  <c r="G178" i="11" s="1"/>
  <c r="G179" i="11"/>
  <c r="K85" i="12"/>
  <c r="K86" i="12" s="1"/>
  <c r="F36" i="11"/>
  <c r="O172" i="11"/>
  <c r="AR136" i="13"/>
  <c r="G110" i="13"/>
  <c r="G70" i="13"/>
  <c r="W170" i="13"/>
  <c r="J74" i="14"/>
  <c r="G62" i="14"/>
  <c r="I51" i="16"/>
  <c r="I49" i="16"/>
  <c r="I50" i="16" s="1"/>
  <c r="Q104" i="16"/>
  <c r="AV155" i="14"/>
  <c r="T177" i="15"/>
  <c r="T178" i="15" s="1"/>
  <c r="T179" i="15"/>
  <c r="T104" i="15"/>
  <c r="G124" i="14"/>
  <c r="E40" i="14"/>
  <c r="J138" i="14"/>
  <c r="AV187" i="15"/>
  <c r="Y130" i="14"/>
  <c r="Y189" i="14"/>
  <c r="W51" i="15"/>
  <c r="W49" i="15"/>
  <c r="W50" i="15" s="1"/>
  <c r="Q36" i="15"/>
  <c r="N36" i="14"/>
  <c r="N189" i="14"/>
  <c r="BD88" i="14"/>
  <c r="BD85" i="14"/>
  <c r="BD86" i="14" s="1"/>
  <c r="AV145" i="14"/>
  <c r="M9" i="15"/>
  <c r="M10" i="15" s="1"/>
  <c r="M34" i="15"/>
  <c r="M28" i="15"/>
  <c r="M84" i="15"/>
  <c r="M78" i="15"/>
  <c r="M32" i="15"/>
  <c r="M100" i="15"/>
  <c r="M40" i="15"/>
  <c r="M62" i="15"/>
  <c r="M38" i="15"/>
  <c r="M60" i="15"/>
  <c r="M110" i="15"/>
  <c r="M42" i="15"/>
  <c r="M104" i="15"/>
  <c r="M76" i="15"/>
  <c r="M88" i="15"/>
  <c r="M20" i="15"/>
  <c r="M112" i="15"/>
  <c r="M188" i="15"/>
  <c r="M54" i="15"/>
  <c r="M132" i="15"/>
  <c r="M182" i="15"/>
  <c r="M136" i="15"/>
  <c r="M70" i="15"/>
  <c r="M82" i="15"/>
  <c r="M98" i="15"/>
  <c r="M106" i="15"/>
  <c r="M16" i="15"/>
  <c r="BD46" i="15"/>
  <c r="I177" i="15"/>
  <c r="I178" i="15" s="1"/>
  <c r="I179" i="15"/>
  <c r="D134" i="16"/>
  <c r="P133" i="16"/>
  <c r="AR114" i="18"/>
  <c r="AR122" i="18"/>
  <c r="AR40" i="18"/>
  <c r="O170" i="18"/>
  <c r="T9" i="18"/>
  <c r="T10" i="18" s="1"/>
  <c r="T16" i="18"/>
  <c r="T44" i="18"/>
  <c r="T22" i="18"/>
  <c r="T20" i="18"/>
  <c r="T30" i="18"/>
  <c r="T32" i="18"/>
  <c r="T134" i="18"/>
  <c r="T78" i="18"/>
  <c r="T140" i="18"/>
  <c r="T34" i="18"/>
  <c r="T14" i="18"/>
  <c r="T28" i="18"/>
  <c r="T26" i="18"/>
  <c r="T40" i="18"/>
  <c r="T116" i="18"/>
  <c r="T122" i="18"/>
  <c r="O9" i="17"/>
  <c r="O10" i="17" s="1"/>
  <c r="O66" i="17"/>
  <c r="O144" i="17"/>
  <c r="O72" i="17"/>
  <c r="O132" i="17"/>
  <c r="O150" i="17"/>
  <c r="O40" i="17"/>
  <c r="O44" i="17"/>
  <c r="O28" i="17"/>
  <c r="O160" i="17"/>
  <c r="O98" i="17"/>
  <c r="O142" i="17"/>
  <c r="O94" i="17"/>
  <c r="W14" i="17"/>
  <c r="R51" i="17"/>
  <c r="R49" i="17"/>
  <c r="AX148" i="18"/>
  <c r="X152" i="19"/>
  <c r="X84" i="19"/>
  <c r="BD172" i="17"/>
  <c r="T90" i="18"/>
  <c r="AR78" i="19"/>
  <c r="O125" i="19"/>
  <c r="O24" i="19"/>
  <c r="O47" i="19"/>
  <c r="O48" i="19" s="1"/>
  <c r="D51" i="20"/>
  <c r="D49" i="20"/>
  <c r="P52" i="20"/>
  <c r="T122" i="20"/>
  <c r="AB144" i="20"/>
  <c r="AB158" i="20"/>
  <c r="BD120" i="19"/>
  <c r="BD117" i="19"/>
  <c r="BD118" i="19" s="1"/>
  <c r="S67" i="20"/>
  <c r="S152" i="19"/>
  <c r="AA130" i="19"/>
  <c r="AB36" i="19"/>
  <c r="AA84" i="19"/>
  <c r="K56" i="19"/>
  <c r="AB84" i="19"/>
  <c r="P35" i="19"/>
  <c r="G174" i="19"/>
  <c r="G14" i="19"/>
  <c r="AA63" i="19"/>
  <c r="N84" i="21"/>
  <c r="V18" i="21"/>
  <c r="N62" i="20"/>
  <c r="Y129" i="22"/>
  <c r="Y130" i="22" s="1"/>
  <c r="N90" i="21"/>
  <c r="J122" i="20"/>
  <c r="J72" i="20"/>
  <c r="BD18" i="21"/>
  <c r="J172" i="20"/>
  <c r="K162" i="21"/>
  <c r="D138" i="21"/>
  <c r="D120" i="21"/>
  <c r="AR54" i="2"/>
  <c r="AA62" i="1"/>
  <c r="BD129" i="1"/>
  <c r="W42" i="3"/>
  <c r="S160" i="3"/>
  <c r="Y46" i="3"/>
  <c r="L74" i="4"/>
  <c r="BD140" i="3"/>
  <c r="R76" i="1"/>
  <c r="I72" i="3"/>
  <c r="J57" i="3"/>
  <c r="R138" i="4"/>
  <c r="E172" i="7"/>
  <c r="V51" i="5"/>
  <c r="V49" i="5"/>
  <c r="V50" i="5" s="1"/>
  <c r="AX108" i="5"/>
  <c r="Q129" i="4"/>
  <c r="D22" i="5"/>
  <c r="G129" i="6"/>
  <c r="AR158" i="6"/>
  <c r="O184" i="7"/>
  <c r="Z16" i="4"/>
  <c r="I49" i="4"/>
  <c r="I50" i="4" s="1"/>
  <c r="I51" i="4"/>
  <c r="I16" i="5"/>
  <c r="G62" i="5"/>
  <c r="AV137" i="5"/>
  <c r="Q146" i="5"/>
  <c r="G76" i="6"/>
  <c r="T174" i="6"/>
  <c r="S56" i="7"/>
  <c r="M92" i="8"/>
  <c r="BD147" i="4"/>
  <c r="I36" i="6"/>
  <c r="I54" i="7"/>
  <c r="I16" i="7"/>
  <c r="AC101" i="7"/>
  <c r="AU101" i="7" a="1"/>
  <c r="AU101" i="7" s="1"/>
  <c r="AT101" i="7" a="1"/>
  <c r="AT101" i="7" s="1"/>
  <c r="Q102" i="7"/>
  <c r="Y154" i="7"/>
  <c r="BD22" i="11"/>
  <c r="BD46" i="11"/>
  <c r="F184" i="8"/>
  <c r="AR101" i="8"/>
  <c r="AR102" i="8" s="1"/>
  <c r="AR104" i="8"/>
  <c r="F184" i="9"/>
  <c r="F82" i="9"/>
  <c r="W98" i="8"/>
  <c r="V28" i="9"/>
  <c r="AV186" i="9"/>
  <c r="AV141" i="9"/>
  <c r="BD16" i="9"/>
  <c r="V160" i="9"/>
  <c r="K63" i="10"/>
  <c r="S32" i="10"/>
  <c r="T42" i="8"/>
  <c r="V127" i="10"/>
  <c r="V128" i="10" s="1"/>
  <c r="V9" i="10"/>
  <c r="V10" i="10" s="1"/>
  <c r="V62" i="10"/>
  <c r="V14" i="10"/>
  <c r="V20" i="10"/>
  <c r="V42" i="10"/>
  <c r="V104" i="10"/>
  <c r="V16" i="10"/>
  <c r="V26" i="10"/>
  <c r="V156" i="10"/>
  <c r="V124" i="10"/>
  <c r="V84" i="10"/>
  <c r="V170" i="10"/>
  <c r="V30" i="10"/>
  <c r="V188" i="10"/>
  <c r="V32" i="10"/>
  <c r="V154" i="10"/>
  <c r="S32" i="9"/>
  <c r="AX20" i="11"/>
  <c r="O51" i="9"/>
  <c r="O49" i="9"/>
  <c r="O50" i="9" s="1"/>
  <c r="E110" i="10"/>
  <c r="M74" i="10"/>
  <c r="AV183" i="11"/>
  <c r="AV131" i="11"/>
  <c r="AV167" i="13"/>
  <c r="AV139" i="13"/>
  <c r="Y94" i="13"/>
  <c r="Y184" i="13"/>
  <c r="F54" i="10"/>
  <c r="V184" i="10"/>
  <c r="G189" i="10"/>
  <c r="G36" i="10"/>
  <c r="W170" i="10"/>
  <c r="AR156" i="10"/>
  <c r="AV156" i="10" s="1"/>
  <c r="R51" i="9"/>
  <c r="R49" i="9"/>
  <c r="AV171" i="11"/>
  <c r="G179" i="9"/>
  <c r="G177" i="9"/>
  <c r="G178" i="9" s="1"/>
  <c r="F182" i="12"/>
  <c r="F82" i="12"/>
  <c r="N85" i="12"/>
  <c r="N86" i="12" s="1"/>
  <c r="AR148" i="12"/>
  <c r="AR92" i="12"/>
  <c r="AR42" i="10"/>
  <c r="O146" i="10"/>
  <c r="AV141" i="11"/>
  <c r="O179" i="12"/>
  <c r="O177" i="12"/>
  <c r="O178" i="12" s="1"/>
  <c r="BD80" i="12"/>
  <c r="Z179" i="10"/>
  <c r="Z177" i="10"/>
  <c r="Z178" i="10" s="1"/>
  <c r="F150" i="11"/>
  <c r="P58" i="13"/>
  <c r="AR9" i="11"/>
  <c r="AR10" i="11" s="1"/>
  <c r="AV10" i="11" s="1"/>
  <c r="W177" i="11"/>
  <c r="W178" i="11" s="1"/>
  <c r="W179" i="11"/>
  <c r="P91" i="14"/>
  <c r="O189" i="11"/>
  <c r="O36" i="11"/>
  <c r="K9" i="12"/>
  <c r="K10" i="12" s="1"/>
  <c r="K34" i="12"/>
  <c r="K154" i="12"/>
  <c r="K112" i="12"/>
  <c r="K100" i="12"/>
  <c r="K124" i="12"/>
  <c r="K66" i="12"/>
  <c r="K38" i="12"/>
  <c r="K63" i="12"/>
  <c r="K30" i="12"/>
  <c r="K26" i="12"/>
  <c r="AF3" i="13"/>
  <c r="S9" i="13"/>
  <c r="S10" i="13" s="1"/>
  <c r="S138" i="13"/>
  <c r="AR46" i="13"/>
  <c r="J148" i="13"/>
  <c r="J129" i="13"/>
  <c r="J130" i="13" s="1"/>
  <c r="P11" i="13"/>
  <c r="P110" i="13" s="1"/>
  <c r="H110" i="14"/>
  <c r="H94" i="14"/>
  <c r="J36" i="12"/>
  <c r="G106" i="13"/>
  <c r="G14" i="13"/>
  <c r="W104" i="13"/>
  <c r="P147" i="13"/>
  <c r="P147" i="14"/>
  <c r="S129" i="14"/>
  <c r="S130" i="14" s="1"/>
  <c r="AA40" i="14"/>
  <c r="AR47" i="14"/>
  <c r="AR48" i="14" s="1"/>
  <c r="AR24" i="14"/>
  <c r="AA118" i="14"/>
  <c r="Q36" i="16"/>
  <c r="Q189" i="16"/>
  <c r="Y70" i="16"/>
  <c r="Y116" i="16"/>
  <c r="N67" i="13"/>
  <c r="Y122" i="16"/>
  <c r="E110" i="14"/>
  <c r="G74" i="14"/>
  <c r="P52" i="15"/>
  <c r="D49" i="15"/>
  <c r="D51" i="15"/>
  <c r="L74" i="15"/>
  <c r="T174" i="15"/>
  <c r="T66" i="15"/>
  <c r="T88" i="14"/>
  <c r="T172" i="14"/>
  <c r="G36" i="14"/>
  <c r="M162" i="15"/>
  <c r="Q67" i="15"/>
  <c r="AC68" i="15"/>
  <c r="AR20" i="17"/>
  <c r="F132" i="15"/>
  <c r="AR116" i="15"/>
  <c r="E94" i="15"/>
  <c r="M168" i="16"/>
  <c r="P11" i="17"/>
  <c r="P100" i="17" s="1"/>
  <c r="J86" i="14"/>
  <c r="J51" i="15"/>
  <c r="J49" i="15"/>
  <c r="J50" i="15" s="1"/>
  <c r="N110" i="16"/>
  <c r="AX73" i="15"/>
  <c r="AR26" i="15"/>
  <c r="M150" i="15"/>
  <c r="J51" i="16"/>
  <c r="J49" i="16"/>
  <c r="AV173" i="17"/>
  <c r="AV115" i="17"/>
  <c r="AA129" i="17"/>
  <c r="AA130" i="17" s="1"/>
  <c r="F188" i="18"/>
  <c r="F78" i="18"/>
  <c r="N9" i="17"/>
  <c r="N10" i="17" s="1"/>
  <c r="N40" i="17"/>
  <c r="N62" i="17"/>
  <c r="N16" i="17"/>
  <c r="N26" i="17"/>
  <c r="N18" i="17"/>
  <c r="N20" i="17"/>
  <c r="N56" i="17"/>
  <c r="N14" i="17"/>
  <c r="N46" i="17"/>
  <c r="N132" i="17"/>
  <c r="N124" i="17"/>
  <c r="N30" i="17"/>
  <c r="N98" i="17"/>
  <c r="N72" i="17"/>
  <c r="N67" i="17"/>
  <c r="N96" i="17"/>
  <c r="N28" i="17"/>
  <c r="N38" i="17"/>
  <c r="N44" i="17"/>
  <c r="N34" i="17"/>
  <c r="N94" i="17"/>
  <c r="N88" i="17"/>
  <c r="N80" i="17"/>
  <c r="N172" i="17"/>
  <c r="N90" i="17"/>
  <c r="N70" i="17"/>
  <c r="G188" i="18"/>
  <c r="G85" i="18"/>
  <c r="G86" i="18" s="1"/>
  <c r="O148" i="18"/>
  <c r="E9" i="17"/>
  <c r="E174" i="17"/>
  <c r="E114" i="17"/>
  <c r="E80" i="17"/>
  <c r="E158" i="17"/>
  <c r="E120" i="17"/>
  <c r="E106" i="17"/>
  <c r="M127" i="17"/>
  <c r="M128" i="17" s="1"/>
  <c r="M9" i="17"/>
  <c r="M10" i="17" s="1"/>
  <c r="M188" i="17"/>
  <c r="M76" i="17"/>
  <c r="M110" i="17"/>
  <c r="M182" i="17"/>
  <c r="M124" i="17"/>
  <c r="M56" i="17"/>
  <c r="M62" i="17"/>
  <c r="M138" i="17"/>
  <c r="M174" i="17"/>
  <c r="M84" i="17"/>
  <c r="N162" i="17"/>
  <c r="AR140" i="17"/>
  <c r="W132" i="17"/>
  <c r="G116" i="17"/>
  <c r="O138" i="17"/>
  <c r="W42" i="17"/>
  <c r="I138" i="18"/>
  <c r="Q100" i="18"/>
  <c r="X150" i="19"/>
  <c r="S67" i="18"/>
  <c r="T176" i="18"/>
  <c r="D125" i="18"/>
  <c r="D47" i="18"/>
  <c r="D24" i="18"/>
  <c r="M85" i="18"/>
  <c r="M86" i="18" s="1"/>
  <c r="T116" i="20"/>
  <c r="AB129" i="20"/>
  <c r="AB130" i="20" s="1"/>
  <c r="AB14" i="20"/>
  <c r="J9" i="19"/>
  <c r="J10" i="19" s="1"/>
  <c r="J176" i="19"/>
  <c r="J60" i="19"/>
  <c r="J42" i="19"/>
  <c r="J20" i="19"/>
  <c r="Q36" i="19"/>
  <c r="K78" i="19"/>
  <c r="N154" i="19"/>
  <c r="K148" i="19"/>
  <c r="AA158" i="19"/>
  <c r="E98" i="19"/>
  <c r="R54" i="19"/>
  <c r="N132" i="19"/>
  <c r="AR76" i="19"/>
  <c r="S88" i="19"/>
  <c r="G96" i="19"/>
  <c r="F40" i="21"/>
  <c r="N98" i="21"/>
  <c r="V106" i="21"/>
  <c r="AR184" i="21"/>
  <c r="AR120" i="21"/>
  <c r="BD182" i="21"/>
  <c r="H129" i="22"/>
  <c r="H130" i="22" s="1"/>
  <c r="N120" i="20"/>
  <c r="F92" i="21"/>
  <c r="AV115" i="22"/>
  <c r="H144" i="20"/>
  <c r="W100" i="21"/>
  <c r="BD114" i="20"/>
  <c r="AA88" i="21"/>
  <c r="R28" i="20"/>
  <c r="J150" i="20"/>
  <c r="BD46" i="21"/>
  <c r="S90" i="20"/>
  <c r="K74" i="21"/>
  <c r="AA98" i="21"/>
  <c r="J36" i="21"/>
  <c r="K136" i="21"/>
  <c r="D54" i="21"/>
  <c r="T174" i="21"/>
  <c r="K152" i="22"/>
  <c r="K88" i="22"/>
  <c r="AA76" i="22"/>
  <c r="AR142" i="1"/>
  <c r="AV137" i="6"/>
  <c r="J22" i="1"/>
  <c r="AC52" i="4"/>
  <c r="AT52" i="4" a="1"/>
  <c r="AT52" i="4" s="1"/>
  <c r="Q49" i="4"/>
  <c r="Q125" i="4" s="1"/>
  <c r="Q51" i="4"/>
  <c r="AU52" i="4" a="1"/>
  <c r="AU52" i="4" s="1"/>
  <c r="R100" i="5"/>
  <c r="L84" i="2"/>
  <c r="L108" i="3"/>
  <c r="BD67" i="3"/>
  <c r="L129" i="4"/>
  <c r="L130" i="4" s="1"/>
  <c r="AX96" i="1"/>
  <c r="E74" i="3"/>
  <c r="R22" i="3"/>
  <c r="AX70" i="3"/>
  <c r="AB106" i="3"/>
  <c r="R62" i="1"/>
  <c r="AB67" i="4"/>
  <c r="Y76" i="3"/>
  <c r="Q94" i="2"/>
  <c r="AB36" i="3"/>
  <c r="P35" i="6"/>
  <c r="L160" i="5"/>
  <c r="D116" i="9"/>
  <c r="D14" i="9"/>
  <c r="L78" i="9"/>
  <c r="T142" i="9"/>
  <c r="AR152" i="4"/>
  <c r="M166" i="6"/>
  <c r="O144" i="6"/>
  <c r="E182" i="7"/>
  <c r="M148" i="7"/>
  <c r="M168" i="7"/>
  <c r="AB82" i="7"/>
  <c r="AX168" i="4"/>
  <c r="V160" i="5"/>
  <c r="AB100" i="5"/>
  <c r="V24" i="6"/>
  <c r="V47" i="6"/>
  <c r="V48" i="6" s="1"/>
  <c r="AR34" i="6"/>
  <c r="Q118" i="6"/>
  <c r="AU117" i="6" a="1"/>
  <c r="AU117" i="6" s="1"/>
  <c r="AT117" i="6" a="1"/>
  <c r="AT117" i="6" s="1"/>
  <c r="AC117" i="6"/>
  <c r="D160" i="6"/>
  <c r="F110" i="7"/>
  <c r="T189" i="5"/>
  <c r="T36" i="5"/>
  <c r="H16" i="6"/>
  <c r="Q76" i="6"/>
  <c r="O122" i="6"/>
  <c r="G150" i="6"/>
  <c r="O142" i="7"/>
  <c r="K47" i="7"/>
  <c r="K48" i="7" s="1"/>
  <c r="K24" i="7"/>
  <c r="I116" i="7"/>
  <c r="BD35" i="4"/>
  <c r="R130" i="4"/>
  <c r="Q158" i="4"/>
  <c r="Q16" i="5"/>
  <c r="AB106" i="5"/>
  <c r="AV151" i="5"/>
  <c r="M88" i="8"/>
  <c r="D32" i="9"/>
  <c r="AU73" i="4" a="1"/>
  <c r="AU73" i="4" s="1"/>
  <c r="AC73" i="4"/>
  <c r="Q74" i="4"/>
  <c r="AT73" i="4" a="1"/>
  <c r="AT73" i="4" s="1"/>
  <c r="AX174" i="4"/>
  <c r="V42" i="5"/>
  <c r="D118" i="5"/>
  <c r="G184" i="5"/>
  <c r="AR54" i="6"/>
  <c r="I188" i="7"/>
  <c r="AT165" i="7" a="1"/>
  <c r="AT165" i="7" s="1"/>
  <c r="AC165" i="7"/>
  <c r="AU165" i="7" a="1"/>
  <c r="AU165" i="7" s="1"/>
  <c r="Q166" i="7"/>
  <c r="AT147" i="7" a="1"/>
  <c r="AT147" i="7" s="1"/>
  <c r="Q148" i="7"/>
  <c r="AU147" i="7" a="1"/>
  <c r="AU147" i="7" s="1"/>
  <c r="AC147" i="7"/>
  <c r="AV159" i="7"/>
  <c r="Y40" i="7"/>
  <c r="Y140" i="7"/>
  <c r="BD182" i="11"/>
  <c r="BD147" i="11"/>
  <c r="BD148" i="11" s="1"/>
  <c r="BD150" i="11"/>
  <c r="P64" i="8"/>
  <c r="E125" i="9"/>
  <c r="E126" i="9" s="1"/>
  <c r="E47" i="9"/>
  <c r="E48" i="9" s="1"/>
  <c r="E24" i="9"/>
  <c r="AX125" i="13"/>
  <c r="AX126" i="13" s="1"/>
  <c r="AX24" i="13"/>
  <c r="AX114" i="8"/>
  <c r="AX46" i="8"/>
  <c r="AX54" i="8"/>
  <c r="G14" i="8"/>
  <c r="F62" i="9"/>
  <c r="V120" i="9"/>
  <c r="AA168" i="10"/>
  <c r="W140" i="8"/>
  <c r="BD132" i="7"/>
  <c r="T46" i="8"/>
  <c r="W67" i="8"/>
  <c r="F160" i="8"/>
  <c r="BD22" i="9"/>
  <c r="K92" i="10"/>
  <c r="S76" i="10"/>
  <c r="S63" i="10"/>
  <c r="AA82" i="10"/>
  <c r="P101" i="10"/>
  <c r="W170" i="8"/>
  <c r="T32" i="8"/>
  <c r="S49" i="9"/>
  <c r="S50" i="9" s="1"/>
  <c r="S51" i="9"/>
  <c r="AC52" i="9"/>
  <c r="Q51" i="9"/>
  <c r="AU52" i="9" a="1"/>
  <c r="AU52" i="9" s="1"/>
  <c r="AT52" i="9" a="1"/>
  <c r="AT52" i="9" s="1"/>
  <c r="Q49" i="9"/>
  <c r="AX176" i="11"/>
  <c r="E102" i="10"/>
  <c r="I56" i="10"/>
  <c r="K132" i="11"/>
  <c r="I54" i="13"/>
  <c r="AC117" i="13"/>
  <c r="Q118" i="13"/>
  <c r="AU117" i="13" a="1"/>
  <c r="AU117" i="13" s="1"/>
  <c r="AT117" i="13" a="1"/>
  <c r="AT117" i="13" s="1"/>
  <c r="Y148" i="13"/>
  <c r="V172" i="10"/>
  <c r="J134" i="11"/>
  <c r="G132" i="10"/>
  <c r="O166" i="10"/>
  <c r="W108" i="10"/>
  <c r="F188" i="10"/>
  <c r="K102" i="11"/>
  <c r="O24" i="9"/>
  <c r="O47" i="9"/>
  <c r="O48" i="9" s="1"/>
  <c r="I182" i="10"/>
  <c r="Q18" i="10"/>
  <c r="Y172" i="10"/>
  <c r="V114" i="10"/>
  <c r="O67" i="11"/>
  <c r="F140" i="12"/>
  <c r="N140" i="12"/>
  <c r="V182" i="12"/>
  <c r="V34" i="12"/>
  <c r="AR136" i="12"/>
  <c r="AR88" i="12"/>
  <c r="R51" i="10"/>
  <c r="R49" i="10"/>
  <c r="D129" i="10"/>
  <c r="Y144" i="12"/>
  <c r="O162" i="11"/>
  <c r="K114" i="12"/>
  <c r="X182" i="11"/>
  <c r="V78" i="11"/>
  <c r="K42" i="13"/>
  <c r="S172" i="13"/>
  <c r="AR110" i="13"/>
  <c r="H188" i="14"/>
  <c r="H38" i="14"/>
  <c r="X26" i="14"/>
  <c r="P52" i="12"/>
  <c r="D51" i="12"/>
  <c r="D49" i="12"/>
  <c r="G184" i="13"/>
  <c r="W158" i="13"/>
  <c r="W136" i="13"/>
  <c r="T100" i="14"/>
  <c r="T150" i="14"/>
  <c r="AA38" i="14"/>
  <c r="AX67" i="14"/>
  <c r="I24" i="16"/>
  <c r="I47" i="16"/>
  <c r="I48" i="16" s="1"/>
  <c r="AU133" i="16" a="1"/>
  <c r="AU133" i="16" s="1"/>
  <c r="AC133" i="16"/>
  <c r="AT133" i="16" a="1"/>
  <c r="AT133" i="16" s="1"/>
  <c r="Q134" i="16"/>
  <c r="AV155" i="16"/>
  <c r="Q82" i="16"/>
  <c r="Y150" i="16"/>
  <c r="T14" i="14"/>
  <c r="K47" i="15"/>
  <c r="K48" i="15" s="1"/>
  <c r="K125" i="15"/>
  <c r="K126" i="15" s="1"/>
  <c r="K24" i="15"/>
  <c r="AF3" i="15"/>
  <c r="S9" i="15"/>
  <c r="S10" i="15" s="1"/>
  <c r="S127" i="15"/>
  <c r="S128" i="15" s="1"/>
  <c r="S54" i="15"/>
  <c r="S34" i="15"/>
  <c r="S90" i="15"/>
  <c r="E136" i="14"/>
  <c r="T76" i="14"/>
  <c r="D82" i="15"/>
  <c r="L112" i="15"/>
  <c r="T36" i="15"/>
  <c r="AB130" i="14"/>
  <c r="AX185" i="14"/>
  <c r="G112" i="14"/>
  <c r="N36" i="17"/>
  <c r="S150" i="16"/>
  <c r="F122" i="15"/>
  <c r="AR150" i="15"/>
  <c r="AV167" i="15"/>
  <c r="AX30" i="16"/>
  <c r="AV175" i="14"/>
  <c r="N172" i="15"/>
  <c r="M51" i="16"/>
  <c r="M49" i="16"/>
  <c r="M50" i="16" s="1"/>
  <c r="K9" i="17"/>
  <c r="K10" i="17" s="1"/>
  <c r="K96" i="17"/>
  <c r="K184" i="17"/>
  <c r="K26" i="17"/>
  <c r="K14" i="17"/>
  <c r="K46" i="17"/>
  <c r="K185" i="17"/>
  <c r="K88" i="17"/>
  <c r="K22" i="17"/>
  <c r="K18" i="17"/>
  <c r="R85" i="14"/>
  <c r="J144" i="14"/>
  <c r="V56" i="15"/>
  <c r="AR14" i="15"/>
  <c r="G54" i="16"/>
  <c r="O49" i="16"/>
  <c r="O50" i="16" s="1"/>
  <c r="O51" i="16"/>
  <c r="W42" i="16"/>
  <c r="O90" i="16"/>
  <c r="BD184" i="15"/>
  <c r="F49" i="15"/>
  <c r="F50" i="15" s="1"/>
  <c r="F51" i="15"/>
  <c r="K36" i="16"/>
  <c r="K189" i="16"/>
  <c r="Y132" i="17"/>
  <c r="K114" i="17"/>
  <c r="F84" i="18"/>
  <c r="F63" i="18"/>
  <c r="AR174" i="18"/>
  <c r="AV174" i="18" s="1"/>
  <c r="AR142" i="18"/>
  <c r="W32" i="17"/>
  <c r="G66" i="18"/>
  <c r="W80" i="18"/>
  <c r="W20" i="18"/>
  <c r="E57" i="17"/>
  <c r="M57" i="17"/>
  <c r="H122" i="17"/>
  <c r="AR134" i="17"/>
  <c r="G184" i="17"/>
  <c r="O184" i="17"/>
  <c r="W184" i="17"/>
  <c r="K49" i="17"/>
  <c r="K50" i="17" s="1"/>
  <c r="K51" i="17"/>
  <c r="AX132" i="17"/>
  <c r="I54" i="18"/>
  <c r="Q96" i="18"/>
  <c r="Y129" i="18"/>
  <c r="Y62" i="18"/>
  <c r="X22" i="19"/>
  <c r="S156" i="18"/>
  <c r="AA164" i="18"/>
  <c r="P68" i="17"/>
  <c r="D67" i="17"/>
  <c r="P64" i="18"/>
  <c r="AB96" i="18"/>
  <c r="E102" i="18"/>
  <c r="AB78" i="18"/>
  <c r="AB108" i="18"/>
  <c r="Y174" i="19"/>
  <c r="G72" i="19"/>
  <c r="T34" i="20"/>
  <c r="AB42" i="20"/>
  <c r="J182" i="19"/>
  <c r="R170" i="19"/>
  <c r="K188" i="19"/>
  <c r="S176" i="19"/>
  <c r="L110" i="19"/>
  <c r="AB94" i="19"/>
  <c r="J104" i="19"/>
  <c r="E154" i="19"/>
  <c r="K34" i="19"/>
  <c r="Y66" i="19"/>
  <c r="N140" i="19"/>
  <c r="S28" i="19"/>
  <c r="AC58" i="19"/>
  <c r="M47" i="21"/>
  <c r="M48" i="21" s="1"/>
  <c r="M24" i="21"/>
  <c r="G88" i="19"/>
  <c r="E166" i="20"/>
  <c r="N66" i="20"/>
  <c r="F116" i="21"/>
  <c r="N176" i="21"/>
  <c r="N74" i="21"/>
  <c r="V154" i="21"/>
  <c r="AR67" i="21"/>
  <c r="AV67" i="21" s="1"/>
  <c r="X88" i="22"/>
  <c r="X22" i="22"/>
  <c r="V112" i="20"/>
  <c r="Y134" i="22"/>
  <c r="H136" i="20"/>
  <c r="N148" i="20"/>
  <c r="N32" i="20"/>
  <c r="W134" i="21"/>
  <c r="BD128" i="21"/>
  <c r="J116" i="20"/>
  <c r="BD46" i="20"/>
  <c r="J132" i="20"/>
  <c r="J9" i="21"/>
  <c r="J10" i="21" s="1"/>
  <c r="J14" i="21"/>
  <c r="J62" i="21"/>
  <c r="J18" i="21"/>
  <c r="J30" i="21"/>
  <c r="J138" i="21"/>
  <c r="J156" i="21"/>
  <c r="J54" i="21"/>
  <c r="J70" i="21"/>
  <c r="J26" i="21"/>
  <c r="J22" i="21"/>
  <c r="G9" i="20"/>
  <c r="G10" i="20" s="1"/>
  <c r="G168" i="20"/>
  <c r="G28" i="20"/>
  <c r="G44" i="20"/>
  <c r="G60" i="20"/>
  <c r="G160" i="20"/>
  <c r="G98" i="20"/>
  <c r="G62" i="20"/>
  <c r="G40" i="20"/>
  <c r="G82" i="20"/>
  <c r="G116" i="20"/>
  <c r="G108" i="20"/>
  <c r="G104" i="20"/>
  <c r="G140" i="20"/>
  <c r="G142" i="20"/>
  <c r="G112" i="20"/>
  <c r="G32" i="20"/>
  <c r="G66" i="20"/>
  <c r="G20" i="20"/>
  <c r="G78" i="20"/>
  <c r="G122" i="20"/>
  <c r="G80" i="20"/>
  <c r="G16" i="20"/>
  <c r="G76" i="20"/>
  <c r="G134" i="20"/>
  <c r="G90" i="20"/>
  <c r="G94" i="20"/>
  <c r="G162" i="20"/>
  <c r="G72" i="20"/>
  <c r="Z172" i="20"/>
  <c r="K176" i="21"/>
  <c r="AA124" i="21"/>
  <c r="T154" i="21"/>
  <c r="K20" i="22"/>
  <c r="AA124" i="22"/>
  <c r="AA38" i="22"/>
  <c r="BD18" i="3"/>
  <c r="K70" i="4"/>
  <c r="S85" i="4"/>
  <c r="S86" i="4" s="1"/>
  <c r="AA104" i="4"/>
  <c r="W60" i="4"/>
  <c r="V150" i="2"/>
  <c r="O179" i="3"/>
  <c r="O177" i="3"/>
  <c r="O178" i="3" s="1"/>
  <c r="T177" i="4"/>
  <c r="T178" i="4" s="1"/>
  <c r="T179" i="4"/>
  <c r="AR192" i="4"/>
  <c r="AB164" i="2"/>
  <c r="AV135" i="4"/>
  <c r="AB63" i="6"/>
  <c r="D185" i="9"/>
  <c r="D124" i="9"/>
  <c r="L14" i="9"/>
  <c r="T102" i="9"/>
  <c r="AB63" i="9"/>
  <c r="T63" i="6"/>
  <c r="O114" i="6"/>
  <c r="AB164" i="6"/>
  <c r="E160" i="7"/>
  <c r="M182" i="7"/>
  <c r="AC35" i="7"/>
  <c r="AR124" i="4"/>
  <c r="AB136" i="5"/>
  <c r="V85" i="6"/>
  <c r="V86" i="6" s="1"/>
  <c r="D142" i="6"/>
  <c r="BD90" i="7"/>
  <c r="F185" i="4"/>
  <c r="L124" i="5"/>
  <c r="Q16" i="6"/>
  <c r="G70" i="6"/>
  <c r="O136" i="7"/>
  <c r="F34" i="7"/>
  <c r="V9" i="4"/>
  <c r="V10" i="4" s="1"/>
  <c r="V60" i="4"/>
  <c r="V90" i="4"/>
  <c r="V78" i="4"/>
  <c r="V168" i="4"/>
  <c r="V94" i="4"/>
  <c r="V80" i="4"/>
  <c r="V66" i="4"/>
  <c r="V140" i="4"/>
  <c r="V84" i="4"/>
  <c r="V82" i="4"/>
  <c r="V40" i="4"/>
  <c r="V108" i="4"/>
  <c r="V116" i="4"/>
  <c r="V114" i="4"/>
  <c r="V20" i="4"/>
  <c r="V32" i="4"/>
  <c r="V62" i="4"/>
  <c r="V112" i="4"/>
  <c r="V162" i="4"/>
  <c r="V104" i="4"/>
  <c r="V110" i="4"/>
  <c r="V76" i="4"/>
  <c r="V28" i="4"/>
  <c r="V134" i="4"/>
  <c r="V16" i="4"/>
  <c r="V160" i="4"/>
  <c r="V106" i="4"/>
  <c r="V122" i="4"/>
  <c r="V72" i="4"/>
  <c r="V142" i="4"/>
  <c r="V44" i="4"/>
  <c r="F46" i="4"/>
  <c r="Y38" i="5"/>
  <c r="Y9" i="5"/>
  <c r="Y10" i="5" s="1"/>
  <c r="Y22" i="5"/>
  <c r="Y80" i="5"/>
  <c r="Y30" i="5"/>
  <c r="Y34" i="5"/>
  <c r="Y54" i="5"/>
  <c r="Y172" i="5"/>
  <c r="Y60" i="5"/>
  <c r="Y84" i="5"/>
  <c r="Y14" i="5"/>
  <c r="Y46" i="5"/>
  <c r="Y42" i="5"/>
  <c r="Y62" i="5"/>
  <c r="Y116" i="5"/>
  <c r="Y122" i="5"/>
  <c r="Y18" i="5"/>
  <c r="Y26" i="5"/>
  <c r="Y76" i="5"/>
  <c r="I36" i="5"/>
  <c r="H158" i="5"/>
  <c r="H179" i="6"/>
  <c r="H177" i="6"/>
  <c r="H178" i="6" s="1"/>
  <c r="Y162" i="6"/>
  <c r="T38" i="7"/>
  <c r="M67" i="8"/>
  <c r="Z56" i="4"/>
  <c r="AX182" i="4"/>
  <c r="V30" i="5"/>
  <c r="H84" i="5"/>
  <c r="D116" i="5"/>
  <c r="Q164" i="5"/>
  <c r="Y152" i="6"/>
  <c r="T172" i="6"/>
  <c r="I156" i="7"/>
  <c r="Q164" i="7"/>
  <c r="Y118" i="7"/>
  <c r="BB48" i="7"/>
  <c r="BD47" i="7"/>
  <c r="BD48" i="7" s="1"/>
  <c r="D88" i="7"/>
  <c r="F146" i="7"/>
  <c r="AV139" i="9"/>
  <c r="BD67" i="11"/>
  <c r="F57" i="8"/>
  <c r="AC11" i="8"/>
  <c r="AC168" i="8" s="1"/>
  <c r="AT11" i="8" a="1"/>
  <c r="AT11" i="8" s="1"/>
  <c r="V32" i="8"/>
  <c r="F182" i="9"/>
  <c r="AA136" i="9"/>
  <c r="H85" i="8"/>
  <c r="H86" i="8" s="1"/>
  <c r="S148" i="6"/>
  <c r="S129" i="6"/>
  <c r="AV171" i="8"/>
  <c r="J9" i="8"/>
  <c r="J10" i="8" s="1"/>
  <c r="J34" i="8"/>
  <c r="J56" i="8"/>
  <c r="J18" i="8"/>
  <c r="J136" i="8"/>
  <c r="J60" i="8"/>
  <c r="J40" i="8"/>
  <c r="J66" i="8"/>
  <c r="J28" i="8"/>
  <c r="J26" i="8"/>
  <c r="J67" i="8"/>
  <c r="J72" i="8"/>
  <c r="J30" i="8"/>
  <c r="J20" i="8"/>
  <c r="J70" i="8"/>
  <c r="J104" i="8"/>
  <c r="J54" i="8"/>
  <c r="J78" i="8"/>
  <c r="J32" i="8"/>
  <c r="J38" i="8"/>
  <c r="T100" i="8"/>
  <c r="M49" i="9"/>
  <c r="M50" i="9" s="1"/>
  <c r="M51" i="9"/>
  <c r="J90" i="8"/>
  <c r="AV159" i="8"/>
  <c r="I28" i="9"/>
  <c r="K34" i="10"/>
  <c r="S112" i="10"/>
  <c r="AA140" i="10"/>
  <c r="G92" i="9"/>
  <c r="I92" i="10"/>
  <c r="D116" i="8"/>
  <c r="V14" i="8"/>
  <c r="I129" i="8"/>
  <c r="I130" i="8" s="1"/>
  <c r="S112" i="9"/>
  <c r="AA54" i="9"/>
  <c r="I100" i="9"/>
  <c r="AX80" i="11"/>
  <c r="G146" i="9"/>
  <c r="E142" i="10"/>
  <c r="I108" i="13"/>
  <c r="Q130" i="13"/>
  <c r="AU11" i="13" a="1"/>
  <c r="AU11" i="13" s="1"/>
  <c r="AT11" i="13" a="1"/>
  <c r="AT11" i="13" s="1"/>
  <c r="Q9" i="13"/>
  <c r="AC11" i="13"/>
  <c r="AC32" i="13" s="1"/>
  <c r="Y72" i="13"/>
  <c r="O184" i="9"/>
  <c r="V174" i="10"/>
  <c r="J80" i="11"/>
  <c r="G98" i="10"/>
  <c r="O100" i="10"/>
  <c r="Y148" i="10"/>
  <c r="K90" i="11"/>
  <c r="AA185" i="11"/>
  <c r="O14" i="9"/>
  <c r="N82" i="10"/>
  <c r="N182" i="10"/>
  <c r="I82" i="10"/>
  <c r="Q140" i="10"/>
  <c r="Y166" i="10"/>
  <c r="I49" i="10"/>
  <c r="I50" i="10" s="1"/>
  <c r="I51" i="10"/>
  <c r="E176" i="10"/>
  <c r="F185" i="12"/>
  <c r="N170" i="12"/>
  <c r="V176" i="12"/>
  <c r="V42" i="12"/>
  <c r="AR16" i="10"/>
  <c r="E164" i="10"/>
  <c r="V138" i="11"/>
  <c r="AA49" i="12"/>
  <c r="AA51" i="12"/>
  <c r="I14" i="12"/>
  <c r="Y152" i="12"/>
  <c r="O148" i="11"/>
  <c r="K78" i="12"/>
  <c r="X168" i="11"/>
  <c r="BD177" i="13"/>
  <c r="K36" i="13"/>
  <c r="S174" i="13"/>
  <c r="AA166" i="13"/>
  <c r="AA129" i="13"/>
  <c r="AA130" i="13" s="1"/>
  <c r="M44" i="13"/>
  <c r="H132" i="14"/>
  <c r="X152" i="14"/>
  <c r="M177" i="11"/>
  <c r="M178" i="11" s="1"/>
  <c r="M179" i="11"/>
  <c r="Z102" i="12"/>
  <c r="G66" i="13"/>
  <c r="O24" i="13"/>
  <c r="O47" i="13"/>
  <c r="O48" i="13" s="1"/>
  <c r="W100" i="13"/>
  <c r="AR30" i="17"/>
  <c r="E94" i="14"/>
  <c r="T20" i="15"/>
  <c r="AA51" i="14"/>
  <c r="AA49" i="14"/>
  <c r="AA50" i="14" s="1"/>
  <c r="F142" i="13"/>
  <c r="S47" i="14"/>
  <c r="S48" i="14" s="1"/>
  <c r="S24" i="14"/>
  <c r="AB32" i="14"/>
  <c r="T156" i="15"/>
  <c r="Q90" i="16"/>
  <c r="AU52" i="16" a="1"/>
  <c r="AU52" i="16" s="1"/>
  <c r="AC52" i="16"/>
  <c r="AT52" i="16" a="1"/>
  <c r="AT52" i="16" s="1"/>
  <c r="Q51" i="16"/>
  <c r="Q49" i="16"/>
  <c r="Y32" i="16"/>
  <c r="J85" i="13"/>
  <c r="J86" i="13" s="1"/>
  <c r="F144" i="13"/>
  <c r="AB102" i="14"/>
  <c r="S38" i="15"/>
  <c r="AA44" i="15"/>
  <c r="AA130" i="15"/>
  <c r="AR162" i="13"/>
  <c r="AV162" i="13" s="1"/>
  <c r="E84" i="14"/>
  <c r="D114" i="15"/>
  <c r="L118" i="15"/>
  <c r="L14" i="15"/>
  <c r="T42" i="15"/>
  <c r="AB86" i="15"/>
  <c r="N152" i="13"/>
  <c r="G150" i="14"/>
  <c r="W172" i="14"/>
  <c r="N63" i="14"/>
  <c r="AR38" i="17"/>
  <c r="W112" i="15"/>
  <c r="Q150" i="15"/>
  <c r="K174" i="16"/>
  <c r="S114" i="16"/>
  <c r="V14" i="16"/>
  <c r="BD44" i="17"/>
  <c r="N176" i="15"/>
  <c r="V142" i="15"/>
  <c r="G44" i="16"/>
  <c r="N184" i="14"/>
  <c r="AR76" i="15"/>
  <c r="M148" i="16"/>
  <c r="M36" i="16"/>
  <c r="BD18" i="14"/>
  <c r="R67" i="14"/>
  <c r="W132" i="15"/>
  <c r="N136" i="16"/>
  <c r="V84" i="16"/>
  <c r="Q164" i="15"/>
  <c r="E54" i="15"/>
  <c r="N118" i="15"/>
  <c r="G182" i="16"/>
  <c r="O185" i="16"/>
  <c r="W49" i="16"/>
  <c r="W50" i="16" s="1"/>
  <c r="W51" i="16"/>
  <c r="R49" i="15"/>
  <c r="R50" i="15" s="1"/>
  <c r="R51" i="15"/>
  <c r="Y120" i="17"/>
  <c r="S177" i="17"/>
  <c r="S178" i="17" s="1"/>
  <c r="S179" i="17"/>
  <c r="O16" i="17"/>
  <c r="F174" i="18"/>
  <c r="F42" i="18"/>
  <c r="V51" i="18"/>
  <c r="V49" i="18"/>
  <c r="V50" i="18" s="1"/>
  <c r="AR84" i="18"/>
  <c r="AR108" i="18"/>
  <c r="AR30" i="18"/>
  <c r="G80" i="18"/>
  <c r="G28" i="18"/>
  <c r="O100" i="18"/>
  <c r="W134" i="18"/>
  <c r="E38" i="17"/>
  <c r="M36" i="17"/>
  <c r="N154" i="17"/>
  <c r="AR185" i="17"/>
  <c r="AV185" i="17" s="1"/>
  <c r="BD164" i="17"/>
  <c r="G158" i="17"/>
  <c r="W136" i="17"/>
  <c r="H26" i="17"/>
  <c r="AX138" i="17"/>
  <c r="H67" i="17"/>
  <c r="AX63" i="17"/>
  <c r="AX82" i="17"/>
  <c r="I72" i="18"/>
  <c r="AV149" i="18"/>
  <c r="Y184" i="18"/>
  <c r="X20" i="19"/>
  <c r="X44" i="19"/>
  <c r="AC35" i="18"/>
  <c r="S188" i="18"/>
  <c r="AA156" i="18"/>
  <c r="D129" i="17"/>
  <c r="T148" i="18"/>
  <c r="E185" i="18"/>
  <c r="M9" i="18"/>
  <c r="M10" i="18" s="1"/>
  <c r="M20" i="18"/>
  <c r="M16" i="18"/>
  <c r="M32" i="18"/>
  <c r="M108" i="18"/>
  <c r="T82" i="18"/>
  <c r="Y76" i="19"/>
  <c r="AX188" i="19"/>
  <c r="G38" i="19"/>
  <c r="J78" i="19"/>
  <c r="L177" i="20"/>
  <c r="L178" i="20" s="1"/>
  <c r="L179" i="20"/>
  <c r="T172" i="20"/>
  <c r="AB189" i="20"/>
  <c r="AB36" i="20"/>
  <c r="AB9" i="21"/>
  <c r="AB10" i="21" s="1"/>
  <c r="AB76" i="21"/>
  <c r="AB26" i="21"/>
  <c r="AB30" i="21"/>
  <c r="AB22" i="21"/>
  <c r="AB16" i="21"/>
  <c r="AB106" i="21"/>
  <c r="AB158" i="21"/>
  <c r="AB28" i="21"/>
  <c r="AB20" i="21"/>
  <c r="AB14" i="21"/>
  <c r="AB38" i="21"/>
  <c r="R184" i="19"/>
  <c r="BD108" i="19"/>
  <c r="BD20" i="19"/>
  <c r="K129" i="19"/>
  <c r="K130" i="19" s="1"/>
  <c r="AA146" i="19"/>
  <c r="BD177" i="18"/>
  <c r="L154" i="19"/>
  <c r="AB108" i="19"/>
  <c r="Y47" i="19"/>
  <c r="Y48" i="19" s="1"/>
  <c r="Y24" i="19"/>
  <c r="AA102" i="19"/>
  <c r="AU102" i="19" s="1" a="1"/>
  <c r="AU102" i="19" s="1"/>
  <c r="E100" i="19"/>
  <c r="Q47" i="19"/>
  <c r="Q125" i="19"/>
  <c r="Q24" i="19"/>
  <c r="N82" i="19"/>
  <c r="AR122" i="19"/>
  <c r="AR72" i="19"/>
  <c r="AB60" i="19"/>
  <c r="E49" i="21"/>
  <c r="E50" i="21" s="1"/>
  <c r="E51" i="21"/>
  <c r="G170" i="19"/>
  <c r="F66" i="21"/>
  <c r="F10" i="21"/>
  <c r="N148" i="21"/>
  <c r="V104" i="21"/>
  <c r="AR185" i="21"/>
  <c r="AV185" i="21" s="1"/>
  <c r="X44" i="22"/>
  <c r="N100" i="20"/>
  <c r="V164" i="20"/>
  <c r="AC133" i="22"/>
  <c r="AU133" i="22" a="1"/>
  <c r="AU133" i="22" s="1"/>
  <c r="Q134" i="22"/>
  <c r="AT133" i="22" a="1"/>
  <c r="AT133" i="22" s="1"/>
  <c r="AC23" i="22"/>
  <c r="Y166" i="22"/>
  <c r="Y112" i="22"/>
  <c r="H100" i="20"/>
  <c r="X85" i="20"/>
  <c r="X86" i="20" s="1"/>
  <c r="W85" i="21"/>
  <c r="W86" i="21" s="1"/>
  <c r="BD188" i="21"/>
  <c r="BD80" i="20"/>
  <c r="S9" i="21"/>
  <c r="S10" i="21" s="1"/>
  <c r="AF3" i="21"/>
  <c r="S14" i="21"/>
  <c r="S136" i="21"/>
  <c r="S46" i="21"/>
  <c r="S100" i="21"/>
  <c r="S20" i="21"/>
  <c r="S26" i="21"/>
  <c r="S22" i="21"/>
  <c r="S28" i="21"/>
  <c r="S30" i="21"/>
  <c r="AA42" i="21"/>
  <c r="Y177" i="21"/>
  <c r="Y178" i="21" s="1"/>
  <c r="Y179" i="21"/>
  <c r="AX101" i="20"/>
  <c r="J90" i="21"/>
  <c r="AC64" i="21"/>
  <c r="BD78" i="21"/>
  <c r="O125" i="21"/>
  <c r="O126" i="21" s="1"/>
  <c r="O24" i="21"/>
  <c r="O47" i="21"/>
  <c r="O48" i="21" s="1"/>
  <c r="S176" i="21"/>
  <c r="AA120" i="21"/>
  <c r="W18" i="21"/>
  <c r="AV157" i="21"/>
  <c r="Z74" i="20"/>
  <c r="P147" i="21"/>
  <c r="D134" i="21"/>
  <c r="P133" i="21"/>
  <c r="T98" i="21"/>
  <c r="AB172" i="21"/>
  <c r="K92" i="22"/>
  <c r="K14" i="22"/>
  <c r="AA164" i="22"/>
  <c r="O130" i="22"/>
  <c r="O94" i="22"/>
  <c r="BD23" i="3"/>
  <c r="K51" i="5"/>
  <c r="K49" i="5"/>
  <c r="K50" i="5" s="1"/>
  <c r="S170" i="5"/>
  <c r="S168" i="5"/>
  <c r="AA26" i="5"/>
  <c r="V51" i="1"/>
  <c r="Q102" i="3"/>
  <c r="V62" i="2"/>
  <c r="V114" i="2"/>
  <c r="N146" i="6"/>
  <c r="K116" i="7"/>
  <c r="AV139" i="7"/>
  <c r="AA140" i="7"/>
  <c r="AB38" i="6"/>
  <c r="D36" i="7"/>
  <c r="D108" i="9"/>
  <c r="D98" i="9"/>
  <c r="L51" i="9"/>
  <c r="L49" i="9"/>
  <c r="L50" i="9" s="1"/>
  <c r="T184" i="9"/>
  <c r="AB170" i="9"/>
  <c r="AB56" i="9"/>
  <c r="I154" i="5"/>
  <c r="E160" i="6"/>
  <c r="N54" i="6"/>
  <c r="T84" i="6"/>
  <c r="E142" i="7"/>
  <c r="M108" i="7"/>
  <c r="V182" i="4"/>
  <c r="W72" i="5"/>
  <c r="D168" i="5"/>
  <c r="F125" i="6"/>
  <c r="F126" i="6" s="1"/>
  <c r="F24" i="6"/>
  <c r="F47" i="6"/>
  <c r="F48" i="6" s="1"/>
  <c r="V67" i="6"/>
  <c r="E44" i="7"/>
  <c r="Y9" i="4"/>
  <c r="Y10" i="4" s="1"/>
  <c r="Y185" i="4"/>
  <c r="Y54" i="4"/>
  <c r="Y30" i="4"/>
  <c r="Y136" i="4"/>
  <c r="Y188" i="4"/>
  <c r="Y184" i="4"/>
  <c r="Y26" i="4"/>
  <c r="Y100" i="4"/>
  <c r="Y96" i="4"/>
  <c r="Y60" i="4"/>
  <c r="Y34" i="4"/>
  <c r="Y42" i="4"/>
  <c r="Y63" i="4"/>
  <c r="Y88" i="4"/>
  <c r="Y38" i="4"/>
  <c r="Y70" i="4"/>
  <c r="Y156" i="4"/>
  <c r="Y14" i="4"/>
  <c r="Y66" i="4"/>
  <c r="Y22" i="4"/>
  <c r="Y142" i="4"/>
  <c r="Y18" i="4"/>
  <c r="Y164" i="4"/>
  <c r="Y46" i="4"/>
  <c r="BD49" i="4"/>
  <c r="AR179" i="4"/>
  <c r="AV179" i="4" s="1"/>
  <c r="AX34" i="5"/>
  <c r="T85" i="5"/>
  <c r="T86" i="5" s="1"/>
  <c r="O172" i="5"/>
  <c r="AB184" i="6"/>
  <c r="G152" i="7"/>
  <c r="F18" i="4"/>
  <c r="R40" i="4"/>
  <c r="Q189" i="5"/>
  <c r="Q36" i="5"/>
  <c r="W80" i="5"/>
  <c r="L122" i="5"/>
  <c r="AV157" i="5"/>
  <c r="H174" i="6"/>
  <c r="D10" i="6"/>
  <c r="F57" i="7"/>
  <c r="M162" i="8"/>
  <c r="M96" i="8"/>
  <c r="N49" i="4"/>
  <c r="N50" i="4" s="1"/>
  <c r="N51" i="4"/>
  <c r="Z152" i="4"/>
  <c r="AV135" i="5"/>
  <c r="E51" i="5"/>
  <c r="E49" i="5"/>
  <c r="E50" i="5" s="1"/>
  <c r="AV186" i="6"/>
  <c r="E92" i="6"/>
  <c r="D156" i="6"/>
  <c r="I74" i="7"/>
  <c r="AV153" i="7"/>
  <c r="Y96" i="7"/>
  <c r="M62" i="7"/>
  <c r="BD94" i="11"/>
  <c r="BD140" i="11"/>
  <c r="N164" i="8"/>
  <c r="D154" i="8"/>
  <c r="BD192" i="11"/>
  <c r="BD165" i="7"/>
  <c r="BD166" i="7" s="1"/>
  <c r="BD168" i="7"/>
  <c r="AR9" i="8"/>
  <c r="AR10" i="8" s="1"/>
  <c r="AV10" i="8" s="1"/>
  <c r="L54" i="8"/>
  <c r="F100" i="9"/>
  <c r="V140" i="9"/>
  <c r="X85" i="8"/>
  <c r="X86" i="8" s="1"/>
  <c r="D76" i="8"/>
  <c r="W118" i="11"/>
  <c r="D26" i="8"/>
  <c r="V138" i="8"/>
  <c r="I18" i="9"/>
  <c r="F129" i="9"/>
  <c r="F130" i="9" s="1"/>
  <c r="BD49" i="10"/>
  <c r="G132" i="8"/>
  <c r="I158" i="9"/>
  <c r="V32" i="9"/>
  <c r="E152" i="9"/>
  <c r="K78" i="10"/>
  <c r="S94" i="10"/>
  <c r="AA170" i="10"/>
  <c r="J156" i="8"/>
  <c r="F51" i="11"/>
  <c r="D112" i="8"/>
  <c r="T104" i="8"/>
  <c r="AB34" i="8"/>
  <c r="J82" i="8"/>
  <c r="K146" i="9"/>
  <c r="S146" i="9"/>
  <c r="AA20" i="9"/>
  <c r="AX72" i="11"/>
  <c r="Q40" i="10"/>
  <c r="I185" i="13"/>
  <c r="Q98" i="13"/>
  <c r="Q138" i="13"/>
  <c r="Q110" i="13"/>
  <c r="Y44" i="13"/>
  <c r="Y74" i="13"/>
  <c r="BD140" i="9"/>
  <c r="N90" i="10"/>
  <c r="AR158" i="10"/>
  <c r="J162" i="11"/>
  <c r="R42" i="11"/>
  <c r="Z14" i="11"/>
  <c r="G125" i="10"/>
  <c r="G126" i="10" s="1"/>
  <c r="G47" i="10"/>
  <c r="G48" i="10" s="1"/>
  <c r="G24" i="10"/>
  <c r="O24" i="10"/>
  <c r="O47" i="10"/>
  <c r="O48" i="10" s="1"/>
  <c r="W24" i="10"/>
  <c r="W47" i="10"/>
  <c r="W48" i="10" s="1"/>
  <c r="Y158" i="10"/>
  <c r="K51" i="11"/>
  <c r="K49" i="11"/>
  <c r="K50" i="11" s="1"/>
  <c r="AA57" i="11"/>
  <c r="G22" i="9"/>
  <c r="Y66" i="10"/>
  <c r="X47" i="12"/>
  <c r="X48" i="12" s="1"/>
  <c r="X24" i="12"/>
  <c r="I30" i="10"/>
  <c r="Q162" i="10"/>
  <c r="Q154" i="10"/>
  <c r="Y42" i="10"/>
  <c r="W40" i="10"/>
  <c r="N154" i="10"/>
  <c r="F166" i="12"/>
  <c r="N110" i="12"/>
  <c r="V170" i="12"/>
  <c r="M100" i="10"/>
  <c r="O162" i="12"/>
  <c r="O72" i="12"/>
  <c r="D150" i="11"/>
  <c r="H74" i="11"/>
  <c r="AX74" i="12"/>
  <c r="K136" i="12"/>
  <c r="W172" i="11"/>
  <c r="I32" i="12"/>
  <c r="Y112" i="12"/>
  <c r="BD76" i="12"/>
  <c r="BD73" i="12"/>
  <c r="BD74" i="12" s="1"/>
  <c r="BD32" i="14"/>
  <c r="F98" i="11"/>
  <c r="V32" i="11"/>
  <c r="Y168" i="12"/>
  <c r="W160" i="11"/>
  <c r="K74" i="12"/>
  <c r="T177" i="14"/>
  <c r="T178" i="14" s="1"/>
  <c r="T179" i="14"/>
  <c r="N34" i="11"/>
  <c r="BD147" i="12"/>
  <c r="BD148" i="12" s="1"/>
  <c r="BD150" i="12"/>
  <c r="K130" i="13"/>
  <c r="S158" i="13"/>
  <c r="AA70" i="13"/>
  <c r="BD20" i="14"/>
  <c r="Z188" i="12"/>
  <c r="M84" i="12"/>
  <c r="M142" i="13"/>
  <c r="H96" i="14"/>
  <c r="X148" i="14"/>
  <c r="E28" i="12"/>
  <c r="AR42" i="13"/>
  <c r="G150" i="13"/>
  <c r="W60" i="13"/>
  <c r="AR57" i="13"/>
  <c r="AV57" i="13" s="1"/>
  <c r="J51" i="13"/>
  <c r="J49" i="13"/>
  <c r="E36" i="14"/>
  <c r="E189" i="14"/>
  <c r="BD124" i="14"/>
  <c r="BD156" i="14"/>
  <c r="N74" i="15"/>
  <c r="K44" i="14"/>
  <c r="AA122" i="14"/>
  <c r="BD44" i="14"/>
  <c r="F57" i="14"/>
  <c r="K156" i="14"/>
  <c r="L158" i="15"/>
  <c r="Q24" i="16"/>
  <c r="Q47" i="16"/>
  <c r="Q125" i="16"/>
  <c r="Q76" i="16"/>
  <c r="AT165" i="16" a="1"/>
  <c r="AT165" i="16" s="1"/>
  <c r="Q166" i="16"/>
  <c r="AC165" i="16"/>
  <c r="AU165" i="16" a="1"/>
  <c r="AU165" i="16" s="1"/>
  <c r="Y185" i="16"/>
  <c r="Y28" i="16"/>
  <c r="AR40" i="13"/>
  <c r="R85" i="13"/>
  <c r="R86" i="13" s="1"/>
  <c r="AR132" i="13"/>
  <c r="T116" i="14"/>
  <c r="AB106" i="14"/>
  <c r="S168" i="15"/>
  <c r="S66" i="15"/>
  <c r="AA110" i="15"/>
  <c r="AR188" i="13"/>
  <c r="E174" i="14"/>
  <c r="R102" i="14"/>
  <c r="P35" i="15"/>
  <c r="L78" i="15"/>
  <c r="T26" i="15"/>
  <c r="AB112" i="15"/>
  <c r="F170" i="13"/>
  <c r="G106" i="14"/>
  <c r="E142" i="15"/>
  <c r="AR16" i="15"/>
  <c r="K51" i="16"/>
  <c r="K49" i="16"/>
  <c r="K50" i="16" s="1"/>
  <c r="S57" i="16"/>
  <c r="AA112" i="16"/>
  <c r="O66" i="16"/>
  <c r="N188" i="14"/>
  <c r="V140" i="15"/>
  <c r="AR128" i="15"/>
  <c r="O85" i="15"/>
  <c r="O86" i="15" s="1"/>
  <c r="V44" i="16"/>
  <c r="AV143" i="14"/>
  <c r="X49" i="15"/>
  <c r="X50" i="15" s="1"/>
  <c r="M63" i="16"/>
  <c r="O150" i="16"/>
  <c r="N88" i="14"/>
  <c r="R170" i="14"/>
  <c r="W34" i="15"/>
  <c r="N140" i="16"/>
  <c r="S18" i="16"/>
  <c r="R56" i="14"/>
  <c r="AV181" i="14"/>
  <c r="V18" i="15"/>
  <c r="G136" i="16"/>
  <c r="O156" i="16"/>
  <c r="W158" i="16"/>
  <c r="AX34" i="16"/>
  <c r="J38" i="15"/>
  <c r="I179" i="17"/>
  <c r="I177" i="17"/>
  <c r="I178" i="17" s="1"/>
  <c r="Q118" i="17"/>
  <c r="AC117" i="17"/>
  <c r="AU117" i="17" a="1"/>
  <c r="AU117" i="17" s="1"/>
  <c r="AT117" i="17" a="1"/>
  <c r="AT117" i="17" s="1"/>
  <c r="Y114" i="17"/>
  <c r="K98" i="17"/>
  <c r="AF3" i="17"/>
  <c r="S9" i="17"/>
  <c r="S10" i="17" s="1"/>
  <c r="S136" i="17"/>
  <c r="S14" i="17"/>
  <c r="S100" i="17"/>
  <c r="S18" i="17"/>
  <c r="S22" i="17"/>
  <c r="S70" i="17"/>
  <c r="AA90" i="17"/>
  <c r="F74" i="18"/>
  <c r="F96" i="18"/>
  <c r="N16" i="18"/>
  <c r="AR80" i="18"/>
  <c r="AR101" i="18"/>
  <c r="AR102" i="18" s="1"/>
  <c r="AR104" i="18"/>
  <c r="AR16" i="18"/>
  <c r="BD96" i="17"/>
  <c r="O168" i="17"/>
  <c r="G76" i="18"/>
  <c r="O110" i="18"/>
  <c r="O57" i="18"/>
  <c r="W138" i="18"/>
  <c r="E94" i="17"/>
  <c r="M94" i="17"/>
  <c r="S38" i="17"/>
  <c r="S46" i="17"/>
  <c r="G100" i="17"/>
  <c r="O30" i="17"/>
  <c r="W182" i="17"/>
  <c r="L177" i="16"/>
  <c r="L178" i="16" s="1"/>
  <c r="L179" i="16"/>
  <c r="H174" i="17"/>
  <c r="AA63" i="17"/>
  <c r="S156" i="17"/>
  <c r="AB56" i="18"/>
  <c r="I102" i="18"/>
  <c r="Q57" i="18"/>
  <c r="Y164" i="18"/>
  <c r="X164" i="19"/>
  <c r="X32" i="19"/>
  <c r="Q56" i="18"/>
  <c r="X36" i="19"/>
  <c r="BD170" i="17"/>
  <c r="S84" i="18"/>
  <c r="AA176" i="18"/>
  <c r="T62" i="18"/>
  <c r="AB76" i="18"/>
  <c r="T102" i="18"/>
  <c r="E38" i="18"/>
  <c r="M42" i="18"/>
  <c r="M104" i="18"/>
  <c r="AA160" i="18"/>
  <c r="AV131" i="19"/>
  <c r="AX162" i="19"/>
  <c r="Y38" i="19"/>
  <c r="D57" i="20"/>
  <c r="T44" i="20"/>
  <c r="T158" i="20"/>
  <c r="AB136" i="20"/>
  <c r="R164" i="19"/>
  <c r="BD85" i="19"/>
  <c r="BD86" i="19" s="1"/>
  <c r="BD88" i="19"/>
  <c r="K174" i="19"/>
  <c r="S148" i="19"/>
  <c r="K82" i="19"/>
  <c r="L76" i="19"/>
  <c r="AB168" i="19"/>
  <c r="G54" i="19"/>
  <c r="L40" i="19"/>
  <c r="K74" i="19"/>
  <c r="BD128" i="19"/>
  <c r="X129" i="18"/>
  <c r="F130" i="19"/>
  <c r="E170" i="21"/>
  <c r="E100" i="20"/>
  <c r="F108" i="21"/>
  <c r="N82" i="21"/>
  <c r="V172" i="21"/>
  <c r="AR96" i="21"/>
  <c r="F146" i="21"/>
  <c r="H177" i="22"/>
  <c r="H178" i="22" s="1"/>
  <c r="H179" i="22"/>
  <c r="X134" i="22"/>
  <c r="N82" i="20"/>
  <c r="V102" i="20"/>
  <c r="N28" i="20"/>
  <c r="I176" i="22"/>
  <c r="I108" i="22"/>
  <c r="Y40" i="22"/>
  <c r="H24" i="20"/>
  <c r="H47" i="20"/>
  <c r="H48" i="20" s="1"/>
  <c r="E74" i="20"/>
  <c r="H140" i="20"/>
  <c r="W116" i="21"/>
  <c r="T22" i="21"/>
  <c r="S104" i="20"/>
  <c r="G156" i="20"/>
  <c r="J120" i="21"/>
  <c r="BD170" i="21"/>
  <c r="BD134" i="21"/>
  <c r="L20" i="21"/>
  <c r="L9" i="21"/>
  <c r="L10" i="21" s="1"/>
  <c r="L44" i="21"/>
  <c r="L114" i="21"/>
  <c r="L30" i="21"/>
  <c r="L56" i="21"/>
  <c r="L46" i="21"/>
  <c r="L120" i="21"/>
  <c r="L38" i="21"/>
  <c r="L34" i="21"/>
  <c r="L22" i="21"/>
  <c r="L160" i="21"/>
  <c r="L32" i="21"/>
  <c r="L28" i="21"/>
  <c r="L14" i="21"/>
  <c r="L80" i="21"/>
  <c r="BD98" i="21"/>
  <c r="W85" i="20"/>
  <c r="W86" i="20" s="1"/>
  <c r="K152" i="21"/>
  <c r="S66" i="21"/>
  <c r="AA122" i="21"/>
  <c r="S158" i="20"/>
  <c r="D166" i="21"/>
  <c r="L170" i="21"/>
  <c r="T94" i="21"/>
  <c r="AB90" i="21"/>
  <c r="AX86" i="21"/>
  <c r="AC91" i="21"/>
  <c r="Q92" i="21"/>
  <c r="K74" i="22"/>
  <c r="AA148" i="22"/>
  <c r="AX122" i="21"/>
  <c r="E148" i="22"/>
  <c r="E76" i="22"/>
  <c r="J164" i="1"/>
  <c r="I14" i="2"/>
  <c r="BD136" i="3"/>
  <c r="O48" i="5"/>
  <c r="N158" i="1"/>
  <c r="I47" i="3"/>
  <c r="I48" i="3" s="1"/>
  <c r="I24" i="3"/>
  <c r="T36" i="2"/>
  <c r="G88" i="4"/>
  <c r="G168" i="4"/>
  <c r="O170" i="4"/>
  <c r="H78" i="6"/>
  <c r="E136" i="6"/>
  <c r="Y104" i="4"/>
  <c r="M148" i="5"/>
  <c r="V92" i="5"/>
  <c r="I148" i="5"/>
  <c r="Y179" i="5"/>
  <c r="Y177" i="5"/>
  <c r="Y178" i="5" s="1"/>
  <c r="N14" i="6"/>
  <c r="D76" i="6"/>
  <c r="Y102" i="6"/>
  <c r="E174" i="6"/>
  <c r="P23" i="7"/>
  <c r="M96" i="7"/>
  <c r="L72" i="7"/>
  <c r="I166" i="4"/>
  <c r="M62" i="5"/>
  <c r="Y104" i="5"/>
  <c r="F88" i="6"/>
  <c r="V82" i="6"/>
  <c r="AR70" i="6"/>
  <c r="L106" i="6"/>
  <c r="AB174" i="6"/>
  <c r="V96" i="7"/>
  <c r="V62" i="7"/>
  <c r="Y188" i="7"/>
  <c r="R66" i="4"/>
  <c r="Y170" i="4"/>
  <c r="AX38" i="5"/>
  <c r="AX35" i="5"/>
  <c r="H67" i="5"/>
  <c r="H104" i="5"/>
  <c r="O138" i="5"/>
  <c r="AB182" i="5"/>
  <c r="E110" i="6"/>
  <c r="G168" i="7"/>
  <c r="O26" i="7"/>
  <c r="AA18" i="7"/>
  <c r="J47" i="4"/>
  <c r="J48" i="4" s="1"/>
  <c r="J125" i="4"/>
  <c r="J126" i="4" s="1"/>
  <c r="J24" i="4"/>
  <c r="Z189" i="4"/>
  <c r="Z36" i="4"/>
  <c r="Z170" i="4"/>
  <c r="E9" i="5"/>
  <c r="E174" i="5"/>
  <c r="E116" i="5"/>
  <c r="E134" i="5"/>
  <c r="E28" i="5"/>
  <c r="E16" i="5"/>
  <c r="E60" i="5"/>
  <c r="E32" i="5"/>
  <c r="E100" i="5"/>
  <c r="E63" i="5"/>
  <c r="E78" i="5"/>
  <c r="E108" i="5"/>
  <c r="E120" i="5"/>
  <c r="E10" i="5"/>
  <c r="E114" i="5"/>
  <c r="E136" i="5"/>
  <c r="E82" i="5"/>
  <c r="E20" i="5"/>
  <c r="E66" i="5"/>
  <c r="E122" i="5"/>
  <c r="E140" i="5"/>
  <c r="D54" i="5"/>
  <c r="M88" i="5"/>
  <c r="H160" i="5"/>
  <c r="H76" i="6"/>
  <c r="G160" i="6"/>
  <c r="E56" i="8"/>
  <c r="M28" i="8"/>
  <c r="Y84" i="4"/>
  <c r="Q100" i="5"/>
  <c r="V36" i="5"/>
  <c r="V189" i="5"/>
  <c r="H74" i="5"/>
  <c r="L176" i="5"/>
  <c r="Y185" i="6"/>
  <c r="M22" i="6"/>
  <c r="M100" i="6"/>
  <c r="D162" i="6"/>
  <c r="I62" i="7"/>
  <c r="Y174" i="7"/>
  <c r="G90" i="7"/>
  <c r="BD128" i="11"/>
  <c r="F116" i="8"/>
  <c r="AR122" i="8"/>
  <c r="T49" i="8"/>
  <c r="T50" i="8" s="1"/>
  <c r="T51" i="8"/>
  <c r="J142" i="8"/>
  <c r="E108" i="9"/>
  <c r="S84" i="9"/>
  <c r="AR106" i="8"/>
  <c r="Z146" i="8"/>
  <c r="F150" i="9"/>
  <c r="V170" i="9"/>
  <c r="AR9" i="9"/>
  <c r="AR10" i="9" s="1"/>
  <c r="AV10" i="9" s="1"/>
  <c r="F32" i="9"/>
  <c r="H14" i="8"/>
  <c r="F36" i="8"/>
  <c r="F189" i="8"/>
  <c r="G90" i="8"/>
  <c r="L185" i="8"/>
  <c r="Z36" i="8"/>
  <c r="Z189" i="8"/>
  <c r="AX84" i="8"/>
  <c r="L164" i="8"/>
  <c r="K179" i="9"/>
  <c r="K177" i="9"/>
  <c r="K178" i="9" s="1"/>
  <c r="Z110" i="8"/>
  <c r="F10" i="8"/>
  <c r="D62" i="8"/>
  <c r="T156" i="8"/>
  <c r="L177" i="8"/>
  <c r="L178" i="8" s="1"/>
  <c r="L179" i="8"/>
  <c r="I16" i="9"/>
  <c r="K46" i="10"/>
  <c r="S166" i="10"/>
  <c r="AA108" i="10"/>
  <c r="V90" i="8"/>
  <c r="BD147" i="8"/>
  <c r="K26" i="9"/>
  <c r="E74" i="9"/>
  <c r="V177" i="9"/>
  <c r="V178" i="9" s="1"/>
  <c r="V179" i="9"/>
  <c r="D144" i="8"/>
  <c r="L104" i="8"/>
  <c r="Z138" i="8"/>
  <c r="K162" i="9"/>
  <c r="AA164" i="9"/>
  <c r="V94" i="9"/>
  <c r="AX172" i="11"/>
  <c r="E76" i="10"/>
  <c r="M146" i="10"/>
  <c r="I152" i="13"/>
  <c r="Q188" i="13"/>
  <c r="Q108" i="13"/>
  <c r="Q142" i="13"/>
  <c r="Y22" i="13"/>
  <c r="O185" i="9"/>
  <c r="V90" i="10"/>
  <c r="AR122" i="10"/>
  <c r="J38" i="11"/>
  <c r="R138" i="11"/>
  <c r="R148" i="11"/>
  <c r="Z108" i="11"/>
  <c r="G88" i="10"/>
  <c r="W98" i="10"/>
  <c r="Y152" i="10"/>
  <c r="K176" i="11"/>
  <c r="AA20" i="11"/>
  <c r="J146" i="11"/>
  <c r="BD158" i="9"/>
  <c r="G136" i="9"/>
  <c r="V96" i="10"/>
  <c r="K60" i="11"/>
  <c r="I96" i="10"/>
  <c r="Q116" i="10"/>
  <c r="Q185" i="10"/>
  <c r="Y108" i="10"/>
  <c r="F116" i="12"/>
  <c r="N144" i="12"/>
  <c r="N34" i="12"/>
  <c r="V88" i="12"/>
  <c r="AR106" i="12"/>
  <c r="W158" i="9"/>
  <c r="O57" i="12"/>
  <c r="D182" i="11"/>
  <c r="AB62" i="11"/>
  <c r="W108" i="11"/>
  <c r="I162" i="12"/>
  <c r="I28" i="12"/>
  <c r="Y16" i="12"/>
  <c r="F94" i="11"/>
  <c r="V132" i="11"/>
  <c r="O184" i="11"/>
  <c r="V142" i="11"/>
  <c r="K32" i="12"/>
  <c r="H14" i="11"/>
  <c r="N110" i="11"/>
  <c r="I108" i="12"/>
  <c r="K150" i="13"/>
  <c r="K76" i="13"/>
  <c r="S80" i="13"/>
  <c r="AA14" i="13"/>
  <c r="Z182" i="12"/>
  <c r="BD185" i="12"/>
  <c r="M32" i="13"/>
  <c r="H170" i="14"/>
  <c r="X80" i="14"/>
  <c r="L85" i="12"/>
  <c r="L86" i="12" s="1"/>
  <c r="E120" i="12"/>
  <c r="BD72" i="12"/>
  <c r="G62" i="13"/>
  <c r="W188" i="13"/>
  <c r="F122" i="13"/>
  <c r="AX70" i="14"/>
  <c r="E158" i="14"/>
  <c r="K66" i="14"/>
  <c r="Q170" i="16"/>
  <c r="Y106" i="16"/>
  <c r="Z85" i="13"/>
  <c r="Z86" i="13" s="1"/>
  <c r="T168" i="14"/>
  <c r="K127" i="15"/>
  <c r="K128" i="15" s="1"/>
  <c r="K9" i="15"/>
  <c r="K10" i="15" s="1"/>
  <c r="K78" i="15"/>
  <c r="K170" i="15"/>
  <c r="K44" i="15"/>
  <c r="S70" i="15"/>
  <c r="AA176" i="15"/>
  <c r="E78" i="14"/>
  <c r="D188" i="15"/>
  <c r="D96" i="15"/>
  <c r="L110" i="15"/>
  <c r="AB174" i="15"/>
  <c r="AB30" i="15"/>
  <c r="K138" i="15"/>
  <c r="G84" i="14"/>
  <c r="W120" i="14"/>
  <c r="I49" i="14"/>
  <c r="I51" i="14"/>
  <c r="R9" i="15"/>
  <c r="R10" i="15" s="1"/>
  <c r="R142" i="15"/>
  <c r="R30" i="15"/>
  <c r="R40" i="15"/>
  <c r="R32" i="15"/>
  <c r="R66" i="15"/>
  <c r="R34" i="15"/>
  <c r="R112" i="15"/>
  <c r="R160" i="15"/>
  <c r="R108" i="15"/>
  <c r="R90" i="15"/>
  <c r="S122" i="16"/>
  <c r="AA108" i="16"/>
  <c r="F108" i="15"/>
  <c r="V57" i="15"/>
  <c r="AR118" i="15"/>
  <c r="Q134" i="15"/>
  <c r="AU133" i="15" a="1"/>
  <c r="AU133" i="15" s="1"/>
  <c r="AT133" i="15" a="1"/>
  <c r="AT133" i="15" s="1"/>
  <c r="AC133" i="15"/>
  <c r="J40" i="14"/>
  <c r="Z170" i="14"/>
  <c r="AR120" i="15"/>
  <c r="Q102" i="15"/>
  <c r="AU101" i="15" a="1"/>
  <c r="AU101" i="15" s="1"/>
  <c r="AT101" i="15" a="1"/>
  <c r="AT101" i="15" s="1"/>
  <c r="AC101" i="15"/>
  <c r="N74" i="16"/>
  <c r="V74" i="16"/>
  <c r="N90" i="16"/>
  <c r="R146" i="14"/>
  <c r="F32" i="15"/>
  <c r="G82" i="16"/>
  <c r="O100" i="16"/>
  <c r="W30" i="16"/>
  <c r="AX110" i="16"/>
  <c r="R170" i="15"/>
  <c r="Q94" i="17"/>
  <c r="Y166" i="17"/>
  <c r="K84" i="17"/>
  <c r="S74" i="17"/>
  <c r="AA62" i="17"/>
  <c r="F150" i="18"/>
  <c r="F28" i="18"/>
  <c r="N42" i="18"/>
  <c r="AR130" i="18"/>
  <c r="AR74" i="18"/>
  <c r="AV74" i="18" s="1"/>
  <c r="AA63" i="18"/>
  <c r="S66" i="17"/>
  <c r="G40" i="18"/>
  <c r="O106" i="18"/>
  <c r="O88" i="18"/>
  <c r="W116" i="18"/>
  <c r="E100" i="17"/>
  <c r="M100" i="17"/>
  <c r="Z148" i="17"/>
  <c r="Z129" i="17"/>
  <c r="N142" i="17"/>
  <c r="N32" i="17"/>
  <c r="G92" i="17"/>
  <c r="G125" i="17"/>
  <c r="G126" i="17" s="1"/>
  <c r="G24" i="17"/>
  <c r="G47" i="17"/>
  <c r="G48" i="17" s="1"/>
  <c r="O125" i="17"/>
  <c r="O126" i="17" s="1"/>
  <c r="O24" i="17"/>
  <c r="O47" i="17"/>
  <c r="O48" i="17" s="1"/>
  <c r="W125" i="17"/>
  <c r="W126" i="17" s="1"/>
  <c r="W24" i="17"/>
  <c r="W47" i="17"/>
  <c r="W48" i="17" s="1"/>
  <c r="H16" i="17"/>
  <c r="H144" i="17"/>
  <c r="I150" i="18"/>
  <c r="Q129" i="18"/>
  <c r="Q122" i="18"/>
  <c r="Y168" i="18"/>
  <c r="X90" i="19"/>
  <c r="X179" i="17"/>
  <c r="X177" i="17"/>
  <c r="X178" i="17" s="1"/>
  <c r="S112" i="18"/>
  <c r="AA116" i="18"/>
  <c r="AA44" i="18"/>
  <c r="T120" i="18"/>
  <c r="E132" i="18"/>
  <c r="M118" i="18"/>
  <c r="E10" i="18"/>
  <c r="AV149" i="19"/>
  <c r="Y176" i="19"/>
  <c r="AX178" i="19"/>
  <c r="E80" i="19"/>
  <c r="V177" i="19"/>
  <c r="V178" i="19" s="1"/>
  <c r="V179" i="19"/>
  <c r="D188" i="20"/>
  <c r="T82" i="20"/>
  <c r="AB160" i="20"/>
  <c r="J30" i="19"/>
  <c r="Z106" i="19"/>
  <c r="AA80" i="19"/>
  <c r="BD142" i="19"/>
  <c r="K154" i="19"/>
  <c r="S136" i="19"/>
  <c r="F124" i="19"/>
  <c r="D94" i="19"/>
  <c r="L176" i="19"/>
  <c r="AX125" i="19"/>
  <c r="AX126" i="19" s="1"/>
  <c r="AX24" i="19"/>
  <c r="Z96" i="19"/>
  <c r="E170" i="19"/>
  <c r="F18" i="19"/>
  <c r="R42" i="19"/>
  <c r="AX160" i="19"/>
  <c r="E136" i="21"/>
  <c r="D40" i="19"/>
  <c r="AC23" i="21"/>
  <c r="E177" i="20"/>
  <c r="E178" i="20" s="1"/>
  <c r="E179" i="20"/>
  <c r="F96" i="21"/>
  <c r="N177" i="21"/>
  <c r="N178" i="21" s="1"/>
  <c r="N179" i="21"/>
  <c r="N132" i="21"/>
  <c r="V98" i="21"/>
  <c r="X118" i="22"/>
  <c r="N85" i="20"/>
  <c r="N86" i="20" s="1"/>
  <c r="V96" i="20"/>
  <c r="I146" i="22"/>
  <c r="Y94" i="22"/>
  <c r="H179" i="20"/>
  <c r="H177" i="20"/>
  <c r="H178" i="20" s="1"/>
  <c r="X9" i="20"/>
  <c r="X10" i="20" s="1"/>
  <c r="X116" i="20"/>
  <c r="X138" i="20"/>
  <c r="X78" i="20"/>
  <c r="X56" i="20"/>
  <c r="X104" i="20"/>
  <c r="X66" i="20"/>
  <c r="O156" i="21"/>
  <c r="W106" i="21"/>
  <c r="Q148" i="20"/>
  <c r="AU147" i="20" a="1"/>
  <c r="AU147" i="20" s="1"/>
  <c r="AC147" i="20"/>
  <c r="AT147" i="20" a="1"/>
  <c r="AT147" i="20" s="1"/>
  <c r="O32" i="21"/>
  <c r="J179" i="21"/>
  <c r="J177" i="21"/>
  <c r="J178" i="21" s="1"/>
  <c r="BD146" i="21"/>
  <c r="O63" i="21"/>
  <c r="Z56" i="20"/>
  <c r="K142" i="21"/>
  <c r="S78" i="21"/>
  <c r="AX28" i="21"/>
  <c r="W51" i="20"/>
  <c r="W49" i="20"/>
  <c r="W50" i="20" s="1"/>
  <c r="R110" i="20"/>
  <c r="Z182" i="20"/>
  <c r="D162" i="21"/>
  <c r="L138" i="21"/>
  <c r="AB142" i="21"/>
  <c r="K124" i="22"/>
  <c r="K36" i="22"/>
  <c r="K189" i="22"/>
  <c r="AA144" i="22"/>
  <c r="AV161" i="21"/>
  <c r="AX130" i="21"/>
  <c r="E62" i="22"/>
  <c r="O166" i="22"/>
  <c r="J118" i="5"/>
  <c r="Z156" i="5"/>
  <c r="Z14" i="5"/>
  <c r="BD101" i="2"/>
  <c r="J85" i="6"/>
  <c r="J86" i="6" s="1"/>
  <c r="AX179" i="4"/>
  <c r="E57" i="1"/>
  <c r="R38" i="2"/>
  <c r="L49" i="3"/>
  <c r="L50" i="3" s="1"/>
  <c r="AA172" i="5"/>
  <c r="E22" i="1"/>
  <c r="R66" i="1"/>
  <c r="I92" i="1"/>
  <c r="Z166" i="1"/>
  <c r="AB34" i="2"/>
  <c r="R26" i="6"/>
  <c r="E185" i="5"/>
  <c r="Y116" i="7"/>
  <c r="AX134" i="4"/>
  <c r="E170" i="5"/>
  <c r="L84" i="5"/>
  <c r="AX168" i="5"/>
  <c r="AX165" i="5"/>
  <c r="AX166" i="5" s="1"/>
  <c r="M162" i="6"/>
  <c r="Y57" i="6"/>
  <c r="AB152" i="6"/>
  <c r="E98" i="7"/>
  <c r="M94" i="7"/>
  <c r="BD28" i="7"/>
  <c r="I122" i="7"/>
  <c r="W94" i="5"/>
  <c r="Q70" i="6"/>
  <c r="N98" i="6"/>
  <c r="F154" i="7"/>
  <c r="V188" i="7"/>
  <c r="AR140" i="7"/>
  <c r="V84" i="7"/>
  <c r="F184" i="4"/>
  <c r="W122" i="5"/>
  <c r="L30" i="5"/>
  <c r="Y138" i="5"/>
  <c r="I188" i="5"/>
  <c r="AR146" i="6"/>
  <c r="O88" i="7"/>
  <c r="W170" i="7"/>
  <c r="N14" i="7"/>
  <c r="J44" i="4"/>
  <c r="E18" i="5"/>
  <c r="O74" i="5"/>
  <c r="H26" i="6"/>
  <c r="L189" i="6"/>
  <c r="L36" i="6"/>
  <c r="L154" i="6"/>
  <c r="L16" i="7"/>
  <c r="T78" i="7"/>
  <c r="E174" i="8"/>
  <c r="M176" i="8"/>
  <c r="M38" i="8"/>
  <c r="BD70" i="9"/>
  <c r="Q110" i="4"/>
  <c r="I177" i="4"/>
  <c r="I178" i="4" s="1"/>
  <c r="I179" i="4"/>
  <c r="F67" i="5"/>
  <c r="AB102" i="5"/>
  <c r="D134" i="5"/>
  <c r="P133" i="5"/>
  <c r="AV167" i="5"/>
  <c r="Q116" i="6"/>
  <c r="I85" i="7"/>
  <c r="I86" i="7" s="1"/>
  <c r="Q70" i="7"/>
  <c r="Q94" i="7"/>
  <c r="Y106" i="7"/>
  <c r="I34" i="7"/>
  <c r="BD72" i="11"/>
  <c r="N122" i="8"/>
  <c r="AR51" i="8"/>
  <c r="AV51" i="8" s="1"/>
  <c r="H57" i="8"/>
  <c r="E176" i="9"/>
  <c r="D34" i="8"/>
  <c r="E66" i="9"/>
  <c r="I166" i="9"/>
  <c r="X9" i="8"/>
  <c r="X10" i="8" s="1"/>
  <c r="X185" i="8"/>
  <c r="X108" i="8"/>
  <c r="X90" i="8"/>
  <c r="X16" i="8"/>
  <c r="K88" i="9"/>
  <c r="W72" i="8"/>
  <c r="V182" i="8"/>
  <c r="AV187" i="8"/>
  <c r="V62" i="8"/>
  <c r="W106" i="8"/>
  <c r="H170" i="8"/>
  <c r="I120" i="9"/>
  <c r="BD100" i="9"/>
  <c r="I22" i="9"/>
  <c r="K102" i="10"/>
  <c r="S104" i="10"/>
  <c r="AA72" i="10"/>
  <c r="AR114" i="8"/>
  <c r="AR174" i="8"/>
  <c r="AV174" i="8" s="1"/>
  <c r="S82" i="10"/>
  <c r="L94" i="8"/>
  <c r="S182" i="9"/>
  <c r="AA142" i="9"/>
  <c r="K134" i="10"/>
  <c r="M102" i="10"/>
  <c r="F70" i="10"/>
  <c r="W152" i="10"/>
  <c r="I140" i="13"/>
  <c r="AV181" i="13"/>
  <c r="Q176" i="13"/>
  <c r="AV135" i="13"/>
  <c r="Y67" i="13"/>
  <c r="W80" i="9"/>
  <c r="F166" i="10"/>
  <c r="V116" i="10"/>
  <c r="F46" i="10"/>
  <c r="J150" i="11"/>
  <c r="R174" i="11"/>
  <c r="G70" i="10"/>
  <c r="O18" i="10"/>
  <c r="W18" i="10"/>
  <c r="Y142" i="10"/>
  <c r="K140" i="11"/>
  <c r="AA132" i="11"/>
  <c r="G30" i="9"/>
  <c r="I74" i="10"/>
  <c r="Q134" i="10"/>
  <c r="AU133" i="10" a="1"/>
  <c r="AU133" i="10" s="1"/>
  <c r="AC133" i="10"/>
  <c r="AT133" i="10" a="1"/>
  <c r="AT133" i="10" s="1"/>
  <c r="Q129" i="10"/>
  <c r="Q118" i="10"/>
  <c r="AC117" i="10"/>
  <c r="AU117" i="10" a="1"/>
  <c r="AU117" i="10" s="1"/>
  <c r="AT117" i="10" a="1"/>
  <c r="AT117" i="10" s="1"/>
  <c r="Y34" i="10"/>
  <c r="O177" i="10"/>
  <c r="O178" i="10" s="1"/>
  <c r="O179" i="10"/>
  <c r="F138" i="12"/>
  <c r="N120" i="12"/>
  <c r="AR134" i="12"/>
  <c r="AR82" i="12"/>
  <c r="AR32" i="10"/>
  <c r="M170" i="10"/>
  <c r="K92" i="11"/>
  <c r="G170" i="12"/>
  <c r="G148" i="12"/>
  <c r="O154" i="12"/>
  <c r="W51" i="12"/>
  <c r="W49" i="12"/>
  <c r="W50" i="12" s="1"/>
  <c r="W112" i="12"/>
  <c r="AB82" i="11"/>
  <c r="I88" i="12"/>
  <c r="F60" i="11"/>
  <c r="F142" i="11"/>
  <c r="I118" i="12"/>
  <c r="Q74" i="12"/>
  <c r="AU73" i="12" a="1"/>
  <c r="AU73" i="12" s="1"/>
  <c r="AC73" i="12"/>
  <c r="AT73" i="12" a="1"/>
  <c r="AT73" i="12" s="1"/>
  <c r="Y26" i="12"/>
  <c r="N16" i="11"/>
  <c r="V63" i="11"/>
  <c r="G150" i="11"/>
  <c r="X42" i="11"/>
  <c r="V30" i="11"/>
  <c r="F88" i="11"/>
  <c r="E189" i="12"/>
  <c r="E116" i="12"/>
  <c r="K24" i="13"/>
  <c r="K47" i="13"/>
  <c r="K48" i="13" s="1"/>
  <c r="S78" i="13"/>
  <c r="S92" i="13"/>
  <c r="AA90" i="13"/>
  <c r="R177" i="12"/>
  <c r="R178" i="12" s="1"/>
  <c r="R179" i="12"/>
  <c r="E166" i="13"/>
  <c r="E102" i="13"/>
  <c r="H185" i="14"/>
  <c r="H78" i="14"/>
  <c r="X132" i="14"/>
  <c r="X22" i="14"/>
  <c r="G134" i="13"/>
  <c r="W120" i="13"/>
  <c r="W70" i="13"/>
  <c r="AR134" i="13"/>
  <c r="F63" i="14"/>
  <c r="BD96" i="15"/>
  <c r="K140" i="14"/>
  <c r="S104" i="14"/>
  <c r="AA85" i="14"/>
  <c r="AA86" i="14" s="1"/>
  <c r="AB51" i="14"/>
  <c r="AB49" i="14"/>
  <c r="AB50" i="14" s="1"/>
  <c r="S110" i="14"/>
  <c r="I152" i="16"/>
  <c r="Q67" i="16"/>
  <c r="AC68" i="16"/>
  <c r="Y182" i="16"/>
  <c r="AR98" i="13"/>
  <c r="D166" i="14"/>
  <c r="E34" i="14"/>
  <c r="K156" i="15"/>
  <c r="K46" i="15"/>
  <c r="S30" i="15"/>
  <c r="AA188" i="15"/>
  <c r="D46" i="15"/>
  <c r="L144" i="15"/>
  <c r="T150" i="15"/>
  <c r="AB76" i="15"/>
  <c r="AB152" i="15"/>
  <c r="G67" i="14"/>
  <c r="O124" i="14"/>
  <c r="W44" i="14"/>
  <c r="K74" i="14"/>
  <c r="K177" i="14"/>
  <c r="K178" i="14" s="1"/>
  <c r="K179" i="14"/>
  <c r="J54" i="14"/>
  <c r="E162" i="15"/>
  <c r="F42" i="15"/>
  <c r="K148" i="16"/>
  <c r="S146" i="16"/>
  <c r="AA170" i="16"/>
  <c r="F44" i="15"/>
  <c r="V136" i="15"/>
  <c r="AR56" i="15"/>
  <c r="AR57" i="17"/>
  <c r="AV57" i="17" s="1"/>
  <c r="J142" i="14"/>
  <c r="M134" i="15"/>
  <c r="M98" i="16"/>
  <c r="V30" i="14"/>
  <c r="R150" i="14"/>
  <c r="AR114" i="15"/>
  <c r="Q112" i="15"/>
  <c r="Q154" i="15"/>
  <c r="N124" i="16"/>
  <c r="AR9" i="16"/>
  <c r="AR10" i="16" s="1"/>
  <c r="AV10" i="16" s="1"/>
  <c r="F138" i="14"/>
  <c r="Z28" i="15"/>
  <c r="G26" i="16"/>
  <c r="O26" i="16"/>
  <c r="W26" i="16"/>
  <c r="E114" i="16"/>
  <c r="R38" i="15"/>
  <c r="BD98" i="15"/>
  <c r="BD132" i="15"/>
  <c r="AR47" i="16"/>
  <c r="AR48" i="16" s="1"/>
  <c r="W150" i="16"/>
  <c r="AV135" i="17"/>
  <c r="Q168" i="17"/>
  <c r="Q138" i="17"/>
  <c r="Y116" i="17"/>
  <c r="G166" i="17"/>
  <c r="K90" i="17"/>
  <c r="S140" i="17"/>
  <c r="AA57" i="17"/>
  <c r="N76" i="17"/>
  <c r="F172" i="18"/>
  <c r="N124" i="18"/>
  <c r="N96" i="18"/>
  <c r="AR124" i="18"/>
  <c r="AR134" i="18"/>
  <c r="BD56" i="17"/>
  <c r="G136" i="18"/>
  <c r="O63" i="18"/>
  <c r="W172" i="18"/>
  <c r="W185" i="18"/>
  <c r="E176" i="17"/>
  <c r="E47" i="17"/>
  <c r="E48" i="17" s="1"/>
  <c r="E24" i="17"/>
  <c r="E56" i="17"/>
  <c r="AR164" i="17"/>
  <c r="AR150" i="17"/>
  <c r="H85" i="16"/>
  <c r="H86" i="16" s="1"/>
  <c r="O174" i="17"/>
  <c r="W74" i="17"/>
  <c r="H54" i="17"/>
  <c r="H76" i="17"/>
  <c r="AR42" i="19"/>
  <c r="K49" i="19"/>
  <c r="K50" i="19" s="1"/>
  <c r="I85" i="18"/>
  <c r="I86" i="18" s="1"/>
  <c r="Y72" i="18"/>
  <c r="M138" i="18"/>
  <c r="X140" i="19"/>
  <c r="S108" i="18"/>
  <c r="T98" i="18"/>
  <c r="L9" i="18"/>
  <c r="L10" i="18" s="1"/>
  <c r="L26" i="18"/>
  <c r="L20" i="18"/>
  <c r="L44" i="18"/>
  <c r="L34" i="18"/>
  <c r="L38" i="18"/>
  <c r="L16" i="18"/>
  <c r="L60" i="18"/>
  <c r="L18" i="18"/>
  <c r="L14" i="18"/>
  <c r="L104" i="18"/>
  <c r="M132" i="18"/>
  <c r="I189" i="18"/>
  <c r="I36" i="18"/>
  <c r="AV135" i="19"/>
  <c r="Y164" i="19"/>
  <c r="Z62" i="19"/>
  <c r="E184" i="19"/>
  <c r="D138" i="20"/>
  <c r="D182" i="20"/>
  <c r="T140" i="20"/>
  <c r="AB170" i="20"/>
  <c r="AB172" i="20"/>
  <c r="J120" i="19"/>
  <c r="R134" i="19"/>
  <c r="BD60" i="19"/>
  <c r="BD58" i="19"/>
  <c r="BD57" i="19" s="1"/>
  <c r="R74" i="19"/>
  <c r="K124" i="19"/>
  <c r="S132" i="19"/>
  <c r="AA57" i="19"/>
  <c r="E54" i="19"/>
  <c r="Z104" i="19"/>
  <c r="D146" i="19"/>
  <c r="L54" i="19"/>
  <c r="AB150" i="19"/>
  <c r="AR106" i="19"/>
  <c r="J32" i="19"/>
  <c r="L102" i="19"/>
  <c r="N164" i="19"/>
  <c r="AR34" i="19"/>
  <c r="K80" i="19"/>
  <c r="E92" i="21"/>
  <c r="M144" i="21"/>
  <c r="M182" i="21"/>
  <c r="G188" i="19"/>
  <c r="G63" i="19"/>
  <c r="K160" i="19"/>
  <c r="AX114" i="20"/>
  <c r="AX23" i="20"/>
  <c r="E10" i="20"/>
  <c r="F182" i="21"/>
  <c r="F150" i="21"/>
  <c r="N110" i="21"/>
  <c r="V26" i="21"/>
  <c r="AR30" i="21"/>
  <c r="AR150" i="21"/>
  <c r="H152" i="22"/>
  <c r="X51" i="22"/>
  <c r="X49" i="22"/>
  <c r="X50" i="22" s="1"/>
  <c r="X16" i="22"/>
  <c r="F74" i="20"/>
  <c r="N174" i="20"/>
  <c r="V177" i="20"/>
  <c r="V178" i="20" s="1"/>
  <c r="V179" i="20"/>
  <c r="M51" i="12"/>
  <c r="F150" i="20"/>
  <c r="F92" i="20"/>
  <c r="D156" i="21"/>
  <c r="L158" i="21"/>
  <c r="T108" i="21"/>
  <c r="AB136" i="21"/>
  <c r="AR72" i="22"/>
  <c r="R179" i="23"/>
  <c r="R177" i="23"/>
  <c r="R178" i="23" s="1"/>
  <c r="BD94" i="22"/>
  <c r="BD168" i="22"/>
  <c r="BD165" i="22"/>
  <c r="BD166" i="22" s="1"/>
  <c r="AR92" i="22"/>
  <c r="AR132" i="22"/>
  <c r="AR134" i="22"/>
  <c r="K174" i="23"/>
  <c r="Y9" i="23"/>
  <c r="Y10" i="23" s="1"/>
  <c r="Y54" i="23"/>
  <c r="Y14" i="23"/>
  <c r="Y146" i="23"/>
  <c r="Y185" i="23"/>
  <c r="Y26" i="23"/>
  <c r="Y60" i="23"/>
  <c r="AR78" i="22"/>
  <c r="D92" i="23"/>
  <c r="P91" i="23"/>
  <c r="L177" i="23"/>
  <c r="L178" i="23" s="1"/>
  <c r="L179" i="23"/>
  <c r="X16" i="23"/>
  <c r="Y28" i="23"/>
  <c r="R85" i="23"/>
  <c r="R86" i="23" s="1"/>
  <c r="M122" i="24"/>
  <c r="W48" i="24"/>
  <c r="AV169" i="24"/>
  <c r="R106" i="24"/>
  <c r="BA48" i="24"/>
  <c r="BD47" i="24"/>
  <c r="BD48" i="24" s="1"/>
  <c r="G20" i="23"/>
  <c r="G84" i="23"/>
  <c r="G120" i="24"/>
  <c r="O62" i="24"/>
  <c r="K142" i="24"/>
  <c r="AA152" i="24"/>
  <c r="AA98" i="24"/>
  <c r="AA85" i="25"/>
  <c r="AA86" i="25" s="1"/>
  <c r="O51" i="25"/>
  <c r="O49" i="25"/>
  <c r="O50" i="25" s="1"/>
  <c r="J148" i="25"/>
  <c r="BD128" i="25"/>
  <c r="Z36" i="14"/>
  <c r="V144" i="20"/>
  <c r="K156" i="21"/>
  <c r="S124" i="21"/>
  <c r="AA106" i="21"/>
  <c r="Q129" i="21"/>
  <c r="E182" i="22"/>
  <c r="E78" i="22"/>
  <c r="M189" i="22"/>
  <c r="M36" i="22"/>
  <c r="N92" i="22"/>
  <c r="N85" i="22"/>
  <c r="N86" i="22" s="1"/>
  <c r="O22" i="22"/>
  <c r="BD110" i="22"/>
  <c r="K125" i="23"/>
  <c r="K126" i="23" s="1"/>
  <c r="K47" i="23"/>
  <c r="K48" i="23" s="1"/>
  <c r="K24" i="23"/>
  <c r="P91" i="22"/>
  <c r="D92" i="22"/>
  <c r="AR126" i="22"/>
  <c r="X162" i="23"/>
  <c r="Y38" i="23"/>
  <c r="Z124" i="23"/>
  <c r="Z76" i="23"/>
  <c r="M116" i="24"/>
  <c r="Q47" i="23"/>
  <c r="Q24" i="23"/>
  <c r="BD156" i="24"/>
  <c r="BD108" i="24"/>
  <c r="I36" i="24"/>
  <c r="M88" i="23"/>
  <c r="M106" i="23"/>
  <c r="R22" i="24"/>
  <c r="F160" i="23"/>
  <c r="F9" i="24"/>
  <c r="F30" i="24"/>
  <c r="F14" i="24"/>
  <c r="F18" i="24"/>
  <c r="F16" i="24"/>
  <c r="F26" i="24"/>
  <c r="F32" i="24"/>
  <c r="F98" i="24"/>
  <c r="F34" i="24"/>
  <c r="F94" i="24"/>
  <c r="F90" i="24"/>
  <c r="F10" i="24"/>
  <c r="F72" i="24"/>
  <c r="F56" i="24"/>
  <c r="F44" i="24"/>
  <c r="F140" i="24"/>
  <c r="F156" i="24"/>
  <c r="G102" i="23"/>
  <c r="AR128" i="24"/>
  <c r="G156" i="24"/>
  <c r="W57" i="24"/>
  <c r="F70" i="24"/>
  <c r="K56" i="24"/>
  <c r="AA146" i="24"/>
  <c r="W70" i="24"/>
  <c r="H36" i="24"/>
  <c r="T125" i="25"/>
  <c r="T126" i="25" s="1"/>
  <c r="T47" i="25"/>
  <c r="T48" i="25" s="1"/>
  <c r="T24" i="25"/>
  <c r="J78" i="25"/>
  <c r="BD192" i="25"/>
  <c r="J56" i="25"/>
  <c r="J108" i="25"/>
  <c r="AR110" i="10"/>
  <c r="N130" i="14"/>
  <c r="AR132" i="17"/>
  <c r="BD92" i="20"/>
  <c r="O144" i="22"/>
  <c r="L36" i="22"/>
  <c r="L47" i="22"/>
  <c r="L48" i="22" s="1"/>
  <c r="K164" i="23"/>
  <c r="S120" i="23"/>
  <c r="S38" i="23"/>
  <c r="AA36" i="23"/>
  <c r="AA189" i="23"/>
  <c r="AB146" i="23"/>
  <c r="AB16" i="23"/>
  <c r="Z57" i="23"/>
  <c r="J9" i="24"/>
  <c r="J10" i="24" s="1"/>
  <c r="J168" i="24"/>
  <c r="J14" i="24"/>
  <c r="J188" i="24"/>
  <c r="J54" i="24"/>
  <c r="J182" i="24"/>
  <c r="J22" i="24"/>
  <c r="Y134" i="23"/>
  <c r="X14" i="23"/>
  <c r="J129" i="23"/>
  <c r="J130" i="23" s="1"/>
  <c r="Z90" i="23"/>
  <c r="E47" i="24"/>
  <c r="E48" i="24" s="1"/>
  <c r="E24" i="24"/>
  <c r="M134" i="24"/>
  <c r="M63" i="24"/>
  <c r="Y158" i="23"/>
  <c r="E9" i="25"/>
  <c r="M80" i="25"/>
  <c r="BD62" i="24"/>
  <c r="I129" i="24"/>
  <c r="I130" i="24" s="1"/>
  <c r="J108" i="24"/>
  <c r="R154" i="24"/>
  <c r="R96" i="24"/>
  <c r="O36" i="23"/>
  <c r="F166" i="24"/>
  <c r="AR176" i="24"/>
  <c r="AV176" i="24" s="1"/>
  <c r="AR104" i="24"/>
  <c r="AR101" i="24"/>
  <c r="AR102" i="24" s="1"/>
  <c r="K66" i="24"/>
  <c r="G110" i="24"/>
  <c r="W136" i="24"/>
  <c r="K80" i="24"/>
  <c r="AA122" i="24"/>
  <c r="AR24" i="24"/>
  <c r="AR47" i="24"/>
  <c r="AR48" i="24" s="1"/>
  <c r="K116" i="25"/>
  <c r="P64" i="25"/>
  <c r="D92" i="25"/>
  <c r="P91" i="25"/>
  <c r="P85" i="25" s="1"/>
  <c r="N158" i="25"/>
  <c r="J170" i="25"/>
  <c r="BD172" i="25"/>
  <c r="O92" i="9"/>
  <c r="AX178" i="14"/>
  <c r="P35" i="21"/>
  <c r="AX42" i="22"/>
  <c r="J148" i="21"/>
  <c r="AV151" i="21"/>
  <c r="Z9" i="21"/>
  <c r="Z10" i="21" s="1"/>
  <c r="Z127" i="21"/>
  <c r="Z128" i="21" s="1"/>
  <c r="Z30" i="21"/>
  <c r="Z46" i="21"/>
  <c r="Z38" i="21"/>
  <c r="Z138" i="21"/>
  <c r="Z100" i="21"/>
  <c r="Z70" i="21"/>
  <c r="Z14" i="21"/>
  <c r="Z22" i="21"/>
  <c r="Z18" i="21"/>
  <c r="Z76" i="21"/>
  <c r="Z136" i="21"/>
  <c r="BD26" i="21"/>
  <c r="BD23" i="21"/>
  <c r="J50" i="20"/>
  <c r="AB36" i="22"/>
  <c r="P101" i="22"/>
  <c r="O148" i="23"/>
  <c r="K86" i="23"/>
  <c r="S114" i="23"/>
  <c r="S182" i="23"/>
  <c r="BD108" i="22"/>
  <c r="AB56" i="23"/>
  <c r="AB118" i="23"/>
  <c r="X54" i="23"/>
  <c r="AX82" i="23"/>
  <c r="J57" i="23"/>
  <c r="R129" i="23"/>
  <c r="R130" i="23" s="1"/>
  <c r="Z100" i="23"/>
  <c r="Z112" i="23"/>
  <c r="M185" i="24"/>
  <c r="AR40" i="24"/>
  <c r="Z67" i="23"/>
  <c r="E34" i="25"/>
  <c r="M129" i="25"/>
  <c r="M130" i="25" s="1"/>
  <c r="Q86" i="24"/>
  <c r="P11" i="24"/>
  <c r="P134" i="24" s="1"/>
  <c r="M150" i="23"/>
  <c r="J20" i="24"/>
  <c r="R76" i="24"/>
  <c r="BD14" i="24"/>
  <c r="O188" i="23"/>
  <c r="J85" i="24"/>
  <c r="J86" i="24" s="1"/>
  <c r="F122" i="24"/>
  <c r="AR170" i="24"/>
  <c r="AR86" i="24"/>
  <c r="AR118" i="24"/>
  <c r="G60" i="24"/>
  <c r="O104" i="24"/>
  <c r="W14" i="24"/>
  <c r="AR54" i="24"/>
  <c r="K74" i="24"/>
  <c r="K42" i="25"/>
  <c r="T9" i="25"/>
  <c r="T10" i="25" s="1"/>
  <c r="T18" i="25"/>
  <c r="T22" i="25"/>
  <c r="O102" i="25"/>
  <c r="W51" i="25"/>
  <c r="W49" i="25"/>
  <c r="W50" i="25" s="1"/>
  <c r="AV115" i="25"/>
  <c r="Q80" i="25"/>
  <c r="N90" i="25"/>
  <c r="V14" i="25"/>
  <c r="BD94" i="25"/>
  <c r="BD14" i="25"/>
  <c r="J138" i="25"/>
  <c r="BD152" i="25"/>
  <c r="Y36" i="11"/>
  <c r="E158" i="20"/>
  <c r="J32" i="20"/>
  <c r="R84" i="20"/>
  <c r="G179" i="22"/>
  <c r="G177" i="22"/>
  <c r="G178" i="22" s="1"/>
  <c r="O42" i="22"/>
  <c r="W132" i="22"/>
  <c r="AR18" i="22"/>
  <c r="AR106" i="22"/>
  <c r="K134" i="23"/>
  <c r="K138" i="23"/>
  <c r="S60" i="23"/>
  <c r="L36" i="23"/>
  <c r="AB84" i="23"/>
  <c r="X120" i="23"/>
  <c r="AX90" i="23"/>
  <c r="AV167" i="23"/>
  <c r="Y104" i="23"/>
  <c r="W125" i="23"/>
  <c r="W47" i="23"/>
  <c r="W48" i="23" s="1"/>
  <c r="W24" i="23"/>
  <c r="X129" i="23"/>
  <c r="X130" i="23" s="1"/>
  <c r="J94" i="23"/>
  <c r="Z138" i="23"/>
  <c r="M30" i="24"/>
  <c r="M56" i="24"/>
  <c r="E142" i="25"/>
  <c r="M114" i="25"/>
  <c r="J132" i="24"/>
  <c r="BD132" i="24"/>
  <c r="BD34" i="24"/>
  <c r="J160" i="24"/>
  <c r="R90" i="24"/>
  <c r="J67" i="24"/>
  <c r="O118" i="23"/>
  <c r="F10" i="23"/>
  <c r="BD40" i="25"/>
  <c r="F76" i="24"/>
  <c r="V124" i="24"/>
  <c r="AR160" i="24"/>
  <c r="G122" i="24"/>
  <c r="W118" i="24"/>
  <c r="AC23" i="25"/>
  <c r="S150" i="24"/>
  <c r="AA124" i="24"/>
  <c r="K72" i="25"/>
  <c r="T112" i="25"/>
  <c r="O188" i="25"/>
  <c r="O57" i="25"/>
  <c r="AV143" i="25"/>
  <c r="AV137" i="25"/>
  <c r="N146" i="25"/>
  <c r="V166" i="25"/>
  <c r="J16" i="25"/>
  <c r="J172" i="25"/>
  <c r="AT165" i="6" a="1"/>
  <c r="AT165" i="6" s="1"/>
  <c r="P68" i="7"/>
  <c r="AR114" i="10"/>
  <c r="AU101" i="12" a="1"/>
  <c r="AU101" i="12" s="1"/>
  <c r="E50" i="11"/>
  <c r="E125" i="11"/>
  <c r="AR164" i="15"/>
  <c r="AR176" i="16"/>
  <c r="AV176" i="16" s="1"/>
  <c r="V28" i="20"/>
  <c r="BD184" i="20"/>
  <c r="W158" i="21"/>
  <c r="AA51" i="20"/>
  <c r="AA49" i="20"/>
  <c r="AA50" i="20" s="1"/>
  <c r="BD30" i="22"/>
  <c r="W67" i="20"/>
  <c r="AV175" i="21"/>
  <c r="E112" i="22"/>
  <c r="AU132" i="22" a="1"/>
  <c r="AU132" i="22" s="1"/>
  <c r="O116" i="22"/>
  <c r="W179" i="22"/>
  <c r="W177" i="22"/>
  <c r="W178" i="22" s="1"/>
  <c r="W124" i="22"/>
  <c r="AR185" i="22"/>
  <c r="AV185" i="22" s="1"/>
  <c r="BD160" i="22"/>
  <c r="K177" i="23"/>
  <c r="K178" i="23" s="1"/>
  <c r="K179" i="23"/>
  <c r="S102" i="23"/>
  <c r="S40" i="23"/>
  <c r="AA72" i="23"/>
  <c r="L129" i="23"/>
  <c r="L130" i="23" s="1"/>
  <c r="AB42" i="23"/>
  <c r="P165" i="22"/>
  <c r="AX164" i="23"/>
  <c r="Z49" i="23"/>
  <c r="Z50" i="23" s="1"/>
  <c r="Z51" i="23"/>
  <c r="Y106" i="23"/>
  <c r="J179" i="23"/>
  <c r="J177" i="23"/>
  <c r="J178" i="23" s="1"/>
  <c r="Z30" i="23"/>
  <c r="J100" i="23"/>
  <c r="E92" i="24"/>
  <c r="M96" i="24"/>
  <c r="M76" i="24"/>
  <c r="Y84" i="23"/>
  <c r="E166" i="25"/>
  <c r="M110" i="25"/>
  <c r="BD96" i="24"/>
  <c r="Q154" i="24"/>
  <c r="Q46" i="24"/>
  <c r="Q106" i="24"/>
  <c r="O66" i="23"/>
  <c r="J154" i="24"/>
  <c r="R120" i="24"/>
  <c r="J100" i="24"/>
  <c r="N179" i="23"/>
  <c r="N177" i="23"/>
  <c r="N178" i="23" s="1"/>
  <c r="J38" i="24"/>
  <c r="G122" i="23"/>
  <c r="V86" i="23"/>
  <c r="V118" i="24"/>
  <c r="G179" i="24"/>
  <c r="G177" i="24"/>
  <c r="G178" i="24" s="1"/>
  <c r="W150" i="24"/>
  <c r="AR63" i="24"/>
  <c r="AV63" i="24" s="1"/>
  <c r="F100" i="24"/>
  <c r="K120" i="24"/>
  <c r="AA148" i="24"/>
  <c r="F20" i="24"/>
  <c r="H85" i="24"/>
  <c r="H86" i="24" s="1"/>
  <c r="K158" i="25"/>
  <c r="K76" i="25"/>
  <c r="P58" i="25"/>
  <c r="T118" i="25"/>
  <c r="AB122" i="25"/>
  <c r="AB56" i="25"/>
  <c r="O106" i="25"/>
  <c r="W85" i="25"/>
  <c r="W86" i="25" s="1"/>
  <c r="H177" i="25"/>
  <c r="H178" i="25" s="1"/>
  <c r="H179" i="25"/>
  <c r="BD117" i="25"/>
  <c r="BD118" i="25" s="1"/>
  <c r="BD120" i="25"/>
  <c r="I56" i="25"/>
  <c r="AV131" i="25"/>
  <c r="Q182" i="25"/>
  <c r="N60" i="25"/>
  <c r="V110" i="25"/>
  <c r="BD46" i="25"/>
  <c r="BD122" i="25"/>
  <c r="P23" i="10"/>
  <c r="AX134" i="21"/>
  <c r="W18" i="20"/>
  <c r="G38" i="22"/>
  <c r="O154" i="22"/>
  <c r="W82" i="22"/>
  <c r="AR154" i="22"/>
  <c r="BD150" i="22"/>
  <c r="BD147" i="22"/>
  <c r="BD148" i="22" s="1"/>
  <c r="K116" i="23"/>
  <c r="K38" i="23"/>
  <c r="AA74" i="23"/>
  <c r="BD112" i="22"/>
  <c r="T14" i="23"/>
  <c r="AB185" i="23"/>
  <c r="AB32" i="23"/>
  <c r="BD66" i="22"/>
  <c r="X28" i="23"/>
  <c r="AX176" i="23"/>
  <c r="Y98" i="23"/>
  <c r="BD58" i="23"/>
  <c r="J184" i="23"/>
  <c r="Z152" i="23"/>
  <c r="G67" i="23"/>
  <c r="E148" i="24"/>
  <c r="M136" i="24"/>
  <c r="E120" i="25"/>
  <c r="M185" i="25"/>
  <c r="M32" i="25"/>
  <c r="J32" i="24"/>
  <c r="I177" i="24"/>
  <c r="I178" i="24" s="1"/>
  <c r="I179" i="24"/>
  <c r="AV186" i="24"/>
  <c r="Q184" i="24"/>
  <c r="M98" i="23"/>
  <c r="J47" i="24"/>
  <c r="J48" i="24" s="1"/>
  <c r="J24" i="24"/>
  <c r="R168" i="24"/>
  <c r="V54" i="23"/>
  <c r="O110" i="23"/>
  <c r="J42" i="24"/>
  <c r="F108" i="24"/>
  <c r="V148" i="24"/>
  <c r="K172" i="24"/>
  <c r="O144" i="24"/>
  <c r="W162" i="24"/>
  <c r="G46" i="24"/>
  <c r="S136" i="24"/>
  <c r="AA166" i="24"/>
  <c r="W38" i="24"/>
  <c r="K184" i="25"/>
  <c r="L9" i="25"/>
  <c r="L10" i="25" s="1"/>
  <c r="L26" i="25"/>
  <c r="L136" i="25"/>
  <c r="T78" i="25"/>
  <c r="AB85" i="25"/>
  <c r="AB86" i="25" s="1"/>
  <c r="Y22" i="25"/>
  <c r="Y9" i="25"/>
  <c r="Y10" i="25" s="1"/>
  <c r="Y88" i="25"/>
  <c r="Y30" i="25"/>
  <c r="Y14" i="25"/>
  <c r="Y84" i="25"/>
  <c r="Y46" i="25"/>
  <c r="Y34" i="25"/>
  <c r="Y72" i="25"/>
  <c r="Y70" i="25"/>
  <c r="Y18" i="25"/>
  <c r="Y110" i="25"/>
  <c r="Y38" i="25"/>
  <c r="Y94" i="25"/>
  <c r="Y26" i="25"/>
  <c r="Y42" i="25"/>
  <c r="Y20" i="25"/>
  <c r="O88" i="25"/>
  <c r="BD101" i="25"/>
  <c r="BD102" i="25" s="1"/>
  <c r="BD104" i="25"/>
  <c r="X76" i="25"/>
  <c r="I174" i="25"/>
  <c r="Q170" i="25"/>
  <c r="Y182" i="25"/>
  <c r="AX104" i="25"/>
  <c r="AX24" i="25"/>
  <c r="F56" i="25"/>
  <c r="V182" i="25"/>
  <c r="V62" i="25"/>
  <c r="F72" i="25"/>
  <c r="BD34" i="25"/>
  <c r="Z124" i="25"/>
  <c r="BD147" i="25"/>
  <c r="BD148" i="25" s="1"/>
  <c r="BD150" i="25"/>
  <c r="BD144" i="25"/>
  <c r="E118" i="17"/>
  <c r="H72" i="20"/>
  <c r="X40" i="20"/>
  <c r="G129" i="20"/>
  <c r="G130" i="20" s="1"/>
  <c r="Z36" i="21"/>
  <c r="BD32" i="22"/>
  <c r="AV145" i="21"/>
  <c r="O62" i="22"/>
  <c r="W114" i="22"/>
  <c r="AR179" i="22"/>
  <c r="AV179" i="22" s="1"/>
  <c r="AR176" i="22"/>
  <c r="AV176" i="22" s="1"/>
  <c r="BD152" i="22"/>
  <c r="K98" i="23"/>
  <c r="S80" i="23"/>
  <c r="AA124" i="23"/>
  <c r="AB47" i="23"/>
  <c r="AB48" i="23" s="1"/>
  <c r="AB24" i="23"/>
  <c r="X152" i="23"/>
  <c r="AX30" i="23"/>
  <c r="Y46" i="23"/>
  <c r="J166" i="23"/>
  <c r="R9" i="23"/>
  <c r="R10" i="23" s="1"/>
  <c r="R16" i="23"/>
  <c r="R182" i="23"/>
  <c r="R72" i="23"/>
  <c r="R122" i="23"/>
  <c r="R76" i="23"/>
  <c r="R40" i="23"/>
  <c r="Z146" i="23"/>
  <c r="R28" i="23"/>
  <c r="Q14" i="23"/>
  <c r="E146" i="24"/>
  <c r="E63" i="24"/>
  <c r="M18" i="24"/>
  <c r="E108" i="25"/>
  <c r="M154" i="25"/>
  <c r="M40" i="25"/>
  <c r="G179" i="23"/>
  <c r="G177" i="23"/>
  <c r="G178" i="23" s="1"/>
  <c r="Q162" i="24"/>
  <c r="AC133" i="24"/>
  <c r="Q134" i="24"/>
  <c r="AU133" i="24" a="1"/>
  <c r="AU133" i="24" s="1"/>
  <c r="AT133" i="24" a="1"/>
  <c r="AT133" i="24" s="1"/>
  <c r="Q168" i="24"/>
  <c r="M160" i="23"/>
  <c r="J122" i="24"/>
  <c r="R110" i="24"/>
  <c r="O57" i="23"/>
  <c r="AA48" i="24"/>
  <c r="F132" i="24"/>
  <c r="AR116" i="24"/>
  <c r="F88" i="24"/>
  <c r="O166" i="24"/>
  <c r="W166" i="24"/>
  <c r="AX11" i="24"/>
  <c r="AX9" i="24" s="1"/>
  <c r="AX10" i="24" s="1"/>
  <c r="K20" i="24"/>
  <c r="S185" i="24"/>
  <c r="AA82" i="24"/>
  <c r="K100" i="25"/>
  <c r="S100" i="25"/>
  <c r="L156" i="25"/>
  <c r="T82" i="25"/>
  <c r="AB182" i="25"/>
  <c r="AB16" i="25"/>
  <c r="O62" i="25"/>
  <c r="AX22" i="25"/>
  <c r="X38" i="25"/>
  <c r="I154" i="25"/>
  <c r="Q63" i="25"/>
  <c r="Y170" i="25"/>
  <c r="AX44" i="25"/>
  <c r="I24" i="25"/>
  <c r="I47" i="25"/>
  <c r="I48" i="25" s="1"/>
  <c r="AR82" i="25"/>
  <c r="F112" i="25"/>
  <c r="N98" i="25"/>
  <c r="AR50" i="25"/>
  <c r="I32" i="25"/>
  <c r="Z120" i="25"/>
  <c r="BD108" i="25"/>
  <c r="G166" i="20"/>
  <c r="W92" i="24"/>
  <c r="K166" i="24"/>
  <c r="I36" i="25"/>
  <c r="F49" i="1"/>
  <c r="F51" i="1"/>
  <c r="AR14" i="1"/>
  <c r="J108" i="5"/>
  <c r="Q46" i="1"/>
  <c r="M98" i="1"/>
  <c r="K118" i="1"/>
  <c r="AV135" i="1"/>
  <c r="F85" i="2"/>
  <c r="F86" i="2" s="1"/>
  <c r="L148" i="2"/>
  <c r="I62" i="3"/>
  <c r="AA179" i="5"/>
  <c r="AA177" i="5"/>
  <c r="AA178" i="5" s="1"/>
  <c r="Q189" i="2"/>
  <c r="Q36" i="2"/>
  <c r="T9" i="6"/>
  <c r="T10" i="6" s="1"/>
  <c r="T30" i="6"/>
  <c r="T188" i="6"/>
  <c r="T182" i="6"/>
  <c r="T54" i="6"/>
  <c r="T110" i="6"/>
  <c r="T160" i="6"/>
  <c r="T46" i="6"/>
  <c r="T14" i="6"/>
  <c r="T142" i="6"/>
  <c r="Z125" i="2"/>
  <c r="Z126" i="2" s="1"/>
  <c r="Z24" i="2"/>
  <c r="Z47" i="2"/>
  <c r="Z48" i="2" s="1"/>
  <c r="Q146" i="3"/>
  <c r="AX49" i="2"/>
  <c r="M152" i="4"/>
  <c r="K56" i="1"/>
  <c r="AX176" i="1"/>
  <c r="L30" i="2"/>
  <c r="Z57" i="2"/>
  <c r="AV141" i="2"/>
  <c r="BD164" i="3"/>
  <c r="BD34" i="7"/>
  <c r="I172" i="3"/>
  <c r="AX26" i="3"/>
  <c r="AX132" i="3"/>
  <c r="H166" i="3"/>
  <c r="BD96" i="5"/>
  <c r="BD18" i="7"/>
  <c r="AA47" i="7"/>
  <c r="AA48" i="7" s="1"/>
  <c r="AA24" i="7"/>
  <c r="BD142" i="7"/>
  <c r="AR140" i="1"/>
  <c r="J32" i="5"/>
  <c r="J62" i="5"/>
  <c r="Z114" i="2"/>
  <c r="I67" i="3"/>
  <c r="K9" i="5"/>
  <c r="K10" i="5" s="1"/>
  <c r="K40" i="5"/>
  <c r="AA150" i="5"/>
  <c r="H114" i="3"/>
  <c r="Z189" i="1"/>
  <c r="Z36" i="1"/>
  <c r="AV135" i="2"/>
  <c r="AB158" i="2"/>
  <c r="O51" i="3"/>
  <c r="O49" i="3"/>
  <c r="O50" i="3" s="1"/>
  <c r="AA20" i="4"/>
  <c r="S42" i="1"/>
  <c r="AB74" i="2"/>
  <c r="Z96" i="2"/>
  <c r="P101" i="3"/>
  <c r="W49" i="4"/>
  <c r="W50" i="4" s="1"/>
  <c r="W51" i="4"/>
  <c r="Q166" i="3"/>
  <c r="AT165" i="3" a="1"/>
  <c r="AT165" i="3" s="1"/>
  <c r="AU165" i="3" a="1"/>
  <c r="AU165" i="3" s="1"/>
  <c r="AC165" i="3"/>
  <c r="Q142" i="1"/>
  <c r="M78" i="4"/>
  <c r="AA152" i="4"/>
  <c r="P91" i="1"/>
  <c r="P85" i="1" s="1"/>
  <c r="S57" i="1"/>
  <c r="AV169" i="1"/>
  <c r="X150" i="2"/>
  <c r="Q60" i="3"/>
  <c r="AA168" i="5"/>
  <c r="W177" i="2"/>
  <c r="W178" i="2" s="1"/>
  <c r="W179" i="2"/>
  <c r="D42" i="3"/>
  <c r="BD72" i="5"/>
  <c r="V49" i="6"/>
  <c r="V50" i="6" s="1"/>
  <c r="V51" i="6"/>
  <c r="D129" i="7"/>
  <c r="D130" i="7" s="1"/>
  <c r="AR92" i="1"/>
  <c r="M24" i="3"/>
  <c r="M47" i="3"/>
  <c r="M48" i="3" s="1"/>
  <c r="J130" i="5"/>
  <c r="W51" i="1"/>
  <c r="W49" i="1"/>
  <c r="S80" i="1"/>
  <c r="AA177" i="1"/>
  <c r="AA178" i="1" s="1"/>
  <c r="AA179" i="1"/>
  <c r="L72" i="2"/>
  <c r="J124" i="2"/>
  <c r="AB148" i="2"/>
  <c r="L44" i="4"/>
  <c r="K164" i="5"/>
  <c r="AA38" i="5"/>
  <c r="V28" i="1"/>
  <c r="N150" i="1"/>
  <c r="AC23" i="2"/>
  <c r="K176" i="3"/>
  <c r="K74" i="3"/>
  <c r="AA36" i="4"/>
  <c r="BD116" i="5"/>
  <c r="R160" i="5"/>
  <c r="R54" i="5"/>
  <c r="AA9" i="1"/>
  <c r="AA10" i="1" s="1"/>
  <c r="AA44" i="1"/>
  <c r="AA16" i="1"/>
  <c r="AA176" i="1"/>
  <c r="AA94" i="1"/>
  <c r="AA168" i="1"/>
  <c r="AA40" i="1"/>
  <c r="AA32" i="1"/>
  <c r="AA28" i="1"/>
  <c r="AA90" i="1"/>
  <c r="AA170" i="1"/>
  <c r="AA72" i="1"/>
  <c r="AA150" i="1"/>
  <c r="AA144" i="1"/>
  <c r="AA132" i="1"/>
  <c r="AA98" i="1"/>
  <c r="AA20" i="1"/>
  <c r="AX51" i="1"/>
  <c r="J18" i="2"/>
  <c r="AB118" i="2"/>
  <c r="D142" i="3"/>
  <c r="J9" i="3"/>
  <c r="J10" i="3" s="1"/>
  <c r="J16" i="3"/>
  <c r="J138" i="3"/>
  <c r="J164" i="3"/>
  <c r="J32" i="3"/>
  <c r="J168" i="3"/>
  <c r="J28" i="3"/>
  <c r="J108" i="3"/>
  <c r="J44" i="3"/>
  <c r="J20" i="3"/>
  <c r="J40" i="3"/>
  <c r="J14" i="3"/>
  <c r="J88" i="3"/>
  <c r="L66" i="4"/>
  <c r="L98" i="4"/>
  <c r="AX125" i="1"/>
  <c r="AX126" i="1" s="1"/>
  <c r="AX24" i="1"/>
  <c r="X60" i="3"/>
  <c r="BD90" i="3"/>
  <c r="E14" i="4"/>
  <c r="M70" i="4"/>
  <c r="AX42" i="1"/>
  <c r="Q129" i="1"/>
  <c r="AX150" i="1"/>
  <c r="L46" i="2"/>
  <c r="F80" i="2"/>
  <c r="AB96" i="2"/>
  <c r="I152" i="3"/>
  <c r="AV151" i="1"/>
  <c r="AR9" i="2"/>
  <c r="AR10" i="2" s="1"/>
  <c r="AV10" i="2" s="1"/>
  <c r="J63" i="2"/>
  <c r="L138" i="2"/>
  <c r="D22" i="3"/>
  <c r="K49" i="3"/>
  <c r="K50" i="3" s="1"/>
  <c r="K51" i="3"/>
  <c r="D76" i="3"/>
  <c r="AV139" i="3"/>
  <c r="BD170" i="5"/>
  <c r="BD16" i="7"/>
  <c r="AV143" i="5"/>
  <c r="P58" i="6"/>
  <c r="T16" i="6"/>
  <c r="D34" i="6"/>
  <c r="T63" i="7"/>
  <c r="AR162" i="2"/>
  <c r="AV162" i="2" s="1"/>
  <c r="X156" i="3"/>
  <c r="Y85" i="3"/>
  <c r="Y86" i="3" s="1"/>
  <c r="J124" i="5"/>
  <c r="M40" i="1"/>
  <c r="AR130" i="1"/>
  <c r="AB132" i="2"/>
  <c r="J106" i="3"/>
  <c r="Y138" i="3"/>
  <c r="K116" i="5"/>
  <c r="AA112" i="5"/>
  <c r="H136" i="3"/>
  <c r="V150" i="1"/>
  <c r="AB56" i="2"/>
  <c r="AB172" i="2"/>
  <c r="S72" i="3"/>
  <c r="AC64" i="3"/>
  <c r="AA166" i="4"/>
  <c r="M44" i="4"/>
  <c r="Y90" i="3"/>
  <c r="R154" i="5"/>
  <c r="S88" i="1"/>
  <c r="AX134" i="1"/>
  <c r="AX192" i="1"/>
  <c r="X108" i="2"/>
  <c r="AR190" i="2"/>
  <c r="P117" i="4"/>
  <c r="Q80" i="3"/>
  <c r="F172" i="2"/>
  <c r="R42" i="3"/>
  <c r="AX80" i="3"/>
  <c r="BD182" i="3"/>
  <c r="M162" i="4"/>
  <c r="L36" i="4"/>
  <c r="AB144" i="4"/>
  <c r="W24" i="6"/>
  <c r="W47" i="6"/>
  <c r="W48" i="6" s="1"/>
  <c r="W125" i="6"/>
  <c r="P35" i="1"/>
  <c r="E88" i="1"/>
  <c r="K112" i="1"/>
  <c r="N184" i="1"/>
  <c r="D36" i="2"/>
  <c r="X92" i="2"/>
  <c r="AA14" i="3"/>
  <c r="K46" i="3"/>
  <c r="L16" i="4"/>
  <c r="E132" i="4"/>
  <c r="I146" i="3"/>
  <c r="AX168" i="3"/>
  <c r="AV149" i="2"/>
  <c r="BD80" i="3"/>
  <c r="D164" i="3"/>
  <c r="W154" i="4"/>
  <c r="BD172" i="5"/>
  <c r="BD192" i="5"/>
  <c r="AB90" i="5"/>
  <c r="V102" i="5"/>
  <c r="D96" i="6"/>
  <c r="P117" i="6"/>
  <c r="T116" i="7"/>
  <c r="AU116" i="7" s="1" a="1"/>
  <c r="AU116" i="7" s="1"/>
  <c r="W9" i="1"/>
  <c r="W10" i="1" s="1"/>
  <c r="W138" i="1"/>
  <c r="W162" i="1"/>
  <c r="W30" i="1"/>
  <c r="W185" i="1"/>
  <c r="W18" i="1"/>
  <c r="W54" i="1"/>
  <c r="W38" i="1"/>
  <c r="W22" i="1"/>
  <c r="W96" i="1"/>
  <c r="W14" i="1"/>
  <c r="W46" i="1"/>
  <c r="W34" i="1"/>
  <c r="W136" i="1"/>
  <c r="W42" i="1"/>
  <c r="W70" i="1"/>
  <c r="W100" i="1"/>
  <c r="W88" i="1"/>
  <c r="W26" i="1"/>
  <c r="X188" i="3"/>
  <c r="Z156" i="6"/>
  <c r="J94" i="5"/>
  <c r="Z129" i="5"/>
  <c r="Z130" i="5" s="1"/>
  <c r="F51" i="2"/>
  <c r="F49" i="2"/>
  <c r="F50" i="2" s="1"/>
  <c r="F82" i="2"/>
  <c r="Z124" i="2"/>
  <c r="AV186" i="2"/>
  <c r="R106" i="3"/>
  <c r="BD101" i="3"/>
  <c r="BD102" i="3" s="1"/>
  <c r="BD104" i="3"/>
  <c r="D174" i="3"/>
  <c r="AX44" i="4"/>
  <c r="K185" i="5"/>
  <c r="S179" i="5"/>
  <c r="S177" i="5"/>
  <c r="S178" i="5" s="1"/>
  <c r="AA74" i="5"/>
  <c r="Z36" i="6"/>
  <c r="Z189" i="6"/>
  <c r="J9" i="6"/>
  <c r="J10" i="6" s="1"/>
  <c r="N170" i="1"/>
  <c r="S168" i="3"/>
  <c r="H22" i="3"/>
  <c r="K156" i="3"/>
  <c r="AA100" i="4"/>
  <c r="K32" i="5"/>
  <c r="AV187" i="4"/>
  <c r="R116" i="5"/>
  <c r="K22" i="1"/>
  <c r="AA88" i="1"/>
  <c r="AR128" i="1"/>
  <c r="N16" i="2"/>
  <c r="J189" i="2"/>
  <c r="J36" i="2"/>
  <c r="D140" i="3"/>
  <c r="L110" i="4"/>
  <c r="AB177" i="4"/>
  <c r="AB178" i="4" s="1"/>
  <c r="AB179" i="4"/>
  <c r="Q66" i="1"/>
  <c r="X63" i="2"/>
  <c r="F152" i="2"/>
  <c r="J38" i="3"/>
  <c r="H82" i="3"/>
  <c r="AA174" i="3"/>
  <c r="E38" i="4"/>
  <c r="M185" i="4"/>
  <c r="AX92" i="4"/>
  <c r="J54" i="6"/>
  <c r="X108" i="3"/>
  <c r="L36" i="2"/>
  <c r="L189" i="2"/>
  <c r="BD120" i="2"/>
  <c r="BD117" i="2"/>
  <c r="AR154" i="2"/>
  <c r="AA122" i="3"/>
  <c r="Q162" i="3"/>
  <c r="AB47" i="4"/>
  <c r="AB48" i="4" s="1"/>
  <c r="AB24" i="4"/>
  <c r="AV173" i="2"/>
  <c r="Y80" i="3"/>
  <c r="I158" i="1"/>
  <c r="Z63" i="2"/>
  <c r="Z160" i="2"/>
  <c r="J82" i="3"/>
  <c r="H146" i="3"/>
  <c r="W42" i="4"/>
  <c r="AX94" i="4"/>
  <c r="BD18" i="5"/>
  <c r="BD56" i="5"/>
  <c r="BD158" i="7"/>
  <c r="V146" i="5"/>
  <c r="O96" i="6"/>
  <c r="T185" i="7"/>
  <c r="K130" i="2"/>
  <c r="X96" i="3"/>
  <c r="Z188" i="6"/>
  <c r="Z49" i="6"/>
  <c r="Z50" i="6" s="1"/>
  <c r="Z51" i="6"/>
  <c r="J114" i="5"/>
  <c r="K76" i="1"/>
  <c r="AA124" i="1"/>
  <c r="X88" i="2"/>
  <c r="R148" i="3"/>
  <c r="Y108" i="3"/>
  <c r="G49" i="4"/>
  <c r="G50" i="4" s="1"/>
  <c r="G51" i="4"/>
  <c r="K170" i="5"/>
  <c r="AA110" i="5"/>
  <c r="H154" i="3"/>
  <c r="J28" i="6"/>
  <c r="J164" i="2"/>
  <c r="J185" i="2"/>
  <c r="AA148" i="3"/>
  <c r="D20" i="3"/>
  <c r="K56" i="3"/>
  <c r="H142" i="3"/>
  <c r="K129" i="4"/>
  <c r="K130" i="4" s="1"/>
  <c r="AA148" i="4"/>
  <c r="AA22" i="4"/>
  <c r="AV183" i="5"/>
  <c r="AX138" i="3"/>
  <c r="R118" i="5"/>
  <c r="I78" i="1"/>
  <c r="Z34" i="2"/>
  <c r="Z86" i="2"/>
  <c r="D94" i="3"/>
  <c r="AB136" i="4"/>
  <c r="J138" i="5"/>
  <c r="Q158" i="3"/>
  <c r="E162" i="3"/>
  <c r="J18" i="3"/>
  <c r="S100" i="3"/>
  <c r="D154" i="3"/>
  <c r="E156" i="4"/>
  <c r="M172" i="4"/>
  <c r="D74" i="4"/>
  <c r="P73" i="4"/>
  <c r="AA158" i="4"/>
  <c r="W62" i="1"/>
  <c r="AX144" i="1"/>
  <c r="V164" i="1"/>
  <c r="AB22" i="2"/>
  <c r="O9" i="3"/>
  <c r="O10" i="3" s="1"/>
  <c r="O82" i="3"/>
  <c r="O160" i="3"/>
  <c r="O66" i="3"/>
  <c r="O14" i="3"/>
  <c r="O174" i="3"/>
  <c r="O112" i="3"/>
  <c r="O114" i="3"/>
  <c r="O63" i="3"/>
  <c r="O62" i="3"/>
  <c r="O144" i="3"/>
  <c r="O150" i="3"/>
  <c r="O120" i="3"/>
  <c r="O132" i="3"/>
  <c r="O84" i="3"/>
  <c r="I130" i="3"/>
  <c r="K184" i="3"/>
  <c r="AX178" i="3"/>
  <c r="S63" i="1"/>
  <c r="I146" i="1"/>
  <c r="Y112" i="3"/>
  <c r="W132" i="4"/>
  <c r="BD185" i="5"/>
  <c r="D92" i="5"/>
  <c r="P91" i="5"/>
  <c r="BD128" i="7"/>
  <c r="O146" i="6"/>
  <c r="T168" i="7"/>
  <c r="L36" i="9"/>
  <c r="Q108" i="4"/>
  <c r="AB74" i="5"/>
  <c r="AV169" i="5"/>
  <c r="E116" i="7"/>
  <c r="M57" i="7"/>
  <c r="AB118" i="5"/>
  <c r="O54" i="6"/>
  <c r="AR51" i="1"/>
  <c r="AV51" i="1" s="1"/>
  <c r="AR78" i="1"/>
  <c r="G24" i="1"/>
  <c r="G47" i="1"/>
  <c r="G48" i="1" s="1"/>
  <c r="X74" i="3"/>
  <c r="Z56" i="6"/>
  <c r="Q154" i="2"/>
  <c r="J184" i="5"/>
  <c r="J80" i="5"/>
  <c r="I47" i="1"/>
  <c r="I48" i="1" s="1"/>
  <c r="I24" i="1"/>
  <c r="E98" i="1"/>
  <c r="AR160" i="1"/>
  <c r="P91" i="2"/>
  <c r="P85" i="2" s="1"/>
  <c r="D92" i="2"/>
  <c r="AR126" i="2"/>
  <c r="J132" i="3"/>
  <c r="J56" i="3"/>
  <c r="L28" i="4"/>
  <c r="K85" i="5"/>
  <c r="K86" i="5" s="1"/>
  <c r="AA51" i="5"/>
  <c r="AA49" i="5"/>
  <c r="AA50" i="5" s="1"/>
  <c r="J20" i="6"/>
  <c r="Z188" i="1"/>
  <c r="AR32" i="1"/>
  <c r="N132" i="1"/>
  <c r="K164" i="1"/>
  <c r="Y14" i="2"/>
  <c r="X138" i="2"/>
  <c r="AR160" i="2"/>
  <c r="S162" i="3"/>
  <c r="J116" i="3"/>
  <c r="E174" i="3"/>
  <c r="S14" i="4"/>
  <c r="L62" i="4"/>
  <c r="R138" i="5"/>
  <c r="I82" i="1"/>
  <c r="R24" i="2"/>
  <c r="R47" i="2"/>
  <c r="R48" i="2" s="1"/>
  <c r="N72" i="2"/>
  <c r="H102" i="2"/>
  <c r="I30" i="3"/>
  <c r="K62" i="3"/>
  <c r="Q88" i="3"/>
  <c r="E146" i="3"/>
  <c r="L54" i="4"/>
  <c r="AB102" i="4"/>
  <c r="R104" i="1"/>
  <c r="Q57" i="2"/>
  <c r="BD44" i="3"/>
  <c r="X142" i="3"/>
  <c r="E26" i="4"/>
  <c r="M156" i="4"/>
  <c r="L46" i="4"/>
  <c r="M160" i="4"/>
  <c r="R80" i="1"/>
  <c r="K140" i="1"/>
  <c r="AR67" i="2"/>
  <c r="AV67" i="2" s="1"/>
  <c r="X176" i="2"/>
  <c r="S124" i="3"/>
  <c r="K178" i="3"/>
  <c r="I154" i="3"/>
  <c r="AX154" i="3"/>
  <c r="AA63" i="1"/>
  <c r="AV131" i="2"/>
  <c r="W85" i="3"/>
  <c r="W86" i="3" s="1"/>
  <c r="AX36" i="3"/>
  <c r="AX47" i="3"/>
  <c r="AX48" i="3" s="1"/>
  <c r="AX189" i="3"/>
  <c r="AX190" i="3" s="1"/>
  <c r="H138" i="3"/>
  <c r="W20" i="4"/>
  <c r="BD162" i="5"/>
  <c r="BD179" i="5"/>
  <c r="BD177" i="5"/>
  <c r="BD178" i="5" s="1"/>
  <c r="BD122" i="7"/>
  <c r="D130" i="6"/>
  <c r="T154" i="7"/>
  <c r="P58" i="9"/>
  <c r="Z170" i="6"/>
  <c r="Q34" i="1"/>
  <c r="BD94" i="3"/>
  <c r="H96" i="3"/>
  <c r="N90" i="1"/>
  <c r="O9" i="1"/>
  <c r="O10" i="1" s="1"/>
  <c r="O162" i="1"/>
  <c r="O138" i="1"/>
  <c r="O22" i="1"/>
  <c r="O42" i="1"/>
  <c r="O38" i="1"/>
  <c r="O136" i="1"/>
  <c r="O14" i="1"/>
  <c r="O96" i="1"/>
  <c r="O18" i="1"/>
  <c r="O30" i="1"/>
  <c r="O70" i="1"/>
  <c r="O46" i="1"/>
  <c r="O88" i="1"/>
  <c r="O185" i="1"/>
  <c r="O54" i="1"/>
  <c r="O100" i="1"/>
  <c r="O26" i="1"/>
  <c r="O34" i="1"/>
  <c r="O44" i="1"/>
  <c r="K70" i="1"/>
  <c r="AB114" i="2"/>
  <c r="M38" i="4"/>
  <c r="BD46" i="5"/>
  <c r="BD176" i="7"/>
  <c r="BD30" i="7"/>
  <c r="E122" i="7"/>
  <c r="M78" i="7"/>
  <c r="BD122" i="9"/>
  <c r="AV181" i="5"/>
  <c r="O76" i="6"/>
  <c r="Q24" i="4"/>
  <c r="Q47" i="4"/>
  <c r="AX152" i="5"/>
  <c r="AX62" i="5"/>
  <c r="AX156" i="5"/>
  <c r="AX66" i="5"/>
  <c r="AX72" i="5"/>
  <c r="D14" i="5"/>
  <c r="D34" i="5"/>
  <c r="AB188" i="5"/>
  <c r="O170" i="6"/>
  <c r="M20" i="7"/>
  <c r="F24" i="4"/>
  <c r="F47" i="4"/>
  <c r="F48" i="4" s="1"/>
  <c r="V36" i="4"/>
  <c r="G82" i="6"/>
  <c r="G172" i="6"/>
  <c r="L184" i="7"/>
  <c r="E36" i="8"/>
  <c r="M98" i="8"/>
  <c r="W129" i="5"/>
  <c r="M189" i="6"/>
  <c r="M36" i="6"/>
  <c r="G182" i="6"/>
  <c r="Y84" i="7"/>
  <c r="BD54" i="11"/>
  <c r="S14" i="9"/>
  <c r="BD14" i="11"/>
  <c r="BD168" i="9"/>
  <c r="BD165" i="9"/>
  <c r="BD166" i="9" s="1"/>
  <c r="AV181" i="8"/>
  <c r="N47" i="8"/>
  <c r="N48" i="8" s="1"/>
  <c r="N24" i="8"/>
  <c r="AU117" i="9" a="1"/>
  <c r="AU117" i="9" s="1"/>
  <c r="AC117" i="9"/>
  <c r="AT117" i="9" a="1"/>
  <c r="AT117" i="9" s="1"/>
  <c r="Q118" i="9"/>
  <c r="AA24" i="10"/>
  <c r="AA47" i="10"/>
  <c r="AA48" i="10" s="1"/>
  <c r="S140" i="9"/>
  <c r="AR104" i="9"/>
  <c r="AR101" i="9"/>
  <c r="AR102" i="9" s="1"/>
  <c r="K138" i="10"/>
  <c r="AX26" i="11"/>
  <c r="AX23" i="11"/>
  <c r="G80" i="10"/>
  <c r="AT180" i="11" a="1"/>
  <c r="AT180" i="11" s="1"/>
  <c r="Q177" i="11"/>
  <c r="AU180" i="11" a="1"/>
  <c r="AU180" i="11" s="1"/>
  <c r="AC180" i="11"/>
  <c r="Q179" i="11"/>
  <c r="Y132" i="13"/>
  <c r="Y114" i="13"/>
  <c r="G188" i="10"/>
  <c r="O46" i="10"/>
  <c r="W14" i="10"/>
  <c r="W28" i="10"/>
  <c r="F16" i="10"/>
  <c r="O44" i="10"/>
  <c r="F51" i="12"/>
  <c r="F49" i="12"/>
  <c r="F50" i="12" s="1"/>
  <c r="AR72" i="10"/>
  <c r="G36" i="12"/>
  <c r="G189" i="12"/>
  <c r="W16" i="11"/>
  <c r="AV135" i="12"/>
  <c r="N36" i="11"/>
  <c r="P147" i="12"/>
  <c r="W144" i="13"/>
  <c r="V51" i="13"/>
  <c r="V49" i="13"/>
  <c r="BD172" i="14"/>
  <c r="AC64" i="14"/>
  <c r="Q144" i="16"/>
  <c r="AV187" i="16"/>
  <c r="P101" i="14"/>
  <c r="E118" i="14"/>
  <c r="T106" i="15"/>
  <c r="T96" i="15"/>
  <c r="W47" i="15"/>
  <c r="W48" i="15" s="1"/>
  <c r="W24" i="15"/>
  <c r="G46" i="14"/>
  <c r="BD85" i="16"/>
  <c r="AX58" i="15"/>
  <c r="AX23" i="15"/>
  <c r="E14" i="15"/>
  <c r="F9" i="15"/>
  <c r="F142" i="15"/>
  <c r="F185" i="15"/>
  <c r="F96" i="15"/>
  <c r="F114" i="15"/>
  <c r="F174" i="15"/>
  <c r="F80" i="15"/>
  <c r="F66" i="15"/>
  <c r="F160" i="15"/>
  <c r="F46" i="15"/>
  <c r="F56" i="15"/>
  <c r="F156" i="15"/>
  <c r="F120" i="15"/>
  <c r="BD158" i="15"/>
  <c r="AR44" i="18"/>
  <c r="O46" i="18"/>
  <c r="X179" i="16"/>
  <c r="X177" i="16"/>
  <c r="X178" i="16" s="1"/>
  <c r="W67" i="17"/>
  <c r="AC91" i="18"/>
  <c r="Q92" i="18"/>
  <c r="Q49" i="18"/>
  <c r="AC52" i="18"/>
  <c r="AU52" i="18" a="1"/>
  <c r="AU52" i="18" s="1"/>
  <c r="AT52" i="18" a="1"/>
  <c r="AT52" i="18" s="1"/>
  <c r="Q51" i="18"/>
  <c r="AX189" i="18"/>
  <c r="AX190" i="18" s="1"/>
  <c r="AX47" i="18"/>
  <c r="AX48" i="18" s="1"/>
  <c r="AX36" i="18"/>
  <c r="AB9" i="18"/>
  <c r="AB10" i="18" s="1"/>
  <c r="AB18" i="18"/>
  <c r="AB22" i="18"/>
  <c r="AB46" i="18"/>
  <c r="AB28" i="18"/>
  <c r="AB40" i="18"/>
  <c r="AB16" i="18"/>
  <c r="AB82" i="18"/>
  <c r="AB26" i="18"/>
  <c r="AB112" i="18"/>
  <c r="AB30" i="18"/>
  <c r="T60" i="20"/>
  <c r="AB150" i="20"/>
  <c r="AB110" i="20"/>
  <c r="BD182" i="19"/>
  <c r="K176" i="19"/>
  <c r="AA106" i="19"/>
  <c r="G80" i="19"/>
  <c r="E9" i="19"/>
  <c r="E10" i="19"/>
  <c r="E106" i="19"/>
  <c r="E76" i="19"/>
  <c r="E40" i="19"/>
  <c r="E28" i="19"/>
  <c r="E156" i="19"/>
  <c r="E34" i="19"/>
  <c r="E22" i="19"/>
  <c r="E26" i="19"/>
  <c r="BD26" i="19"/>
  <c r="BD23" i="19"/>
  <c r="AF3" i="20"/>
  <c r="S164" i="20"/>
  <c r="S84" i="20"/>
  <c r="S62" i="20"/>
  <c r="S9" i="20"/>
  <c r="S10" i="20" s="1"/>
  <c r="S80" i="20"/>
  <c r="S38" i="20"/>
  <c r="S22" i="20"/>
  <c r="S70" i="20"/>
  <c r="S82" i="20"/>
  <c r="S88" i="20"/>
  <c r="S182" i="20"/>
  <c r="S30" i="20"/>
  <c r="S46" i="20"/>
  <c r="S76" i="20"/>
  <c r="S154" i="20"/>
  <c r="S74" i="20"/>
  <c r="S26" i="20"/>
  <c r="S106" i="20"/>
  <c r="S100" i="20"/>
  <c r="S174" i="20"/>
  <c r="S172" i="20"/>
  <c r="S120" i="20"/>
  <c r="S179" i="20"/>
  <c r="S18" i="20"/>
  <c r="S57" i="20"/>
  <c r="S78" i="20"/>
  <c r="S96" i="20"/>
  <c r="S14" i="20"/>
  <c r="S185" i="20"/>
  <c r="S34" i="20"/>
  <c r="S184" i="20"/>
  <c r="S42" i="20"/>
  <c r="S114" i="20"/>
  <c r="S188" i="20"/>
  <c r="S60" i="20"/>
  <c r="S110" i="20"/>
  <c r="S156" i="20"/>
  <c r="S124" i="20"/>
  <c r="G134" i="19"/>
  <c r="N67" i="21"/>
  <c r="V122" i="21"/>
  <c r="V62" i="21"/>
  <c r="AR76" i="21"/>
  <c r="AC91" i="22"/>
  <c r="Q92" i="22"/>
  <c r="AC58" i="22"/>
  <c r="H74" i="20"/>
  <c r="N166" i="20"/>
  <c r="Z138" i="20"/>
  <c r="AV131" i="20"/>
  <c r="BD70" i="20"/>
  <c r="BD112" i="21"/>
  <c r="S40" i="20"/>
  <c r="BD176" i="20"/>
  <c r="J80" i="20"/>
  <c r="BD146" i="20"/>
  <c r="P91" i="21"/>
  <c r="D92" i="21"/>
  <c r="W78" i="1"/>
  <c r="N82" i="2"/>
  <c r="J166" i="3"/>
  <c r="AV169" i="3"/>
  <c r="BD70" i="3"/>
  <c r="Y116" i="3"/>
  <c r="E88" i="3"/>
  <c r="AR32" i="4"/>
  <c r="AB146" i="5"/>
  <c r="T122" i="6"/>
  <c r="D63" i="7"/>
  <c r="L63" i="7"/>
  <c r="T179" i="7"/>
  <c r="T177" i="7"/>
  <c r="T178" i="7" s="1"/>
  <c r="D92" i="9"/>
  <c r="P91" i="9"/>
  <c r="L24" i="9"/>
  <c r="L47" i="9"/>
  <c r="L48" i="9" s="1"/>
  <c r="AB179" i="9"/>
  <c r="AB177" i="9"/>
  <c r="AB178" i="9" s="1"/>
  <c r="L74" i="5"/>
  <c r="AB114" i="5"/>
  <c r="Q86" i="4"/>
  <c r="L14" i="5"/>
  <c r="L34" i="5"/>
  <c r="L67" i="5"/>
  <c r="AR9" i="6"/>
  <c r="AR10" i="6" s="1"/>
  <c r="AV10" i="6" s="1"/>
  <c r="AR16" i="6"/>
  <c r="G125" i="7"/>
  <c r="G126" i="7" s="1"/>
  <c r="G24" i="7"/>
  <c r="G47" i="7"/>
  <c r="G48" i="7" s="1"/>
  <c r="BD85" i="4"/>
  <c r="AR118" i="4"/>
  <c r="AB49" i="5"/>
  <c r="AB50" i="5" s="1"/>
  <c r="AB51" i="5"/>
  <c r="AX147" i="5"/>
  <c r="AX148" i="5" s="1"/>
  <c r="AR114" i="6"/>
  <c r="AV181" i="6"/>
  <c r="D90" i="7"/>
  <c r="M166" i="8"/>
  <c r="Q154" i="4"/>
  <c r="V67" i="5"/>
  <c r="I110" i="7"/>
  <c r="Y138" i="7"/>
  <c r="AV115" i="7"/>
  <c r="BD40" i="11"/>
  <c r="BD62" i="11"/>
  <c r="BD104" i="11"/>
  <c r="BD101" i="11"/>
  <c r="BD102" i="11" s="1"/>
  <c r="W129" i="8"/>
  <c r="W130" i="8" s="1"/>
  <c r="K24" i="10"/>
  <c r="K47" i="10"/>
  <c r="K48" i="10" s="1"/>
  <c r="V49" i="9"/>
  <c r="V50" i="9" s="1"/>
  <c r="V51" i="9"/>
  <c r="AX168" i="12"/>
  <c r="AX165" i="12"/>
  <c r="AX166" i="12" s="1"/>
  <c r="AX60" i="12"/>
  <c r="AX58" i="12"/>
  <c r="AX57" i="12" s="1"/>
  <c r="X36" i="8"/>
  <c r="AA51" i="6"/>
  <c r="AA49" i="6"/>
  <c r="AX44" i="8"/>
  <c r="W166" i="8"/>
  <c r="T14" i="8"/>
  <c r="K28" i="10"/>
  <c r="S150" i="10"/>
  <c r="AA189" i="10"/>
  <c r="AA36" i="10"/>
  <c r="W176" i="8"/>
  <c r="S134" i="9"/>
  <c r="F57" i="10"/>
  <c r="AX58" i="11"/>
  <c r="AX57" i="11" s="1"/>
  <c r="AX60" i="11"/>
  <c r="M140" i="10"/>
  <c r="M54" i="10"/>
  <c r="AV157" i="11"/>
  <c r="AV145" i="13"/>
  <c r="Y42" i="13"/>
  <c r="AR40" i="10"/>
  <c r="G185" i="10"/>
  <c r="W72" i="10"/>
  <c r="Q24" i="10"/>
  <c r="Q47" i="10"/>
  <c r="I158" i="10"/>
  <c r="N96" i="12"/>
  <c r="AR9" i="12"/>
  <c r="AR10" i="12" s="1"/>
  <c r="AV10" i="12" s="1"/>
  <c r="O154" i="10"/>
  <c r="I177" i="12"/>
  <c r="I178" i="12" s="1"/>
  <c r="I179" i="12"/>
  <c r="AV181" i="12"/>
  <c r="T51" i="11"/>
  <c r="T49" i="11"/>
  <c r="X130" i="13"/>
  <c r="X189" i="13"/>
  <c r="W110" i="11"/>
  <c r="W188" i="11"/>
  <c r="G179" i="13"/>
  <c r="G177" i="13"/>
  <c r="G178" i="13" s="1"/>
  <c r="G67" i="13"/>
  <c r="W108" i="13"/>
  <c r="AR74" i="13"/>
  <c r="AV74" i="13" s="1"/>
  <c r="Y49" i="14"/>
  <c r="Y51" i="14"/>
  <c r="L85" i="14"/>
  <c r="L86" i="14" s="1"/>
  <c r="L51" i="13"/>
  <c r="L49" i="13"/>
  <c r="S36" i="14"/>
  <c r="AA9" i="14"/>
  <c r="AA10" i="14" s="1"/>
  <c r="AA172" i="14"/>
  <c r="AA185" i="14"/>
  <c r="AA56" i="14"/>
  <c r="AA174" i="14"/>
  <c r="AA78" i="14"/>
  <c r="AA84" i="14"/>
  <c r="AA164" i="14"/>
  <c r="Q132" i="16"/>
  <c r="T66" i="14"/>
  <c r="N166" i="13"/>
  <c r="P73" i="15"/>
  <c r="D74" i="15"/>
  <c r="T182" i="15"/>
  <c r="T164" i="15"/>
  <c r="W85" i="15"/>
  <c r="W86" i="15" s="1"/>
  <c r="N156" i="13"/>
  <c r="G158" i="14"/>
  <c r="K24" i="16"/>
  <c r="K47" i="16"/>
  <c r="K48" i="16" s="1"/>
  <c r="BD140" i="15"/>
  <c r="E189" i="16"/>
  <c r="E36" i="16"/>
  <c r="BD165" i="16"/>
  <c r="M14" i="15"/>
  <c r="BD54" i="15"/>
  <c r="R158" i="14"/>
  <c r="N14" i="15"/>
  <c r="F100" i="15"/>
  <c r="Q24" i="17"/>
  <c r="Q47" i="17"/>
  <c r="Q125" i="17"/>
  <c r="Q127" i="17" s="1"/>
  <c r="V189" i="18"/>
  <c r="V36" i="18"/>
  <c r="AR172" i="18"/>
  <c r="W142" i="17"/>
  <c r="O44" i="18"/>
  <c r="F177" i="17"/>
  <c r="F178" i="17" s="1"/>
  <c r="F179" i="17"/>
  <c r="G127" i="17"/>
  <c r="G128" i="17" s="1"/>
  <c r="G9" i="17"/>
  <c r="G10" i="17" s="1"/>
  <c r="G98" i="17"/>
  <c r="G160" i="17"/>
  <c r="G90" i="17"/>
  <c r="G28" i="17"/>
  <c r="G168" i="17"/>
  <c r="G32" i="17"/>
  <c r="O14" i="17"/>
  <c r="W118" i="17"/>
  <c r="AR67" i="17"/>
  <c r="AV67" i="17" s="1"/>
  <c r="AR100" i="17"/>
  <c r="I98" i="18"/>
  <c r="AV187" i="18"/>
  <c r="H49" i="19"/>
  <c r="H50" i="19" s="1"/>
  <c r="H51" i="19"/>
  <c r="X124" i="19"/>
  <c r="AU11" i="18" a="1"/>
  <c r="AU11" i="18" s="1"/>
  <c r="AC11" i="18"/>
  <c r="AC104" i="18" s="1"/>
  <c r="AT11" i="18" a="1"/>
  <c r="AT11" i="18" s="1"/>
  <c r="Q9" i="18"/>
  <c r="Q22" i="18"/>
  <c r="Q30" i="18"/>
  <c r="Q38" i="18"/>
  <c r="Q42" i="18"/>
  <c r="AB136" i="18"/>
  <c r="E85" i="18"/>
  <c r="E86" i="18" s="1"/>
  <c r="K88" i="19"/>
  <c r="T162" i="20"/>
  <c r="AB32" i="20"/>
  <c r="BD146" i="19"/>
  <c r="S92" i="19"/>
  <c r="AA138" i="19"/>
  <c r="AB38" i="19"/>
  <c r="L144" i="19"/>
  <c r="AA28" i="19"/>
  <c r="AR164" i="19"/>
  <c r="G118" i="19"/>
  <c r="AA66" i="19"/>
  <c r="N142" i="21"/>
  <c r="N20" i="21"/>
  <c r="V110" i="21"/>
  <c r="AV145" i="22"/>
  <c r="H42" i="20"/>
  <c r="AX185" i="20"/>
  <c r="AR162" i="21"/>
  <c r="AV162" i="21" s="1"/>
  <c r="S138" i="20"/>
  <c r="H177" i="21"/>
  <c r="H178" i="21" s="1"/>
  <c r="H179" i="21"/>
  <c r="AV171" i="21"/>
  <c r="BD85" i="20"/>
  <c r="BD86" i="20" s="1"/>
  <c r="BD88" i="20"/>
  <c r="S160" i="20"/>
  <c r="G189" i="20"/>
  <c r="G36" i="20"/>
  <c r="J154" i="20"/>
  <c r="T164" i="21"/>
  <c r="P117" i="21"/>
  <c r="AA9" i="22"/>
  <c r="AA10" i="22" s="1"/>
  <c r="AA156" i="22"/>
  <c r="AA172" i="22"/>
  <c r="AR96" i="1"/>
  <c r="J118" i="2"/>
  <c r="E49" i="3"/>
  <c r="E51" i="1"/>
  <c r="E49" i="1"/>
  <c r="E50" i="1" s="1"/>
  <c r="AV183" i="1"/>
  <c r="R47" i="4"/>
  <c r="R48" i="4" s="1"/>
  <c r="R24" i="4"/>
  <c r="Z158" i="2"/>
  <c r="T158" i="3"/>
  <c r="Q56" i="3"/>
  <c r="Q78" i="3"/>
  <c r="BD88" i="7"/>
  <c r="BD85" i="7"/>
  <c r="BD86" i="7" s="1"/>
  <c r="D138" i="5"/>
  <c r="W177" i="6"/>
  <c r="W178" i="6" s="1"/>
  <c r="W179" i="6"/>
  <c r="M56" i="7"/>
  <c r="E74" i="7"/>
  <c r="O148" i="7"/>
  <c r="V56" i="5"/>
  <c r="I166" i="5"/>
  <c r="AR38" i="6"/>
  <c r="F179" i="7"/>
  <c r="F177" i="7"/>
  <c r="F178" i="7" s="1"/>
  <c r="E63" i="7"/>
  <c r="AR184" i="4"/>
  <c r="X24" i="5"/>
  <c r="X47" i="5"/>
  <c r="X48" i="5" s="1"/>
  <c r="G142" i="5"/>
  <c r="G132" i="6"/>
  <c r="AR164" i="6"/>
  <c r="O114" i="7"/>
  <c r="BD98" i="7"/>
  <c r="J90" i="4"/>
  <c r="G57" i="5"/>
  <c r="X24" i="6"/>
  <c r="X47" i="6"/>
  <c r="X48" i="6" s="1"/>
  <c r="X125" i="6"/>
  <c r="X126" i="6" s="1"/>
  <c r="AR150" i="6"/>
  <c r="AB177" i="6"/>
  <c r="AB178" i="6" s="1"/>
  <c r="AB179" i="6"/>
  <c r="M94" i="8"/>
  <c r="Q106" i="4"/>
  <c r="Q56" i="5"/>
  <c r="I146" i="5"/>
  <c r="AV157" i="6"/>
  <c r="I49" i="7"/>
  <c r="I51" i="7"/>
  <c r="AC52" i="7"/>
  <c r="Q51" i="7"/>
  <c r="AU52" i="7" a="1"/>
  <c r="AU52" i="7" s="1"/>
  <c r="AT52" i="7" a="1"/>
  <c r="AT52" i="7" s="1"/>
  <c r="Q49" i="7"/>
  <c r="Q125" i="7" s="1"/>
  <c r="Y74" i="7"/>
  <c r="BD47" i="11"/>
  <c r="BD48" i="11" s="1"/>
  <c r="BA48" i="11"/>
  <c r="V56" i="9"/>
  <c r="F158" i="9"/>
  <c r="V164" i="9"/>
  <c r="F36" i="12"/>
  <c r="AX34" i="9"/>
  <c r="P68" i="8"/>
  <c r="D67" i="8"/>
  <c r="H36" i="9"/>
  <c r="H47" i="9"/>
  <c r="H48" i="9" s="1"/>
  <c r="Q148" i="8"/>
  <c r="AT147" i="8" a="1"/>
  <c r="AT147" i="8" s="1"/>
  <c r="AC147" i="8"/>
  <c r="AU147" i="8" a="1"/>
  <c r="AU147" i="8" s="1"/>
  <c r="K70" i="10"/>
  <c r="K66" i="10"/>
  <c r="S42" i="10"/>
  <c r="BD78" i="9"/>
  <c r="T150" i="8"/>
  <c r="V46" i="8"/>
  <c r="S122" i="9"/>
  <c r="K140" i="10"/>
  <c r="AX182" i="11"/>
  <c r="O56" i="9"/>
  <c r="BD114" i="9"/>
  <c r="E146" i="10"/>
  <c r="M98" i="10"/>
  <c r="I44" i="10"/>
  <c r="AV151" i="11"/>
  <c r="Y92" i="13"/>
  <c r="Y106" i="13"/>
  <c r="G84" i="9"/>
  <c r="N129" i="10"/>
  <c r="N130" i="10" s="1"/>
  <c r="V138" i="10"/>
  <c r="AR184" i="10"/>
  <c r="I98" i="10"/>
  <c r="Z47" i="11"/>
  <c r="Z48" i="11" s="1"/>
  <c r="Z24" i="11"/>
  <c r="G38" i="10"/>
  <c r="W160" i="10"/>
  <c r="Q54" i="10"/>
  <c r="H179" i="10"/>
  <c r="H177" i="10"/>
  <c r="H178" i="10" s="1"/>
  <c r="G182" i="9"/>
  <c r="Q172" i="10"/>
  <c r="Q22" i="10"/>
  <c r="N106" i="10"/>
  <c r="F179" i="12"/>
  <c r="F177" i="12"/>
  <c r="F178" i="12" s="1"/>
  <c r="F174" i="12"/>
  <c r="N88" i="12"/>
  <c r="V9" i="12"/>
  <c r="V10" i="12" s="1"/>
  <c r="V162" i="12"/>
  <c r="V80" i="12"/>
  <c r="O85" i="12"/>
  <c r="O86" i="12" s="1"/>
  <c r="P117" i="11"/>
  <c r="AX86" i="12"/>
  <c r="Y14" i="12"/>
  <c r="F40" i="11"/>
  <c r="E148" i="11"/>
  <c r="E129" i="11"/>
  <c r="K84" i="12"/>
  <c r="AB57" i="11"/>
  <c r="AB49" i="11"/>
  <c r="AB50" i="11" s="1"/>
  <c r="K188" i="13"/>
  <c r="S14" i="13"/>
  <c r="K63" i="13"/>
  <c r="H158" i="14"/>
  <c r="H72" i="14"/>
  <c r="K54" i="13"/>
  <c r="Z42" i="12"/>
  <c r="Z132" i="12"/>
  <c r="G185" i="13"/>
  <c r="W184" i="13"/>
  <c r="AR150" i="13"/>
  <c r="AA188" i="14"/>
  <c r="AR54" i="15"/>
  <c r="AA63" i="14"/>
  <c r="AA120" i="14"/>
  <c r="AC35" i="16"/>
  <c r="AV151" i="16"/>
  <c r="AV137" i="16"/>
  <c r="Y67" i="16"/>
  <c r="AR20" i="13"/>
  <c r="N72" i="13"/>
  <c r="T140" i="14"/>
  <c r="AC52" i="14"/>
  <c r="AT52" i="14" a="1"/>
  <c r="AT52" i="14" s="1"/>
  <c r="Q49" i="14"/>
  <c r="Q51" i="14"/>
  <c r="AU52" i="14" a="1"/>
  <c r="AU52" i="14" s="1"/>
  <c r="G76" i="14"/>
  <c r="L76" i="15"/>
  <c r="T80" i="15"/>
  <c r="T63" i="15"/>
  <c r="G184" i="14"/>
  <c r="W179" i="14"/>
  <c r="W177" i="14"/>
  <c r="W178" i="14" s="1"/>
  <c r="AX116" i="14"/>
  <c r="BD38" i="15"/>
  <c r="BD35" i="15"/>
  <c r="F110" i="15"/>
  <c r="BD11" i="16"/>
  <c r="F129" i="15"/>
  <c r="F130" i="15" s="1"/>
  <c r="AR51" i="15"/>
  <c r="AV51" i="15" s="1"/>
  <c r="F106" i="15"/>
  <c r="M112" i="16"/>
  <c r="V36" i="14"/>
  <c r="J94" i="14"/>
  <c r="M18" i="15"/>
  <c r="AR34" i="17"/>
  <c r="AV186" i="15"/>
  <c r="N30" i="15"/>
  <c r="BD80" i="15"/>
  <c r="W122" i="16"/>
  <c r="BD49" i="15"/>
  <c r="BD50" i="15" s="1"/>
  <c r="BD51" i="15"/>
  <c r="AV149" i="17"/>
  <c r="M74" i="17"/>
  <c r="AX96" i="17"/>
  <c r="F106" i="18"/>
  <c r="N125" i="18"/>
  <c r="N126" i="18" s="1"/>
  <c r="N47" i="18"/>
  <c r="N48" i="18" s="1"/>
  <c r="N24" i="18"/>
  <c r="AR110" i="18"/>
  <c r="AR116" i="18"/>
  <c r="AR22" i="18"/>
  <c r="BD30" i="17"/>
  <c r="G106" i="18"/>
  <c r="G88" i="18"/>
  <c r="O40" i="18"/>
  <c r="E144" i="17"/>
  <c r="M14" i="17"/>
  <c r="BD18" i="17"/>
  <c r="P165" i="16"/>
  <c r="N182" i="17"/>
  <c r="W130" i="17"/>
  <c r="G138" i="17"/>
  <c r="O42" i="17"/>
  <c r="W185" i="17"/>
  <c r="AR80" i="17"/>
  <c r="AX136" i="17"/>
  <c r="BD100" i="17"/>
  <c r="L24" i="19"/>
  <c r="L47" i="19"/>
  <c r="L48" i="19" s="1"/>
  <c r="I164" i="18"/>
  <c r="X46" i="19"/>
  <c r="BD144" i="17"/>
  <c r="S70" i="18"/>
  <c r="AA9" i="18"/>
  <c r="AA10" i="18" s="1"/>
  <c r="AA22" i="18"/>
  <c r="AA18" i="18"/>
  <c r="AA66" i="18"/>
  <c r="AA56" i="18"/>
  <c r="T168" i="18"/>
  <c r="AB102" i="18"/>
  <c r="BD47" i="18"/>
  <c r="N30" i="19"/>
  <c r="T138" i="20"/>
  <c r="AB132" i="20"/>
  <c r="AB84" i="20"/>
  <c r="R154" i="19"/>
  <c r="BD116" i="19"/>
  <c r="L88" i="19"/>
  <c r="K40" i="19"/>
  <c r="AA98" i="19"/>
  <c r="AX57" i="19"/>
  <c r="S134" i="19"/>
  <c r="L172" i="19"/>
  <c r="E122" i="19"/>
  <c r="L124" i="19"/>
  <c r="AR162" i="19"/>
  <c r="AV162" i="19" s="1"/>
  <c r="AR16" i="19"/>
  <c r="G60" i="19"/>
  <c r="AB96" i="19"/>
  <c r="G154" i="19"/>
  <c r="L32" i="19"/>
  <c r="Y72" i="19"/>
  <c r="F152" i="21"/>
  <c r="N66" i="21"/>
  <c r="N160" i="21"/>
  <c r="V16" i="21"/>
  <c r="AR128" i="21"/>
  <c r="X47" i="22"/>
  <c r="X48" i="22" s="1"/>
  <c r="X24" i="22"/>
  <c r="N112" i="20"/>
  <c r="R24" i="20"/>
  <c r="R47" i="20"/>
  <c r="R48" i="20" s="1"/>
  <c r="Y9" i="22"/>
  <c r="Y10" i="22" s="1"/>
  <c r="H32" i="20"/>
  <c r="W124" i="21"/>
  <c r="R122" i="20"/>
  <c r="X85" i="21"/>
  <c r="X86" i="21" s="1"/>
  <c r="W28" i="21"/>
  <c r="Z40" i="20"/>
  <c r="J148" i="20"/>
  <c r="BD66" i="21"/>
  <c r="BD14" i="21"/>
  <c r="O36" i="20"/>
  <c r="R172" i="20"/>
  <c r="K76" i="21"/>
  <c r="AA160" i="21"/>
  <c r="T42" i="21"/>
  <c r="BD112" i="20"/>
  <c r="D164" i="21"/>
  <c r="T144" i="21"/>
  <c r="BD62" i="21"/>
  <c r="AV141" i="21"/>
  <c r="K106" i="22"/>
  <c r="K22" i="22"/>
  <c r="AA98" i="22"/>
  <c r="BD20" i="22"/>
  <c r="AC165" i="21"/>
  <c r="AT165" i="21" a="1"/>
  <c r="AT165" i="21" s="1"/>
  <c r="Q166" i="21"/>
  <c r="AU165" i="21" a="1"/>
  <c r="AU165" i="21" s="1"/>
  <c r="K179" i="4"/>
  <c r="R185" i="5"/>
  <c r="W85" i="1"/>
  <c r="W86" i="1" s="1"/>
  <c r="D98" i="3"/>
  <c r="T129" i="3"/>
  <c r="T130" i="3" s="1"/>
  <c r="AX56" i="4"/>
  <c r="AX189" i="1"/>
  <c r="AX190" i="1" s="1"/>
  <c r="AX47" i="1"/>
  <c r="AX48" i="1" s="1"/>
  <c r="AX36" i="1"/>
  <c r="R108" i="1"/>
  <c r="E78" i="3"/>
  <c r="BD32" i="3"/>
  <c r="S82" i="3"/>
  <c r="O116" i="3"/>
  <c r="G51" i="1"/>
  <c r="G49" i="1"/>
  <c r="G50" i="1" s="1"/>
  <c r="AB70" i="4"/>
  <c r="J74" i="1"/>
  <c r="Y174" i="2"/>
  <c r="Y74" i="3"/>
  <c r="Z44" i="1"/>
  <c r="AX108" i="1"/>
  <c r="AV157" i="1"/>
  <c r="N184" i="2"/>
  <c r="AB38" i="3"/>
  <c r="E36" i="6"/>
  <c r="L110" i="6"/>
  <c r="D51" i="9"/>
  <c r="D49" i="9"/>
  <c r="D125" i="9" s="1"/>
  <c r="P52" i="9"/>
  <c r="D110" i="9"/>
  <c r="L70" i="9"/>
  <c r="T108" i="9"/>
  <c r="AB62" i="5"/>
  <c r="D164" i="5"/>
  <c r="M168" i="6"/>
  <c r="Q108" i="6"/>
  <c r="O148" i="6"/>
  <c r="E174" i="7"/>
  <c r="M150" i="7"/>
  <c r="K54" i="7"/>
  <c r="F108" i="7"/>
  <c r="AR174" i="4"/>
  <c r="AV174" i="4" s="1"/>
  <c r="I176" i="5"/>
  <c r="Q120" i="6"/>
  <c r="BD100" i="7"/>
  <c r="I9" i="4"/>
  <c r="I10" i="4" s="1"/>
  <c r="I54" i="4"/>
  <c r="I136" i="4"/>
  <c r="I100" i="4"/>
  <c r="I38" i="4"/>
  <c r="I142" i="4"/>
  <c r="I70" i="4"/>
  <c r="I34" i="4"/>
  <c r="I42" i="4"/>
  <c r="I63" i="4"/>
  <c r="I184" i="4"/>
  <c r="I46" i="4"/>
  <c r="I60" i="4"/>
  <c r="I156" i="4"/>
  <c r="I185" i="4"/>
  <c r="I96" i="4"/>
  <c r="I22" i="4"/>
  <c r="I164" i="4"/>
  <c r="I18" i="4"/>
  <c r="I188" i="4"/>
  <c r="I30" i="4"/>
  <c r="I26" i="4"/>
  <c r="I14" i="4"/>
  <c r="I88" i="4"/>
  <c r="I66" i="4"/>
  <c r="T38" i="5"/>
  <c r="D85" i="5"/>
  <c r="D86" i="5" s="1"/>
  <c r="Q129" i="6"/>
  <c r="AB166" i="6"/>
  <c r="O116" i="7"/>
  <c r="AR26" i="4"/>
  <c r="R90" i="4"/>
  <c r="R132" i="4"/>
  <c r="O62" i="5"/>
  <c r="Q152" i="5"/>
  <c r="H42" i="6"/>
  <c r="M84" i="6"/>
  <c r="D20" i="7"/>
  <c r="M116" i="8"/>
  <c r="Q76" i="4"/>
  <c r="AX130" i="4"/>
  <c r="Y112" i="6"/>
  <c r="H160" i="6"/>
  <c r="I90" i="7"/>
  <c r="BD158" i="11"/>
  <c r="V112" i="8"/>
  <c r="O24" i="11"/>
  <c r="AX138" i="8"/>
  <c r="AX51" i="8"/>
  <c r="AX76" i="8"/>
  <c r="AX73" i="8"/>
  <c r="AX74" i="8" s="1"/>
  <c r="G42" i="8"/>
  <c r="G9" i="8"/>
  <c r="G10" i="8" s="1"/>
  <c r="G30" i="8"/>
  <c r="G18" i="8"/>
  <c r="G112" i="8"/>
  <c r="G76" i="8"/>
  <c r="G70" i="8"/>
  <c r="G62" i="8"/>
  <c r="G28" i="8"/>
  <c r="G72" i="8"/>
  <c r="G66" i="8"/>
  <c r="G22" i="8"/>
  <c r="G26" i="8"/>
  <c r="G67" i="8"/>
  <c r="G20" i="8"/>
  <c r="G60" i="8"/>
  <c r="G16" i="8"/>
  <c r="G88" i="8"/>
  <c r="G63" i="8"/>
  <c r="G40" i="8"/>
  <c r="V110" i="8"/>
  <c r="Q36" i="9"/>
  <c r="Q189" i="9"/>
  <c r="AA166" i="10"/>
  <c r="V67" i="8"/>
  <c r="S22" i="9"/>
  <c r="S114" i="9"/>
  <c r="F54" i="8"/>
  <c r="G80" i="8"/>
  <c r="AC64" i="9"/>
  <c r="K16" i="10"/>
  <c r="S132" i="10"/>
  <c r="AA164" i="10"/>
  <c r="AA30" i="10"/>
  <c r="T112" i="8"/>
  <c r="P11" i="8"/>
  <c r="P20" i="8" s="1"/>
  <c r="D9" i="8"/>
  <c r="D168" i="8"/>
  <c r="D182" i="8"/>
  <c r="D188" i="8"/>
  <c r="D18" i="8"/>
  <c r="D38" i="8"/>
  <c r="D42" i="8"/>
  <c r="D30" i="8"/>
  <c r="D124" i="8"/>
  <c r="D10" i="8"/>
  <c r="D136" i="8"/>
  <c r="D185" i="8"/>
  <c r="D100" i="8"/>
  <c r="O92" i="8"/>
  <c r="O85" i="8"/>
  <c r="O86" i="8" s="1"/>
  <c r="AA146" i="9"/>
  <c r="AX16" i="11"/>
  <c r="W177" i="9"/>
  <c r="W178" i="9" s="1"/>
  <c r="W179" i="9"/>
  <c r="E104" i="10"/>
  <c r="G66" i="10"/>
  <c r="Q118" i="11"/>
  <c r="AU118" i="11" s="1" a="1"/>
  <c r="AU118" i="11" s="1"/>
  <c r="AU117" i="11" a="1"/>
  <c r="AU117" i="11" s="1"/>
  <c r="AT117" i="11" a="1"/>
  <c r="AT117" i="11" s="1"/>
  <c r="AC117" i="11"/>
  <c r="I49" i="13"/>
  <c r="I50" i="13" s="1"/>
  <c r="I51" i="13"/>
  <c r="AV143" i="13"/>
  <c r="Y150" i="13"/>
  <c r="F172" i="10"/>
  <c r="V129" i="10"/>
  <c r="V130" i="10" s="1"/>
  <c r="AR144" i="10"/>
  <c r="AR192" i="10"/>
  <c r="J84" i="11"/>
  <c r="G142" i="10"/>
  <c r="O168" i="10"/>
  <c r="W136" i="10"/>
  <c r="G118" i="10"/>
  <c r="K158" i="11"/>
  <c r="O26" i="9"/>
  <c r="F42" i="10"/>
  <c r="N18" i="12"/>
  <c r="I189" i="10"/>
  <c r="I36" i="10"/>
  <c r="Q168" i="10"/>
  <c r="Y67" i="10"/>
  <c r="F114" i="12"/>
  <c r="N160" i="12"/>
  <c r="V179" i="12"/>
  <c r="V177" i="12"/>
  <c r="V178" i="12" s="1"/>
  <c r="V136" i="12"/>
  <c r="D51" i="11"/>
  <c r="D9" i="11"/>
  <c r="D127" i="11"/>
  <c r="D116" i="11"/>
  <c r="D56" i="11"/>
  <c r="P11" i="11"/>
  <c r="P78" i="11" s="1"/>
  <c r="D42" i="11"/>
  <c r="D38" i="11"/>
  <c r="D34" i="11"/>
  <c r="D22" i="11"/>
  <c r="D18" i="11"/>
  <c r="D54" i="11"/>
  <c r="D70" i="11"/>
  <c r="D32" i="11"/>
  <c r="D20" i="11"/>
  <c r="D26" i="11"/>
  <c r="D60" i="11"/>
  <c r="D28" i="11"/>
  <c r="D30" i="11"/>
  <c r="D72" i="11"/>
  <c r="D40" i="11"/>
  <c r="D100" i="11"/>
  <c r="D172" i="11"/>
  <c r="D44" i="11"/>
  <c r="D140" i="11"/>
  <c r="Y42" i="12"/>
  <c r="BD18" i="12"/>
  <c r="AC58" i="12"/>
  <c r="W129" i="11"/>
  <c r="W130" i="11" s="1"/>
  <c r="K82" i="12"/>
  <c r="X177" i="11"/>
  <c r="X178" i="11" s="1"/>
  <c r="X179" i="11"/>
  <c r="H177" i="12"/>
  <c r="H178" i="12" s="1"/>
  <c r="H179" i="12"/>
  <c r="BD124" i="12"/>
  <c r="K158" i="13"/>
  <c r="S42" i="13"/>
  <c r="H106" i="14"/>
  <c r="H36" i="14"/>
  <c r="X24" i="14"/>
  <c r="X47" i="14"/>
  <c r="X48" i="14" s="1"/>
  <c r="X125" i="14"/>
  <c r="X126" i="14" s="1"/>
  <c r="L129" i="12"/>
  <c r="Z146" i="12"/>
  <c r="Z70" i="12"/>
  <c r="G72" i="13"/>
  <c r="W84" i="13"/>
  <c r="W34" i="13"/>
  <c r="E102" i="15"/>
  <c r="AR138" i="13"/>
  <c r="P11" i="14"/>
  <c r="P70" i="14" s="1"/>
  <c r="D9" i="14"/>
  <c r="D16" i="14"/>
  <c r="D28" i="14"/>
  <c r="D94" i="14"/>
  <c r="D176" i="14"/>
  <c r="D14" i="14"/>
  <c r="D172" i="14"/>
  <c r="D30" i="14"/>
  <c r="D76" i="14"/>
  <c r="D106" i="14"/>
  <c r="D10" i="14"/>
  <c r="D38" i="14"/>
  <c r="D18" i="14"/>
  <c r="D120" i="14"/>
  <c r="D170" i="14"/>
  <c r="D174" i="14"/>
  <c r="D42" i="14"/>
  <c r="D114" i="14"/>
  <c r="D46" i="14"/>
  <c r="D96" i="14"/>
  <c r="D20" i="14"/>
  <c r="D40" i="14"/>
  <c r="AB51" i="13"/>
  <c r="AB49" i="13"/>
  <c r="AA36" i="14"/>
  <c r="T98" i="14"/>
  <c r="Q94" i="16"/>
  <c r="Y148" i="16"/>
  <c r="T134" i="14"/>
  <c r="AB20" i="14"/>
  <c r="S14" i="15"/>
  <c r="E188" i="14"/>
  <c r="D72" i="15"/>
  <c r="T154" i="15"/>
  <c r="T56" i="15"/>
  <c r="AB138" i="15"/>
  <c r="AB132" i="14"/>
  <c r="M125" i="14"/>
  <c r="M24" i="14"/>
  <c r="M47" i="14"/>
  <c r="M48" i="14" s="1"/>
  <c r="AX140" i="14"/>
  <c r="K9" i="16"/>
  <c r="K10" i="16" s="1"/>
  <c r="K164" i="16"/>
  <c r="K70" i="16"/>
  <c r="K18" i="16"/>
  <c r="K182" i="16"/>
  <c r="K38" i="16"/>
  <c r="K30" i="16"/>
  <c r="K14" i="16"/>
  <c r="S148" i="16"/>
  <c r="F136" i="15"/>
  <c r="V174" i="15"/>
  <c r="F177" i="15"/>
  <c r="F178" i="15" s="1"/>
  <c r="F179" i="15"/>
  <c r="M54" i="16"/>
  <c r="N47" i="14"/>
  <c r="N48" i="14" s="1"/>
  <c r="N125" i="14"/>
  <c r="N126" i="14" s="1"/>
  <c r="N24" i="14"/>
  <c r="BD168" i="14"/>
  <c r="BD165" i="14"/>
  <c r="BD166" i="14" s="1"/>
  <c r="M22" i="15"/>
  <c r="M174" i="15"/>
  <c r="N142" i="16"/>
  <c r="AU116" i="16" a="1"/>
  <c r="AU116" i="16" s="1"/>
  <c r="BD54" i="14"/>
  <c r="F18" i="15"/>
  <c r="AR67" i="15"/>
  <c r="AV67" i="15" s="1"/>
  <c r="F138" i="15"/>
  <c r="G49" i="16"/>
  <c r="G50" i="16" s="1"/>
  <c r="G51" i="16"/>
  <c r="O42" i="16"/>
  <c r="W188" i="16"/>
  <c r="M144" i="15"/>
  <c r="Q144" i="17"/>
  <c r="Q108" i="17"/>
  <c r="Y129" i="17"/>
  <c r="Y130" i="17" s="1"/>
  <c r="K172" i="17"/>
  <c r="S129" i="17"/>
  <c r="S130" i="17" s="1"/>
  <c r="F56" i="18"/>
  <c r="F66" i="18"/>
  <c r="AR38" i="18"/>
  <c r="BD46" i="17"/>
  <c r="AR190" i="17"/>
  <c r="G82" i="18"/>
  <c r="O144" i="18"/>
  <c r="W176" i="18"/>
  <c r="E60" i="17"/>
  <c r="M60" i="17"/>
  <c r="E74" i="17"/>
  <c r="G114" i="17"/>
  <c r="O114" i="17"/>
  <c r="W110" i="17"/>
  <c r="BD67" i="17"/>
  <c r="P180" i="16"/>
  <c r="D177" i="16"/>
  <c r="D179" i="16"/>
  <c r="H88" i="17"/>
  <c r="H14" i="17"/>
  <c r="N144" i="17"/>
  <c r="BD116" i="17"/>
  <c r="I49" i="18"/>
  <c r="I51" i="18"/>
  <c r="Q44" i="18"/>
  <c r="Y132" i="18"/>
  <c r="Y14" i="18"/>
  <c r="X106" i="19"/>
  <c r="S110" i="18"/>
  <c r="AA114" i="18"/>
  <c r="AB182" i="18"/>
  <c r="P58" i="18"/>
  <c r="E9" i="18"/>
  <c r="E32" i="18"/>
  <c r="E72" i="18"/>
  <c r="E28" i="18"/>
  <c r="E54" i="18"/>
  <c r="E20" i="18"/>
  <c r="E66" i="18"/>
  <c r="E104" i="18"/>
  <c r="T108" i="18"/>
  <c r="Y80" i="19"/>
  <c r="T164" i="20"/>
  <c r="AB185" i="20"/>
  <c r="J179" i="19"/>
  <c r="J177" i="19"/>
  <c r="J178" i="19" s="1"/>
  <c r="R36" i="19"/>
  <c r="R189" i="19"/>
  <c r="BD185" i="19"/>
  <c r="J63" i="19"/>
  <c r="AR182" i="19"/>
  <c r="K106" i="19"/>
  <c r="S72" i="19"/>
  <c r="P117" i="19"/>
  <c r="AB138" i="19"/>
  <c r="N18" i="19"/>
  <c r="BD42" i="19"/>
  <c r="M129" i="19"/>
  <c r="M130" i="19" s="1"/>
  <c r="AR38" i="19"/>
  <c r="Y63" i="19"/>
  <c r="N138" i="19"/>
  <c r="AR146" i="19"/>
  <c r="AR120" i="19"/>
  <c r="G176" i="19"/>
  <c r="E168" i="20"/>
  <c r="N63" i="20"/>
  <c r="F49" i="21"/>
  <c r="F50" i="21" s="1"/>
  <c r="F51" i="21"/>
  <c r="N164" i="21"/>
  <c r="N76" i="21"/>
  <c r="V84" i="21"/>
  <c r="AR160" i="21"/>
  <c r="X85" i="22"/>
  <c r="X86" i="22" s="1"/>
  <c r="V54" i="20"/>
  <c r="V32" i="20"/>
  <c r="AV157" i="22"/>
  <c r="Y170" i="22"/>
  <c r="Y28" i="22"/>
  <c r="S47" i="20"/>
  <c r="S48" i="20" s="1"/>
  <c r="S125" i="20"/>
  <c r="S126" i="20" s="1"/>
  <c r="S24" i="20"/>
  <c r="H34" i="20"/>
  <c r="V176" i="20"/>
  <c r="AC35" i="21"/>
  <c r="W60" i="21"/>
  <c r="Z122" i="20"/>
  <c r="J129" i="20"/>
  <c r="Z170" i="20"/>
  <c r="BD142" i="21"/>
  <c r="BD76" i="21"/>
  <c r="BD73" i="21"/>
  <c r="BD74" i="21" s="1"/>
  <c r="AX129" i="20"/>
  <c r="AA62" i="21"/>
  <c r="AA32" i="21"/>
  <c r="J114" i="20"/>
  <c r="D182" i="21"/>
  <c r="D160" i="21"/>
  <c r="T129" i="21"/>
  <c r="T130" i="21" s="1"/>
  <c r="Q148" i="21"/>
  <c r="AU147" i="21" a="1"/>
  <c r="AU147" i="21" s="1"/>
  <c r="AT147" i="21" a="1"/>
  <c r="AT147" i="21" s="1"/>
  <c r="AC147" i="21"/>
  <c r="K176" i="22"/>
  <c r="AA62" i="22"/>
  <c r="AA189" i="22"/>
  <c r="AA36" i="22"/>
  <c r="J162" i="3"/>
  <c r="K18" i="4"/>
  <c r="S88" i="4"/>
  <c r="AA96" i="4"/>
  <c r="W57" i="4"/>
  <c r="Q118" i="1"/>
  <c r="V148" i="2"/>
  <c r="O188" i="3"/>
  <c r="AB166" i="4"/>
  <c r="V172" i="2"/>
  <c r="W40" i="3"/>
  <c r="D177" i="8"/>
  <c r="P180" i="8"/>
  <c r="D179" i="8"/>
  <c r="L124" i="9"/>
  <c r="T136" i="9"/>
  <c r="AB112" i="9"/>
  <c r="M20" i="6"/>
  <c r="E129" i="6"/>
  <c r="E130" i="6" s="1"/>
  <c r="X172" i="6"/>
  <c r="E102" i="7"/>
  <c r="M112" i="7"/>
  <c r="X49" i="7"/>
  <c r="X51" i="7"/>
  <c r="V88" i="6"/>
  <c r="AR30" i="6"/>
  <c r="D49" i="6"/>
  <c r="P52" i="6"/>
  <c r="D51" i="6"/>
  <c r="Q114" i="6"/>
  <c r="F144" i="7"/>
  <c r="L30" i="7"/>
  <c r="AX63" i="4"/>
  <c r="AB189" i="5"/>
  <c r="AB36" i="5"/>
  <c r="G160" i="5"/>
  <c r="AB74" i="6"/>
  <c r="Y122" i="6"/>
  <c r="G127" i="7"/>
  <c r="G128" i="7" s="1"/>
  <c r="G9" i="7"/>
  <c r="G10" i="7" s="1"/>
  <c r="G94" i="7"/>
  <c r="G150" i="7"/>
  <c r="G188" i="7"/>
  <c r="G132" i="7"/>
  <c r="G20" i="7"/>
  <c r="G185" i="7"/>
  <c r="G54" i="7"/>
  <c r="G72" i="7"/>
  <c r="G32" i="7"/>
  <c r="G16" i="7"/>
  <c r="O34" i="7"/>
  <c r="W125" i="7"/>
  <c r="W126" i="7" s="1"/>
  <c r="W24" i="7"/>
  <c r="W47" i="7"/>
  <c r="W48" i="7" s="1"/>
  <c r="G44" i="7"/>
  <c r="R20" i="4"/>
  <c r="Y49" i="4"/>
  <c r="Y50" i="4" s="1"/>
  <c r="Y51" i="4"/>
  <c r="F88" i="4"/>
  <c r="V100" i="4"/>
  <c r="Q146" i="4"/>
  <c r="Y16" i="5"/>
  <c r="I40" i="5"/>
  <c r="O80" i="5"/>
  <c r="V130" i="5"/>
  <c r="Y164" i="5"/>
  <c r="H84" i="6"/>
  <c r="L136" i="6"/>
  <c r="M70" i="8"/>
  <c r="J36" i="8"/>
  <c r="J189" i="8"/>
  <c r="Z51" i="4"/>
  <c r="Z49" i="4"/>
  <c r="Z50" i="4" s="1"/>
  <c r="I100" i="5"/>
  <c r="V86" i="5"/>
  <c r="Y184" i="5"/>
  <c r="O106" i="6"/>
  <c r="Q176" i="6"/>
  <c r="I80" i="7"/>
  <c r="Y120" i="7"/>
  <c r="F158" i="7"/>
  <c r="BD98" i="11"/>
  <c r="F156" i="8"/>
  <c r="L80" i="8"/>
  <c r="D146" i="8"/>
  <c r="E179" i="9"/>
  <c r="E177" i="9"/>
  <c r="E178" i="9" s="1"/>
  <c r="V98" i="9"/>
  <c r="W36" i="8"/>
  <c r="W84" i="8"/>
  <c r="F136" i="9"/>
  <c r="S67" i="9"/>
  <c r="V102" i="10"/>
  <c r="F56" i="8"/>
  <c r="AX106" i="8"/>
  <c r="V162" i="8"/>
  <c r="BD62" i="9"/>
  <c r="AC91" i="8"/>
  <c r="K38" i="10"/>
  <c r="S140" i="10"/>
  <c r="AA56" i="10"/>
  <c r="L144" i="8"/>
  <c r="AA185" i="9"/>
  <c r="AA49" i="9"/>
  <c r="AA50" i="9" s="1"/>
  <c r="AA51" i="9"/>
  <c r="AX177" i="11"/>
  <c r="AX178" i="11" s="1"/>
  <c r="AX179" i="11"/>
  <c r="E82" i="10"/>
  <c r="I160" i="13"/>
  <c r="Q116" i="13"/>
  <c r="Q14" i="13"/>
  <c r="Y140" i="13"/>
  <c r="F158" i="10"/>
  <c r="V98" i="10"/>
  <c r="AR134" i="10"/>
  <c r="AR76" i="10"/>
  <c r="J46" i="11"/>
  <c r="J82" i="11"/>
  <c r="R49" i="11"/>
  <c r="R50" i="11" s="1"/>
  <c r="R51" i="11"/>
  <c r="G140" i="10"/>
  <c r="O30" i="10"/>
  <c r="Y72" i="10"/>
  <c r="G158" i="10"/>
  <c r="AA188" i="11"/>
  <c r="G172" i="9"/>
  <c r="D36" i="11"/>
  <c r="I136" i="10"/>
  <c r="Q60" i="10"/>
  <c r="Y168" i="10"/>
  <c r="AX49" i="10"/>
  <c r="AX50" i="10" s="1"/>
  <c r="M63" i="10"/>
  <c r="F66" i="12"/>
  <c r="N134" i="12"/>
  <c r="V140" i="12"/>
  <c r="AR96" i="12"/>
  <c r="N85" i="10"/>
  <c r="N86" i="10" s="1"/>
  <c r="D110" i="11"/>
  <c r="T177" i="11"/>
  <c r="T178" i="11" s="1"/>
  <c r="T179" i="11"/>
  <c r="D122" i="11"/>
  <c r="I9" i="12"/>
  <c r="I10" i="12" s="1"/>
  <c r="I96" i="12"/>
  <c r="I90" i="12"/>
  <c r="I84" i="12"/>
  <c r="I158" i="12"/>
  <c r="I60" i="12"/>
  <c r="I66" i="12"/>
  <c r="AV186" i="12"/>
  <c r="Q24" i="12"/>
  <c r="Q47" i="12"/>
  <c r="Y74" i="12"/>
  <c r="BD165" i="10"/>
  <c r="AV141" i="12"/>
  <c r="O150" i="11"/>
  <c r="D82" i="11"/>
  <c r="X108" i="11"/>
  <c r="F74" i="11"/>
  <c r="K18" i="12"/>
  <c r="K38" i="13"/>
  <c r="S36" i="13"/>
  <c r="AA82" i="13"/>
  <c r="AA28" i="13"/>
  <c r="BD63" i="12"/>
  <c r="M150" i="13"/>
  <c r="K172" i="13"/>
  <c r="H129" i="14"/>
  <c r="H130" i="14" s="1"/>
  <c r="X138" i="14"/>
  <c r="L51" i="12"/>
  <c r="L49" i="12"/>
  <c r="Z36" i="12"/>
  <c r="G63" i="13"/>
  <c r="W156" i="13"/>
  <c r="W30" i="13"/>
  <c r="AV187" i="14"/>
  <c r="E92" i="14"/>
  <c r="N102" i="13"/>
  <c r="AA54" i="14"/>
  <c r="T144" i="14"/>
  <c r="AA129" i="14"/>
  <c r="AA130" i="14" s="1"/>
  <c r="E46" i="14"/>
  <c r="I85" i="16"/>
  <c r="I86" i="16" s="1"/>
  <c r="AV173" i="16"/>
  <c r="Q54" i="16"/>
  <c r="Y134" i="16"/>
  <c r="AB164" i="14"/>
  <c r="AX44" i="14"/>
  <c r="AX120" i="14"/>
  <c r="S129" i="15"/>
  <c r="S130" i="15" s="1"/>
  <c r="F56" i="13"/>
  <c r="D184" i="15"/>
  <c r="L120" i="15"/>
  <c r="L100" i="15"/>
  <c r="T185" i="15"/>
  <c r="AB88" i="15"/>
  <c r="N158" i="13"/>
  <c r="G148" i="14"/>
  <c r="W94" i="14"/>
  <c r="W116" i="15"/>
  <c r="AT147" i="15" a="1"/>
  <c r="AT147" i="15" s="1"/>
  <c r="Q148" i="15"/>
  <c r="AU147" i="15" a="1"/>
  <c r="AU147" i="15" s="1"/>
  <c r="AC147" i="15"/>
  <c r="K80" i="16"/>
  <c r="S172" i="16"/>
  <c r="V9" i="16"/>
  <c r="V10" i="16" s="1"/>
  <c r="V26" i="16"/>
  <c r="V16" i="16"/>
  <c r="V28" i="16"/>
  <c r="V98" i="16"/>
  <c r="V158" i="16"/>
  <c r="V152" i="16"/>
  <c r="V18" i="16"/>
  <c r="V90" i="16"/>
  <c r="V170" i="16"/>
  <c r="V94" i="16"/>
  <c r="K100" i="16"/>
  <c r="N72" i="15"/>
  <c r="AR192" i="15"/>
  <c r="Q98" i="15"/>
  <c r="AR152" i="15"/>
  <c r="M150" i="16"/>
  <c r="M164" i="16"/>
  <c r="O72" i="16"/>
  <c r="R72" i="14"/>
  <c r="BD96" i="14"/>
  <c r="J170" i="14"/>
  <c r="F177" i="16"/>
  <c r="F178" i="16" s="1"/>
  <c r="F179" i="16"/>
  <c r="N156" i="16"/>
  <c r="K34" i="16"/>
  <c r="I177" i="14"/>
  <c r="I178" i="14" s="1"/>
  <c r="I179" i="14"/>
  <c r="N18" i="15"/>
  <c r="N120" i="15"/>
  <c r="G36" i="16"/>
  <c r="G189" i="16"/>
  <c r="O36" i="16"/>
  <c r="W36" i="16"/>
  <c r="AX166" i="16"/>
  <c r="I24" i="17"/>
  <c r="I47" i="17"/>
  <c r="I48" i="17" s="1"/>
  <c r="Q46" i="17"/>
  <c r="Q62" i="17"/>
  <c r="Q78" i="17"/>
  <c r="AA56" i="17"/>
  <c r="AR28" i="17"/>
  <c r="F80" i="18"/>
  <c r="AR152" i="18"/>
  <c r="AR118" i="18"/>
  <c r="G176" i="18"/>
  <c r="O114" i="18"/>
  <c r="O30" i="18"/>
  <c r="W162" i="18"/>
  <c r="E36" i="17"/>
  <c r="M184" i="17"/>
  <c r="AX146" i="17"/>
  <c r="AR14" i="17"/>
  <c r="O108" i="17"/>
  <c r="W34" i="17"/>
  <c r="AA54" i="17"/>
  <c r="E188" i="17"/>
  <c r="H70" i="17"/>
  <c r="BD14" i="17"/>
  <c r="AX130" i="18"/>
  <c r="T51" i="17"/>
  <c r="T49" i="17"/>
  <c r="I160" i="18"/>
  <c r="Q78" i="18"/>
  <c r="AC73" i="18"/>
  <c r="AT73" i="18" a="1"/>
  <c r="AT73" i="18" s="1"/>
  <c r="AU73" i="18" a="1"/>
  <c r="AU73" i="18" s="1"/>
  <c r="Q74" i="18"/>
  <c r="Y118" i="18"/>
  <c r="X102" i="19"/>
  <c r="K177" i="18"/>
  <c r="K178" i="18" s="1"/>
  <c r="K179" i="18"/>
  <c r="S106" i="18"/>
  <c r="AA110" i="18"/>
  <c r="S166" i="18"/>
  <c r="D129" i="18"/>
  <c r="T142" i="18"/>
  <c r="E124" i="18"/>
  <c r="M14" i="18"/>
  <c r="I158" i="18"/>
  <c r="T112" i="18"/>
  <c r="Y134" i="19"/>
  <c r="AX192" i="19"/>
  <c r="J46" i="19"/>
  <c r="S82" i="19"/>
  <c r="T176" i="20"/>
  <c r="AB184" i="20"/>
  <c r="J177" i="18"/>
  <c r="J178" i="18" s="1"/>
  <c r="J179" i="18"/>
  <c r="R118" i="19"/>
  <c r="G184" i="19"/>
  <c r="K164" i="19"/>
  <c r="AA90" i="19"/>
  <c r="R62" i="19"/>
  <c r="L78" i="19"/>
  <c r="AB156" i="19"/>
  <c r="Y26" i="19"/>
  <c r="P58" i="19"/>
  <c r="AA104" i="19"/>
  <c r="J51" i="18"/>
  <c r="J49" i="18"/>
  <c r="E172" i="19"/>
  <c r="AC23" i="19"/>
  <c r="N72" i="19"/>
  <c r="E146" i="21"/>
  <c r="G166" i="19"/>
  <c r="S42" i="19"/>
  <c r="S140" i="19"/>
  <c r="V148" i="21"/>
  <c r="E40" i="20"/>
  <c r="F63" i="21"/>
  <c r="N170" i="21"/>
  <c r="N150" i="21"/>
  <c r="V152" i="21"/>
  <c r="AR168" i="21"/>
  <c r="AR42" i="21"/>
  <c r="AR56" i="21"/>
  <c r="X184" i="22"/>
  <c r="F24" i="20"/>
  <c r="F47" i="20"/>
  <c r="F48" i="20" s="1"/>
  <c r="N30" i="20"/>
  <c r="V114" i="20"/>
  <c r="I9" i="22"/>
  <c r="I10" i="22" s="1"/>
  <c r="I44" i="22"/>
  <c r="Y184" i="22"/>
  <c r="Y44" i="22"/>
  <c r="H30" i="20"/>
  <c r="W88" i="21"/>
  <c r="S16" i="21"/>
  <c r="S140" i="20"/>
  <c r="R132" i="20"/>
  <c r="J164" i="21"/>
  <c r="BD124" i="21"/>
  <c r="AB164" i="21"/>
  <c r="O85" i="20"/>
  <c r="O86" i="20" s="1"/>
  <c r="K185" i="21"/>
  <c r="S84" i="21"/>
  <c r="AA146" i="21"/>
  <c r="Z76" i="20"/>
  <c r="T122" i="21"/>
  <c r="K94" i="22"/>
  <c r="AA57" i="22"/>
  <c r="E36" i="22"/>
  <c r="O132" i="22"/>
  <c r="O92" i="22"/>
  <c r="J158" i="1"/>
  <c r="R102" i="3"/>
  <c r="K54" i="5"/>
  <c r="S134" i="5"/>
  <c r="AA114" i="5"/>
  <c r="AA134" i="5"/>
  <c r="P117" i="1"/>
  <c r="V49" i="1"/>
  <c r="V36" i="2"/>
  <c r="BD156" i="3"/>
  <c r="AB70" i="2"/>
  <c r="V85" i="3"/>
  <c r="V86" i="3" s="1"/>
  <c r="N152" i="6"/>
  <c r="K138" i="7"/>
  <c r="S140" i="7"/>
  <c r="N166" i="4"/>
  <c r="AB36" i="6"/>
  <c r="D38" i="7"/>
  <c r="L54" i="9"/>
  <c r="T164" i="9"/>
  <c r="AB185" i="9"/>
  <c r="AB40" i="9"/>
  <c r="Y116" i="4"/>
  <c r="M142" i="6"/>
  <c r="N49" i="6"/>
  <c r="N50" i="6" s="1"/>
  <c r="N51" i="6"/>
  <c r="Q90" i="6"/>
  <c r="O132" i="6"/>
  <c r="E82" i="7"/>
  <c r="M100" i="7"/>
  <c r="D44" i="7"/>
  <c r="I47" i="8"/>
  <c r="I48" i="8" s="1"/>
  <c r="N118" i="4"/>
  <c r="V179" i="4"/>
  <c r="V177" i="4"/>
  <c r="V178" i="4" s="1"/>
  <c r="AU73" i="5" a="1"/>
  <c r="AU73" i="5" s="1"/>
  <c r="AC73" i="5"/>
  <c r="AT73" i="5" a="1"/>
  <c r="AT73" i="5" s="1"/>
  <c r="Q74" i="5"/>
  <c r="P165" i="5"/>
  <c r="V70" i="6"/>
  <c r="AR26" i="6"/>
  <c r="AB56" i="7"/>
  <c r="Y16" i="4"/>
  <c r="AR156" i="4"/>
  <c r="AV156" i="4" s="1"/>
  <c r="L42" i="5"/>
  <c r="T88" i="5"/>
  <c r="I179" i="5"/>
  <c r="I177" i="5"/>
  <c r="I178" i="5" s="1"/>
  <c r="M56" i="6"/>
  <c r="O116" i="6"/>
  <c r="G174" i="7"/>
  <c r="O176" i="7"/>
  <c r="Q18" i="7"/>
  <c r="D82" i="7"/>
  <c r="Z20" i="4"/>
  <c r="N46" i="4"/>
  <c r="Y20" i="5"/>
  <c r="Q40" i="5"/>
  <c r="E85" i="5"/>
  <c r="E86" i="5" s="1"/>
  <c r="Q158" i="5"/>
  <c r="H80" i="6"/>
  <c r="L100" i="6"/>
  <c r="F60" i="7"/>
  <c r="M90" i="8"/>
  <c r="N54" i="4"/>
  <c r="AX154" i="4"/>
  <c r="V18" i="5"/>
  <c r="T67" i="6"/>
  <c r="E94" i="6"/>
  <c r="I76" i="7"/>
  <c r="Y114" i="7"/>
  <c r="V78" i="7"/>
  <c r="V102" i="8"/>
  <c r="G164" i="8"/>
  <c r="Z51" i="8"/>
  <c r="Z9" i="8"/>
  <c r="Z10" i="8" s="1"/>
  <c r="Z26" i="8"/>
  <c r="Z136" i="8"/>
  <c r="Z54" i="8"/>
  <c r="Z18" i="8"/>
  <c r="Z112" i="8"/>
  <c r="Z156" i="8"/>
  <c r="Z22" i="8"/>
  <c r="Z60" i="8"/>
  <c r="Z28" i="8"/>
  <c r="Z164" i="8"/>
  <c r="Z44" i="8"/>
  <c r="Z42" i="8"/>
  <c r="Z100" i="8"/>
  <c r="Z30" i="8"/>
  <c r="Z32" i="8"/>
  <c r="Z56" i="8"/>
  <c r="Z20" i="8"/>
  <c r="F114" i="9"/>
  <c r="V100" i="9"/>
  <c r="D47" i="8"/>
  <c r="D24" i="8"/>
  <c r="AB96" i="8"/>
  <c r="F144" i="8"/>
  <c r="I85" i="8"/>
  <c r="L138" i="8"/>
  <c r="I74" i="9"/>
  <c r="V40" i="9"/>
  <c r="K18" i="10"/>
  <c r="S92" i="10"/>
  <c r="AA94" i="10"/>
  <c r="BD34" i="12"/>
  <c r="K18" i="9"/>
  <c r="L132" i="8"/>
  <c r="AB92" i="8"/>
  <c r="L42" i="8"/>
  <c r="G98" i="8"/>
  <c r="AB182" i="8"/>
  <c r="K72" i="9"/>
  <c r="S92" i="9"/>
  <c r="AA112" i="9"/>
  <c r="F122" i="9"/>
  <c r="AX56" i="11"/>
  <c r="H85" i="9"/>
  <c r="H86" i="9" s="1"/>
  <c r="E174" i="10"/>
  <c r="E78" i="10"/>
  <c r="AV115" i="11"/>
  <c r="I102" i="13"/>
  <c r="Y134" i="13"/>
  <c r="Y76" i="13"/>
  <c r="N122" i="10"/>
  <c r="J42" i="11"/>
  <c r="R188" i="11"/>
  <c r="AU188" i="11" s="1" a="1"/>
  <c r="AU188" i="11" s="1"/>
  <c r="Z9" i="11"/>
  <c r="Z10" i="11" s="1"/>
  <c r="Z40" i="11"/>
  <c r="Z80" i="11"/>
  <c r="Z32" i="11"/>
  <c r="Z54" i="11"/>
  <c r="O188" i="9"/>
  <c r="G26" i="10"/>
  <c r="O26" i="10"/>
  <c r="W26" i="10"/>
  <c r="K34" i="11"/>
  <c r="AA60" i="11"/>
  <c r="O34" i="9"/>
  <c r="AR20" i="10"/>
  <c r="G74" i="10"/>
  <c r="Q36" i="11"/>
  <c r="I57" i="12"/>
  <c r="I164" i="10"/>
  <c r="Q42" i="10"/>
  <c r="Y164" i="10"/>
  <c r="V164" i="10"/>
  <c r="F168" i="12"/>
  <c r="N66" i="12"/>
  <c r="V134" i="12"/>
  <c r="AR170" i="12"/>
  <c r="AR28" i="12"/>
  <c r="AR67" i="12"/>
  <c r="AV67" i="12" s="1"/>
  <c r="G114" i="10"/>
  <c r="S85" i="11"/>
  <c r="S86" i="11" s="1"/>
  <c r="O144" i="12"/>
  <c r="D148" i="11"/>
  <c r="T129" i="11"/>
  <c r="T130" i="11" s="1"/>
  <c r="H76" i="11"/>
  <c r="I172" i="12"/>
  <c r="Y20" i="12"/>
  <c r="BD84" i="12"/>
  <c r="F20" i="11"/>
  <c r="V112" i="11"/>
  <c r="F46" i="11"/>
  <c r="O96" i="11"/>
  <c r="Y166" i="12"/>
  <c r="L51" i="11"/>
  <c r="L49" i="11"/>
  <c r="O154" i="11"/>
  <c r="K76" i="12"/>
  <c r="AA177" i="12"/>
  <c r="AA178" i="12" s="1"/>
  <c r="AA179" i="12"/>
  <c r="H160" i="11"/>
  <c r="H129" i="12"/>
  <c r="H130" i="12" s="1"/>
  <c r="G56" i="13"/>
  <c r="K170" i="13"/>
  <c r="K28" i="13"/>
  <c r="S84" i="13"/>
  <c r="AA18" i="13"/>
  <c r="Z57" i="14"/>
  <c r="Z106" i="12"/>
  <c r="Z164" i="12"/>
  <c r="AU164" i="12" s="1" a="1"/>
  <c r="AU164" i="12" s="1"/>
  <c r="M164" i="13"/>
  <c r="M102" i="13"/>
  <c r="H174" i="14"/>
  <c r="X182" i="14"/>
  <c r="X140" i="14"/>
  <c r="E168" i="12"/>
  <c r="Z144" i="12"/>
  <c r="G148" i="13"/>
  <c r="W152" i="13"/>
  <c r="W96" i="13"/>
  <c r="E38" i="14"/>
  <c r="L88" i="15"/>
  <c r="E98" i="14"/>
  <c r="K142" i="14"/>
  <c r="AA100" i="14"/>
  <c r="AX63" i="14"/>
  <c r="AC23" i="16"/>
  <c r="Y38" i="16"/>
  <c r="Y162" i="16"/>
  <c r="J36" i="13"/>
  <c r="J47" i="13"/>
  <c r="J48" i="13" s="1"/>
  <c r="D116" i="14"/>
  <c r="T138" i="14"/>
  <c r="S166" i="15"/>
  <c r="AA172" i="15"/>
  <c r="E80" i="14"/>
  <c r="BD114" i="14"/>
  <c r="D110" i="15"/>
  <c r="D112" i="15"/>
  <c r="L114" i="15"/>
  <c r="T120" i="15"/>
  <c r="T160" i="15"/>
  <c r="AB82" i="15"/>
  <c r="AB90" i="14"/>
  <c r="N92" i="17"/>
  <c r="G144" i="14"/>
  <c r="L189" i="16"/>
  <c r="T47" i="17"/>
  <c r="T48" i="17" s="1"/>
  <c r="M51" i="15"/>
  <c r="M49" i="15"/>
  <c r="M50" i="15" s="1"/>
  <c r="F20" i="15"/>
  <c r="Q56" i="15"/>
  <c r="AV143" i="15"/>
  <c r="K154" i="16"/>
  <c r="K54" i="16"/>
  <c r="S60" i="16"/>
  <c r="AA51" i="16"/>
  <c r="AA49" i="16"/>
  <c r="AA50" i="16" s="1"/>
  <c r="O63" i="16"/>
  <c r="AV157" i="17"/>
  <c r="F90" i="15"/>
  <c r="V78" i="15"/>
  <c r="BD116" i="14"/>
  <c r="J160" i="14"/>
  <c r="N62" i="15"/>
  <c r="M116" i="15"/>
  <c r="E85" i="16"/>
  <c r="E86" i="16" s="1"/>
  <c r="M82" i="16"/>
  <c r="O148" i="16"/>
  <c r="J98" i="14"/>
  <c r="Q124" i="15"/>
  <c r="N78" i="16"/>
  <c r="V174" i="16"/>
  <c r="Y185" i="15"/>
  <c r="Q140" i="15"/>
  <c r="G34" i="16"/>
  <c r="O84" i="16"/>
  <c r="AX49" i="16"/>
  <c r="AX50" i="16" s="1"/>
  <c r="AX51" i="16"/>
  <c r="J110" i="15"/>
  <c r="Z85" i="15"/>
  <c r="Z86" i="15" s="1"/>
  <c r="BD47" i="15"/>
  <c r="BD48" i="15" s="1"/>
  <c r="BA48" i="15"/>
  <c r="BD147" i="15"/>
  <c r="BD148" i="15" s="1"/>
  <c r="BD150" i="15"/>
  <c r="Q42" i="17"/>
  <c r="Q120" i="17"/>
  <c r="Q56" i="17"/>
  <c r="Y172" i="17"/>
  <c r="X129" i="16"/>
  <c r="X130" i="16" s="1"/>
  <c r="K20" i="17"/>
  <c r="AA168" i="17"/>
  <c r="N84" i="17"/>
  <c r="F76" i="18"/>
  <c r="F32" i="18"/>
  <c r="N20" i="18"/>
  <c r="AR146" i="18"/>
  <c r="G170" i="18"/>
  <c r="O158" i="18"/>
  <c r="O60" i="18"/>
  <c r="W38" i="18"/>
  <c r="AX18" i="18"/>
  <c r="E92" i="17"/>
  <c r="M92" i="17"/>
  <c r="S36" i="17"/>
  <c r="AX158" i="17"/>
  <c r="N160" i="17"/>
  <c r="AR168" i="17"/>
  <c r="K70" i="17"/>
  <c r="G30" i="17"/>
  <c r="O188" i="17"/>
  <c r="W177" i="17"/>
  <c r="W178" i="17" s="1"/>
  <c r="W179" i="17"/>
  <c r="BD117" i="17"/>
  <c r="BD118" i="17" s="1"/>
  <c r="H150" i="17"/>
  <c r="AA66" i="17"/>
  <c r="M172" i="17"/>
  <c r="AB122" i="18"/>
  <c r="I104" i="18"/>
  <c r="Q144" i="18"/>
  <c r="AC58" i="18"/>
  <c r="Q62" i="18"/>
  <c r="Y114" i="18"/>
  <c r="X182" i="19"/>
  <c r="S170" i="18"/>
  <c r="AA72" i="18"/>
  <c r="T144" i="18"/>
  <c r="AB150" i="18"/>
  <c r="T104" i="18"/>
  <c r="E184" i="18"/>
  <c r="M185" i="18"/>
  <c r="E16" i="18"/>
  <c r="Q146" i="18"/>
  <c r="Y185" i="19"/>
  <c r="K42" i="19"/>
  <c r="AR82" i="19"/>
  <c r="D60" i="20"/>
  <c r="P73" i="20"/>
  <c r="D74" i="20"/>
  <c r="T142" i="20"/>
  <c r="T110" i="20"/>
  <c r="AB34" i="20"/>
  <c r="R114" i="19"/>
  <c r="BD104" i="19"/>
  <c r="BD101" i="19"/>
  <c r="BD102" i="19" s="1"/>
  <c r="BD16" i="19"/>
  <c r="K158" i="19"/>
  <c r="S40" i="19"/>
  <c r="AB88" i="19"/>
  <c r="L74" i="19"/>
  <c r="AB166" i="19"/>
  <c r="K96" i="19"/>
  <c r="E176" i="19"/>
  <c r="J44" i="19"/>
  <c r="K76" i="19"/>
  <c r="V51" i="19"/>
  <c r="V49" i="19"/>
  <c r="V50" i="19" s="1"/>
  <c r="AR54" i="19"/>
  <c r="F9" i="19"/>
  <c r="F72" i="19"/>
  <c r="F88" i="19"/>
  <c r="F114" i="19"/>
  <c r="F38" i="19"/>
  <c r="F120" i="19"/>
  <c r="F10" i="19"/>
  <c r="F56" i="19"/>
  <c r="J84" i="19"/>
  <c r="E188" i="20"/>
  <c r="F100" i="21"/>
  <c r="N100" i="21"/>
  <c r="V82" i="21"/>
  <c r="AR176" i="21"/>
  <c r="AV176" i="21" s="1"/>
  <c r="AR146" i="21"/>
  <c r="X46" i="22"/>
  <c r="N96" i="20"/>
  <c r="V100" i="20"/>
  <c r="I160" i="22"/>
  <c r="I32" i="22"/>
  <c r="Y188" i="22"/>
  <c r="Y140" i="22"/>
  <c r="I20" i="22"/>
  <c r="H188" i="20"/>
  <c r="E76" i="20"/>
  <c r="AC11" i="20"/>
  <c r="AC146" i="20" s="1"/>
  <c r="AV161" i="20"/>
  <c r="BD136" i="20"/>
  <c r="W185" i="21"/>
  <c r="K51" i="21"/>
  <c r="K49" i="21"/>
  <c r="J112" i="20"/>
  <c r="Q166" i="20"/>
  <c r="AU165" i="20" a="1"/>
  <c r="AU165" i="20" s="1"/>
  <c r="AT165" i="20" a="1"/>
  <c r="AT165" i="20" s="1"/>
  <c r="AC165" i="20"/>
  <c r="D125" i="21"/>
  <c r="D126" i="21" s="1"/>
  <c r="D24" i="21"/>
  <c r="D47" i="21"/>
  <c r="BD94" i="21"/>
  <c r="O110" i="20"/>
  <c r="BD42" i="20"/>
  <c r="G164" i="20"/>
  <c r="J56" i="21"/>
  <c r="G70" i="20"/>
  <c r="K112" i="21"/>
  <c r="S63" i="21"/>
  <c r="AA188" i="21"/>
  <c r="Z174" i="20"/>
  <c r="P165" i="21"/>
  <c r="L94" i="21"/>
  <c r="T92" i="21"/>
  <c r="AB116" i="21"/>
  <c r="AX88" i="21"/>
  <c r="K76" i="22"/>
  <c r="AA166" i="22"/>
  <c r="AA100" i="22"/>
  <c r="AV169" i="21"/>
  <c r="E150" i="22"/>
  <c r="AR38" i="1"/>
  <c r="N108" i="2"/>
  <c r="O24" i="5"/>
  <c r="AV163" i="1"/>
  <c r="D51" i="3"/>
  <c r="T38" i="2"/>
  <c r="BD85" i="6"/>
  <c r="G22" i="4"/>
  <c r="G166" i="4"/>
  <c r="O44" i="4"/>
  <c r="W144" i="4"/>
  <c r="AX51" i="4"/>
  <c r="O90" i="6"/>
  <c r="V185" i="6"/>
  <c r="I112" i="4"/>
  <c r="M150" i="5"/>
  <c r="I150" i="5"/>
  <c r="Y182" i="5"/>
  <c r="O24" i="6"/>
  <c r="E152" i="7"/>
  <c r="E47" i="7"/>
  <c r="E48" i="7" s="1"/>
  <c r="E24" i="7"/>
  <c r="M125" i="7"/>
  <c r="M126" i="7" s="1"/>
  <c r="M47" i="7"/>
  <c r="M48" i="7" s="1"/>
  <c r="M24" i="7"/>
  <c r="AR182" i="4"/>
  <c r="Y102" i="5"/>
  <c r="V46" i="6"/>
  <c r="Y110" i="6"/>
  <c r="F98" i="7"/>
  <c r="V106" i="7"/>
  <c r="AC91" i="4"/>
  <c r="Q92" i="4"/>
  <c r="I176" i="4"/>
  <c r="T42" i="5"/>
  <c r="H72" i="5"/>
  <c r="H102" i="5"/>
  <c r="G156" i="6"/>
  <c r="Y116" i="6"/>
  <c r="G106" i="7"/>
  <c r="O164" i="7"/>
  <c r="L70" i="7"/>
  <c r="J28" i="4"/>
  <c r="Z40" i="4"/>
  <c r="V88" i="4"/>
  <c r="AX172" i="4"/>
  <c r="L174" i="5"/>
  <c r="X42" i="6"/>
  <c r="N94" i="6"/>
  <c r="T22" i="7"/>
  <c r="F78" i="7"/>
  <c r="M172" i="8"/>
  <c r="M152" i="8"/>
  <c r="I110" i="4"/>
  <c r="H76" i="5"/>
  <c r="P147" i="5"/>
  <c r="L185" i="5"/>
  <c r="Y56" i="6"/>
  <c r="G116" i="6"/>
  <c r="I150" i="7"/>
  <c r="Q124" i="7"/>
  <c r="Y86" i="7"/>
  <c r="BD176" i="11"/>
  <c r="BD88" i="11"/>
  <c r="BD85" i="11"/>
  <c r="BD86" i="11" s="1"/>
  <c r="F100" i="8"/>
  <c r="T54" i="8"/>
  <c r="E138" i="9"/>
  <c r="K100" i="9"/>
  <c r="P68" i="12"/>
  <c r="AR154" i="8"/>
  <c r="F96" i="9"/>
  <c r="V134" i="9"/>
  <c r="F40" i="9"/>
  <c r="H9" i="8"/>
  <c r="H10" i="8" s="1"/>
  <c r="H112" i="8"/>
  <c r="H116" i="8"/>
  <c r="H134" i="8"/>
  <c r="H122" i="8"/>
  <c r="H185" i="8"/>
  <c r="H98" i="8"/>
  <c r="H20" i="8"/>
  <c r="H140" i="8"/>
  <c r="F38" i="8"/>
  <c r="S96" i="9"/>
  <c r="R51" i="7"/>
  <c r="R49" i="7"/>
  <c r="AX94" i="8"/>
  <c r="N174" i="8"/>
  <c r="S118" i="9"/>
  <c r="Z170" i="8"/>
  <c r="J162" i="8"/>
  <c r="L182" i="8"/>
  <c r="AV159" i="9"/>
  <c r="BD60" i="9"/>
  <c r="BD58" i="9"/>
  <c r="BD57" i="9" s="1"/>
  <c r="K116" i="10"/>
  <c r="S46" i="10"/>
  <c r="AA134" i="10"/>
  <c r="K47" i="9"/>
  <c r="K48" i="9" s="1"/>
  <c r="K24" i="9"/>
  <c r="E76" i="9"/>
  <c r="V182" i="9"/>
  <c r="T94" i="8"/>
  <c r="AR66" i="8"/>
  <c r="K82" i="9"/>
  <c r="AA176" i="9"/>
  <c r="V92" i="9"/>
  <c r="AX63" i="11"/>
  <c r="BD106" i="9"/>
  <c r="E74" i="10"/>
  <c r="M44" i="10"/>
  <c r="F106" i="10"/>
  <c r="Q47" i="11"/>
  <c r="Q24" i="11"/>
  <c r="I38" i="13"/>
  <c r="AV159" i="13"/>
  <c r="Y166" i="13"/>
  <c r="Y124" i="13"/>
  <c r="F146" i="10"/>
  <c r="V122" i="10"/>
  <c r="J182" i="11"/>
  <c r="R189" i="11"/>
  <c r="R36" i="11"/>
  <c r="Z146" i="11"/>
  <c r="G22" i="10"/>
  <c r="W140" i="10"/>
  <c r="Y160" i="10"/>
  <c r="K63" i="11"/>
  <c r="AA74" i="11"/>
  <c r="F108" i="10"/>
  <c r="I24" i="10"/>
  <c r="I47" i="10"/>
  <c r="I48" i="10" s="1"/>
  <c r="AV137" i="10"/>
  <c r="Y138" i="10"/>
  <c r="Q16" i="10"/>
  <c r="F44" i="12"/>
  <c r="N116" i="12"/>
  <c r="V148" i="12"/>
  <c r="V158" i="12"/>
  <c r="AR86" i="12"/>
  <c r="AR54" i="12"/>
  <c r="O170" i="12"/>
  <c r="I100" i="12"/>
  <c r="F92" i="11"/>
  <c r="V28" i="11"/>
  <c r="W40" i="11"/>
  <c r="N154" i="11"/>
  <c r="AC64" i="12"/>
  <c r="W142" i="11"/>
  <c r="K108" i="12"/>
  <c r="W34" i="11"/>
  <c r="K148" i="13"/>
  <c r="K98" i="13"/>
  <c r="S98" i="13"/>
  <c r="AA114" i="13"/>
  <c r="Z84" i="12"/>
  <c r="BD172" i="12"/>
  <c r="M108" i="12"/>
  <c r="BD114" i="12"/>
  <c r="E9" i="13"/>
  <c r="E66" i="13"/>
  <c r="E54" i="13"/>
  <c r="E63" i="13"/>
  <c r="E108" i="13"/>
  <c r="M174" i="13"/>
  <c r="H32" i="14"/>
  <c r="X176" i="14"/>
  <c r="E160" i="12"/>
  <c r="J30" i="12"/>
  <c r="R85" i="12"/>
  <c r="R86" i="12" s="1"/>
  <c r="AU86" i="12" s="1" a="1"/>
  <c r="AU86" i="12" s="1"/>
  <c r="G144" i="13"/>
  <c r="G146" i="14"/>
  <c r="AX162" i="14"/>
  <c r="K63" i="14"/>
  <c r="AA47" i="14"/>
  <c r="AA48" i="14" s="1"/>
  <c r="AA125" i="14"/>
  <c r="AA126" i="14" s="1"/>
  <c r="AA24" i="14"/>
  <c r="BD40" i="14"/>
  <c r="AT11" i="14" a="1"/>
  <c r="AT11" i="14" s="1"/>
  <c r="E144" i="14"/>
  <c r="AB96" i="15"/>
  <c r="I144" i="16"/>
  <c r="Q22" i="16"/>
  <c r="Q140" i="16"/>
  <c r="Y152" i="16"/>
  <c r="T112" i="14"/>
  <c r="K164" i="15"/>
  <c r="K14" i="15"/>
  <c r="S67" i="15"/>
  <c r="AA82" i="15"/>
  <c r="E85" i="14"/>
  <c r="E86" i="14" s="1"/>
  <c r="L150" i="15"/>
  <c r="T114" i="15"/>
  <c r="G132" i="14"/>
  <c r="O94" i="14"/>
  <c r="W176" i="14"/>
  <c r="K57" i="14"/>
  <c r="T158" i="14"/>
  <c r="E172" i="15"/>
  <c r="R14" i="15"/>
  <c r="BD106" i="15"/>
  <c r="K142" i="16"/>
  <c r="S162" i="16"/>
  <c r="N150" i="15"/>
  <c r="V60" i="15"/>
  <c r="W90" i="15"/>
  <c r="BD140" i="14"/>
  <c r="O51" i="15"/>
  <c r="O49" i="15"/>
  <c r="M129" i="16"/>
  <c r="M130" i="16" s="1"/>
  <c r="R98" i="14"/>
  <c r="AX172" i="14"/>
  <c r="Q72" i="15"/>
  <c r="Q106" i="15"/>
  <c r="E170" i="15"/>
  <c r="N76" i="16"/>
  <c r="V76" i="16"/>
  <c r="V176" i="16"/>
  <c r="R152" i="14"/>
  <c r="I49" i="15"/>
  <c r="I51" i="15"/>
  <c r="R44" i="15"/>
  <c r="G100" i="16"/>
  <c r="O30" i="16"/>
  <c r="W185" i="16"/>
  <c r="Q184" i="17"/>
  <c r="AC91" i="17"/>
  <c r="Q92" i="17"/>
  <c r="Y136" i="17"/>
  <c r="Y122" i="17"/>
  <c r="AR176" i="17"/>
  <c r="AV176" i="17" s="1"/>
  <c r="K146" i="17"/>
  <c r="S76" i="17"/>
  <c r="AA176" i="17"/>
  <c r="F148" i="18"/>
  <c r="N154" i="18"/>
  <c r="AR140" i="18"/>
  <c r="E154" i="17"/>
  <c r="G122" i="18"/>
  <c r="O152" i="18"/>
  <c r="O22" i="18"/>
  <c r="W136" i="18"/>
  <c r="M30" i="17"/>
  <c r="N102" i="17"/>
  <c r="AR116" i="17"/>
  <c r="W40" i="17"/>
  <c r="AR20" i="18"/>
  <c r="P91" i="16"/>
  <c r="D92" i="16"/>
  <c r="G26" i="17"/>
  <c r="O26" i="17"/>
  <c r="W26" i="17"/>
  <c r="W56" i="17"/>
  <c r="X51" i="16"/>
  <c r="X49" i="16"/>
  <c r="AX185" i="17"/>
  <c r="I40" i="18"/>
  <c r="AV161" i="18"/>
  <c r="AC117" i="18"/>
  <c r="AT117" i="18" a="1"/>
  <c r="AT117" i="18" s="1"/>
  <c r="Q118" i="18"/>
  <c r="AU117" i="18" a="1"/>
  <c r="AU117" i="18" s="1"/>
  <c r="Y112" i="18"/>
  <c r="X74" i="19"/>
  <c r="S136" i="18"/>
  <c r="AA138" i="18"/>
  <c r="AB189" i="17"/>
  <c r="AB36" i="17"/>
  <c r="T172" i="18"/>
  <c r="AB66" i="18"/>
  <c r="AX172" i="19"/>
  <c r="E129" i="18"/>
  <c r="E130" i="18" s="1"/>
  <c r="M120" i="18"/>
  <c r="AA47" i="18"/>
  <c r="AA48" i="18" s="1"/>
  <c r="AA24" i="18"/>
  <c r="AV151" i="18"/>
  <c r="AV161" i="19"/>
  <c r="Y144" i="19"/>
  <c r="AX179" i="19"/>
  <c r="D162" i="20"/>
  <c r="T85" i="20"/>
  <c r="T86" i="20" s="1"/>
  <c r="AB108" i="20"/>
  <c r="Z49" i="20"/>
  <c r="Z50" i="20" s="1"/>
  <c r="Z51" i="20"/>
  <c r="R156" i="19"/>
  <c r="Z162" i="19"/>
  <c r="Z84" i="19"/>
  <c r="K152" i="19"/>
  <c r="S96" i="19"/>
  <c r="K162" i="19"/>
  <c r="R85" i="18"/>
  <c r="R86" i="18" s="1"/>
  <c r="L168" i="19"/>
  <c r="Y60" i="19"/>
  <c r="E160" i="19"/>
  <c r="R85" i="19"/>
  <c r="R86" i="19" s="1"/>
  <c r="I129" i="19"/>
  <c r="I130" i="19" s="1"/>
  <c r="N116" i="19"/>
  <c r="AR142" i="19"/>
  <c r="AR176" i="19"/>
  <c r="AV176" i="19" s="1"/>
  <c r="N56" i="19"/>
  <c r="Z16" i="19"/>
  <c r="O129" i="19"/>
  <c r="O130" i="19" s="1"/>
  <c r="F26" i="21"/>
  <c r="N140" i="21"/>
  <c r="V184" i="21"/>
  <c r="AR54" i="21"/>
  <c r="AR84" i="21"/>
  <c r="V132" i="21"/>
  <c r="X120" i="22"/>
  <c r="N88" i="20"/>
  <c r="V24" i="20"/>
  <c r="V47" i="20"/>
  <c r="V48" i="20" s="1"/>
  <c r="E172" i="20"/>
  <c r="I106" i="22"/>
  <c r="Y179" i="22"/>
  <c r="Y177" i="22"/>
  <c r="Y178" i="22" s="1"/>
  <c r="Y92" i="22"/>
  <c r="K24" i="21"/>
  <c r="H84" i="20"/>
  <c r="O176" i="21"/>
  <c r="BD124" i="20"/>
  <c r="W184" i="21"/>
  <c r="O156" i="20"/>
  <c r="J114" i="21"/>
  <c r="BD114" i="21"/>
  <c r="O66" i="21"/>
  <c r="O18" i="20"/>
  <c r="O70" i="20"/>
  <c r="K108" i="21"/>
  <c r="AA172" i="21"/>
  <c r="AA34" i="21"/>
  <c r="W54" i="20"/>
  <c r="J124" i="20"/>
  <c r="L96" i="21"/>
  <c r="AB112" i="21"/>
  <c r="AX92" i="21"/>
  <c r="K62" i="22"/>
  <c r="AA96" i="22"/>
  <c r="AX174" i="21"/>
  <c r="J148" i="5"/>
  <c r="Z32" i="5"/>
  <c r="Z124" i="5"/>
  <c r="AB166" i="2"/>
  <c r="J144" i="6"/>
  <c r="AX178" i="4"/>
  <c r="N44" i="2"/>
  <c r="Q78" i="2"/>
  <c r="M42" i="1"/>
  <c r="M70" i="1"/>
  <c r="M136" i="1"/>
  <c r="Z102" i="3"/>
  <c r="R24" i="6"/>
  <c r="R47" i="6"/>
  <c r="R48" i="6" s="1"/>
  <c r="T138" i="5"/>
  <c r="H72" i="6"/>
  <c r="M144" i="5"/>
  <c r="Y62" i="6"/>
  <c r="M98" i="6"/>
  <c r="M170" i="6"/>
  <c r="E134" i="7"/>
  <c r="M92" i="7"/>
  <c r="I160" i="4"/>
  <c r="Y106" i="5"/>
  <c r="V106" i="6"/>
  <c r="V162" i="6"/>
  <c r="F166" i="7"/>
  <c r="V174" i="7"/>
  <c r="AR106" i="7"/>
  <c r="J102" i="8"/>
  <c r="I24" i="4"/>
  <c r="I47" i="4"/>
  <c r="I48" i="4" s="1"/>
  <c r="I125" i="4"/>
  <c r="I126" i="4" s="1"/>
  <c r="H36" i="5"/>
  <c r="Q104" i="5"/>
  <c r="G146" i="5"/>
  <c r="O162" i="6"/>
  <c r="AX35" i="6"/>
  <c r="D63" i="6"/>
  <c r="Q104" i="6"/>
  <c r="H152" i="6"/>
  <c r="G34" i="7"/>
  <c r="O22" i="7"/>
  <c r="N9" i="7"/>
  <c r="N10" i="7" s="1"/>
  <c r="N32" i="7"/>
  <c r="N22" i="7"/>
  <c r="N20" i="7"/>
  <c r="N80" i="7"/>
  <c r="N76" i="7"/>
  <c r="N84" i="7"/>
  <c r="N16" i="7"/>
  <c r="N146" i="7"/>
  <c r="N158" i="7"/>
  <c r="N82" i="7"/>
  <c r="N62" i="7"/>
  <c r="K96" i="7"/>
  <c r="V18" i="4"/>
  <c r="AX82" i="4"/>
  <c r="E26" i="5"/>
  <c r="G166" i="5"/>
  <c r="H124" i="6"/>
  <c r="AB46" i="6"/>
  <c r="F24" i="7"/>
  <c r="T82" i="7"/>
  <c r="M44" i="8"/>
  <c r="I182" i="4"/>
  <c r="AR38" i="5"/>
  <c r="X74" i="5"/>
  <c r="D136" i="5"/>
  <c r="AT165" i="5" a="1"/>
  <c r="AT165" i="5" s="1"/>
  <c r="Q166" i="5"/>
  <c r="AC165" i="5"/>
  <c r="AU165" i="5" a="1"/>
  <c r="AU165" i="5" s="1"/>
  <c r="V176" i="5"/>
  <c r="Y184" i="6"/>
  <c r="Q36" i="6"/>
  <c r="V146" i="6"/>
  <c r="I88" i="7"/>
  <c r="AC91" i="7"/>
  <c r="Q92" i="7"/>
  <c r="Y164" i="7"/>
  <c r="O129" i="7"/>
  <c r="O130" i="7" s="1"/>
  <c r="BD16" i="11"/>
  <c r="BD116" i="11"/>
  <c r="AR88" i="8"/>
  <c r="E102" i="9"/>
  <c r="W138" i="8"/>
  <c r="AB100" i="8"/>
  <c r="W142" i="8"/>
  <c r="N51" i="9"/>
  <c r="N49" i="9"/>
  <c r="AR110" i="9"/>
  <c r="AU101" i="9" a="1"/>
  <c r="AU101" i="9" s="1"/>
  <c r="AT101" i="9" a="1"/>
  <c r="AT101" i="9" s="1"/>
  <c r="AC101" i="9"/>
  <c r="Q102" i="9"/>
  <c r="X110" i="8"/>
  <c r="F84" i="8"/>
  <c r="D156" i="8"/>
  <c r="AR50" i="9"/>
  <c r="V102" i="9"/>
  <c r="BD188" i="7"/>
  <c r="X80" i="8"/>
  <c r="V177" i="8"/>
  <c r="V178" i="8" s="1"/>
  <c r="V179" i="8"/>
  <c r="M148" i="11"/>
  <c r="M129" i="11"/>
  <c r="F72" i="8"/>
  <c r="H176" i="8"/>
  <c r="S34" i="9"/>
  <c r="K100" i="10"/>
  <c r="K104" i="10"/>
  <c r="S30" i="10"/>
  <c r="AA63" i="10"/>
  <c r="AR14" i="8"/>
  <c r="D132" i="8"/>
  <c r="L16" i="8"/>
  <c r="T84" i="8"/>
  <c r="S179" i="9"/>
  <c r="S177" i="9"/>
  <c r="S178" i="9" s="1"/>
  <c r="AA102" i="9"/>
  <c r="E122" i="10"/>
  <c r="M104" i="10"/>
  <c r="F67" i="10"/>
  <c r="M162" i="10"/>
  <c r="AC11" i="11"/>
  <c r="AC66" i="11" s="1"/>
  <c r="AU11" i="11" a="1"/>
  <c r="AU11" i="11" s="1"/>
  <c r="AT11" i="11" a="1"/>
  <c r="AT11" i="11" s="1"/>
  <c r="Q9" i="11"/>
  <c r="Q42" i="11"/>
  <c r="Q66" i="11"/>
  <c r="Q82" i="11"/>
  <c r="Q40" i="11"/>
  <c r="AV187" i="11"/>
  <c r="I78" i="13"/>
  <c r="Q182" i="13"/>
  <c r="Q34" i="13"/>
  <c r="AC64" i="13"/>
  <c r="Y70" i="13"/>
  <c r="G102" i="9"/>
  <c r="F112" i="10"/>
  <c r="AR182" i="10"/>
  <c r="AR54" i="10"/>
  <c r="J148" i="11"/>
  <c r="R184" i="11"/>
  <c r="Z179" i="11"/>
  <c r="Z177" i="11"/>
  <c r="Z178" i="11" s="1"/>
  <c r="G18" i="10"/>
  <c r="W94" i="10"/>
  <c r="G154" i="10"/>
  <c r="K30" i="11"/>
  <c r="S148" i="8"/>
  <c r="S129" i="8"/>
  <c r="O42" i="9"/>
  <c r="AR46" i="10"/>
  <c r="G176" i="9"/>
  <c r="I76" i="10"/>
  <c r="Q120" i="10"/>
  <c r="Y188" i="10"/>
  <c r="F42" i="12"/>
  <c r="N164" i="12"/>
  <c r="V84" i="12"/>
  <c r="AR56" i="12"/>
  <c r="Q72" i="10"/>
  <c r="O188" i="10"/>
  <c r="K94" i="11"/>
  <c r="G66" i="12"/>
  <c r="G150" i="12"/>
  <c r="O36" i="12"/>
  <c r="W54" i="12"/>
  <c r="D16" i="11"/>
  <c r="H67" i="11"/>
  <c r="O158" i="11"/>
  <c r="I120" i="12"/>
  <c r="AU52" i="12" a="1"/>
  <c r="AU52" i="12" s="1"/>
  <c r="AC52" i="12"/>
  <c r="AT52" i="12" a="1"/>
  <c r="AT52" i="12" s="1"/>
  <c r="Q49" i="12"/>
  <c r="Q125" i="12" s="1"/>
  <c r="Q51" i="12"/>
  <c r="Q76" i="12"/>
  <c r="Y24" i="12"/>
  <c r="Y47" i="12"/>
  <c r="Y48" i="12" s="1"/>
  <c r="F146" i="11"/>
  <c r="V158" i="11"/>
  <c r="W90" i="11"/>
  <c r="M92" i="12"/>
  <c r="G138" i="11"/>
  <c r="H144" i="11"/>
  <c r="K148" i="12"/>
  <c r="K51" i="14"/>
  <c r="H46" i="11"/>
  <c r="F85" i="11"/>
  <c r="F86" i="11" s="1"/>
  <c r="AV131" i="12"/>
  <c r="H85" i="12"/>
  <c r="H86" i="12" s="1"/>
  <c r="BD23" i="13"/>
  <c r="K26" i="13"/>
  <c r="S96" i="13"/>
  <c r="S16" i="13"/>
  <c r="E168" i="13"/>
  <c r="E104" i="13"/>
  <c r="M28" i="13"/>
  <c r="H124" i="14"/>
  <c r="H136" i="14"/>
  <c r="X129" i="14"/>
  <c r="X130" i="14" s="1"/>
  <c r="M40" i="12"/>
  <c r="T49" i="15"/>
  <c r="T50" i="15" s="1"/>
  <c r="R9" i="12"/>
  <c r="R10" i="12" s="1"/>
  <c r="R158" i="12"/>
  <c r="R20" i="12"/>
  <c r="R60" i="12"/>
  <c r="R16" i="12"/>
  <c r="R152" i="12"/>
  <c r="R132" i="12"/>
  <c r="R104" i="12"/>
  <c r="R88" i="12"/>
  <c r="R146" i="12"/>
  <c r="R82" i="12"/>
  <c r="R78" i="12"/>
  <c r="R54" i="12"/>
  <c r="R28" i="12"/>
  <c r="R40" i="12"/>
  <c r="R140" i="12"/>
  <c r="R44" i="12"/>
  <c r="R72" i="12"/>
  <c r="R150" i="12"/>
  <c r="R32" i="12"/>
  <c r="R144" i="12"/>
  <c r="R172" i="12"/>
  <c r="G57" i="13"/>
  <c r="W67" i="13"/>
  <c r="N51" i="13"/>
  <c r="N49" i="13"/>
  <c r="N50" i="13" s="1"/>
  <c r="AX189" i="14"/>
  <c r="AX190" i="14" s="1"/>
  <c r="AX47" i="14"/>
  <c r="AX48" i="14" s="1"/>
  <c r="AX36" i="14"/>
  <c r="K138" i="14"/>
  <c r="K162" i="14"/>
  <c r="S46" i="14"/>
  <c r="AA88" i="14"/>
  <c r="AB54" i="14"/>
  <c r="W116" i="14"/>
  <c r="I132" i="16"/>
  <c r="Q18" i="16"/>
  <c r="Q150" i="16"/>
  <c r="AV141" i="16"/>
  <c r="Y84" i="16"/>
  <c r="P165" i="14"/>
  <c r="T160" i="14"/>
  <c r="AB36" i="14"/>
  <c r="K142" i="15"/>
  <c r="K84" i="15"/>
  <c r="W78" i="14"/>
  <c r="D84" i="15"/>
  <c r="L32" i="15"/>
  <c r="T148" i="15"/>
  <c r="AB74" i="15"/>
  <c r="D142" i="15"/>
  <c r="G18" i="14"/>
  <c r="O158" i="14"/>
  <c r="K76" i="14"/>
  <c r="K182" i="14"/>
  <c r="R185" i="15"/>
  <c r="M160" i="15"/>
  <c r="AR74" i="15"/>
  <c r="AV74" i="15" s="1"/>
  <c r="V100" i="15"/>
  <c r="M170" i="15"/>
  <c r="K40" i="16"/>
  <c r="S92" i="16"/>
  <c r="AA44" i="16"/>
  <c r="BD136" i="17"/>
  <c r="F102" i="15"/>
  <c r="AR94" i="15"/>
  <c r="Y72" i="15"/>
  <c r="BD35" i="16"/>
  <c r="AX148" i="14"/>
  <c r="BD62" i="15"/>
  <c r="Z140" i="15"/>
  <c r="M20" i="16"/>
  <c r="W44" i="16"/>
  <c r="BD160" i="14"/>
  <c r="N62" i="16"/>
  <c r="AR86" i="16"/>
  <c r="Z146" i="14"/>
  <c r="Q162" i="15"/>
  <c r="V166" i="15"/>
  <c r="G124" i="16"/>
  <c r="O154" i="16"/>
  <c r="W177" i="16"/>
  <c r="W178" i="16" s="1"/>
  <c r="W179" i="16"/>
  <c r="J100" i="15"/>
  <c r="R110" i="15"/>
  <c r="E140" i="15"/>
  <c r="AR24" i="16"/>
  <c r="W148" i="16"/>
  <c r="I129" i="17"/>
  <c r="I130" i="17" s="1"/>
  <c r="Q136" i="17"/>
  <c r="Q110" i="17"/>
  <c r="AT165" i="17" a="1"/>
  <c r="AT165" i="17" s="1"/>
  <c r="Q166" i="17"/>
  <c r="AC165" i="17"/>
  <c r="AU165" i="17" a="1"/>
  <c r="AU165" i="17" s="1"/>
  <c r="Y100" i="17"/>
  <c r="Y162" i="17"/>
  <c r="K168" i="17"/>
  <c r="S78" i="17"/>
  <c r="AA60" i="17"/>
  <c r="BD84" i="17"/>
  <c r="F144" i="18"/>
  <c r="N62" i="18"/>
  <c r="N57" i="18"/>
  <c r="AR67" i="18"/>
  <c r="AV67" i="18" s="1"/>
  <c r="AR128" i="18"/>
  <c r="N86" i="17"/>
  <c r="G34" i="18"/>
  <c r="O66" i="18"/>
  <c r="W132" i="18"/>
  <c r="E72" i="17"/>
  <c r="M176" i="17"/>
  <c r="AX67" i="17"/>
  <c r="G72" i="17"/>
  <c r="G174" i="17"/>
  <c r="O80" i="17"/>
  <c r="W76" i="17"/>
  <c r="AR136" i="17"/>
  <c r="K51" i="19"/>
  <c r="I88" i="18"/>
  <c r="Q164" i="18"/>
  <c r="P11" i="18"/>
  <c r="P46" i="18" s="1"/>
  <c r="M162" i="18"/>
  <c r="X66" i="19"/>
  <c r="S100" i="18"/>
  <c r="AA136" i="18"/>
  <c r="S56" i="18"/>
  <c r="AB138" i="18"/>
  <c r="E98" i="18"/>
  <c r="M129" i="18"/>
  <c r="M130" i="18" s="1"/>
  <c r="AA54" i="18"/>
  <c r="Y114" i="19"/>
  <c r="AX51" i="19"/>
  <c r="AX92" i="19"/>
  <c r="D98" i="20"/>
  <c r="D38" i="20"/>
  <c r="P180" i="20"/>
  <c r="D177" i="20"/>
  <c r="D179" i="20"/>
  <c r="T78" i="20"/>
  <c r="AB44" i="20"/>
  <c r="AB124" i="20"/>
  <c r="J56" i="19"/>
  <c r="R22" i="19"/>
  <c r="BD158" i="19"/>
  <c r="AX108" i="19"/>
  <c r="AV167" i="19"/>
  <c r="K146" i="19"/>
  <c r="S129" i="19"/>
  <c r="S130" i="19" s="1"/>
  <c r="AA60" i="19"/>
  <c r="E49" i="19"/>
  <c r="E51" i="19"/>
  <c r="D80" i="19"/>
  <c r="V9" i="19"/>
  <c r="V10" i="19" s="1"/>
  <c r="V106" i="19"/>
  <c r="V88" i="19"/>
  <c r="V110" i="19"/>
  <c r="V70" i="19"/>
  <c r="V30" i="19"/>
  <c r="V18" i="19"/>
  <c r="V22" i="19"/>
  <c r="V188" i="19"/>
  <c r="V84" i="19"/>
  <c r="AA49" i="19"/>
  <c r="AA50" i="19" s="1"/>
  <c r="AA51" i="19"/>
  <c r="E148" i="19"/>
  <c r="AX40" i="19"/>
  <c r="L104" i="19"/>
  <c r="F142" i="19"/>
  <c r="N176" i="19"/>
  <c r="AR108" i="19"/>
  <c r="AR28" i="19"/>
  <c r="E140" i="21"/>
  <c r="M189" i="21"/>
  <c r="M36" i="21"/>
  <c r="G132" i="19"/>
  <c r="G66" i="19"/>
  <c r="AX30" i="20"/>
  <c r="F156" i="21"/>
  <c r="F98" i="21"/>
  <c r="N62" i="21"/>
  <c r="V118" i="21"/>
  <c r="AR86" i="21"/>
  <c r="H144" i="22"/>
  <c r="X54" i="22"/>
  <c r="X108" i="22"/>
  <c r="F76" i="20"/>
  <c r="V84" i="20"/>
  <c r="AR14" i="6"/>
  <c r="F148" i="20"/>
  <c r="W34" i="21"/>
  <c r="D74" i="21"/>
  <c r="P73" i="21"/>
  <c r="L116" i="21"/>
  <c r="T138" i="21"/>
  <c r="T67" i="21"/>
  <c r="AR24" i="22"/>
  <c r="AR47" i="22"/>
  <c r="AR48" i="22" s="1"/>
  <c r="AR188" i="22"/>
  <c r="BD164" i="22"/>
  <c r="K132" i="23"/>
  <c r="X102" i="23"/>
  <c r="AX24" i="23"/>
  <c r="AX125" i="23"/>
  <c r="AX126" i="23" s="1"/>
  <c r="Y24" i="23"/>
  <c r="Y125" i="23"/>
  <c r="Y126" i="23" s="1"/>
  <c r="Y47" i="23"/>
  <c r="Y48" i="23" s="1"/>
  <c r="AV173" i="23"/>
  <c r="Y90" i="23"/>
  <c r="BD72" i="24"/>
  <c r="K86" i="24"/>
  <c r="M158" i="24"/>
  <c r="M118" i="24"/>
  <c r="AX170" i="24"/>
  <c r="BD176" i="24"/>
  <c r="BD76" i="24"/>
  <c r="BD73" i="24"/>
  <c r="BD74" i="24" s="1"/>
  <c r="BD100" i="24"/>
  <c r="R14" i="24"/>
  <c r="R46" i="24"/>
  <c r="G108" i="23"/>
  <c r="O116" i="24"/>
  <c r="AA28" i="24"/>
  <c r="AA78" i="24"/>
  <c r="K136" i="24"/>
  <c r="D134" i="25"/>
  <c r="P133" i="25"/>
  <c r="R36" i="25"/>
  <c r="AV163" i="25"/>
  <c r="AV186" i="25"/>
  <c r="F36" i="25"/>
  <c r="BD30" i="25"/>
  <c r="J150" i="25"/>
  <c r="G51" i="9"/>
  <c r="V47" i="13"/>
  <c r="V48" i="13" s="1"/>
  <c r="Z140" i="20"/>
  <c r="K188" i="21"/>
  <c r="K106" i="21"/>
  <c r="S62" i="21"/>
  <c r="AA150" i="21"/>
  <c r="K44" i="22"/>
  <c r="E179" i="22"/>
  <c r="E177" i="22"/>
  <c r="E178" i="22" s="1"/>
  <c r="E67" i="22"/>
  <c r="O114" i="22"/>
  <c r="M9" i="22"/>
  <c r="M10" i="22" s="1"/>
  <c r="M38" i="22"/>
  <c r="M42" i="22"/>
  <c r="M22" i="22"/>
  <c r="M18" i="22"/>
  <c r="M30" i="22"/>
  <c r="Z49" i="22"/>
  <c r="Z51" i="22"/>
  <c r="AR80" i="22"/>
  <c r="K185" i="23"/>
  <c r="K156" i="23"/>
  <c r="AB49" i="23"/>
  <c r="AB50" i="23" s="1"/>
  <c r="AB51" i="23"/>
  <c r="X112" i="23"/>
  <c r="Y36" i="23"/>
  <c r="Z40" i="23"/>
  <c r="M140" i="24"/>
  <c r="M24" i="25"/>
  <c r="M47" i="25"/>
  <c r="M48" i="25" s="1"/>
  <c r="AX108" i="24"/>
  <c r="M72" i="23"/>
  <c r="F108" i="23"/>
  <c r="O168" i="23"/>
  <c r="F152" i="24"/>
  <c r="AR110" i="24"/>
  <c r="AR182" i="24"/>
  <c r="G82" i="24"/>
  <c r="O112" i="24"/>
  <c r="G22" i="24"/>
  <c r="F67" i="24"/>
  <c r="AA57" i="24"/>
  <c r="W67" i="24"/>
  <c r="D129" i="24"/>
  <c r="D130" i="24" s="1"/>
  <c r="BD49" i="25"/>
  <c r="BD50" i="25" s="1"/>
  <c r="BD51" i="25"/>
  <c r="AV157" i="25"/>
  <c r="H47" i="12"/>
  <c r="H48" i="12" s="1"/>
  <c r="N148" i="14"/>
  <c r="J106" i="20"/>
  <c r="AV135" i="21"/>
  <c r="O78" i="22"/>
  <c r="BD128" i="22"/>
  <c r="AR114" i="22"/>
  <c r="BD156" i="22"/>
  <c r="AR63" i="22"/>
  <c r="AV63" i="22" s="1"/>
  <c r="K22" i="23"/>
  <c r="S118" i="23"/>
  <c r="BD78" i="22"/>
  <c r="AB122" i="23"/>
  <c r="X138" i="23"/>
  <c r="AV135" i="23"/>
  <c r="Y162" i="23"/>
  <c r="BD11" i="23"/>
  <c r="BD9" i="23" s="1"/>
  <c r="BD10" i="23" s="1"/>
  <c r="Z174" i="23"/>
  <c r="AT174" i="23" s="1" a="1"/>
  <c r="AT174" i="23" s="1"/>
  <c r="F67" i="23"/>
  <c r="X110" i="23"/>
  <c r="M146" i="24"/>
  <c r="M108" i="24"/>
  <c r="E179" i="25"/>
  <c r="E177" i="25"/>
  <c r="E178" i="25" s="1"/>
  <c r="E14" i="25"/>
  <c r="M90" i="25"/>
  <c r="AX164" i="24"/>
  <c r="BD162" i="24"/>
  <c r="BD104" i="24"/>
  <c r="BD101" i="24"/>
  <c r="BD102" i="24" s="1"/>
  <c r="E85" i="23"/>
  <c r="E86" i="23" s="1"/>
  <c r="G132" i="23"/>
  <c r="J185" i="24"/>
  <c r="R80" i="24"/>
  <c r="O38" i="23"/>
  <c r="G76" i="23"/>
  <c r="G152" i="23"/>
  <c r="F60" i="24"/>
  <c r="K63" i="24"/>
  <c r="G140" i="24"/>
  <c r="W172" i="24"/>
  <c r="AA54" i="24"/>
  <c r="W100" i="24"/>
  <c r="K154" i="25"/>
  <c r="P68" i="25"/>
  <c r="D67" i="25"/>
  <c r="O154" i="25"/>
  <c r="Q122" i="25"/>
  <c r="Q88" i="25"/>
  <c r="Q72" i="25"/>
  <c r="N46" i="25"/>
  <c r="J20" i="25"/>
  <c r="J164" i="25"/>
  <c r="N67" i="11"/>
  <c r="AR101" i="14"/>
  <c r="AR102" i="14" s="1"/>
  <c r="I166" i="22"/>
  <c r="I82" i="22"/>
  <c r="Q46" i="22"/>
  <c r="Y136" i="22"/>
  <c r="Y32" i="22"/>
  <c r="AX162" i="22"/>
  <c r="J40" i="21"/>
  <c r="Z16" i="21"/>
  <c r="BD162" i="21"/>
  <c r="AX108" i="21"/>
  <c r="BD44" i="22"/>
  <c r="BD80" i="22"/>
  <c r="BD162" i="22"/>
  <c r="K88" i="23"/>
  <c r="S152" i="23"/>
  <c r="S179" i="23"/>
  <c r="S177" i="23"/>
  <c r="S178" i="23" s="1"/>
  <c r="AB116" i="23"/>
  <c r="X51" i="23"/>
  <c r="X49" i="23"/>
  <c r="X50" i="23" s="1"/>
  <c r="AX14" i="23"/>
  <c r="BD72" i="23"/>
  <c r="AV171" i="23"/>
  <c r="Y150" i="23"/>
  <c r="AX78" i="23"/>
  <c r="J9" i="23"/>
  <c r="J10" i="23" s="1"/>
  <c r="J28" i="23"/>
  <c r="J34" i="23"/>
  <c r="J80" i="23"/>
  <c r="J90" i="23"/>
  <c r="J56" i="23"/>
  <c r="J185" i="23"/>
  <c r="J152" i="23"/>
  <c r="Z78" i="23"/>
  <c r="X172" i="23"/>
  <c r="M44" i="24"/>
  <c r="W63" i="24"/>
  <c r="E184" i="25"/>
  <c r="E10" i="25"/>
  <c r="M140" i="25"/>
  <c r="AX188" i="24"/>
  <c r="BD144" i="24"/>
  <c r="BD174" i="24"/>
  <c r="BD129" i="24"/>
  <c r="BD130" i="24" s="1"/>
  <c r="AV181" i="24"/>
  <c r="M40" i="23"/>
  <c r="J152" i="24"/>
  <c r="R63" i="24"/>
  <c r="R92" i="24"/>
  <c r="R85" i="24"/>
  <c r="R86" i="24" s="1"/>
  <c r="Z125" i="24"/>
  <c r="Z47" i="24"/>
  <c r="Z48" i="24" s="1"/>
  <c r="Z24" i="24"/>
  <c r="O108" i="23"/>
  <c r="J88" i="24"/>
  <c r="G57" i="24"/>
  <c r="W176" i="24"/>
  <c r="K76" i="24"/>
  <c r="AA176" i="24"/>
  <c r="K162" i="25"/>
  <c r="AA47" i="25"/>
  <c r="AA48" i="25" s="1"/>
  <c r="AA24" i="25"/>
  <c r="Q49" i="25"/>
  <c r="O160" i="25"/>
  <c r="O104" i="25"/>
  <c r="D51" i="24"/>
  <c r="D49" i="24"/>
  <c r="P52" i="24"/>
  <c r="N148" i="25"/>
  <c r="V9" i="25"/>
  <c r="V10" i="25" s="1"/>
  <c r="V20" i="25"/>
  <c r="V32" i="25"/>
  <c r="V124" i="25"/>
  <c r="V162" i="25"/>
  <c r="V90" i="25"/>
  <c r="V44" i="25"/>
  <c r="V98" i="25"/>
  <c r="V28" i="25"/>
  <c r="J114" i="25"/>
  <c r="Y189" i="11"/>
  <c r="M51" i="13"/>
  <c r="G36" i="21"/>
  <c r="BD35" i="20"/>
  <c r="BD38" i="20"/>
  <c r="W164" i="20"/>
  <c r="G148" i="22"/>
  <c r="G129" i="22"/>
  <c r="G130" i="22" s="1"/>
  <c r="O138" i="22"/>
  <c r="W189" i="22"/>
  <c r="W36" i="22"/>
  <c r="AR40" i="22"/>
  <c r="AR142" i="22"/>
  <c r="BD146" i="22"/>
  <c r="BD185" i="22"/>
  <c r="K154" i="23"/>
  <c r="K150" i="23"/>
  <c r="S57" i="23"/>
  <c r="X42" i="23"/>
  <c r="X18" i="23"/>
  <c r="Q166" i="23"/>
  <c r="AT165" i="23" a="1"/>
  <c r="AT165" i="23" s="1"/>
  <c r="AC165" i="23"/>
  <c r="AU165" i="23" a="1"/>
  <c r="AU165" i="23" s="1"/>
  <c r="Y116" i="23"/>
  <c r="AX34" i="23"/>
  <c r="J104" i="23"/>
  <c r="R47" i="23"/>
  <c r="R48" i="23" s="1"/>
  <c r="R24" i="23"/>
  <c r="J136" i="23"/>
  <c r="AC101" i="23"/>
  <c r="Q102" i="23"/>
  <c r="AU101" i="23" a="1"/>
  <c r="AU101" i="23" s="1"/>
  <c r="AT101" i="23" a="1"/>
  <c r="AT101" i="23" s="1"/>
  <c r="M160" i="24"/>
  <c r="E134" i="25"/>
  <c r="M142" i="25"/>
  <c r="AX144" i="24"/>
  <c r="BD128" i="24"/>
  <c r="BD78" i="24"/>
  <c r="R28" i="24"/>
  <c r="Q67" i="24"/>
  <c r="AC68" i="24"/>
  <c r="AV115" i="24"/>
  <c r="M172" i="23"/>
  <c r="F78" i="23"/>
  <c r="J142" i="24"/>
  <c r="BD98" i="24"/>
  <c r="M156" i="23"/>
  <c r="J70" i="24"/>
  <c r="O182" i="23"/>
  <c r="O34" i="23"/>
  <c r="F116" i="24"/>
  <c r="V62" i="24"/>
  <c r="W120" i="24"/>
  <c r="AR32" i="24"/>
  <c r="S160" i="24"/>
  <c r="AA62" i="24"/>
  <c r="K94" i="25"/>
  <c r="I51" i="25"/>
  <c r="I49" i="25"/>
  <c r="I50" i="25" s="1"/>
  <c r="T177" i="24"/>
  <c r="T178" i="24" s="1"/>
  <c r="T179" i="24"/>
  <c r="T160" i="25"/>
  <c r="O146" i="25"/>
  <c r="L49" i="24"/>
  <c r="L51" i="24"/>
  <c r="Q74" i="25"/>
  <c r="AU73" i="25" a="1"/>
  <c r="AU73" i="25" s="1"/>
  <c r="AT73" i="25" a="1"/>
  <c r="AT73" i="25" s="1"/>
  <c r="AC73" i="25"/>
  <c r="AX49" i="25"/>
  <c r="AX50" i="25" s="1"/>
  <c r="N160" i="25"/>
  <c r="V172" i="25"/>
  <c r="Q28" i="25"/>
  <c r="J110" i="25"/>
  <c r="BD146" i="25"/>
  <c r="AU165" i="6" a="1"/>
  <c r="AU165" i="6" s="1"/>
  <c r="V118" i="8"/>
  <c r="Q102" i="12"/>
  <c r="O164" i="21"/>
  <c r="W174" i="21"/>
  <c r="O102" i="20"/>
  <c r="J36" i="20"/>
  <c r="G74" i="20"/>
  <c r="BD16" i="22"/>
  <c r="E138" i="22"/>
  <c r="M92" i="22"/>
  <c r="O54" i="22"/>
  <c r="W182" i="22"/>
  <c r="W62" i="22"/>
  <c r="K96" i="23"/>
  <c r="S106" i="23"/>
  <c r="AA122" i="23"/>
  <c r="AA132" i="23"/>
  <c r="BD82" i="22"/>
  <c r="AB138" i="23"/>
  <c r="AB20" i="23"/>
  <c r="X177" i="23"/>
  <c r="X178" i="23" s="1"/>
  <c r="X179" i="23"/>
  <c r="AX40" i="23"/>
  <c r="Z54" i="23"/>
  <c r="AX152" i="23"/>
  <c r="Y172" i="23"/>
  <c r="BD28" i="23"/>
  <c r="BD98" i="23"/>
  <c r="J182" i="23"/>
  <c r="Z158" i="23"/>
  <c r="BD35" i="24"/>
  <c r="J20" i="23"/>
  <c r="E16" i="24"/>
  <c r="M26" i="24"/>
  <c r="E98" i="25"/>
  <c r="M162" i="25"/>
  <c r="AX72" i="24"/>
  <c r="F120" i="23"/>
  <c r="M166" i="23"/>
  <c r="O63" i="23"/>
  <c r="J78" i="24"/>
  <c r="R118" i="24"/>
  <c r="V98" i="23"/>
  <c r="G162" i="23"/>
  <c r="V88" i="23"/>
  <c r="V120" i="24"/>
  <c r="AR142" i="24"/>
  <c r="AR26" i="24"/>
  <c r="K140" i="24"/>
  <c r="O148" i="24"/>
  <c r="W114" i="24"/>
  <c r="AA72" i="24"/>
  <c r="AA150" i="24"/>
  <c r="K125" i="24"/>
  <c r="K126" i="24" s="1"/>
  <c r="K24" i="24"/>
  <c r="K47" i="24"/>
  <c r="K48" i="24" s="1"/>
  <c r="K172" i="25"/>
  <c r="K18" i="25"/>
  <c r="H49" i="24"/>
  <c r="H51" i="24"/>
  <c r="T120" i="25"/>
  <c r="AB162" i="25"/>
  <c r="AV187" i="25"/>
  <c r="Q62" i="25"/>
  <c r="BD66" i="25"/>
  <c r="N57" i="25"/>
  <c r="V36" i="25"/>
  <c r="BD184" i="25"/>
  <c r="AR24" i="9"/>
  <c r="AV175" i="15"/>
  <c r="R138" i="20"/>
  <c r="X132" i="21"/>
  <c r="AV175" i="20"/>
  <c r="G22" i="20"/>
  <c r="BD70" i="22"/>
  <c r="G146" i="22"/>
  <c r="O34" i="22"/>
  <c r="W100" i="22"/>
  <c r="AB63" i="23"/>
  <c r="O92" i="23"/>
  <c r="AR76" i="22"/>
  <c r="BD106" i="22"/>
  <c r="K118" i="23"/>
  <c r="K44" i="23"/>
  <c r="S88" i="23"/>
  <c r="AA76" i="23"/>
  <c r="T9" i="23"/>
  <c r="T10" i="23" s="1"/>
  <c r="T124" i="23"/>
  <c r="AB129" i="23"/>
  <c r="AB130" i="23" s="1"/>
  <c r="AB160" i="23"/>
  <c r="X38" i="23"/>
  <c r="AV137" i="23"/>
  <c r="Y70" i="23"/>
  <c r="BD66" i="23"/>
  <c r="J76" i="23"/>
  <c r="Z160" i="23"/>
  <c r="E140" i="24"/>
  <c r="E136" i="24"/>
  <c r="M28" i="24"/>
  <c r="E144" i="25"/>
  <c r="M188" i="25"/>
  <c r="AX184" i="24"/>
  <c r="BD152" i="24"/>
  <c r="Y9" i="24"/>
  <c r="Y10" i="24" s="1"/>
  <c r="Y150" i="24"/>
  <c r="Y136" i="24"/>
  <c r="Y168" i="24"/>
  <c r="Y144" i="24"/>
  <c r="Y78" i="24"/>
  <c r="M174" i="23"/>
  <c r="J26" i="24"/>
  <c r="R166" i="24"/>
  <c r="Q142" i="24"/>
  <c r="R18" i="24"/>
  <c r="O140" i="23"/>
  <c r="G90" i="23"/>
  <c r="V114" i="24"/>
  <c r="AR132" i="24"/>
  <c r="AR60" i="24"/>
  <c r="O146" i="24"/>
  <c r="W104" i="24"/>
  <c r="AA92" i="24"/>
  <c r="K164" i="24"/>
  <c r="S57" i="24"/>
  <c r="AA102" i="24"/>
  <c r="F51" i="24"/>
  <c r="F49" i="24"/>
  <c r="F50" i="24" s="1"/>
  <c r="K152" i="25"/>
  <c r="S47" i="25"/>
  <c r="S48" i="25" s="1"/>
  <c r="S24" i="25"/>
  <c r="P165" i="24"/>
  <c r="X51" i="24"/>
  <c r="X49" i="24"/>
  <c r="T136" i="25"/>
  <c r="AB88" i="25"/>
  <c r="G179" i="25"/>
  <c r="G177" i="25"/>
  <c r="G178" i="25" s="1"/>
  <c r="O174" i="25"/>
  <c r="O100" i="25"/>
  <c r="W9" i="25"/>
  <c r="W10" i="25" s="1"/>
  <c r="W108" i="25"/>
  <c r="W20" i="25"/>
  <c r="W76" i="25"/>
  <c r="I84" i="25"/>
  <c r="Y140" i="25"/>
  <c r="V40" i="25"/>
  <c r="V179" i="25"/>
  <c r="V177" i="25"/>
  <c r="V178" i="25" s="1"/>
  <c r="N102" i="25"/>
  <c r="BD62" i="25"/>
  <c r="S57" i="10"/>
  <c r="AR80" i="10"/>
  <c r="I24" i="18"/>
  <c r="H160" i="20"/>
  <c r="R168" i="20"/>
  <c r="O40" i="22"/>
  <c r="W146" i="22"/>
  <c r="AR26" i="22"/>
  <c r="N51" i="22"/>
  <c r="N49" i="22"/>
  <c r="K70" i="23"/>
  <c r="AA62" i="23"/>
  <c r="BD92" i="22"/>
  <c r="T134" i="23"/>
  <c r="AB124" i="23"/>
  <c r="X185" i="23"/>
  <c r="AX142" i="23"/>
  <c r="O129" i="23"/>
  <c r="O130" i="23" s="1"/>
  <c r="Y166" i="23"/>
  <c r="BD20" i="23"/>
  <c r="J168" i="23"/>
  <c r="R49" i="23"/>
  <c r="R50" i="23" s="1"/>
  <c r="R51" i="23"/>
  <c r="X22" i="23"/>
  <c r="E51" i="24"/>
  <c r="E49" i="24"/>
  <c r="E50" i="24" s="1"/>
  <c r="M98" i="24"/>
  <c r="K178" i="24"/>
  <c r="E76" i="25"/>
  <c r="M92" i="25"/>
  <c r="M28" i="25"/>
  <c r="AX176" i="24"/>
  <c r="BD177" i="24"/>
  <c r="BD178" i="24" s="1"/>
  <c r="BD179" i="24"/>
  <c r="AV161" i="24"/>
  <c r="AV135" i="24"/>
  <c r="AV155" i="24"/>
  <c r="J164" i="24"/>
  <c r="R30" i="24"/>
  <c r="F185" i="23"/>
  <c r="G185" i="23"/>
  <c r="AA24" i="24"/>
  <c r="F114" i="24"/>
  <c r="AR178" i="24"/>
  <c r="AR100" i="24"/>
  <c r="O168" i="24"/>
  <c r="W168" i="24"/>
  <c r="AX67" i="24"/>
  <c r="H49" i="25"/>
  <c r="H50" i="25" s="1"/>
  <c r="S122" i="24"/>
  <c r="AB36" i="24"/>
  <c r="K146" i="25"/>
  <c r="S174" i="25"/>
  <c r="L146" i="25"/>
  <c r="T138" i="25"/>
  <c r="AB177" i="25"/>
  <c r="AB178" i="25" s="1"/>
  <c r="AB179" i="25"/>
  <c r="O124" i="25"/>
  <c r="W160" i="25"/>
  <c r="X36" i="25"/>
  <c r="O66" i="25"/>
  <c r="I80" i="25"/>
  <c r="Q136" i="25"/>
  <c r="Q66" i="25"/>
  <c r="Y57" i="25"/>
  <c r="AX184" i="25"/>
  <c r="I26" i="25"/>
  <c r="F42" i="25"/>
  <c r="N47" i="25"/>
  <c r="N48" i="25" s="1"/>
  <c r="N24" i="25"/>
  <c r="V49" i="25"/>
  <c r="V50" i="25" s="1"/>
  <c r="V51" i="25"/>
  <c r="AR152" i="25"/>
  <c r="AR42" i="25"/>
  <c r="AX80" i="25"/>
  <c r="BD42" i="25"/>
  <c r="Z82" i="25"/>
  <c r="F85" i="23"/>
  <c r="F86" i="23" s="1"/>
  <c r="J178" i="24"/>
  <c r="J47" i="25"/>
  <c r="J48" i="25" s="1"/>
  <c r="AT117" i="23" a="1"/>
  <c r="AT117" i="23" s="1"/>
  <c r="G74" i="25"/>
  <c r="I189" i="25"/>
  <c r="F24" i="2"/>
  <c r="F47" i="2"/>
  <c r="F48" i="2" s="1"/>
  <c r="AA129" i="2"/>
  <c r="K92" i="1"/>
  <c r="J98" i="5"/>
  <c r="E102" i="1"/>
  <c r="K120" i="1"/>
  <c r="X14" i="2"/>
  <c r="L94" i="2"/>
  <c r="BD142" i="3"/>
  <c r="AA182" i="5"/>
  <c r="AA116" i="5"/>
  <c r="AC35" i="2"/>
  <c r="H9" i="3"/>
  <c r="H10" i="3" s="1"/>
  <c r="H104" i="3"/>
  <c r="H46" i="3"/>
  <c r="AA134" i="4"/>
  <c r="Q57" i="1"/>
  <c r="AR136" i="1"/>
  <c r="V172" i="1"/>
  <c r="Z26" i="2"/>
  <c r="AB177" i="2"/>
  <c r="AB178" i="2" s="1"/>
  <c r="AB179" i="2"/>
  <c r="BD101" i="1"/>
  <c r="AV155" i="3"/>
  <c r="H57" i="3"/>
  <c r="BD62" i="2"/>
  <c r="V177" i="3"/>
  <c r="V178" i="3" s="1"/>
  <c r="V179" i="3"/>
  <c r="I60" i="3"/>
  <c r="AX24" i="3"/>
  <c r="AX125" i="3"/>
  <c r="AX126" i="3" s="1"/>
  <c r="AX72" i="3"/>
  <c r="M40" i="4"/>
  <c r="BD114" i="5"/>
  <c r="AA129" i="7"/>
  <c r="AA130" i="7" s="1"/>
  <c r="AV115" i="5"/>
  <c r="L179" i="7"/>
  <c r="L177" i="7"/>
  <c r="L178" i="7" s="1"/>
  <c r="T51" i="9"/>
  <c r="T49" i="9"/>
  <c r="T50" i="9" s="1"/>
  <c r="N179" i="1"/>
  <c r="N177" i="1"/>
  <c r="N178" i="1" s="1"/>
  <c r="N24" i="1"/>
  <c r="N47" i="1"/>
  <c r="N48" i="1" s="1"/>
  <c r="BD147" i="1"/>
  <c r="J66" i="5"/>
  <c r="O51" i="1"/>
  <c r="O49" i="1"/>
  <c r="Q86" i="1"/>
  <c r="X22" i="2"/>
  <c r="BD58" i="2"/>
  <c r="BD100" i="3"/>
  <c r="S177" i="4"/>
  <c r="S178" i="4" s="1"/>
  <c r="S179" i="4"/>
  <c r="AA148" i="5"/>
  <c r="J36" i="6"/>
  <c r="J47" i="1"/>
  <c r="J48" i="1" s="1"/>
  <c r="J125" i="1"/>
  <c r="J126" i="1" s="1"/>
  <c r="J24" i="1"/>
  <c r="AR40" i="1"/>
  <c r="L51" i="2"/>
  <c r="L49" i="2"/>
  <c r="L50" i="2" s="1"/>
  <c r="X9" i="3"/>
  <c r="X10" i="3" s="1"/>
  <c r="AA122" i="4"/>
  <c r="AF3" i="1"/>
  <c r="S9" i="1"/>
  <c r="S10" i="1" s="1"/>
  <c r="S168" i="1"/>
  <c r="S150" i="1"/>
  <c r="S90" i="1"/>
  <c r="S144" i="1"/>
  <c r="S20" i="1"/>
  <c r="S94" i="1"/>
  <c r="S98" i="1"/>
  <c r="S176" i="1"/>
  <c r="S40" i="1"/>
  <c r="S28" i="1"/>
  <c r="S44" i="1"/>
  <c r="S16" i="1"/>
  <c r="S132" i="1"/>
  <c r="S32" i="1"/>
  <c r="S170" i="1"/>
  <c r="S72" i="1"/>
  <c r="N56" i="1"/>
  <c r="AB76" i="2"/>
  <c r="D102" i="3"/>
  <c r="I176" i="3"/>
  <c r="D134" i="4"/>
  <c r="P133" i="4"/>
  <c r="AV187" i="3"/>
  <c r="M86" i="4"/>
  <c r="D125" i="4"/>
  <c r="D24" i="4"/>
  <c r="D47" i="4"/>
  <c r="L170" i="4"/>
  <c r="Q32" i="1"/>
  <c r="Q72" i="1"/>
  <c r="W51" i="2"/>
  <c r="W49" i="2"/>
  <c r="BD177" i="6"/>
  <c r="BD176" i="2"/>
  <c r="H28" i="3"/>
  <c r="W85" i="4"/>
  <c r="W86" i="4" s="1"/>
  <c r="BD80" i="5"/>
  <c r="AB94" i="5"/>
  <c r="T98" i="6"/>
  <c r="D9" i="6"/>
  <c r="P11" i="6"/>
  <c r="P44" i="6" s="1"/>
  <c r="D38" i="6"/>
  <c r="D124" i="6"/>
  <c r="D100" i="6"/>
  <c r="D136" i="6"/>
  <c r="D154" i="6"/>
  <c r="D164" i="6"/>
  <c r="D22" i="6"/>
  <c r="F9" i="2"/>
  <c r="F162" i="2"/>
  <c r="F138" i="2"/>
  <c r="F30" i="2"/>
  <c r="F38" i="2"/>
  <c r="F22" i="2"/>
  <c r="F136" i="2"/>
  <c r="F42" i="2"/>
  <c r="F18" i="2"/>
  <c r="F88" i="2"/>
  <c r="F34" i="2"/>
  <c r="F14" i="2"/>
  <c r="F26" i="2"/>
  <c r="F100" i="2"/>
  <c r="F70" i="2"/>
  <c r="F46" i="2"/>
  <c r="F54" i="2"/>
  <c r="F185" i="2"/>
  <c r="F96" i="2"/>
  <c r="J166" i="2"/>
  <c r="N67" i="1"/>
  <c r="AB148" i="1"/>
  <c r="AB129" i="1"/>
  <c r="AR26" i="1"/>
  <c r="X56" i="3"/>
  <c r="J132" i="5"/>
  <c r="T129" i="2"/>
  <c r="T130" i="2" s="1"/>
  <c r="J154" i="2"/>
  <c r="BD96" i="3"/>
  <c r="K179" i="5"/>
  <c r="K177" i="5"/>
  <c r="K178" i="5" s="1"/>
  <c r="K56" i="5"/>
  <c r="AA144" i="5"/>
  <c r="BA48" i="1"/>
  <c r="BD47" i="1"/>
  <c r="N148" i="1"/>
  <c r="AB177" i="1"/>
  <c r="AB178" i="1" s="1"/>
  <c r="AB179" i="1"/>
  <c r="Q86" i="2"/>
  <c r="K72" i="3"/>
  <c r="W51" i="3"/>
  <c r="W49" i="3"/>
  <c r="W50" i="3" s="1"/>
  <c r="K76" i="3"/>
  <c r="F129" i="3"/>
  <c r="AV143" i="3"/>
  <c r="AA184" i="4"/>
  <c r="G179" i="3"/>
  <c r="G177" i="3"/>
  <c r="G178" i="3" s="1"/>
  <c r="R72" i="5"/>
  <c r="R124" i="5"/>
  <c r="AA14" i="1"/>
  <c r="AX50" i="1"/>
  <c r="K88" i="1"/>
  <c r="X57" i="2"/>
  <c r="AB120" i="2"/>
  <c r="AB129" i="3"/>
  <c r="AB130" i="3" s="1"/>
  <c r="Q42" i="3"/>
  <c r="L63" i="4"/>
  <c r="Q84" i="3"/>
  <c r="AX26" i="1"/>
  <c r="J47" i="3"/>
  <c r="J48" i="3" s="1"/>
  <c r="J24" i="3"/>
  <c r="J125" i="3"/>
  <c r="J126" i="3" s="1"/>
  <c r="H144" i="3"/>
  <c r="E154" i="4"/>
  <c r="M18" i="4"/>
  <c r="AX30" i="4"/>
  <c r="Q132" i="1"/>
  <c r="Z82" i="2"/>
  <c r="F177" i="3"/>
  <c r="F178" i="3" s="1"/>
  <c r="F179" i="3"/>
  <c r="BD147" i="6"/>
  <c r="X28" i="3"/>
  <c r="K54" i="3"/>
  <c r="BD152" i="5"/>
  <c r="AB172" i="5"/>
  <c r="AC147" i="5"/>
  <c r="AU147" i="5" a="1"/>
  <c r="AU147" i="5" s="1"/>
  <c r="Q148" i="5"/>
  <c r="AT147" i="5" a="1"/>
  <c r="AT147" i="5" s="1"/>
  <c r="D57" i="6"/>
  <c r="AT57" i="6" s="1" a="1"/>
  <c r="AT57" i="6" s="1"/>
  <c r="T82" i="6"/>
  <c r="T66" i="7"/>
  <c r="AV175" i="2"/>
  <c r="N51" i="3"/>
  <c r="N49" i="3"/>
  <c r="X110" i="3"/>
  <c r="Z90" i="6"/>
  <c r="J46" i="5"/>
  <c r="Z85" i="5"/>
  <c r="Z86" i="5" s="1"/>
  <c r="I9" i="1"/>
  <c r="I10" i="1" s="1"/>
  <c r="I164" i="1"/>
  <c r="I156" i="1"/>
  <c r="I184" i="1"/>
  <c r="I124" i="1"/>
  <c r="I120" i="1"/>
  <c r="I106" i="1"/>
  <c r="I62" i="1"/>
  <c r="I110" i="1"/>
  <c r="I182" i="1"/>
  <c r="I154" i="1"/>
  <c r="I188" i="1"/>
  <c r="I114" i="1"/>
  <c r="I84" i="1"/>
  <c r="I172" i="1"/>
  <c r="I76" i="1"/>
  <c r="I174" i="1"/>
  <c r="I185" i="1"/>
  <c r="I80" i="1"/>
  <c r="E44" i="1"/>
  <c r="AA80" i="1"/>
  <c r="AR168" i="1"/>
  <c r="J84" i="2"/>
  <c r="J110" i="2"/>
  <c r="J176" i="3"/>
  <c r="S16" i="3"/>
  <c r="K36" i="5"/>
  <c r="AA34" i="5"/>
  <c r="H188" i="3"/>
  <c r="AC73" i="2"/>
  <c r="AT73" i="2" a="1"/>
  <c r="AT73" i="2" s="1"/>
  <c r="Q74" i="2"/>
  <c r="AU73" i="2" a="1"/>
  <c r="AU73" i="2" s="1"/>
  <c r="AX67" i="1"/>
  <c r="V148" i="1"/>
  <c r="Q63" i="3"/>
  <c r="AA168" i="4"/>
  <c r="AA56" i="4"/>
  <c r="AA74" i="4"/>
  <c r="R122" i="5"/>
  <c r="S18" i="1"/>
  <c r="AR56" i="1"/>
  <c r="K96" i="1"/>
  <c r="E174" i="1"/>
  <c r="F28" i="2"/>
  <c r="L114" i="2"/>
  <c r="L140" i="4"/>
  <c r="AB90" i="4"/>
  <c r="K172" i="1"/>
  <c r="Q168" i="1"/>
  <c r="AT101" i="2" a="1"/>
  <c r="AT101" i="2" s="1"/>
  <c r="AU101" i="2" a="1"/>
  <c r="AU101" i="2" s="1"/>
  <c r="AC101" i="2"/>
  <c r="Q102" i="2"/>
  <c r="BD20" i="3"/>
  <c r="E116" i="4"/>
  <c r="M46" i="4"/>
  <c r="L38" i="4"/>
  <c r="E14" i="1"/>
  <c r="BD49" i="1"/>
  <c r="P35" i="2"/>
  <c r="AC64" i="2"/>
  <c r="X94" i="2"/>
  <c r="AA9" i="3"/>
  <c r="AA10" i="3" s="1"/>
  <c r="AA112" i="3"/>
  <c r="AA164" i="3"/>
  <c r="AA70" i="3"/>
  <c r="AA188" i="3"/>
  <c r="AA60" i="3"/>
  <c r="AA110" i="3"/>
  <c r="AA182" i="3"/>
  <c r="AX50" i="3"/>
  <c r="I136" i="3"/>
  <c r="L47" i="4"/>
  <c r="L48" i="4" s="1"/>
  <c r="L24" i="4"/>
  <c r="E130" i="4"/>
  <c r="AX146" i="1"/>
  <c r="BD116" i="2"/>
  <c r="D26" i="3"/>
  <c r="S49" i="3"/>
  <c r="S50" i="3" s="1"/>
  <c r="S51" i="3"/>
  <c r="I86" i="3"/>
  <c r="AV115" i="3"/>
  <c r="BD67" i="5"/>
  <c r="T136" i="7"/>
  <c r="AB47" i="7"/>
  <c r="AB48" i="7" s="1"/>
  <c r="AB24" i="7"/>
  <c r="AR30" i="1"/>
  <c r="X106" i="3"/>
  <c r="Z85" i="6"/>
  <c r="Z86" i="6" s="1"/>
  <c r="J92" i="5"/>
  <c r="M16" i="1"/>
  <c r="M44" i="1"/>
  <c r="X34" i="2"/>
  <c r="F57" i="2"/>
  <c r="X136" i="2"/>
  <c r="R176" i="3"/>
  <c r="AA80" i="3"/>
  <c r="K150" i="5"/>
  <c r="AA118" i="5"/>
  <c r="AA76" i="5"/>
  <c r="F85" i="1"/>
  <c r="F86" i="1" s="1"/>
  <c r="S166" i="3"/>
  <c r="X160" i="3"/>
  <c r="K85" i="4"/>
  <c r="K86" i="4" s="1"/>
  <c r="AA30" i="4"/>
  <c r="R34" i="5"/>
  <c r="S24" i="1"/>
  <c r="S47" i="1"/>
  <c r="S48" i="1" s="1"/>
  <c r="S96" i="1"/>
  <c r="K136" i="1"/>
  <c r="Z18" i="2"/>
  <c r="J38" i="2"/>
  <c r="AR94" i="2"/>
  <c r="AX117" i="2"/>
  <c r="BD177" i="2"/>
  <c r="AA106" i="3"/>
  <c r="AX90" i="4"/>
  <c r="BD132" i="5"/>
  <c r="H116" i="3"/>
  <c r="AX86" i="1"/>
  <c r="X66" i="2"/>
  <c r="J184" i="3"/>
  <c r="E184" i="4"/>
  <c r="M124" i="4"/>
  <c r="W116" i="4"/>
  <c r="M24" i="1"/>
  <c r="M47" i="1"/>
  <c r="M48" i="1" s="1"/>
  <c r="E67" i="1"/>
  <c r="P68" i="1"/>
  <c r="X16" i="2"/>
  <c r="L38" i="2"/>
  <c r="AB32" i="4"/>
  <c r="AR104" i="4"/>
  <c r="AR101" i="4"/>
  <c r="AR102" i="4" s="1"/>
  <c r="AX185" i="3"/>
  <c r="AA160" i="1"/>
  <c r="F184" i="2"/>
  <c r="D14" i="3"/>
  <c r="T189" i="3"/>
  <c r="T36" i="3"/>
  <c r="H152" i="3"/>
  <c r="G24" i="4"/>
  <c r="G47" i="4"/>
  <c r="G48" i="4" s="1"/>
  <c r="W185" i="4"/>
  <c r="BA48" i="5"/>
  <c r="BD47" i="5"/>
  <c r="BD48" i="5" s="1"/>
  <c r="BD177" i="4"/>
  <c r="V152" i="5"/>
  <c r="D170" i="6"/>
  <c r="T176" i="6"/>
  <c r="T112" i="7"/>
  <c r="AR82" i="1"/>
  <c r="L166" i="2"/>
  <c r="X174" i="3"/>
  <c r="Z106" i="6"/>
  <c r="Z54" i="6"/>
  <c r="I56" i="3"/>
  <c r="J144" i="5"/>
  <c r="AX128" i="1"/>
  <c r="L32" i="2"/>
  <c r="J154" i="3"/>
  <c r="Z177" i="3"/>
  <c r="Z178" i="3" s="1"/>
  <c r="Z179" i="3"/>
  <c r="BD168" i="3"/>
  <c r="BD165" i="3"/>
  <c r="BD166" i="3" s="1"/>
  <c r="E98" i="4"/>
  <c r="K140" i="5"/>
  <c r="AA142" i="5"/>
  <c r="H74" i="3"/>
  <c r="J152" i="6"/>
  <c r="V32" i="1"/>
  <c r="V90" i="1"/>
  <c r="AX124" i="1"/>
  <c r="W160" i="1"/>
  <c r="BD177" i="1"/>
  <c r="F168" i="2"/>
  <c r="AA150" i="3"/>
  <c r="D110" i="3"/>
  <c r="K132" i="4"/>
  <c r="AA150" i="4"/>
  <c r="M28" i="4"/>
  <c r="R120" i="5"/>
  <c r="AB63" i="5"/>
  <c r="K189" i="1"/>
  <c r="K36" i="1"/>
  <c r="AR16" i="2"/>
  <c r="Z36" i="2"/>
  <c r="X112" i="2"/>
  <c r="AR150" i="2"/>
  <c r="D116" i="3"/>
  <c r="I92" i="3"/>
  <c r="AB154" i="4"/>
  <c r="AV183" i="3"/>
  <c r="F56" i="2"/>
  <c r="D62" i="3"/>
  <c r="I112" i="3"/>
  <c r="E110" i="4"/>
  <c r="M22" i="1"/>
  <c r="I98" i="1"/>
  <c r="Q148" i="1"/>
  <c r="AU147" i="1" a="1"/>
  <c r="AU147" i="1" s="1"/>
  <c r="AC147" i="1"/>
  <c r="AT147" i="1" a="1"/>
  <c r="AT147" i="1" s="1"/>
  <c r="J57" i="2"/>
  <c r="L88" i="2"/>
  <c r="H129" i="2"/>
  <c r="H130" i="2" s="1"/>
  <c r="S22" i="3"/>
  <c r="S85" i="3"/>
  <c r="S86" i="3" s="1"/>
  <c r="BD11" i="6"/>
  <c r="BD14" i="6" s="1"/>
  <c r="J172" i="2"/>
  <c r="AX174" i="3"/>
  <c r="S66" i="1"/>
  <c r="I129" i="2"/>
  <c r="I130" i="2" s="1"/>
  <c r="O162" i="3"/>
  <c r="AB125" i="3"/>
  <c r="AB126" i="3" s="1"/>
  <c r="AB24" i="3"/>
  <c r="AB47" i="3"/>
  <c r="AB48" i="3" s="1"/>
  <c r="R60" i="3"/>
  <c r="T124" i="3"/>
  <c r="W129" i="4"/>
  <c r="W130" i="4" s="1"/>
  <c r="Q36" i="4"/>
  <c r="BD122" i="5"/>
  <c r="D144" i="6"/>
  <c r="T150" i="6"/>
  <c r="T166" i="7"/>
  <c r="D134" i="9"/>
  <c r="P133" i="9"/>
  <c r="AB76" i="5"/>
  <c r="E138" i="7"/>
  <c r="M60" i="7"/>
  <c r="M40" i="7"/>
  <c r="AR101" i="6"/>
  <c r="AR102" i="6" s="1"/>
  <c r="AR104" i="6"/>
  <c r="N51" i="7"/>
  <c r="N49" i="7"/>
  <c r="N50" i="7" s="1"/>
  <c r="L36" i="5"/>
  <c r="AR57" i="1"/>
  <c r="AV57" i="1" s="1"/>
  <c r="X76" i="3"/>
  <c r="Z160" i="6"/>
  <c r="J44" i="5"/>
  <c r="Z189" i="5"/>
  <c r="Z36" i="5"/>
  <c r="E28" i="1"/>
  <c r="H156" i="2"/>
  <c r="H9" i="2"/>
  <c r="H10" i="2" s="1"/>
  <c r="H164" i="2"/>
  <c r="H184" i="2"/>
  <c r="H174" i="2"/>
  <c r="H84" i="2"/>
  <c r="H182" i="2"/>
  <c r="H172" i="2"/>
  <c r="H62" i="2"/>
  <c r="H185" i="2"/>
  <c r="H76" i="2"/>
  <c r="H106" i="2"/>
  <c r="H188" i="2"/>
  <c r="H154" i="2"/>
  <c r="H124" i="2"/>
  <c r="H110" i="2"/>
  <c r="H80" i="2"/>
  <c r="H114" i="2"/>
  <c r="H120" i="2"/>
  <c r="J114" i="2"/>
  <c r="J130" i="3"/>
  <c r="W47" i="3"/>
  <c r="W48" i="3" s="1"/>
  <c r="W24" i="3"/>
  <c r="K88" i="5"/>
  <c r="AA54" i="5"/>
  <c r="H185" i="3"/>
  <c r="J146" i="6"/>
  <c r="Q80" i="2"/>
  <c r="Z9" i="1"/>
  <c r="Z10" i="1" s="1"/>
  <c r="Z176" i="1"/>
  <c r="R100" i="1"/>
  <c r="N129" i="1"/>
  <c r="N130" i="1" s="1"/>
  <c r="S184" i="1"/>
  <c r="Q18" i="2"/>
  <c r="I189" i="2"/>
  <c r="I36" i="2"/>
  <c r="F142" i="2"/>
  <c r="AA144" i="3"/>
  <c r="X26" i="3"/>
  <c r="K78" i="3"/>
  <c r="AA144" i="4"/>
  <c r="AX96" i="4"/>
  <c r="R146" i="1"/>
  <c r="R20" i="5"/>
  <c r="I134" i="1"/>
  <c r="R162" i="1"/>
  <c r="L74" i="2"/>
  <c r="H104" i="2"/>
  <c r="AR170" i="2"/>
  <c r="R63" i="3"/>
  <c r="J160" i="3"/>
  <c r="L174" i="4"/>
  <c r="AB185" i="4"/>
  <c r="AA184" i="5"/>
  <c r="AA138" i="1"/>
  <c r="AC58" i="2"/>
  <c r="L156" i="2"/>
  <c r="E122" i="3"/>
  <c r="O154" i="3"/>
  <c r="E188" i="4"/>
  <c r="M110" i="4"/>
  <c r="S158" i="1"/>
  <c r="K102" i="1"/>
  <c r="F10" i="2"/>
  <c r="T85" i="2"/>
  <c r="T86" i="2" s="1"/>
  <c r="F118" i="2"/>
  <c r="D134" i="2"/>
  <c r="P133" i="2"/>
  <c r="N182" i="2"/>
  <c r="AA184" i="3"/>
  <c r="BD185" i="6"/>
  <c r="I76" i="3"/>
  <c r="AX108" i="3"/>
  <c r="AA66" i="1"/>
  <c r="AV145" i="1"/>
  <c r="Y32" i="2"/>
  <c r="AX147" i="2"/>
  <c r="G177" i="2"/>
  <c r="G178" i="2" s="1"/>
  <c r="G179" i="2"/>
  <c r="AX38" i="3"/>
  <c r="K104" i="5"/>
  <c r="G129" i="5"/>
  <c r="N179" i="5"/>
  <c r="N177" i="5"/>
  <c r="N178" i="5" s="1"/>
  <c r="AV173" i="7"/>
  <c r="AV131" i="5"/>
  <c r="P117" i="7"/>
  <c r="T74" i="7"/>
  <c r="R9" i="6"/>
  <c r="R10" i="6" s="1"/>
  <c r="Z44" i="6"/>
  <c r="N57" i="2"/>
  <c r="K108" i="3"/>
  <c r="H174" i="3"/>
  <c r="N85" i="1"/>
  <c r="N86" i="1" s="1"/>
  <c r="O16" i="1"/>
  <c r="Z51" i="1"/>
  <c r="Z49" i="1"/>
  <c r="Z50" i="1" s="1"/>
  <c r="AV115" i="1"/>
  <c r="AR152" i="1"/>
  <c r="M49" i="3"/>
  <c r="M50" i="3" s="1"/>
  <c r="E164" i="4"/>
  <c r="AX32" i="4"/>
  <c r="K112" i="3"/>
  <c r="V78" i="5"/>
  <c r="AR82" i="4"/>
  <c r="AR158" i="4"/>
  <c r="V162" i="5"/>
  <c r="E162" i="7"/>
  <c r="AT162" i="7" s="1" a="1"/>
  <c r="AT162" i="7" s="1"/>
  <c r="M67" i="7"/>
  <c r="AX146" i="5"/>
  <c r="AX162" i="5"/>
  <c r="AX142" i="5"/>
  <c r="AX188" i="5"/>
  <c r="AX90" i="5"/>
  <c r="G162" i="6"/>
  <c r="E179" i="6"/>
  <c r="E177" i="6"/>
  <c r="E178" i="6" s="1"/>
  <c r="R44" i="4"/>
  <c r="M24" i="5"/>
  <c r="M47" i="5"/>
  <c r="M48" i="5" s="1"/>
  <c r="D85" i="6"/>
  <c r="D86" i="6" s="1"/>
  <c r="F177" i="6"/>
  <c r="F178" i="6" s="1"/>
  <c r="F179" i="6"/>
  <c r="AB85" i="7"/>
  <c r="AB86" i="7" s="1"/>
  <c r="M102" i="8"/>
  <c r="G24" i="8"/>
  <c r="G47" i="8"/>
  <c r="G48" i="8" s="1"/>
  <c r="AV181" i="4"/>
  <c r="L158" i="6"/>
  <c r="G179" i="6"/>
  <c r="G177" i="6"/>
  <c r="G178" i="6" s="1"/>
  <c r="AV183" i="7"/>
  <c r="Y158" i="7"/>
  <c r="BD110" i="11"/>
  <c r="BD66" i="11"/>
  <c r="AX47" i="13"/>
  <c r="AX48" i="13" s="1"/>
  <c r="AX36" i="13"/>
  <c r="AX189" i="13"/>
  <c r="AX190" i="13" s="1"/>
  <c r="F189" i="9"/>
  <c r="F36" i="9"/>
  <c r="AV186" i="8"/>
  <c r="V184" i="9"/>
  <c r="X179" i="10"/>
  <c r="X177" i="10"/>
  <c r="X178" i="10" s="1"/>
  <c r="BD34" i="9"/>
  <c r="S78" i="9"/>
  <c r="AX192" i="11"/>
  <c r="AX66" i="11"/>
  <c r="AV149" i="11"/>
  <c r="AV151" i="13"/>
  <c r="Y130" i="13"/>
  <c r="Y142" i="13"/>
  <c r="G46" i="10"/>
  <c r="O9" i="10"/>
  <c r="O10" i="10" s="1"/>
  <c r="O114" i="10"/>
  <c r="O120" i="10"/>
  <c r="O40" i="10"/>
  <c r="X51" i="10"/>
  <c r="X49" i="10"/>
  <c r="X50" i="10" s="1"/>
  <c r="AR101" i="10"/>
  <c r="AR102" i="10" s="1"/>
  <c r="AR104" i="10"/>
  <c r="F47" i="11"/>
  <c r="F48" i="11" s="1"/>
  <c r="F24" i="11"/>
  <c r="G84" i="10"/>
  <c r="AX102" i="12"/>
  <c r="P35" i="13"/>
  <c r="F36" i="13"/>
  <c r="W32" i="13"/>
  <c r="L51" i="14"/>
  <c r="L49" i="14"/>
  <c r="I179" i="16"/>
  <c r="I177" i="16"/>
  <c r="I178" i="16" s="1"/>
  <c r="Q188" i="16"/>
  <c r="E120" i="14"/>
  <c r="T144" i="15"/>
  <c r="G14" i="14"/>
  <c r="O36" i="14"/>
  <c r="AR47" i="15"/>
  <c r="AR48" i="15" s="1"/>
  <c r="AR24" i="15"/>
  <c r="BD120" i="16"/>
  <c r="BD117" i="16"/>
  <c r="V51" i="14"/>
  <c r="V49" i="14"/>
  <c r="V50" i="14" s="1"/>
  <c r="W177" i="15"/>
  <c r="W178" i="15" s="1"/>
  <c r="W179" i="15"/>
  <c r="AV155" i="17"/>
  <c r="AV175" i="17"/>
  <c r="AR72" i="18"/>
  <c r="O14" i="18"/>
  <c r="S24" i="17"/>
  <c r="S47" i="17"/>
  <c r="S48" i="17" s="1"/>
  <c r="P147" i="16"/>
  <c r="W70" i="17"/>
  <c r="P165" i="17"/>
  <c r="AB51" i="18"/>
  <c r="AB49" i="18"/>
  <c r="I179" i="19"/>
  <c r="I177" i="19"/>
  <c r="I178" i="19" s="1"/>
  <c r="AV181" i="19"/>
  <c r="G40" i="19"/>
  <c r="D134" i="20"/>
  <c r="P133" i="20"/>
  <c r="T46" i="20"/>
  <c r="AB40" i="20"/>
  <c r="AB62" i="20"/>
  <c r="BD138" i="19"/>
  <c r="K72" i="19"/>
  <c r="AA144" i="19"/>
  <c r="Z49" i="19"/>
  <c r="Z50" i="19" s="1"/>
  <c r="Z51" i="19"/>
  <c r="BD67" i="19"/>
  <c r="W36" i="21"/>
  <c r="AC35" i="20"/>
  <c r="G136" i="19"/>
  <c r="S60" i="19"/>
  <c r="N18" i="21"/>
  <c r="V51" i="21"/>
  <c r="V49" i="21"/>
  <c r="V50" i="21" s="1"/>
  <c r="AR178" i="21"/>
  <c r="AV178" i="21" s="1"/>
  <c r="AR74" i="21"/>
  <c r="AV74" i="21" s="1"/>
  <c r="N9" i="20"/>
  <c r="N10" i="20" s="1"/>
  <c r="N160" i="20"/>
  <c r="AR104" i="20"/>
  <c r="AR101" i="20"/>
  <c r="AR102" i="20" s="1"/>
  <c r="BD47" i="20"/>
  <c r="BD48" i="20" s="1"/>
  <c r="H76" i="20"/>
  <c r="V144" i="21"/>
  <c r="N168" i="20"/>
  <c r="AX100" i="20"/>
  <c r="BD44" i="21"/>
  <c r="BD106" i="21"/>
  <c r="Z84" i="20"/>
  <c r="T51" i="21"/>
  <c r="T49" i="21"/>
  <c r="P11" i="21"/>
  <c r="P158" i="21" s="1"/>
  <c r="D16" i="21"/>
  <c r="D10" i="21"/>
  <c r="D9" i="21"/>
  <c r="D62" i="21"/>
  <c r="D32" i="21"/>
  <c r="D42" i="21"/>
  <c r="D18" i="21"/>
  <c r="D84" i="21"/>
  <c r="D40" i="21"/>
  <c r="D110" i="21"/>
  <c r="D38" i="21"/>
  <c r="D72" i="21"/>
  <c r="D76" i="21"/>
  <c r="D124" i="21"/>
  <c r="D34" i="21"/>
  <c r="D26" i="21"/>
  <c r="D44" i="21"/>
  <c r="BD85" i="22"/>
  <c r="BD86" i="22" s="1"/>
  <c r="BD88" i="22"/>
  <c r="S84" i="1"/>
  <c r="L102" i="2"/>
  <c r="J174" i="3"/>
  <c r="R170" i="3"/>
  <c r="W162" i="4"/>
  <c r="AV171" i="3"/>
  <c r="O49" i="4"/>
  <c r="O50" i="4" s="1"/>
  <c r="O51" i="4"/>
  <c r="AR98" i="4"/>
  <c r="D112" i="6"/>
  <c r="AB176" i="6"/>
  <c r="D154" i="7"/>
  <c r="D66" i="7"/>
  <c r="L66" i="7"/>
  <c r="T182" i="7"/>
  <c r="P165" i="9"/>
  <c r="L76" i="5"/>
  <c r="K85" i="7"/>
  <c r="K86" i="7" s="1"/>
  <c r="AB122" i="5"/>
  <c r="Q150" i="4"/>
  <c r="D36" i="5"/>
  <c r="D189" i="5"/>
  <c r="L70" i="5"/>
  <c r="T80" i="6"/>
  <c r="G144" i="6"/>
  <c r="O182" i="6"/>
  <c r="S63" i="7"/>
  <c r="Z44" i="4"/>
  <c r="X177" i="4"/>
  <c r="X178" i="4" s="1"/>
  <c r="X179" i="4"/>
  <c r="D124" i="5"/>
  <c r="Q82" i="6"/>
  <c r="Q182" i="6"/>
  <c r="E51" i="8"/>
  <c r="E49" i="8"/>
  <c r="E50" i="8" s="1"/>
  <c r="M154" i="8"/>
  <c r="H49" i="9"/>
  <c r="H51" i="9"/>
  <c r="Y177" i="4"/>
  <c r="Y178" i="4" s="1"/>
  <c r="Y179" i="4"/>
  <c r="AX177" i="6"/>
  <c r="Y36" i="6"/>
  <c r="I152" i="7"/>
  <c r="AV155" i="7"/>
  <c r="AV151" i="7"/>
  <c r="Y184" i="7"/>
  <c r="O36" i="8"/>
  <c r="V148" i="9"/>
  <c r="AX112" i="12"/>
  <c r="AX70" i="12"/>
  <c r="AR24" i="8"/>
  <c r="AR47" i="8"/>
  <c r="AR48" i="8" s="1"/>
  <c r="Y129" i="8"/>
  <c r="AX150" i="9"/>
  <c r="AX147" i="9"/>
  <c r="AX148" i="9" s="1"/>
  <c r="AV169" i="8"/>
  <c r="AX172" i="8"/>
  <c r="W168" i="8"/>
  <c r="I36" i="9"/>
  <c r="K168" i="10"/>
  <c r="S148" i="10"/>
  <c r="AV115" i="9"/>
  <c r="S57" i="9"/>
  <c r="AX188" i="11"/>
  <c r="G56" i="9"/>
  <c r="M78" i="10"/>
  <c r="M49" i="10"/>
  <c r="M50" i="10" s="1"/>
  <c r="M51" i="10"/>
  <c r="P180" i="10"/>
  <c r="D179" i="10"/>
  <c r="D177" i="10"/>
  <c r="AV186" i="11"/>
  <c r="Y185" i="13"/>
  <c r="F148" i="10"/>
  <c r="AR142" i="10"/>
  <c r="G42" i="10"/>
  <c r="W116" i="10"/>
  <c r="O16" i="10"/>
  <c r="N152" i="12"/>
  <c r="W36" i="12"/>
  <c r="W189" i="12"/>
  <c r="F174" i="11"/>
  <c r="AC180" i="12"/>
  <c r="AU180" i="12" a="1"/>
  <c r="AU180" i="12" s="1"/>
  <c r="AT180" i="12" a="1"/>
  <c r="AT180" i="12" s="1"/>
  <c r="Q177" i="12"/>
  <c r="Q179" i="12"/>
  <c r="W38" i="11"/>
  <c r="X85" i="11"/>
  <c r="X86" i="11" s="1"/>
  <c r="BD54" i="12"/>
  <c r="E177" i="13"/>
  <c r="E178" i="13" s="1"/>
  <c r="E179" i="13"/>
  <c r="BD20" i="12"/>
  <c r="G182" i="13"/>
  <c r="G18" i="13"/>
  <c r="O36" i="13"/>
  <c r="W185" i="13"/>
  <c r="BD147" i="13"/>
  <c r="Y177" i="15"/>
  <c r="Y178" i="15" s="1"/>
  <c r="Y179" i="15"/>
  <c r="Q130" i="16"/>
  <c r="Q78" i="16"/>
  <c r="AR28" i="13"/>
  <c r="D74" i="13"/>
  <c r="P73" i="13"/>
  <c r="T63" i="14"/>
  <c r="V36" i="15"/>
  <c r="N168" i="13"/>
  <c r="E22" i="14"/>
  <c r="D47" i="15"/>
  <c r="D125" i="15"/>
  <c r="D126" i="15" s="1"/>
  <c r="D24" i="15"/>
  <c r="T84" i="15"/>
  <c r="T46" i="15"/>
  <c r="AR172" i="13"/>
  <c r="G90" i="14"/>
  <c r="G102" i="14"/>
  <c r="BD108" i="16"/>
  <c r="F148" i="14"/>
  <c r="F129" i="14"/>
  <c r="F130" i="14" s="1"/>
  <c r="E146" i="15"/>
  <c r="F189" i="16"/>
  <c r="F36" i="16"/>
  <c r="BD14" i="14"/>
  <c r="J44" i="14"/>
  <c r="BD92" i="14"/>
  <c r="E18" i="15"/>
  <c r="M177" i="17"/>
  <c r="M178" i="17" s="1"/>
  <c r="M179" i="17"/>
  <c r="R172" i="14"/>
  <c r="N9" i="15"/>
  <c r="N10" i="15" s="1"/>
  <c r="N188" i="15"/>
  <c r="N152" i="15"/>
  <c r="N146" i="15"/>
  <c r="N42" i="15"/>
  <c r="N182" i="15"/>
  <c r="N76" i="15"/>
  <c r="N110" i="15"/>
  <c r="N158" i="15"/>
  <c r="N106" i="15"/>
  <c r="N168" i="15"/>
  <c r="N70" i="15"/>
  <c r="N164" i="15"/>
  <c r="Z36" i="15"/>
  <c r="BD90" i="15"/>
  <c r="AC23" i="17"/>
  <c r="AV141" i="17"/>
  <c r="AR63" i="18"/>
  <c r="AV63" i="18" s="1"/>
  <c r="G24" i="18"/>
  <c r="G47" i="18"/>
  <c r="G48" i="18" s="1"/>
  <c r="O134" i="18"/>
  <c r="O124" i="17"/>
  <c r="W120" i="17"/>
  <c r="I20" i="18"/>
  <c r="X174" i="19"/>
  <c r="AB156" i="18"/>
  <c r="T24" i="18"/>
  <c r="AB9" i="19"/>
  <c r="AB10" i="19" s="1"/>
  <c r="AB82" i="19"/>
  <c r="AB18" i="19"/>
  <c r="AB20" i="19"/>
  <c r="AB124" i="19"/>
  <c r="AB116" i="19"/>
  <c r="AB114" i="19"/>
  <c r="K86" i="19"/>
  <c r="L36" i="20"/>
  <c r="AB140" i="20"/>
  <c r="R132" i="19"/>
  <c r="BD147" i="19"/>
  <c r="BD148" i="19" s="1"/>
  <c r="BD150" i="19"/>
  <c r="BD32" i="19"/>
  <c r="AB110" i="19"/>
  <c r="S94" i="19"/>
  <c r="R44" i="19"/>
  <c r="BD92" i="19"/>
  <c r="L66" i="19"/>
  <c r="AA122" i="19"/>
  <c r="E130" i="19"/>
  <c r="AB32" i="19"/>
  <c r="N104" i="19"/>
  <c r="AR190" i="19"/>
  <c r="D36" i="19"/>
  <c r="AB74" i="20"/>
  <c r="G120" i="19"/>
  <c r="G82" i="19"/>
  <c r="F46" i="21"/>
  <c r="N116" i="21"/>
  <c r="N32" i="21"/>
  <c r="V166" i="21"/>
  <c r="AR78" i="21"/>
  <c r="AR124" i="21"/>
  <c r="V162" i="20"/>
  <c r="I24" i="22"/>
  <c r="I47" i="22"/>
  <c r="I48" i="22" s="1"/>
  <c r="AV159" i="22"/>
  <c r="N56" i="20"/>
  <c r="H185" i="20"/>
  <c r="N72" i="20"/>
  <c r="Z57" i="20"/>
  <c r="K20" i="21"/>
  <c r="Y130" i="20"/>
  <c r="BD14" i="20"/>
  <c r="J170" i="20"/>
  <c r="BD172" i="21"/>
  <c r="BD51" i="21"/>
  <c r="S92" i="20"/>
  <c r="I177" i="20"/>
  <c r="I178" i="20" s="1"/>
  <c r="I179" i="20"/>
  <c r="BA48" i="21"/>
  <c r="BD47" i="21"/>
  <c r="BD48" i="21" s="1"/>
  <c r="Z62" i="20"/>
  <c r="T182" i="21"/>
  <c r="AA80" i="22"/>
  <c r="AA14" i="22"/>
  <c r="J120" i="2"/>
  <c r="E51" i="3"/>
  <c r="E56" i="1"/>
  <c r="AA168" i="3"/>
  <c r="Z118" i="4"/>
  <c r="V49" i="2"/>
  <c r="V50" i="2" s="1"/>
  <c r="AX189" i="4"/>
  <c r="AX190" i="4" s="1"/>
  <c r="AX47" i="4"/>
  <c r="AX48" i="4" s="1"/>
  <c r="AX36" i="4"/>
  <c r="O152" i="6"/>
  <c r="Q176" i="5"/>
  <c r="E185" i="7"/>
  <c r="M188" i="7"/>
  <c r="AC23" i="7"/>
  <c r="E76" i="7"/>
  <c r="O150" i="7"/>
  <c r="I170" i="5"/>
  <c r="F182" i="7"/>
  <c r="E66" i="7"/>
  <c r="AV141" i="4"/>
  <c r="G49" i="6"/>
  <c r="G51" i="6"/>
  <c r="Q46" i="6"/>
  <c r="O158" i="7"/>
  <c r="S38" i="7"/>
  <c r="E106" i="7"/>
  <c r="AX57" i="4"/>
  <c r="J94" i="4"/>
  <c r="AV171" i="4"/>
  <c r="Q138" i="5"/>
  <c r="T176" i="5"/>
  <c r="AB182" i="6"/>
  <c r="AX11" i="7"/>
  <c r="M122" i="8"/>
  <c r="J158" i="4"/>
  <c r="I156" i="5"/>
  <c r="Q158" i="6"/>
  <c r="AU158" i="6" s="1" a="1"/>
  <c r="AU158" i="6" s="1"/>
  <c r="I166" i="7"/>
  <c r="Q106" i="7"/>
  <c r="Q179" i="7"/>
  <c r="AC180" i="7"/>
  <c r="AU180" i="7" a="1"/>
  <c r="AU180" i="7" s="1"/>
  <c r="AT180" i="7" a="1"/>
  <c r="AT180" i="7" s="1"/>
  <c r="Q177" i="7"/>
  <c r="Q189" i="7" s="1"/>
  <c r="Y76" i="7"/>
  <c r="Q30" i="7"/>
  <c r="BD188" i="11"/>
  <c r="N85" i="8"/>
  <c r="N86" i="8" s="1"/>
  <c r="R179" i="7"/>
  <c r="R177" i="7"/>
  <c r="R178" i="7" s="1"/>
  <c r="AC23" i="8"/>
  <c r="F74" i="9"/>
  <c r="V162" i="9"/>
  <c r="T136" i="8"/>
  <c r="AV181" i="9"/>
  <c r="V30" i="9"/>
  <c r="K67" i="10"/>
  <c r="K172" i="10"/>
  <c r="S160" i="10"/>
  <c r="T148" i="8"/>
  <c r="S138" i="9"/>
  <c r="BD32" i="9"/>
  <c r="AX38" i="11"/>
  <c r="AX35" i="11"/>
  <c r="E90" i="10"/>
  <c r="M20" i="10"/>
  <c r="I177" i="11"/>
  <c r="I178" i="11" s="1"/>
  <c r="I179" i="11"/>
  <c r="Q129" i="11"/>
  <c r="Q166" i="13"/>
  <c r="AC165" i="13"/>
  <c r="AU165" i="13" a="1"/>
  <c r="AU165" i="13" s="1"/>
  <c r="AT165" i="13" a="1"/>
  <c r="AT165" i="13" s="1"/>
  <c r="Y16" i="13"/>
  <c r="Y146" i="13"/>
  <c r="O114" i="9"/>
  <c r="N132" i="10"/>
  <c r="AR176" i="10"/>
  <c r="AV176" i="10" s="1"/>
  <c r="H125" i="10"/>
  <c r="H47" i="10"/>
  <c r="H48" i="10" s="1"/>
  <c r="H24" i="10"/>
  <c r="F124" i="10"/>
  <c r="G144" i="10"/>
  <c r="O170" i="10"/>
  <c r="W112" i="10"/>
  <c r="Q49" i="10"/>
  <c r="Q125" i="10" s="1"/>
  <c r="AC52" i="10"/>
  <c r="Q51" i="10"/>
  <c r="AU52" i="10" a="1"/>
  <c r="AU52" i="10" s="1"/>
  <c r="AT52" i="10" a="1"/>
  <c r="AT52" i="10" s="1"/>
  <c r="N185" i="10"/>
  <c r="J179" i="9"/>
  <c r="J177" i="9"/>
  <c r="J178" i="9" s="1"/>
  <c r="O70" i="9"/>
  <c r="V34" i="10"/>
  <c r="I108" i="10"/>
  <c r="F114" i="10"/>
  <c r="F90" i="12"/>
  <c r="F22" i="12"/>
  <c r="N146" i="12"/>
  <c r="V102" i="12"/>
  <c r="AR152" i="12"/>
  <c r="O63" i="10"/>
  <c r="Y9" i="12"/>
  <c r="Y10" i="12" s="1"/>
  <c r="Y82" i="12"/>
  <c r="Y122" i="12"/>
  <c r="Y98" i="12"/>
  <c r="Y66" i="12"/>
  <c r="Y60" i="12"/>
  <c r="Y56" i="12"/>
  <c r="Y140" i="12"/>
  <c r="Y116" i="12"/>
  <c r="AU116" i="12" s="1" a="1"/>
  <c r="AU116" i="12" s="1"/>
  <c r="V36" i="11"/>
  <c r="O176" i="11"/>
  <c r="O114" i="11"/>
  <c r="K152" i="12"/>
  <c r="S189" i="12"/>
  <c r="S36" i="12"/>
  <c r="F114" i="11"/>
  <c r="S114" i="13"/>
  <c r="K66" i="13"/>
  <c r="H66" i="14"/>
  <c r="K49" i="13"/>
  <c r="K50" i="13" s="1"/>
  <c r="K51" i="13"/>
  <c r="Z130" i="12"/>
  <c r="G90" i="13"/>
  <c r="W160" i="13"/>
  <c r="W38" i="13"/>
  <c r="T16" i="15"/>
  <c r="N177" i="15"/>
  <c r="N178" i="15" s="1"/>
  <c r="N179" i="15"/>
  <c r="AA66" i="14"/>
  <c r="T62" i="14"/>
  <c r="G140" i="14"/>
  <c r="Q152" i="16"/>
  <c r="Y18" i="16"/>
  <c r="P64" i="14"/>
  <c r="T78" i="14"/>
  <c r="F179" i="13"/>
  <c r="F177" i="13"/>
  <c r="F178" i="13" s="1"/>
  <c r="AR160" i="13"/>
  <c r="T84" i="14"/>
  <c r="L92" i="15"/>
  <c r="T98" i="15"/>
  <c r="T34" i="15"/>
  <c r="AR185" i="13"/>
  <c r="AV185" i="13" s="1"/>
  <c r="L129" i="14"/>
  <c r="L130" i="14" s="1"/>
  <c r="G118" i="14"/>
  <c r="AV135" i="14"/>
  <c r="F16" i="15"/>
  <c r="BD114" i="15"/>
  <c r="AA129" i="16"/>
  <c r="F134" i="15"/>
  <c r="Q74" i="15"/>
  <c r="AU73" i="15" a="1"/>
  <c r="AU73" i="15" s="1"/>
  <c r="AT73" i="15" a="1"/>
  <c r="AT73" i="15" s="1"/>
  <c r="AC73" i="15"/>
  <c r="N72" i="16"/>
  <c r="M138" i="16"/>
  <c r="M56" i="16"/>
  <c r="J92" i="14"/>
  <c r="BD142" i="14"/>
  <c r="E22" i="15"/>
  <c r="E62" i="15"/>
  <c r="AR130" i="15"/>
  <c r="N160" i="16"/>
  <c r="F34" i="15"/>
  <c r="AV115" i="15"/>
  <c r="V177" i="15"/>
  <c r="V178" i="15" s="1"/>
  <c r="V179" i="15"/>
  <c r="O112" i="16"/>
  <c r="W162" i="16"/>
  <c r="BD185" i="15"/>
  <c r="AX86" i="16"/>
  <c r="AC85" i="17"/>
  <c r="Q86" i="17"/>
  <c r="AR170" i="17"/>
  <c r="BD110" i="17"/>
  <c r="F146" i="18"/>
  <c r="AR166" i="18"/>
  <c r="AV166" i="18" s="1"/>
  <c r="G152" i="18"/>
  <c r="G22" i="18"/>
  <c r="O122" i="18"/>
  <c r="E32" i="17"/>
  <c r="E14" i="17"/>
  <c r="G176" i="17"/>
  <c r="N177" i="17"/>
  <c r="N178" i="17" s="1"/>
  <c r="N179" i="17"/>
  <c r="AR86" i="17"/>
  <c r="AR144" i="17"/>
  <c r="T129" i="16"/>
  <c r="G42" i="17"/>
  <c r="O185" i="17"/>
  <c r="W114" i="17"/>
  <c r="AX156" i="17"/>
  <c r="D51" i="17"/>
  <c r="D49" i="17"/>
  <c r="P52" i="17"/>
  <c r="I114" i="18"/>
  <c r="AV159" i="18"/>
  <c r="Q182" i="18"/>
  <c r="K125" i="18"/>
  <c r="K47" i="18"/>
  <c r="K48" i="18" s="1"/>
  <c r="K24" i="18"/>
  <c r="X85" i="19"/>
  <c r="X86" i="19" s="1"/>
  <c r="X132" i="19"/>
  <c r="S164" i="18"/>
  <c r="T166" i="18"/>
  <c r="P23" i="18"/>
  <c r="I14" i="18"/>
  <c r="AB104" i="18"/>
  <c r="AB40" i="19"/>
  <c r="AA74" i="19"/>
  <c r="T38" i="20"/>
  <c r="AB28" i="20"/>
  <c r="AB152" i="20"/>
  <c r="J188" i="19"/>
  <c r="R152" i="19"/>
  <c r="BD154" i="19"/>
  <c r="AC35" i="19"/>
  <c r="L86" i="19"/>
  <c r="K156" i="19"/>
  <c r="AA168" i="19"/>
  <c r="AB80" i="19"/>
  <c r="L129" i="19"/>
  <c r="L130" i="19" s="1"/>
  <c r="T177" i="19"/>
  <c r="T178" i="19" s="1"/>
  <c r="T179" i="19"/>
  <c r="AC68" i="19"/>
  <c r="Q67" i="19"/>
  <c r="R150" i="19"/>
  <c r="E174" i="19"/>
  <c r="G57" i="19"/>
  <c r="S108" i="19"/>
  <c r="T80" i="20"/>
  <c r="G114" i="19"/>
  <c r="E36" i="19"/>
  <c r="R78" i="19"/>
  <c r="F122" i="21"/>
  <c r="N63" i="21"/>
  <c r="V160" i="21"/>
  <c r="AR62" i="21"/>
  <c r="N54" i="20"/>
  <c r="V116" i="20"/>
  <c r="I85" i="22"/>
  <c r="I86" i="22" s="1"/>
  <c r="AV153" i="22"/>
  <c r="H38" i="20"/>
  <c r="W62" i="21"/>
  <c r="X36" i="21"/>
  <c r="J134" i="20"/>
  <c r="K92" i="21"/>
  <c r="K85" i="21"/>
  <c r="K86" i="21" s="1"/>
  <c r="AA82" i="21"/>
  <c r="BD38" i="22"/>
  <c r="BD35" i="22"/>
  <c r="Z118" i="20"/>
  <c r="T140" i="21"/>
  <c r="K56" i="22"/>
  <c r="AA20" i="22"/>
  <c r="AV181" i="21"/>
  <c r="K178" i="4"/>
  <c r="R146" i="5"/>
  <c r="R30" i="5"/>
  <c r="N170" i="2"/>
  <c r="T132" i="3"/>
  <c r="E72" i="4"/>
  <c r="AX38" i="1"/>
  <c r="K138" i="1"/>
  <c r="D85" i="3"/>
  <c r="D86" i="3" s="1"/>
  <c r="O118" i="3"/>
  <c r="AR108" i="4"/>
  <c r="J76" i="1"/>
  <c r="Y188" i="2"/>
  <c r="AX184" i="3"/>
  <c r="K63" i="1"/>
  <c r="J129" i="1"/>
  <c r="J130" i="1" s="1"/>
  <c r="L9" i="3"/>
  <c r="L10" i="3" s="1"/>
  <c r="L16" i="3"/>
  <c r="L110" i="3"/>
  <c r="L100" i="3"/>
  <c r="L146" i="3"/>
  <c r="L80" i="3"/>
  <c r="L152" i="3"/>
  <c r="L54" i="3"/>
  <c r="L164" i="3"/>
  <c r="L136" i="3"/>
  <c r="L60" i="3"/>
  <c r="L172" i="3"/>
  <c r="L158" i="3"/>
  <c r="AR94" i="4"/>
  <c r="AB9" i="7"/>
  <c r="AB10" i="7" s="1"/>
  <c r="AB20" i="7"/>
  <c r="AB14" i="7"/>
  <c r="AB30" i="7"/>
  <c r="AB156" i="7"/>
  <c r="L67" i="9"/>
  <c r="T156" i="9"/>
  <c r="Q122" i="4"/>
  <c r="AR166" i="4"/>
  <c r="AV166" i="4" s="1"/>
  <c r="V20" i="5"/>
  <c r="O150" i="6"/>
  <c r="E108" i="7"/>
  <c r="M185" i="7"/>
  <c r="K49" i="7"/>
  <c r="K50" i="7" s="1"/>
  <c r="K51" i="7"/>
  <c r="I140" i="7"/>
  <c r="AB116" i="5"/>
  <c r="M177" i="5"/>
  <c r="M178" i="5" s="1"/>
  <c r="M179" i="5"/>
  <c r="AR122" i="6"/>
  <c r="D88" i="5"/>
  <c r="O138" i="7"/>
  <c r="Q56" i="4"/>
  <c r="R94" i="4"/>
  <c r="BD165" i="4"/>
  <c r="I20" i="5"/>
  <c r="O57" i="5"/>
  <c r="H188" i="6"/>
  <c r="T34" i="6"/>
  <c r="V90" i="6"/>
  <c r="O166" i="6"/>
  <c r="L32" i="7"/>
  <c r="M72" i="8"/>
  <c r="I136" i="5"/>
  <c r="Y51" i="5"/>
  <c r="Y49" i="5"/>
  <c r="Y50" i="5" s="1"/>
  <c r="V96" i="5"/>
  <c r="I142" i="5"/>
  <c r="G134" i="6"/>
  <c r="H172" i="6"/>
  <c r="I176" i="7"/>
  <c r="Q168" i="7"/>
  <c r="AV149" i="7"/>
  <c r="Y136" i="7"/>
  <c r="AA9" i="7"/>
  <c r="AA10" i="7" s="1"/>
  <c r="BD142" i="11"/>
  <c r="BD92" i="11"/>
  <c r="V96" i="8"/>
  <c r="E67" i="10"/>
  <c r="O177" i="8"/>
  <c r="O178" i="8" s="1"/>
  <c r="O179" i="8"/>
  <c r="AX22" i="8"/>
  <c r="AX42" i="8"/>
  <c r="AX78" i="8"/>
  <c r="V80" i="8"/>
  <c r="AC35" i="9"/>
  <c r="V70" i="8"/>
  <c r="G170" i="8"/>
  <c r="F49" i="8"/>
  <c r="F50" i="8" s="1"/>
  <c r="F51" i="8"/>
  <c r="AV183" i="9"/>
  <c r="K60" i="10"/>
  <c r="S129" i="10"/>
  <c r="AA114" i="10"/>
  <c r="W100" i="8"/>
  <c r="AB129" i="8"/>
  <c r="AB130" i="8" s="1"/>
  <c r="D14" i="8"/>
  <c r="T174" i="8"/>
  <c r="S158" i="9"/>
  <c r="AU158" i="9" s="1" a="1"/>
  <c r="AU158" i="9" s="1"/>
  <c r="AA144" i="9"/>
  <c r="AX18" i="11"/>
  <c r="M124" i="10"/>
  <c r="G63" i="10"/>
  <c r="AV139" i="11"/>
  <c r="F56" i="12"/>
  <c r="I67" i="13"/>
  <c r="AV186" i="13"/>
  <c r="Y82" i="13"/>
  <c r="F129" i="10"/>
  <c r="V132" i="10"/>
  <c r="AR24" i="10"/>
  <c r="AR47" i="10"/>
  <c r="AR48" i="10" s="1"/>
  <c r="Y98" i="10"/>
  <c r="J67" i="11"/>
  <c r="G82" i="10"/>
  <c r="O112" i="10"/>
  <c r="W34" i="10"/>
  <c r="Y32" i="10"/>
  <c r="G120" i="10"/>
  <c r="K100" i="11"/>
  <c r="S49" i="8"/>
  <c r="S51" i="8"/>
  <c r="N72" i="10"/>
  <c r="AR18" i="13"/>
  <c r="I38" i="10"/>
  <c r="Q78" i="10"/>
  <c r="Q174" i="10"/>
  <c r="Y70" i="10"/>
  <c r="G32" i="10"/>
  <c r="I142" i="10"/>
  <c r="F16" i="12"/>
  <c r="N20" i="12"/>
  <c r="V90" i="12"/>
  <c r="AR158" i="12"/>
  <c r="F44" i="10"/>
  <c r="O156" i="10"/>
  <c r="Y158" i="12"/>
  <c r="W140" i="11"/>
  <c r="W132" i="11"/>
  <c r="V34" i="11"/>
  <c r="W88" i="11"/>
  <c r="K168" i="12"/>
  <c r="W32" i="11"/>
  <c r="H92" i="11"/>
  <c r="H85" i="11"/>
  <c r="H86" i="11" s="1"/>
  <c r="W49" i="13"/>
  <c r="W50" i="13" s="1"/>
  <c r="J178" i="14"/>
  <c r="K106" i="13"/>
  <c r="S164" i="13"/>
  <c r="Z74" i="12"/>
  <c r="P23" i="13"/>
  <c r="M177" i="13"/>
  <c r="M178" i="13" s="1"/>
  <c r="M179" i="13"/>
  <c r="H152" i="14"/>
  <c r="X156" i="14"/>
  <c r="X72" i="14"/>
  <c r="BD16" i="12"/>
  <c r="Z67" i="12"/>
  <c r="P101" i="12"/>
  <c r="G142" i="13"/>
  <c r="W92" i="13"/>
  <c r="AR62" i="15"/>
  <c r="E24" i="14"/>
  <c r="E47" i="14"/>
  <c r="E48" i="14" s="1"/>
  <c r="T125" i="14"/>
  <c r="T126" i="14" s="1"/>
  <c r="T24" i="14"/>
  <c r="T47" i="14"/>
  <c r="T48" i="14" s="1"/>
  <c r="AA106" i="14"/>
  <c r="AV135" i="16"/>
  <c r="Q156" i="16"/>
  <c r="AC91" i="16"/>
  <c r="Q92" i="16"/>
  <c r="Y46" i="16"/>
  <c r="Y40" i="16"/>
  <c r="D140" i="14"/>
  <c r="T60" i="14"/>
  <c r="J189" i="14"/>
  <c r="J36" i="14"/>
  <c r="S146" i="15"/>
  <c r="E106" i="14"/>
  <c r="R178" i="14"/>
  <c r="L124" i="15"/>
  <c r="T74" i="15"/>
  <c r="T30" i="15"/>
  <c r="AB9" i="15"/>
  <c r="AB10" i="15" s="1"/>
  <c r="AB46" i="15"/>
  <c r="AB28" i="15"/>
  <c r="AB34" i="15"/>
  <c r="AR72" i="17"/>
  <c r="AB148" i="14"/>
  <c r="G136" i="14"/>
  <c r="O47" i="14"/>
  <c r="O48" i="14" s="1"/>
  <c r="O125" i="14"/>
  <c r="O126" i="14" s="1"/>
  <c r="O24" i="14"/>
  <c r="S140" i="15"/>
  <c r="N16" i="15"/>
  <c r="E148" i="15"/>
  <c r="BD176" i="15"/>
  <c r="S40" i="16"/>
  <c r="N28" i="16"/>
  <c r="N90" i="15"/>
  <c r="AR40" i="15"/>
  <c r="N184" i="15"/>
  <c r="S188" i="16"/>
  <c r="AV149" i="14"/>
  <c r="F182" i="15"/>
  <c r="M42" i="16"/>
  <c r="N102" i="16"/>
  <c r="BD176" i="14"/>
  <c r="AX147" i="15"/>
  <c r="G42" i="16"/>
  <c r="O177" i="16"/>
  <c r="O178" i="16" s="1"/>
  <c r="O179" i="16"/>
  <c r="W118" i="16"/>
  <c r="AU118" i="16" s="1" a="1"/>
  <c r="AU118" i="16" s="1"/>
  <c r="W132" i="16"/>
  <c r="BD44" i="15"/>
  <c r="I51" i="17"/>
  <c r="I49" i="17"/>
  <c r="I50" i="17" s="1"/>
  <c r="AV153" i="17"/>
  <c r="Y28" i="17"/>
  <c r="K144" i="17"/>
  <c r="AR130" i="17"/>
  <c r="F90" i="18"/>
  <c r="G177" i="18"/>
  <c r="G178" i="18" s="1"/>
  <c r="G179" i="18"/>
  <c r="G70" i="18"/>
  <c r="O32" i="18"/>
  <c r="P101" i="16"/>
  <c r="E42" i="17"/>
  <c r="M42" i="17"/>
  <c r="N116" i="17"/>
  <c r="E76" i="17"/>
  <c r="G172" i="17"/>
  <c r="O172" i="17"/>
  <c r="W172" i="17"/>
  <c r="BD80" i="17"/>
  <c r="H85" i="17"/>
  <c r="H86" i="17" s="1"/>
  <c r="H9" i="17"/>
  <c r="H10" i="17" s="1"/>
  <c r="H160" i="17"/>
  <c r="H22" i="17"/>
  <c r="H112" i="17"/>
  <c r="H78" i="17"/>
  <c r="H30" i="17"/>
  <c r="H104" i="17"/>
  <c r="H34" i="17"/>
  <c r="H18" i="17"/>
  <c r="H20" i="17"/>
  <c r="S49" i="18"/>
  <c r="S51" i="18"/>
  <c r="I156" i="18"/>
  <c r="Q174" i="18"/>
  <c r="Y9" i="18"/>
  <c r="Y10" i="18" s="1"/>
  <c r="Y146" i="18"/>
  <c r="Y152" i="18"/>
  <c r="Y34" i="18"/>
  <c r="Y158" i="18"/>
  <c r="Y18" i="18"/>
  <c r="Y38" i="18"/>
  <c r="X185" i="19"/>
  <c r="X54" i="19"/>
  <c r="X177" i="18"/>
  <c r="X178" i="18" s="1"/>
  <c r="X179" i="18"/>
  <c r="S146" i="18"/>
  <c r="AA152" i="18"/>
  <c r="T85" i="18"/>
  <c r="T86" i="18" s="1"/>
  <c r="AB179" i="18"/>
  <c r="AB177" i="18"/>
  <c r="AB178" i="18" s="1"/>
  <c r="I152" i="18"/>
  <c r="Y140" i="19"/>
  <c r="T90" i="20"/>
  <c r="T62" i="20"/>
  <c r="AB154" i="20"/>
  <c r="J172" i="19"/>
  <c r="R38" i="19"/>
  <c r="Z47" i="19"/>
  <c r="Z48" i="19" s="1"/>
  <c r="Z24" i="19"/>
  <c r="BD164" i="19"/>
  <c r="J66" i="19"/>
  <c r="AB51" i="20"/>
  <c r="AB49" i="20"/>
  <c r="AB50" i="20" s="1"/>
  <c r="K144" i="19"/>
  <c r="S160" i="19"/>
  <c r="AB184" i="19"/>
  <c r="G26" i="19"/>
  <c r="AA70" i="19"/>
  <c r="AR124" i="19"/>
  <c r="J80" i="19"/>
  <c r="N148" i="19"/>
  <c r="AR126" i="19"/>
  <c r="AR74" i="19"/>
  <c r="AV74" i="19" s="1"/>
  <c r="AB24" i="21"/>
  <c r="AB47" i="21"/>
  <c r="AB48" i="21" s="1"/>
  <c r="G148" i="19"/>
  <c r="N38" i="19"/>
  <c r="F54" i="21"/>
  <c r="N108" i="21"/>
  <c r="N72" i="21"/>
  <c r="V94" i="21"/>
  <c r="AR114" i="21"/>
  <c r="N108" i="20"/>
  <c r="V49" i="20"/>
  <c r="V50" i="20" s="1"/>
  <c r="V51" i="20"/>
  <c r="AV137" i="22"/>
  <c r="Y160" i="22"/>
  <c r="AU160" i="22" s="1" a="1"/>
  <c r="AU160" i="22" s="1"/>
  <c r="H164" i="20"/>
  <c r="X24" i="20"/>
  <c r="X47" i="20"/>
  <c r="X48" i="20" s="1"/>
  <c r="X125" i="20"/>
  <c r="X126" i="20" s="1"/>
  <c r="F60" i="21"/>
  <c r="W57" i="21"/>
  <c r="D185" i="21"/>
  <c r="R134" i="20"/>
  <c r="AX176" i="20"/>
  <c r="W90" i="21"/>
  <c r="AX58" i="20"/>
  <c r="S142" i="20"/>
  <c r="J116" i="21"/>
  <c r="D20" i="21"/>
  <c r="BD54" i="20"/>
  <c r="AA92" i="21"/>
  <c r="Z154" i="20"/>
  <c r="T132" i="21"/>
  <c r="W142" i="21"/>
  <c r="K78" i="22"/>
  <c r="AA92" i="22"/>
  <c r="L154" i="3"/>
  <c r="K144" i="4"/>
  <c r="S148" i="4"/>
  <c r="AA26" i="4"/>
  <c r="W102" i="4"/>
  <c r="AT117" i="1" a="1"/>
  <c r="AT117" i="1" s="1"/>
  <c r="AB168" i="4"/>
  <c r="T184" i="2"/>
  <c r="G9" i="3"/>
  <c r="G10" i="3" s="1"/>
  <c r="G122" i="3"/>
  <c r="G116" i="3"/>
  <c r="G106" i="3"/>
  <c r="G124" i="3"/>
  <c r="G182" i="3"/>
  <c r="G14" i="3"/>
  <c r="G154" i="3"/>
  <c r="G140" i="3"/>
  <c r="G134" i="3"/>
  <c r="G104" i="3"/>
  <c r="G188" i="3"/>
  <c r="G168" i="3"/>
  <c r="G62" i="3"/>
  <c r="G44" i="3"/>
  <c r="F166" i="4"/>
  <c r="L56" i="7"/>
  <c r="L154" i="9"/>
  <c r="L184" i="9"/>
  <c r="T34" i="9"/>
  <c r="AB51" i="9"/>
  <c r="AB49" i="9"/>
  <c r="AB50" i="9" s="1"/>
  <c r="Q116" i="4"/>
  <c r="V72" i="5"/>
  <c r="Q114" i="5"/>
  <c r="E104" i="7"/>
  <c r="M136" i="7"/>
  <c r="V142" i="5"/>
  <c r="V22" i="6"/>
  <c r="F174" i="7"/>
  <c r="Y102" i="7"/>
  <c r="G108" i="5"/>
  <c r="AB38" i="5"/>
  <c r="AB76" i="6"/>
  <c r="X138" i="6"/>
  <c r="O172" i="7"/>
  <c r="AA54" i="7"/>
  <c r="N30" i="4"/>
  <c r="F85" i="4"/>
  <c r="F86" i="4" s="1"/>
  <c r="R148" i="4"/>
  <c r="Q20" i="5"/>
  <c r="V132" i="5"/>
  <c r="G172" i="5"/>
  <c r="X70" i="6"/>
  <c r="AB54" i="6"/>
  <c r="M66" i="8"/>
  <c r="M51" i="8"/>
  <c r="M49" i="8"/>
  <c r="M50" i="8" s="1"/>
  <c r="AR63" i="4"/>
  <c r="AV63" i="4" s="1"/>
  <c r="F36" i="5"/>
  <c r="F189" i="5"/>
  <c r="V88" i="5"/>
  <c r="I185" i="7"/>
  <c r="AV163" i="7"/>
  <c r="Q32" i="7"/>
  <c r="Y42" i="7"/>
  <c r="D92" i="7"/>
  <c r="P91" i="7"/>
  <c r="BD154" i="11"/>
  <c r="V84" i="8"/>
  <c r="M47" i="9"/>
  <c r="M48" i="9" s="1"/>
  <c r="M24" i="9"/>
  <c r="W38" i="8"/>
  <c r="T86" i="8"/>
  <c r="F118" i="9"/>
  <c r="F18" i="9"/>
  <c r="S70" i="9"/>
  <c r="BD23" i="8"/>
  <c r="AX156" i="9"/>
  <c r="G104" i="8"/>
  <c r="AX148" i="8"/>
  <c r="AV163" i="9"/>
  <c r="K185" i="10"/>
  <c r="K36" i="10"/>
  <c r="S34" i="10"/>
  <c r="AA14" i="10"/>
  <c r="AC147" i="10"/>
  <c r="AT147" i="10" a="1"/>
  <c r="AT147" i="10" s="1"/>
  <c r="Q148" i="10"/>
  <c r="AU147" i="10" a="1"/>
  <c r="AU147" i="10" s="1"/>
  <c r="D166" i="8"/>
  <c r="L32" i="8"/>
  <c r="AA168" i="9"/>
  <c r="AX88" i="11"/>
  <c r="AX85" i="11"/>
  <c r="AX86" i="11" s="1"/>
  <c r="E179" i="10"/>
  <c r="E177" i="10"/>
  <c r="E178" i="10" s="1"/>
  <c r="M118" i="10"/>
  <c r="W32" i="10"/>
  <c r="AV155" i="11"/>
  <c r="I46" i="13"/>
  <c r="AV131" i="13"/>
  <c r="Y78" i="13"/>
  <c r="F98" i="10"/>
  <c r="V140" i="10"/>
  <c r="N84" i="10"/>
  <c r="J14" i="11"/>
  <c r="R46" i="11"/>
  <c r="R54" i="11"/>
  <c r="Z57" i="12"/>
  <c r="G78" i="10"/>
  <c r="W144" i="10"/>
  <c r="AA46" i="11"/>
  <c r="W24" i="9"/>
  <c r="W47" i="9"/>
  <c r="W48" i="9" s="1"/>
  <c r="G184" i="9"/>
  <c r="I34" i="10"/>
  <c r="AC58" i="10"/>
  <c r="Q170" i="10"/>
  <c r="Y46" i="10"/>
  <c r="M66" i="10"/>
  <c r="N188" i="10"/>
  <c r="AV159" i="11"/>
  <c r="F63" i="12"/>
  <c r="N142" i="12"/>
  <c r="V106" i="12"/>
  <c r="AR176" i="12"/>
  <c r="AV176" i="12" s="1"/>
  <c r="AR32" i="12"/>
  <c r="N88" i="10"/>
  <c r="W125" i="12"/>
  <c r="W126" i="12" s="1"/>
  <c r="W24" i="12"/>
  <c r="W47" i="12"/>
  <c r="W48" i="12" s="1"/>
  <c r="D170" i="11"/>
  <c r="I80" i="12"/>
  <c r="AC23" i="12"/>
  <c r="Y76" i="12"/>
  <c r="O138" i="11"/>
  <c r="K185" i="12"/>
  <c r="F84" i="11"/>
  <c r="E166" i="14"/>
  <c r="K156" i="13"/>
  <c r="S38" i="13"/>
  <c r="AA86" i="13"/>
  <c r="W146" i="13"/>
  <c r="M184" i="13"/>
  <c r="M148" i="13"/>
  <c r="H182" i="14"/>
  <c r="H116" i="14"/>
  <c r="X14" i="14"/>
  <c r="F9" i="13"/>
  <c r="F120" i="13"/>
  <c r="F114" i="13"/>
  <c r="F110" i="13"/>
  <c r="F88" i="13"/>
  <c r="F84" i="13"/>
  <c r="F16" i="13"/>
  <c r="F62" i="13"/>
  <c r="F34" i="13"/>
  <c r="F38" i="13"/>
  <c r="F160" i="13"/>
  <c r="F96" i="13"/>
  <c r="F46" i="13"/>
  <c r="F158" i="13"/>
  <c r="F76" i="13"/>
  <c r="F100" i="13"/>
  <c r="F106" i="13"/>
  <c r="F185" i="13"/>
  <c r="F82" i="13"/>
  <c r="F78" i="13"/>
  <c r="F80" i="13"/>
  <c r="F30" i="13"/>
  <c r="F18" i="13"/>
  <c r="F136" i="13"/>
  <c r="F70" i="13"/>
  <c r="F14" i="13"/>
  <c r="F26" i="13"/>
  <c r="F156" i="13"/>
  <c r="F22" i="13"/>
  <c r="F60" i="13"/>
  <c r="F42" i="13"/>
  <c r="F152" i="13"/>
  <c r="F124" i="13"/>
  <c r="F10" i="13"/>
  <c r="E146" i="12"/>
  <c r="Z38" i="12"/>
  <c r="E144" i="12"/>
  <c r="G102" i="13"/>
  <c r="W80" i="13"/>
  <c r="Y24" i="15"/>
  <c r="Y47" i="15"/>
  <c r="Y48" i="15" s="1"/>
  <c r="N104" i="13"/>
  <c r="AX62" i="14"/>
  <c r="AA132" i="14"/>
  <c r="T67" i="14"/>
  <c r="Q184" i="16"/>
  <c r="Y51" i="16"/>
  <c r="Y49" i="16"/>
  <c r="Y50" i="16" s="1"/>
  <c r="AR90" i="13"/>
  <c r="G56" i="14"/>
  <c r="AX118" i="14"/>
  <c r="S132" i="15"/>
  <c r="AA9" i="15"/>
  <c r="AA10" i="15" s="1"/>
  <c r="AA30" i="15"/>
  <c r="AA150" i="15"/>
  <c r="AA136" i="15"/>
  <c r="AR174" i="15"/>
  <c r="AV174" i="15" s="1"/>
  <c r="L176" i="15"/>
  <c r="T124" i="15"/>
  <c r="AB188" i="15"/>
  <c r="AB184" i="15"/>
  <c r="T176" i="14"/>
  <c r="G40" i="14"/>
  <c r="O129" i="14"/>
  <c r="O130" i="14" s="1"/>
  <c r="W92" i="14"/>
  <c r="D72" i="14"/>
  <c r="W122" i="15"/>
  <c r="K56" i="16"/>
  <c r="S144" i="16"/>
  <c r="AA92" i="16"/>
  <c r="S22" i="16"/>
  <c r="N129" i="16"/>
  <c r="N108" i="15"/>
  <c r="M40" i="16"/>
  <c r="S86" i="16"/>
  <c r="F85" i="14"/>
  <c r="F86" i="14" s="1"/>
  <c r="N84" i="16"/>
  <c r="W40" i="16"/>
  <c r="Y49" i="15"/>
  <c r="Y50" i="15" s="1"/>
  <c r="Y51" i="15"/>
  <c r="E85" i="15"/>
  <c r="E86" i="15" s="1"/>
  <c r="G38" i="16"/>
  <c r="O38" i="16"/>
  <c r="W38" i="16"/>
  <c r="AR26" i="17"/>
  <c r="BD40" i="15"/>
  <c r="AA136" i="16"/>
  <c r="Y98" i="17"/>
  <c r="T85" i="16"/>
  <c r="T86" i="16" s="1"/>
  <c r="K110" i="17"/>
  <c r="AA92" i="17"/>
  <c r="AA85" i="17"/>
  <c r="AA86" i="17" s="1"/>
  <c r="F176" i="18"/>
  <c r="N177" i="18"/>
  <c r="N178" i="18" s="1"/>
  <c r="N179" i="18"/>
  <c r="AR16" i="17"/>
  <c r="W150" i="17"/>
  <c r="G72" i="18"/>
  <c r="O172" i="18"/>
  <c r="O185" i="18"/>
  <c r="W42" i="18"/>
  <c r="E184" i="17"/>
  <c r="N22" i="17"/>
  <c r="O136" i="17"/>
  <c r="W164" i="17"/>
  <c r="AA49" i="17"/>
  <c r="AA50" i="17" s="1"/>
  <c r="AA51" i="17"/>
  <c r="H182" i="17"/>
  <c r="AX34" i="17"/>
  <c r="I108" i="18"/>
  <c r="Q150" i="18"/>
  <c r="Q85" i="18"/>
  <c r="Q76" i="18"/>
  <c r="Y120" i="18"/>
  <c r="H129" i="19"/>
  <c r="H130" i="19" s="1"/>
  <c r="X184" i="19"/>
  <c r="X104" i="19"/>
  <c r="S176" i="18"/>
  <c r="AA146" i="18"/>
  <c r="S168" i="18"/>
  <c r="T70" i="18"/>
  <c r="AB85" i="18"/>
  <c r="AB86" i="18" s="1"/>
  <c r="T18" i="18"/>
  <c r="E62" i="18"/>
  <c r="M154" i="18"/>
  <c r="Q118" i="19"/>
  <c r="AT117" i="19" a="1"/>
  <c r="AT117" i="19" s="1"/>
  <c r="AC117" i="19"/>
  <c r="AU117" i="19" a="1"/>
  <c r="AU117" i="19" s="1"/>
  <c r="AX146" i="19"/>
  <c r="AX54" i="19"/>
  <c r="N90" i="19"/>
  <c r="P147" i="20"/>
  <c r="P117" i="20"/>
  <c r="T72" i="20"/>
  <c r="AB94" i="20"/>
  <c r="AB80" i="20"/>
  <c r="J174" i="19"/>
  <c r="R120" i="19"/>
  <c r="Y32" i="19"/>
  <c r="R72" i="19"/>
  <c r="K100" i="19"/>
  <c r="AA184" i="19"/>
  <c r="E67" i="19"/>
  <c r="K112" i="19"/>
  <c r="AA30" i="19"/>
  <c r="S30" i="19"/>
  <c r="AR63" i="19"/>
  <c r="AV63" i="19" s="1"/>
  <c r="AB28" i="19"/>
  <c r="AA78" i="19"/>
  <c r="AR188" i="19"/>
  <c r="E106" i="21"/>
  <c r="M49" i="21"/>
  <c r="M50" i="21" s="1"/>
  <c r="M51" i="21"/>
  <c r="G168" i="19"/>
  <c r="Y56" i="19"/>
  <c r="E160" i="20"/>
  <c r="F112" i="21"/>
  <c r="N158" i="21"/>
  <c r="N60" i="21"/>
  <c r="V189" i="21"/>
  <c r="V36" i="21"/>
  <c r="X138" i="22"/>
  <c r="X122" i="22"/>
  <c r="N156" i="20"/>
  <c r="V172" i="20"/>
  <c r="AV149" i="22"/>
  <c r="Y36" i="22"/>
  <c r="Y20" i="22"/>
  <c r="H156" i="20"/>
  <c r="H108" i="20"/>
  <c r="V44" i="20"/>
  <c r="W114" i="21"/>
  <c r="K22" i="21"/>
  <c r="BD58" i="21"/>
  <c r="BD57" i="21" s="1"/>
  <c r="BD60" i="21"/>
  <c r="Z16" i="20"/>
  <c r="R129" i="20"/>
  <c r="J112" i="21"/>
  <c r="BD185" i="21"/>
  <c r="AB42" i="21"/>
  <c r="G96" i="20"/>
  <c r="J146" i="20"/>
  <c r="K118" i="21"/>
  <c r="S160" i="21"/>
  <c r="AA90" i="21"/>
  <c r="R174" i="20"/>
  <c r="P64" i="21"/>
  <c r="T185" i="21"/>
  <c r="AB124" i="21"/>
  <c r="K16" i="22"/>
  <c r="S24" i="22"/>
  <c r="S47" i="22"/>
  <c r="S48" i="22" s="1"/>
  <c r="AA60" i="22"/>
  <c r="BD51" i="22"/>
  <c r="BD49" i="22"/>
  <c r="BD50" i="22" s="1"/>
  <c r="O60" i="22"/>
  <c r="O16" i="22"/>
  <c r="X100" i="3"/>
  <c r="P101" i="1"/>
  <c r="H85" i="2"/>
  <c r="H86" i="2" s="1"/>
  <c r="W30" i="3"/>
  <c r="I140" i="3"/>
  <c r="K30" i="5"/>
  <c r="AA146" i="5"/>
  <c r="AA62" i="5"/>
  <c r="O67" i="1"/>
  <c r="R138" i="2"/>
  <c r="AB67" i="2"/>
  <c r="H98" i="2"/>
  <c r="J122" i="2"/>
  <c r="S154" i="7"/>
  <c r="G98" i="5"/>
  <c r="AB42" i="7"/>
  <c r="D184" i="9"/>
  <c r="D90" i="9"/>
  <c r="L42" i="9"/>
  <c r="T82" i="9"/>
  <c r="AB108" i="9"/>
  <c r="AR134" i="4"/>
  <c r="V164" i="5"/>
  <c r="D62" i="6"/>
  <c r="E100" i="7"/>
  <c r="M30" i="7"/>
  <c r="E62" i="7"/>
  <c r="N120" i="4"/>
  <c r="D166" i="5"/>
  <c r="N108" i="6"/>
  <c r="V18" i="6"/>
  <c r="F62" i="7"/>
  <c r="N9" i="8"/>
  <c r="N10" i="8" s="1"/>
  <c r="N124" i="8"/>
  <c r="N154" i="8"/>
  <c r="N44" i="8"/>
  <c r="N46" i="8"/>
  <c r="N176" i="8"/>
  <c r="N14" i="8"/>
  <c r="N170" i="8"/>
  <c r="N90" i="8"/>
  <c r="J63" i="4"/>
  <c r="N185" i="4"/>
  <c r="AX14" i="5"/>
  <c r="I182" i="5"/>
  <c r="AB67" i="6"/>
  <c r="G116" i="7"/>
  <c r="O108" i="7"/>
  <c r="N88" i="4"/>
  <c r="Y146" i="4"/>
  <c r="L136" i="5"/>
  <c r="X46" i="6"/>
  <c r="V44" i="6"/>
  <c r="Y106" i="6"/>
  <c r="H184" i="6"/>
  <c r="T92" i="7"/>
  <c r="M18" i="8"/>
  <c r="Q84" i="4"/>
  <c r="Q56" i="6"/>
  <c r="T70" i="6"/>
  <c r="I179" i="7"/>
  <c r="I177" i="7"/>
  <c r="I178" i="7" s="1"/>
  <c r="Q154" i="7"/>
  <c r="AV131" i="7"/>
  <c r="Y172" i="7"/>
  <c r="M16" i="7"/>
  <c r="V104" i="8"/>
  <c r="AR38" i="10"/>
  <c r="L174" i="8"/>
  <c r="V110" i="9"/>
  <c r="S18" i="9"/>
  <c r="AA148" i="6"/>
  <c r="AA129" i="6"/>
  <c r="P23" i="8"/>
  <c r="F148" i="8"/>
  <c r="J114" i="8"/>
  <c r="Z114" i="8"/>
  <c r="O24" i="8"/>
  <c r="O47" i="8"/>
  <c r="O48" i="8" s="1"/>
  <c r="W92" i="8"/>
  <c r="I76" i="9"/>
  <c r="AV143" i="9"/>
  <c r="Y129" i="9"/>
  <c r="BD46" i="9"/>
  <c r="K179" i="10"/>
  <c r="K177" i="10"/>
  <c r="K178" i="10" s="1"/>
  <c r="K22" i="10"/>
  <c r="S16" i="10"/>
  <c r="AA92" i="10"/>
  <c r="N20" i="8"/>
  <c r="X189" i="9"/>
  <c r="X36" i="9"/>
  <c r="D148" i="8"/>
  <c r="L129" i="8"/>
  <c r="L130" i="8" s="1"/>
  <c r="AB94" i="8"/>
  <c r="D138" i="8"/>
  <c r="AB177" i="8"/>
  <c r="AB178" i="8" s="1"/>
  <c r="AB179" i="8"/>
  <c r="K168" i="9"/>
  <c r="S94" i="9"/>
  <c r="AX138" i="11"/>
  <c r="E80" i="10"/>
  <c r="M114" i="10"/>
  <c r="E46" i="10"/>
  <c r="K98" i="11"/>
  <c r="I104" i="13"/>
  <c r="Q20" i="13"/>
  <c r="Q42" i="13"/>
  <c r="Q150" i="13"/>
  <c r="Y57" i="13"/>
  <c r="Y66" i="13"/>
  <c r="BD154" i="9"/>
  <c r="V158" i="10"/>
  <c r="AR18" i="10"/>
  <c r="J188" i="11"/>
  <c r="R176" i="11"/>
  <c r="G94" i="10"/>
  <c r="O129" i="10"/>
  <c r="O130" i="10" s="1"/>
  <c r="W129" i="10"/>
  <c r="W130" i="10" s="1"/>
  <c r="K136" i="11"/>
  <c r="K86" i="11"/>
  <c r="S179" i="11"/>
  <c r="S177" i="11"/>
  <c r="S178" i="11" s="1"/>
  <c r="AA112" i="11"/>
  <c r="N28" i="10"/>
  <c r="AC35" i="11"/>
  <c r="O138" i="9"/>
  <c r="I84" i="10"/>
  <c r="AV153" i="10"/>
  <c r="Y114" i="10"/>
  <c r="AR74" i="10"/>
  <c r="AV74" i="10" s="1"/>
  <c r="Q85" i="11"/>
  <c r="Q125" i="11" s="1"/>
  <c r="F162" i="12"/>
  <c r="N63" i="12"/>
  <c r="V72" i="12"/>
  <c r="AR128" i="12"/>
  <c r="AR30" i="12"/>
  <c r="J148" i="10"/>
  <c r="J129" i="10"/>
  <c r="W92" i="11"/>
  <c r="I136" i="12"/>
  <c r="Y160" i="12"/>
  <c r="AU160" i="12" s="1" a="1"/>
  <c r="AU160" i="12" s="1"/>
  <c r="I124" i="12"/>
  <c r="N172" i="11"/>
  <c r="W106" i="11"/>
  <c r="F177" i="11"/>
  <c r="F178" i="11" s="1"/>
  <c r="F179" i="11"/>
  <c r="K188" i="12"/>
  <c r="H104" i="11"/>
  <c r="F66" i="11"/>
  <c r="P68" i="13"/>
  <c r="K112" i="13"/>
  <c r="S182" i="13"/>
  <c r="S132" i="13"/>
  <c r="AA118" i="13"/>
  <c r="AA148" i="15"/>
  <c r="BD90" i="12"/>
  <c r="BD82" i="12"/>
  <c r="M38" i="13"/>
  <c r="M104" i="13"/>
  <c r="H80" i="14"/>
  <c r="X179" i="14"/>
  <c r="X177" i="14"/>
  <c r="X178" i="14" s="1"/>
  <c r="X28" i="14"/>
  <c r="T51" i="12"/>
  <c r="T49" i="12"/>
  <c r="E166" i="12"/>
  <c r="G40" i="13"/>
  <c r="W74" i="13"/>
  <c r="W26" i="13"/>
  <c r="AR100" i="13"/>
  <c r="AB46" i="14"/>
  <c r="AB170" i="14"/>
  <c r="AU116" i="13" a="1"/>
  <c r="AU116" i="13" s="1"/>
  <c r="AX125" i="14"/>
  <c r="AX126" i="14" s="1"/>
  <c r="AX24" i="14"/>
  <c r="BD112" i="14"/>
  <c r="AA30" i="14"/>
  <c r="W108" i="14"/>
  <c r="Q176" i="16"/>
  <c r="AV167" i="16"/>
  <c r="Y36" i="16"/>
  <c r="Y189" i="16"/>
  <c r="Y102" i="16"/>
  <c r="N144" i="13"/>
  <c r="D138" i="14"/>
  <c r="AB63" i="14"/>
  <c r="D32" i="14"/>
  <c r="D124" i="14"/>
  <c r="K129" i="15"/>
  <c r="K130" i="15" s="1"/>
  <c r="S44" i="15"/>
  <c r="AA108" i="15"/>
  <c r="N56" i="13"/>
  <c r="P147" i="15"/>
  <c r="L170" i="15"/>
  <c r="T118" i="15"/>
  <c r="AB182" i="15"/>
  <c r="AB166" i="15"/>
  <c r="BD122" i="14"/>
  <c r="F168" i="13"/>
  <c r="G32" i="14"/>
  <c r="W42" i="14"/>
  <c r="M56" i="15"/>
  <c r="M124" i="15"/>
  <c r="Q144" i="15"/>
  <c r="K76" i="16"/>
  <c r="S110" i="16"/>
  <c r="AA174" i="16"/>
  <c r="AA54" i="16"/>
  <c r="Q158" i="17"/>
  <c r="F112" i="15"/>
  <c r="AR132" i="15"/>
  <c r="M136" i="16"/>
  <c r="AX162" i="16"/>
  <c r="F30" i="14"/>
  <c r="N100" i="16"/>
  <c r="V80" i="16"/>
  <c r="AU73" i="14" a="1"/>
  <c r="AU73" i="14" s="1"/>
  <c r="AT73" i="14" a="1"/>
  <c r="AT73" i="14" s="1"/>
  <c r="AC73" i="14"/>
  <c r="Q74" i="14"/>
  <c r="Y96" i="15"/>
  <c r="V152" i="15"/>
  <c r="G174" i="16"/>
  <c r="O146" i="16"/>
  <c r="AX188" i="16"/>
  <c r="AX67" i="16"/>
  <c r="W176" i="16"/>
  <c r="J150" i="15"/>
  <c r="BD108" i="15"/>
  <c r="Y104" i="15"/>
  <c r="Q60" i="17"/>
  <c r="Y94" i="17"/>
  <c r="K108" i="17"/>
  <c r="AA166" i="17"/>
  <c r="F170" i="18"/>
  <c r="N174" i="18"/>
  <c r="AR100" i="18"/>
  <c r="AR26" i="18"/>
  <c r="G40" i="17"/>
  <c r="AX112" i="17"/>
  <c r="G44" i="18"/>
  <c r="O98" i="18"/>
  <c r="W124" i="18"/>
  <c r="W36" i="18"/>
  <c r="AX32" i="18"/>
  <c r="E16" i="17"/>
  <c r="M16" i="17"/>
  <c r="AU116" i="17" a="1"/>
  <c r="AU116" i="17" s="1"/>
  <c r="W66" i="17"/>
  <c r="N108" i="17"/>
  <c r="AR148" i="17"/>
  <c r="K67" i="17"/>
  <c r="G188" i="17"/>
  <c r="O106" i="17"/>
  <c r="W84" i="17"/>
  <c r="BD120" i="17"/>
  <c r="H51" i="16"/>
  <c r="H49" i="16"/>
  <c r="H148" i="17"/>
  <c r="AX86" i="18"/>
  <c r="BD140" i="17"/>
  <c r="I100" i="18"/>
  <c r="Q60" i="18"/>
  <c r="Q18" i="18"/>
  <c r="X179" i="19"/>
  <c r="X177" i="19"/>
  <c r="X178" i="19" s="1"/>
  <c r="S116" i="18"/>
  <c r="S44" i="18"/>
  <c r="R177" i="17"/>
  <c r="R178" i="17" s="1"/>
  <c r="R179" i="17"/>
  <c r="T66" i="18"/>
  <c r="AB148" i="18"/>
  <c r="S142" i="18"/>
  <c r="E118" i="18"/>
  <c r="M124" i="18"/>
  <c r="Q26" i="18"/>
  <c r="AV163" i="19"/>
  <c r="Y124" i="19"/>
  <c r="AB16" i="19"/>
  <c r="D144" i="20"/>
  <c r="D46" i="20"/>
  <c r="D76" i="20"/>
  <c r="L85" i="20"/>
  <c r="L86" i="20" s="1"/>
  <c r="T102" i="20"/>
  <c r="T118" i="20"/>
  <c r="AB164" i="20"/>
  <c r="R168" i="19"/>
  <c r="K98" i="19"/>
  <c r="S164" i="19"/>
  <c r="AB85" i="19"/>
  <c r="AB86" i="19" s="1"/>
  <c r="J85" i="18"/>
  <c r="J86" i="18" s="1"/>
  <c r="AB106" i="19"/>
  <c r="E20" i="19"/>
  <c r="AX104" i="19"/>
  <c r="E166" i="19"/>
  <c r="M177" i="19"/>
  <c r="M178" i="19" s="1"/>
  <c r="M179" i="19"/>
  <c r="K142" i="19"/>
  <c r="F28" i="19"/>
  <c r="V129" i="19"/>
  <c r="V130" i="19" s="1"/>
  <c r="F14" i="19"/>
  <c r="BD98" i="19"/>
  <c r="E152" i="21"/>
  <c r="E18" i="21"/>
  <c r="G104" i="19"/>
  <c r="E106" i="20"/>
  <c r="BD66" i="20"/>
  <c r="F30" i="21"/>
  <c r="N30" i="21"/>
  <c r="V136" i="21"/>
  <c r="AR142" i="21"/>
  <c r="AR38" i="21"/>
  <c r="H51" i="22"/>
  <c r="H49" i="22"/>
  <c r="H50" i="22" s="1"/>
  <c r="X124" i="22"/>
  <c r="N24" i="20"/>
  <c r="N47" i="20"/>
  <c r="N48" i="20" s="1"/>
  <c r="V30" i="20"/>
  <c r="I42" i="22"/>
  <c r="AC64" i="22"/>
  <c r="Y174" i="22"/>
  <c r="AT174" i="22" s="1" a="1"/>
  <c r="AT174" i="22" s="1"/>
  <c r="H106" i="20"/>
  <c r="E90" i="20"/>
  <c r="Q10" i="20"/>
  <c r="W67" i="21"/>
  <c r="K54" i="21"/>
  <c r="K51" i="20"/>
  <c r="K49" i="20"/>
  <c r="Z116" i="20"/>
  <c r="W154" i="20"/>
  <c r="Z132" i="20"/>
  <c r="S168" i="20"/>
  <c r="J72" i="21"/>
  <c r="BD160" i="21"/>
  <c r="X24" i="21"/>
  <c r="X47" i="21"/>
  <c r="X48" i="21" s="1"/>
  <c r="T168" i="21"/>
  <c r="S28" i="20"/>
  <c r="G67" i="20"/>
  <c r="O96" i="20"/>
  <c r="Z158" i="20"/>
  <c r="S185" i="21"/>
  <c r="S82" i="21"/>
  <c r="AX9" i="21"/>
  <c r="AX10" i="21" s="1"/>
  <c r="AX67" i="21"/>
  <c r="AX80" i="21"/>
  <c r="AX188" i="21"/>
  <c r="AX22" i="21"/>
  <c r="AX16" i="21"/>
  <c r="AX182" i="21"/>
  <c r="AX114" i="21"/>
  <c r="AX72" i="21"/>
  <c r="AX138" i="21"/>
  <c r="AX18" i="21"/>
  <c r="AX152" i="21"/>
  <c r="AX120" i="21"/>
  <c r="AX20" i="21"/>
  <c r="R177" i="20"/>
  <c r="R178" i="20" s="1"/>
  <c r="R179" i="20"/>
  <c r="D168" i="21"/>
  <c r="L92" i="21"/>
  <c r="T116" i="21"/>
  <c r="AB138" i="21"/>
  <c r="L42" i="21"/>
  <c r="K90" i="22"/>
  <c r="AA168" i="22"/>
  <c r="AA30" i="22"/>
  <c r="E170" i="22"/>
  <c r="AR136" i="2"/>
  <c r="D49" i="3"/>
  <c r="G182" i="4"/>
  <c r="O46" i="4"/>
  <c r="O142" i="4"/>
  <c r="W32" i="4"/>
  <c r="AX49" i="4"/>
  <c r="M96" i="6"/>
  <c r="I140" i="4"/>
  <c r="AB154" i="5"/>
  <c r="G188" i="5"/>
  <c r="Q80" i="6"/>
  <c r="Y129" i="6"/>
  <c r="Y130" i="6" s="1"/>
  <c r="E129" i="7"/>
  <c r="E130" i="7" s="1"/>
  <c r="E26" i="7"/>
  <c r="M26" i="7"/>
  <c r="V118" i="4"/>
  <c r="Y74" i="5"/>
  <c r="I112" i="5"/>
  <c r="F22" i="6"/>
  <c r="AR22" i="6"/>
  <c r="M122" i="6"/>
  <c r="F160" i="7"/>
  <c r="L20" i="7"/>
  <c r="V185" i="4"/>
  <c r="X9" i="5"/>
  <c r="X10" i="5" s="1"/>
  <c r="X150" i="5"/>
  <c r="X154" i="5"/>
  <c r="X136" i="5"/>
  <c r="X46" i="5"/>
  <c r="X144" i="5"/>
  <c r="X114" i="5"/>
  <c r="X60" i="5"/>
  <c r="X63" i="5"/>
  <c r="X96" i="5"/>
  <c r="X132" i="5"/>
  <c r="X42" i="5"/>
  <c r="X134" i="5"/>
  <c r="X18" i="5"/>
  <c r="X98" i="5"/>
  <c r="X122" i="5"/>
  <c r="X22" i="5"/>
  <c r="X30" i="5"/>
  <c r="X54" i="5"/>
  <c r="X116" i="5"/>
  <c r="X34" i="5"/>
  <c r="X14" i="5"/>
  <c r="X120" i="5"/>
  <c r="X140" i="5"/>
  <c r="X88" i="5"/>
  <c r="X124" i="5"/>
  <c r="X66" i="5"/>
  <c r="X16" i="5"/>
  <c r="X112" i="5"/>
  <c r="X172" i="5"/>
  <c r="X38" i="5"/>
  <c r="X100" i="5"/>
  <c r="X26" i="5"/>
  <c r="X70" i="5"/>
  <c r="G51" i="5"/>
  <c r="G49" i="5"/>
  <c r="V74" i="5"/>
  <c r="AB110" i="5"/>
  <c r="O134" i="6"/>
  <c r="G170" i="7"/>
  <c r="G146" i="7"/>
  <c r="O80" i="7"/>
  <c r="L67" i="7"/>
  <c r="V85" i="4"/>
  <c r="V86" i="4" s="1"/>
  <c r="H162" i="5"/>
  <c r="D49" i="5"/>
  <c r="P52" i="5"/>
  <c r="D51" i="5"/>
  <c r="N92" i="6"/>
  <c r="F82" i="7"/>
  <c r="E9" i="8"/>
  <c r="E112" i="8"/>
  <c r="E14" i="8"/>
  <c r="E46" i="8"/>
  <c r="E90" i="8"/>
  <c r="M84" i="8"/>
  <c r="Q124" i="4"/>
  <c r="F9" i="5"/>
  <c r="F132" i="5"/>
  <c r="F54" i="5"/>
  <c r="F124" i="5"/>
  <c r="F150" i="5"/>
  <c r="F144" i="5"/>
  <c r="F108" i="5"/>
  <c r="F60" i="5"/>
  <c r="F154" i="5"/>
  <c r="M51" i="5"/>
  <c r="M49" i="5"/>
  <c r="M50" i="5" s="1"/>
  <c r="D148" i="5"/>
  <c r="G36" i="6"/>
  <c r="H82" i="6"/>
  <c r="I148" i="7"/>
  <c r="Y88" i="7"/>
  <c r="V36" i="7"/>
  <c r="Z148" i="7"/>
  <c r="Z129" i="7"/>
  <c r="BD14" i="9"/>
  <c r="BD90" i="11"/>
  <c r="N134" i="8"/>
  <c r="AV153" i="8"/>
  <c r="E46" i="9"/>
  <c r="BD108" i="9"/>
  <c r="G156" i="8"/>
  <c r="F110" i="9"/>
  <c r="V96" i="9"/>
  <c r="H110" i="8"/>
  <c r="F102" i="9"/>
  <c r="AX16" i="8"/>
  <c r="L62" i="8"/>
  <c r="AR90" i="8"/>
  <c r="V188" i="8"/>
  <c r="S120" i="9"/>
  <c r="J110" i="8"/>
  <c r="Z160" i="8"/>
  <c r="AV131" i="8"/>
  <c r="AX165" i="8"/>
  <c r="AX166" i="8" s="1"/>
  <c r="I184" i="9"/>
  <c r="BD42" i="9"/>
  <c r="S66" i="9"/>
  <c r="E154" i="9"/>
  <c r="S136" i="10"/>
  <c r="S134" i="10"/>
  <c r="AA54" i="10"/>
  <c r="N158" i="8"/>
  <c r="N36" i="9"/>
  <c r="D32" i="8"/>
  <c r="T92" i="8"/>
  <c r="N16" i="8"/>
  <c r="AR142" i="8"/>
  <c r="S185" i="9"/>
  <c r="AA92" i="9"/>
  <c r="V122" i="9"/>
  <c r="AX70" i="11"/>
  <c r="E144" i="10"/>
  <c r="M168" i="10"/>
  <c r="AC23" i="11"/>
  <c r="I189" i="13"/>
  <c r="I36" i="13"/>
  <c r="Q94" i="13"/>
  <c r="Q54" i="13"/>
  <c r="Y168" i="13"/>
  <c r="Y62" i="13"/>
  <c r="O80" i="9"/>
  <c r="F90" i="10"/>
  <c r="AR185" i="10"/>
  <c r="AV185" i="10" s="1"/>
  <c r="AR63" i="10"/>
  <c r="AV63" i="10" s="1"/>
  <c r="N136" i="10"/>
  <c r="J179" i="11"/>
  <c r="J177" i="11"/>
  <c r="J178" i="11" s="1"/>
  <c r="R38" i="11"/>
  <c r="Z162" i="11"/>
  <c r="O98" i="10"/>
  <c r="W78" i="10"/>
  <c r="N174" i="10"/>
  <c r="K66" i="11"/>
  <c r="AA76" i="11"/>
  <c r="AR14" i="9"/>
  <c r="I26" i="10"/>
  <c r="AV186" i="10"/>
  <c r="Y189" i="10"/>
  <c r="Y36" i="10"/>
  <c r="F164" i="12"/>
  <c r="N72" i="12"/>
  <c r="V150" i="12"/>
  <c r="V124" i="12"/>
  <c r="AR118" i="12"/>
  <c r="F62" i="10"/>
  <c r="G176" i="12"/>
  <c r="G104" i="12"/>
  <c r="O42" i="12"/>
  <c r="D177" i="11"/>
  <c r="D189" i="11" s="1"/>
  <c r="P180" i="11"/>
  <c r="D179" i="11"/>
  <c r="L129" i="11"/>
  <c r="L130" i="11" s="1"/>
  <c r="X20" i="11"/>
  <c r="G140" i="11"/>
  <c r="AX178" i="12"/>
  <c r="X100" i="11"/>
  <c r="I38" i="12"/>
  <c r="Q67" i="12"/>
  <c r="AT67" i="12" s="1" a="1"/>
  <c r="AT67" i="12" s="1"/>
  <c r="AC68" i="12"/>
  <c r="Y142" i="12"/>
  <c r="BD14" i="12"/>
  <c r="F16" i="11"/>
  <c r="V108" i="11"/>
  <c r="O46" i="11"/>
  <c r="V177" i="11"/>
  <c r="V178" i="11" s="1"/>
  <c r="V179" i="11"/>
  <c r="J179" i="10"/>
  <c r="J177" i="10"/>
  <c r="J178" i="10" s="1"/>
  <c r="N185" i="11"/>
  <c r="H44" i="11"/>
  <c r="G146" i="11"/>
  <c r="AR118" i="13"/>
  <c r="K108" i="13"/>
  <c r="K20" i="13"/>
  <c r="S20" i="13"/>
  <c r="AA164" i="13"/>
  <c r="AR114" i="13"/>
  <c r="E124" i="12"/>
  <c r="M136" i="13"/>
  <c r="M82" i="13"/>
  <c r="H60" i="14"/>
  <c r="X60" i="14"/>
  <c r="H49" i="12"/>
  <c r="H51" i="12"/>
  <c r="M168" i="12"/>
  <c r="Z34" i="12"/>
  <c r="G32" i="13"/>
  <c r="W88" i="13"/>
  <c r="G162" i="14"/>
  <c r="N172" i="13"/>
  <c r="K82" i="14"/>
  <c r="AC11" i="14"/>
  <c r="AC154" i="14" s="1"/>
  <c r="BD136" i="15"/>
  <c r="AV169" i="16"/>
  <c r="Y98" i="16"/>
  <c r="AR144" i="13"/>
  <c r="D112" i="14"/>
  <c r="T185" i="14"/>
  <c r="AX106" i="14"/>
  <c r="K160" i="15"/>
  <c r="S164" i="15"/>
  <c r="S32" i="15"/>
  <c r="AA74" i="15"/>
  <c r="Q60" i="16"/>
  <c r="E88" i="14"/>
  <c r="G49" i="14"/>
  <c r="G50" i="14" s="1"/>
  <c r="G51" i="14"/>
  <c r="D106" i="15"/>
  <c r="D100" i="15"/>
  <c r="L148" i="15"/>
  <c r="T170" i="15"/>
  <c r="AB98" i="15"/>
  <c r="G129" i="14"/>
  <c r="G130" i="14" s="1"/>
  <c r="W72" i="14"/>
  <c r="K60" i="14"/>
  <c r="E63" i="15"/>
  <c r="AR66" i="15"/>
  <c r="K108" i="16"/>
  <c r="AA154" i="16"/>
  <c r="O142" i="16"/>
  <c r="F174" i="14"/>
  <c r="N148" i="15"/>
  <c r="Q136" i="15"/>
  <c r="S38" i="16"/>
  <c r="O160" i="16"/>
  <c r="M132" i="16"/>
  <c r="Q28" i="15"/>
  <c r="E176" i="15"/>
  <c r="V134" i="16"/>
  <c r="AU134" i="16" s="1" a="1"/>
  <c r="AU134" i="16" s="1"/>
  <c r="M118" i="16"/>
  <c r="W56" i="15"/>
  <c r="G30" i="16"/>
  <c r="O174" i="16"/>
  <c r="W106" i="16"/>
  <c r="W144" i="16"/>
  <c r="J136" i="15"/>
  <c r="BD104" i="15"/>
  <c r="BD101" i="15"/>
  <c r="BD102" i="15" s="1"/>
  <c r="D48" i="16"/>
  <c r="P47" i="16"/>
  <c r="Y34" i="17"/>
  <c r="Y146" i="17"/>
  <c r="K92" i="17"/>
  <c r="S56" i="17"/>
  <c r="AA72" i="17"/>
  <c r="G20" i="17"/>
  <c r="F160" i="18"/>
  <c r="N74" i="18"/>
  <c r="N14" i="18"/>
  <c r="H80" i="17"/>
  <c r="G138" i="18"/>
  <c r="O92" i="18"/>
  <c r="O56" i="18"/>
  <c r="W34" i="18"/>
  <c r="E30" i="17"/>
  <c r="M156" i="17"/>
  <c r="BD28" i="17"/>
  <c r="AR166" i="17"/>
  <c r="AV166" i="17" s="1"/>
  <c r="N104" i="17"/>
  <c r="E110" i="17"/>
  <c r="G182" i="17"/>
  <c r="O182" i="17"/>
  <c r="W174" i="17"/>
  <c r="AX100" i="17"/>
  <c r="AX72" i="17"/>
  <c r="H110" i="17"/>
  <c r="BD32" i="20"/>
  <c r="I66" i="18"/>
  <c r="AV131" i="18"/>
  <c r="Q120" i="18"/>
  <c r="Y54" i="18"/>
  <c r="W51" i="19"/>
  <c r="W49" i="19"/>
  <c r="Z51" i="17"/>
  <c r="Z49" i="17"/>
  <c r="S34" i="18"/>
  <c r="AA189" i="18"/>
  <c r="AA36" i="18"/>
  <c r="Z177" i="17"/>
  <c r="Z178" i="17" s="1"/>
  <c r="Z179" i="17"/>
  <c r="T132" i="18"/>
  <c r="AB63" i="18"/>
  <c r="E134" i="18"/>
  <c r="M172" i="18"/>
  <c r="AA26" i="18"/>
  <c r="AX174" i="19"/>
  <c r="D42" i="20"/>
  <c r="AB100" i="20"/>
  <c r="R110" i="19"/>
  <c r="Z112" i="19"/>
  <c r="Y34" i="19"/>
  <c r="K92" i="19"/>
  <c r="AA114" i="19"/>
  <c r="D184" i="19"/>
  <c r="L166" i="19"/>
  <c r="AB170" i="19"/>
  <c r="Y57" i="19"/>
  <c r="E102" i="19"/>
  <c r="BD30" i="19"/>
  <c r="R88" i="19"/>
  <c r="N184" i="19"/>
  <c r="L62" i="19"/>
  <c r="H63" i="20"/>
  <c r="E16" i="21"/>
  <c r="AA20" i="19"/>
  <c r="BD56" i="19"/>
  <c r="F47" i="21"/>
  <c r="F48" i="21" s="1"/>
  <c r="F24" i="21"/>
  <c r="N78" i="21"/>
  <c r="V170" i="21"/>
  <c r="AR170" i="21"/>
  <c r="AR92" i="21"/>
  <c r="X185" i="22"/>
  <c r="N22" i="20"/>
  <c r="V26" i="20"/>
  <c r="I177" i="22"/>
  <c r="I178" i="22" s="1"/>
  <c r="I179" i="22"/>
  <c r="AV143" i="22"/>
  <c r="Y182" i="22"/>
  <c r="Y102" i="22"/>
  <c r="H146" i="20"/>
  <c r="X74" i="20"/>
  <c r="AV186" i="20"/>
  <c r="BD128" i="20"/>
  <c r="G177" i="21"/>
  <c r="G178" i="21" s="1"/>
  <c r="G179" i="21"/>
  <c r="O74" i="21"/>
  <c r="O90" i="21"/>
  <c r="BD73" i="20"/>
  <c r="BD74" i="20" s="1"/>
  <c r="BD76" i="20"/>
  <c r="BD67" i="21"/>
  <c r="AV143" i="20"/>
  <c r="S44" i="21"/>
  <c r="O164" i="20"/>
  <c r="J158" i="21"/>
  <c r="BD147" i="21"/>
  <c r="BD148" i="21" s="1"/>
  <c r="BD150" i="21"/>
  <c r="G125" i="20"/>
  <c r="G126" i="20" s="1"/>
  <c r="G24" i="20"/>
  <c r="G47" i="20"/>
  <c r="G48" i="20" s="1"/>
  <c r="O67" i="20"/>
  <c r="AA129" i="20"/>
  <c r="AU129" i="20" s="1" a="1"/>
  <c r="AU129" i="20" s="1"/>
  <c r="S184" i="21"/>
  <c r="AA110" i="21"/>
  <c r="T40" i="21"/>
  <c r="G138" i="20"/>
  <c r="D176" i="21"/>
  <c r="D82" i="21"/>
  <c r="T184" i="21"/>
  <c r="AB51" i="21"/>
  <c r="AB49" i="21"/>
  <c r="AB50" i="21" s="1"/>
  <c r="P68" i="21"/>
  <c r="D67" i="21"/>
  <c r="AX142" i="21"/>
  <c r="K72" i="22"/>
  <c r="AA26" i="22"/>
  <c r="AX184" i="21"/>
  <c r="E144" i="22"/>
  <c r="AC68" i="21"/>
  <c r="Q67" i="21"/>
  <c r="BD165" i="1"/>
  <c r="Z146" i="5"/>
  <c r="AA154" i="1"/>
  <c r="J32" i="6"/>
  <c r="X62" i="3"/>
  <c r="Y96" i="2"/>
  <c r="K122" i="3"/>
  <c r="Y108" i="2"/>
  <c r="M67" i="1"/>
  <c r="W106" i="1"/>
  <c r="R142" i="1"/>
  <c r="P11" i="2"/>
  <c r="P98" i="2" s="1"/>
  <c r="D10" i="2"/>
  <c r="D9" i="2"/>
  <c r="D160" i="2"/>
  <c r="D54" i="2"/>
  <c r="D168" i="2"/>
  <c r="D142" i="2"/>
  <c r="D162" i="2"/>
  <c r="D122" i="2"/>
  <c r="D16" i="2"/>
  <c r="D63" i="2"/>
  <c r="D60" i="2"/>
  <c r="D82" i="2"/>
  <c r="D108" i="2"/>
  <c r="D140" i="2"/>
  <c r="D116" i="2"/>
  <c r="D78" i="2"/>
  <c r="D104" i="2"/>
  <c r="D112" i="2"/>
  <c r="D66" i="2"/>
  <c r="D20" i="2"/>
  <c r="Z104" i="3"/>
  <c r="AR162" i="4"/>
  <c r="AV162" i="4" s="1"/>
  <c r="Q140" i="4"/>
  <c r="Q174" i="5"/>
  <c r="F16" i="6"/>
  <c r="O174" i="6"/>
  <c r="E57" i="7"/>
  <c r="M174" i="7"/>
  <c r="Y34" i="7"/>
  <c r="Y185" i="7"/>
  <c r="L26" i="6"/>
  <c r="Q67" i="6"/>
  <c r="AC68" i="6"/>
  <c r="M116" i="6"/>
  <c r="N170" i="6"/>
  <c r="F168" i="7"/>
  <c r="V156" i="7"/>
  <c r="I28" i="4"/>
  <c r="AR185" i="4"/>
  <c r="AV185" i="4" s="1"/>
  <c r="X72" i="5"/>
  <c r="AC101" i="5"/>
  <c r="AT101" i="5" a="1"/>
  <c r="AT101" i="5" s="1"/>
  <c r="AU101" i="5" a="1"/>
  <c r="AU101" i="5" s="1"/>
  <c r="Q102" i="5"/>
  <c r="G152" i="5"/>
  <c r="AX165" i="6"/>
  <c r="D66" i="6"/>
  <c r="Q102" i="6"/>
  <c r="AU101" i="6" a="1"/>
  <c r="AU101" i="6" s="1"/>
  <c r="AC101" i="6"/>
  <c r="AT101" i="6" a="1"/>
  <c r="AT101" i="6" s="1"/>
  <c r="L156" i="6"/>
  <c r="G164" i="7"/>
  <c r="O154" i="7"/>
  <c r="I102" i="7"/>
  <c r="AR46" i="4"/>
  <c r="F136" i="4"/>
  <c r="E125" i="5"/>
  <c r="E126" i="5" s="1"/>
  <c r="E24" i="5"/>
  <c r="E47" i="5"/>
  <c r="E48" i="5" s="1"/>
  <c r="AR136" i="5"/>
  <c r="G168" i="5"/>
  <c r="H62" i="6"/>
  <c r="AR182" i="6"/>
  <c r="N56" i="6"/>
  <c r="T118" i="6"/>
  <c r="E76" i="8"/>
  <c r="M164" i="8"/>
  <c r="AR54" i="4"/>
  <c r="Y124" i="4"/>
  <c r="Y136" i="5"/>
  <c r="N46" i="5"/>
  <c r="X76" i="5"/>
  <c r="M140" i="5"/>
  <c r="L179" i="5"/>
  <c r="L177" i="5"/>
  <c r="L178" i="5" s="1"/>
  <c r="F72" i="6"/>
  <c r="L152" i="6"/>
  <c r="I118" i="7"/>
  <c r="AC68" i="7"/>
  <c r="Q67" i="7"/>
  <c r="Y94" i="7"/>
  <c r="Z51" i="7"/>
  <c r="Z49" i="7"/>
  <c r="O132" i="7"/>
  <c r="W51" i="10"/>
  <c r="V140" i="8"/>
  <c r="M9" i="9"/>
  <c r="M10" i="9" s="1"/>
  <c r="M63" i="9"/>
  <c r="M66" i="9"/>
  <c r="M94" i="9"/>
  <c r="AX140" i="13"/>
  <c r="AX30" i="13"/>
  <c r="W174" i="8"/>
  <c r="G44" i="8"/>
  <c r="AB156" i="8"/>
  <c r="F166" i="9"/>
  <c r="V174" i="9"/>
  <c r="AR179" i="9"/>
  <c r="AV179" i="9" s="1"/>
  <c r="H162" i="8"/>
  <c r="M56" i="9"/>
  <c r="V104" i="9"/>
  <c r="T124" i="8"/>
  <c r="X74" i="8"/>
  <c r="AV143" i="8"/>
  <c r="I90" i="9"/>
  <c r="S42" i="9"/>
  <c r="K156" i="10"/>
  <c r="S100" i="10"/>
  <c r="S122" i="10"/>
  <c r="L124" i="8"/>
  <c r="Z51" i="11"/>
  <c r="L162" i="8"/>
  <c r="S72" i="9"/>
  <c r="AA104" i="9"/>
  <c r="V144" i="9"/>
  <c r="M188" i="10"/>
  <c r="O20" i="10"/>
  <c r="AC101" i="13"/>
  <c r="Q102" i="13"/>
  <c r="AU101" i="13" a="1"/>
  <c r="AU101" i="13" s="1"/>
  <c r="AT101" i="13" a="1"/>
  <c r="AT101" i="13" s="1"/>
  <c r="Q66" i="13"/>
  <c r="Y18" i="13"/>
  <c r="G106" i="9"/>
  <c r="N56" i="10"/>
  <c r="F118" i="10"/>
  <c r="R98" i="11"/>
  <c r="Z160" i="11"/>
  <c r="AU160" i="11" s="1" a="1"/>
  <c r="AU160" i="11" s="1"/>
  <c r="O94" i="10"/>
  <c r="W92" i="10"/>
  <c r="M36" i="10"/>
  <c r="O164" i="10"/>
  <c r="K162" i="11"/>
  <c r="AA156" i="11"/>
  <c r="I85" i="11"/>
  <c r="I86" i="11" s="1"/>
  <c r="G96" i="9"/>
  <c r="BD73" i="10"/>
  <c r="O185" i="10"/>
  <c r="I122" i="10"/>
  <c r="Q112" i="10"/>
  <c r="Q34" i="10"/>
  <c r="F132" i="12"/>
  <c r="F142" i="12"/>
  <c r="N100" i="12"/>
  <c r="V152" i="12"/>
  <c r="AR172" i="12"/>
  <c r="AR160" i="12"/>
  <c r="V74" i="12"/>
  <c r="AA104" i="11"/>
  <c r="G63" i="12"/>
  <c r="G40" i="12"/>
  <c r="O38" i="12"/>
  <c r="D80" i="11"/>
  <c r="F22" i="11"/>
  <c r="O49" i="13"/>
  <c r="O50" i="13" s="1"/>
  <c r="H70" i="11"/>
  <c r="I138" i="12"/>
  <c r="I20" i="12"/>
  <c r="Q46" i="12"/>
  <c r="Q72" i="12"/>
  <c r="Y154" i="12"/>
  <c r="G98" i="11"/>
  <c r="O166" i="11"/>
  <c r="G164" i="11"/>
  <c r="K150" i="12"/>
  <c r="W51" i="11"/>
  <c r="W49" i="11"/>
  <c r="W50" i="11" s="1"/>
  <c r="AB100" i="11"/>
  <c r="Q132" i="12"/>
  <c r="BD132" i="12"/>
  <c r="J144" i="12"/>
  <c r="K124" i="13"/>
  <c r="S125" i="13"/>
  <c r="S126" i="13" s="1"/>
  <c r="S24" i="13"/>
  <c r="S47" i="13"/>
  <c r="S48" i="13" s="1"/>
  <c r="AA122" i="13"/>
  <c r="Z174" i="12"/>
  <c r="E110" i="13"/>
  <c r="M100" i="13"/>
  <c r="M140" i="13"/>
  <c r="H62" i="14"/>
  <c r="H18" i="14"/>
  <c r="T51" i="15"/>
  <c r="R30" i="12"/>
  <c r="G118" i="13"/>
  <c r="G60" i="13"/>
  <c r="W40" i="13"/>
  <c r="W18" i="13"/>
  <c r="N54" i="13"/>
  <c r="AX38" i="14"/>
  <c r="W146" i="14"/>
  <c r="K38" i="14"/>
  <c r="S14" i="14"/>
  <c r="AA22" i="14"/>
  <c r="G134" i="14"/>
  <c r="I129" i="16"/>
  <c r="I130" i="16" s="1"/>
  <c r="Q148" i="16"/>
  <c r="AU147" i="16" a="1"/>
  <c r="AU147" i="16" s="1"/>
  <c r="AT147" i="16" a="1"/>
  <c r="AT147" i="16" s="1"/>
  <c r="AC147" i="16"/>
  <c r="F20" i="13"/>
  <c r="D168" i="14"/>
  <c r="T108" i="14"/>
  <c r="AB42" i="14"/>
  <c r="K36" i="15"/>
  <c r="S156" i="15"/>
  <c r="AA90" i="15"/>
  <c r="N174" i="13"/>
  <c r="E134" i="14"/>
  <c r="L56" i="15"/>
  <c r="T40" i="15"/>
  <c r="AB92" i="15"/>
  <c r="AB16" i="15"/>
  <c r="O90" i="14"/>
  <c r="D90" i="14"/>
  <c r="AV139" i="14"/>
  <c r="J108" i="15"/>
  <c r="K63" i="16"/>
  <c r="S94" i="16"/>
  <c r="AA142" i="16"/>
  <c r="N174" i="14"/>
  <c r="F104" i="15"/>
  <c r="AX150" i="14"/>
  <c r="W162" i="15"/>
  <c r="F152" i="15"/>
  <c r="E168" i="16"/>
  <c r="M134" i="16"/>
  <c r="F18" i="14"/>
  <c r="R40" i="14"/>
  <c r="F96" i="14"/>
  <c r="N49" i="15"/>
  <c r="N50" i="15" s="1"/>
  <c r="N51" i="15"/>
  <c r="M118" i="15"/>
  <c r="R162" i="15"/>
  <c r="V122" i="16"/>
  <c r="Z152" i="14"/>
  <c r="AV161" i="15"/>
  <c r="I36" i="15"/>
  <c r="V168" i="15"/>
  <c r="G62" i="16"/>
  <c r="O74" i="16"/>
  <c r="W182" i="16"/>
  <c r="E146" i="16"/>
  <c r="J182" i="15"/>
  <c r="R150" i="15"/>
  <c r="BD82" i="15"/>
  <c r="J146" i="15"/>
  <c r="Y30" i="17"/>
  <c r="K166" i="17"/>
  <c r="AA118" i="17"/>
  <c r="F142" i="18"/>
  <c r="N150" i="18"/>
  <c r="AR162" i="18"/>
  <c r="AV162" i="18" s="1"/>
  <c r="G118" i="18"/>
  <c r="G184" i="18"/>
  <c r="W129" i="18"/>
  <c r="W130" i="18" s="1"/>
  <c r="E160" i="17"/>
  <c r="M72" i="17"/>
  <c r="BD90" i="17"/>
  <c r="N66" i="17"/>
  <c r="AR142" i="17"/>
  <c r="BD16" i="17"/>
  <c r="E172" i="17"/>
  <c r="G80" i="17"/>
  <c r="W140" i="17"/>
  <c r="W28" i="17"/>
  <c r="H158" i="17"/>
  <c r="BD188" i="17"/>
  <c r="AV115" i="18"/>
  <c r="Y108" i="18"/>
  <c r="X63" i="19"/>
  <c r="BD168" i="17"/>
  <c r="BD165" i="17"/>
  <c r="BD166" i="17" s="1"/>
  <c r="P101" i="18"/>
  <c r="AA34" i="18"/>
  <c r="BD78" i="17"/>
  <c r="BD108" i="17"/>
  <c r="AB184" i="18"/>
  <c r="Y42" i="18"/>
  <c r="E122" i="18"/>
  <c r="M140" i="18"/>
  <c r="AA49" i="18"/>
  <c r="AA50" i="18" s="1"/>
  <c r="AA51" i="18"/>
  <c r="AV171" i="18"/>
  <c r="AV157" i="18"/>
  <c r="Y170" i="19"/>
  <c r="D189" i="20"/>
  <c r="D36" i="20"/>
  <c r="L9" i="20"/>
  <c r="L10" i="20" s="1"/>
  <c r="L76" i="20"/>
  <c r="T67" i="20"/>
  <c r="AB142" i="20"/>
  <c r="J122" i="19"/>
  <c r="Z182" i="19"/>
  <c r="K46" i="19"/>
  <c r="K90" i="19"/>
  <c r="S100" i="19"/>
  <c r="BD162" i="19"/>
  <c r="D90" i="19"/>
  <c r="L170" i="19"/>
  <c r="AB179" i="19"/>
  <c r="AB177" i="19"/>
  <c r="AB178" i="19" s="1"/>
  <c r="AA54" i="19"/>
  <c r="E150" i="19"/>
  <c r="R70" i="19"/>
  <c r="F162" i="19"/>
  <c r="N20" i="19"/>
  <c r="AB42" i="19"/>
  <c r="AR84" i="19"/>
  <c r="AV139" i="19"/>
  <c r="E78" i="21"/>
  <c r="G129" i="19"/>
  <c r="G130" i="19" s="1"/>
  <c r="AR30" i="19"/>
  <c r="AX73" i="20"/>
  <c r="AX162" i="20"/>
  <c r="F82" i="21"/>
  <c r="N174" i="21"/>
  <c r="N172" i="21"/>
  <c r="V120" i="21"/>
  <c r="H20" i="22"/>
  <c r="X36" i="22"/>
  <c r="N134" i="20"/>
  <c r="V140" i="20"/>
  <c r="V146" i="20"/>
  <c r="AR28" i="10"/>
  <c r="BD90" i="21"/>
  <c r="T56" i="21"/>
  <c r="L51" i="21"/>
  <c r="L49" i="21"/>
  <c r="L50" i="21" s="1"/>
  <c r="AB179" i="21"/>
  <c r="AB177" i="21"/>
  <c r="AB178" i="21" s="1"/>
  <c r="O20" i="21"/>
  <c r="T70" i="21"/>
  <c r="F92" i="22"/>
  <c r="F85" i="22"/>
  <c r="F86" i="22" s="1"/>
  <c r="AR192" i="22"/>
  <c r="AR100" i="22"/>
  <c r="K130" i="23"/>
  <c r="T177" i="23"/>
  <c r="T178" i="23" s="1"/>
  <c r="T179" i="23"/>
  <c r="F130" i="22"/>
  <c r="F189" i="22"/>
  <c r="X104" i="23"/>
  <c r="X46" i="23"/>
  <c r="BD164" i="23"/>
  <c r="Y42" i="23"/>
  <c r="BD142" i="23"/>
  <c r="AX46" i="24"/>
  <c r="W24" i="24"/>
  <c r="BD164" i="24"/>
  <c r="BD112" i="24"/>
  <c r="AA9" i="24"/>
  <c r="AA10" i="24" s="1"/>
  <c r="AA34" i="24"/>
  <c r="AA42" i="24"/>
  <c r="AA16" i="24"/>
  <c r="AA26" i="24"/>
  <c r="AA18" i="24"/>
  <c r="AA22" i="24"/>
  <c r="AA138" i="24"/>
  <c r="AA160" i="24"/>
  <c r="AA174" i="24"/>
  <c r="AA44" i="24"/>
  <c r="AA162" i="24"/>
  <c r="AA46" i="24"/>
  <c r="AA88" i="24"/>
  <c r="AA96" i="24"/>
  <c r="AA136" i="24"/>
  <c r="AA32" i="24"/>
  <c r="AA100" i="24"/>
  <c r="AA14" i="24"/>
  <c r="AA70" i="24"/>
  <c r="AA142" i="24"/>
  <c r="AA30" i="24"/>
  <c r="O92" i="24"/>
  <c r="R9" i="24"/>
  <c r="R10" i="24" s="1"/>
  <c r="R20" i="24"/>
  <c r="R140" i="24"/>
  <c r="R70" i="24"/>
  <c r="R88" i="24"/>
  <c r="R34" i="24"/>
  <c r="G9" i="24"/>
  <c r="G10" i="24" s="1"/>
  <c r="G134" i="24"/>
  <c r="G138" i="24"/>
  <c r="G14" i="24"/>
  <c r="G162" i="24"/>
  <c r="G90" i="24"/>
  <c r="G32" i="24"/>
  <c r="G184" i="24"/>
  <c r="G172" i="24"/>
  <c r="G20" i="24"/>
  <c r="G26" i="24"/>
  <c r="G98" i="24"/>
  <c r="G18" i="24"/>
  <c r="G94" i="24"/>
  <c r="G72" i="24"/>
  <c r="G16" i="24"/>
  <c r="G44" i="24"/>
  <c r="G66" i="24"/>
  <c r="G34" i="24"/>
  <c r="G154" i="24"/>
  <c r="G28" i="24"/>
  <c r="G40" i="24"/>
  <c r="G30" i="24"/>
  <c r="O134" i="24"/>
  <c r="K40" i="24"/>
  <c r="AA106" i="24"/>
  <c r="AV173" i="25"/>
  <c r="N49" i="25"/>
  <c r="N50" i="25" s="1"/>
  <c r="N51" i="25"/>
  <c r="BD162" i="25"/>
  <c r="BD106" i="25"/>
  <c r="N49" i="5"/>
  <c r="N50" i="5" s="1"/>
  <c r="G49" i="9"/>
  <c r="G50" i="9" s="1"/>
  <c r="J49" i="12"/>
  <c r="J50" i="12" s="1"/>
  <c r="AV135" i="20"/>
  <c r="K144" i="21"/>
  <c r="S132" i="21"/>
  <c r="AA148" i="21"/>
  <c r="AV131" i="21"/>
  <c r="K140" i="22"/>
  <c r="S9" i="22"/>
  <c r="S10" i="22" s="1"/>
  <c r="AF3" i="22"/>
  <c r="AA88" i="22"/>
  <c r="E156" i="22"/>
  <c r="E70" i="22"/>
  <c r="M134" i="22"/>
  <c r="O56" i="22"/>
  <c r="M14" i="22"/>
  <c r="D85" i="22"/>
  <c r="D86" i="22" s="1"/>
  <c r="BD174" i="23"/>
  <c r="BD129" i="23"/>
  <c r="BD130" i="23" s="1"/>
  <c r="BD154" i="22"/>
  <c r="K102" i="23"/>
  <c r="K100" i="23"/>
  <c r="AF3" i="23"/>
  <c r="S9" i="23"/>
  <c r="S10" i="23" s="1"/>
  <c r="S96" i="23"/>
  <c r="D177" i="23"/>
  <c r="P180" i="23"/>
  <c r="D179" i="23"/>
  <c r="D36" i="23"/>
  <c r="X166" i="23"/>
  <c r="AC35" i="23"/>
  <c r="Y142" i="23"/>
  <c r="Z42" i="23"/>
  <c r="Y16" i="23"/>
  <c r="M152" i="24"/>
  <c r="M106" i="24"/>
  <c r="M158" i="25"/>
  <c r="M26" i="25"/>
  <c r="BD192" i="24"/>
  <c r="BD32" i="24"/>
  <c r="AV157" i="24"/>
  <c r="Z179" i="24"/>
  <c r="Z177" i="24"/>
  <c r="Z178" i="24" s="1"/>
  <c r="O166" i="23"/>
  <c r="AR30" i="24"/>
  <c r="F160" i="24"/>
  <c r="AR190" i="24"/>
  <c r="AR192" i="24"/>
  <c r="G54" i="24"/>
  <c r="O54" i="24"/>
  <c r="AR88" i="24"/>
  <c r="K150" i="24"/>
  <c r="AA60" i="24"/>
  <c r="AA90" i="24"/>
  <c r="AV139" i="25"/>
  <c r="BD18" i="25"/>
  <c r="J176" i="25"/>
  <c r="F74" i="12"/>
  <c r="W57" i="15"/>
  <c r="H102" i="17"/>
  <c r="X49" i="21"/>
  <c r="X50" i="21" s="1"/>
  <c r="W124" i="20"/>
  <c r="Z110" i="20"/>
  <c r="AA24" i="21"/>
  <c r="O67" i="22"/>
  <c r="AR152" i="22"/>
  <c r="V92" i="22"/>
  <c r="V85" i="22"/>
  <c r="V86" i="22" s="1"/>
  <c r="AR170" i="22"/>
  <c r="K188" i="23"/>
  <c r="S158" i="23"/>
  <c r="AR51" i="22"/>
  <c r="AV51" i="22" s="1"/>
  <c r="T51" i="23"/>
  <c r="T49" i="23"/>
  <c r="T50" i="23" s="1"/>
  <c r="AB14" i="23"/>
  <c r="X74" i="23"/>
  <c r="AT147" i="23" a="1"/>
  <c r="AT147" i="23" s="1"/>
  <c r="AC147" i="23"/>
  <c r="AU147" i="23" a="1"/>
  <c r="AU147" i="23" s="1"/>
  <c r="Q148" i="23"/>
  <c r="BD185" i="23"/>
  <c r="AV115" i="23"/>
  <c r="O86" i="23"/>
  <c r="M38" i="24"/>
  <c r="M150" i="24"/>
  <c r="Y82" i="23"/>
  <c r="E162" i="25"/>
  <c r="M152" i="25"/>
  <c r="AX98" i="24"/>
  <c r="AV149" i="24"/>
  <c r="Q47" i="24"/>
  <c r="Q24" i="24"/>
  <c r="AV151" i="24"/>
  <c r="G130" i="23"/>
  <c r="J74" i="24"/>
  <c r="R144" i="24"/>
  <c r="L148" i="24"/>
  <c r="L129" i="24"/>
  <c r="L130" i="24" s="1"/>
  <c r="G74" i="23"/>
  <c r="O32" i="23"/>
  <c r="F57" i="24"/>
  <c r="AR185" i="24"/>
  <c r="AV185" i="24" s="1"/>
  <c r="G78" i="24"/>
  <c r="W74" i="24"/>
  <c r="W30" i="24"/>
  <c r="AA49" i="24"/>
  <c r="AA51" i="24"/>
  <c r="O184" i="24"/>
  <c r="K56" i="25"/>
  <c r="Q85" i="25"/>
  <c r="Z189" i="25"/>
  <c r="Z36" i="25"/>
  <c r="N9" i="25"/>
  <c r="N10" i="25" s="1"/>
  <c r="N94" i="25"/>
  <c r="N32" i="25"/>
  <c r="N28" i="25"/>
  <c r="N152" i="25"/>
  <c r="N120" i="25"/>
  <c r="N40" i="25"/>
  <c r="N16" i="25"/>
  <c r="BD23" i="25"/>
  <c r="BD26" i="25"/>
  <c r="J185" i="25"/>
  <c r="V85" i="15"/>
  <c r="V86" i="15" s="1"/>
  <c r="AV173" i="15"/>
  <c r="I168" i="22"/>
  <c r="I51" i="22"/>
  <c r="I49" i="22"/>
  <c r="I50" i="22" s="1"/>
  <c r="Y96" i="22"/>
  <c r="AX76" i="22"/>
  <c r="V98" i="20"/>
  <c r="J63" i="21"/>
  <c r="Z140" i="21"/>
  <c r="BD122" i="21"/>
  <c r="D22" i="21"/>
  <c r="AV173" i="21"/>
  <c r="AX146" i="21"/>
  <c r="AR38" i="22"/>
  <c r="BD170" i="22"/>
  <c r="T85" i="22"/>
  <c r="T86" i="22" s="1"/>
  <c r="AR168" i="22"/>
  <c r="K18" i="23"/>
  <c r="S92" i="23"/>
  <c r="AR82" i="22"/>
  <c r="AB102" i="23"/>
  <c r="AB179" i="22"/>
  <c r="AB177" i="22"/>
  <c r="AB178" i="22" s="1"/>
  <c r="X56" i="23"/>
  <c r="AX67" i="23"/>
  <c r="AC64" i="23"/>
  <c r="Y148" i="23"/>
  <c r="BD154" i="23"/>
  <c r="BD63" i="23"/>
  <c r="J14" i="23"/>
  <c r="Z156" i="23"/>
  <c r="Z129" i="23"/>
  <c r="Z130" i="23" s="1"/>
  <c r="AC58" i="23"/>
  <c r="Y152" i="23"/>
  <c r="M112" i="24"/>
  <c r="X108" i="23"/>
  <c r="E148" i="25"/>
  <c r="E92" i="25"/>
  <c r="M104" i="25"/>
  <c r="AX63" i="24"/>
  <c r="Y47" i="24"/>
  <c r="Y48" i="24" s="1"/>
  <c r="Y24" i="24"/>
  <c r="O90" i="23"/>
  <c r="J176" i="24"/>
  <c r="R66" i="24"/>
  <c r="R94" i="24"/>
  <c r="G40" i="23"/>
  <c r="O63" i="24"/>
  <c r="AR179" i="24"/>
  <c r="AV179" i="24" s="1"/>
  <c r="V9" i="24"/>
  <c r="V10" i="24" s="1"/>
  <c r="V127" i="24"/>
  <c r="V128" i="24" s="1"/>
  <c r="V22" i="24"/>
  <c r="V184" i="24"/>
  <c r="V16" i="24"/>
  <c r="V94" i="24"/>
  <c r="V44" i="24"/>
  <c r="V26" i="24"/>
  <c r="V56" i="24"/>
  <c r="V32" i="24"/>
  <c r="V98" i="24"/>
  <c r="V38" i="24"/>
  <c r="V90" i="24"/>
  <c r="V72" i="24"/>
  <c r="V154" i="24"/>
  <c r="V42" i="24"/>
  <c r="V34" i="24"/>
  <c r="V18" i="24"/>
  <c r="V168" i="24"/>
  <c r="BD32" i="25"/>
  <c r="O176" i="24"/>
  <c r="W124" i="24"/>
  <c r="O162" i="24"/>
  <c r="AA156" i="24"/>
  <c r="K188" i="25"/>
  <c r="L36" i="25"/>
  <c r="T129" i="25"/>
  <c r="T130" i="25" s="1"/>
  <c r="Q51" i="25"/>
  <c r="O148" i="25"/>
  <c r="O78" i="25"/>
  <c r="W47" i="25"/>
  <c r="W48" i="25" s="1"/>
  <c r="W24" i="25"/>
  <c r="Q116" i="25"/>
  <c r="Q84" i="25"/>
  <c r="N150" i="25"/>
  <c r="V86" i="25"/>
  <c r="W92" i="9"/>
  <c r="M49" i="13"/>
  <c r="M50" i="13" s="1"/>
  <c r="I47" i="15"/>
  <c r="I48" i="15" s="1"/>
  <c r="D48" i="17"/>
  <c r="AR9" i="20"/>
  <c r="AR10" i="20" s="1"/>
  <c r="AV10" i="20" s="1"/>
  <c r="AV171" i="20"/>
  <c r="AX96" i="21"/>
  <c r="O84" i="22"/>
  <c r="W38" i="22"/>
  <c r="M46" i="22"/>
  <c r="Z129" i="22"/>
  <c r="AR84" i="22"/>
  <c r="AR128" i="22"/>
  <c r="K76" i="23"/>
  <c r="K148" i="23"/>
  <c r="S144" i="23"/>
  <c r="AB168" i="23"/>
  <c r="P147" i="22"/>
  <c r="X124" i="23"/>
  <c r="Y32" i="23"/>
  <c r="Y108" i="23"/>
  <c r="BD170" i="23"/>
  <c r="J102" i="23"/>
  <c r="BD56" i="23"/>
  <c r="M40" i="24"/>
  <c r="J84" i="23"/>
  <c r="E100" i="25"/>
  <c r="M134" i="25"/>
  <c r="AX90" i="24"/>
  <c r="W179" i="24"/>
  <c r="W177" i="24"/>
  <c r="W178" i="24" s="1"/>
  <c r="M144" i="23"/>
  <c r="F74" i="23"/>
  <c r="R172" i="24"/>
  <c r="R156" i="24"/>
  <c r="G120" i="23"/>
  <c r="O179" i="23"/>
  <c r="O177" i="23"/>
  <c r="O178" i="23" s="1"/>
  <c r="O56" i="23"/>
  <c r="V112" i="24"/>
  <c r="AR80" i="24"/>
  <c r="O170" i="24"/>
  <c r="AR42" i="24"/>
  <c r="AR74" i="24"/>
  <c r="AV74" i="24" s="1"/>
  <c r="S82" i="24"/>
  <c r="O46" i="24"/>
  <c r="K92" i="25"/>
  <c r="K85" i="25"/>
  <c r="K86" i="25" s="1"/>
  <c r="T124" i="25"/>
  <c r="P68" i="24"/>
  <c r="D67" i="24"/>
  <c r="O164" i="25"/>
  <c r="Q144" i="25"/>
  <c r="Q76" i="25"/>
  <c r="N78" i="25"/>
  <c r="V134" i="25"/>
  <c r="J100" i="25"/>
  <c r="AC165" i="6"/>
  <c r="G85" i="8"/>
  <c r="G86" i="8" s="1"/>
  <c r="AR60" i="10"/>
  <c r="R130" i="12"/>
  <c r="T47" i="21"/>
  <c r="T48" i="21" s="1"/>
  <c r="O108" i="21"/>
  <c r="W84" i="21"/>
  <c r="J57" i="20"/>
  <c r="O182" i="20"/>
  <c r="J85" i="20"/>
  <c r="J86" i="20" s="1"/>
  <c r="P117" i="22"/>
  <c r="M16" i="22"/>
  <c r="O49" i="22"/>
  <c r="O50" i="22" s="1"/>
  <c r="O51" i="22"/>
  <c r="W162" i="22"/>
  <c r="W94" i="22"/>
  <c r="AR178" i="22"/>
  <c r="BD116" i="22"/>
  <c r="BD179" i="22"/>
  <c r="BD177" i="22"/>
  <c r="BD178" i="22" s="1"/>
  <c r="K92" i="23"/>
  <c r="S188" i="23"/>
  <c r="AA166" i="23"/>
  <c r="AA130" i="23"/>
  <c r="M47" i="23"/>
  <c r="M48" i="23" s="1"/>
  <c r="M24" i="23"/>
  <c r="M125" i="23"/>
  <c r="M126" i="23" s="1"/>
  <c r="AB144" i="23"/>
  <c r="X182" i="23"/>
  <c r="AX182" i="23"/>
  <c r="AX62" i="23"/>
  <c r="Y132" i="23"/>
  <c r="BD140" i="23"/>
  <c r="J114" i="23"/>
  <c r="X164" i="23"/>
  <c r="E158" i="24"/>
  <c r="P58" i="24"/>
  <c r="M47" i="24"/>
  <c r="M48" i="24" s="1"/>
  <c r="M24" i="24"/>
  <c r="G51" i="23"/>
  <c r="E122" i="25"/>
  <c r="M122" i="25"/>
  <c r="AX156" i="24"/>
  <c r="F118" i="23"/>
  <c r="BD106" i="24"/>
  <c r="BD18" i="24"/>
  <c r="AV153" i="24"/>
  <c r="P35" i="24"/>
  <c r="M168" i="23"/>
  <c r="V114" i="23"/>
  <c r="J114" i="24"/>
  <c r="R179" i="24"/>
  <c r="R177" i="24"/>
  <c r="R178" i="24" s="1"/>
  <c r="V176" i="23"/>
  <c r="M116" i="23"/>
  <c r="O114" i="23"/>
  <c r="M102" i="23"/>
  <c r="F162" i="24"/>
  <c r="N129" i="24"/>
  <c r="V188" i="24"/>
  <c r="AR44" i="24"/>
  <c r="BD16" i="25"/>
  <c r="O150" i="24"/>
  <c r="W184" i="24"/>
  <c r="K92" i="24"/>
  <c r="W156" i="24"/>
  <c r="S144" i="24"/>
  <c r="AA182" i="24"/>
  <c r="K28" i="24"/>
  <c r="K118" i="25"/>
  <c r="L177" i="25"/>
  <c r="L178" i="25" s="1"/>
  <c r="L179" i="25"/>
  <c r="T72" i="25"/>
  <c r="AB124" i="25"/>
  <c r="O172" i="25"/>
  <c r="Q108" i="25"/>
  <c r="N34" i="25"/>
  <c r="V38" i="25"/>
  <c r="J54" i="25"/>
  <c r="J80" i="25"/>
  <c r="AR47" i="9"/>
  <c r="AR48" i="9" s="1"/>
  <c r="F36" i="10"/>
  <c r="AA47" i="12"/>
  <c r="AA48" i="12" s="1"/>
  <c r="V166" i="20"/>
  <c r="X129" i="21"/>
  <c r="X130" i="21" s="1"/>
  <c r="O24" i="20"/>
  <c r="O47" i="20"/>
  <c r="O48" i="20" s="1"/>
  <c r="M51" i="22"/>
  <c r="M49" i="22"/>
  <c r="M50" i="22" s="1"/>
  <c r="G172" i="22"/>
  <c r="G84" i="22"/>
  <c r="O142" i="22"/>
  <c r="W30" i="22"/>
  <c r="N92" i="23"/>
  <c r="N85" i="23"/>
  <c r="N86" i="23" s="1"/>
  <c r="BD192" i="22"/>
  <c r="V129" i="22"/>
  <c r="K120" i="23"/>
  <c r="S184" i="23"/>
  <c r="S49" i="23"/>
  <c r="S50" i="23" s="1"/>
  <c r="S51" i="23"/>
  <c r="AA156" i="23"/>
  <c r="D134" i="22"/>
  <c r="P133" i="22"/>
  <c r="P117" i="23"/>
  <c r="T98" i="23"/>
  <c r="AB132" i="23"/>
  <c r="X189" i="23"/>
  <c r="X36" i="23"/>
  <c r="Y67" i="23"/>
  <c r="J74" i="23"/>
  <c r="Z172" i="23"/>
  <c r="AR22" i="24"/>
  <c r="AX158" i="23"/>
  <c r="X92" i="23"/>
  <c r="X85" i="23"/>
  <c r="X86" i="23" s="1"/>
  <c r="AX28" i="23"/>
  <c r="E152" i="24"/>
  <c r="M176" i="24"/>
  <c r="Y22" i="23"/>
  <c r="E66" i="25"/>
  <c r="M106" i="25"/>
  <c r="AX88" i="24"/>
  <c r="AX85" i="24"/>
  <c r="AX86" i="24" s="1"/>
  <c r="G63" i="24"/>
  <c r="Q84" i="24"/>
  <c r="M34" i="23"/>
  <c r="J136" i="24"/>
  <c r="R152" i="24"/>
  <c r="R32" i="24"/>
  <c r="AR14" i="24"/>
  <c r="V170" i="23"/>
  <c r="O78" i="23"/>
  <c r="V179" i="24"/>
  <c r="V177" i="24"/>
  <c r="V178" i="24" s="1"/>
  <c r="G136" i="24"/>
  <c r="O80" i="24"/>
  <c r="W102" i="24"/>
  <c r="AA94" i="24"/>
  <c r="K102" i="24"/>
  <c r="S60" i="24"/>
  <c r="AA104" i="24"/>
  <c r="F54" i="24"/>
  <c r="K136" i="25"/>
  <c r="T174" i="25"/>
  <c r="T16" i="25"/>
  <c r="AB96" i="25"/>
  <c r="AB62" i="25"/>
  <c r="O132" i="25"/>
  <c r="W166" i="25"/>
  <c r="W72" i="25"/>
  <c r="X174" i="25"/>
  <c r="X14" i="25"/>
  <c r="X90" i="25"/>
  <c r="I118" i="25"/>
  <c r="Q184" i="25"/>
  <c r="Y138" i="25"/>
  <c r="Q22" i="25"/>
  <c r="N129" i="25"/>
  <c r="N130" i="25" s="1"/>
  <c r="V156" i="25"/>
  <c r="N104" i="25"/>
  <c r="BD80" i="25"/>
  <c r="BD110" i="25"/>
  <c r="R177" i="25"/>
  <c r="R178" i="25" s="1"/>
  <c r="R179" i="25"/>
  <c r="BD188" i="25"/>
  <c r="J88" i="25"/>
  <c r="AX177" i="9"/>
  <c r="AX178" i="9" s="1"/>
  <c r="H70" i="20"/>
  <c r="X42" i="20"/>
  <c r="R166" i="20"/>
  <c r="AV186" i="21"/>
  <c r="W172" i="22"/>
  <c r="W72" i="22"/>
  <c r="M56" i="22"/>
  <c r="AR158" i="22"/>
  <c r="BD176" i="22"/>
  <c r="K67" i="23"/>
  <c r="S22" i="23"/>
  <c r="AA90" i="23"/>
  <c r="D129" i="23"/>
  <c r="D130" i="23" s="1"/>
  <c r="T188" i="23"/>
  <c r="T63" i="23"/>
  <c r="X20" i="23"/>
  <c r="AX110" i="23"/>
  <c r="BD44" i="24"/>
  <c r="Y168" i="23"/>
  <c r="Y74" i="23"/>
  <c r="J30" i="23"/>
  <c r="X144" i="23"/>
  <c r="R54" i="23"/>
  <c r="V36" i="23"/>
  <c r="E38" i="24"/>
  <c r="E54" i="24"/>
  <c r="K179" i="24"/>
  <c r="E74" i="25"/>
  <c r="AX70" i="24"/>
  <c r="BD172" i="24"/>
  <c r="Y184" i="24"/>
  <c r="Y51" i="24"/>
  <c r="Y49" i="24"/>
  <c r="Y50" i="24" s="1"/>
  <c r="J106" i="24"/>
  <c r="R44" i="24"/>
  <c r="F116" i="23"/>
  <c r="F84" i="23"/>
  <c r="G106" i="23"/>
  <c r="F154" i="24"/>
  <c r="V144" i="24"/>
  <c r="AR51" i="24"/>
  <c r="AV51" i="24" s="1"/>
  <c r="O129" i="24"/>
  <c r="O130" i="24" s="1"/>
  <c r="W106" i="24"/>
  <c r="AX20" i="24"/>
  <c r="W46" i="24"/>
  <c r="S138" i="24"/>
  <c r="AA140" i="24"/>
  <c r="H129" i="24"/>
  <c r="H130" i="24" s="1"/>
  <c r="S72" i="25"/>
  <c r="L44" i="25"/>
  <c r="T185" i="25"/>
  <c r="AB112" i="25"/>
  <c r="O98" i="25"/>
  <c r="W154" i="25"/>
  <c r="AB80" i="25"/>
  <c r="O63" i="25"/>
  <c r="I114" i="25"/>
  <c r="Q176" i="25"/>
  <c r="AT133" i="25" a="1"/>
  <c r="AT133" i="25" s="1"/>
  <c r="Q134" i="25"/>
  <c r="AU133" i="25" a="1"/>
  <c r="AU133" i="25" s="1"/>
  <c r="AC133" i="25"/>
  <c r="AC64" i="25"/>
  <c r="Y60" i="25"/>
  <c r="AX46" i="25"/>
  <c r="F90" i="25"/>
  <c r="N26" i="25"/>
  <c r="V30" i="25"/>
  <c r="Z54" i="25"/>
  <c r="BD164" i="25"/>
  <c r="J146" i="25"/>
  <c r="Y57" i="23"/>
  <c r="J179" i="24"/>
  <c r="AU117" i="23" a="1"/>
  <c r="AU117" i="23" s="1"/>
  <c r="AB24" i="25"/>
  <c r="Y92" i="25"/>
  <c r="AR126" i="1"/>
  <c r="Q26" i="1"/>
  <c r="M144" i="1"/>
  <c r="K174" i="1"/>
  <c r="X156" i="2"/>
  <c r="X9" i="2"/>
  <c r="X10" i="2" s="1"/>
  <c r="X164" i="2"/>
  <c r="X184" i="2"/>
  <c r="X154" i="2"/>
  <c r="X62" i="2"/>
  <c r="X114" i="2"/>
  <c r="X172" i="2"/>
  <c r="X185" i="2"/>
  <c r="X120" i="2"/>
  <c r="X110" i="2"/>
  <c r="X174" i="2"/>
  <c r="X124" i="2"/>
  <c r="X76" i="2"/>
  <c r="X106" i="2"/>
  <c r="X182" i="2"/>
  <c r="X84" i="2"/>
  <c r="X188" i="2"/>
  <c r="X80" i="2"/>
  <c r="X67" i="2"/>
  <c r="L92" i="2"/>
  <c r="J174" i="2"/>
  <c r="S51" i="5"/>
  <c r="S49" i="5"/>
  <c r="S50" i="5" s="1"/>
  <c r="AR36" i="1"/>
  <c r="N98" i="1"/>
  <c r="G51" i="3"/>
  <c r="G49" i="3"/>
  <c r="G50" i="3" s="1"/>
  <c r="S51" i="4"/>
  <c r="S49" i="4"/>
  <c r="S50" i="4" s="1"/>
  <c r="AC58" i="1"/>
  <c r="Z127" i="2"/>
  <c r="Z128" i="2" s="1"/>
  <c r="Z9" i="2"/>
  <c r="Z10" i="2" s="1"/>
  <c r="Z40" i="2"/>
  <c r="Z90" i="2"/>
  <c r="Z44" i="2"/>
  <c r="Z176" i="2"/>
  <c r="Z72" i="2"/>
  <c r="Z144" i="2"/>
  <c r="Z170" i="2"/>
  <c r="Z98" i="2"/>
  <c r="Z28" i="2"/>
  <c r="Z32" i="2"/>
  <c r="Z20" i="2"/>
  <c r="Z150" i="2"/>
  <c r="Z132" i="2"/>
  <c r="Z94" i="2"/>
  <c r="Z168" i="2"/>
  <c r="Z16" i="2"/>
  <c r="X102" i="2"/>
  <c r="Q16" i="1"/>
  <c r="K57" i="1"/>
  <c r="Q90" i="1"/>
  <c r="AB85" i="2"/>
  <c r="AB86" i="2" s="1"/>
  <c r="Z112" i="2"/>
  <c r="V179" i="2"/>
  <c r="V177" i="2"/>
  <c r="V178" i="2" s="1"/>
  <c r="I57" i="3"/>
  <c r="BD188" i="6"/>
  <c r="BD34" i="5"/>
  <c r="W177" i="5"/>
  <c r="W178" i="5" s="1"/>
  <c r="W179" i="5"/>
  <c r="BD38" i="3"/>
  <c r="BD35" i="3"/>
  <c r="L57" i="2"/>
  <c r="R49" i="6"/>
  <c r="R50" i="6" s="1"/>
  <c r="R51" i="6"/>
  <c r="Q22" i="1"/>
  <c r="Q88" i="1"/>
  <c r="N168" i="1"/>
  <c r="L28" i="2"/>
  <c r="L130" i="2"/>
  <c r="N28" i="1"/>
  <c r="N94" i="1"/>
  <c r="AR132" i="1"/>
  <c r="L56" i="2"/>
  <c r="AR172" i="1"/>
  <c r="AV167" i="3"/>
  <c r="J51" i="2"/>
  <c r="J49" i="2"/>
  <c r="J50" i="2" s="1"/>
  <c r="BD40" i="3"/>
  <c r="P23" i="4"/>
  <c r="BD11" i="1"/>
  <c r="BD142" i="1" s="1"/>
  <c r="K108" i="1"/>
  <c r="BD67" i="2"/>
  <c r="BD156" i="6"/>
  <c r="X56" i="2"/>
  <c r="BD174" i="5"/>
  <c r="BD129" i="5"/>
  <c r="BD130" i="5" s="1"/>
  <c r="BD16" i="5"/>
  <c r="BD185" i="7"/>
  <c r="BD14" i="7"/>
  <c r="N36" i="2"/>
  <c r="AR122" i="1"/>
  <c r="Z51" i="5"/>
  <c r="Z49" i="5"/>
  <c r="Z50" i="5" s="1"/>
  <c r="Y85" i="1"/>
  <c r="Y86" i="1" s="1"/>
  <c r="BD185" i="3"/>
  <c r="K156" i="1"/>
  <c r="AV135" i="3"/>
  <c r="K18" i="1"/>
  <c r="V56" i="1"/>
  <c r="X60" i="2"/>
  <c r="J100" i="2"/>
  <c r="Y177" i="2"/>
  <c r="Y178" i="2" s="1"/>
  <c r="Y179" i="2"/>
  <c r="AC117" i="2"/>
  <c r="AT117" i="2" a="1"/>
  <c r="AT117" i="2" s="1"/>
  <c r="Q118" i="2"/>
  <c r="AU118" i="2" s="1" a="1"/>
  <c r="AU118" i="2" s="1"/>
  <c r="AU117" i="2" a="1"/>
  <c r="AU117" i="2" s="1"/>
  <c r="BD116" i="6"/>
  <c r="BD92" i="1"/>
  <c r="Q152" i="1"/>
  <c r="BD62" i="3"/>
  <c r="BD88" i="5"/>
  <c r="BD85" i="5"/>
  <c r="BD86" i="5" s="1"/>
  <c r="O177" i="5"/>
  <c r="O178" i="5" s="1"/>
  <c r="O179" i="5"/>
  <c r="J9" i="5"/>
  <c r="J10" i="5" s="1"/>
  <c r="J158" i="5"/>
  <c r="J162" i="5"/>
  <c r="N142" i="1"/>
  <c r="H189" i="2"/>
  <c r="H36" i="2"/>
  <c r="BD108" i="3"/>
  <c r="BD40" i="1"/>
  <c r="K185" i="1"/>
  <c r="AC68" i="2"/>
  <c r="Q67" i="2"/>
  <c r="Z184" i="2"/>
  <c r="K125" i="1"/>
  <c r="K126" i="1" s="1"/>
  <c r="K47" i="1"/>
  <c r="K48" i="1" s="1"/>
  <c r="K24" i="1"/>
  <c r="Z30" i="2"/>
  <c r="L124" i="2"/>
  <c r="AV167" i="1"/>
  <c r="BD134" i="3"/>
  <c r="M9" i="4"/>
  <c r="M10" i="4" s="1"/>
  <c r="M72" i="4"/>
  <c r="M32" i="4"/>
  <c r="M142" i="4"/>
  <c r="M144" i="4"/>
  <c r="M94" i="4"/>
  <c r="M132" i="4"/>
  <c r="M20" i="4"/>
  <c r="M16" i="4"/>
  <c r="M66" i="4"/>
  <c r="E54" i="1"/>
  <c r="E9" i="1"/>
  <c r="E160" i="1"/>
  <c r="E168" i="1"/>
  <c r="E142" i="1"/>
  <c r="E82" i="1"/>
  <c r="E185" i="1"/>
  <c r="E104" i="1"/>
  <c r="E60" i="1"/>
  <c r="E116" i="1"/>
  <c r="E134" i="1"/>
  <c r="E78" i="1"/>
  <c r="E164" i="1"/>
  <c r="E156" i="1"/>
  <c r="P11" i="1"/>
  <c r="P82" i="1" s="1"/>
  <c r="E184" i="1"/>
  <c r="E162" i="1"/>
  <c r="E63" i="1"/>
  <c r="E140" i="1"/>
  <c r="E138" i="1"/>
  <c r="E122" i="1"/>
  <c r="E66" i="1"/>
  <c r="E108" i="1"/>
  <c r="E112" i="1"/>
  <c r="E86" i="1"/>
  <c r="L100" i="2"/>
  <c r="Q166" i="2"/>
  <c r="AU165" i="2" a="1"/>
  <c r="AU165" i="2" s="1"/>
  <c r="AC165" i="2"/>
  <c r="AT165" i="2" a="1"/>
  <c r="AT165" i="2" s="1"/>
  <c r="AR104" i="3"/>
  <c r="AR101" i="3"/>
  <c r="AR102" i="3" s="1"/>
  <c r="BD117" i="6"/>
  <c r="BD118" i="6" s="1"/>
  <c r="BD120" i="6"/>
  <c r="Y179" i="3"/>
  <c r="Y177" i="3"/>
  <c r="Y178" i="3" s="1"/>
  <c r="D125" i="3"/>
  <c r="D126" i="3" s="1"/>
  <c r="D24" i="3"/>
  <c r="D47" i="3"/>
  <c r="I88" i="3"/>
  <c r="BD82" i="5"/>
  <c r="AR84" i="1"/>
  <c r="V179" i="1"/>
  <c r="V177" i="1"/>
  <c r="V178" i="1" s="1"/>
  <c r="J16" i="5"/>
  <c r="E20" i="1"/>
  <c r="K84" i="1"/>
  <c r="AR174" i="1"/>
  <c r="AV174" i="1" s="1"/>
  <c r="X38" i="2"/>
  <c r="BD132" i="3"/>
  <c r="BD177" i="3"/>
  <c r="BD178" i="3" s="1"/>
  <c r="BD179" i="3"/>
  <c r="AX156" i="1"/>
  <c r="AX9" i="1"/>
  <c r="AX10" i="1" s="1"/>
  <c r="AX164" i="1"/>
  <c r="AX32" i="1"/>
  <c r="AX174" i="1"/>
  <c r="AX20" i="1"/>
  <c r="AX66" i="1"/>
  <c r="AX94" i="1"/>
  <c r="AX154" i="1"/>
  <c r="AX28" i="1"/>
  <c r="AX72" i="1"/>
  <c r="AX172" i="1"/>
  <c r="AX44" i="1"/>
  <c r="AX98" i="1"/>
  <c r="AX184" i="1"/>
  <c r="AX185" i="1"/>
  <c r="AX182" i="1"/>
  <c r="AX40" i="1"/>
  <c r="AX90" i="1"/>
  <c r="AX188" i="1"/>
  <c r="AX178" i="1"/>
  <c r="AX179" i="1"/>
  <c r="AX16" i="1"/>
  <c r="N72" i="1"/>
  <c r="K177" i="2"/>
  <c r="K178" i="2" s="1"/>
  <c r="K179" i="2"/>
  <c r="E62" i="1"/>
  <c r="M174" i="1"/>
  <c r="AC11" i="3"/>
  <c r="AC150" i="3" s="1"/>
  <c r="AT11" i="3" a="1"/>
  <c r="AT11" i="3" s="1"/>
  <c r="AU11" i="3" a="1"/>
  <c r="AU11" i="3" s="1"/>
  <c r="Q9" i="3"/>
  <c r="Q170" i="3"/>
  <c r="Q28" i="3"/>
  <c r="Q40" i="3"/>
  <c r="Q70" i="3"/>
  <c r="Q20" i="3"/>
  <c r="Q104" i="3"/>
  <c r="Q176" i="3"/>
  <c r="Q16" i="3"/>
  <c r="Q90" i="3"/>
  <c r="Q44" i="3"/>
  <c r="Q32" i="3"/>
  <c r="H112" i="3"/>
  <c r="AX88" i="1"/>
  <c r="AX9" i="3"/>
  <c r="AX10" i="3" s="1"/>
  <c r="AX96" i="3"/>
  <c r="AX170" i="3"/>
  <c r="AX176" i="3"/>
  <c r="AX162" i="3"/>
  <c r="AX54" i="3"/>
  <c r="AX76" i="3"/>
  <c r="I51" i="3"/>
  <c r="I49" i="3"/>
  <c r="I50" i="3" s="1"/>
  <c r="BD188" i="3"/>
  <c r="M62" i="4"/>
  <c r="M26" i="1"/>
  <c r="AV175" i="1"/>
  <c r="L22" i="2"/>
  <c r="I82" i="3"/>
  <c r="BD128" i="3"/>
  <c r="AV161" i="3"/>
  <c r="BD92" i="6"/>
  <c r="BD129" i="6"/>
  <c r="BD130" i="6" s="1"/>
  <c r="BD174" i="6"/>
  <c r="BD176" i="6"/>
  <c r="AX188" i="3"/>
  <c r="BD46" i="1"/>
  <c r="AB138" i="2"/>
  <c r="D9" i="3"/>
  <c r="D16" i="3"/>
  <c r="P11" i="3"/>
  <c r="P80" i="3" s="1"/>
  <c r="D114" i="3"/>
  <c r="D10" i="3"/>
  <c r="D54" i="3"/>
  <c r="D162" i="3"/>
  <c r="D72" i="3"/>
  <c r="D60" i="3"/>
  <c r="D84" i="3"/>
  <c r="D120" i="3"/>
  <c r="D185" i="3"/>
  <c r="H158" i="3"/>
  <c r="BD165" i="5"/>
  <c r="BD166" i="5" s="1"/>
  <c r="BD168" i="5"/>
  <c r="BD56" i="7"/>
  <c r="K179" i="7"/>
  <c r="K177" i="7"/>
  <c r="K178" i="7" s="1"/>
  <c r="T72" i="6"/>
  <c r="D179" i="7"/>
  <c r="D177" i="7"/>
  <c r="P180" i="7"/>
  <c r="K166" i="1"/>
  <c r="AR63" i="1"/>
  <c r="AV63" i="1" s="1"/>
  <c r="AR192" i="1"/>
  <c r="J100" i="5"/>
  <c r="M129" i="1"/>
  <c r="M130" i="1" s="1"/>
  <c r="V160" i="1"/>
  <c r="L40" i="2"/>
  <c r="L170" i="2"/>
  <c r="O24" i="3"/>
  <c r="O47" i="3"/>
  <c r="O48" i="3" s="1"/>
  <c r="O125" i="3"/>
  <c r="O126" i="3" s="1"/>
  <c r="AB177" i="3"/>
  <c r="AB178" i="3" s="1"/>
  <c r="AB179" i="3"/>
  <c r="AA108" i="5"/>
  <c r="H76" i="3"/>
  <c r="V86" i="1"/>
  <c r="AX162" i="1"/>
  <c r="K184" i="1"/>
  <c r="H26" i="3"/>
  <c r="AA40" i="4"/>
  <c r="K38" i="1"/>
  <c r="M124" i="1"/>
  <c r="J22" i="2"/>
  <c r="Z38" i="2"/>
  <c r="L182" i="2"/>
  <c r="I94" i="3"/>
  <c r="AA182" i="4"/>
  <c r="Q184" i="3"/>
  <c r="Z138" i="2"/>
  <c r="K16" i="5"/>
  <c r="AV149" i="1"/>
  <c r="T24" i="2"/>
  <c r="T47" i="2"/>
  <c r="T48" i="2" s="1"/>
  <c r="J60" i="2"/>
  <c r="X98" i="2"/>
  <c r="AA24" i="3"/>
  <c r="AA125" i="3"/>
  <c r="AA126" i="3" s="1"/>
  <c r="AA47" i="3"/>
  <c r="AA48" i="3" s="1"/>
  <c r="D138" i="3"/>
  <c r="BD22" i="6"/>
  <c r="I174" i="3"/>
  <c r="AX130" i="3"/>
  <c r="X132" i="3"/>
  <c r="BD42" i="5"/>
  <c r="BD146" i="7"/>
  <c r="AV135" i="6"/>
  <c r="AX162" i="4"/>
  <c r="T148" i="6"/>
  <c r="P147" i="9"/>
  <c r="T125" i="9"/>
  <c r="T126" i="9" s="1"/>
  <c r="T24" i="9"/>
  <c r="T47" i="9"/>
  <c r="T48" i="9" s="1"/>
  <c r="H179" i="5"/>
  <c r="H177" i="5"/>
  <c r="H178" i="5" s="1"/>
  <c r="AX144" i="4"/>
  <c r="AB9" i="5"/>
  <c r="AB10" i="5" s="1"/>
  <c r="AB162" i="5"/>
  <c r="AB164" i="5"/>
  <c r="AB160" i="5"/>
  <c r="AB138" i="5"/>
  <c r="AB142" i="5"/>
  <c r="AB44" i="5"/>
  <c r="AB28" i="5"/>
  <c r="AB40" i="5"/>
  <c r="AB20" i="5"/>
  <c r="AB32" i="5"/>
  <c r="AB184" i="5"/>
  <c r="AB72" i="5"/>
  <c r="AB66" i="5"/>
  <c r="AB16" i="5"/>
  <c r="AR76" i="1"/>
  <c r="AV153" i="2"/>
  <c r="J110" i="5"/>
  <c r="Q42" i="1"/>
  <c r="J80" i="2"/>
  <c r="P147" i="2"/>
  <c r="K22" i="5"/>
  <c r="S189" i="5"/>
  <c r="S36" i="5"/>
  <c r="AA67" i="5"/>
  <c r="H124" i="3"/>
  <c r="X47" i="3"/>
  <c r="X48" i="3" s="1"/>
  <c r="X125" i="3"/>
  <c r="X126" i="3" s="1"/>
  <c r="X24" i="3"/>
  <c r="AA32" i="4"/>
  <c r="AX185" i="4"/>
  <c r="I98" i="3"/>
  <c r="R108" i="5"/>
  <c r="N172" i="1"/>
  <c r="L76" i="2"/>
  <c r="AB106" i="2"/>
  <c r="L174" i="2"/>
  <c r="D90" i="3"/>
  <c r="I38" i="3"/>
  <c r="Q85" i="3"/>
  <c r="P180" i="4"/>
  <c r="D177" i="4"/>
  <c r="D179" i="4"/>
  <c r="Q152" i="3"/>
  <c r="M158" i="4"/>
  <c r="BD11" i="4"/>
  <c r="BD78" i="4" s="1"/>
  <c r="Z56" i="2"/>
  <c r="K104" i="1"/>
  <c r="L42" i="2"/>
  <c r="F120" i="2"/>
  <c r="N179" i="2"/>
  <c r="N177" i="2"/>
  <c r="N178" i="2" s="1"/>
  <c r="AV157" i="2"/>
  <c r="I74" i="3"/>
  <c r="BD85" i="1"/>
  <c r="BD86" i="1" s="1"/>
  <c r="X158" i="2"/>
  <c r="H44" i="3"/>
  <c r="I90" i="3"/>
  <c r="BD35" i="5"/>
  <c r="BD38" i="5"/>
  <c r="K102" i="5"/>
  <c r="D132" i="6"/>
  <c r="H80" i="3"/>
  <c r="S22" i="1"/>
  <c r="M84" i="1"/>
  <c r="S136" i="1"/>
  <c r="AX11" i="2"/>
  <c r="AX106" i="2" s="1"/>
  <c r="Y9" i="3"/>
  <c r="Y10" i="3" s="1"/>
  <c r="Y150" i="3"/>
  <c r="Y16" i="3"/>
  <c r="Y40" i="3"/>
  <c r="Y144" i="3"/>
  <c r="Y44" i="3"/>
  <c r="Y20" i="3"/>
  <c r="Y136" i="3"/>
  <c r="Y132" i="3"/>
  <c r="Y82" i="3"/>
  <c r="Y142" i="3"/>
  <c r="Y100" i="3"/>
  <c r="Y32" i="3"/>
  <c r="Y28" i="3"/>
  <c r="E114" i="4"/>
  <c r="M118" i="4"/>
  <c r="BD14" i="5"/>
  <c r="BD32" i="5"/>
  <c r="BD134" i="7"/>
  <c r="T9" i="7"/>
  <c r="T10" i="7" s="1"/>
  <c r="T40" i="7"/>
  <c r="T34" i="7"/>
  <c r="T18" i="7"/>
  <c r="T98" i="7"/>
  <c r="T88" i="7"/>
  <c r="AX164" i="5"/>
  <c r="T38" i="6"/>
  <c r="AX122" i="5"/>
  <c r="AX114" i="5"/>
  <c r="AX138" i="5"/>
  <c r="AX192" i="5"/>
  <c r="AX94" i="5"/>
  <c r="P68" i="5"/>
  <c r="D67" i="5"/>
  <c r="AB96" i="5"/>
  <c r="O138" i="6"/>
  <c r="AX22" i="7"/>
  <c r="J127" i="4"/>
  <c r="J128" i="4" s="1"/>
  <c r="J9" i="4"/>
  <c r="J10" i="4" s="1"/>
  <c r="J46" i="4"/>
  <c r="J164" i="4"/>
  <c r="J96" i="4"/>
  <c r="J156" i="4"/>
  <c r="J100" i="4"/>
  <c r="J84" i="4"/>
  <c r="J76" i="4"/>
  <c r="J88" i="4"/>
  <c r="J34" i="4"/>
  <c r="J124" i="4"/>
  <c r="J184" i="4"/>
  <c r="J80" i="4"/>
  <c r="J134" i="4"/>
  <c r="J106" i="4"/>
  <c r="J188" i="4"/>
  <c r="J18" i="4"/>
  <c r="J42" i="4"/>
  <c r="J116" i="4"/>
  <c r="J120" i="4"/>
  <c r="J174" i="4"/>
  <c r="J104" i="4"/>
  <c r="J14" i="4"/>
  <c r="J140" i="4"/>
  <c r="J110" i="4"/>
  <c r="J70" i="4"/>
  <c r="J62" i="4"/>
  <c r="J78" i="4"/>
  <c r="J154" i="4"/>
  <c r="J74" i="4"/>
  <c r="J122" i="4"/>
  <c r="J114" i="4"/>
  <c r="J38" i="4"/>
  <c r="J108" i="4"/>
  <c r="J182" i="4"/>
  <c r="J30" i="4"/>
  <c r="J22" i="4"/>
  <c r="J172" i="4"/>
  <c r="J179" i="4"/>
  <c r="J60" i="4"/>
  <c r="J26" i="4"/>
  <c r="J82" i="4"/>
  <c r="J112" i="4"/>
  <c r="J185" i="4"/>
  <c r="J54" i="4"/>
  <c r="Z47" i="4"/>
  <c r="Z48" i="4" s="1"/>
  <c r="Z125" i="4"/>
  <c r="Z126" i="4" s="1"/>
  <c r="Z24" i="4"/>
  <c r="AX146" i="4"/>
  <c r="D88" i="6"/>
  <c r="AV161" i="8"/>
  <c r="E189" i="9"/>
  <c r="E36" i="9"/>
  <c r="AA189" i="9"/>
  <c r="AA36" i="9"/>
  <c r="G179" i="8"/>
  <c r="G177" i="8"/>
  <c r="G178" i="8" s="1"/>
  <c r="S51" i="6"/>
  <c r="S49" i="6"/>
  <c r="W24" i="11"/>
  <c r="W47" i="11"/>
  <c r="W48" i="11" s="1"/>
  <c r="W125" i="11"/>
  <c r="W126" i="11" s="1"/>
  <c r="R179" i="8"/>
  <c r="R177" i="8"/>
  <c r="R178" i="8" s="1"/>
  <c r="AU133" i="9" a="1"/>
  <c r="AU133" i="9" s="1"/>
  <c r="AC133" i="9"/>
  <c r="AT133" i="9" a="1"/>
  <c r="AT133" i="9" s="1"/>
  <c r="Q134" i="9"/>
  <c r="H51" i="8"/>
  <c r="H49" i="8"/>
  <c r="H50" i="8" s="1"/>
  <c r="AC58" i="9"/>
  <c r="AX114" i="11"/>
  <c r="AC101" i="11"/>
  <c r="AU101" i="11" a="1"/>
  <c r="AU101" i="11" s="1"/>
  <c r="Q102" i="11"/>
  <c r="AT101" i="11" a="1"/>
  <c r="AT101" i="11" s="1"/>
  <c r="AV181" i="11"/>
  <c r="Y28" i="13"/>
  <c r="G127" i="10"/>
  <c r="G128" i="10" s="1"/>
  <c r="G9" i="10"/>
  <c r="G10" i="10" s="1"/>
  <c r="G56" i="10"/>
  <c r="G174" i="10"/>
  <c r="G62" i="10"/>
  <c r="G164" i="10"/>
  <c r="G28" i="10"/>
  <c r="G44" i="10"/>
  <c r="AA148" i="8"/>
  <c r="AA129" i="8"/>
  <c r="T36" i="11"/>
  <c r="T47" i="11"/>
  <c r="T48" i="11" s="1"/>
  <c r="J177" i="12"/>
  <c r="J178" i="12" s="1"/>
  <c r="J179" i="12"/>
  <c r="E36" i="13"/>
  <c r="J24" i="12"/>
  <c r="J125" i="12"/>
  <c r="J126" i="12" s="1"/>
  <c r="J47" i="12"/>
  <c r="J48" i="12" s="1"/>
  <c r="W176" i="13"/>
  <c r="T78" i="15"/>
  <c r="BD78" i="14"/>
  <c r="Q114" i="16"/>
  <c r="AV143" i="16"/>
  <c r="T32" i="15"/>
  <c r="G9" i="14"/>
  <c r="G10" i="14" s="1"/>
  <c r="G142" i="14"/>
  <c r="G168" i="14"/>
  <c r="AV181" i="15"/>
  <c r="AV167" i="14"/>
  <c r="AX85" i="15"/>
  <c r="BD116" i="15"/>
  <c r="E51" i="16"/>
  <c r="E49" i="16"/>
  <c r="E50" i="16" s="1"/>
  <c r="F36" i="14"/>
  <c r="F189" i="14"/>
  <c r="AV151" i="15"/>
  <c r="BD78" i="15"/>
  <c r="AC64" i="17"/>
  <c r="O9" i="18"/>
  <c r="O10" i="18" s="1"/>
  <c r="O54" i="18"/>
  <c r="O28" i="18"/>
  <c r="W24" i="18"/>
  <c r="W47" i="18"/>
  <c r="W48" i="18" s="1"/>
  <c r="W125" i="18"/>
  <c r="W126" i="18" s="1"/>
  <c r="E177" i="17"/>
  <c r="E179" i="17"/>
  <c r="P180" i="17"/>
  <c r="X189" i="17"/>
  <c r="X36" i="17"/>
  <c r="Q179" i="19"/>
  <c r="AU180" i="19" a="1"/>
  <c r="AU180" i="19" s="1"/>
  <c r="AT180" i="19" a="1"/>
  <c r="AT180" i="19" s="1"/>
  <c r="Q177" i="19"/>
  <c r="AC180" i="19"/>
  <c r="P91" i="20"/>
  <c r="D92" i="20"/>
  <c r="T9" i="20"/>
  <c r="T10" i="20" s="1"/>
  <c r="P68" i="19"/>
  <c r="D67" i="19"/>
  <c r="AC64" i="19"/>
  <c r="AR90" i="21"/>
  <c r="AU180" i="22" a="1"/>
  <c r="AU180" i="22" s="1"/>
  <c r="AC180" i="22"/>
  <c r="AT180" i="22" a="1"/>
  <c r="AT180" i="22" s="1"/>
  <c r="Q179" i="22"/>
  <c r="Q177" i="22"/>
  <c r="Q189" i="22" s="1"/>
  <c r="AU129" i="22" a="1"/>
  <c r="AU129" i="22" s="1"/>
  <c r="Q130" i="22"/>
  <c r="H170" i="20"/>
  <c r="AB36" i="21"/>
  <c r="W177" i="21"/>
  <c r="W178" i="21" s="1"/>
  <c r="W179" i="21"/>
  <c r="Q130" i="20"/>
  <c r="W179" i="20"/>
  <c r="W177" i="20"/>
  <c r="W178" i="20" s="1"/>
  <c r="BD132" i="21"/>
  <c r="BD132" i="20"/>
  <c r="Q10" i="21"/>
  <c r="BD152" i="20"/>
  <c r="S124" i="1"/>
  <c r="V122" i="2"/>
  <c r="J80" i="3"/>
  <c r="Y42" i="2"/>
  <c r="E94" i="4"/>
  <c r="S166" i="1"/>
  <c r="R74" i="4"/>
  <c r="Q98" i="3"/>
  <c r="D148" i="6"/>
  <c r="L150" i="6"/>
  <c r="AB72" i="6"/>
  <c r="L104" i="7"/>
  <c r="T108" i="7"/>
  <c r="AB129" i="9"/>
  <c r="AB130" i="9" s="1"/>
  <c r="BD40" i="7"/>
  <c r="BD98" i="9"/>
  <c r="Q90" i="4"/>
  <c r="Q148" i="4"/>
  <c r="AU147" i="4" a="1"/>
  <c r="AU147" i="4" s="1"/>
  <c r="AC147" i="4"/>
  <c r="AT147" i="4" a="1"/>
  <c r="AT147" i="4" s="1"/>
  <c r="P35" i="5"/>
  <c r="O177" i="6"/>
  <c r="O178" i="6" s="1"/>
  <c r="O179" i="6"/>
  <c r="N47" i="4"/>
  <c r="N48" i="4" s="1"/>
  <c r="N125" i="4"/>
  <c r="N126" i="4" s="1"/>
  <c r="N24" i="4"/>
  <c r="AC180" i="6"/>
  <c r="AU180" i="6" a="1"/>
  <c r="AU180" i="6" s="1"/>
  <c r="Q179" i="6"/>
  <c r="AT180" i="6" a="1"/>
  <c r="AT180" i="6" s="1"/>
  <c r="Q177" i="6"/>
  <c r="M188" i="8"/>
  <c r="Q120" i="4"/>
  <c r="AB82" i="5"/>
  <c r="V136" i="5"/>
  <c r="Y80" i="7"/>
  <c r="BD26" i="11"/>
  <c r="BD23" i="11"/>
  <c r="M36" i="9"/>
  <c r="AR67" i="10"/>
  <c r="AV67" i="10" s="1"/>
  <c r="V150" i="9"/>
  <c r="AX160" i="12"/>
  <c r="AX144" i="12"/>
  <c r="X179" i="8"/>
  <c r="X177" i="8"/>
  <c r="X178" i="8" s="1"/>
  <c r="BD129" i="7"/>
  <c r="BD130" i="7" s="1"/>
  <c r="BD174" i="7"/>
  <c r="AX176" i="8"/>
  <c r="AX182" i="8"/>
  <c r="AV161" i="9"/>
  <c r="AV153" i="9"/>
  <c r="BD92" i="9"/>
  <c r="V44" i="9"/>
  <c r="K86" i="10"/>
  <c r="K166" i="10"/>
  <c r="S40" i="10"/>
  <c r="AX136" i="11"/>
  <c r="V42" i="9"/>
  <c r="F102" i="10"/>
  <c r="AB49" i="8"/>
  <c r="AB50" i="8" s="1"/>
  <c r="AB51" i="8"/>
  <c r="AU133" i="8" a="1"/>
  <c r="AU133" i="8" s="1"/>
  <c r="AT133" i="8" a="1"/>
  <c r="AT133" i="8" s="1"/>
  <c r="AC133" i="8"/>
  <c r="Q134" i="8"/>
  <c r="AU134" i="8" s="1" a="1"/>
  <c r="AU134" i="8" s="1"/>
  <c r="S60" i="9"/>
  <c r="BD177" i="10"/>
  <c r="AX34" i="11"/>
  <c r="Y125" i="11"/>
  <c r="Y126" i="11" s="1"/>
  <c r="Y24" i="11"/>
  <c r="Y47" i="11"/>
  <c r="Y48" i="11" s="1"/>
  <c r="AV155" i="13"/>
  <c r="Y110" i="13"/>
  <c r="F150" i="10"/>
  <c r="O176" i="10"/>
  <c r="W162" i="10"/>
  <c r="O62" i="10"/>
  <c r="AC23" i="10"/>
  <c r="V189" i="12"/>
  <c r="V36" i="12"/>
  <c r="F176" i="10"/>
  <c r="Q36" i="12"/>
  <c r="F9" i="11"/>
  <c r="F18" i="11"/>
  <c r="F10" i="11"/>
  <c r="F70" i="11"/>
  <c r="F78" i="11"/>
  <c r="F26" i="11"/>
  <c r="F30" i="11"/>
  <c r="F80" i="11"/>
  <c r="F110" i="11"/>
  <c r="F34" i="11"/>
  <c r="F184" i="11"/>
  <c r="F54" i="11"/>
  <c r="F56" i="11"/>
  <c r="F156" i="11"/>
  <c r="F82" i="11"/>
  <c r="F138" i="11"/>
  <c r="F76" i="11"/>
  <c r="F162" i="11"/>
  <c r="F185" i="11"/>
  <c r="F154" i="11"/>
  <c r="F160" i="11"/>
  <c r="W189" i="11"/>
  <c r="W36" i="11"/>
  <c r="AR14" i="13"/>
  <c r="W174" i="13"/>
  <c r="G92" i="13"/>
  <c r="W164" i="13"/>
  <c r="W42" i="13"/>
  <c r="M189" i="15"/>
  <c r="M36" i="15"/>
  <c r="AX138" i="16"/>
  <c r="AR122" i="13"/>
  <c r="N63" i="13"/>
  <c r="Q42" i="16"/>
  <c r="Q110" i="16"/>
  <c r="E116" i="14"/>
  <c r="P91" i="15"/>
  <c r="D92" i="15"/>
  <c r="P23" i="15"/>
  <c r="T132" i="15"/>
  <c r="W47" i="14"/>
  <c r="W48" i="14" s="1"/>
  <c r="W125" i="14"/>
  <c r="W126" i="14" s="1"/>
  <c r="W24" i="14"/>
  <c r="G104" i="14"/>
  <c r="E67" i="15"/>
  <c r="Z51" i="14"/>
  <c r="Z49" i="14"/>
  <c r="E24" i="15"/>
  <c r="E47" i="15"/>
  <c r="E48" i="15" s="1"/>
  <c r="AV145" i="15"/>
  <c r="BD152" i="15"/>
  <c r="R190" i="16"/>
  <c r="I189" i="17"/>
  <c r="I36" i="17"/>
  <c r="AV181" i="17"/>
  <c r="AR170" i="18"/>
  <c r="BD85" i="17"/>
  <c r="BD86" i="17" s="1"/>
  <c r="BD88" i="17"/>
  <c r="O162" i="18"/>
  <c r="BD35" i="18"/>
  <c r="Q166" i="18"/>
  <c r="AU165" i="18" a="1"/>
  <c r="AU165" i="18" s="1"/>
  <c r="AC165" i="18"/>
  <c r="AT165" i="18" a="1"/>
  <c r="AT165" i="18" s="1"/>
  <c r="X9" i="19"/>
  <c r="X10" i="19" s="1"/>
  <c r="X62" i="19"/>
  <c r="X38" i="19"/>
  <c r="X80" i="19"/>
  <c r="AB110" i="18"/>
  <c r="M125" i="18"/>
  <c r="M126" i="18" s="1"/>
  <c r="M24" i="18"/>
  <c r="M47" i="18"/>
  <c r="M48" i="18" s="1"/>
  <c r="P101" i="19"/>
  <c r="T42" i="20"/>
  <c r="AB78" i="20"/>
  <c r="K114" i="19"/>
  <c r="S184" i="19"/>
  <c r="L63" i="19"/>
  <c r="E132" i="19"/>
  <c r="L189" i="19"/>
  <c r="L36" i="19"/>
  <c r="F51" i="19"/>
  <c r="F49" i="19"/>
  <c r="F50" i="19" s="1"/>
  <c r="L44" i="19"/>
  <c r="AB76" i="20"/>
  <c r="S22" i="19"/>
  <c r="E86" i="19"/>
  <c r="T174" i="20"/>
  <c r="N51" i="21"/>
  <c r="N49" i="21"/>
  <c r="N50" i="21" s="1"/>
  <c r="V174" i="21"/>
  <c r="V168" i="21"/>
  <c r="AR136" i="21"/>
  <c r="N116" i="20"/>
  <c r="H138" i="20"/>
  <c r="H124" i="20"/>
  <c r="J136" i="20"/>
  <c r="J9" i="20"/>
  <c r="J10" i="20" s="1"/>
  <c r="J185" i="20"/>
  <c r="J54" i="20"/>
  <c r="J70" i="20"/>
  <c r="J42" i="20"/>
  <c r="J66" i="20"/>
  <c r="J188" i="20"/>
  <c r="J26" i="20"/>
  <c r="J38" i="20"/>
  <c r="J184" i="20"/>
  <c r="J63" i="20"/>
  <c r="J156" i="20"/>
  <c r="J14" i="20"/>
  <c r="J88" i="20"/>
  <c r="J100" i="20"/>
  <c r="J22" i="20"/>
  <c r="J96" i="20"/>
  <c r="J34" i="20"/>
  <c r="J164" i="20"/>
  <c r="J30" i="20"/>
  <c r="J46" i="20"/>
  <c r="J18" i="20"/>
  <c r="Z60" i="20"/>
  <c r="S94" i="20"/>
  <c r="D146" i="21"/>
  <c r="L179" i="21"/>
  <c r="L177" i="21"/>
  <c r="L178" i="21" s="1"/>
  <c r="T179" i="21"/>
  <c r="T177" i="21"/>
  <c r="T178" i="21" s="1"/>
  <c r="H51" i="21"/>
  <c r="H49" i="21"/>
  <c r="H50" i="21" s="1"/>
  <c r="E67" i="3"/>
  <c r="S177" i="2"/>
  <c r="S178" i="2" s="1"/>
  <c r="S179" i="2"/>
  <c r="AA166" i="3"/>
  <c r="T57" i="2"/>
  <c r="V51" i="2"/>
  <c r="AX38" i="4"/>
  <c r="R122" i="1"/>
  <c r="G116" i="4"/>
  <c r="S9" i="7"/>
  <c r="S10" i="7" s="1"/>
  <c r="AF3" i="7"/>
  <c r="S88" i="7"/>
  <c r="S96" i="7"/>
  <c r="S54" i="7"/>
  <c r="BD96" i="7"/>
  <c r="G108" i="6"/>
  <c r="AV161" i="6"/>
  <c r="E72" i="7"/>
  <c r="M122" i="7"/>
  <c r="S26" i="7"/>
  <c r="AB134" i="5"/>
  <c r="F36" i="6"/>
  <c r="T124" i="6"/>
  <c r="D125" i="7"/>
  <c r="D126" i="7" s="1"/>
  <c r="D47" i="7"/>
  <c r="D24" i="7"/>
  <c r="R142" i="4"/>
  <c r="AB98" i="5"/>
  <c r="G54" i="6"/>
  <c r="AR80" i="6"/>
  <c r="AV143" i="6"/>
  <c r="O176" i="6"/>
  <c r="W177" i="7"/>
  <c r="W178" i="7" s="1"/>
  <c r="W179" i="7"/>
  <c r="S189" i="7"/>
  <c r="S36" i="7"/>
  <c r="E114" i="7"/>
  <c r="AX60" i="4"/>
  <c r="J92" i="4"/>
  <c r="J132" i="4"/>
  <c r="AV141" i="5"/>
  <c r="AB188" i="6"/>
  <c r="T86" i="7"/>
  <c r="E179" i="8"/>
  <c r="E177" i="8"/>
  <c r="E178" i="8" s="1"/>
  <c r="M74" i="8"/>
  <c r="AT52" i="5" a="1"/>
  <c r="AT52" i="5" s="1"/>
  <c r="Q51" i="5"/>
  <c r="Q49" i="5"/>
  <c r="AU52" i="5" a="1"/>
  <c r="AU52" i="5" s="1"/>
  <c r="AC52" i="5"/>
  <c r="V170" i="5"/>
  <c r="O112" i="6"/>
  <c r="I168" i="7"/>
  <c r="Y146" i="7"/>
  <c r="M84" i="7"/>
  <c r="N129" i="9"/>
  <c r="N130" i="9" s="1"/>
  <c r="V124" i="9"/>
  <c r="L47" i="8"/>
  <c r="L48" i="8" s="1"/>
  <c r="L24" i="8"/>
  <c r="AV163" i="8"/>
  <c r="Z57" i="8"/>
  <c r="Z49" i="8"/>
  <c r="Z50" i="8" s="1"/>
  <c r="AV149" i="8"/>
  <c r="AV157" i="9"/>
  <c r="V38" i="9"/>
  <c r="Q85" i="9"/>
  <c r="K118" i="10"/>
  <c r="S70" i="10"/>
  <c r="S184" i="10"/>
  <c r="AR57" i="10"/>
  <c r="AV57" i="10" s="1"/>
  <c r="AX134" i="11"/>
  <c r="N47" i="11"/>
  <c r="N48" i="11" s="1"/>
  <c r="N125" i="11"/>
  <c r="N126" i="11" s="1"/>
  <c r="N24" i="11"/>
  <c r="BD84" i="9"/>
  <c r="Y49" i="10"/>
  <c r="Y50" i="10" s="1"/>
  <c r="Y51" i="10"/>
  <c r="AU165" i="11" a="1"/>
  <c r="AU165" i="11" s="1"/>
  <c r="AC165" i="11"/>
  <c r="Q166" i="11"/>
  <c r="AT165" i="11" a="1"/>
  <c r="AT165" i="11" s="1"/>
  <c r="AC58" i="13"/>
  <c r="Y102" i="13"/>
  <c r="G160" i="10"/>
  <c r="O184" i="10"/>
  <c r="W138" i="10"/>
  <c r="W63" i="10"/>
  <c r="AR118" i="10"/>
  <c r="Z179" i="9"/>
  <c r="Z177" i="9"/>
  <c r="O66" i="10"/>
  <c r="J51" i="10"/>
  <c r="J49" i="10"/>
  <c r="G125" i="11"/>
  <c r="G126" i="11" s="1"/>
  <c r="G24" i="11"/>
  <c r="G47" i="11"/>
  <c r="G48" i="11" s="1"/>
  <c r="W46" i="11"/>
  <c r="AV157" i="12"/>
  <c r="F116" i="11"/>
  <c r="O94" i="11"/>
  <c r="O66" i="11"/>
  <c r="S49" i="12"/>
  <c r="S51" i="12"/>
  <c r="Z94" i="12"/>
  <c r="Z136" i="12"/>
  <c r="AR34" i="13"/>
  <c r="Z80" i="12"/>
  <c r="N189" i="13"/>
  <c r="N36" i="13"/>
  <c r="P117" i="12"/>
  <c r="AR86" i="13"/>
  <c r="G174" i="13"/>
  <c r="O129" i="13"/>
  <c r="O130" i="13" s="1"/>
  <c r="W106" i="13"/>
  <c r="W36" i="13"/>
  <c r="W189" i="13"/>
  <c r="AR168" i="13"/>
  <c r="BD154" i="14"/>
  <c r="AV163" i="16"/>
  <c r="Q138" i="16"/>
  <c r="T134" i="15"/>
  <c r="R148" i="13"/>
  <c r="R129" i="13"/>
  <c r="R130" i="13" s="1"/>
  <c r="G120" i="14"/>
  <c r="T146" i="14"/>
  <c r="BD128" i="14"/>
  <c r="F57" i="15"/>
  <c r="F24" i="14"/>
  <c r="F47" i="14"/>
  <c r="F48" i="14" s="1"/>
  <c r="M24" i="15"/>
  <c r="M125" i="15"/>
  <c r="M126" i="15" s="1"/>
  <c r="M47" i="15"/>
  <c r="M48" i="15" s="1"/>
  <c r="AA24" i="17"/>
  <c r="AA47" i="17"/>
  <c r="AA48" i="17" s="1"/>
  <c r="AR54" i="18"/>
  <c r="W144" i="17"/>
  <c r="G51" i="18"/>
  <c r="G49" i="18"/>
  <c r="G50" i="18" s="1"/>
  <c r="O138" i="18"/>
  <c r="AT166" i="16" a="1"/>
  <c r="AT166" i="16" s="1"/>
  <c r="W188" i="17"/>
  <c r="AU180" i="18" a="1"/>
  <c r="AU180" i="18" s="1"/>
  <c r="AC180" i="18"/>
  <c r="AT180" i="18" a="1"/>
  <c r="AT180" i="18" s="1"/>
  <c r="Q177" i="18"/>
  <c r="Q179" i="18"/>
  <c r="X88" i="19"/>
  <c r="X129" i="19"/>
  <c r="D67" i="18"/>
  <c r="P68" i="18"/>
  <c r="P147" i="18"/>
  <c r="AB100" i="18"/>
  <c r="I9" i="18"/>
  <c r="I10" i="18" s="1"/>
  <c r="I46" i="18"/>
  <c r="I42" i="18"/>
  <c r="I26" i="18"/>
  <c r="I34" i="18"/>
  <c r="I146" i="18"/>
  <c r="AV153" i="19"/>
  <c r="AA76" i="19"/>
  <c r="T189" i="20"/>
  <c r="T36" i="20"/>
  <c r="AB134" i="20"/>
  <c r="BD114" i="19"/>
  <c r="S124" i="19"/>
  <c r="AA166" i="19"/>
  <c r="G94" i="19"/>
  <c r="L132" i="19"/>
  <c r="E177" i="19"/>
  <c r="E178" i="19" s="1"/>
  <c r="E179" i="19"/>
  <c r="G156" i="19"/>
  <c r="E63" i="19"/>
  <c r="E47" i="21"/>
  <c r="E48" i="21" s="1"/>
  <c r="E24" i="21"/>
  <c r="O36" i="19"/>
  <c r="E38" i="19"/>
  <c r="N112" i="21"/>
  <c r="V112" i="21"/>
  <c r="AR182" i="21"/>
  <c r="AR57" i="21"/>
  <c r="AV57" i="21" s="1"/>
  <c r="N49" i="20"/>
  <c r="N50" i="20" s="1"/>
  <c r="N51" i="20"/>
  <c r="AV167" i="22"/>
  <c r="AV161" i="22"/>
  <c r="H36" i="20"/>
  <c r="Z142" i="20"/>
  <c r="S44" i="20"/>
  <c r="AV181" i="20"/>
  <c r="K94" i="21"/>
  <c r="Z120" i="20"/>
  <c r="AV183" i="20"/>
  <c r="D184" i="21"/>
  <c r="S47" i="21"/>
  <c r="S48" i="21" s="1"/>
  <c r="S24" i="21"/>
  <c r="S51" i="22"/>
  <c r="S49" i="22"/>
  <c r="S50" i="22" s="1"/>
  <c r="E129" i="1"/>
  <c r="E130" i="1" s="1"/>
  <c r="E166" i="1"/>
  <c r="AT166" i="1" s="1" a="1"/>
  <c r="AT166" i="1" s="1"/>
  <c r="J127" i="1"/>
  <c r="J128" i="1" s="1"/>
  <c r="J9" i="1"/>
  <c r="J10" i="1" s="1"/>
  <c r="J176" i="1"/>
  <c r="BD28" i="1"/>
  <c r="Q138" i="1"/>
  <c r="R32" i="5"/>
  <c r="I118" i="1"/>
  <c r="AT118" i="1" s="1" a="1"/>
  <c r="AT118" i="1" s="1"/>
  <c r="N176" i="2"/>
  <c r="D118" i="3"/>
  <c r="T140" i="3"/>
  <c r="E48" i="3"/>
  <c r="K80" i="4"/>
  <c r="AA51" i="1"/>
  <c r="AA49" i="1"/>
  <c r="AA50" i="1" s="1"/>
  <c r="Z140" i="1"/>
  <c r="R189" i="3"/>
  <c r="R36" i="3"/>
  <c r="D88" i="3"/>
  <c r="O122" i="3"/>
  <c r="R129" i="2"/>
  <c r="R130" i="2" s="1"/>
  <c r="K44" i="5"/>
  <c r="I182" i="3"/>
  <c r="AX182" i="3"/>
  <c r="K66" i="1"/>
  <c r="J132" i="1"/>
  <c r="Q158" i="1"/>
  <c r="H20" i="3"/>
  <c r="L18" i="9"/>
  <c r="T36" i="9"/>
  <c r="L168" i="5"/>
  <c r="E166" i="7"/>
  <c r="M116" i="7"/>
  <c r="M172" i="7"/>
  <c r="BD82" i="9"/>
  <c r="G67" i="5"/>
  <c r="T22" i="6"/>
  <c r="AR124" i="6"/>
  <c r="F148" i="7"/>
  <c r="V49" i="7"/>
  <c r="V50" i="7" s="1"/>
  <c r="V51" i="7"/>
  <c r="D18" i="7"/>
  <c r="I36" i="4"/>
  <c r="AV131" i="6"/>
  <c r="Y176" i="6"/>
  <c r="O36" i="7"/>
  <c r="O51" i="7"/>
  <c r="O49" i="7"/>
  <c r="O50" i="7" s="1"/>
  <c r="R92" i="4"/>
  <c r="J148" i="4"/>
  <c r="I47" i="5"/>
  <c r="I48" i="5" s="1"/>
  <c r="I125" i="5"/>
  <c r="I126" i="5" s="1"/>
  <c r="I24" i="5"/>
  <c r="D42" i="6"/>
  <c r="D106" i="6"/>
  <c r="O168" i="6"/>
  <c r="M56" i="8"/>
  <c r="AB60" i="5"/>
  <c r="I152" i="5"/>
  <c r="AV151" i="6"/>
  <c r="Q140" i="6"/>
  <c r="G176" i="6"/>
  <c r="Q134" i="7"/>
  <c r="AU134" i="7" s="1" a="1"/>
  <c r="AU134" i="7" s="1"/>
  <c r="AU133" i="7" a="1"/>
  <c r="AU133" i="7" s="1"/>
  <c r="AC133" i="7"/>
  <c r="AT133" i="7" a="1"/>
  <c r="AT133" i="7" s="1"/>
  <c r="AV167" i="7"/>
  <c r="Y124" i="7"/>
  <c r="F9" i="8"/>
  <c r="F94" i="8"/>
  <c r="F16" i="8"/>
  <c r="F138" i="8"/>
  <c r="F18" i="8"/>
  <c r="F106" i="8"/>
  <c r="W164" i="8"/>
  <c r="AX96" i="8"/>
  <c r="AX67" i="8"/>
  <c r="AX100" i="8"/>
  <c r="J179" i="7"/>
  <c r="J177" i="7"/>
  <c r="J178" i="7" s="1"/>
  <c r="AV155" i="8"/>
  <c r="T184" i="8"/>
  <c r="S38" i="9"/>
  <c r="AV137" i="9"/>
  <c r="AR92" i="10"/>
  <c r="T172" i="8"/>
  <c r="K188" i="10"/>
  <c r="K57" i="10"/>
  <c r="S28" i="10"/>
  <c r="L36" i="8"/>
  <c r="S129" i="9"/>
  <c r="S130" i="9" s="1"/>
  <c r="AX170" i="11"/>
  <c r="M62" i="10"/>
  <c r="AC68" i="13"/>
  <c r="Q67" i="13"/>
  <c r="Y136" i="13"/>
  <c r="F132" i="10"/>
  <c r="AR140" i="10"/>
  <c r="G136" i="10"/>
  <c r="O136" i="10"/>
  <c r="AR130" i="10"/>
  <c r="W189" i="9"/>
  <c r="W36" i="9"/>
  <c r="I174" i="10"/>
  <c r="P35" i="10"/>
  <c r="I152" i="10"/>
  <c r="F84" i="12"/>
  <c r="N84" i="12"/>
  <c r="AR190" i="12"/>
  <c r="AR36" i="12"/>
  <c r="D48" i="11"/>
  <c r="W18" i="11"/>
  <c r="BD62" i="12"/>
  <c r="AR24" i="11"/>
  <c r="AR47" i="11"/>
  <c r="AR48" i="11" s="1"/>
  <c r="F164" i="11"/>
  <c r="W184" i="11"/>
  <c r="O40" i="11"/>
  <c r="W86" i="11"/>
  <c r="X189" i="11"/>
  <c r="X36" i="11"/>
  <c r="W51" i="13"/>
  <c r="K179" i="13"/>
  <c r="K177" i="13"/>
  <c r="K178" i="13" s="1"/>
  <c r="AA125" i="13"/>
  <c r="AA126" i="13" s="1"/>
  <c r="AA24" i="13"/>
  <c r="AA47" i="13"/>
  <c r="AA48" i="13" s="1"/>
  <c r="Q48" i="14"/>
  <c r="Z76" i="12"/>
  <c r="AR38" i="13"/>
  <c r="H138" i="14"/>
  <c r="BD66" i="12"/>
  <c r="G108" i="13"/>
  <c r="W94" i="13"/>
  <c r="G146" i="13"/>
  <c r="E66" i="14"/>
  <c r="E26" i="14"/>
  <c r="AR66" i="13"/>
  <c r="T26" i="14"/>
  <c r="G122" i="14"/>
  <c r="H49" i="15"/>
  <c r="H50" i="15" s="1"/>
  <c r="Y9" i="16"/>
  <c r="Y10" i="16" s="1"/>
  <c r="Y108" i="16"/>
  <c r="Y63" i="16"/>
  <c r="T57" i="14"/>
  <c r="N146" i="13"/>
  <c r="L62" i="15"/>
  <c r="T76" i="15"/>
  <c r="D134" i="13"/>
  <c r="P133" i="13"/>
  <c r="G34" i="14"/>
  <c r="AC133" i="14"/>
  <c r="AT133" i="14" a="1"/>
  <c r="AT133" i="14" s="1"/>
  <c r="AU133" i="14" a="1"/>
  <c r="AU133" i="14" s="1"/>
  <c r="Q134" i="14"/>
  <c r="AU134" i="14" s="1" a="1"/>
  <c r="AU134" i="14" s="1"/>
  <c r="V148" i="14"/>
  <c r="V129" i="14"/>
  <c r="V130" i="14" s="1"/>
  <c r="E150" i="15"/>
  <c r="N112" i="15"/>
  <c r="BD22" i="17"/>
  <c r="Q148" i="14"/>
  <c r="AC147" i="14"/>
  <c r="AU147" i="14" a="1"/>
  <c r="AU147" i="14" s="1"/>
  <c r="AT147" i="14" a="1"/>
  <c r="AT147" i="14" s="1"/>
  <c r="N100" i="15"/>
  <c r="M177" i="16"/>
  <c r="M178" i="16" s="1"/>
  <c r="M179" i="16"/>
  <c r="J32" i="14"/>
  <c r="BD46" i="14"/>
  <c r="R94" i="14"/>
  <c r="I129" i="15"/>
  <c r="I130" i="15" s="1"/>
  <c r="N104" i="16"/>
  <c r="AU117" i="14" a="1"/>
  <c r="AU117" i="14" s="1"/>
  <c r="AC117" i="14"/>
  <c r="AT117" i="14" a="1"/>
  <c r="AT117" i="14" s="1"/>
  <c r="Q118" i="14"/>
  <c r="Z179" i="15"/>
  <c r="Z177" i="15"/>
  <c r="Z178" i="15" s="1"/>
  <c r="BD122" i="15"/>
  <c r="AV143" i="17"/>
  <c r="P35" i="17"/>
  <c r="F116" i="18"/>
  <c r="AR106" i="18"/>
  <c r="AR112" i="18"/>
  <c r="AR82" i="18"/>
  <c r="G182" i="18"/>
  <c r="G67" i="18"/>
  <c r="O116" i="18"/>
  <c r="E129" i="17"/>
  <c r="E130" i="17" s="1"/>
  <c r="AR82" i="17"/>
  <c r="G112" i="17"/>
  <c r="O112" i="17"/>
  <c r="W112" i="17"/>
  <c r="AX49" i="18"/>
  <c r="AX50" i="18" s="1"/>
  <c r="I110" i="18"/>
  <c r="AV141" i="18"/>
  <c r="X142" i="19"/>
  <c r="X51" i="19"/>
  <c r="X49" i="19"/>
  <c r="X50" i="19" s="1"/>
  <c r="BD176" i="17"/>
  <c r="T88" i="18"/>
  <c r="AB84" i="18"/>
  <c r="S9" i="18"/>
  <c r="S10" i="18" s="1"/>
  <c r="AF3" i="18"/>
  <c r="S26" i="18"/>
  <c r="S54" i="18"/>
  <c r="AR67" i="19"/>
  <c r="AV67" i="19" s="1"/>
  <c r="AV186" i="19"/>
  <c r="AV151" i="19"/>
  <c r="T166" i="20"/>
  <c r="T154" i="20"/>
  <c r="AB146" i="20"/>
  <c r="AA88" i="19"/>
  <c r="AB54" i="20"/>
  <c r="K102" i="19"/>
  <c r="AA154" i="19"/>
  <c r="BD35" i="19"/>
  <c r="BD38" i="19"/>
  <c r="L158" i="19"/>
  <c r="G125" i="19"/>
  <c r="G126" i="19" s="1"/>
  <c r="G47" i="19"/>
  <c r="G48" i="19" s="1"/>
  <c r="G24" i="19"/>
  <c r="AA67" i="19"/>
  <c r="S84" i="19"/>
  <c r="N150" i="19"/>
  <c r="V36" i="19"/>
  <c r="BD49" i="18"/>
  <c r="G150" i="19"/>
  <c r="N189" i="19"/>
  <c r="N36" i="19"/>
  <c r="E51" i="20"/>
  <c r="E49" i="20"/>
  <c r="E50" i="20" s="1"/>
  <c r="N94" i="20"/>
  <c r="F189" i="21"/>
  <c r="F36" i="21"/>
  <c r="N156" i="21"/>
  <c r="N146" i="21"/>
  <c r="V92" i="21"/>
  <c r="AR118" i="21"/>
  <c r="AR40" i="21"/>
  <c r="AV137" i="21"/>
  <c r="N136" i="20"/>
  <c r="V36" i="20"/>
  <c r="V189" i="20"/>
  <c r="H114" i="20"/>
  <c r="F57" i="21"/>
  <c r="W96" i="21"/>
  <c r="K70" i="21"/>
  <c r="D106" i="21"/>
  <c r="S112" i="20"/>
  <c r="Z72" i="20"/>
  <c r="BD42" i="21"/>
  <c r="Y177" i="20"/>
  <c r="Y178" i="20" s="1"/>
  <c r="Y179" i="20"/>
  <c r="S36" i="21"/>
  <c r="D152" i="21"/>
  <c r="L129" i="21"/>
  <c r="L130" i="21" s="1"/>
  <c r="T134" i="21"/>
  <c r="AV149" i="21"/>
  <c r="K70" i="22"/>
  <c r="AA94" i="22"/>
  <c r="N49" i="2"/>
  <c r="N50" i="2" s="1"/>
  <c r="Y162" i="3"/>
  <c r="R70" i="1"/>
  <c r="K32" i="4"/>
  <c r="S150" i="4"/>
  <c r="S22" i="4"/>
  <c r="AA47" i="4"/>
  <c r="AA48" i="4" s="1"/>
  <c r="AA24" i="4"/>
  <c r="W104" i="4"/>
  <c r="AC117" i="1"/>
  <c r="L122" i="4"/>
  <c r="AB112" i="4"/>
  <c r="AA18" i="3"/>
  <c r="AA46" i="3"/>
  <c r="BD32" i="7"/>
  <c r="BD70" i="7"/>
  <c r="L144" i="9"/>
  <c r="T188" i="9"/>
  <c r="T110" i="9"/>
  <c r="AR172" i="4"/>
  <c r="L80" i="5"/>
  <c r="I122" i="5"/>
  <c r="G85" i="6"/>
  <c r="G86" i="6" s="1"/>
  <c r="T138" i="6"/>
  <c r="E136" i="7"/>
  <c r="M34" i="7"/>
  <c r="K9" i="7"/>
  <c r="K10" i="7" s="1"/>
  <c r="K136" i="7"/>
  <c r="K66" i="7"/>
  <c r="K46" i="7"/>
  <c r="AX160" i="4"/>
  <c r="O158" i="5"/>
  <c r="G80" i="6"/>
  <c r="AB118" i="6"/>
  <c r="O160" i="6"/>
  <c r="F116" i="7"/>
  <c r="Y104" i="7"/>
  <c r="O102" i="5"/>
  <c r="AX18" i="5"/>
  <c r="I185" i="5"/>
  <c r="AB172" i="6"/>
  <c r="O106" i="7"/>
  <c r="F18" i="7"/>
  <c r="AA49" i="7"/>
  <c r="AA50" i="7" s="1"/>
  <c r="AA51" i="7"/>
  <c r="J189" i="4"/>
  <c r="J36" i="4"/>
  <c r="Z86" i="4"/>
  <c r="R150" i="4"/>
  <c r="H51" i="5"/>
  <c r="H49" i="5"/>
  <c r="H50" i="5" s="1"/>
  <c r="AB49" i="6"/>
  <c r="AB50" i="6" s="1"/>
  <c r="AB51" i="6"/>
  <c r="M63" i="8"/>
  <c r="M54" i="8"/>
  <c r="R146" i="4"/>
  <c r="V134" i="5"/>
  <c r="T74" i="6"/>
  <c r="G122" i="6"/>
  <c r="AV175" i="6"/>
  <c r="I72" i="7"/>
  <c r="Q142" i="7"/>
  <c r="Y144" i="7"/>
  <c r="BD132" i="11"/>
  <c r="F42" i="8"/>
  <c r="T88" i="8"/>
  <c r="F120" i="9"/>
  <c r="V152" i="9"/>
  <c r="W110" i="8"/>
  <c r="AX172" i="9"/>
  <c r="W179" i="10"/>
  <c r="W177" i="10"/>
  <c r="W178" i="10" s="1"/>
  <c r="BD54" i="7"/>
  <c r="K174" i="10"/>
  <c r="S185" i="10"/>
  <c r="AT185" i="10" s="1" a="1"/>
  <c r="AT185" i="10" s="1"/>
  <c r="AA9" i="10"/>
  <c r="AA10" i="10" s="1"/>
  <c r="AA34" i="10"/>
  <c r="AA78" i="10"/>
  <c r="AA116" i="10"/>
  <c r="AX160" i="11"/>
  <c r="E182" i="10"/>
  <c r="M120" i="10"/>
  <c r="G40" i="10"/>
  <c r="M136" i="10"/>
  <c r="Q134" i="11"/>
  <c r="AU134" i="11" s="1" a="1"/>
  <c r="AU134" i="11" s="1"/>
  <c r="AU133" i="11" a="1"/>
  <c r="AU133" i="11" s="1"/>
  <c r="AC133" i="11"/>
  <c r="AT133" i="11" a="1"/>
  <c r="AT133" i="11" s="1"/>
  <c r="I9" i="13"/>
  <c r="I10" i="13" s="1"/>
  <c r="Y100" i="13"/>
  <c r="G110" i="9"/>
  <c r="F134" i="10"/>
  <c r="AR162" i="10"/>
  <c r="AV162" i="10" s="1"/>
  <c r="N26" i="10"/>
  <c r="J9" i="11"/>
  <c r="J10" i="11" s="1"/>
  <c r="J158" i="11"/>
  <c r="J40" i="11"/>
  <c r="G100" i="10"/>
  <c r="W184" i="10"/>
  <c r="W118" i="10"/>
  <c r="G34" i="9"/>
  <c r="I170" i="10"/>
  <c r="Q57" i="10"/>
  <c r="Y9" i="10"/>
  <c r="Y10" i="10" s="1"/>
  <c r="Y40" i="10"/>
  <c r="Y176" i="10"/>
  <c r="Y16" i="10"/>
  <c r="Y174" i="10"/>
  <c r="Y94" i="10"/>
  <c r="F57" i="12"/>
  <c r="N16" i="12"/>
  <c r="V185" i="12"/>
  <c r="AR192" i="12"/>
  <c r="AR66" i="12"/>
  <c r="AR38" i="12"/>
  <c r="BD73" i="13"/>
  <c r="V127" i="11"/>
  <c r="V128" i="11" s="1"/>
  <c r="V9" i="11"/>
  <c r="V10" i="11" s="1"/>
  <c r="V124" i="11"/>
  <c r="V185" i="11"/>
  <c r="V168" i="11"/>
  <c r="V22" i="11"/>
  <c r="V136" i="11"/>
  <c r="V154" i="11"/>
  <c r="V156" i="11"/>
  <c r="V60" i="11"/>
  <c r="V18" i="11"/>
  <c r="V26" i="11"/>
  <c r="V62" i="11"/>
  <c r="V184" i="11"/>
  <c r="V70" i="11"/>
  <c r="V100" i="11"/>
  <c r="Y156" i="12"/>
  <c r="Y100" i="12"/>
  <c r="F172" i="11"/>
  <c r="V150" i="11"/>
  <c r="E47" i="12"/>
  <c r="E48" i="12" s="1"/>
  <c r="E125" i="12"/>
  <c r="E126" i="12" s="1"/>
  <c r="E24" i="12"/>
  <c r="W166" i="11"/>
  <c r="K162" i="12"/>
  <c r="H30" i="14"/>
  <c r="K84" i="13"/>
  <c r="S160" i="13"/>
  <c r="K184" i="13"/>
  <c r="Z96" i="12"/>
  <c r="BD94" i="12"/>
  <c r="H179" i="14"/>
  <c r="H177" i="14"/>
  <c r="H178" i="14" s="1"/>
  <c r="H26" i="14"/>
  <c r="X9" i="14"/>
  <c r="X10" i="14" s="1"/>
  <c r="X127" i="14"/>
  <c r="X128" i="14" s="1"/>
  <c r="X104" i="14"/>
  <c r="X112" i="14"/>
  <c r="T129" i="12"/>
  <c r="F47" i="13"/>
  <c r="F48" i="13" s="1"/>
  <c r="F125" i="13"/>
  <c r="F126" i="13" s="1"/>
  <c r="F24" i="13"/>
  <c r="G104" i="13"/>
  <c r="W90" i="13"/>
  <c r="T28" i="14"/>
  <c r="T136" i="14"/>
  <c r="AA28" i="14"/>
  <c r="T70" i="14"/>
  <c r="Q174" i="16"/>
  <c r="Y42" i="16"/>
  <c r="Y54" i="16"/>
  <c r="AR24" i="13"/>
  <c r="AR47" i="13"/>
  <c r="AR48" i="13" s="1"/>
  <c r="E102" i="14"/>
  <c r="P11" i="15"/>
  <c r="P9" i="15" s="1"/>
  <c r="P10" i="15" s="1"/>
  <c r="D9" i="15"/>
  <c r="D160" i="15"/>
  <c r="D56" i="15"/>
  <c r="D185" i="15"/>
  <c r="L72" i="15"/>
  <c r="T62" i="15"/>
  <c r="AR166" i="13"/>
  <c r="AV166" i="13" s="1"/>
  <c r="AX184" i="14"/>
  <c r="AV141" i="15"/>
  <c r="AX11" i="15"/>
  <c r="AX176" i="15" s="1"/>
  <c r="E130" i="15"/>
  <c r="E189" i="15"/>
  <c r="N132" i="16"/>
  <c r="V148" i="15"/>
  <c r="AR108" i="15"/>
  <c r="V54" i="15"/>
  <c r="V160" i="15"/>
  <c r="V34" i="15"/>
  <c r="M142" i="16"/>
  <c r="V125" i="14"/>
  <c r="V126" i="14" s="1"/>
  <c r="V24" i="14"/>
  <c r="V47" i="14"/>
  <c r="V48" i="14" s="1"/>
  <c r="N56" i="16"/>
  <c r="E90" i="15"/>
  <c r="AR166" i="15"/>
  <c r="AV166" i="15" s="1"/>
  <c r="G156" i="16"/>
  <c r="O164" i="16"/>
  <c r="W164" i="16"/>
  <c r="BD112" i="15"/>
  <c r="AU11" i="17" a="1"/>
  <c r="AU11" i="17" s="1"/>
  <c r="AT11" i="17" a="1"/>
  <c r="AT11" i="17" s="1"/>
  <c r="Q9" i="17"/>
  <c r="AC11" i="17"/>
  <c r="AC82" i="17" s="1"/>
  <c r="Q162" i="17"/>
  <c r="Q146" i="17"/>
  <c r="Q132" i="17"/>
  <c r="Q82" i="17"/>
  <c r="F72" i="18"/>
  <c r="AR184" i="18"/>
  <c r="AR132" i="18"/>
  <c r="AR14" i="18"/>
  <c r="W148" i="17"/>
  <c r="G140" i="18"/>
  <c r="O132" i="18"/>
  <c r="E98" i="17"/>
  <c r="M98" i="17"/>
  <c r="W44" i="17"/>
  <c r="N166" i="17"/>
  <c r="AR154" i="17"/>
  <c r="V125" i="17"/>
  <c r="V47" i="17"/>
  <c r="V48" i="17" s="1"/>
  <c r="V24" i="17"/>
  <c r="O90" i="17"/>
  <c r="G108" i="17"/>
  <c r="O34" i="17"/>
  <c r="W106" i="17"/>
  <c r="AX70" i="17"/>
  <c r="AR42" i="18"/>
  <c r="H179" i="17"/>
  <c r="H177" i="17"/>
  <c r="H178" i="17" s="1"/>
  <c r="AB72" i="18"/>
  <c r="I136" i="18"/>
  <c r="Q88" i="18"/>
  <c r="X188" i="19"/>
  <c r="X34" i="19"/>
  <c r="L67" i="19"/>
  <c r="S72" i="18"/>
  <c r="AA90" i="18"/>
  <c r="P117" i="18"/>
  <c r="T67" i="18"/>
  <c r="AB88" i="18"/>
  <c r="R63" i="19"/>
  <c r="AV143" i="19"/>
  <c r="S16" i="19"/>
  <c r="P68" i="20"/>
  <c r="D67" i="20"/>
  <c r="T160" i="20"/>
  <c r="AB92" i="20"/>
  <c r="AB56" i="20"/>
  <c r="J158" i="19"/>
  <c r="R56" i="19"/>
  <c r="BD63" i="19"/>
  <c r="BD129" i="18"/>
  <c r="S114" i="19"/>
  <c r="E70" i="19"/>
  <c r="Y122" i="19"/>
  <c r="AB34" i="19"/>
  <c r="K138" i="19"/>
  <c r="F136" i="21"/>
  <c r="N104" i="21"/>
  <c r="N57" i="21"/>
  <c r="V38" i="21"/>
  <c r="N110" i="20"/>
  <c r="N20" i="20"/>
  <c r="Y38" i="22"/>
  <c r="V142" i="20"/>
  <c r="H110" i="20"/>
  <c r="X179" i="20"/>
  <c r="X177" i="20"/>
  <c r="X178" i="20" s="1"/>
  <c r="AA70" i="21"/>
  <c r="BD110" i="20"/>
  <c r="H129" i="21"/>
  <c r="H130" i="21" s="1"/>
  <c r="BD34" i="20"/>
  <c r="J176" i="20"/>
  <c r="AV153" i="21"/>
  <c r="BD100" i="21"/>
  <c r="S148" i="20"/>
  <c r="K120" i="21"/>
  <c r="AA134" i="21"/>
  <c r="G51" i="21"/>
  <c r="G49" i="21"/>
  <c r="G50" i="21" s="1"/>
  <c r="J177" i="20"/>
  <c r="J178" i="20" s="1"/>
  <c r="J179" i="20"/>
  <c r="D63" i="21"/>
  <c r="T96" i="21"/>
  <c r="H24" i="21"/>
  <c r="H47" i="21"/>
  <c r="H48" i="21" s="1"/>
  <c r="H125" i="21"/>
  <c r="K170" i="22"/>
  <c r="AA152" i="22"/>
  <c r="AA184" i="22"/>
  <c r="Y51" i="21"/>
  <c r="Y49" i="21"/>
  <c r="AR86" i="1"/>
  <c r="X182" i="3"/>
  <c r="AR60" i="1"/>
  <c r="H88" i="2"/>
  <c r="K84" i="5"/>
  <c r="AA60" i="5"/>
  <c r="M49" i="2"/>
  <c r="O129" i="3"/>
  <c r="O130" i="3" s="1"/>
  <c r="J78" i="2"/>
  <c r="AB100" i="2"/>
  <c r="N129" i="3"/>
  <c r="K118" i="7"/>
  <c r="S74" i="7"/>
  <c r="AA154" i="7"/>
  <c r="BD63" i="5"/>
  <c r="D170" i="9"/>
  <c r="D36" i="9"/>
  <c r="L172" i="9"/>
  <c r="T100" i="9"/>
  <c r="AB164" i="9"/>
  <c r="AR56" i="4"/>
  <c r="Q96" i="6"/>
  <c r="E30" i="7"/>
  <c r="Q78" i="5"/>
  <c r="J66" i="4"/>
  <c r="Z160" i="4"/>
  <c r="G104" i="5"/>
  <c r="H9" i="5"/>
  <c r="H10" i="5" s="1"/>
  <c r="H184" i="5"/>
  <c r="H54" i="5"/>
  <c r="H96" i="5"/>
  <c r="H60" i="5"/>
  <c r="H14" i="5"/>
  <c r="H66" i="5"/>
  <c r="H42" i="5"/>
  <c r="H30" i="5"/>
  <c r="H16" i="5"/>
  <c r="H63" i="5"/>
  <c r="H106" i="5"/>
  <c r="H18" i="5"/>
  <c r="H34" i="5"/>
  <c r="H46" i="5"/>
  <c r="H88" i="5"/>
  <c r="H26" i="5"/>
  <c r="H38" i="5"/>
  <c r="H22" i="5"/>
  <c r="H70" i="5"/>
  <c r="D96" i="5"/>
  <c r="AB185" i="5"/>
  <c r="AB70" i="6"/>
  <c r="O100" i="7"/>
  <c r="Q34" i="7"/>
  <c r="Q122" i="7"/>
  <c r="N86" i="4"/>
  <c r="Z148" i="4"/>
  <c r="I44" i="5"/>
  <c r="X9" i="6"/>
  <c r="X10" i="6" s="1"/>
  <c r="X164" i="6"/>
  <c r="X168" i="6"/>
  <c r="X44" i="6"/>
  <c r="X108" i="6"/>
  <c r="X28" i="6"/>
  <c r="X90" i="6"/>
  <c r="M112" i="6"/>
  <c r="BD20" i="7"/>
  <c r="T94" i="7"/>
  <c r="M22" i="8"/>
  <c r="BD11" i="8"/>
  <c r="BD82" i="8" s="1"/>
  <c r="F24" i="5"/>
  <c r="F47" i="5"/>
  <c r="F48" i="5" s="1"/>
  <c r="F125" i="5"/>
  <c r="F126" i="5" s="1"/>
  <c r="AX58" i="5"/>
  <c r="AX57" i="5" s="1"/>
  <c r="D144" i="5"/>
  <c r="I179" i="6"/>
  <c r="I177" i="6"/>
  <c r="I178" i="6" s="1"/>
  <c r="Y146" i="6"/>
  <c r="Q20" i="6"/>
  <c r="AR76" i="6"/>
  <c r="Q122" i="6"/>
  <c r="I182" i="7"/>
  <c r="Y132" i="7"/>
  <c r="BD138" i="11"/>
  <c r="V185" i="8"/>
  <c r="O51" i="8"/>
  <c r="O49" i="8"/>
  <c r="O50" i="8" s="1"/>
  <c r="G100" i="8"/>
  <c r="T177" i="8"/>
  <c r="T178" i="8" s="1"/>
  <c r="T179" i="8"/>
  <c r="AV135" i="8"/>
  <c r="AX165" i="9"/>
  <c r="S170" i="9"/>
  <c r="AX98" i="8"/>
  <c r="AC64" i="8"/>
  <c r="F150" i="8"/>
  <c r="Y51" i="9"/>
  <c r="Y49" i="9"/>
  <c r="W94" i="8"/>
  <c r="K182" i="10"/>
  <c r="S179" i="10"/>
  <c r="S177" i="10"/>
  <c r="S178" i="10" s="1"/>
  <c r="S172" i="10"/>
  <c r="AA16" i="10"/>
  <c r="AU52" i="8" a="1"/>
  <c r="AU52" i="8" s="1"/>
  <c r="P58" i="10"/>
  <c r="P147" i="8"/>
  <c r="R51" i="8"/>
  <c r="R49" i="8"/>
  <c r="AC52" i="8"/>
  <c r="S16" i="9"/>
  <c r="AX73" i="11"/>
  <c r="AX74" i="11" s="1"/>
  <c r="AX76" i="11"/>
  <c r="E150" i="10"/>
  <c r="M152" i="10"/>
  <c r="R148" i="10"/>
  <c r="R129" i="10"/>
  <c r="I129" i="11"/>
  <c r="I130" i="11" s="1"/>
  <c r="I158" i="13"/>
  <c r="AV149" i="13"/>
  <c r="Y60" i="13"/>
  <c r="Y63" i="13"/>
  <c r="F152" i="10"/>
  <c r="V94" i="10"/>
  <c r="AR98" i="10"/>
  <c r="BD23" i="10"/>
  <c r="J176" i="11"/>
  <c r="AT176" i="11" s="1" a="1"/>
  <c r="AT176" i="11" s="1"/>
  <c r="AR78" i="13"/>
  <c r="G92" i="10"/>
  <c r="O132" i="10"/>
  <c r="W132" i="10"/>
  <c r="K146" i="11"/>
  <c r="K88" i="11"/>
  <c r="O100" i="9"/>
  <c r="Q122" i="10"/>
  <c r="AT73" i="10" a="1"/>
  <c r="AT73" i="10" s="1"/>
  <c r="AC73" i="10"/>
  <c r="AU73" i="10" a="1"/>
  <c r="AU73" i="10" s="1"/>
  <c r="Q74" i="10"/>
  <c r="F84" i="10"/>
  <c r="K18" i="11"/>
  <c r="F150" i="12"/>
  <c r="F30" i="12"/>
  <c r="N78" i="12"/>
  <c r="V184" i="12"/>
  <c r="AR178" i="12"/>
  <c r="AV178" i="12" s="1"/>
  <c r="AR92" i="13"/>
  <c r="O158" i="10"/>
  <c r="D188" i="11"/>
  <c r="L177" i="11"/>
  <c r="L178" i="11" s="1"/>
  <c r="L179" i="11"/>
  <c r="X184" i="11"/>
  <c r="W94" i="11"/>
  <c r="Q92" i="12"/>
  <c r="AC91" i="12"/>
  <c r="Y118" i="12"/>
  <c r="AT118" i="12" s="1" a="1"/>
  <c r="AT118" i="12" s="1"/>
  <c r="N129" i="11"/>
  <c r="N130" i="11" s="1"/>
  <c r="D63" i="11"/>
  <c r="F182" i="11"/>
  <c r="V82" i="11"/>
  <c r="K40" i="12"/>
  <c r="F63" i="11"/>
  <c r="BD182" i="12"/>
  <c r="K136" i="13"/>
  <c r="S179" i="13"/>
  <c r="S177" i="13"/>
  <c r="S178" i="13" s="1"/>
  <c r="S129" i="13"/>
  <c r="S130" i="13" s="1"/>
  <c r="BD108" i="12"/>
  <c r="M36" i="13"/>
  <c r="H176" i="14"/>
  <c r="X84" i="14"/>
  <c r="X42" i="14"/>
  <c r="BD28" i="12"/>
  <c r="G164" i="13"/>
  <c r="W76" i="13"/>
  <c r="W24" i="13"/>
  <c r="W47" i="13"/>
  <c r="W48" i="13" s="1"/>
  <c r="W125" i="13"/>
  <c r="W126" i="13" s="1"/>
  <c r="AR124" i="13"/>
  <c r="BD128" i="17"/>
  <c r="P64" i="13"/>
  <c r="AB176" i="14"/>
  <c r="L152" i="15"/>
  <c r="AR116" i="13"/>
  <c r="AX26" i="14"/>
  <c r="T129" i="14"/>
  <c r="T130" i="14" s="1"/>
  <c r="S85" i="14"/>
  <c r="S86" i="14" s="1"/>
  <c r="AA114" i="14"/>
  <c r="AV153" i="16"/>
  <c r="Y164" i="16"/>
  <c r="Y104" i="16"/>
  <c r="AB66" i="14"/>
  <c r="S138" i="15"/>
  <c r="AR146" i="13"/>
  <c r="BD118" i="14"/>
  <c r="D150" i="15"/>
  <c r="P165" i="15"/>
  <c r="L44" i="15"/>
  <c r="T176" i="15"/>
  <c r="AB177" i="15"/>
  <c r="AB178" i="15" s="1"/>
  <c r="AB179" i="15"/>
  <c r="AB168" i="15"/>
  <c r="AX166" i="14"/>
  <c r="X24" i="15"/>
  <c r="X47" i="15"/>
  <c r="X48" i="15" s="1"/>
  <c r="BD192" i="17"/>
  <c r="AV131" i="15"/>
  <c r="K74" i="16"/>
  <c r="S158" i="16"/>
  <c r="AX22" i="16"/>
  <c r="G184" i="16"/>
  <c r="N170" i="15"/>
  <c r="G94" i="16"/>
  <c r="BD134" i="14"/>
  <c r="M34" i="16"/>
  <c r="N142" i="14"/>
  <c r="N16" i="14"/>
  <c r="N78" i="14"/>
  <c r="N9" i="14"/>
  <c r="N10" i="14" s="1"/>
  <c r="N20" i="14"/>
  <c r="N32" i="14"/>
  <c r="N108" i="14"/>
  <c r="N122" i="14"/>
  <c r="N90" i="14"/>
  <c r="N170" i="14"/>
  <c r="N116" i="14"/>
  <c r="N102" i="14"/>
  <c r="N104" i="14"/>
  <c r="N98" i="14"/>
  <c r="N112" i="14"/>
  <c r="N40" i="14"/>
  <c r="N120" i="14"/>
  <c r="N28" i="14"/>
  <c r="N150" i="14"/>
  <c r="N124" i="14"/>
  <c r="N168" i="14"/>
  <c r="N114" i="14"/>
  <c r="N140" i="14"/>
  <c r="N72" i="14"/>
  <c r="N84" i="14"/>
  <c r="N134" i="14"/>
  <c r="N60" i="14"/>
  <c r="N144" i="14"/>
  <c r="N94" i="14"/>
  <c r="N154" i="14"/>
  <c r="N66" i="14"/>
  <c r="N44" i="14"/>
  <c r="N76" i="14"/>
  <c r="N162" i="14"/>
  <c r="N176" i="14"/>
  <c r="N82" i="14"/>
  <c r="N132" i="14"/>
  <c r="N160" i="14"/>
  <c r="N110" i="14"/>
  <c r="N106" i="14"/>
  <c r="N80" i="14"/>
  <c r="N62" i="14"/>
  <c r="AU11" i="15" a="1"/>
  <c r="AU11" i="15" s="1"/>
  <c r="AC11" i="15"/>
  <c r="AC164" i="15" s="1"/>
  <c r="AT11" i="15" a="1"/>
  <c r="AT11" i="15" s="1"/>
  <c r="Q9" i="15"/>
  <c r="Q60" i="15"/>
  <c r="Q18" i="15"/>
  <c r="Q30" i="15"/>
  <c r="Q26" i="15"/>
  <c r="Q62" i="15"/>
  <c r="Q114" i="15"/>
  <c r="Q104" i="15"/>
  <c r="Q80" i="15"/>
  <c r="Q57" i="15"/>
  <c r="Q14" i="15"/>
  <c r="Q22" i="15"/>
  <c r="Q96" i="15"/>
  <c r="Q34" i="15"/>
  <c r="Q176" i="15"/>
  <c r="Q160" i="15"/>
  <c r="Q142" i="15"/>
  <c r="Q174" i="15"/>
  <c r="Q32" i="15"/>
  <c r="Q46" i="15"/>
  <c r="Q40" i="15"/>
  <c r="Q120" i="15"/>
  <c r="Q66" i="15"/>
  <c r="E78" i="15"/>
  <c r="N174" i="16"/>
  <c r="N160" i="15"/>
  <c r="G80" i="16"/>
  <c r="W108" i="16"/>
  <c r="AX117" i="16"/>
  <c r="AX118" i="16" s="1"/>
  <c r="AX120" i="16"/>
  <c r="AX80" i="16"/>
  <c r="AR156" i="15"/>
  <c r="AV156" i="15" s="1"/>
  <c r="AC58" i="17"/>
  <c r="Y92" i="17"/>
  <c r="F168" i="18"/>
  <c r="AR98" i="18"/>
  <c r="E51" i="17"/>
  <c r="E49" i="17"/>
  <c r="E50" i="17" s="1"/>
  <c r="H118" i="17"/>
  <c r="G134" i="18"/>
  <c r="O160" i="18"/>
  <c r="W62" i="18"/>
  <c r="W28" i="18"/>
  <c r="AX56" i="18"/>
  <c r="M116" i="17"/>
  <c r="W63" i="17"/>
  <c r="N185" i="17"/>
  <c r="M106" i="17"/>
  <c r="G106" i="17"/>
  <c r="O152" i="17"/>
  <c r="W152" i="17"/>
  <c r="H140" i="17"/>
  <c r="AX90" i="17"/>
  <c r="H84" i="17"/>
  <c r="I182" i="18"/>
  <c r="Q32" i="18"/>
  <c r="Q185" i="18"/>
  <c r="Y94" i="18"/>
  <c r="X146" i="19"/>
  <c r="Z129" i="18"/>
  <c r="S138" i="18"/>
  <c r="AA122" i="18"/>
  <c r="BD82" i="17"/>
  <c r="T63" i="18"/>
  <c r="AB142" i="18"/>
  <c r="E120" i="18"/>
  <c r="M62" i="18"/>
  <c r="Q47" i="18"/>
  <c r="Q125" i="18"/>
  <c r="Q127" i="18" s="1"/>
  <c r="Q24" i="18"/>
  <c r="AB42" i="18"/>
  <c r="AV169" i="19"/>
  <c r="Y62" i="19"/>
  <c r="G56" i="19"/>
  <c r="T104" i="20"/>
  <c r="T120" i="20"/>
  <c r="AB118" i="20"/>
  <c r="R177" i="18"/>
  <c r="R178" i="18" s="1"/>
  <c r="R179" i="18"/>
  <c r="R166" i="19"/>
  <c r="K16" i="19"/>
  <c r="K140" i="19"/>
  <c r="AA120" i="19"/>
  <c r="AR56" i="19"/>
  <c r="J96" i="19"/>
  <c r="AB174" i="19"/>
  <c r="AX102" i="19"/>
  <c r="R51" i="18"/>
  <c r="R49" i="18"/>
  <c r="E168" i="19"/>
  <c r="G22" i="19"/>
  <c r="BD46" i="19"/>
  <c r="AR80" i="19"/>
  <c r="S162" i="19"/>
  <c r="N122" i="19"/>
  <c r="E129" i="21"/>
  <c r="E130" i="21" s="1"/>
  <c r="E56" i="21"/>
  <c r="G102" i="19"/>
  <c r="AX62" i="19"/>
  <c r="AV141" i="19"/>
  <c r="E130" i="20"/>
  <c r="F124" i="21"/>
  <c r="N118" i="21"/>
  <c r="V34" i="21"/>
  <c r="AR20" i="21"/>
  <c r="X56" i="22"/>
  <c r="N26" i="20"/>
  <c r="V156" i="20"/>
  <c r="AV163" i="22"/>
  <c r="AC101" i="22"/>
  <c r="Q102" i="22"/>
  <c r="AU101" i="22" a="1"/>
  <c r="AU101" i="22" s="1"/>
  <c r="AT101" i="22" a="1"/>
  <c r="AT101" i="22" s="1"/>
  <c r="Y34" i="22"/>
  <c r="H152" i="20"/>
  <c r="N132" i="20"/>
  <c r="R162" i="20"/>
  <c r="W70" i="21"/>
  <c r="AB72" i="21"/>
  <c r="J140" i="20"/>
  <c r="AV167" i="20"/>
  <c r="D28" i="21"/>
  <c r="I51" i="20"/>
  <c r="I49" i="20"/>
  <c r="Z130" i="20"/>
  <c r="S166" i="20"/>
  <c r="J152" i="21"/>
  <c r="BD120" i="21"/>
  <c r="BD117" i="21"/>
  <c r="BD118" i="21" s="1"/>
  <c r="T166" i="21"/>
  <c r="S170" i="20"/>
  <c r="S168" i="21"/>
  <c r="AA156" i="21"/>
  <c r="Z114" i="20"/>
  <c r="R182" i="20"/>
  <c r="P101" i="21"/>
  <c r="T158" i="21"/>
  <c r="K164" i="22"/>
  <c r="AT164" i="22" s="1" a="1"/>
  <c r="AT164" i="22" s="1"/>
  <c r="AA114" i="22"/>
  <c r="M92" i="4"/>
  <c r="K85" i="3"/>
  <c r="K86" i="3" s="1"/>
  <c r="O146" i="3"/>
  <c r="Z92" i="2"/>
  <c r="P52" i="3"/>
  <c r="T57" i="3"/>
  <c r="AR126" i="4"/>
  <c r="BD26" i="6"/>
  <c r="BD23" i="6"/>
  <c r="G179" i="4"/>
  <c r="G177" i="4"/>
  <c r="G178" i="4" s="1"/>
  <c r="W38" i="4"/>
  <c r="AR114" i="4"/>
  <c r="AC35" i="4"/>
  <c r="Y78" i="7"/>
  <c r="T20" i="7"/>
  <c r="N158" i="4"/>
  <c r="H78" i="5"/>
  <c r="Y110" i="5"/>
  <c r="W158" i="5"/>
  <c r="O48" i="6"/>
  <c r="Y132" i="6"/>
  <c r="E132" i="7"/>
  <c r="M170" i="7"/>
  <c r="V120" i="4"/>
  <c r="Y78" i="5"/>
  <c r="I118" i="5"/>
  <c r="N104" i="6"/>
  <c r="AR192" i="6"/>
  <c r="T136" i="6"/>
  <c r="F138" i="7"/>
  <c r="V129" i="7"/>
  <c r="V130" i="7" s="1"/>
  <c r="F84" i="7"/>
  <c r="Q94" i="4"/>
  <c r="O140" i="5"/>
  <c r="G56" i="5"/>
  <c r="V76" i="5"/>
  <c r="G156" i="5"/>
  <c r="M78" i="6"/>
  <c r="Y140" i="6"/>
  <c r="G112" i="7"/>
  <c r="O174" i="7"/>
  <c r="AR30" i="4"/>
  <c r="R98" i="4"/>
  <c r="Y32" i="5"/>
  <c r="T188" i="5"/>
  <c r="X106" i="6"/>
  <c r="X112" i="6"/>
  <c r="AX118" i="7"/>
  <c r="AB40" i="7"/>
  <c r="M138" i="8"/>
  <c r="M54" i="5"/>
  <c r="D82" i="5"/>
  <c r="D150" i="5"/>
  <c r="I129" i="6"/>
  <c r="I130" i="6" s="1"/>
  <c r="AR185" i="6"/>
  <c r="AV185" i="6" s="1"/>
  <c r="I40" i="7"/>
  <c r="Q62" i="7"/>
  <c r="Y110" i="7"/>
  <c r="V38" i="7"/>
  <c r="BD134" i="11"/>
  <c r="N60" i="8"/>
  <c r="AR60" i="8"/>
  <c r="E9" i="9"/>
  <c r="E20" i="9"/>
  <c r="E28" i="9"/>
  <c r="E16" i="9"/>
  <c r="E146" i="9"/>
  <c r="AU160" i="9" a="1"/>
  <c r="AU160" i="9" s="1"/>
  <c r="W162" i="8"/>
  <c r="J116" i="8"/>
  <c r="G168" i="8"/>
  <c r="V106" i="9"/>
  <c r="V72" i="9"/>
  <c r="T62" i="8"/>
  <c r="F104" i="9"/>
  <c r="AX112" i="8"/>
  <c r="V47" i="8"/>
  <c r="V48" i="8" s="1"/>
  <c r="V24" i="8"/>
  <c r="Z63" i="8"/>
  <c r="V18" i="9"/>
  <c r="V132" i="9"/>
  <c r="J170" i="8"/>
  <c r="V22" i="8"/>
  <c r="I124" i="9"/>
  <c r="AC165" i="9"/>
  <c r="Q166" i="9"/>
  <c r="AU165" i="9" a="1"/>
  <c r="AU165" i="9" s="1"/>
  <c r="AT165" i="9" a="1"/>
  <c r="AT165" i="9" s="1"/>
  <c r="AU73" i="9" a="1"/>
  <c r="AU73" i="9" s="1"/>
  <c r="AC73" i="9"/>
  <c r="AT73" i="9" a="1"/>
  <c r="AT73" i="9" s="1"/>
  <c r="Q74" i="9"/>
  <c r="K9" i="9"/>
  <c r="K10" i="9" s="1"/>
  <c r="K188" i="9"/>
  <c r="K120" i="9"/>
  <c r="K42" i="9"/>
  <c r="K114" i="9"/>
  <c r="K34" i="9"/>
  <c r="S63" i="9"/>
  <c r="K136" i="10"/>
  <c r="S164" i="10"/>
  <c r="AA136" i="10"/>
  <c r="AA51" i="10"/>
  <c r="AA49" i="10"/>
  <c r="AA50" i="10" s="1"/>
  <c r="T114" i="8"/>
  <c r="S188" i="9"/>
  <c r="AA94" i="9"/>
  <c r="M129" i="9"/>
  <c r="M130" i="9" s="1"/>
  <c r="AX124" i="11"/>
  <c r="G168" i="9"/>
  <c r="BD124" i="9"/>
  <c r="E32" i="10"/>
  <c r="M166" i="10"/>
  <c r="I168" i="13"/>
  <c r="I156" i="13"/>
  <c r="AC91" i="13"/>
  <c r="Q92" i="13"/>
  <c r="Q49" i="13"/>
  <c r="AC52" i="13"/>
  <c r="AU52" i="13" a="1"/>
  <c r="AU52" i="13" s="1"/>
  <c r="Q51" i="13"/>
  <c r="AT52" i="13" a="1"/>
  <c r="AT52" i="13" s="1"/>
  <c r="Q106" i="13"/>
  <c r="Y40" i="13"/>
  <c r="Y56" i="13"/>
  <c r="F116" i="10"/>
  <c r="I166" i="10"/>
  <c r="J164" i="11"/>
  <c r="R182" i="11"/>
  <c r="G176" i="10"/>
  <c r="O172" i="10"/>
  <c r="W86" i="10"/>
  <c r="AU86" i="10" s="1" a="1"/>
  <c r="AU86" i="10" s="1"/>
  <c r="K185" i="11"/>
  <c r="AA164" i="11"/>
  <c r="AA144" i="11"/>
  <c r="E170" i="10"/>
  <c r="I156" i="10"/>
  <c r="Y38" i="10"/>
  <c r="O49" i="11"/>
  <c r="F154" i="12"/>
  <c r="N172" i="12"/>
  <c r="V122" i="12"/>
  <c r="V154" i="12"/>
  <c r="AR185" i="12"/>
  <c r="AV185" i="12" s="1"/>
  <c r="N70" i="10"/>
  <c r="D84" i="11"/>
  <c r="BD106" i="12"/>
  <c r="W114" i="11"/>
  <c r="I36" i="12"/>
  <c r="Y114" i="12"/>
  <c r="N158" i="11"/>
  <c r="V182" i="11"/>
  <c r="K164" i="12"/>
  <c r="H142" i="11"/>
  <c r="N56" i="11"/>
  <c r="N156" i="11"/>
  <c r="K100" i="13"/>
  <c r="S154" i="13"/>
  <c r="AA134" i="13"/>
  <c r="AA94" i="13"/>
  <c r="M34" i="13"/>
  <c r="AR120" i="13"/>
  <c r="H57" i="14"/>
  <c r="X57" i="14"/>
  <c r="AB51" i="12"/>
  <c r="AB49" i="12"/>
  <c r="AR192" i="13"/>
  <c r="G140" i="13"/>
  <c r="O179" i="13"/>
  <c r="O177" i="13"/>
  <c r="O178" i="13" s="1"/>
  <c r="W124" i="13"/>
  <c r="W22" i="13"/>
  <c r="R189" i="14"/>
  <c r="R36" i="14"/>
  <c r="E172" i="14"/>
  <c r="N140" i="13"/>
  <c r="BD84" i="14"/>
  <c r="D42" i="15"/>
  <c r="AA94" i="14"/>
  <c r="G66" i="14"/>
  <c r="Q44" i="16"/>
  <c r="AV139" i="16"/>
  <c r="Y20" i="16"/>
  <c r="D185" i="14"/>
  <c r="AB140" i="14"/>
  <c r="AB114" i="14"/>
  <c r="S160" i="15"/>
  <c r="AA158" i="15"/>
  <c r="AA76" i="15"/>
  <c r="AC58" i="16"/>
  <c r="E154" i="14"/>
  <c r="G54" i="14"/>
  <c r="L40" i="15"/>
  <c r="T44" i="15"/>
  <c r="AB134" i="15"/>
  <c r="Z148" i="16"/>
  <c r="Z129" i="16"/>
  <c r="G88" i="14"/>
  <c r="G28" i="14"/>
  <c r="R74" i="14"/>
  <c r="AX51" i="14"/>
  <c r="AV115" i="14"/>
  <c r="E66" i="15"/>
  <c r="N20" i="15"/>
  <c r="O179" i="15"/>
  <c r="O177" i="15"/>
  <c r="O178" i="15" s="1"/>
  <c r="S185" i="16"/>
  <c r="AT185" i="16" s="1" a="1"/>
  <c r="AT185" i="16" s="1"/>
  <c r="AA74" i="16"/>
  <c r="N182" i="14"/>
  <c r="N40" i="15"/>
  <c r="AR98" i="15"/>
  <c r="S36" i="16"/>
  <c r="S189" i="16"/>
  <c r="AV159" i="14"/>
  <c r="W66" i="15"/>
  <c r="AR70" i="15"/>
  <c r="M140" i="15"/>
  <c r="M28" i="16"/>
  <c r="AA26" i="16"/>
  <c r="BD23" i="18"/>
  <c r="F46" i="14"/>
  <c r="Y9" i="15"/>
  <c r="Y10" i="15" s="1"/>
  <c r="Y44" i="15"/>
  <c r="Y60" i="15"/>
  <c r="Y18" i="15"/>
  <c r="Y110" i="15"/>
  <c r="Y70" i="15"/>
  <c r="Y76" i="15"/>
  <c r="Y136" i="15"/>
  <c r="Y182" i="15"/>
  <c r="Y30" i="15"/>
  <c r="Y32" i="15"/>
  <c r="Y22" i="15"/>
  <c r="Y82" i="15"/>
  <c r="Y42" i="15"/>
  <c r="Y188" i="15"/>
  <c r="Y98" i="15"/>
  <c r="Y26" i="15"/>
  <c r="Y14" i="15"/>
  <c r="Y56" i="15"/>
  <c r="Y174" i="15"/>
  <c r="Y168" i="15"/>
  <c r="E32" i="15"/>
  <c r="Q78" i="15"/>
  <c r="E112" i="15"/>
  <c r="N134" i="16"/>
  <c r="V60" i="16"/>
  <c r="M120" i="16"/>
  <c r="AV173" i="14"/>
  <c r="V146" i="15"/>
  <c r="G154" i="16"/>
  <c r="O80" i="16"/>
  <c r="W152" i="16"/>
  <c r="N158" i="16"/>
  <c r="BD144" i="15"/>
  <c r="AX101" i="16"/>
  <c r="AX102" i="16" s="1"/>
  <c r="Q38" i="17"/>
  <c r="Q114" i="17"/>
  <c r="Q16" i="17"/>
  <c r="Y164" i="17"/>
  <c r="K94" i="17"/>
  <c r="AA140" i="17"/>
  <c r="H168" i="17"/>
  <c r="F102" i="18"/>
  <c r="N9" i="18"/>
  <c r="N10" i="18" s="1"/>
  <c r="N127" i="18"/>
  <c r="N128" i="18" s="1"/>
  <c r="N18" i="18"/>
  <c r="AR76" i="18"/>
  <c r="AR86" i="18"/>
  <c r="BD184" i="17"/>
  <c r="G38" i="18"/>
  <c r="O94" i="18"/>
  <c r="W118" i="18"/>
  <c r="W57" i="18"/>
  <c r="E90" i="17"/>
  <c r="E156" i="17"/>
  <c r="AX38" i="17"/>
  <c r="N184" i="17"/>
  <c r="AR51" i="17"/>
  <c r="AV51" i="17" s="1"/>
  <c r="E62" i="17"/>
  <c r="G150" i="17"/>
  <c r="G177" i="17"/>
  <c r="G178" i="17" s="1"/>
  <c r="G179" i="17"/>
  <c r="O177" i="17"/>
  <c r="O178" i="17" s="1"/>
  <c r="O179" i="17"/>
  <c r="W80" i="17"/>
  <c r="N114" i="17"/>
  <c r="AX172" i="17"/>
  <c r="I63" i="18"/>
  <c r="Q162" i="18"/>
  <c r="Y49" i="18"/>
  <c r="Y50" i="18" s="1"/>
  <c r="Y51" i="18"/>
  <c r="X144" i="19"/>
  <c r="S174" i="18"/>
  <c r="AA38" i="18"/>
  <c r="D134" i="18"/>
  <c r="P133" i="18"/>
  <c r="T129" i="18"/>
  <c r="T130" i="18" s="1"/>
  <c r="BD11" i="18"/>
  <c r="BD34" i="18" s="1"/>
  <c r="E136" i="18"/>
  <c r="E60" i="18"/>
  <c r="M144" i="18"/>
  <c r="Q34" i="18"/>
  <c r="Q152" i="18"/>
  <c r="AX130" i="19"/>
  <c r="AR46" i="19"/>
  <c r="E110" i="19"/>
  <c r="T148" i="20"/>
  <c r="T22" i="20"/>
  <c r="AB30" i="20"/>
  <c r="Z177" i="18"/>
  <c r="Z178" i="18" s="1"/>
  <c r="Z179" i="18"/>
  <c r="R160" i="19"/>
  <c r="BD192" i="19"/>
  <c r="L42" i="19"/>
  <c r="AR90" i="19"/>
  <c r="K94" i="19"/>
  <c r="AA170" i="19"/>
  <c r="L122" i="19"/>
  <c r="AB160" i="19"/>
  <c r="E104" i="19"/>
  <c r="N152" i="19"/>
  <c r="AR32" i="19"/>
  <c r="AR14" i="19"/>
  <c r="E168" i="21"/>
  <c r="E30" i="21"/>
  <c r="G162" i="19"/>
  <c r="T24" i="19"/>
  <c r="T47" i="19"/>
  <c r="T48" i="19" s="1"/>
  <c r="T125" i="19"/>
  <c r="E66" i="20"/>
  <c r="F118" i="21"/>
  <c r="N96" i="21"/>
  <c r="V140" i="21"/>
  <c r="AR50" i="21"/>
  <c r="X179" i="22"/>
  <c r="X177" i="22"/>
  <c r="X178" i="22" s="1"/>
  <c r="X66" i="22"/>
  <c r="N182" i="20"/>
  <c r="V188" i="20"/>
  <c r="I182" i="22"/>
  <c r="AV155" i="22"/>
  <c r="Y100" i="22"/>
  <c r="Y104" i="22"/>
  <c r="K48" i="21"/>
  <c r="H90" i="20"/>
  <c r="V66" i="20"/>
  <c r="J138" i="20"/>
  <c r="O76" i="21"/>
  <c r="R82" i="20"/>
  <c r="R140" i="20"/>
  <c r="AB18" i="21"/>
  <c r="W110" i="20"/>
  <c r="J168" i="20"/>
  <c r="AA51" i="21"/>
  <c r="AA49" i="21"/>
  <c r="J44" i="21"/>
  <c r="G26" i="20"/>
  <c r="S162" i="21"/>
  <c r="AA162" i="21"/>
  <c r="BD60" i="20"/>
  <c r="BD58" i="20"/>
  <c r="BD57" i="20" s="1"/>
  <c r="D96" i="21"/>
  <c r="T90" i="21"/>
  <c r="AB54" i="21"/>
  <c r="D70" i="21"/>
  <c r="K144" i="22"/>
  <c r="AA162" i="22"/>
  <c r="AA24" i="22"/>
  <c r="AA47" i="22"/>
  <c r="AA48" i="22" s="1"/>
  <c r="AA125" i="22"/>
  <c r="AA126" i="22" s="1"/>
  <c r="AX170" i="21"/>
  <c r="E154" i="22"/>
  <c r="J116" i="5"/>
  <c r="Z57" i="5"/>
  <c r="AR38" i="2"/>
  <c r="J158" i="6"/>
  <c r="I78" i="3"/>
  <c r="Q100" i="2"/>
  <c r="Z172" i="1"/>
  <c r="Q51" i="2"/>
  <c r="AC52" i="2"/>
  <c r="Q49" i="2"/>
  <c r="Q125" i="2" s="1"/>
  <c r="AU52" i="2" a="1"/>
  <c r="AU52" i="2" s="1"/>
  <c r="AT52" i="2" a="1"/>
  <c r="AT52" i="2" s="1"/>
  <c r="Y130" i="3"/>
  <c r="G9" i="1"/>
  <c r="G10" i="1" s="1"/>
  <c r="G162" i="1"/>
  <c r="G138" i="1"/>
  <c r="G14" i="1"/>
  <c r="G30" i="1"/>
  <c r="G54" i="1"/>
  <c r="G96" i="1"/>
  <c r="G42" i="1"/>
  <c r="G70" i="1"/>
  <c r="G100" i="1"/>
  <c r="G46" i="1"/>
  <c r="G136" i="1"/>
  <c r="G26" i="1"/>
  <c r="G185" i="1"/>
  <c r="G22" i="1"/>
  <c r="G34" i="1"/>
  <c r="G88" i="1"/>
  <c r="G18" i="1"/>
  <c r="G38" i="1"/>
  <c r="K78" i="1"/>
  <c r="G110" i="1"/>
  <c r="I148" i="1"/>
  <c r="Y176" i="1"/>
  <c r="AV153" i="1"/>
  <c r="D10" i="5"/>
  <c r="N74" i="6"/>
  <c r="E60" i="7"/>
  <c r="M82" i="7"/>
  <c r="AV167" i="4"/>
  <c r="L47" i="6"/>
  <c r="L48" i="6" s="1"/>
  <c r="L125" i="6"/>
  <c r="L126" i="6" s="1"/>
  <c r="L24" i="6"/>
  <c r="E74" i="6"/>
  <c r="X122" i="6"/>
  <c r="D177" i="6"/>
  <c r="P180" i="6"/>
  <c r="D179" i="6"/>
  <c r="F92" i="7"/>
  <c r="F85" i="7"/>
  <c r="F86" i="7" s="1"/>
  <c r="AR182" i="7"/>
  <c r="V20" i="7"/>
  <c r="AA136" i="7"/>
  <c r="Z63" i="4"/>
  <c r="J166" i="4"/>
  <c r="AB42" i="5"/>
  <c r="T120" i="5"/>
  <c r="Y156" i="5"/>
  <c r="AX85" i="6"/>
  <c r="AX11" i="6"/>
  <c r="P64" i="6"/>
  <c r="X162" i="6"/>
  <c r="G84" i="7"/>
  <c r="O74" i="7"/>
  <c r="W9" i="7"/>
  <c r="W10" i="7" s="1"/>
  <c r="W72" i="7"/>
  <c r="W28" i="7"/>
  <c r="W56" i="7"/>
  <c r="W16" i="7"/>
  <c r="W40" i="7"/>
  <c r="I104" i="7"/>
  <c r="AR57" i="4"/>
  <c r="AV57" i="4" s="1"/>
  <c r="AR88" i="4"/>
  <c r="R144" i="4"/>
  <c r="Y44" i="5"/>
  <c r="I94" i="5"/>
  <c r="X36" i="6"/>
  <c r="X189" i="6"/>
  <c r="X63" i="6"/>
  <c r="T120" i="6"/>
  <c r="Q160" i="6"/>
  <c r="F47" i="7"/>
  <c r="F48" i="7" s="1"/>
  <c r="E74" i="8"/>
  <c r="M185" i="8"/>
  <c r="V138" i="4"/>
  <c r="N14" i="5"/>
  <c r="L82" i="5"/>
  <c r="D114" i="5"/>
  <c r="W144" i="5"/>
  <c r="Q168" i="5"/>
  <c r="L182" i="5"/>
  <c r="E78" i="6"/>
  <c r="M124" i="6"/>
  <c r="G166" i="6"/>
  <c r="I120" i="7"/>
  <c r="Y92" i="7"/>
  <c r="T56" i="7"/>
  <c r="N152" i="7"/>
  <c r="W49" i="10"/>
  <c r="W50" i="10" s="1"/>
  <c r="BD112" i="11"/>
  <c r="BD76" i="11"/>
  <c r="BD73" i="11"/>
  <c r="BD74" i="11" s="1"/>
  <c r="V78" i="8"/>
  <c r="AR34" i="8"/>
  <c r="V142" i="8"/>
  <c r="E185" i="9"/>
  <c r="E10" i="9"/>
  <c r="L78" i="8"/>
  <c r="T166" i="8"/>
  <c r="F168" i="9"/>
  <c r="V154" i="9"/>
  <c r="AR138" i="9"/>
  <c r="H42" i="8"/>
  <c r="D49" i="8"/>
  <c r="D125" i="8" s="1"/>
  <c r="P52" i="8"/>
  <c r="D51" i="8"/>
  <c r="AT52" i="8" a="1"/>
  <c r="AT52" i="8" s="1"/>
  <c r="F170" i="8"/>
  <c r="I70" i="9"/>
  <c r="V112" i="9"/>
  <c r="AX35" i="8"/>
  <c r="X140" i="8"/>
  <c r="V26" i="9"/>
  <c r="J188" i="8"/>
  <c r="X76" i="8"/>
  <c r="Y177" i="8"/>
  <c r="Y178" i="8" s="1"/>
  <c r="Y179" i="8"/>
  <c r="I142" i="9"/>
  <c r="BD35" i="9"/>
  <c r="BD38" i="9"/>
  <c r="AR66" i="9"/>
  <c r="K80" i="10"/>
  <c r="S156" i="10"/>
  <c r="AA100" i="10"/>
  <c r="AA122" i="10"/>
  <c r="N22" i="8"/>
  <c r="J152" i="8"/>
  <c r="Y48" i="9"/>
  <c r="Z49" i="11"/>
  <c r="Z50" i="11" s="1"/>
  <c r="D28" i="8"/>
  <c r="T90" i="8"/>
  <c r="AV115" i="8"/>
  <c r="K154" i="9"/>
  <c r="S154" i="9"/>
  <c r="G57" i="9"/>
  <c r="AR168" i="9"/>
  <c r="E124" i="10"/>
  <c r="M106" i="10"/>
  <c r="I28" i="10"/>
  <c r="AR78" i="10"/>
  <c r="AV137" i="11"/>
  <c r="Q98" i="11"/>
  <c r="Y184" i="11"/>
  <c r="I34" i="13"/>
  <c r="Q90" i="13"/>
  <c r="Q104" i="13"/>
  <c r="Q63" i="13"/>
  <c r="Y118" i="13"/>
  <c r="G118" i="9"/>
  <c r="N168" i="10"/>
  <c r="AR146" i="10"/>
  <c r="BD11" i="10"/>
  <c r="BD146" i="10" s="1"/>
  <c r="F120" i="10"/>
  <c r="R144" i="11"/>
  <c r="Z44" i="11"/>
  <c r="Z82" i="11"/>
  <c r="G170" i="10"/>
  <c r="O92" i="10"/>
  <c r="W134" i="10"/>
  <c r="F76" i="10"/>
  <c r="K184" i="11"/>
  <c r="K40" i="11"/>
  <c r="AA140" i="11"/>
  <c r="BD185" i="9"/>
  <c r="O136" i="9"/>
  <c r="N22" i="10"/>
  <c r="S14" i="11"/>
  <c r="I162" i="10"/>
  <c r="AT180" i="10" a="1"/>
  <c r="AT180" i="10" s="1"/>
  <c r="Q177" i="10"/>
  <c r="AC180" i="10"/>
  <c r="AU180" i="10" a="1"/>
  <c r="AU180" i="10" s="1"/>
  <c r="Q179" i="10"/>
  <c r="F129" i="12"/>
  <c r="F130" i="12" s="1"/>
  <c r="N129" i="12"/>
  <c r="N130" i="12" s="1"/>
  <c r="N46" i="12"/>
  <c r="V26" i="12"/>
  <c r="V76" i="12"/>
  <c r="Q34" i="11"/>
  <c r="AA102" i="11"/>
  <c r="AT102" i="11" s="1" a="1"/>
  <c r="AT102" i="11" s="1"/>
  <c r="G60" i="12"/>
  <c r="O104" i="12"/>
  <c r="O112" i="12"/>
  <c r="W127" i="12"/>
  <c r="W128" i="12" s="1"/>
  <c r="W9" i="12"/>
  <c r="W10" i="12" s="1"/>
  <c r="W176" i="12"/>
  <c r="W20" i="12"/>
  <c r="W16" i="12"/>
  <c r="E74" i="12"/>
  <c r="P73" i="12"/>
  <c r="AB34" i="11"/>
  <c r="H172" i="11"/>
  <c r="I54" i="12"/>
  <c r="Y188" i="12"/>
  <c r="AU188" i="12" s="1" a="1"/>
  <c r="AU188" i="12" s="1"/>
  <c r="BD11" i="13"/>
  <c r="BD116" i="13" s="1"/>
  <c r="F140" i="11"/>
  <c r="V20" i="11"/>
  <c r="H22" i="11"/>
  <c r="D108" i="11"/>
  <c r="O168" i="11"/>
  <c r="N84" i="11"/>
  <c r="W174" i="11"/>
  <c r="K28" i="12"/>
  <c r="W56" i="11"/>
  <c r="X110" i="11"/>
  <c r="Q129" i="12"/>
  <c r="M164" i="12"/>
  <c r="K62" i="13"/>
  <c r="S26" i="13"/>
  <c r="AA188" i="13"/>
  <c r="BD184" i="12"/>
  <c r="AR170" i="13"/>
  <c r="AT158" i="12" a="1"/>
  <c r="AT158" i="12" s="1"/>
  <c r="E146" i="13"/>
  <c r="M30" i="13"/>
  <c r="M78" i="13"/>
  <c r="H168" i="14"/>
  <c r="X154" i="14"/>
  <c r="X18" i="14"/>
  <c r="L177" i="12"/>
  <c r="L178" i="12" s="1"/>
  <c r="L179" i="12"/>
  <c r="X49" i="12"/>
  <c r="X50" i="12" s="1"/>
  <c r="X51" i="12"/>
  <c r="E185" i="12"/>
  <c r="G120" i="13"/>
  <c r="G96" i="13"/>
  <c r="O174" i="13"/>
  <c r="W63" i="13"/>
  <c r="AR130" i="13"/>
  <c r="Z51" i="13"/>
  <c r="Z49" i="13"/>
  <c r="D62" i="14"/>
  <c r="AB172" i="14"/>
  <c r="N122" i="13"/>
  <c r="AA42" i="15"/>
  <c r="K189" i="14"/>
  <c r="K36" i="14"/>
  <c r="S9" i="14"/>
  <c r="S10" i="14" s="1"/>
  <c r="AF3" i="14"/>
  <c r="S184" i="14"/>
  <c r="S80" i="14"/>
  <c r="S164" i="14"/>
  <c r="I28" i="16"/>
  <c r="Q112" i="16"/>
  <c r="Y94" i="16"/>
  <c r="N28" i="13"/>
  <c r="T184" i="14"/>
  <c r="G60" i="14"/>
  <c r="K38" i="15"/>
  <c r="S142" i="15"/>
  <c r="AA114" i="15"/>
  <c r="AR174" i="13"/>
  <c r="AV174" i="13" s="1"/>
  <c r="E60" i="14"/>
  <c r="K164" i="14"/>
  <c r="L46" i="15"/>
  <c r="T184" i="15"/>
  <c r="AB94" i="15"/>
  <c r="Q47" i="15"/>
  <c r="G80" i="14"/>
  <c r="W136" i="14"/>
  <c r="K106" i="15"/>
  <c r="AU101" i="14" a="1"/>
  <c r="AU101" i="14" s="1"/>
  <c r="AC101" i="14"/>
  <c r="Q102" i="14"/>
  <c r="AU102" i="14" s="1" a="1"/>
  <c r="AU102" i="14" s="1"/>
  <c r="AT101" i="14" a="1"/>
  <c r="AT101" i="14" s="1"/>
  <c r="Z9" i="15"/>
  <c r="Z10" i="15" s="1"/>
  <c r="Z152" i="15"/>
  <c r="Z168" i="15"/>
  <c r="Z56" i="15"/>
  <c r="Z32" i="15"/>
  <c r="Z30" i="15"/>
  <c r="Z158" i="15"/>
  <c r="Z185" i="15"/>
  <c r="Z104" i="15"/>
  <c r="Z146" i="15"/>
  <c r="BD192" i="15"/>
  <c r="K66" i="16"/>
  <c r="S16" i="16"/>
  <c r="AA102" i="16"/>
  <c r="AT102" i="16" s="1" a="1"/>
  <c r="AT102" i="16" s="1"/>
  <c r="V182" i="14"/>
  <c r="N144" i="15"/>
  <c r="AV151" i="17"/>
  <c r="Z160" i="14"/>
  <c r="F158" i="15"/>
  <c r="E116" i="16"/>
  <c r="AT116" i="16" s="1" a="1"/>
  <c r="AT116" i="16" s="1"/>
  <c r="M57" i="16"/>
  <c r="Z20" i="14"/>
  <c r="N46" i="14"/>
  <c r="Z98" i="14"/>
  <c r="J176" i="14"/>
  <c r="Y20" i="15"/>
  <c r="M120" i="15"/>
  <c r="AV169" i="15"/>
  <c r="V162" i="16"/>
  <c r="AR166" i="16"/>
  <c r="AV166" i="16" s="1"/>
  <c r="AX154" i="14"/>
  <c r="O134" i="16"/>
  <c r="O76" i="16"/>
  <c r="W84" i="16"/>
  <c r="W160" i="16"/>
  <c r="J179" i="15"/>
  <c r="J177" i="15"/>
  <c r="J178" i="15" s="1"/>
  <c r="R148" i="15"/>
  <c r="W152" i="15"/>
  <c r="I9" i="17"/>
  <c r="I10" i="17" s="1"/>
  <c r="I56" i="17"/>
  <c r="AV171" i="17"/>
  <c r="AV167" i="17"/>
  <c r="Y156" i="17"/>
  <c r="K82" i="17"/>
  <c r="AA120" i="17"/>
  <c r="F162" i="18"/>
  <c r="N148" i="18"/>
  <c r="AR190" i="18"/>
  <c r="G120" i="18"/>
  <c r="O177" i="18"/>
  <c r="O178" i="18" s="1"/>
  <c r="O179" i="18"/>
  <c r="O70" i="18"/>
  <c r="W168" i="18"/>
  <c r="M160" i="17"/>
  <c r="F129" i="17"/>
  <c r="N63" i="17"/>
  <c r="E84" i="17"/>
  <c r="AA184" i="17"/>
  <c r="O140" i="17"/>
  <c r="W78" i="17"/>
  <c r="H72" i="17"/>
  <c r="AX184" i="17"/>
  <c r="N158" i="17"/>
  <c r="I74" i="18"/>
  <c r="AV163" i="18"/>
  <c r="Y136" i="18"/>
  <c r="S22" i="18"/>
  <c r="X72" i="19"/>
  <c r="S154" i="18"/>
  <c r="AA174" i="18"/>
  <c r="T51" i="18"/>
  <c r="T49" i="18"/>
  <c r="AB118" i="18"/>
  <c r="X49" i="18"/>
  <c r="E100" i="18"/>
  <c r="M136" i="18"/>
  <c r="M78" i="18"/>
  <c r="AV145" i="19"/>
  <c r="Y132" i="19"/>
  <c r="I127" i="19"/>
  <c r="I128" i="19" s="1"/>
  <c r="I9" i="19"/>
  <c r="I10" i="19" s="1"/>
  <c r="I134" i="19"/>
  <c r="I46" i="19"/>
  <c r="I16" i="19"/>
  <c r="I18" i="19"/>
  <c r="I78" i="19"/>
  <c r="I90" i="19"/>
  <c r="I144" i="19"/>
  <c r="I116" i="19"/>
  <c r="D20" i="20"/>
  <c r="P35" i="20"/>
  <c r="L129" i="20"/>
  <c r="L130" i="20" s="1"/>
  <c r="L14" i="20"/>
  <c r="T70" i="20"/>
  <c r="AB102" i="20"/>
  <c r="J26" i="19"/>
  <c r="Z179" i="19"/>
  <c r="Z177" i="19"/>
  <c r="Z178" i="19" s="1"/>
  <c r="Y51" i="19"/>
  <c r="Y49" i="19"/>
  <c r="Y50" i="19" s="1"/>
  <c r="F188" i="19"/>
  <c r="K168" i="19"/>
  <c r="S62" i="19"/>
  <c r="BD70" i="19"/>
  <c r="N188" i="19"/>
  <c r="D156" i="19"/>
  <c r="L160" i="19"/>
  <c r="AB182" i="19"/>
  <c r="Y78" i="19"/>
  <c r="E142" i="19"/>
  <c r="R67" i="19"/>
  <c r="F152" i="19"/>
  <c r="V116" i="19"/>
  <c r="V62" i="19"/>
  <c r="J92" i="19"/>
  <c r="E100" i="21"/>
  <c r="M156" i="21"/>
  <c r="D74" i="19"/>
  <c r="P73" i="19"/>
  <c r="AX117" i="20"/>
  <c r="AX35" i="20"/>
  <c r="E140" i="20"/>
  <c r="E80" i="20"/>
  <c r="F85" i="21"/>
  <c r="F86" i="21" s="1"/>
  <c r="N134" i="21"/>
  <c r="V188" i="21"/>
  <c r="V56" i="21"/>
  <c r="AR148" i="21"/>
  <c r="H14" i="22"/>
  <c r="X38" i="22"/>
  <c r="F162" i="20"/>
  <c r="N60" i="20"/>
  <c r="V78" i="20"/>
  <c r="F16" i="20"/>
  <c r="BD101" i="9"/>
  <c r="BD102" i="9" s="1"/>
  <c r="Y92" i="10"/>
  <c r="V166" i="14"/>
  <c r="D78" i="21"/>
  <c r="L54" i="21"/>
  <c r="AB182" i="21"/>
  <c r="AX125" i="21"/>
  <c r="AX126" i="21" s="1"/>
  <c r="AX24" i="21"/>
  <c r="R49" i="22"/>
  <c r="R51" i="22"/>
  <c r="L179" i="22"/>
  <c r="L177" i="22"/>
  <c r="L178" i="22" s="1"/>
  <c r="BD184" i="22"/>
  <c r="K40" i="23"/>
  <c r="BD101" i="22"/>
  <c r="BD102" i="22" s="1"/>
  <c r="BD104" i="22"/>
  <c r="X134" i="23"/>
  <c r="AV186" i="23"/>
  <c r="Y160" i="23"/>
  <c r="BD85" i="23"/>
  <c r="BD86" i="23" s="1"/>
  <c r="BD88" i="23"/>
  <c r="BD144" i="23"/>
  <c r="M9" i="24"/>
  <c r="M10" i="24" s="1"/>
  <c r="M114" i="24"/>
  <c r="Y170" i="23"/>
  <c r="AX185" i="24"/>
  <c r="Q51" i="24"/>
  <c r="AU52" i="24" a="1"/>
  <c r="AU52" i="24" s="1"/>
  <c r="AC52" i="24"/>
  <c r="AT52" i="24" a="1"/>
  <c r="AT52" i="24" s="1"/>
  <c r="Q49" i="24"/>
  <c r="R51" i="24"/>
  <c r="R49" i="24"/>
  <c r="R50" i="24" s="1"/>
  <c r="Y189" i="24"/>
  <c r="Y36" i="24"/>
  <c r="G144" i="23"/>
  <c r="R189" i="24"/>
  <c r="R36" i="24"/>
  <c r="L125" i="25"/>
  <c r="L126" i="25" s="1"/>
  <c r="L47" i="25"/>
  <c r="L48" i="25" s="1"/>
  <c r="L24" i="25"/>
  <c r="N179" i="24"/>
  <c r="N177" i="24"/>
  <c r="N178" i="24" s="1"/>
  <c r="G104" i="24"/>
  <c r="W160" i="24"/>
  <c r="W86" i="24"/>
  <c r="AA56" i="24"/>
  <c r="W36" i="25"/>
  <c r="P147" i="24"/>
  <c r="H36" i="25"/>
  <c r="V125" i="25"/>
  <c r="V126" i="25" s="1"/>
  <c r="V24" i="25"/>
  <c r="V47" i="25"/>
  <c r="V48" i="25" s="1"/>
  <c r="J44" i="25"/>
  <c r="BD54" i="25"/>
  <c r="N51" i="5"/>
  <c r="J51" i="12"/>
  <c r="AC23" i="15"/>
  <c r="E57" i="15"/>
  <c r="S24" i="18"/>
  <c r="J67" i="20"/>
  <c r="W152" i="20"/>
  <c r="K63" i="21"/>
  <c r="S129" i="21"/>
  <c r="S130" i="21" s="1"/>
  <c r="AA170" i="21"/>
  <c r="AC58" i="21"/>
  <c r="AX148" i="21"/>
  <c r="K112" i="22"/>
  <c r="AA188" i="22"/>
  <c r="AA22" i="22"/>
  <c r="E94" i="22"/>
  <c r="O134" i="22"/>
  <c r="O28" i="22"/>
  <c r="AR74" i="22"/>
  <c r="AV74" i="22" s="1"/>
  <c r="BD56" i="22"/>
  <c r="AR124" i="22"/>
  <c r="BD172" i="22"/>
  <c r="K104" i="23"/>
  <c r="K136" i="23"/>
  <c r="AR108" i="22"/>
  <c r="P35" i="23"/>
  <c r="X168" i="23"/>
  <c r="Q36" i="23"/>
  <c r="Y140" i="23"/>
  <c r="BD44" i="23"/>
  <c r="Z20" i="23"/>
  <c r="Z9" i="23"/>
  <c r="Z10" i="23" s="1"/>
  <c r="Z56" i="23"/>
  <c r="Z150" i="23"/>
  <c r="Z62" i="23"/>
  <c r="Z108" i="23"/>
  <c r="Z34" i="23"/>
  <c r="Z82" i="23"/>
  <c r="Z170" i="23"/>
  <c r="M42" i="24"/>
  <c r="M9" i="25"/>
  <c r="M10" i="25" s="1"/>
  <c r="AX162" i="24"/>
  <c r="X51" i="25"/>
  <c r="X49" i="25"/>
  <c r="X50" i="25" s="1"/>
  <c r="E189" i="23"/>
  <c r="E36" i="23"/>
  <c r="R136" i="24"/>
  <c r="AU134" i="24" a="1"/>
  <c r="AU134" i="24" s="1"/>
  <c r="V189" i="24"/>
  <c r="V36" i="24"/>
  <c r="O20" i="23"/>
  <c r="O80" i="23"/>
  <c r="F106" i="24"/>
  <c r="G49" i="24"/>
  <c r="G51" i="24"/>
  <c r="O49" i="24"/>
  <c r="O50" i="24" s="1"/>
  <c r="O51" i="24"/>
  <c r="G129" i="24"/>
  <c r="G130" i="24" s="1"/>
  <c r="K148" i="24"/>
  <c r="AA84" i="24"/>
  <c r="G100" i="24"/>
  <c r="D125" i="25"/>
  <c r="D126" i="25" s="1"/>
  <c r="D47" i="25"/>
  <c r="D24" i="25"/>
  <c r="J166" i="25"/>
  <c r="BD134" i="25"/>
  <c r="E85" i="10"/>
  <c r="E86" i="10" s="1"/>
  <c r="F67" i="11"/>
  <c r="P117" i="14"/>
  <c r="N129" i="17"/>
  <c r="N130" i="17" s="1"/>
  <c r="O56" i="21"/>
  <c r="R98" i="20"/>
  <c r="R124" i="20"/>
  <c r="O70" i="22"/>
  <c r="AR136" i="22"/>
  <c r="K63" i="23"/>
  <c r="S100" i="23"/>
  <c r="AB9" i="23"/>
  <c r="AB10" i="23" s="1"/>
  <c r="AB104" i="23"/>
  <c r="AB66" i="23"/>
  <c r="BD132" i="22"/>
  <c r="X76" i="23"/>
  <c r="X98" i="23"/>
  <c r="BD192" i="23"/>
  <c r="Z164" i="23"/>
  <c r="M189" i="24"/>
  <c r="M36" i="24"/>
  <c r="M148" i="24"/>
  <c r="BD90" i="24"/>
  <c r="E51" i="25"/>
  <c r="E49" i="25"/>
  <c r="E50" i="25" s="1"/>
  <c r="M124" i="25"/>
  <c r="AX22" i="24"/>
  <c r="BD188" i="24"/>
  <c r="AC23" i="24"/>
  <c r="N189" i="23"/>
  <c r="N36" i="23"/>
  <c r="J76" i="24"/>
  <c r="R150" i="24"/>
  <c r="F90" i="23"/>
  <c r="AX114" i="24"/>
  <c r="G82" i="23"/>
  <c r="M72" i="25"/>
  <c r="AR92" i="24"/>
  <c r="O136" i="24"/>
  <c r="W76" i="24"/>
  <c r="G42" i="24"/>
  <c r="Q24" i="25"/>
  <c r="Q47" i="25"/>
  <c r="AA80" i="24"/>
  <c r="K9" i="25"/>
  <c r="K10" i="25" s="1"/>
  <c r="K62" i="25"/>
  <c r="K38" i="25"/>
  <c r="K14" i="25"/>
  <c r="K132" i="25"/>
  <c r="K60" i="25"/>
  <c r="K88" i="25"/>
  <c r="T129" i="24"/>
  <c r="T130" i="24" s="1"/>
  <c r="P117" i="25"/>
  <c r="W129" i="25"/>
  <c r="W130" i="25" s="1"/>
  <c r="J63" i="25"/>
  <c r="Q148" i="25"/>
  <c r="AU147" i="25" a="1"/>
  <c r="AU147" i="25" s="1"/>
  <c r="AC147" i="25"/>
  <c r="AT147" i="25" a="1"/>
  <c r="AT147" i="25" s="1"/>
  <c r="Q156" i="25"/>
  <c r="Q60" i="25"/>
  <c r="J118" i="25"/>
  <c r="BD158" i="25"/>
  <c r="I188" i="22"/>
  <c r="I54" i="22"/>
  <c r="AT11" i="22" a="1"/>
  <c r="AT11" i="22" s="1"/>
  <c r="Q9" i="22"/>
  <c r="AC11" i="22"/>
  <c r="AC20" i="22" s="1"/>
  <c r="AU11" i="22" a="1"/>
  <c r="AU11" i="22" s="1"/>
  <c r="Q16" i="22"/>
  <c r="Y24" i="22"/>
  <c r="Y125" i="22"/>
  <c r="Y126" i="22" s="1"/>
  <c r="Y47" i="22"/>
  <c r="Y48" i="22" s="1"/>
  <c r="J66" i="21"/>
  <c r="BD116" i="21"/>
  <c r="O28" i="21"/>
  <c r="AV187" i="21"/>
  <c r="AR144" i="22"/>
  <c r="BD54" i="22"/>
  <c r="K162" i="23"/>
  <c r="S94" i="23"/>
  <c r="AB106" i="23"/>
  <c r="D51" i="22"/>
  <c r="P52" i="22"/>
  <c r="D49" i="22"/>
  <c r="X142" i="23"/>
  <c r="AX154" i="23"/>
  <c r="G86" i="23"/>
  <c r="AV143" i="23"/>
  <c r="Y100" i="23"/>
  <c r="Z114" i="23"/>
  <c r="Z132" i="23"/>
  <c r="M82" i="24"/>
  <c r="E150" i="25"/>
  <c r="E94" i="25"/>
  <c r="M102" i="25"/>
  <c r="AX100" i="24"/>
  <c r="BD136" i="24"/>
  <c r="BD82" i="24"/>
  <c r="M138" i="23"/>
  <c r="AC117" i="24"/>
  <c r="AT117" i="24" a="1"/>
  <c r="AT117" i="24" s="1"/>
  <c r="Q118" i="24"/>
  <c r="AT118" i="24" s="1" a="1"/>
  <c r="AT118" i="24" s="1"/>
  <c r="AU117" i="24" a="1"/>
  <c r="AU117" i="24" s="1"/>
  <c r="W189" i="23"/>
  <c r="W36" i="23"/>
  <c r="J102" i="24"/>
  <c r="R104" i="24"/>
  <c r="R98" i="24"/>
  <c r="AU158" i="24" a="1"/>
  <c r="AU158" i="24" s="1"/>
  <c r="AX165" i="24"/>
  <c r="AX166" i="24" s="1"/>
  <c r="AX168" i="24"/>
  <c r="F34" i="23"/>
  <c r="AB51" i="25"/>
  <c r="AB49" i="25"/>
  <c r="O179" i="24"/>
  <c r="O177" i="24"/>
  <c r="O178" i="24" s="1"/>
  <c r="W62" i="24"/>
  <c r="X47" i="24"/>
  <c r="X48" i="24" s="1"/>
  <c r="F177" i="24"/>
  <c r="F178" i="24" s="1"/>
  <c r="F179" i="24"/>
  <c r="K129" i="24"/>
  <c r="K130" i="24" s="1"/>
  <c r="AA116" i="24"/>
  <c r="K148" i="25"/>
  <c r="K129" i="25"/>
  <c r="K130" i="25" s="1"/>
  <c r="AT52" i="25" a="1"/>
  <c r="AT52" i="25" s="1"/>
  <c r="O150" i="25"/>
  <c r="H24" i="25"/>
  <c r="H47" i="25"/>
  <c r="H48" i="25" s="1"/>
  <c r="N154" i="25"/>
  <c r="J28" i="25"/>
  <c r="BD168" i="25"/>
  <c r="BD165" i="25"/>
  <c r="BD166" i="25" s="1"/>
  <c r="BD98" i="25"/>
  <c r="K49" i="10"/>
  <c r="K50" i="10" s="1"/>
  <c r="AR179" i="15"/>
  <c r="AV179" i="15" s="1"/>
  <c r="V132" i="20"/>
  <c r="AX42" i="21"/>
  <c r="AR34" i="22"/>
  <c r="O90" i="22"/>
  <c r="W138" i="22"/>
  <c r="AA63" i="22"/>
  <c r="BD174" i="22"/>
  <c r="BD129" i="22"/>
  <c r="BD130" i="22" s="1"/>
  <c r="K74" i="23"/>
  <c r="S42" i="23"/>
  <c r="AB166" i="23"/>
  <c r="AX132" i="23"/>
  <c r="J49" i="23"/>
  <c r="J50" i="23" s="1"/>
  <c r="J51" i="23"/>
  <c r="Q129" i="23"/>
  <c r="Q189" i="23" s="1"/>
  <c r="Y144" i="23"/>
  <c r="BD179" i="23"/>
  <c r="BD177" i="23"/>
  <c r="BD178" i="23" s="1"/>
  <c r="BD62" i="23"/>
  <c r="J140" i="23"/>
  <c r="J40" i="23"/>
  <c r="AR20" i="24"/>
  <c r="M102" i="24"/>
  <c r="Y110" i="23"/>
  <c r="BD134" i="24"/>
  <c r="E56" i="25"/>
  <c r="M182" i="25"/>
  <c r="AX172" i="24"/>
  <c r="BD154" i="24"/>
  <c r="AV173" i="24"/>
  <c r="AR174" i="24"/>
  <c r="AV174" i="24" s="1"/>
  <c r="M32" i="23"/>
  <c r="V32" i="23"/>
  <c r="G92" i="23"/>
  <c r="J146" i="24"/>
  <c r="R174" i="24"/>
  <c r="V160" i="23"/>
  <c r="G42" i="23"/>
  <c r="G118" i="23"/>
  <c r="O102" i="23"/>
  <c r="V70" i="23"/>
  <c r="AR172" i="24"/>
  <c r="AR148" i="24"/>
  <c r="V96" i="24"/>
  <c r="O158" i="24"/>
  <c r="W112" i="24"/>
  <c r="K185" i="24"/>
  <c r="S114" i="24"/>
  <c r="K168" i="25"/>
  <c r="K82" i="25"/>
  <c r="T96" i="25"/>
  <c r="G125" i="25"/>
  <c r="G126" i="25" s="1"/>
  <c r="G47" i="25"/>
  <c r="G48" i="25" s="1"/>
  <c r="G24" i="25"/>
  <c r="O158" i="25"/>
  <c r="AV141" i="25"/>
  <c r="N189" i="25"/>
  <c r="N36" i="25"/>
  <c r="V114" i="25"/>
  <c r="BD185" i="25"/>
  <c r="Q166" i="6"/>
  <c r="AC23" i="9"/>
  <c r="AR136" i="10"/>
  <c r="R148" i="12"/>
  <c r="AT148" i="12" s="1" a="1"/>
  <c r="AT148" i="12" s="1"/>
  <c r="X108" i="20"/>
  <c r="T24" i="21"/>
  <c r="O136" i="21"/>
  <c r="J60" i="20"/>
  <c r="O179" i="20"/>
  <c r="O177" i="20"/>
  <c r="O178" i="20" s="1"/>
  <c r="J24" i="21"/>
  <c r="BD150" i="20"/>
  <c r="BD147" i="20"/>
  <c r="BD148" i="20" s="1"/>
  <c r="E118" i="22"/>
  <c r="M116" i="22"/>
  <c r="O189" i="22"/>
  <c r="O36" i="22"/>
  <c r="W102" i="22"/>
  <c r="W92" i="22"/>
  <c r="AR172" i="22"/>
  <c r="P64" i="22"/>
  <c r="K122" i="23"/>
  <c r="K94" i="23"/>
  <c r="S30" i="23"/>
  <c r="AA168" i="23"/>
  <c r="AA49" i="23"/>
  <c r="AA50" i="23" s="1"/>
  <c r="AA51" i="23"/>
  <c r="D74" i="23"/>
  <c r="P73" i="23"/>
  <c r="AB46" i="23"/>
  <c r="T51" i="22"/>
  <c r="T49" i="22"/>
  <c r="X136" i="23"/>
  <c r="AX42" i="23"/>
  <c r="BD82" i="23"/>
  <c r="AU85" i="23" a="1"/>
  <c r="AU85" i="23" s="1"/>
  <c r="AC85" i="23"/>
  <c r="Q86" i="23"/>
  <c r="AU86" i="23" s="1" a="1"/>
  <c r="AU86" i="23" s="1"/>
  <c r="AV161" i="23"/>
  <c r="Y129" i="23"/>
  <c r="Y130" i="23" s="1"/>
  <c r="BD132" i="23"/>
  <c r="J46" i="23"/>
  <c r="BD42" i="23"/>
  <c r="E60" i="24"/>
  <c r="M142" i="24"/>
  <c r="G49" i="23"/>
  <c r="G50" i="23" s="1"/>
  <c r="E90" i="25"/>
  <c r="M168" i="25"/>
  <c r="AX30" i="24"/>
  <c r="BD142" i="24"/>
  <c r="J46" i="24"/>
  <c r="AU11" i="24" a="1"/>
  <c r="AU11" i="24" s="1"/>
  <c r="Q9" i="24"/>
  <c r="AC11" i="24"/>
  <c r="AC172" i="24" s="1"/>
  <c r="AT11" i="24" a="1"/>
  <c r="AT11" i="24" s="1"/>
  <c r="Q82" i="24"/>
  <c r="Q60" i="24"/>
  <c r="Q104" i="24"/>
  <c r="Q112" i="24"/>
  <c r="M129" i="23"/>
  <c r="J44" i="24"/>
  <c r="R182" i="24"/>
  <c r="V142" i="23"/>
  <c r="M140" i="23"/>
  <c r="O176" i="23"/>
  <c r="M104" i="23"/>
  <c r="F148" i="24"/>
  <c r="V108" i="24"/>
  <c r="AR76" i="24"/>
  <c r="O152" i="24"/>
  <c r="W108" i="24"/>
  <c r="K94" i="24"/>
  <c r="G185" i="24"/>
  <c r="S142" i="24"/>
  <c r="AA179" i="24"/>
  <c r="AA177" i="24"/>
  <c r="AA178" i="24" s="1"/>
  <c r="K120" i="25"/>
  <c r="T100" i="25"/>
  <c r="AB132" i="25"/>
  <c r="O144" i="25"/>
  <c r="X177" i="25"/>
  <c r="X178" i="25" s="1"/>
  <c r="X179" i="25"/>
  <c r="Q110" i="25"/>
  <c r="I14" i="25"/>
  <c r="N84" i="25"/>
  <c r="V74" i="25"/>
  <c r="J49" i="25"/>
  <c r="J51" i="25"/>
  <c r="BD84" i="25"/>
  <c r="AV131" i="10"/>
  <c r="O118" i="11"/>
  <c r="AT118" i="11" s="1" a="1"/>
  <c r="AT118" i="11" s="1"/>
  <c r="M179" i="15"/>
  <c r="H60" i="20"/>
  <c r="AB56" i="21"/>
  <c r="R36" i="20"/>
  <c r="O26" i="20"/>
  <c r="M54" i="22"/>
  <c r="G116" i="22"/>
  <c r="G176" i="22"/>
  <c r="O74" i="22"/>
  <c r="W118" i="22"/>
  <c r="BD84" i="22"/>
  <c r="AR120" i="22"/>
  <c r="K158" i="23"/>
  <c r="S82" i="23"/>
  <c r="S54" i="23"/>
  <c r="AA162" i="23"/>
  <c r="AR86" i="22"/>
  <c r="D51" i="23"/>
  <c r="P52" i="23"/>
  <c r="D49" i="23"/>
  <c r="AB30" i="23"/>
  <c r="BD182" i="22"/>
  <c r="H129" i="23"/>
  <c r="H130" i="23" s="1"/>
  <c r="X184" i="23"/>
  <c r="AX184" i="23"/>
  <c r="Q67" i="23"/>
  <c r="AC68" i="23"/>
  <c r="Y156" i="23"/>
  <c r="Y18" i="23"/>
  <c r="J122" i="23"/>
  <c r="Z102" i="23"/>
  <c r="AX60" i="23"/>
  <c r="BD34" i="23"/>
  <c r="X94" i="23"/>
  <c r="F57" i="23"/>
  <c r="E42" i="24"/>
  <c r="E10" i="24"/>
  <c r="M162" i="24"/>
  <c r="E63" i="25"/>
  <c r="M112" i="25"/>
  <c r="AX56" i="24"/>
  <c r="BD84" i="24"/>
  <c r="Q140" i="24"/>
  <c r="Q42" i="24"/>
  <c r="F42" i="23"/>
  <c r="J134" i="24"/>
  <c r="R142" i="24"/>
  <c r="AX158" i="24"/>
  <c r="V63" i="23"/>
  <c r="AR156" i="24"/>
  <c r="AV156" i="24" s="1"/>
  <c r="G146" i="23"/>
  <c r="F138" i="24"/>
  <c r="V182" i="24"/>
  <c r="AR124" i="24"/>
  <c r="F189" i="24"/>
  <c r="F36" i="24"/>
  <c r="G174" i="24"/>
  <c r="O138" i="24"/>
  <c r="O18" i="24"/>
  <c r="K104" i="24"/>
  <c r="S106" i="24"/>
  <c r="AA114" i="24"/>
  <c r="K114" i="25"/>
  <c r="T102" i="25"/>
  <c r="AB188" i="25"/>
  <c r="AB38" i="25"/>
  <c r="O129" i="25"/>
  <c r="O130" i="25" s="1"/>
  <c r="W168" i="25"/>
  <c r="X9" i="25"/>
  <c r="X10" i="25" s="1"/>
  <c r="X54" i="25"/>
  <c r="X16" i="25"/>
  <c r="X60" i="25"/>
  <c r="I120" i="25"/>
  <c r="AV183" i="25"/>
  <c r="Y168" i="25"/>
  <c r="N132" i="25"/>
  <c r="V185" i="25"/>
  <c r="J85" i="25"/>
  <c r="J86" i="25" s="1"/>
  <c r="AR36" i="8"/>
  <c r="I47" i="18"/>
  <c r="I48" i="18" s="1"/>
  <c r="H67" i="20"/>
  <c r="X185" i="20"/>
  <c r="X32" i="21"/>
  <c r="S36" i="20"/>
  <c r="Z158" i="21"/>
  <c r="AX179" i="21"/>
  <c r="S63" i="22"/>
  <c r="AT63" i="22" s="1" a="1"/>
  <c r="AT63" i="22" s="1"/>
  <c r="W152" i="22"/>
  <c r="AR22" i="22"/>
  <c r="J49" i="22"/>
  <c r="J51" i="22"/>
  <c r="AR110" i="22"/>
  <c r="BD96" i="22"/>
  <c r="K172" i="23"/>
  <c r="S164" i="23"/>
  <c r="AA138" i="23"/>
  <c r="T146" i="23"/>
  <c r="T66" i="23"/>
  <c r="AB100" i="23"/>
  <c r="X156" i="23"/>
  <c r="AX166" i="23"/>
  <c r="I129" i="23"/>
  <c r="I130" i="23" s="1"/>
  <c r="Y40" i="23"/>
  <c r="Y76" i="23"/>
  <c r="J116" i="23"/>
  <c r="Z166" i="23"/>
  <c r="Q49" i="23"/>
  <c r="Q125" i="23" s="1"/>
  <c r="AU52" i="23" a="1"/>
  <c r="AU52" i="23" s="1"/>
  <c r="AC52" i="23"/>
  <c r="AT52" i="23" a="1"/>
  <c r="AT52" i="23" s="1"/>
  <c r="Q51" i="23"/>
  <c r="E189" i="24"/>
  <c r="E36" i="24"/>
  <c r="E110" i="24"/>
  <c r="M156" i="24"/>
  <c r="E138" i="25"/>
  <c r="E36" i="25"/>
  <c r="M98" i="25"/>
  <c r="AX40" i="24"/>
  <c r="Q38" i="24"/>
  <c r="AC73" i="24"/>
  <c r="AT73" i="24" a="1"/>
  <c r="AT73" i="24" s="1"/>
  <c r="Q74" i="24"/>
  <c r="AU73" i="24" a="1"/>
  <c r="AU73" i="24" s="1"/>
  <c r="Y44" i="24"/>
  <c r="Y54" i="24"/>
  <c r="J18" i="24"/>
  <c r="R16" i="24"/>
  <c r="F146" i="23"/>
  <c r="G112" i="23"/>
  <c r="AX62" i="24"/>
  <c r="F104" i="24"/>
  <c r="V110" i="24"/>
  <c r="K30" i="24"/>
  <c r="G176" i="24"/>
  <c r="O132" i="24"/>
  <c r="W154" i="24"/>
  <c r="AX28" i="24"/>
  <c r="G85" i="24"/>
  <c r="G86" i="24" s="1"/>
  <c r="K176" i="24"/>
  <c r="S84" i="24"/>
  <c r="K51" i="25"/>
  <c r="K49" i="25"/>
  <c r="K50" i="25" s="1"/>
  <c r="S63" i="25"/>
  <c r="AA177" i="25"/>
  <c r="AA178" i="25" s="1"/>
  <c r="AA179" i="25"/>
  <c r="P11" i="25"/>
  <c r="P44" i="25" s="1"/>
  <c r="D9" i="25"/>
  <c r="D80" i="25"/>
  <c r="D100" i="25"/>
  <c r="D106" i="25"/>
  <c r="D26" i="25"/>
  <c r="D16" i="25"/>
  <c r="D22" i="25"/>
  <c r="L57" i="25"/>
  <c r="T40" i="25"/>
  <c r="AB158" i="25"/>
  <c r="D85" i="24"/>
  <c r="D86" i="24" s="1"/>
  <c r="O134" i="25"/>
  <c r="W174" i="25"/>
  <c r="X32" i="25"/>
  <c r="W156" i="25"/>
  <c r="AV135" i="25"/>
  <c r="Y146" i="25"/>
  <c r="AX158" i="25"/>
  <c r="Y16" i="25"/>
  <c r="Q40" i="25"/>
  <c r="AX90" i="25"/>
  <c r="N188" i="25"/>
  <c r="N80" i="25"/>
  <c r="V104" i="25"/>
  <c r="AR172" i="25"/>
  <c r="AR110" i="25"/>
  <c r="Z49" i="25"/>
  <c r="Z51" i="25"/>
  <c r="BD70" i="25"/>
  <c r="N47" i="23"/>
  <c r="N48" i="23" s="1"/>
  <c r="V166" i="24"/>
  <c r="J24" i="25"/>
  <c r="Q118" i="23"/>
  <c r="AU118" i="23" s="1" a="1"/>
  <c r="AU118" i="23" s="1"/>
  <c r="AB47" i="25"/>
  <c r="AB48" i="25" s="1"/>
  <c r="Z47" i="25"/>
  <c r="Z48" i="25" s="1"/>
  <c r="I189" i="4" l="1"/>
  <c r="AA189" i="4"/>
  <c r="G125" i="4"/>
  <c r="G126" i="4" s="1"/>
  <c r="AC85" i="4"/>
  <c r="Q189" i="4"/>
  <c r="AT102" i="4" a="1"/>
  <c r="AT102" i="4" s="1"/>
  <c r="BD42" i="4"/>
  <c r="AT176" i="4" a="1"/>
  <c r="AT176" i="4" s="1"/>
  <c r="AT185" i="7" a="1"/>
  <c r="AT185" i="7" s="1"/>
  <c r="W127" i="7"/>
  <c r="W128" i="7" s="1"/>
  <c r="AU148" i="3" a="1"/>
  <c r="AU148" i="3" s="1"/>
  <c r="Z125" i="3"/>
  <c r="Z126" i="3" s="1"/>
  <c r="AU118" i="3" a="1"/>
  <c r="AU118" i="3" s="1"/>
  <c r="AT156" i="3" a="1"/>
  <c r="AT156" i="3" s="1"/>
  <c r="AT102" i="3" a="1"/>
  <c r="AT102" i="3" s="1"/>
  <c r="D127" i="2"/>
  <c r="AT116" i="2" a="1"/>
  <c r="AT116" i="2" s="1"/>
  <c r="AT162" i="2" a="1"/>
  <c r="AT162" i="2" s="1"/>
  <c r="AT132" i="2" a="1"/>
  <c r="AT132" i="2" s="1"/>
  <c r="AT166" i="2" a="1"/>
  <c r="AT166" i="2" s="1"/>
  <c r="R125" i="2"/>
  <c r="R126" i="2" s="1"/>
  <c r="AT160" i="2" a="1"/>
  <c r="AT160" i="2" s="1"/>
  <c r="O125" i="20"/>
  <c r="O126" i="20" s="1"/>
  <c r="AC85" i="1"/>
  <c r="AC86" i="1" s="1"/>
  <c r="AV86" i="1" s="1"/>
  <c r="V189" i="1"/>
  <c r="BD148" i="1"/>
  <c r="AT156" i="1" a="1"/>
  <c r="AT156" i="1" s="1"/>
  <c r="S125" i="1"/>
  <c r="S126" i="1" s="1"/>
  <c r="AX78" i="9"/>
  <c r="AX134" i="9"/>
  <c r="AX142" i="9"/>
  <c r="AX66" i="9"/>
  <c r="AX44" i="9"/>
  <c r="AX28" i="9"/>
  <c r="I189" i="9"/>
  <c r="AX185" i="9"/>
  <c r="AX122" i="9"/>
  <c r="AX22" i="9"/>
  <c r="AT116" i="9" a="1"/>
  <c r="AT116" i="9" s="1"/>
  <c r="AX132" i="9"/>
  <c r="AX16" i="9"/>
  <c r="AX108" i="9"/>
  <c r="AX170" i="9"/>
  <c r="AX166" i="9"/>
  <c r="AX30" i="9"/>
  <c r="AX188" i="9"/>
  <c r="AX90" i="9"/>
  <c r="H189" i="9"/>
  <c r="AX20" i="9"/>
  <c r="AX168" i="9"/>
  <c r="AX96" i="9"/>
  <c r="O125" i="9"/>
  <c r="O126" i="9" s="1"/>
  <c r="AX26" i="9"/>
  <c r="D189" i="9"/>
  <c r="E127" i="9"/>
  <c r="E128" i="9" s="1"/>
  <c r="AX56" i="9"/>
  <c r="P146" i="20"/>
  <c r="AX114" i="9"/>
  <c r="AX146" i="9"/>
  <c r="AX62" i="9"/>
  <c r="AX100" i="9"/>
  <c r="AX86" i="9"/>
  <c r="O189" i="9"/>
  <c r="F125" i="9"/>
  <c r="F126" i="9" s="1"/>
  <c r="T189" i="9"/>
  <c r="AT162" i="9" a="1"/>
  <c r="AT162" i="9" s="1"/>
  <c r="AT63" i="9" a="1"/>
  <c r="AT63" i="9" s="1"/>
  <c r="AU134" i="9" a="1"/>
  <c r="AU134" i="9" s="1"/>
  <c r="AT176" i="9" a="1"/>
  <c r="AT176" i="9" s="1"/>
  <c r="L125" i="9"/>
  <c r="L126" i="9" s="1"/>
  <c r="M125" i="9"/>
  <c r="L189" i="9"/>
  <c r="W125" i="9"/>
  <c r="W126" i="9" s="1"/>
  <c r="P76" i="20"/>
  <c r="AC70" i="21"/>
  <c r="AC92" i="21"/>
  <c r="AC36" i="21"/>
  <c r="AC40" i="21"/>
  <c r="AC120" i="21"/>
  <c r="AC14" i="21"/>
  <c r="AC28" i="21"/>
  <c r="AT116" i="13" a="1"/>
  <c r="AT116" i="13" s="1"/>
  <c r="AT67" i="13" a="1"/>
  <c r="AT67" i="13" s="1"/>
  <c r="AT74" i="22" a="1"/>
  <c r="AT74" i="22" s="1"/>
  <c r="AT176" i="22" a="1"/>
  <c r="AT176" i="22" s="1"/>
  <c r="AT116" i="22" a="1"/>
  <c r="AT116" i="22" s="1"/>
  <c r="AT185" i="22" a="1"/>
  <c r="AT185" i="22" s="1"/>
  <c r="H189" i="25"/>
  <c r="AT160" i="25" a="1"/>
  <c r="AT160" i="25" s="1"/>
  <c r="AT176" i="25" a="1"/>
  <c r="AT176" i="25" s="1"/>
  <c r="E189" i="25"/>
  <c r="M125" i="25"/>
  <c r="M126" i="25" s="1"/>
  <c r="AA125" i="25"/>
  <c r="AU164" i="25" a="1"/>
  <c r="AU164" i="25" s="1"/>
  <c r="BD90" i="25"/>
  <c r="S125" i="25"/>
  <c r="S126" i="25" s="1"/>
  <c r="BD176" i="25"/>
  <c r="BD67" i="25"/>
  <c r="BD88" i="25"/>
  <c r="AB189" i="24"/>
  <c r="AU148" i="24" a="1"/>
  <c r="AU148" i="24" s="1"/>
  <c r="X189" i="24"/>
  <c r="M125" i="24"/>
  <c r="M126" i="24" s="1"/>
  <c r="BD16" i="24"/>
  <c r="U128" i="24"/>
  <c r="U191" i="24"/>
  <c r="U192" i="24" s="1"/>
  <c r="H125" i="23"/>
  <c r="AT85" i="23" a="1"/>
  <c r="AT85" i="23" s="1"/>
  <c r="AT57" i="23" a="1"/>
  <c r="AT57" i="23" s="1"/>
  <c r="V189" i="23"/>
  <c r="U191" i="23"/>
  <c r="U192" i="23" s="1"/>
  <c r="AC174" i="21"/>
  <c r="AC57" i="21"/>
  <c r="AC82" i="21"/>
  <c r="AC67" i="21"/>
  <c r="AC26" i="21"/>
  <c r="AC94" i="21"/>
  <c r="AC158" i="21"/>
  <c r="AV158" i="21" s="1"/>
  <c r="AC66" i="21"/>
  <c r="AC54" i="21"/>
  <c r="S189" i="22"/>
  <c r="AC20" i="21"/>
  <c r="AT118" i="22" a="1"/>
  <c r="AT118" i="22" s="1"/>
  <c r="AC138" i="21"/>
  <c r="AC88" i="21"/>
  <c r="AC38" i="21"/>
  <c r="AC98" i="21"/>
  <c r="AC162" i="21"/>
  <c r="AC63" i="21"/>
  <c r="AC44" i="21"/>
  <c r="AC156" i="21"/>
  <c r="AC124" i="21"/>
  <c r="AC84" i="21"/>
  <c r="AC72" i="21"/>
  <c r="AC80" i="21"/>
  <c r="AC60" i="21"/>
  <c r="AC106" i="21"/>
  <c r="AC182" i="21"/>
  <c r="AC22" i="21"/>
  <c r="AC142" i="21"/>
  <c r="AV11" i="21"/>
  <c r="AC56" i="21"/>
  <c r="W125" i="22"/>
  <c r="W126" i="22" s="1"/>
  <c r="AC76" i="21"/>
  <c r="AC164" i="21"/>
  <c r="AV164" i="21" s="1"/>
  <c r="AC100" i="21"/>
  <c r="AC185" i="21"/>
  <c r="Y189" i="22"/>
  <c r="AC78" i="21"/>
  <c r="AC136" i="21"/>
  <c r="AC170" i="21"/>
  <c r="AC9" i="21"/>
  <c r="AV9" i="21" s="1"/>
  <c r="AC122" i="21"/>
  <c r="AC160" i="21"/>
  <c r="AV160" i="21" s="1"/>
  <c r="AC46" i="21"/>
  <c r="AC110" i="21"/>
  <c r="AC108" i="21"/>
  <c r="AC114" i="21"/>
  <c r="AC132" i="21"/>
  <c r="AV132" i="21" s="1"/>
  <c r="AC30" i="21"/>
  <c r="AC104" i="21"/>
  <c r="AC152" i="21"/>
  <c r="AC42" i="21"/>
  <c r="AC18" i="21"/>
  <c r="AC34" i="21"/>
  <c r="AC154" i="21"/>
  <c r="AC96" i="21"/>
  <c r="AC146" i="21"/>
  <c r="AC32" i="21"/>
  <c r="AC16" i="21"/>
  <c r="AC144" i="21"/>
  <c r="AC184" i="21"/>
  <c r="AC168" i="21"/>
  <c r="AC188" i="21"/>
  <c r="AV188" i="21" s="1"/>
  <c r="AC150" i="21"/>
  <c r="AC62" i="21"/>
  <c r="AT156" i="22" a="1"/>
  <c r="AT156" i="22" s="1"/>
  <c r="AC172" i="21"/>
  <c r="AC176" i="21"/>
  <c r="AC90" i="21"/>
  <c r="AC116" i="21"/>
  <c r="AV116" i="21" s="1"/>
  <c r="AC112" i="21"/>
  <c r="U128" i="22"/>
  <c r="U191" i="22"/>
  <c r="U192" i="22" s="1"/>
  <c r="U128" i="21"/>
  <c r="U191" i="21"/>
  <c r="U192" i="21" s="1"/>
  <c r="AT118" i="21" a="1"/>
  <c r="AT118" i="21" s="1"/>
  <c r="AU188" i="21" a="1"/>
  <c r="AU188" i="21" s="1"/>
  <c r="AT9" i="21" a="1"/>
  <c r="AT9" i="21" s="1"/>
  <c r="D189" i="21"/>
  <c r="D190" i="21" s="1"/>
  <c r="AX118" i="20"/>
  <c r="AX136" i="20"/>
  <c r="AX140" i="20"/>
  <c r="AX138" i="20"/>
  <c r="AX146" i="20"/>
  <c r="AX22" i="20"/>
  <c r="AX56" i="20"/>
  <c r="AX86" i="20"/>
  <c r="AX166" i="20"/>
  <c r="AX120" i="20"/>
  <c r="AX44" i="20"/>
  <c r="AX72" i="20"/>
  <c r="AX74" i="20"/>
  <c r="AX110" i="20"/>
  <c r="F125" i="20"/>
  <c r="F126" i="20" s="1"/>
  <c r="AX134" i="20"/>
  <c r="AX128" i="20"/>
  <c r="AX88" i="20"/>
  <c r="AX168" i="20"/>
  <c r="AX80" i="20"/>
  <c r="AX76" i="20"/>
  <c r="AX160" i="20"/>
  <c r="AX172" i="20"/>
  <c r="AX51" i="20"/>
  <c r="AX132" i="20"/>
  <c r="AX62" i="20"/>
  <c r="AX112" i="20"/>
  <c r="AX63" i="20"/>
  <c r="AX184" i="20"/>
  <c r="AX108" i="20"/>
  <c r="AX40" i="20"/>
  <c r="AX170" i="20"/>
  <c r="AX28" i="20"/>
  <c r="AX152" i="20"/>
  <c r="AX182" i="20"/>
  <c r="AX94" i="20"/>
  <c r="AX57" i="20"/>
  <c r="AX98" i="20"/>
  <c r="AX174" i="20"/>
  <c r="AX26" i="20"/>
  <c r="H125" i="20"/>
  <c r="H126" i="20" s="1"/>
  <c r="AX192" i="20"/>
  <c r="AX122" i="20"/>
  <c r="AX60" i="20"/>
  <c r="AX130" i="20"/>
  <c r="R125" i="20"/>
  <c r="R126" i="20" s="1"/>
  <c r="AX188" i="20"/>
  <c r="AX102" i="20"/>
  <c r="AX16" i="20"/>
  <c r="AX38" i="20"/>
  <c r="H189" i="20"/>
  <c r="AX34" i="20"/>
  <c r="AX32" i="20"/>
  <c r="AX124" i="20"/>
  <c r="AX104" i="20"/>
  <c r="AX154" i="20"/>
  <c r="AX18" i="20"/>
  <c r="AX164" i="20"/>
  <c r="AX70" i="20"/>
  <c r="U128" i="20"/>
  <c r="U191" i="20"/>
  <c r="U192" i="20" s="1"/>
  <c r="AU132" i="19" a="1"/>
  <c r="AU132" i="19" s="1"/>
  <c r="AT74" i="19" a="1"/>
  <c r="AT74" i="19" s="1"/>
  <c r="AT86" i="19" a="1"/>
  <c r="AT86" i="19" s="1"/>
  <c r="AT57" i="19" a="1"/>
  <c r="AT57" i="19" s="1"/>
  <c r="AC67" i="7"/>
  <c r="Z125" i="19"/>
  <c r="Z126" i="19" s="1"/>
  <c r="O189" i="19"/>
  <c r="AT185" i="18" a="1"/>
  <c r="AT185" i="18" s="1"/>
  <c r="AT160" i="18" a="1"/>
  <c r="AT160" i="18" s="1"/>
  <c r="AT166" i="18" a="1"/>
  <c r="AT166" i="18" s="1"/>
  <c r="BD26" i="18"/>
  <c r="BD138" i="18"/>
  <c r="BD38" i="18"/>
  <c r="AT57" i="18" a="1"/>
  <c r="AT57" i="18" s="1"/>
  <c r="AU188" i="18" a="1"/>
  <c r="AU188" i="18" s="1"/>
  <c r="AT148" i="18" a="1"/>
  <c r="AT148" i="18" s="1"/>
  <c r="AT162" i="17" a="1"/>
  <c r="AT162" i="17" s="1"/>
  <c r="P47" i="17"/>
  <c r="P48" i="17" s="1"/>
  <c r="AA125" i="17"/>
  <c r="AA126" i="17" s="1"/>
  <c r="AC54" i="7"/>
  <c r="S125" i="17"/>
  <c r="S126" i="17" s="1"/>
  <c r="AC156" i="7"/>
  <c r="AT132" i="17" a="1"/>
  <c r="AT132" i="17" s="1"/>
  <c r="AC62" i="7"/>
  <c r="U128" i="17"/>
  <c r="U191" i="17"/>
  <c r="U192" i="17" s="1"/>
  <c r="AT164" i="16" a="1"/>
  <c r="AT164" i="16" s="1"/>
  <c r="AT74" i="16" a="1"/>
  <c r="AT74" i="16" s="1"/>
  <c r="AT176" i="15" a="1"/>
  <c r="AT176" i="15" s="1"/>
  <c r="AX88" i="15"/>
  <c r="G189" i="15"/>
  <c r="U191" i="15"/>
  <c r="U192" i="15" s="1"/>
  <c r="AU164" i="14" a="1"/>
  <c r="AU164" i="14" s="1"/>
  <c r="AC47" i="14"/>
  <c r="AV47" i="14" s="1"/>
  <c r="U191" i="14"/>
  <c r="U192" i="14" s="1"/>
  <c r="P46" i="20"/>
  <c r="P92" i="20"/>
  <c r="P67" i="20"/>
  <c r="AC30" i="7"/>
  <c r="P90" i="20"/>
  <c r="AC150" i="7"/>
  <c r="AC26" i="7"/>
  <c r="AC16" i="7"/>
  <c r="P44" i="20"/>
  <c r="AC168" i="7"/>
  <c r="P110" i="20"/>
  <c r="AC132" i="7"/>
  <c r="AV132" i="7" s="1"/>
  <c r="AC18" i="7"/>
  <c r="AC174" i="7"/>
  <c r="AC112" i="7"/>
  <c r="AC106" i="7"/>
  <c r="AC120" i="7"/>
  <c r="P72" i="20"/>
  <c r="AC184" i="7"/>
  <c r="AC80" i="7"/>
  <c r="P38" i="20"/>
  <c r="P106" i="20"/>
  <c r="AC114" i="7"/>
  <c r="AC94" i="7"/>
  <c r="P36" i="20"/>
  <c r="P42" i="20"/>
  <c r="P136" i="20"/>
  <c r="AC164" i="7"/>
  <c r="AV164" i="7" s="1"/>
  <c r="AC108" i="7"/>
  <c r="AC152" i="7"/>
  <c r="AT185" i="13" a="1"/>
  <c r="AT185" i="13" s="1"/>
  <c r="BD132" i="13"/>
  <c r="Y189" i="13"/>
  <c r="P70" i="19"/>
  <c r="P76" i="19"/>
  <c r="Z189" i="12"/>
  <c r="AT185" i="12" a="1"/>
  <c r="AT185" i="12" s="1"/>
  <c r="AT57" i="12" a="1"/>
  <c r="AT57" i="12" s="1"/>
  <c r="I189" i="12"/>
  <c r="O189" i="12"/>
  <c r="X189" i="12"/>
  <c r="AU132" i="12" a="1"/>
  <c r="AU132" i="12" s="1"/>
  <c r="AU134" i="12" a="1"/>
  <c r="AU134" i="12" s="1"/>
  <c r="P170" i="20"/>
  <c r="U191" i="12"/>
  <c r="U192" i="12" s="1"/>
  <c r="T189" i="11"/>
  <c r="AC80" i="6"/>
  <c r="AU158" i="11" a="1"/>
  <c r="AU158" i="11" s="1"/>
  <c r="AC88" i="6"/>
  <c r="AT188" i="11" a="1"/>
  <c r="AT188" i="11" s="1"/>
  <c r="P51" i="22"/>
  <c r="P184" i="22"/>
  <c r="AT67" i="10" a="1"/>
  <c r="AT67" i="10" s="1"/>
  <c r="AU160" i="10" a="1"/>
  <c r="AU160" i="10" s="1"/>
  <c r="AU164" i="10" a="1"/>
  <c r="AU164" i="10" s="1"/>
  <c r="BD66" i="10"/>
  <c r="O125" i="10"/>
  <c r="O126" i="10" s="1"/>
  <c r="BD178" i="10"/>
  <c r="M189" i="10"/>
  <c r="U191" i="10"/>
  <c r="U192" i="10" s="1"/>
  <c r="AT166" i="9" a="1"/>
  <c r="AT166" i="9" s="1"/>
  <c r="P62" i="10"/>
  <c r="P122" i="10"/>
  <c r="AU188" i="9" a="1"/>
  <c r="AU188" i="9" s="1"/>
  <c r="AT148" i="9" a="1"/>
  <c r="AT148" i="9" s="1"/>
  <c r="P168" i="10"/>
  <c r="P42" i="10"/>
  <c r="AT9" i="9" a="1"/>
  <c r="AT9" i="9" s="1"/>
  <c r="U191" i="9"/>
  <c r="U192" i="9" s="1"/>
  <c r="AC80" i="2"/>
  <c r="AC60" i="2"/>
  <c r="BD160" i="8"/>
  <c r="P134" i="20"/>
  <c r="V125" i="8"/>
  <c r="V126" i="8" s="1"/>
  <c r="AC82" i="6"/>
  <c r="P150" i="20"/>
  <c r="P56" i="20"/>
  <c r="BD172" i="8"/>
  <c r="P179" i="20"/>
  <c r="AU188" i="8" a="1"/>
  <c r="AU188" i="8" s="1"/>
  <c r="P100" i="20"/>
  <c r="W125" i="8"/>
  <c r="W126" i="8" s="1"/>
  <c r="BD136" i="8"/>
  <c r="P74" i="20"/>
  <c r="P118" i="22"/>
  <c r="P82" i="22"/>
  <c r="AC122" i="4"/>
  <c r="AC18" i="6"/>
  <c r="AC40" i="6"/>
  <c r="P98" i="20"/>
  <c r="P188" i="20"/>
  <c r="AC76" i="6"/>
  <c r="P51" i="20"/>
  <c r="P174" i="20"/>
  <c r="P164" i="20"/>
  <c r="AC132" i="6"/>
  <c r="AV132" i="6" s="1"/>
  <c r="AC14" i="6"/>
  <c r="AC94" i="6"/>
  <c r="P138" i="20"/>
  <c r="P154" i="20"/>
  <c r="AC104" i="6"/>
  <c r="AC42" i="6"/>
  <c r="AC136" i="6"/>
  <c r="AC120" i="6"/>
  <c r="P96" i="20"/>
  <c r="P152" i="20"/>
  <c r="AC162" i="6"/>
  <c r="P118" i="20"/>
  <c r="P88" i="20"/>
  <c r="P144" i="20"/>
  <c r="AC144" i="6"/>
  <c r="P182" i="20"/>
  <c r="P132" i="20"/>
  <c r="AC90" i="6"/>
  <c r="P120" i="20"/>
  <c r="P172" i="20"/>
  <c r="P162" i="20"/>
  <c r="P84" i="20"/>
  <c r="P158" i="20"/>
  <c r="P60" i="20"/>
  <c r="O189" i="7"/>
  <c r="AC108" i="6"/>
  <c r="AC124" i="6"/>
  <c r="P176" i="20"/>
  <c r="AC176" i="6"/>
  <c r="AC152" i="6"/>
  <c r="AC46" i="6"/>
  <c r="AC72" i="6"/>
  <c r="AC67" i="6"/>
  <c r="AC122" i="6"/>
  <c r="P148" i="20"/>
  <c r="AC114" i="6"/>
  <c r="E125" i="7"/>
  <c r="E126" i="7" s="1"/>
  <c r="P78" i="20"/>
  <c r="P124" i="20"/>
  <c r="P152" i="16"/>
  <c r="P182" i="16"/>
  <c r="P116" i="16"/>
  <c r="P90" i="16"/>
  <c r="P144" i="12"/>
  <c r="P90" i="22"/>
  <c r="P156" i="22"/>
  <c r="P148" i="22"/>
  <c r="P80" i="22"/>
  <c r="P102" i="22"/>
  <c r="AU158" i="8" a="1"/>
  <c r="AU158" i="8" s="1"/>
  <c r="P150" i="22"/>
  <c r="P116" i="22"/>
  <c r="P54" i="22"/>
  <c r="P104" i="22"/>
  <c r="P140" i="22"/>
  <c r="P46" i="22"/>
  <c r="P84" i="22"/>
  <c r="P120" i="22"/>
  <c r="P136" i="22"/>
  <c r="P76" i="22"/>
  <c r="P168" i="22"/>
  <c r="P72" i="22"/>
  <c r="P92" i="22"/>
  <c r="P28" i="22"/>
  <c r="AT158" i="8" a="1"/>
  <c r="AT158" i="8" s="1"/>
  <c r="P100" i="22"/>
  <c r="P110" i="22"/>
  <c r="W189" i="8"/>
  <c r="W191" i="8" s="1"/>
  <c r="W192" i="8" s="1"/>
  <c r="P166" i="22"/>
  <c r="P182" i="22"/>
  <c r="P14" i="22"/>
  <c r="P94" i="22"/>
  <c r="P60" i="22"/>
  <c r="P66" i="22"/>
  <c r="AC84" i="4"/>
  <c r="P134" i="22"/>
  <c r="P164" i="22"/>
  <c r="P32" i="22"/>
  <c r="P172" i="22"/>
  <c r="P63" i="22"/>
  <c r="P188" i="22"/>
  <c r="P162" i="22"/>
  <c r="U128" i="7"/>
  <c r="U191" i="7"/>
  <c r="U192" i="7" s="1"/>
  <c r="AT160" i="7" a="1"/>
  <c r="AT160" i="7" s="1"/>
  <c r="AC104" i="9"/>
  <c r="P129" i="25"/>
  <c r="P130" i="25" s="1"/>
  <c r="Y189" i="7"/>
  <c r="T127" i="7"/>
  <c r="T128" i="7" s="1"/>
  <c r="AC164" i="9"/>
  <c r="AV164" i="9" s="1"/>
  <c r="AC129" i="4"/>
  <c r="AC130" i="4" s="1"/>
  <c r="AV130" i="4" s="1"/>
  <c r="AC88" i="8"/>
  <c r="AV188" i="23"/>
  <c r="AC124" i="2"/>
  <c r="P132" i="19"/>
  <c r="BD164" i="6"/>
  <c r="P184" i="19"/>
  <c r="P114" i="19"/>
  <c r="P116" i="19"/>
  <c r="J189" i="6"/>
  <c r="H125" i="6"/>
  <c r="H126" i="6" s="1"/>
  <c r="P74" i="19"/>
  <c r="P72" i="19"/>
  <c r="P158" i="19"/>
  <c r="AU132" i="6" a="1"/>
  <c r="AU132" i="6" s="1"/>
  <c r="AU164" i="6" a="1"/>
  <c r="AU164" i="6" s="1"/>
  <c r="P102" i="19"/>
  <c r="P104" i="19"/>
  <c r="P142" i="19"/>
  <c r="P160" i="19"/>
  <c r="P84" i="19"/>
  <c r="P174" i="19"/>
  <c r="P67" i="19"/>
  <c r="Y127" i="6"/>
  <c r="Y128" i="6" s="1"/>
  <c r="AT102" i="6" a="1"/>
  <c r="AT102" i="6" s="1"/>
  <c r="AC54" i="2"/>
  <c r="AC57" i="2"/>
  <c r="AC176" i="2"/>
  <c r="AC154" i="2"/>
  <c r="AC67" i="2"/>
  <c r="AC96" i="2"/>
  <c r="AC36" i="2"/>
  <c r="AC34" i="2"/>
  <c r="AC112" i="2"/>
  <c r="AC158" i="2"/>
  <c r="AV158" i="2" s="1"/>
  <c r="AC84" i="2"/>
  <c r="AC38" i="2"/>
  <c r="AC72" i="2"/>
  <c r="AC108" i="2"/>
  <c r="AC63" i="2"/>
  <c r="AC56" i="2"/>
  <c r="AC66" i="2"/>
  <c r="AC26" i="2"/>
  <c r="AC67" i="12"/>
  <c r="AC34" i="12"/>
  <c r="AC136" i="2"/>
  <c r="AC142" i="2"/>
  <c r="AC18" i="2"/>
  <c r="AC132" i="2"/>
  <c r="AV132" i="2" s="1"/>
  <c r="AC150" i="2"/>
  <c r="U191" i="6"/>
  <c r="U192" i="6" s="1"/>
  <c r="AC66" i="8"/>
  <c r="AC162" i="8"/>
  <c r="L127" i="5"/>
  <c r="L128" i="5" s="1"/>
  <c r="AU158" i="5" a="1"/>
  <c r="AU158" i="5" s="1"/>
  <c r="AC170" i="8"/>
  <c r="AC16" i="25"/>
  <c r="AC144" i="23"/>
  <c r="AC158" i="12"/>
  <c r="AV158" i="12" s="1"/>
  <c r="AC20" i="12"/>
  <c r="AC184" i="25"/>
  <c r="AC142" i="25"/>
  <c r="AC26" i="12"/>
  <c r="AC132" i="12"/>
  <c r="AV132" i="12" s="1"/>
  <c r="AC185" i="12"/>
  <c r="AC162" i="23"/>
  <c r="AC124" i="25"/>
  <c r="AC72" i="12"/>
  <c r="AC16" i="23"/>
  <c r="AC46" i="23"/>
  <c r="AC112" i="25"/>
  <c r="AC46" i="12"/>
  <c r="AC62" i="12"/>
  <c r="AC92" i="12"/>
  <c r="AC70" i="12"/>
  <c r="U191" i="5"/>
  <c r="U192" i="5" s="1"/>
  <c r="R125" i="4"/>
  <c r="R126" i="4" s="1"/>
  <c r="L189" i="4"/>
  <c r="AT166" i="4" a="1"/>
  <c r="AT166" i="4" s="1"/>
  <c r="AA125" i="4"/>
  <c r="AA126" i="4" s="1"/>
  <c r="T125" i="4"/>
  <c r="L125" i="4"/>
  <c r="L126" i="4" s="1"/>
  <c r="AB125" i="4"/>
  <c r="AB126" i="4" s="1"/>
  <c r="U128" i="4"/>
  <c r="U191" i="4"/>
  <c r="U192" i="4" s="1"/>
  <c r="P74" i="10"/>
  <c r="P57" i="10"/>
  <c r="AT158" i="3" a="1"/>
  <c r="AT158" i="3" s="1"/>
  <c r="P179" i="10"/>
  <c r="P28" i="10"/>
  <c r="P66" i="10"/>
  <c r="P44" i="10"/>
  <c r="P60" i="10"/>
  <c r="AT118" i="3" a="1"/>
  <c r="AT118" i="3" s="1"/>
  <c r="AC110" i="19"/>
  <c r="P30" i="10"/>
  <c r="P63" i="10"/>
  <c r="P56" i="10"/>
  <c r="L189" i="3"/>
  <c r="P80" i="10"/>
  <c r="P156" i="10"/>
  <c r="P144" i="10"/>
  <c r="P114" i="10"/>
  <c r="AC129" i="5"/>
  <c r="AC130" i="5" s="1"/>
  <c r="AV130" i="5" s="1"/>
  <c r="AC170" i="19"/>
  <c r="P100" i="10"/>
  <c r="P140" i="4"/>
  <c r="P46" i="10"/>
  <c r="P78" i="10"/>
  <c r="P152" i="10"/>
  <c r="P188" i="10"/>
  <c r="AT176" i="3" a="1"/>
  <c r="AT176" i="3" s="1"/>
  <c r="P185" i="10"/>
  <c r="P158" i="10"/>
  <c r="AC28" i="19"/>
  <c r="P106" i="10"/>
  <c r="P102" i="10"/>
  <c r="P160" i="10"/>
  <c r="X189" i="3"/>
  <c r="P36" i="10"/>
  <c r="Q125" i="3"/>
  <c r="P170" i="10"/>
  <c r="P20" i="10"/>
  <c r="P164" i="10"/>
  <c r="P176" i="10"/>
  <c r="P76" i="10"/>
  <c r="P32" i="10"/>
  <c r="P104" i="10"/>
  <c r="P166" i="10"/>
  <c r="P110" i="12"/>
  <c r="AC60" i="9"/>
  <c r="AC108" i="9"/>
  <c r="AC154" i="9"/>
  <c r="AC57" i="9"/>
  <c r="AC112" i="19"/>
  <c r="AC122" i="9"/>
  <c r="AC138" i="9"/>
  <c r="AC114" i="9"/>
  <c r="AC34" i="9"/>
  <c r="AC40" i="19"/>
  <c r="AC162" i="9"/>
  <c r="AC144" i="9"/>
  <c r="AV132" i="16"/>
  <c r="P129" i="23"/>
  <c r="P130" i="23" s="1"/>
  <c r="AC144" i="19"/>
  <c r="AC63" i="19"/>
  <c r="AC124" i="9"/>
  <c r="AC182" i="9"/>
  <c r="AC62" i="9"/>
  <c r="AC32" i="9"/>
  <c r="AC129" i="11"/>
  <c r="AC130" i="11" s="1"/>
  <c r="AV130" i="11" s="1"/>
  <c r="AC158" i="9"/>
  <c r="AV158" i="9" s="1"/>
  <c r="AC36" i="9"/>
  <c r="AC18" i="19"/>
  <c r="AC28" i="9"/>
  <c r="AC164" i="19"/>
  <c r="AV164" i="19" s="1"/>
  <c r="AC184" i="9"/>
  <c r="AC38" i="9"/>
  <c r="AU148" i="2" a="1"/>
  <c r="AU148" i="2" s="1"/>
  <c r="X125" i="2"/>
  <c r="AT134" i="2" a="1"/>
  <c r="AT134" i="2" s="1"/>
  <c r="AX125" i="2"/>
  <c r="P176" i="22"/>
  <c r="U191" i="2"/>
  <c r="U192" i="2" s="1"/>
  <c r="O189" i="2"/>
  <c r="U191" i="1"/>
  <c r="U192" i="1" s="1"/>
  <c r="P129" i="11"/>
  <c r="P130" i="11" s="1"/>
  <c r="AC152" i="25"/>
  <c r="AC174" i="25"/>
  <c r="AC116" i="9"/>
  <c r="AV116" i="9" s="1"/>
  <c r="AC70" i="6"/>
  <c r="AC16" i="6"/>
  <c r="AC42" i="9"/>
  <c r="AC63" i="9"/>
  <c r="AC34" i="6"/>
  <c r="P142" i="24"/>
  <c r="AC56" i="6"/>
  <c r="AC84" i="6"/>
  <c r="AC106" i="6"/>
  <c r="P98" i="24"/>
  <c r="AC84" i="9"/>
  <c r="AC158" i="6"/>
  <c r="AV158" i="6" s="1"/>
  <c r="AC182" i="6"/>
  <c r="AC57" i="6"/>
  <c r="P57" i="20"/>
  <c r="P112" i="20"/>
  <c r="P54" i="20"/>
  <c r="P18" i="20"/>
  <c r="P108" i="20"/>
  <c r="P66" i="20"/>
  <c r="P62" i="20"/>
  <c r="AC114" i="2"/>
  <c r="P56" i="19"/>
  <c r="AC185" i="2"/>
  <c r="AC184" i="2"/>
  <c r="AC168" i="2"/>
  <c r="P144" i="19"/>
  <c r="P32" i="19"/>
  <c r="P96" i="19"/>
  <c r="P44" i="19"/>
  <c r="AC104" i="2"/>
  <c r="P90" i="19"/>
  <c r="P94" i="19"/>
  <c r="AC174" i="2"/>
  <c r="AC40" i="2"/>
  <c r="AC106" i="2"/>
  <c r="AC78" i="2"/>
  <c r="P60" i="19"/>
  <c r="AC28" i="2"/>
  <c r="AT164" i="25" a="1"/>
  <c r="AT164" i="25" s="1"/>
  <c r="AT166" i="25" a="1"/>
  <c r="AT166" i="25" s="1"/>
  <c r="AT102" i="25" a="1"/>
  <c r="AT102" i="25" s="1"/>
  <c r="AT174" i="25" a="1"/>
  <c r="AT174" i="25" s="1"/>
  <c r="F125" i="25"/>
  <c r="AT118" i="25" a="1"/>
  <c r="AT118" i="25" s="1"/>
  <c r="AT116" i="25" a="1"/>
  <c r="AT116" i="25" s="1"/>
  <c r="AT148" i="25" a="1"/>
  <c r="AT148" i="25" s="1"/>
  <c r="M127" i="25"/>
  <c r="M128" i="25" s="1"/>
  <c r="AU134" i="25" a="1"/>
  <c r="AU134" i="25" s="1"/>
  <c r="AT63" i="25" a="1"/>
  <c r="AT63" i="25" s="1"/>
  <c r="AU158" i="25" a="1"/>
  <c r="AU158" i="25" s="1"/>
  <c r="AT185" i="25" a="1"/>
  <c r="AT185" i="25" s="1"/>
  <c r="AT132" i="25" a="1"/>
  <c r="AT132" i="25" s="1"/>
  <c r="P182" i="24"/>
  <c r="W125" i="25"/>
  <c r="W126" i="25" s="1"/>
  <c r="P56" i="24"/>
  <c r="AT162" i="25" a="1"/>
  <c r="AT162" i="25" s="1"/>
  <c r="AT57" i="25" a="1"/>
  <c r="AT57" i="25" s="1"/>
  <c r="AU160" i="25" a="1"/>
  <c r="AU160" i="25" s="1"/>
  <c r="AT156" i="25" a="1"/>
  <c r="AT156" i="25" s="1"/>
  <c r="F189" i="25"/>
  <c r="AU118" i="25" a="1"/>
  <c r="AU118" i="25" s="1"/>
  <c r="AT74" i="24" a="1"/>
  <c r="AT74" i="24" s="1"/>
  <c r="AT132" i="24" a="1"/>
  <c r="AT132" i="24" s="1"/>
  <c r="P129" i="15"/>
  <c r="P130" i="15" s="1"/>
  <c r="P38" i="23"/>
  <c r="P154" i="23"/>
  <c r="P110" i="23"/>
  <c r="P74" i="23"/>
  <c r="P88" i="23"/>
  <c r="P185" i="23"/>
  <c r="P140" i="23"/>
  <c r="AX192" i="24"/>
  <c r="AT162" i="24" a="1"/>
  <c r="AT162" i="24" s="1"/>
  <c r="AU116" i="24" a="1"/>
  <c r="AU116" i="24" s="1"/>
  <c r="AU188" i="24" a="1"/>
  <c r="AU188" i="24" s="1"/>
  <c r="Q189" i="24"/>
  <c r="AT174" i="24" a="1"/>
  <c r="AT174" i="24" s="1"/>
  <c r="AU86" i="24" a="1"/>
  <c r="AU86" i="24" s="1"/>
  <c r="AX54" i="24"/>
  <c r="AT116" i="24" a="1"/>
  <c r="AT116" i="24" s="1"/>
  <c r="AT164" i="24" a="1"/>
  <c r="AT164" i="24" s="1"/>
  <c r="AU102" i="24" a="1"/>
  <c r="AU102" i="24" s="1"/>
  <c r="AX140" i="24"/>
  <c r="AT63" i="24" a="1"/>
  <c r="AT63" i="24" s="1"/>
  <c r="AX92" i="24"/>
  <c r="AX38" i="24"/>
  <c r="AX96" i="24"/>
  <c r="AX16" i="24"/>
  <c r="AT156" i="24" a="1"/>
  <c r="AT156" i="24" s="1"/>
  <c r="AT185" i="24" a="1"/>
  <c r="AT185" i="24" s="1"/>
  <c r="AT166" i="24" a="1"/>
  <c r="AT166" i="24" s="1"/>
  <c r="AT134" i="24" a="1"/>
  <c r="AT134" i="24" s="1"/>
  <c r="AT148" i="24" a="1"/>
  <c r="AT148" i="24" s="1"/>
  <c r="AX128" i="24"/>
  <c r="AT160" i="24" a="1"/>
  <c r="AT160" i="24" s="1"/>
  <c r="AT188" i="24" a="1"/>
  <c r="AT188" i="24" s="1"/>
  <c r="AT57" i="24" a="1"/>
  <c r="AT57" i="24" s="1"/>
  <c r="I125" i="24"/>
  <c r="AT51" i="23" a="1"/>
  <c r="AT51" i="23" s="1"/>
  <c r="BD188" i="23"/>
  <c r="BD128" i="23"/>
  <c r="AT164" i="23" a="1"/>
  <c r="AT164" i="23" s="1"/>
  <c r="BD54" i="23"/>
  <c r="BD60" i="23"/>
  <c r="BD92" i="23"/>
  <c r="BD18" i="23"/>
  <c r="AT166" i="23" a="1"/>
  <c r="AT166" i="23" s="1"/>
  <c r="AT162" i="23" a="1"/>
  <c r="AT162" i="23" s="1"/>
  <c r="AU160" i="23" a="1"/>
  <c r="AU160" i="23" s="1"/>
  <c r="AU188" i="23" a="1"/>
  <c r="AU188" i="23" s="1"/>
  <c r="L189" i="23"/>
  <c r="S189" i="23"/>
  <c r="AT185" i="23" a="1"/>
  <c r="AT185" i="23" s="1"/>
  <c r="AU132" i="23" a="1"/>
  <c r="AU132" i="23" s="1"/>
  <c r="AT156" i="23" a="1"/>
  <c r="AT156" i="23" s="1"/>
  <c r="AT116" i="23" a="1"/>
  <c r="AT116" i="23" s="1"/>
  <c r="AT176" i="23" a="1"/>
  <c r="AT176" i="23" s="1"/>
  <c r="I125" i="23"/>
  <c r="I127" i="23" s="1"/>
  <c r="I128" i="23" s="1"/>
  <c r="AU102" i="23" a="1"/>
  <c r="AU102" i="23" s="1"/>
  <c r="AU148" i="23" a="1"/>
  <c r="AU148" i="23" s="1"/>
  <c r="AT102" i="23" a="1"/>
  <c r="AT102" i="23" s="1"/>
  <c r="AU116" i="23" a="1"/>
  <c r="AU116" i="23" s="1"/>
  <c r="AT132" i="23" a="1"/>
  <c r="AT132" i="23" s="1"/>
  <c r="AT160" i="23" a="1"/>
  <c r="AT160" i="23" s="1"/>
  <c r="AU134" i="23" a="1"/>
  <c r="AU134" i="23" s="1"/>
  <c r="AT158" i="23" a="1"/>
  <c r="AT158" i="23" s="1"/>
  <c r="K127" i="23"/>
  <c r="K128" i="23" s="1"/>
  <c r="AT102" i="22" a="1"/>
  <c r="AT102" i="22" s="1"/>
  <c r="AU116" i="22" a="1"/>
  <c r="AU116" i="22" s="1"/>
  <c r="AU134" i="22" a="1"/>
  <c r="AU134" i="22" s="1"/>
  <c r="X125" i="22"/>
  <c r="X126" i="22" s="1"/>
  <c r="AT132" i="22" a="1"/>
  <c r="AT132" i="22" s="1"/>
  <c r="AU188" i="22" a="1"/>
  <c r="AU188" i="22" s="1"/>
  <c r="AT57" i="22" a="1"/>
  <c r="AT57" i="22" s="1"/>
  <c r="AT51" i="22" a="1"/>
  <c r="AT51" i="22" s="1"/>
  <c r="AU148" i="22" a="1"/>
  <c r="AU148" i="22" s="1"/>
  <c r="P102" i="20"/>
  <c r="P156" i="20"/>
  <c r="AU164" i="22" a="1"/>
  <c r="AU164" i="22" s="1"/>
  <c r="AC129" i="18"/>
  <c r="AC130" i="18" s="1"/>
  <c r="AV130" i="18" s="1"/>
  <c r="AU158" i="22" a="1"/>
  <c r="AU158" i="22" s="1"/>
  <c r="AT160" i="22" a="1"/>
  <c r="AT160" i="22" s="1"/>
  <c r="AT162" i="22" a="1"/>
  <c r="AT162" i="22" s="1"/>
  <c r="P114" i="20"/>
  <c r="P122" i="20"/>
  <c r="AU102" i="22" a="1"/>
  <c r="AU102" i="22" s="1"/>
  <c r="I125" i="22"/>
  <c r="I126" i="22" s="1"/>
  <c r="P16" i="20"/>
  <c r="AC108" i="25"/>
  <c r="AU9" i="21" a="1"/>
  <c r="AU9" i="21" s="1"/>
  <c r="AC140" i="25"/>
  <c r="AT176" i="21" a="1"/>
  <c r="AT176" i="21" s="1"/>
  <c r="R189" i="21"/>
  <c r="R190" i="21" s="1"/>
  <c r="AC114" i="25"/>
  <c r="S125" i="21"/>
  <c r="S126" i="21" s="1"/>
  <c r="P26" i="4"/>
  <c r="AU132" i="21" a="1"/>
  <c r="AU132" i="21" s="1"/>
  <c r="BD49" i="21"/>
  <c r="BD50" i="21" s="1"/>
  <c r="P172" i="4"/>
  <c r="AC80" i="25"/>
  <c r="P74" i="4"/>
  <c r="AC132" i="25"/>
  <c r="AV132" i="25" s="1"/>
  <c r="AC28" i="25"/>
  <c r="D130" i="21"/>
  <c r="AU48" i="21" a="1"/>
  <c r="AU48" i="21" s="1"/>
  <c r="Y189" i="21"/>
  <c r="AB189" i="21"/>
  <c r="AC40" i="25"/>
  <c r="AC22" i="25"/>
  <c r="P44" i="4"/>
  <c r="AC138" i="25"/>
  <c r="AC72" i="25"/>
  <c r="AC136" i="25"/>
  <c r="AC98" i="25"/>
  <c r="P179" i="4"/>
  <c r="AC62" i="25"/>
  <c r="AC90" i="25"/>
  <c r="P146" i="4"/>
  <c r="P164" i="4"/>
  <c r="P112" i="4"/>
  <c r="AC144" i="25"/>
  <c r="AC116" i="25"/>
  <c r="AV116" i="25" s="1"/>
  <c r="AC88" i="25"/>
  <c r="AC170" i="25"/>
  <c r="P78" i="4"/>
  <c r="AC70" i="25"/>
  <c r="AC84" i="25"/>
  <c r="P76" i="4"/>
  <c r="P70" i="5"/>
  <c r="AC188" i="25"/>
  <c r="AV188" i="25" s="1"/>
  <c r="AC42" i="25"/>
  <c r="AC26" i="25"/>
  <c r="AC122" i="25"/>
  <c r="AC154" i="25"/>
  <c r="AC85" i="21"/>
  <c r="AC86" i="21" s="1"/>
  <c r="AV86" i="21" s="1"/>
  <c r="AC76" i="25"/>
  <c r="AC14" i="25"/>
  <c r="E125" i="21"/>
  <c r="E126" i="21" s="1"/>
  <c r="P146" i="5"/>
  <c r="P54" i="4"/>
  <c r="AC66" i="25"/>
  <c r="P30" i="4"/>
  <c r="AC158" i="25"/>
  <c r="AV158" i="25" s="1"/>
  <c r="AC185" i="25"/>
  <c r="AC63" i="25"/>
  <c r="AU116" i="21" a="1"/>
  <c r="AU116" i="21" s="1"/>
  <c r="AC164" i="25"/>
  <c r="AV164" i="25" s="1"/>
  <c r="P160" i="4"/>
  <c r="AT188" i="21" a="1"/>
  <c r="AT188" i="21" s="1"/>
  <c r="AT158" i="21" a="1"/>
  <c r="AT158" i="21" s="1"/>
  <c r="AU160" i="21" a="1"/>
  <c r="AU160" i="21" s="1"/>
  <c r="AT63" i="21" a="1"/>
  <c r="AT63" i="21" s="1"/>
  <c r="S189" i="21"/>
  <c r="AT47" i="21" a="1"/>
  <c r="AT47" i="21" s="1"/>
  <c r="AT86" i="21" a="1"/>
  <c r="AT86" i="21" s="1"/>
  <c r="AT74" i="21" a="1"/>
  <c r="AT74" i="21" s="1"/>
  <c r="AU102" i="21" a="1"/>
  <c r="AU102" i="21" s="1"/>
  <c r="AU164" i="21" a="1"/>
  <c r="AU164" i="21" s="1"/>
  <c r="BD130" i="20"/>
  <c r="AT132" i="20" a="1"/>
  <c r="AT132" i="20" s="1"/>
  <c r="AT166" i="20" a="1"/>
  <c r="AT166" i="20" s="1"/>
  <c r="AU132" i="20" a="1"/>
  <c r="AU132" i="20" s="1"/>
  <c r="AX46" i="20"/>
  <c r="AU158" i="20" a="1"/>
  <c r="AU158" i="20" s="1"/>
  <c r="AU9" i="20" a="1"/>
  <c r="AU9" i="20" s="1"/>
  <c r="AT176" i="20" a="1"/>
  <c r="AT176" i="20" s="1"/>
  <c r="AX14" i="20"/>
  <c r="AT10" i="20" a="1"/>
  <c r="AT10" i="20" s="1"/>
  <c r="AT156" i="20" a="1"/>
  <c r="AT156" i="20" s="1"/>
  <c r="AX106" i="20"/>
  <c r="AU116" i="20" a="1"/>
  <c r="AU116" i="20" s="1"/>
  <c r="AT63" i="20" a="1"/>
  <c r="AT63" i="20" s="1"/>
  <c r="AU160" i="20" a="1"/>
  <c r="AU160" i="20" s="1"/>
  <c r="AT188" i="20" a="1"/>
  <c r="AT188" i="20" s="1"/>
  <c r="AT102" i="20" a="1"/>
  <c r="AT102" i="20" s="1"/>
  <c r="AT148" i="20" a="1"/>
  <c r="AT148" i="20" s="1"/>
  <c r="AT74" i="20" a="1"/>
  <c r="AT74" i="20" s="1"/>
  <c r="AT158" i="20" a="1"/>
  <c r="AT158" i="20" s="1"/>
  <c r="AC47" i="20"/>
  <c r="AV47" i="20" s="1"/>
  <c r="AT118" i="20" a="1"/>
  <c r="AT118" i="20" s="1"/>
  <c r="AT160" i="20" a="1"/>
  <c r="AT160" i="20" s="1"/>
  <c r="AU188" i="20" a="1"/>
  <c r="AU188" i="20" s="1"/>
  <c r="AU48" i="20" a="1"/>
  <c r="AU48" i="20" s="1"/>
  <c r="AU102" i="20" a="1"/>
  <c r="AU102" i="20" s="1"/>
  <c r="AT164" i="20" a="1"/>
  <c r="AT164" i="20" s="1"/>
  <c r="AU118" i="20" a="1"/>
  <c r="AU118" i="20" s="1"/>
  <c r="P40" i="20"/>
  <c r="BD82" i="19"/>
  <c r="BD96" i="19"/>
  <c r="BD66" i="19"/>
  <c r="BD144" i="19"/>
  <c r="BD14" i="19"/>
  <c r="V189" i="19"/>
  <c r="BD132" i="19"/>
  <c r="BD134" i="19"/>
  <c r="BD76" i="19"/>
  <c r="BD170" i="19"/>
  <c r="AT118" i="19" a="1"/>
  <c r="AT118" i="19" s="1"/>
  <c r="P14" i="20"/>
  <c r="P63" i="20"/>
  <c r="BD130" i="19"/>
  <c r="BD112" i="19"/>
  <c r="BD80" i="19"/>
  <c r="BD18" i="19"/>
  <c r="AT116" i="19" a="1"/>
  <c r="AT116" i="19" s="1"/>
  <c r="AT63" i="19" a="1"/>
  <c r="AT63" i="19" s="1"/>
  <c r="BD179" i="19"/>
  <c r="P82" i="20"/>
  <c r="P104" i="20"/>
  <c r="BD168" i="19"/>
  <c r="P80" i="19"/>
  <c r="AC120" i="9"/>
  <c r="P46" i="19"/>
  <c r="P16" i="19"/>
  <c r="AT188" i="19" a="1"/>
  <c r="AT188" i="19" s="1"/>
  <c r="AT160" i="19" a="1"/>
  <c r="AT160" i="19" s="1"/>
  <c r="AT176" i="19" a="1"/>
  <c r="AT176" i="19" s="1"/>
  <c r="AT9" i="19" a="1"/>
  <c r="AT9" i="19" s="1"/>
  <c r="AU188" i="19" a="1"/>
  <c r="AU188" i="19" s="1"/>
  <c r="AU164" i="19" a="1"/>
  <c r="AU164" i="19" s="1"/>
  <c r="AT185" i="19" a="1"/>
  <c r="AT185" i="19" s="1"/>
  <c r="AU116" i="19" a="1"/>
  <c r="AU116" i="19" s="1"/>
  <c r="AT162" i="19" a="1"/>
  <c r="AT162" i="19" s="1"/>
  <c r="AT10" i="19" a="1"/>
  <c r="AT10" i="19" s="1"/>
  <c r="AU86" i="19" a="1"/>
  <c r="AU86" i="19" s="1"/>
  <c r="AT102" i="19" a="1"/>
  <c r="AT102" i="19" s="1"/>
  <c r="AU160" i="19" a="1"/>
  <c r="AU160" i="19" s="1"/>
  <c r="AT132" i="19" a="1"/>
  <c r="AT132" i="19" s="1"/>
  <c r="AT174" i="19" a="1"/>
  <c r="AT174" i="19" s="1"/>
  <c r="AT148" i="19" a="1"/>
  <c r="AT148" i="19" s="1"/>
  <c r="P122" i="4"/>
  <c r="AT158" i="19" a="1"/>
  <c r="AT158" i="19" s="1"/>
  <c r="AT166" i="19" a="1"/>
  <c r="AT166" i="19" s="1"/>
  <c r="AU158" i="19" a="1"/>
  <c r="AU158" i="19" s="1"/>
  <c r="AT174" i="18" a="1"/>
  <c r="AT174" i="18" s="1"/>
  <c r="AT176" i="18" a="1"/>
  <c r="AT176" i="18" s="1"/>
  <c r="AT164" i="18" a="1"/>
  <c r="AT164" i="18" s="1"/>
  <c r="AC129" i="13"/>
  <c r="AC130" i="13" s="1"/>
  <c r="AV130" i="13" s="1"/>
  <c r="AC160" i="9"/>
  <c r="AV160" i="9" s="1"/>
  <c r="P172" i="19"/>
  <c r="AC70" i="9"/>
  <c r="P42" i="19"/>
  <c r="P164" i="19"/>
  <c r="P118" i="19"/>
  <c r="P30" i="19"/>
  <c r="AC90" i="9"/>
  <c r="P36" i="19"/>
  <c r="AC57" i="1"/>
  <c r="P120" i="19"/>
  <c r="P38" i="19"/>
  <c r="P160" i="13"/>
  <c r="P57" i="19"/>
  <c r="AC54" i="9"/>
  <c r="AC66" i="9"/>
  <c r="P54" i="19"/>
  <c r="P110" i="19"/>
  <c r="P106" i="19"/>
  <c r="AC84" i="1"/>
  <c r="P170" i="13"/>
  <c r="AC106" i="9"/>
  <c r="AC22" i="9"/>
  <c r="P176" i="19"/>
  <c r="P34" i="19"/>
  <c r="P154" i="19"/>
  <c r="P22" i="13"/>
  <c r="AU158" i="18" a="1"/>
  <c r="AU158" i="18" s="1"/>
  <c r="AT63" i="18" a="1"/>
  <c r="AT63" i="18" s="1"/>
  <c r="AT116" i="18" a="1"/>
  <c r="AT116" i="18" s="1"/>
  <c r="W189" i="18"/>
  <c r="AT162" i="18" a="1"/>
  <c r="AT162" i="18" s="1"/>
  <c r="AT132" i="18" a="1"/>
  <c r="AT132" i="18" s="1"/>
  <c r="AT156" i="18" a="1"/>
  <c r="AT156" i="18" s="1"/>
  <c r="V125" i="18"/>
  <c r="AT134" i="18" a="1"/>
  <c r="AT134" i="18" s="1"/>
  <c r="AT158" i="18" a="1"/>
  <c r="AT158" i="18" s="1"/>
  <c r="AU102" i="18" a="1"/>
  <c r="AU102" i="18" s="1"/>
  <c r="AT102" i="18" a="1"/>
  <c r="AT102" i="18" s="1"/>
  <c r="AU160" i="18" a="1"/>
  <c r="AU160" i="18" s="1"/>
  <c r="AT118" i="18" a="1"/>
  <c r="AT118" i="18" s="1"/>
  <c r="F189" i="18"/>
  <c r="AU148" i="18" a="1"/>
  <c r="AU148" i="18" s="1"/>
  <c r="AT57" i="17" a="1"/>
  <c r="AT57" i="17" s="1"/>
  <c r="AU134" i="17" a="1"/>
  <c r="AU134" i="17" s="1"/>
  <c r="AU148" i="17" a="1"/>
  <c r="AU148" i="17" s="1"/>
  <c r="K189" i="17"/>
  <c r="K190" i="17" s="1"/>
  <c r="P138" i="14"/>
  <c r="P44" i="23"/>
  <c r="P78" i="14"/>
  <c r="AT176" i="17" a="1"/>
  <c r="AT176" i="17" s="1"/>
  <c r="AT164" i="17" a="1"/>
  <c r="AT164" i="17" s="1"/>
  <c r="AT63" i="17" a="1"/>
  <c r="AT63" i="17" s="1"/>
  <c r="AT166" i="17" a="1"/>
  <c r="AT166" i="17" s="1"/>
  <c r="AT174" i="17" a="1"/>
  <c r="AT174" i="17" s="1"/>
  <c r="AU102" i="17" a="1"/>
  <c r="AU102" i="17" s="1"/>
  <c r="AT134" i="17" a="1"/>
  <c r="AT134" i="17" s="1"/>
  <c r="AT179" i="17" a="1"/>
  <c r="AT179" i="17" s="1"/>
  <c r="AT148" i="17" a="1"/>
  <c r="AT148" i="17" s="1"/>
  <c r="AT156" i="17" a="1"/>
  <c r="AT156" i="17" s="1"/>
  <c r="AT160" i="17" a="1"/>
  <c r="AT160" i="17" s="1"/>
  <c r="AT158" i="17" a="1"/>
  <c r="AT158" i="17" s="1"/>
  <c r="AU86" i="17" a="1"/>
  <c r="AU86" i="17" s="1"/>
  <c r="P96" i="23"/>
  <c r="AT74" i="17" a="1"/>
  <c r="AT74" i="17" s="1"/>
  <c r="AU86" i="16" a="1"/>
  <c r="AU86" i="16" s="1"/>
  <c r="AT176" i="16" a="1"/>
  <c r="AT176" i="16" s="1"/>
  <c r="AU160" i="16" a="1"/>
  <c r="AU160" i="16" s="1"/>
  <c r="AT129" i="16" a="1"/>
  <c r="AT129" i="16" s="1"/>
  <c r="AU132" i="16" a="1"/>
  <c r="AU132" i="16" s="1"/>
  <c r="AU158" i="16" a="1"/>
  <c r="AU158" i="16" s="1"/>
  <c r="AU164" i="16" a="1"/>
  <c r="AU164" i="16" s="1"/>
  <c r="AT158" i="16" a="1"/>
  <c r="AT158" i="16" s="1"/>
  <c r="O125" i="16"/>
  <c r="O126" i="16" s="1"/>
  <c r="AT162" i="16" a="1"/>
  <c r="AT162" i="16" s="1"/>
  <c r="AT148" i="16" a="1"/>
  <c r="AT148" i="16" s="1"/>
  <c r="AT63" i="16" a="1"/>
  <c r="AT63" i="16" s="1"/>
  <c r="AT86" i="16" a="1"/>
  <c r="AT86" i="16" s="1"/>
  <c r="AC78" i="8"/>
  <c r="K189" i="15"/>
  <c r="AC185" i="8"/>
  <c r="AC20" i="13"/>
  <c r="AC84" i="8"/>
  <c r="AC57" i="13"/>
  <c r="AC164" i="8"/>
  <c r="AV164" i="8" s="1"/>
  <c r="AT118" i="15" a="1"/>
  <c r="AT118" i="15" s="1"/>
  <c r="AC116" i="8"/>
  <c r="AV116" i="8" s="1"/>
  <c r="AC144" i="8"/>
  <c r="AC132" i="8"/>
  <c r="AV132" i="8" s="1"/>
  <c r="AC154" i="8"/>
  <c r="AC38" i="7"/>
  <c r="AC100" i="8"/>
  <c r="AC28" i="8"/>
  <c r="AC16" i="8"/>
  <c r="AC136" i="8"/>
  <c r="AC63" i="8"/>
  <c r="AC150" i="8"/>
  <c r="AC92" i="7"/>
  <c r="BD160" i="15"/>
  <c r="AC156" i="8"/>
  <c r="AC76" i="8"/>
  <c r="AC26" i="8"/>
  <c r="P94" i="7"/>
  <c r="P184" i="7"/>
  <c r="P158" i="7"/>
  <c r="P164" i="16"/>
  <c r="P156" i="16"/>
  <c r="AC150" i="1"/>
  <c r="AC146" i="1"/>
  <c r="P154" i="16"/>
  <c r="P104" i="16"/>
  <c r="AC164" i="1"/>
  <c r="AV164" i="1" s="1"/>
  <c r="AC168" i="1"/>
  <c r="P179" i="7"/>
  <c r="P112" i="7"/>
  <c r="AU188" i="15" a="1"/>
  <c r="AU188" i="15" s="1"/>
  <c r="E125" i="15"/>
  <c r="E126" i="15" s="1"/>
  <c r="AC56" i="7"/>
  <c r="AC154" i="7"/>
  <c r="AT164" i="15" a="1"/>
  <c r="AT164" i="15" s="1"/>
  <c r="AT174" i="15" a="1"/>
  <c r="AT174" i="15" s="1"/>
  <c r="AT160" i="15" a="1"/>
  <c r="AT160" i="15" s="1"/>
  <c r="AX140" i="15"/>
  <c r="AX63" i="15"/>
  <c r="AT162" i="15" a="1"/>
  <c r="AT162" i="15" s="1"/>
  <c r="AC32" i="7"/>
  <c r="AC116" i="7"/>
  <c r="AV116" i="7" s="1"/>
  <c r="AU158" i="15" a="1"/>
  <c r="AU158" i="15" s="1"/>
  <c r="D127" i="15"/>
  <c r="AX178" i="15"/>
  <c r="AC172" i="4"/>
  <c r="AC140" i="7"/>
  <c r="AC160" i="7"/>
  <c r="AV160" i="7" s="1"/>
  <c r="AC78" i="7"/>
  <c r="AC154" i="4"/>
  <c r="AU160" i="15" a="1"/>
  <c r="AU160" i="15" s="1"/>
  <c r="AU148" i="15" a="1"/>
  <c r="AU148" i="15" s="1"/>
  <c r="Y125" i="15"/>
  <c r="AC70" i="7"/>
  <c r="AC90" i="7"/>
  <c r="AC124" i="7"/>
  <c r="AC138" i="4"/>
  <c r="AT116" i="15" a="1"/>
  <c r="AT116" i="15" s="1"/>
  <c r="AU116" i="15" a="1"/>
  <c r="AU116" i="15" s="1"/>
  <c r="AT63" i="15" a="1"/>
  <c r="AT63" i="15" s="1"/>
  <c r="X125" i="15"/>
  <c r="AT156" i="15" a="1"/>
  <c r="AT156" i="15" s="1"/>
  <c r="AU102" i="15" a="1"/>
  <c r="AU102" i="15" s="1"/>
  <c r="AC36" i="7"/>
  <c r="AC82" i="7"/>
  <c r="BD63" i="14"/>
  <c r="AU118" i="14" a="1"/>
  <c r="AU118" i="14" s="1"/>
  <c r="P76" i="11"/>
  <c r="P56" i="23"/>
  <c r="AT9" i="14" a="1"/>
  <c r="AT9" i="14" s="1"/>
  <c r="P70" i="23"/>
  <c r="BD34" i="14"/>
  <c r="BD60" i="14"/>
  <c r="P146" i="23"/>
  <c r="P112" i="23"/>
  <c r="P32" i="23"/>
  <c r="BD158" i="14"/>
  <c r="BD57" i="14"/>
  <c r="P84" i="23"/>
  <c r="AT185" i="14" a="1"/>
  <c r="AT185" i="14" s="1"/>
  <c r="P118" i="23"/>
  <c r="P116" i="23"/>
  <c r="P179" i="23"/>
  <c r="E125" i="14"/>
  <c r="E126" i="14" s="1"/>
  <c r="P88" i="11"/>
  <c r="P132" i="23"/>
  <c r="P176" i="23"/>
  <c r="P92" i="23"/>
  <c r="BD130" i="14"/>
  <c r="BD162" i="14"/>
  <c r="BD144" i="14"/>
  <c r="BD70" i="14"/>
  <c r="BD42" i="14"/>
  <c r="N127" i="14"/>
  <c r="N128" i="14" s="1"/>
  <c r="P112" i="11"/>
  <c r="P120" i="23"/>
  <c r="P20" i="23"/>
  <c r="S189" i="14"/>
  <c r="AT158" i="14" a="1"/>
  <c r="AT158" i="14" s="1"/>
  <c r="BD132" i="14"/>
  <c r="BD67" i="14"/>
  <c r="BD174" i="14"/>
  <c r="BD100" i="14"/>
  <c r="BD30" i="14"/>
  <c r="BD56" i="14"/>
  <c r="P42" i="23"/>
  <c r="P36" i="23"/>
  <c r="P174" i="23"/>
  <c r="P106" i="23"/>
  <c r="BD16" i="14"/>
  <c r="BD94" i="14"/>
  <c r="P51" i="23"/>
  <c r="P122" i="23"/>
  <c r="P18" i="23"/>
  <c r="P34" i="23"/>
  <c r="AB189" i="14"/>
  <c r="BD182" i="14"/>
  <c r="BD51" i="14"/>
  <c r="P22" i="23"/>
  <c r="P124" i="23"/>
  <c r="P40" i="23"/>
  <c r="P172" i="23"/>
  <c r="P76" i="23"/>
  <c r="P82" i="4"/>
  <c r="P42" i="4"/>
  <c r="P188" i="4"/>
  <c r="P60" i="9"/>
  <c r="P72" i="4"/>
  <c r="P144" i="4"/>
  <c r="P116" i="4"/>
  <c r="P28" i="20"/>
  <c r="P136" i="4"/>
  <c r="P138" i="4"/>
  <c r="P129" i="19"/>
  <c r="P130" i="19" s="1"/>
  <c r="P152" i="4"/>
  <c r="P184" i="20"/>
  <c r="P34" i="20"/>
  <c r="P110" i="4"/>
  <c r="P134" i="4"/>
  <c r="P118" i="4"/>
  <c r="P60" i="4"/>
  <c r="P184" i="4"/>
  <c r="AC54" i="16"/>
  <c r="P120" i="4"/>
  <c r="P156" i="4"/>
  <c r="P100" i="4"/>
  <c r="AC56" i="5"/>
  <c r="P142" i="4"/>
  <c r="P124" i="4"/>
  <c r="P22" i="4"/>
  <c r="P86" i="4"/>
  <c r="AT188" i="14" a="1"/>
  <c r="AT188" i="14" s="1"/>
  <c r="AU132" i="14" a="1"/>
  <c r="AU132" i="14" s="1"/>
  <c r="AU48" i="14" a="1"/>
  <c r="AU48" i="14" s="1"/>
  <c r="AT162" i="14" a="1"/>
  <c r="AT162" i="14" s="1"/>
  <c r="AT160" i="14" a="1"/>
  <c r="AT160" i="14" s="1"/>
  <c r="AT156" i="14" a="1"/>
  <c r="AT156" i="14" s="1"/>
  <c r="AU158" i="14" a="1"/>
  <c r="AU158" i="14" s="1"/>
  <c r="AC129" i="22"/>
  <c r="AV129" i="22" s="1"/>
  <c r="AT164" i="14" a="1"/>
  <c r="AT164" i="14" s="1"/>
  <c r="AT63" i="14" a="1"/>
  <c r="AT63" i="14" s="1"/>
  <c r="AT132" i="14" a="1"/>
  <c r="AT132" i="14" s="1"/>
  <c r="AU160" i="13" a="1"/>
  <c r="AU160" i="13" s="1"/>
  <c r="AC142" i="5"/>
  <c r="E189" i="13"/>
  <c r="P179" i="11"/>
  <c r="AC18" i="5"/>
  <c r="AC116" i="5"/>
  <c r="AV116" i="5" s="1"/>
  <c r="P146" i="24"/>
  <c r="AC16" i="5"/>
  <c r="BD50" i="13"/>
  <c r="P122" i="24"/>
  <c r="AC62" i="5"/>
  <c r="P116" i="24"/>
  <c r="P100" i="24"/>
  <c r="P82" i="11"/>
  <c r="P140" i="24"/>
  <c r="P76" i="24"/>
  <c r="AT148" i="13" a="1"/>
  <c r="AT148" i="13" s="1"/>
  <c r="P22" i="24"/>
  <c r="AT166" i="13" a="1"/>
  <c r="AT166" i="13" s="1"/>
  <c r="P148" i="24"/>
  <c r="BD146" i="13"/>
  <c r="P170" i="11"/>
  <c r="AC20" i="5"/>
  <c r="AC72" i="5"/>
  <c r="AT132" i="13" a="1"/>
  <c r="AT132" i="13" s="1"/>
  <c r="AC46" i="5"/>
  <c r="P85" i="23"/>
  <c r="P86" i="23" s="1"/>
  <c r="P54" i="24"/>
  <c r="P150" i="24"/>
  <c r="P96" i="11"/>
  <c r="P38" i="24"/>
  <c r="P62" i="17"/>
  <c r="J189" i="13"/>
  <c r="P158" i="24"/>
  <c r="P90" i="24"/>
  <c r="P132" i="11"/>
  <c r="P36" i="17"/>
  <c r="AT102" i="13" a="1"/>
  <c r="AT102" i="13" s="1"/>
  <c r="F127" i="13"/>
  <c r="F128" i="13" s="1"/>
  <c r="AT162" i="13" a="1"/>
  <c r="AT162" i="13" s="1"/>
  <c r="AT158" i="13" a="1"/>
  <c r="AT158" i="13" s="1"/>
  <c r="AU164" i="13" a="1"/>
  <c r="AU164" i="13" s="1"/>
  <c r="AT174" i="13" a="1"/>
  <c r="AT174" i="13" s="1"/>
  <c r="AU134" i="13" a="1"/>
  <c r="AU134" i="13" s="1"/>
  <c r="K125" i="13"/>
  <c r="K126" i="13" s="1"/>
  <c r="AT156" i="13" a="1"/>
  <c r="AT156" i="13" s="1"/>
  <c r="AU130" i="13" a="1"/>
  <c r="AU130" i="13" s="1"/>
  <c r="AT63" i="13" a="1"/>
  <c r="AT63" i="13" s="1"/>
  <c r="AT160" i="13" a="1"/>
  <c r="AT160" i="13" s="1"/>
  <c r="AT57" i="13" a="1"/>
  <c r="AT57" i="13" s="1"/>
  <c r="AT176" i="13" a="1"/>
  <c r="AT176" i="13" s="1"/>
  <c r="AU86" i="13" a="1"/>
  <c r="AU86" i="13" s="1"/>
  <c r="AU158" i="13" a="1"/>
  <c r="AU158" i="13" s="1"/>
  <c r="AX20" i="12"/>
  <c r="AU102" i="12" a="1"/>
  <c r="AU102" i="12" s="1"/>
  <c r="AU158" i="12" a="1"/>
  <c r="AU158" i="12" s="1"/>
  <c r="AC57" i="16"/>
  <c r="AC36" i="4"/>
  <c r="AC56" i="4"/>
  <c r="P82" i="14"/>
  <c r="P22" i="9"/>
  <c r="P136" i="9"/>
  <c r="AC76" i="4"/>
  <c r="AC106" i="4"/>
  <c r="AC40" i="4"/>
  <c r="AC188" i="16"/>
  <c r="AV188" i="16" s="1"/>
  <c r="AC70" i="4"/>
  <c r="AC168" i="4"/>
  <c r="AC60" i="16"/>
  <c r="P62" i="9"/>
  <c r="AC28" i="4"/>
  <c r="AC108" i="4"/>
  <c r="AC80" i="4"/>
  <c r="AC44" i="2"/>
  <c r="P150" i="9"/>
  <c r="AC170" i="16"/>
  <c r="P54" i="9"/>
  <c r="AC142" i="4"/>
  <c r="P100" i="9"/>
  <c r="AC110" i="4"/>
  <c r="AC22" i="16"/>
  <c r="AC90" i="4"/>
  <c r="P124" i="9"/>
  <c r="P18" i="9"/>
  <c r="AC114" i="4"/>
  <c r="AC144" i="2"/>
  <c r="AC110" i="2"/>
  <c r="AC124" i="4"/>
  <c r="AC20" i="4"/>
  <c r="AC94" i="4"/>
  <c r="AC182" i="4"/>
  <c r="AC42" i="4"/>
  <c r="AC92" i="4"/>
  <c r="AC188" i="4"/>
  <c r="AV188" i="4" s="1"/>
  <c r="P176" i="9"/>
  <c r="AC104" i="4"/>
  <c r="AC57" i="4"/>
  <c r="AC22" i="4"/>
  <c r="AC54" i="4"/>
  <c r="P122" i="9"/>
  <c r="P98" i="9"/>
  <c r="AC38" i="16"/>
  <c r="P57" i="9"/>
  <c r="AC172" i="2"/>
  <c r="AC182" i="2"/>
  <c r="AC92" i="2"/>
  <c r="AC14" i="2"/>
  <c r="AC98" i="2"/>
  <c r="AC94" i="2"/>
  <c r="AC146" i="2"/>
  <c r="AC164" i="2"/>
  <c r="AV164" i="2" s="1"/>
  <c r="AC122" i="2"/>
  <c r="AC170" i="2"/>
  <c r="AC62" i="2"/>
  <c r="P129" i="10"/>
  <c r="P130" i="10" s="1"/>
  <c r="P158" i="18"/>
  <c r="AC170" i="12"/>
  <c r="AC42" i="2"/>
  <c r="AC20" i="8"/>
  <c r="AT174" i="12" a="1"/>
  <c r="AT174" i="12" s="1"/>
  <c r="AT164" i="12" a="1"/>
  <c r="AT164" i="12" s="1"/>
  <c r="AT188" i="12" a="1"/>
  <c r="AT188" i="12" s="1"/>
  <c r="AT162" i="12" a="1"/>
  <c r="AT162" i="12" s="1"/>
  <c r="P129" i="17"/>
  <c r="P130" i="17" s="1"/>
  <c r="P146" i="19"/>
  <c r="AU118" i="12" a="1"/>
  <c r="AU118" i="12" s="1"/>
  <c r="AT176" i="12" a="1"/>
  <c r="AT176" i="12" s="1"/>
  <c r="AT63" i="12" a="1"/>
  <c r="AT63" i="12" s="1"/>
  <c r="AC182" i="8"/>
  <c r="P162" i="19"/>
  <c r="AU148" i="12" a="1"/>
  <c r="AU148" i="12" s="1"/>
  <c r="P170" i="19"/>
  <c r="AT166" i="12" a="1"/>
  <c r="AT166" i="12" s="1"/>
  <c r="AT134" i="12" a="1"/>
  <c r="AT134" i="12" s="1"/>
  <c r="AC92" i="8"/>
  <c r="P122" i="19"/>
  <c r="P47" i="11"/>
  <c r="P48" i="11" s="1"/>
  <c r="BD63" i="11"/>
  <c r="P134" i="13"/>
  <c r="P98" i="14"/>
  <c r="P162" i="7"/>
  <c r="P168" i="23"/>
  <c r="P46" i="23"/>
  <c r="P34" i="14"/>
  <c r="P62" i="13"/>
  <c r="P74" i="13"/>
  <c r="AC80" i="11"/>
  <c r="P36" i="13"/>
  <c r="P168" i="24"/>
  <c r="P114" i="23"/>
  <c r="P82" i="23"/>
  <c r="AT156" i="11" a="1"/>
  <c r="AT156" i="11" s="1"/>
  <c r="AT166" i="11" a="1"/>
  <c r="AT166" i="11" s="1"/>
  <c r="AA189" i="11"/>
  <c r="AT164" i="11" a="1"/>
  <c r="AT164" i="11" s="1"/>
  <c r="AT67" i="11" a="1"/>
  <c r="AT67" i="11" s="1"/>
  <c r="AU102" i="11" a="1"/>
  <c r="AU102" i="11" s="1"/>
  <c r="AT179" i="11" a="1"/>
  <c r="AT179" i="11" s="1"/>
  <c r="AT174" i="11" a="1"/>
  <c r="AT174" i="11" s="1"/>
  <c r="AU132" i="11" a="1"/>
  <c r="AU132" i="11" s="1"/>
  <c r="AU148" i="11" a="1"/>
  <c r="AU148" i="11" s="1"/>
  <c r="AT185" i="11" a="1"/>
  <c r="AT185" i="11" s="1"/>
  <c r="AT158" i="11" a="1"/>
  <c r="AT158" i="11" s="1"/>
  <c r="AU164" i="11" a="1"/>
  <c r="AU164" i="11" s="1"/>
  <c r="BD189" i="10"/>
  <c r="BD190" i="10" s="1"/>
  <c r="P76" i="9"/>
  <c r="P56" i="9"/>
  <c r="P184" i="9"/>
  <c r="P185" i="9"/>
  <c r="P92" i="9"/>
  <c r="P26" i="7"/>
  <c r="P90" i="7"/>
  <c r="P66" i="7"/>
  <c r="P164" i="7"/>
  <c r="P80" i="7"/>
  <c r="P118" i="14"/>
  <c r="AC44" i="11"/>
  <c r="P102" i="21"/>
  <c r="AC108" i="11"/>
  <c r="P158" i="9"/>
  <c r="P94" i="9"/>
  <c r="O127" i="10"/>
  <c r="O128" i="10" s="1"/>
  <c r="P118" i="7"/>
  <c r="P134" i="9"/>
  <c r="P188" i="7"/>
  <c r="P96" i="9"/>
  <c r="I125" i="10"/>
  <c r="I126" i="10" s="1"/>
  <c r="P51" i="9"/>
  <c r="P122" i="7"/>
  <c r="P160" i="7"/>
  <c r="P106" i="7"/>
  <c r="P20" i="7"/>
  <c r="P63" i="7"/>
  <c r="P72" i="23"/>
  <c r="P92" i="10"/>
  <c r="P120" i="10"/>
  <c r="P104" i="21"/>
  <c r="AT74" i="10" a="1"/>
  <c r="AT74" i="10" s="1"/>
  <c r="P90" i="9"/>
  <c r="P154" i="9"/>
  <c r="AC182" i="11"/>
  <c r="P166" i="9"/>
  <c r="P120" i="7"/>
  <c r="P188" i="9"/>
  <c r="L189" i="10"/>
  <c r="P34" i="7"/>
  <c r="P166" i="23"/>
  <c r="P76" i="7"/>
  <c r="P170" i="9"/>
  <c r="P92" i="7"/>
  <c r="P110" i="9"/>
  <c r="P168" i="9"/>
  <c r="P100" i="7"/>
  <c r="P129" i="6"/>
  <c r="P130" i="6" s="1"/>
  <c r="AU85" i="10" a="1"/>
  <c r="AU85" i="10" s="1"/>
  <c r="AT156" i="10" a="1"/>
  <c r="AT156" i="10" s="1"/>
  <c r="AT57" i="10" a="1"/>
  <c r="AT57" i="10" s="1"/>
  <c r="P62" i="7"/>
  <c r="P182" i="7"/>
  <c r="P32" i="9"/>
  <c r="P144" i="7"/>
  <c r="P136" i="19"/>
  <c r="AC85" i="10"/>
  <c r="AV85" i="10" s="1"/>
  <c r="P90" i="14"/>
  <c r="P20" i="14"/>
  <c r="P108" i="14"/>
  <c r="P124" i="14"/>
  <c r="P152" i="9"/>
  <c r="P148" i="9"/>
  <c r="P116" i="7"/>
  <c r="P82" i="7"/>
  <c r="P42" i="9"/>
  <c r="P88" i="7"/>
  <c r="P54" i="7"/>
  <c r="P78" i="9"/>
  <c r="P56" i="7"/>
  <c r="P18" i="10"/>
  <c r="P90" i="10"/>
  <c r="P154" i="7"/>
  <c r="P124" i="7"/>
  <c r="P67" i="7"/>
  <c r="P44" i="7"/>
  <c r="P94" i="23"/>
  <c r="P132" i="10"/>
  <c r="AC138" i="11"/>
  <c r="P112" i="18"/>
  <c r="AC56" i="11"/>
  <c r="P57" i="22"/>
  <c r="P51" i="8"/>
  <c r="AC158" i="7"/>
  <c r="AV158" i="7" s="1"/>
  <c r="AC60" i="6"/>
  <c r="P78" i="22"/>
  <c r="AC185" i="7"/>
  <c r="AC129" i="2"/>
  <c r="AV129" i="2" s="1"/>
  <c r="AC120" i="11"/>
  <c r="AC32" i="11"/>
  <c r="P146" i="18"/>
  <c r="AC38" i="11"/>
  <c r="P80" i="13"/>
  <c r="AC185" i="9"/>
  <c r="P174" i="22"/>
  <c r="AC14" i="7"/>
  <c r="P118" i="18"/>
  <c r="P84" i="8"/>
  <c r="AC116" i="6"/>
  <c r="AV116" i="6" s="1"/>
  <c r="P170" i="8"/>
  <c r="AC144" i="7"/>
  <c r="AC63" i="13"/>
  <c r="AC98" i="13"/>
  <c r="P148" i="18"/>
  <c r="AC16" i="11"/>
  <c r="AC170" i="7"/>
  <c r="AC185" i="11"/>
  <c r="AC44" i="25"/>
  <c r="AT63" i="10" a="1"/>
  <c r="AT63" i="10" s="1"/>
  <c r="AT86" i="10" a="1"/>
  <c r="AT86" i="10" s="1"/>
  <c r="AT158" i="10" a="1"/>
  <c r="AT158" i="10" s="1"/>
  <c r="Q189" i="10"/>
  <c r="AC129" i="6"/>
  <c r="AV129" i="6" s="1"/>
  <c r="AU134" i="10" a="1"/>
  <c r="AU134" i="10" s="1"/>
  <c r="AC129" i="12"/>
  <c r="AV129" i="12" s="1"/>
  <c r="AC28" i="12"/>
  <c r="AT160" i="10" a="1"/>
  <c r="AT160" i="10" s="1"/>
  <c r="AC124" i="12"/>
  <c r="AU132" i="10" a="1"/>
  <c r="AU132" i="10" s="1"/>
  <c r="AT132" i="10" a="1"/>
  <c r="AT132" i="10" s="1"/>
  <c r="AT166" i="10" a="1"/>
  <c r="AT166" i="10" s="1"/>
  <c r="AC108" i="12"/>
  <c r="BD184" i="9"/>
  <c r="AU102" i="9" a="1"/>
  <c r="AU102" i="9" s="1"/>
  <c r="AU132" i="9" a="1"/>
  <c r="AU132" i="9" s="1"/>
  <c r="AC160" i="11"/>
  <c r="AV160" i="11" s="1"/>
  <c r="AT174" i="9" a="1"/>
  <c r="AT174" i="9" s="1"/>
  <c r="AT160" i="9" a="1"/>
  <c r="AT160" i="9" s="1"/>
  <c r="AU148" i="9" a="1"/>
  <c r="AU148" i="9" s="1"/>
  <c r="AU116" i="9" a="1"/>
  <c r="AU116" i="9" s="1"/>
  <c r="AC34" i="11"/>
  <c r="N189" i="9"/>
  <c r="N190" i="9" s="1"/>
  <c r="AT156" i="9" a="1"/>
  <c r="AT156" i="9" s="1"/>
  <c r="M189" i="9"/>
  <c r="AC96" i="11"/>
  <c r="AT57" i="9" a="1"/>
  <c r="AT57" i="9" s="1"/>
  <c r="AX50" i="9"/>
  <c r="AC140" i="11"/>
  <c r="AC150" i="11"/>
  <c r="AT164" i="9" a="1"/>
  <c r="AT164" i="9" s="1"/>
  <c r="AT118" i="9" a="1"/>
  <c r="AT118" i="9" s="1"/>
  <c r="AX76" i="9"/>
  <c r="BD158" i="8"/>
  <c r="AX28" i="8"/>
  <c r="AT118" i="8" a="1"/>
  <c r="AT118" i="8" s="1"/>
  <c r="BD80" i="8"/>
  <c r="BD134" i="8"/>
  <c r="AT166" i="8" a="1"/>
  <c r="AT166" i="8" s="1"/>
  <c r="AT132" i="8" a="1"/>
  <c r="AT132" i="8" s="1"/>
  <c r="BD185" i="8"/>
  <c r="AX86" i="8"/>
  <c r="AX88" i="8"/>
  <c r="P40" i="5"/>
  <c r="P114" i="5"/>
  <c r="P51" i="5"/>
  <c r="P132" i="18"/>
  <c r="AC112" i="12"/>
  <c r="P164" i="5"/>
  <c r="AC40" i="12"/>
  <c r="AC16" i="12"/>
  <c r="AC136" i="12"/>
  <c r="AC129" i="20"/>
  <c r="AC130" i="20" s="1"/>
  <c r="AV130" i="20" s="1"/>
  <c r="AC90" i="12"/>
  <c r="AC176" i="12"/>
  <c r="P51" i="7"/>
  <c r="AC100" i="12"/>
  <c r="P42" i="5"/>
  <c r="AC22" i="12"/>
  <c r="AC82" i="12"/>
  <c r="AC63" i="12"/>
  <c r="AC142" i="12"/>
  <c r="AC132" i="19"/>
  <c r="AV132" i="19" s="1"/>
  <c r="AC30" i="12"/>
  <c r="P156" i="7"/>
  <c r="AC30" i="9"/>
  <c r="AC112" i="6"/>
  <c r="P132" i="5"/>
  <c r="P28" i="5"/>
  <c r="P156" i="5"/>
  <c r="AC66" i="12"/>
  <c r="AC57" i="12"/>
  <c r="AC54" i="12"/>
  <c r="AC98" i="12"/>
  <c r="AC140" i="12"/>
  <c r="AC14" i="12"/>
  <c r="AC88" i="12"/>
  <c r="AC44" i="12"/>
  <c r="P67" i="5"/>
  <c r="P160" i="5"/>
  <c r="P188" i="5"/>
  <c r="AC60" i="12"/>
  <c r="AC182" i="12"/>
  <c r="AC138" i="12"/>
  <c r="AC110" i="12"/>
  <c r="P38" i="5"/>
  <c r="AC114" i="12"/>
  <c r="AC84" i="12"/>
  <c r="AC172" i="12"/>
  <c r="AC162" i="12"/>
  <c r="P36" i="5"/>
  <c r="P96" i="5"/>
  <c r="AC76" i="12"/>
  <c r="AC182" i="20"/>
  <c r="L125" i="8"/>
  <c r="L126" i="8" s="1"/>
  <c r="AC94" i="20"/>
  <c r="AC156" i="13"/>
  <c r="AC172" i="20"/>
  <c r="AT162" i="8" a="1"/>
  <c r="AT162" i="8" s="1"/>
  <c r="AC132" i="13"/>
  <c r="AV132" i="13" s="1"/>
  <c r="AC36" i="20"/>
  <c r="AC152" i="13"/>
  <c r="AC146" i="13"/>
  <c r="AC82" i="13"/>
  <c r="AC129" i="24"/>
  <c r="AC130" i="24" s="1"/>
  <c r="AV130" i="24" s="1"/>
  <c r="P28" i="12"/>
  <c r="AU102" i="8" a="1"/>
  <c r="AU102" i="8" s="1"/>
  <c r="AC84" i="20"/>
  <c r="AC44" i="20"/>
  <c r="P116" i="17"/>
  <c r="AC150" i="13"/>
  <c r="AC129" i="17"/>
  <c r="AC130" i="17" s="1"/>
  <c r="AV130" i="17" s="1"/>
  <c r="P176" i="12"/>
  <c r="AU118" i="8" a="1"/>
  <c r="AU118" i="8" s="1"/>
  <c r="P72" i="12"/>
  <c r="P114" i="12"/>
  <c r="AT9" i="8" a="1"/>
  <c r="AT9" i="8" s="1"/>
  <c r="M189" i="8"/>
  <c r="M190" i="8" s="1"/>
  <c r="P138" i="12"/>
  <c r="AU164" i="8" a="1"/>
  <c r="AU164" i="8" s="1"/>
  <c r="AC168" i="20"/>
  <c r="AC42" i="13"/>
  <c r="P38" i="17"/>
  <c r="AC184" i="20"/>
  <c r="AC60" i="13"/>
  <c r="P179" i="17"/>
  <c r="AC110" i="13"/>
  <c r="AU160" i="8" a="1"/>
  <c r="AU160" i="8" s="1"/>
  <c r="AU148" i="8" a="1"/>
  <c r="AU148" i="8" s="1"/>
  <c r="AC67" i="13"/>
  <c r="AC78" i="13"/>
  <c r="AC66" i="13"/>
  <c r="AX174" i="8"/>
  <c r="P74" i="12"/>
  <c r="AC92" i="13"/>
  <c r="AT63" i="8" a="1"/>
  <c r="AT63" i="8" s="1"/>
  <c r="P164" i="12"/>
  <c r="P118" i="12"/>
  <c r="AC129" i="9"/>
  <c r="AV129" i="9" s="1"/>
  <c r="P152" i="12"/>
  <c r="AC14" i="13"/>
  <c r="AC120" i="13"/>
  <c r="AT156" i="8" a="1"/>
  <c r="AT156" i="8" s="1"/>
  <c r="AC160" i="13"/>
  <c r="AV160" i="13" s="1"/>
  <c r="AT177" i="8" a="1"/>
  <c r="AT177" i="8" s="1"/>
  <c r="AC144" i="13"/>
  <c r="P16" i="12"/>
  <c r="AX136" i="8"/>
  <c r="AT188" i="8" a="1"/>
  <c r="AT188" i="8" s="1"/>
  <c r="P120" i="12"/>
  <c r="AC34" i="13"/>
  <c r="AC185" i="13"/>
  <c r="AC22" i="13"/>
  <c r="AC104" i="13"/>
  <c r="AC54" i="13"/>
  <c r="E189" i="8"/>
  <c r="P51" i="12"/>
  <c r="AT160" i="8" a="1"/>
  <c r="AT160" i="8" s="1"/>
  <c r="P168" i="12"/>
  <c r="AT176" i="8" a="1"/>
  <c r="AT176" i="8" s="1"/>
  <c r="AU132" i="8" a="1"/>
  <c r="AU132" i="8" s="1"/>
  <c r="AC174" i="14"/>
  <c r="AC160" i="14"/>
  <c r="AV160" i="14" s="1"/>
  <c r="P92" i="19"/>
  <c r="P148" i="19"/>
  <c r="AT132" i="7" a="1"/>
  <c r="AT132" i="7" s="1"/>
  <c r="P154" i="11"/>
  <c r="P148" i="5"/>
  <c r="P92" i="5"/>
  <c r="P185" i="19"/>
  <c r="P26" i="19"/>
  <c r="P150" i="19"/>
  <c r="P112" i="19"/>
  <c r="P40" i="22"/>
  <c r="P179" i="19"/>
  <c r="P14" i="19"/>
  <c r="P166" i="5"/>
  <c r="P40" i="19"/>
  <c r="P28" i="19"/>
  <c r="P108" i="19"/>
  <c r="P78" i="19"/>
  <c r="P138" i="19"/>
  <c r="P86" i="11"/>
  <c r="P132" i="22"/>
  <c r="AC20" i="14"/>
  <c r="P82" i="19"/>
  <c r="P51" i="19"/>
  <c r="P96" i="22"/>
  <c r="P140" i="19"/>
  <c r="P124" i="19"/>
  <c r="P182" i="11"/>
  <c r="AU148" i="7" a="1"/>
  <c r="AU148" i="7" s="1"/>
  <c r="AU160" i="7" a="1"/>
  <c r="AU160" i="7" s="1"/>
  <c r="AU86" i="7" a="1"/>
  <c r="AU86" i="7" s="1"/>
  <c r="AT118" i="7" a="1"/>
  <c r="AT118" i="7" s="1"/>
  <c r="AU158" i="7" a="1"/>
  <c r="AU158" i="7" s="1"/>
  <c r="AT166" i="7" a="1"/>
  <c r="AT166" i="7" s="1"/>
  <c r="AT158" i="7" a="1"/>
  <c r="AT158" i="7" s="1"/>
  <c r="AT164" i="7" a="1"/>
  <c r="AT164" i="7" s="1"/>
  <c r="AT156" i="7" a="1"/>
  <c r="AT156" i="7" s="1"/>
  <c r="AU129" i="7" a="1"/>
  <c r="AU129" i="7" s="1"/>
  <c r="AT116" i="7" a="1"/>
  <c r="AT116" i="7" s="1"/>
  <c r="AT188" i="7" a="1"/>
  <c r="AT188" i="7" s="1"/>
  <c r="AT174" i="7" a="1"/>
  <c r="AT174" i="7" s="1"/>
  <c r="BD56" i="6"/>
  <c r="BD170" i="6"/>
  <c r="BD74" i="6"/>
  <c r="T125" i="6"/>
  <c r="T126" i="6" s="1"/>
  <c r="BD40" i="6"/>
  <c r="BD178" i="6"/>
  <c r="BD84" i="6"/>
  <c r="BD140" i="6"/>
  <c r="AU134" i="6" a="1"/>
  <c r="AU134" i="6" s="1"/>
  <c r="P176" i="21"/>
  <c r="P144" i="5"/>
  <c r="P168" i="5"/>
  <c r="AC114" i="5"/>
  <c r="AC94" i="5"/>
  <c r="P62" i="5"/>
  <c r="AU118" i="6" a="1"/>
  <c r="AU118" i="6" s="1"/>
  <c r="AU160" i="6" a="1"/>
  <c r="AU160" i="6" s="1"/>
  <c r="AT158" i="6" a="1"/>
  <c r="AT158" i="6" s="1"/>
  <c r="P54" i="5"/>
  <c r="P16" i="5"/>
  <c r="P72" i="5"/>
  <c r="AU148" i="6" a="1"/>
  <c r="AU148" i="6" s="1"/>
  <c r="AC144" i="20"/>
  <c r="P138" i="5"/>
  <c r="AC42" i="20"/>
  <c r="P94" i="5"/>
  <c r="P150" i="5"/>
  <c r="D125" i="6"/>
  <c r="AU116" i="6" a="1"/>
  <c r="AU116" i="6" s="1"/>
  <c r="Z125" i="6"/>
  <c r="Z126" i="6" s="1"/>
  <c r="P182" i="9"/>
  <c r="AC72" i="20"/>
  <c r="AB189" i="6"/>
  <c r="P108" i="5"/>
  <c r="P124" i="5"/>
  <c r="AT179" i="6" a="1"/>
  <c r="AT179" i="6" s="1"/>
  <c r="AC98" i="20"/>
  <c r="P16" i="9"/>
  <c r="BD62" i="5"/>
  <c r="BD124" i="5"/>
  <c r="AC129" i="15"/>
  <c r="AC130" i="15" s="1"/>
  <c r="AV130" i="15" s="1"/>
  <c r="AC140" i="16"/>
  <c r="P144" i="17"/>
  <c r="P150" i="8"/>
  <c r="P96" i="17"/>
  <c r="P82" i="17"/>
  <c r="AC168" i="16"/>
  <c r="AC154" i="10"/>
  <c r="P146" i="17"/>
  <c r="AC114" i="16"/>
  <c r="P30" i="17"/>
  <c r="P72" i="17"/>
  <c r="AC36" i="16"/>
  <c r="P42" i="8"/>
  <c r="AC18" i="16"/>
  <c r="P106" i="17"/>
  <c r="AC92" i="16"/>
  <c r="AC110" i="16"/>
  <c r="AC14" i="16"/>
  <c r="AC82" i="4"/>
  <c r="P108" i="17"/>
  <c r="AC112" i="10"/>
  <c r="AC124" i="16"/>
  <c r="P170" i="17"/>
  <c r="P140" i="17"/>
  <c r="P84" i="17"/>
  <c r="P110" i="17"/>
  <c r="P172" i="17"/>
  <c r="AC90" i="16"/>
  <c r="AC104" i="16"/>
  <c r="AC63" i="16"/>
  <c r="AC154" i="16"/>
  <c r="P20" i="21"/>
  <c r="AC94" i="16"/>
  <c r="AC136" i="16"/>
  <c r="P168" i="17"/>
  <c r="P152" i="17"/>
  <c r="AC26" i="16"/>
  <c r="AC174" i="16"/>
  <c r="AC138" i="16"/>
  <c r="AC164" i="18"/>
  <c r="AV164" i="18" s="1"/>
  <c r="AC84" i="16"/>
  <c r="AC164" i="16"/>
  <c r="AV164" i="16" s="1"/>
  <c r="AC78" i="16"/>
  <c r="P166" i="17"/>
  <c r="AC142" i="16"/>
  <c r="P170" i="21"/>
  <c r="AC120" i="16"/>
  <c r="AC144" i="16"/>
  <c r="P51" i="17"/>
  <c r="P138" i="17"/>
  <c r="P176" i="17"/>
  <c r="P14" i="17"/>
  <c r="AC82" i="16"/>
  <c r="AC152" i="16"/>
  <c r="AT148" i="5" a="1"/>
  <c r="AT148" i="5" s="1"/>
  <c r="AU116" i="5" a="1"/>
  <c r="AU116" i="5" s="1"/>
  <c r="AU160" i="5" a="1"/>
  <c r="AU160" i="5" s="1"/>
  <c r="AX28" i="5"/>
  <c r="AT160" i="5" a="1"/>
  <c r="AT160" i="5" s="1"/>
  <c r="AU132" i="5" a="1"/>
  <c r="AU132" i="5" s="1"/>
  <c r="AT67" i="5" a="1"/>
  <c r="AT67" i="5" s="1"/>
  <c r="P129" i="7"/>
  <c r="P130" i="7" s="1"/>
  <c r="AT158" i="5" a="1"/>
  <c r="AT158" i="5" s="1"/>
  <c r="AT102" i="5" a="1"/>
  <c r="AT102" i="5" s="1"/>
  <c r="AT57" i="5" a="1"/>
  <c r="AT57" i="5" s="1"/>
  <c r="AT156" i="5" a="1"/>
  <c r="AT156" i="5" s="1"/>
  <c r="AT63" i="5" a="1"/>
  <c r="AT63" i="5" s="1"/>
  <c r="AU86" i="5" a="1"/>
  <c r="AU86" i="5" s="1"/>
  <c r="AU148" i="5" a="1"/>
  <c r="AU148" i="5" s="1"/>
  <c r="AC84" i="13"/>
  <c r="AC182" i="13"/>
  <c r="P134" i="5"/>
  <c r="P116" i="20"/>
  <c r="P140" i="20"/>
  <c r="BD170" i="4"/>
  <c r="AC129" i="8"/>
  <c r="AV129" i="8" s="1"/>
  <c r="P146" i="11"/>
  <c r="AC38" i="25"/>
  <c r="AC44" i="9"/>
  <c r="P26" i="20"/>
  <c r="P168" i="20"/>
  <c r="AC132" i="18"/>
  <c r="AV132" i="18" s="1"/>
  <c r="P40" i="11"/>
  <c r="AC104" i="5"/>
  <c r="AC92" i="9"/>
  <c r="P166" i="20"/>
  <c r="BD57" i="4"/>
  <c r="BD122" i="4"/>
  <c r="P122" i="11"/>
  <c r="P70" i="11"/>
  <c r="P98" i="11"/>
  <c r="P80" i="20"/>
  <c r="P70" i="20"/>
  <c r="P129" i="5"/>
  <c r="P130" i="5" s="1"/>
  <c r="P166" i="24"/>
  <c r="AC90" i="8"/>
  <c r="M189" i="4"/>
  <c r="P129" i="1"/>
  <c r="P130" i="1" s="1"/>
  <c r="P185" i="20"/>
  <c r="P106" i="15"/>
  <c r="AC140" i="19"/>
  <c r="AC182" i="19"/>
  <c r="AC122" i="19"/>
  <c r="P66" i="6"/>
  <c r="P184" i="6"/>
  <c r="AC152" i="19"/>
  <c r="AC66" i="19"/>
  <c r="AC62" i="19"/>
  <c r="AC162" i="19"/>
  <c r="AC70" i="19"/>
  <c r="AC108" i="19"/>
  <c r="AC14" i="19"/>
  <c r="P129" i="3"/>
  <c r="P130" i="3" s="1"/>
  <c r="AC185" i="19"/>
  <c r="P106" i="16"/>
  <c r="P94" i="16"/>
  <c r="P48" i="16"/>
  <c r="AC36" i="19"/>
  <c r="AC120" i="19"/>
  <c r="AC96" i="19"/>
  <c r="P129" i="14"/>
  <c r="P130" i="14" s="1"/>
  <c r="AC76" i="14"/>
  <c r="P146" i="6"/>
  <c r="P185" i="16"/>
  <c r="AC38" i="19"/>
  <c r="AC20" i="19"/>
  <c r="AC57" i="19"/>
  <c r="AC142" i="19"/>
  <c r="P22" i="16"/>
  <c r="AC32" i="14"/>
  <c r="AC16" i="19"/>
  <c r="P102" i="16"/>
  <c r="AC60" i="19"/>
  <c r="AC172" i="19"/>
  <c r="P63" i="16"/>
  <c r="AC146" i="19"/>
  <c r="AC116" i="14"/>
  <c r="AV116" i="14" s="1"/>
  <c r="AC154" i="19"/>
  <c r="AC67" i="19"/>
  <c r="AC46" i="19"/>
  <c r="AC168" i="19"/>
  <c r="AC34" i="19"/>
  <c r="AC116" i="19"/>
  <c r="AV116" i="19" s="1"/>
  <c r="P40" i="16"/>
  <c r="AC168" i="14"/>
  <c r="P138" i="16"/>
  <c r="P78" i="16"/>
  <c r="AC26" i="19"/>
  <c r="AC136" i="19"/>
  <c r="AC150" i="19"/>
  <c r="AT158" i="4" a="1"/>
  <c r="AT158" i="4" s="1"/>
  <c r="AT57" i="4" a="1"/>
  <c r="AT57" i="4" s="1"/>
  <c r="AU116" i="4" a="1"/>
  <c r="AU116" i="4" s="1"/>
  <c r="AT160" i="4" a="1"/>
  <c r="AT160" i="4" s="1"/>
  <c r="AT63" i="4" a="1"/>
  <c r="AT63" i="4" s="1"/>
  <c r="AT162" i="4" a="1"/>
  <c r="AT162" i="4" s="1"/>
  <c r="AT174" i="4" a="1"/>
  <c r="AT174" i="4" s="1"/>
  <c r="AU132" i="4" a="1"/>
  <c r="AU132" i="4" s="1"/>
  <c r="AU164" i="4" a="1"/>
  <c r="AU164" i="4" s="1"/>
  <c r="AT156" i="4" a="1"/>
  <c r="AT156" i="4" s="1"/>
  <c r="AT118" i="4" a="1"/>
  <c r="AT118" i="4" s="1"/>
  <c r="AT185" i="4" a="1"/>
  <c r="AT185" i="4" s="1"/>
  <c r="AT86" i="4" a="1"/>
  <c r="AT86" i="4" s="1"/>
  <c r="AU134" i="4" a="1"/>
  <c r="AU134" i="4" s="1"/>
  <c r="AT164" i="4" a="1"/>
  <c r="AT164" i="4" s="1"/>
  <c r="AU158" i="4" a="1"/>
  <c r="AU158" i="4" s="1"/>
  <c r="AU160" i="4" a="1"/>
  <c r="AU160" i="4" s="1"/>
  <c r="P36" i="7"/>
  <c r="AC176" i="20"/>
  <c r="P38" i="7"/>
  <c r="P168" i="14"/>
  <c r="AT166" i="3" a="1"/>
  <c r="AT166" i="3" s="1"/>
  <c r="AT57" i="3" a="1"/>
  <c r="AT57" i="3" s="1"/>
  <c r="AU160" i="3" a="1"/>
  <c r="AU160" i="3" s="1"/>
  <c r="AT116" i="3" a="1"/>
  <c r="AT116" i="3" s="1"/>
  <c r="AU158" i="3" a="1"/>
  <c r="AU158" i="3" s="1"/>
  <c r="AU132" i="3" a="1"/>
  <c r="AU132" i="3" s="1"/>
  <c r="AU102" i="3" a="1"/>
  <c r="AU102" i="3" s="1"/>
  <c r="AU116" i="3" a="1"/>
  <c r="AU116" i="3" s="1"/>
  <c r="BD158" i="2"/>
  <c r="P14" i="13"/>
  <c r="BD170" i="2"/>
  <c r="P148" i="8"/>
  <c r="P14" i="8"/>
  <c r="P142" i="8"/>
  <c r="P176" i="18"/>
  <c r="P150" i="2"/>
  <c r="T125" i="2"/>
  <c r="T126" i="2" s="1"/>
  <c r="BD98" i="2"/>
  <c r="AT102" i="2" a="1"/>
  <c r="AT102" i="2" s="1"/>
  <c r="BD182" i="2"/>
  <c r="P56" i="13"/>
  <c r="P38" i="13"/>
  <c r="BD118" i="2"/>
  <c r="BD154" i="2"/>
  <c r="P40" i="9"/>
  <c r="P88" i="9"/>
  <c r="AC88" i="7"/>
  <c r="P70" i="9"/>
  <c r="P51" i="10"/>
  <c r="P118" i="10"/>
  <c r="AC146" i="7"/>
  <c r="AC188" i="7"/>
  <c r="AV188" i="7" s="1"/>
  <c r="BD56" i="2"/>
  <c r="P54" i="18"/>
  <c r="P63" i="13"/>
  <c r="P120" i="18"/>
  <c r="P176" i="8"/>
  <c r="P136" i="8"/>
  <c r="P150" i="18"/>
  <c r="P114" i="8"/>
  <c r="BD162" i="2"/>
  <c r="P26" i="18"/>
  <c r="P90" i="8"/>
  <c r="P156" i="13"/>
  <c r="BD178" i="2"/>
  <c r="AC16" i="1"/>
  <c r="F125" i="2"/>
  <c r="F126" i="2" s="1"/>
  <c r="AC129" i="21"/>
  <c r="AV129" i="21" s="1"/>
  <c r="BD96" i="2"/>
  <c r="AC100" i="1"/>
  <c r="AC96" i="7"/>
  <c r="P14" i="9"/>
  <c r="AC44" i="7"/>
  <c r="P72" i="9"/>
  <c r="P60" i="16"/>
  <c r="AC172" i="7"/>
  <c r="P66" i="13"/>
  <c r="P138" i="8"/>
  <c r="P67" i="18"/>
  <c r="P146" i="13"/>
  <c r="P76" i="13"/>
  <c r="P82" i="18"/>
  <c r="AT158" i="2" a="1"/>
  <c r="AT158" i="2" s="1"/>
  <c r="BD188" i="2"/>
  <c r="AU188" i="2" a="1"/>
  <c r="AU188" i="2" s="1"/>
  <c r="P116" i="13"/>
  <c r="P158" i="8"/>
  <c r="P124" i="13"/>
  <c r="BD128" i="2"/>
  <c r="BD179" i="2"/>
  <c r="BD92" i="2"/>
  <c r="BD146" i="2"/>
  <c r="P42" i="13"/>
  <c r="BD184" i="2"/>
  <c r="BD102" i="2"/>
  <c r="P86" i="13"/>
  <c r="P82" i="9"/>
  <c r="P74" i="9"/>
  <c r="P162" i="9"/>
  <c r="P20" i="9"/>
  <c r="P106" i="9"/>
  <c r="P116" i="9"/>
  <c r="AC57" i="7"/>
  <c r="AC63" i="7"/>
  <c r="P96" i="10"/>
  <c r="AC142" i="7"/>
  <c r="P62" i="18"/>
  <c r="P28" i="8"/>
  <c r="P67" i="13"/>
  <c r="P70" i="8"/>
  <c r="P170" i="18"/>
  <c r="BD66" i="2"/>
  <c r="BD82" i="2"/>
  <c r="BD100" i="2"/>
  <c r="BD34" i="2"/>
  <c r="AC136" i="13"/>
  <c r="BD104" i="2"/>
  <c r="P88" i="13"/>
  <c r="Y125" i="2"/>
  <c r="P108" i="9"/>
  <c r="AC60" i="7"/>
  <c r="AC66" i="7"/>
  <c r="AC20" i="7"/>
  <c r="AC100" i="7"/>
  <c r="P142" i="10"/>
  <c r="AC158" i="4"/>
  <c r="AV158" i="4" s="1"/>
  <c r="AC98" i="7"/>
  <c r="P28" i="18"/>
  <c r="P152" i="18"/>
  <c r="P102" i="18"/>
  <c r="P26" i="13"/>
  <c r="P46" i="8"/>
  <c r="P30" i="8"/>
  <c r="BD57" i="2"/>
  <c r="BD132" i="2"/>
  <c r="BD78" i="2"/>
  <c r="P118" i="9"/>
  <c r="AC138" i="7"/>
  <c r="P154" i="10"/>
  <c r="P134" i="18"/>
  <c r="P108" i="8"/>
  <c r="P114" i="13"/>
  <c r="P140" i="18"/>
  <c r="BD172" i="2"/>
  <c r="P104" i="18"/>
  <c r="P26" i="8"/>
  <c r="BD60" i="2"/>
  <c r="BD148" i="2"/>
  <c r="P120" i="9"/>
  <c r="P182" i="10"/>
  <c r="P138" i="10"/>
  <c r="AC122" i="16"/>
  <c r="AC20" i="16"/>
  <c r="AC112" i="4"/>
  <c r="AC67" i="4"/>
  <c r="AC16" i="4"/>
  <c r="P184" i="10"/>
  <c r="AC132" i="15"/>
  <c r="AV132" i="15" s="1"/>
  <c r="P184" i="21"/>
  <c r="AC54" i="6"/>
  <c r="P129" i="20"/>
  <c r="P130" i="20" s="1"/>
  <c r="P152" i="21"/>
  <c r="AC94" i="18"/>
  <c r="AC146" i="4"/>
  <c r="AC150" i="4"/>
  <c r="AC66" i="4"/>
  <c r="AC63" i="4"/>
  <c r="AC78" i="4"/>
  <c r="P174" i="10"/>
  <c r="P172" i="10"/>
  <c r="P170" i="14"/>
  <c r="P28" i="21"/>
  <c r="P146" i="21"/>
  <c r="AC44" i="4"/>
  <c r="AC18" i="4"/>
  <c r="AC38" i="6"/>
  <c r="P136" i="10"/>
  <c r="P134" i="10"/>
  <c r="P72" i="10"/>
  <c r="P168" i="15"/>
  <c r="P40" i="3"/>
  <c r="P66" i="14"/>
  <c r="P146" i="10"/>
  <c r="P70" i="10"/>
  <c r="AC170" i="15"/>
  <c r="P136" i="14"/>
  <c r="P63" i="14"/>
  <c r="P32" i="14"/>
  <c r="P72" i="14"/>
  <c r="AC62" i="4"/>
  <c r="P40" i="10"/>
  <c r="AT164" i="2" a="1"/>
  <c r="AT164" i="2" s="1"/>
  <c r="AT57" i="2" a="1"/>
  <c r="AT57" i="2" s="1"/>
  <c r="AX128" i="2"/>
  <c r="AC160" i="8"/>
  <c r="AV160" i="8" s="1"/>
  <c r="AT148" i="2" a="1"/>
  <c r="AT148" i="2" s="1"/>
  <c r="AU132" i="2" a="1"/>
  <c r="AU132" i="2" s="1"/>
  <c r="AX124" i="2"/>
  <c r="AT156" i="2" a="1"/>
  <c r="AT156" i="2" s="1"/>
  <c r="AT185" i="2" a="1"/>
  <c r="AT185" i="2" s="1"/>
  <c r="P112" i="9"/>
  <c r="AT86" i="2" a="1"/>
  <c r="AT86" i="2" s="1"/>
  <c r="AU116" i="2" a="1"/>
  <c r="AU116" i="2" s="1"/>
  <c r="AC85" i="2"/>
  <c r="AV85" i="2" s="1"/>
  <c r="AT188" i="2" a="1"/>
  <c r="AT188" i="2" s="1"/>
  <c r="AT174" i="2" a="1"/>
  <c r="AT174" i="2" s="1"/>
  <c r="AX120" i="2"/>
  <c r="AU102" i="2" a="1"/>
  <c r="AU102" i="2" s="1"/>
  <c r="AC172" i="13"/>
  <c r="AT176" i="2" a="1"/>
  <c r="AT176" i="2" s="1"/>
  <c r="AU160" i="2" a="1"/>
  <c r="AU160" i="2" s="1"/>
  <c r="P44" i="22"/>
  <c r="AC62" i="23"/>
  <c r="P110" i="3"/>
  <c r="AC108" i="23"/>
  <c r="AC57" i="23"/>
  <c r="AC66" i="23"/>
  <c r="AC44" i="23"/>
  <c r="AC16" i="10"/>
  <c r="AC42" i="10"/>
  <c r="AC57" i="10"/>
  <c r="P44" i="12"/>
  <c r="AC34" i="10"/>
  <c r="AC138" i="10"/>
  <c r="P67" i="12"/>
  <c r="AC96" i="18"/>
  <c r="P32" i="12"/>
  <c r="AC100" i="10"/>
  <c r="AC188" i="8"/>
  <c r="AV188" i="8" s="1"/>
  <c r="AC98" i="10"/>
  <c r="P134" i="12"/>
  <c r="P36" i="12"/>
  <c r="P142" i="12"/>
  <c r="P67" i="22"/>
  <c r="AC18" i="23"/>
  <c r="AC34" i="23"/>
  <c r="P51" i="3"/>
  <c r="AC90" i="23"/>
  <c r="AC98" i="23"/>
  <c r="AC60" i="23"/>
  <c r="AC63" i="23"/>
  <c r="AC62" i="18"/>
  <c r="AC60" i="10"/>
  <c r="P104" i="12"/>
  <c r="P136" i="12"/>
  <c r="P80" i="11"/>
  <c r="AC57" i="18"/>
  <c r="P114" i="11"/>
  <c r="P124" i="12"/>
  <c r="P174" i="12"/>
  <c r="AC120" i="18"/>
  <c r="AC76" i="18"/>
  <c r="P172" i="12"/>
  <c r="P102" i="12"/>
  <c r="AC14" i="18"/>
  <c r="AC63" i="10"/>
  <c r="P22" i="12"/>
  <c r="P146" i="12"/>
  <c r="AC26" i="23"/>
  <c r="AC62" i="1"/>
  <c r="P162" i="12"/>
  <c r="P140" i="12"/>
  <c r="AC84" i="7"/>
  <c r="AC26" i="10"/>
  <c r="AC185" i="10"/>
  <c r="P170" i="12"/>
  <c r="P188" i="12"/>
  <c r="AC100" i="18"/>
  <c r="AC110" i="10"/>
  <c r="P160" i="12"/>
  <c r="AC108" i="10"/>
  <c r="AC14" i="23"/>
  <c r="AC152" i="10"/>
  <c r="P14" i="12"/>
  <c r="P182" i="12"/>
  <c r="AC40" i="18"/>
  <c r="AC142" i="18"/>
  <c r="AC78" i="10"/>
  <c r="AC16" i="18"/>
  <c r="AC112" i="23"/>
  <c r="AC158" i="18"/>
  <c r="AV158" i="18" s="1"/>
  <c r="AC120" i="20"/>
  <c r="AC40" i="10"/>
  <c r="P150" i="12"/>
  <c r="P108" i="12"/>
  <c r="AC42" i="8"/>
  <c r="AC129" i="19"/>
  <c r="AC130" i="19" s="1"/>
  <c r="AV130" i="19" s="1"/>
  <c r="P182" i="19"/>
  <c r="P42" i="12"/>
  <c r="P90" i="12"/>
  <c r="AC182" i="7"/>
  <c r="AC110" i="7"/>
  <c r="AC185" i="23"/>
  <c r="AC56" i="10"/>
  <c r="AC182" i="15"/>
  <c r="P158" i="12"/>
  <c r="AC72" i="10"/>
  <c r="AC120" i="10"/>
  <c r="P56" i="12"/>
  <c r="AC114" i="10"/>
  <c r="P140" i="11"/>
  <c r="P148" i="12"/>
  <c r="P40" i="12"/>
  <c r="P96" i="12"/>
  <c r="P154" i="12"/>
  <c r="P106" i="22"/>
  <c r="AC67" i="23"/>
  <c r="P46" i="1"/>
  <c r="AC18" i="18"/>
  <c r="AC172" i="18"/>
  <c r="P106" i="12"/>
  <c r="P184" i="12"/>
  <c r="AC158" i="23"/>
  <c r="AV158" i="23" s="1"/>
  <c r="P166" i="12"/>
  <c r="P92" i="12"/>
  <c r="P84" i="12"/>
  <c r="P185" i="12"/>
  <c r="AU116" i="1" a="1"/>
  <c r="AU116" i="1" s="1"/>
  <c r="AC80" i="9"/>
  <c r="P100" i="15"/>
  <c r="P166" i="15"/>
  <c r="P148" i="2"/>
  <c r="P124" i="2"/>
  <c r="AC94" i="1"/>
  <c r="AC136" i="1"/>
  <c r="AC152" i="5"/>
  <c r="AC56" i="1"/>
  <c r="AC28" i="23"/>
  <c r="AC78" i="23"/>
  <c r="P57" i="16"/>
  <c r="P158" i="16"/>
  <c r="AC78" i="9"/>
  <c r="AC36" i="6"/>
  <c r="AC116" i="23"/>
  <c r="AV116" i="23" s="1"/>
  <c r="AC38" i="23"/>
  <c r="AC26" i="11"/>
  <c r="AC40" i="5"/>
  <c r="P150" i="16"/>
  <c r="AC116" i="1"/>
  <c r="AV116" i="1" s="1"/>
  <c r="AC34" i="1"/>
  <c r="AT148" i="1" a="1"/>
  <c r="AT148" i="1" s="1"/>
  <c r="AT102" i="1" a="1"/>
  <c r="AT102" i="1" s="1"/>
  <c r="AC138" i="23"/>
  <c r="AC162" i="18"/>
  <c r="P54" i="16"/>
  <c r="P14" i="16"/>
  <c r="AC182" i="5"/>
  <c r="I125" i="1"/>
  <c r="AC170" i="5"/>
  <c r="AC152" i="1"/>
  <c r="AC104" i="23"/>
  <c r="AC14" i="10"/>
  <c r="AC140" i="9"/>
  <c r="AC138" i="6"/>
  <c r="AC138" i="5"/>
  <c r="AC188" i="9"/>
  <c r="AV188" i="9" s="1"/>
  <c r="AC28" i="6"/>
  <c r="AC92" i="23"/>
  <c r="AC96" i="23"/>
  <c r="AC20" i="9"/>
  <c r="P16" i="4"/>
  <c r="P162" i="4"/>
  <c r="P172" i="7"/>
  <c r="P88" i="4"/>
  <c r="P63" i="23"/>
  <c r="P48" i="22"/>
  <c r="P70" i="22"/>
  <c r="P146" i="22"/>
  <c r="AC164" i="6"/>
  <c r="AV164" i="6" s="1"/>
  <c r="AC56" i="9"/>
  <c r="AC100" i="9"/>
  <c r="AC174" i="9"/>
  <c r="P28" i="4"/>
  <c r="P108" i="22"/>
  <c r="AC42" i="7"/>
  <c r="P98" i="22"/>
  <c r="P122" i="22"/>
  <c r="AY117" i="10"/>
  <c r="AT158" i="1" a="1"/>
  <c r="AT158" i="1" s="1"/>
  <c r="P92" i="15"/>
  <c r="AC82" i="14"/>
  <c r="AC176" i="1"/>
  <c r="AC72" i="1"/>
  <c r="AC36" i="23"/>
  <c r="AC32" i="18"/>
  <c r="AC28" i="11"/>
  <c r="AC160" i="18"/>
  <c r="AV160" i="18" s="1"/>
  <c r="AC90" i="18"/>
  <c r="P148" i="16"/>
  <c r="M125" i="1"/>
  <c r="M126" i="1" s="1"/>
  <c r="AT57" i="1" a="1"/>
  <c r="AT57" i="1" s="1"/>
  <c r="AC46" i="1"/>
  <c r="AC70" i="23"/>
  <c r="AC172" i="23"/>
  <c r="P112" i="14"/>
  <c r="AC56" i="18"/>
  <c r="P179" i="16"/>
  <c r="AC30" i="5"/>
  <c r="P168" i="16"/>
  <c r="P136" i="16"/>
  <c r="AC94" i="23"/>
  <c r="P72" i="16"/>
  <c r="AC185" i="6"/>
  <c r="AC158" i="5"/>
  <c r="AV158" i="5" s="1"/>
  <c r="AC98" i="6"/>
  <c r="AC90" i="10"/>
  <c r="AC54" i="10"/>
  <c r="P134" i="16"/>
  <c r="AC108" i="5"/>
  <c r="P146" i="16"/>
  <c r="P46" i="13"/>
  <c r="AC144" i="10"/>
  <c r="AU160" i="1" a="1"/>
  <c r="AU160" i="1" s="1"/>
  <c r="R125" i="1"/>
  <c r="R126" i="1" s="1"/>
  <c r="AC172" i="25"/>
  <c r="AC20" i="25"/>
  <c r="AC22" i="23"/>
  <c r="AC182" i="10"/>
  <c r="AC160" i="16"/>
  <c r="AV160" i="16" s="1"/>
  <c r="AC146" i="10"/>
  <c r="AC108" i="16"/>
  <c r="P162" i="16"/>
  <c r="P174" i="4"/>
  <c r="AU134" i="1" a="1"/>
  <c r="AU134" i="1" s="1"/>
  <c r="AC162" i="25"/>
  <c r="P36" i="22"/>
  <c r="AC54" i="25"/>
  <c r="P92" i="4"/>
  <c r="AC62" i="6"/>
  <c r="AC146" i="25"/>
  <c r="P142" i="22"/>
  <c r="P26" i="22"/>
  <c r="AC168" i="6"/>
  <c r="P88" i="22"/>
  <c r="P78" i="15"/>
  <c r="BD88" i="1"/>
  <c r="AC34" i="5"/>
  <c r="AC104" i="1"/>
  <c r="AC32" i="1"/>
  <c r="AC60" i="1"/>
  <c r="AC54" i="23"/>
  <c r="AC116" i="18"/>
  <c r="AV116" i="18" s="1"/>
  <c r="AC98" i="11"/>
  <c r="AC114" i="11"/>
  <c r="AC36" i="11"/>
  <c r="AC156" i="11"/>
  <c r="P20" i="16"/>
  <c r="AC132" i="5"/>
  <c r="AV132" i="5" s="1"/>
  <c r="P92" i="16"/>
  <c r="P188" i="16"/>
  <c r="P166" i="16"/>
  <c r="AC188" i="18"/>
  <c r="AV188" i="18" s="1"/>
  <c r="AC168" i="23"/>
  <c r="AC42" i="23"/>
  <c r="AC67" i="16"/>
  <c r="AC168" i="5"/>
  <c r="AC156" i="16"/>
  <c r="P114" i="16"/>
  <c r="AC22" i="10"/>
  <c r="AC42" i="5"/>
  <c r="AC120" i="25"/>
  <c r="AC78" i="25"/>
  <c r="AC154" i="23"/>
  <c r="P160" i="16"/>
  <c r="P18" i="16"/>
  <c r="AC30" i="6"/>
  <c r="P46" i="4"/>
  <c r="P16" i="16"/>
  <c r="P32" i="4"/>
  <c r="P38" i="22"/>
  <c r="AC32" i="25"/>
  <c r="AC132" i="9"/>
  <c r="AV132" i="9" s="1"/>
  <c r="P172" i="16"/>
  <c r="AC142" i="6"/>
  <c r="AC136" i="7"/>
  <c r="P132" i="15"/>
  <c r="AT185" i="1" a="1"/>
  <c r="AT185" i="1" s="1"/>
  <c r="AC78" i="5"/>
  <c r="AC90" i="1"/>
  <c r="AC136" i="23"/>
  <c r="AC174" i="23"/>
  <c r="P108" i="16"/>
  <c r="AC152" i="18"/>
  <c r="P80" i="16"/>
  <c r="AC158" i="1"/>
  <c r="AV158" i="1" s="1"/>
  <c r="P96" i="16"/>
  <c r="AC40" i="1"/>
  <c r="AC18" i="1"/>
  <c r="AC82" i="9"/>
  <c r="AC168" i="13"/>
  <c r="AC142" i="9"/>
  <c r="P44" i="16"/>
  <c r="AC66" i="16"/>
  <c r="AC92" i="1"/>
  <c r="AC36" i="1"/>
  <c r="AC84" i="5"/>
  <c r="AC142" i="1"/>
  <c r="AC176" i="25"/>
  <c r="AC114" i="23"/>
  <c r="P98" i="7"/>
  <c r="AC30" i="16"/>
  <c r="AC96" i="9"/>
  <c r="AT164" i="1" a="1"/>
  <c r="AT164" i="1" s="1"/>
  <c r="AC104" i="25"/>
  <c r="AC82" i="25"/>
  <c r="P62" i="22"/>
  <c r="AC184" i="6"/>
  <c r="AC146" i="9"/>
  <c r="AC150" i="6"/>
  <c r="AC66" i="6"/>
  <c r="AC170" i="6"/>
  <c r="P185" i="4"/>
  <c r="P16" i="22"/>
  <c r="AC28" i="7"/>
  <c r="P124" i="22"/>
  <c r="AC146" i="6"/>
  <c r="P179" i="22"/>
  <c r="P158" i="22"/>
  <c r="P154" i="2"/>
  <c r="AC129" i="14"/>
  <c r="AV129" i="14" s="1"/>
  <c r="AC184" i="1"/>
  <c r="AC184" i="5"/>
  <c r="AC70" i="5"/>
  <c r="AC106" i="23"/>
  <c r="AC136" i="5"/>
  <c r="P82" i="16"/>
  <c r="AC92" i="5"/>
  <c r="AC38" i="1"/>
  <c r="AC82" i="23"/>
  <c r="AC56" i="23"/>
  <c r="AC184" i="23"/>
  <c r="P142" i="16"/>
  <c r="AC158" i="10"/>
  <c r="AV158" i="10" s="1"/>
  <c r="P138" i="22"/>
  <c r="W189" i="1"/>
  <c r="P90" i="4"/>
  <c r="P140" i="16"/>
  <c r="AC63" i="6"/>
  <c r="P40" i="4"/>
  <c r="AC182" i="25"/>
  <c r="AC67" i="25"/>
  <c r="P56" i="22"/>
  <c r="AC57" i="25"/>
  <c r="P112" i="22"/>
  <c r="AC140" i="14"/>
  <c r="AT174" i="1" a="1"/>
  <c r="AT174" i="1" s="1"/>
  <c r="P166" i="14"/>
  <c r="AC60" i="18"/>
  <c r="AU118" i="1" a="1"/>
  <c r="AU118" i="1" s="1"/>
  <c r="AC98" i="1"/>
  <c r="AC14" i="1"/>
  <c r="AC144" i="5"/>
  <c r="AC170" i="1"/>
  <c r="AC88" i="16"/>
  <c r="AC16" i="9"/>
  <c r="AC106" i="5"/>
  <c r="AC112" i="5"/>
  <c r="AC54" i="1"/>
  <c r="AC142" i="23"/>
  <c r="AC70" i="16"/>
  <c r="AC44" i="6"/>
  <c r="AC62" i="10"/>
  <c r="AC40" i="9"/>
  <c r="AC110" i="9"/>
  <c r="P66" i="16"/>
  <c r="P108" i="4"/>
  <c r="P185" i="22"/>
  <c r="AC36" i="25"/>
  <c r="P57" i="4"/>
  <c r="AC100" i="6"/>
  <c r="AC168" i="25"/>
  <c r="AC100" i="25"/>
  <c r="P152" i="22"/>
  <c r="P114" i="22"/>
  <c r="BF9" i="23"/>
  <c r="P146" i="25"/>
  <c r="AC152" i="15"/>
  <c r="P158" i="3"/>
  <c r="P166" i="21"/>
  <c r="P158" i="14"/>
  <c r="P14" i="1"/>
  <c r="P154" i="17"/>
  <c r="P88" i="17"/>
  <c r="P20" i="17"/>
  <c r="P85" i="5"/>
  <c r="P86" i="5" s="1"/>
  <c r="P20" i="13"/>
  <c r="AC188" i="13"/>
  <c r="AV188" i="13" s="1"/>
  <c r="AC60" i="25"/>
  <c r="AC156" i="9"/>
  <c r="AC46" i="7"/>
  <c r="P70" i="25"/>
  <c r="AC40" i="24"/>
  <c r="AC129" i="25"/>
  <c r="AV129" i="25" s="1"/>
  <c r="P34" i="8"/>
  <c r="P57" i="13"/>
  <c r="P51" i="13"/>
  <c r="AC188" i="5"/>
  <c r="AV188" i="5" s="1"/>
  <c r="P30" i="7"/>
  <c r="AC78" i="1"/>
  <c r="P86" i="3"/>
  <c r="P148" i="23"/>
  <c r="P158" i="23"/>
  <c r="AC156" i="25"/>
  <c r="P140" i="25"/>
  <c r="AC120" i="22"/>
  <c r="AC44" i="14"/>
  <c r="P38" i="2"/>
  <c r="P56" i="3"/>
  <c r="AC162" i="20"/>
  <c r="P179" i="8"/>
  <c r="P118" i="11"/>
  <c r="AC30" i="18"/>
  <c r="P86" i="25"/>
  <c r="P76" i="17"/>
  <c r="P118" i="17"/>
  <c r="P86" i="6"/>
  <c r="AC176" i="23"/>
  <c r="P144" i="16"/>
  <c r="AC98" i="4"/>
  <c r="P164" i="9"/>
  <c r="AC94" i="12"/>
  <c r="AC146" i="12"/>
  <c r="P148" i="10"/>
  <c r="P26" i="15"/>
  <c r="P54" i="1"/>
  <c r="AC46" i="3"/>
  <c r="AC22" i="3"/>
  <c r="P138" i="25"/>
  <c r="P70" i="21"/>
  <c r="P140" i="14"/>
  <c r="AC132" i="20"/>
  <c r="AV132" i="20" s="1"/>
  <c r="P63" i="8"/>
  <c r="AC72" i="18"/>
  <c r="AC26" i="13"/>
  <c r="P152" i="5"/>
  <c r="AC164" i="23"/>
  <c r="AV164" i="23" s="1"/>
  <c r="P108" i="23"/>
  <c r="P174" i="9"/>
  <c r="P86" i="18"/>
  <c r="P98" i="19"/>
  <c r="AY35" i="20"/>
  <c r="AC146" i="15"/>
  <c r="P80" i="15"/>
  <c r="P56" i="1"/>
  <c r="AC150" i="14"/>
  <c r="P170" i="1"/>
  <c r="P144" i="3"/>
  <c r="P22" i="1"/>
  <c r="AC14" i="14"/>
  <c r="P124" i="18"/>
  <c r="P67" i="17"/>
  <c r="AC26" i="24"/>
  <c r="AC84" i="22"/>
  <c r="P84" i="1"/>
  <c r="P132" i="1"/>
  <c r="P110" i="18"/>
  <c r="AC98" i="14"/>
  <c r="AC78" i="18"/>
  <c r="P162" i="17"/>
  <c r="P84" i="18"/>
  <c r="AC32" i="20"/>
  <c r="P84" i="13"/>
  <c r="AC106" i="10"/>
  <c r="P60" i="7"/>
  <c r="P132" i="7"/>
  <c r="P26" i="23"/>
  <c r="AC80" i="12"/>
  <c r="P60" i="12"/>
  <c r="AC120" i="2"/>
  <c r="P124" i="10"/>
  <c r="P114" i="1"/>
  <c r="P30" i="25"/>
  <c r="P162" i="25"/>
  <c r="P90" i="15"/>
  <c r="AC114" i="15"/>
  <c r="AC182" i="14"/>
  <c r="P34" i="10"/>
  <c r="P62" i="25"/>
  <c r="AC60" i="17"/>
  <c r="AC142" i="15"/>
  <c r="AC82" i="15"/>
  <c r="P129" i="2"/>
  <c r="P130" i="2" s="1"/>
  <c r="P32" i="8"/>
  <c r="P94" i="1"/>
  <c r="P86" i="17"/>
  <c r="P150" i="13"/>
  <c r="AC63" i="1"/>
  <c r="P108" i="7"/>
  <c r="AC132" i="1"/>
  <c r="AV132" i="1" s="1"/>
  <c r="AC162" i="4"/>
  <c r="D126" i="8"/>
  <c r="D127" i="8"/>
  <c r="Q190" i="7"/>
  <c r="Q190" i="24"/>
  <c r="Q126" i="3"/>
  <c r="Q127" i="3"/>
  <c r="D126" i="6"/>
  <c r="D127" i="6"/>
  <c r="Q190" i="10"/>
  <c r="Q126" i="2"/>
  <c r="Q127" i="2"/>
  <c r="Q191" i="2" s="1"/>
  <c r="Q126" i="10"/>
  <c r="Q127" i="10"/>
  <c r="Q126" i="12"/>
  <c r="Q127" i="12"/>
  <c r="Q126" i="23"/>
  <c r="Q127" i="23"/>
  <c r="Q191" i="23" s="1"/>
  <c r="Q190" i="13"/>
  <c r="Q128" i="18"/>
  <c r="Q190" i="14"/>
  <c r="Q190" i="22"/>
  <c r="D126" i="9"/>
  <c r="D127" i="9"/>
  <c r="Q126" i="7"/>
  <c r="Q127" i="7"/>
  <c r="Q190" i="23"/>
  <c r="Q126" i="11"/>
  <c r="Q127" i="11"/>
  <c r="E190" i="24"/>
  <c r="AV85" i="23"/>
  <c r="AC86" i="23"/>
  <c r="AV86" i="23" s="1"/>
  <c r="O190" i="22"/>
  <c r="AT47" i="25" a="1"/>
  <c r="AT47" i="25" s="1"/>
  <c r="Q48" i="25"/>
  <c r="AU48" i="25" s="1" a="1"/>
  <c r="AU48" i="25" s="1"/>
  <c r="AU47" i="25" a="1"/>
  <c r="AU47" i="25" s="1"/>
  <c r="AC47" i="25"/>
  <c r="G50" i="24"/>
  <c r="G125" i="24"/>
  <c r="F130" i="17"/>
  <c r="F189" i="17"/>
  <c r="AY58" i="10"/>
  <c r="X190" i="6"/>
  <c r="AX9" i="6"/>
  <c r="AX10" i="6" s="1"/>
  <c r="AX72" i="6"/>
  <c r="AX98" i="6"/>
  <c r="AX146" i="6"/>
  <c r="AX179" i="6"/>
  <c r="AX44" i="6"/>
  <c r="AX185" i="6"/>
  <c r="AX176" i="6"/>
  <c r="AX182" i="6"/>
  <c r="AX28" i="6"/>
  <c r="AX152" i="6"/>
  <c r="AX116" i="6"/>
  <c r="AX184" i="6"/>
  <c r="AX124" i="6"/>
  <c r="AX112" i="6"/>
  <c r="AX156" i="6"/>
  <c r="AX32" i="6"/>
  <c r="AX100" i="6"/>
  <c r="AX16" i="6"/>
  <c r="AX164" i="6"/>
  <c r="AX142" i="6"/>
  <c r="AX94" i="6"/>
  <c r="AX170" i="6"/>
  <c r="AX108" i="6"/>
  <c r="AX78" i="6"/>
  <c r="AX104" i="6"/>
  <c r="AX90" i="6"/>
  <c r="AX140" i="6"/>
  <c r="AX80" i="6"/>
  <c r="AX122" i="6"/>
  <c r="AX66" i="6"/>
  <c r="AX158" i="6"/>
  <c r="AX82" i="6"/>
  <c r="AX134" i="6"/>
  <c r="AX128" i="6"/>
  <c r="AX20" i="6"/>
  <c r="AX60" i="6"/>
  <c r="AX40" i="6"/>
  <c r="AX172" i="6"/>
  <c r="D178" i="6"/>
  <c r="P177" i="6"/>
  <c r="P178" i="6" s="1"/>
  <c r="AV52" i="13"/>
  <c r="AC51" i="13"/>
  <c r="AY23" i="5"/>
  <c r="BD24" i="6"/>
  <c r="AU9" i="15" a="1"/>
  <c r="AU9" i="15" s="1"/>
  <c r="AT9" i="15" a="1"/>
  <c r="AT9" i="15" s="1"/>
  <c r="Q10" i="15"/>
  <c r="H126" i="21"/>
  <c r="H127" i="21"/>
  <c r="H128" i="21" s="1"/>
  <c r="T190" i="9"/>
  <c r="R190" i="3"/>
  <c r="S50" i="12"/>
  <c r="S125" i="12"/>
  <c r="Z178" i="9"/>
  <c r="Z189" i="9"/>
  <c r="I190" i="17"/>
  <c r="M190" i="9"/>
  <c r="AU177" i="6" a="1"/>
  <c r="AU177" i="6" s="1"/>
  <c r="AT177" i="6" a="1"/>
  <c r="AT177" i="6" s="1"/>
  <c r="Q178" i="6"/>
  <c r="AU178" i="6" s="1" a="1"/>
  <c r="AU178" i="6" s="1"/>
  <c r="AC177" i="6"/>
  <c r="AU177" i="19" a="1"/>
  <c r="AU177" i="19" s="1"/>
  <c r="AC177" i="19"/>
  <c r="Q178" i="19"/>
  <c r="AU178" i="19" s="1" a="1"/>
  <c r="AU178" i="19" s="1"/>
  <c r="AT177" i="19" a="1"/>
  <c r="AT177" i="19" s="1"/>
  <c r="X190" i="17"/>
  <c r="S50" i="6"/>
  <c r="S125" i="6"/>
  <c r="E190" i="9"/>
  <c r="E191" i="9"/>
  <c r="E192" i="9" s="1"/>
  <c r="AT132" i="6" a="1"/>
  <c r="AT132" i="6" s="1"/>
  <c r="BI99" i="9"/>
  <c r="BI99" i="16"/>
  <c r="BI99" i="24"/>
  <c r="BI29" i="3"/>
  <c r="BI29" i="12"/>
  <c r="BI29" i="20"/>
  <c r="BI105" i="10"/>
  <c r="BI105" i="16"/>
  <c r="BI105" i="24"/>
  <c r="BF101" i="2"/>
  <c r="BI103" i="2"/>
  <c r="BI103" i="11"/>
  <c r="BF101" i="11"/>
  <c r="BI103" i="20"/>
  <c r="BF101" i="20"/>
  <c r="BI145" i="7"/>
  <c r="BI145" i="16"/>
  <c r="BI145" i="24"/>
  <c r="BI143" i="2"/>
  <c r="BI143" i="12"/>
  <c r="BI143" i="18"/>
  <c r="BF117" i="5"/>
  <c r="BI119" i="5"/>
  <c r="BI119" i="11"/>
  <c r="BF117" i="11"/>
  <c r="BF117" i="19"/>
  <c r="BI119" i="19"/>
  <c r="BI115" i="8"/>
  <c r="BI115" i="15"/>
  <c r="BI115" i="23"/>
  <c r="BI137" i="7"/>
  <c r="BI137" i="15"/>
  <c r="BI137" i="23"/>
  <c r="BI53" i="3"/>
  <c r="BI53" i="10"/>
  <c r="BI53" i="19"/>
  <c r="AC76" i="24"/>
  <c r="AC88" i="24"/>
  <c r="BD125" i="25"/>
  <c r="BD126" i="25" s="1"/>
  <c r="BD24" i="25"/>
  <c r="AT85" i="25" a="1"/>
  <c r="AT85" i="25" s="1"/>
  <c r="AC85" i="25"/>
  <c r="AU85" i="25" a="1"/>
  <c r="AU85" i="25" s="1"/>
  <c r="Q86" i="25"/>
  <c r="AV147" i="23"/>
  <c r="AC148" i="23"/>
  <c r="AV148" i="23" s="1"/>
  <c r="X189" i="22"/>
  <c r="AX166" i="6"/>
  <c r="AV101" i="5"/>
  <c r="AC102" i="5"/>
  <c r="AV102" i="5" s="1"/>
  <c r="D128" i="2"/>
  <c r="AC144" i="22"/>
  <c r="I190" i="13"/>
  <c r="AT51" i="5" a="1"/>
  <c r="AT51" i="5" s="1"/>
  <c r="AX50" i="4"/>
  <c r="AX125" i="4"/>
  <c r="AX126" i="4" s="1"/>
  <c r="W190" i="18"/>
  <c r="AC42" i="17"/>
  <c r="AA130" i="6"/>
  <c r="AA189" i="6"/>
  <c r="K189" i="10"/>
  <c r="AT174" i="10" a="1"/>
  <c r="AT174" i="10" s="1"/>
  <c r="AT129" i="11" a="1"/>
  <c r="AT129" i="11" s="1"/>
  <c r="AU129" i="11" a="1"/>
  <c r="AU129" i="11" s="1"/>
  <c r="Q130" i="11"/>
  <c r="AX9" i="7"/>
  <c r="AX10" i="7" s="1"/>
  <c r="AX63" i="7"/>
  <c r="AX138" i="7"/>
  <c r="AX51" i="7"/>
  <c r="AX16" i="7"/>
  <c r="AX146" i="7"/>
  <c r="AX120" i="7"/>
  <c r="AX100" i="7"/>
  <c r="AX56" i="7"/>
  <c r="AX104" i="7"/>
  <c r="AX94" i="7"/>
  <c r="AX176" i="7"/>
  <c r="AX144" i="7"/>
  <c r="AX42" i="7"/>
  <c r="AX142" i="7"/>
  <c r="AX66" i="7"/>
  <c r="AX184" i="7"/>
  <c r="AX112" i="7"/>
  <c r="AX54" i="7"/>
  <c r="AX136" i="7"/>
  <c r="AX96" i="7"/>
  <c r="AX158" i="7"/>
  <c r="AX150" i="7"/>
  <c r="AX185" i="7"/>
  <c r="AX108" i="7"/>
  <c r="AX170" i="7"/>
  <c r="AX122" i="7"/>
  <c r="AX114" i="7"/>
  <c r="AX132" i="7"/>
  <c r="AX179" i="7"/>
  <c r="AX80" i="7"/>
  <c r="AX154" i="7"/>
  <c r="AX192" i="7"/>
  <c r="AX174" i="7"/>
  <c r="AX134" i="7"/>
  <c r="AX152" i="7"/>
  <c r="AX32" i="7"/>
  <c r="AX182" i="7"/>
  <c r="AX92" i="7"/>
  <c r="AX162" i="7"/>
  <c r="AX188" i="7"/>
  <c r="AX106" i="7"/>
  <c r="AX156" i="7"/>
  <c r="AX26" i="7"/>
  <c r="AX67" i="7"/>
  <c r="AX84" i="7"/>
  <c r="AX128" i="7"/>
  <c r="AX62" i="7"/>
  <c r="AX124" i="7"/>
  <c r="AX76" i="7"/>
  <c r="AX160" i="7"/>
  <c r="AX110" i="7"/>
  <c r="F190" i="16"/>
  <c r="D48" i="15"/>
  <c r="P47" i="15"/>
  <c r="P48" i="15" s="1"/>
  <c r="BD148" i="13"/>
  <c r="P177" i="10"/>
  <c r="P178" i="10" s="1"/>
  <c r="D178" i="10"/>
  <c r="Y189" i="6"/>
  <c r="AC172" i="3"/>
  <c r="AY11" i="7"/>
  <c r="AY9" i="7" s="1"/>
  <c r="AY10" i="7" s="1"/>
  <c r="P9" i="6"/>
  <c r="P10" i="6" s="1"/>
  <c r="P154" i="6"/>
  <c r="W50" i="2"/>
  <c r="W125" i="2"/>
  <c r="BI21" i="4"/>
  <c r="BI21" i="12"/>
  <c r="BI21" i="20"/>
  <c r="BH117" i="5"/>
  <c r="BH117" i="14"/>
  <c r="BH117" i="20"/>
  <c r="BF9" i="5"/>
  <c r="BF9" i="15"/>
  <c r="BF9" i="24"/>
  <c r="BI97" i="3"/>
  <c r="BI97" i="12"/>
  <c r="BI97" i="20"/>
  <c r="BI43" i="6"/>
  <c r="BI43" i="17"/>
  <c r="BI43" i="24"/>
  <c r="BI65" i="7"/>
  <c r="BI65" i="16"/>
  <c r="BI65" i="24"/>
  <c r="BI183" i="3"/>
  <c r="BI183" i="13"/>
  <c r="BI183" i="20"/>
  <c r="BI81" i="2"/>
  <c r="BI81" i="11"/>
  <c r="BI81" i="20"/>
  <c r="BI79" i="9"/>
  <c r="BI79" i="16"/>
  <c r="BI79" i="24"/>
  <c r="BI155" i="4"/>
  <c r="BI155" i="12"/>
  <c r="BI155" i="20"/>
  <c r="BI13" i="9"/>
  <c r="BI13" i="15"/>
  <c r="BI13" i="25"/>
  <c r="AC136" i="24"/>
  <c r="AC84" i="24"/>
  <c r="Y189" i="23"/>
  <c r="AT134" i="25" a="1"/>
  <c r="AT134" i="25" s="1"/>
  <c r="AT179" i="20" a="1"/>
  <c r="AT179" i="20" s="1"/>
  <c r="BD144" i="18"/>
  <c r="M190" i="10"/>
  <c r="AU9" i="11" a="1"/>
  <c r="AU9" i="11" s="1"/>
  <c r="AT9" i="11" a="1"/>
  <c r="AT9" i="11" s="1"/>
  <c r="Q10" i="11"/>
  <c r="AT10" i="11" s="1" a="1"/>
  <c r="AT10" i="11" s="1"/>
  <c r="M130" i="11"/>
  <c r="M189" i="11"/>
  <c r="AX189" i="6"/>
  <c r="AX190" i="6" s="1"/>
  <c r="AX47" i="6"/>
  <c r="AX48" i="6" s="1"/>
  <c r="AX36" i="6"/>
  <c r="BD134" i="4"/>
  <c r="AC114" i="22"/>
  <c r="I86" i="8"/>
  <c r="I125" i="8"/>
  <c r="AY147" i="8"/>
  <c r="V50" i="1"/>
  <c r="V125" i="1"/>
  <c r="D191" i="11"/>
  <c r="D190" i="11"/>
  <c r="BD132" i="4"/>
  <c r="X50" i="7"/>
  <c r="X125" i="7"/>
  <c r="AC158" i="22"/>
  <c r="AV158" i="22" s="1"/>
  <c r="AT179" i="16" a="1"/>
  <c r="AT179" i="16" s="1"/>
  <c r="AT86" i="5" a="1"/>
  <c r="AT86" i="5" s="1"/>
  <c r="AT51" i="9" a="1"/>
  <c r="AT51" i="9" s="1"/>
  <c r="Y127" i="22"/>
  <c r="Y128" i="22" s="1"/>
  <c r="BD9" i="16"/>
  <c r="BD10" i="16" s="1"/>
  <c r="BD174" i="16"/>
  <c r="BD72" i="16"/>
  <c r="BD56" i="16"/>
  <c r="BD124" i="16"/>
  <c r="BD67" i="16"/>
  <c r="BD182" i="16"/>
  <c r="BD34" i="16"/>
  <c r="BD90" i="16"/>
  <c r="BD30" i="16"/>
  <c r="BD76" i="16"/>
  <c r="BD38" i="16"/>
  <c r="BD128" i="16"/>
  <c r="BD80" i="16"/>
  <c r="BD32" i="16"/>
  <c r="BD62" i="16"/>
  <c r="BD70" i="16"/>
  <c r="BD28" i="16"/>
  <c r="BD22" i="16"/>
  <c r="BD192" i="16"/>
  <c r="BD142" i="16"/>
  <c r="BD18" i="16"/>
  <c r="BD42" i="16"/>
  <c r="BD16" i="16"/>
  <c r="V190" i="18"/>
  <c r="AC47" i="10"/>
  <c r="Q48" i="10"/>
  <c r="AU47" i="10" a="1"/>
  <c r="AU47" i="10" s="1"/>
  <c r="AT47" i="10" a="1"/>
  <c r="AT47" i="10" s="1"/>
  <c r="AA50" i="6"/>
  <c r="AA125" i="6"/>
  <c r="BD88" i="4"/>
  <c r="P32" i="3"/>
  <c r="AV52" i="18"/>
  <c r="AC51" i="18"/>
  <c r="AY101" i="15"/>
  <c r="AX24" i="15"/>
  <c r="BD106" i="16"/>
  <c r="G190" i="12"/>
  <c r="AA125" i="10"/>
  <c r="E190" i="8"/>
  <c r="BD140" i="4"/>
  <c r="K189" i="2"/>
  <c r="L190" i="2"/>
  <c r="J190" i="2"/>
  <c r="AT174" i="3" a="1"/>
  <c r="AT174" i="3" s="1"/>
  <c r="AC140" i="3"/>
  <c r="Q130" i="1"/>
  <c r="AU129" i="1" a="1"/>
  <c r="AU129" i="1" s="1"/>
  <c r="AT129" i="1" a="1"/>
  <c r="AT129" i="1" s="1"/>
  <c r="BI33" i="9"/>
  <c r="BI33" i="12"/>
  <c r="BI33" i="21"/>
  <c r="BI109" i="2"/>
  <c r="BI109" i="8"/>
  <c r="BI109" i="17"/>
  <c r="BI109" i="25"/>
  <c r="BI153" i="4"/>
  <c r="BI153" i="13"/>
  <c r="BI153" i="21"/>
  <c r="BI27" i="2"/>
  <c r="BI27" i="8"/>
  <c r="BI27" i="17"/>
  <c r="BI27" i="25"/>
  <c r="BI25" i="3"/>
  <c r="BI25" i="13"/>
  <c r="BI25" i="21"/>
  <c r="BI59" i="7"/>
  <c r="BI59" i="13"/>
  <c r="BI59" i="21"/>
  <c r="BI12" i="2"/>
  <c r="BI12" i="12"/>
  <c r="BI12" i="17"/>
  <c r="BI12" i="25"/>
  <c r="BI157" i="3"/>
  <c r="BI157" i="13"/>
  <c r="BI157" i="21"/>
  <c r="AY101" i="13"/>
  <c r="BG101" i="1"/>
  <c r="BG101" i="9"/>
  <c r="BG101" i="17"/>
  <c r="BG101" i="25"/>
  <c r="P24" i="10"/>
  <c r="L190" i="23"/>
  <c r="P9" i="24"/>
  <c r="P10" i="24" s="1"/>
  <c r="P124" i="24"/>
  <c r="P28" i="24"/>
  <c r="P152" i="24"/>
  <c r="P14" i="24"/>
  <c r="P120" i="24"/>
  <c r="P80" i="24"/>
  <c r="P16" i="24"/>
  <c r="P84" i="24"/>
  <c r="P30" i="24"/>
  <c r="P42" i="24"/>
  <c r="P136" i="24"/>
  <c r="AU118" i="22" a="1"/>
  <c r="AU118" i="22" s="1"/>
  <c r="AY11" i="17"/>
  <c r="AY146" i="17" s="1"/>
  <c r="AU118" i="10" a="1"/>
  <c r="AU118" i="10" s="1"/>
  <c r="BD14" i="4"/>
  <c r="AX54" i="6"/>
  <c r="AU134" i="15" a="1"/>
  <c r="AU134" i="15" s="1"/>
  <c r="AT162" i="6" a="1"/>
  <c r="AT162" i="6" s="1"/>
  <c r="X125" i="12"/>
  <c r="BD125" i="3"/>
  <c r="BD126" i="3" s="1"/>
  <c r="BD24" i="3"/>
  <c r="D130" i="17"/>
  <c r="D189" i="17"/>
  <c r="M189" i="17"/>
  <c r="BD178" i="13"/>
  <c r="AT129" i="13" a="1"/>
  <c r="AT129" i="13" s="1"/>
  <c r="BD108" i="4"/>
  <c r="AU132" i="17" a="1"/>
  <c r="AU132" i="17" s="1"/>
  <c r="AC104" i="17"/>
  <c r="P72" i="15"/>
  <c r="AT102" i="12" a="1"/>
  <c r="AT102" i="12" s="1"/>
  <c r="AC166" i="7"/>
  <c r="AV165" i="7"/>
  <c r="P38" i="6"/>
  <c r="AC100" i="15"/>
  <c r="AC67" i="15"/>
  <c r="I189" i="6"/>
  <c r="BD130" i="1"/>
  <c r="BD128" i="18"/>
  <c r="D50" i="20"/>
  <c r="P49" i="20"/>
  <c r="P50" i="20" s="1"/>
  <c r="N191" i="14"/>
  <c r="N192" i="14" s="1"/>
  <c r="N190" i="14"/>
  <c r="P76" i="15"/>
  <c r="BD60" i="13"/>
  <c r="BD156" i="18"/>
  <c r="BD74" i="16"/>
  <c r="BD16" i="10"/>
  <c r="AY85" i="4"/>
  <c r="BD62" i="1"/>
  <c r="BD172" i="1"/>
  <c r="AT179" i="1" a="1"/>
  <c r="AT179" i="1" s="1"/>
  <c r="BD42" i="1"/>
  <c r="T126" i="4"/>
  <c r="T127" i="4"/>
  <c r="T128" i="4" s="1"/>
  <c r="AU177" i="3" a="1"/>
  <c r="AU177" i="3" s="1"/>
  <c r="AC177" i="3"/>
  <c r="AT177" i="3" a="1"/>
  <c r="AT177" i="3" s="1"/>
  <c r="Q178" i="3"/>
  <c r="P142" i="3"/>
  <c r="P46" i="2"/>
  <c r="V50" i="3"/>
  <c r="V125" i="3"/>
  <c r="AC38" i="3"/>
  <c r="BI123" i="5"/>
  <c r="BI123" i="13"/>
  <c r="BI123" i="21"/>
  <c r="BI151" i="3"/>
  <c r="BI151" i="10"/>
  <c r="BI151" i="17"/>
  <c r="BI151" i="25"/>
  <c r="BI71" i="5"/>
  <c r="BI71" i="12"/>
  <c r="BI71" i="22"/>
  <c r="BI41" i="1"/>
  <c r="BI41" i="7"/>
  <c r="BI41" i="17"/>
  <c r="BI41" i="25"/>
  <c r="BI39" i="5"/>
  <c r="BI39" i="13"/>
  <c r="BI39" i="20"/>
  <c r="BI121" i="8"/>
  <c r="BI121" i="13"/>
  <c r="BI121" i="21"/>
  <c r="BI17" i="5"/>
  <c r="BI17" i="13"/>
  <c r="BI17" i="21"/>
  <c r="BI163" i="5"/>
  <c r="BI163" i="10"/>
  <c r="BI163" i="17"/>
  <c r="BI163" i="25"/>
  <c r="BI135" i="6"/>
  <c r="BI135" i="13"/>
  <c r="BI135" i="21"/>
  <c r="AY35" i="1"/>
  <c r="AY117" i="14"/>
  <c r="BG117" i="1"/>
  <c r="BG117" i="7"/>
  <c r="BG117" i="17"/>
  <c r="BG117" i="25"/>
  <c r="AY85" i="19"/>
  <c r="AY73" i="14"/>
  <c r="AC176" i="24"/>
  <c r="P56" i="25"/>
  <c r="AV180" i="24"/>
  <c r="AC179" i="24"/>
  <c r="AC51" i="21"/>
  <c r="AV52" i="21"/>
  <c r="P94" i="25"/>
  <c r="P24" i="24"/>
  <c r="S190" i="23"/>
  <c r="K189" i="25"/>
  <c r="V125" i="21"/>
  <c r="R190" i="15"/>
  <c r="AC84" i="14"/>
  <c r="N127" i="11"/>
  <c r="N128" i="11" s="1"/>
  <c r="AC140" i="17"/>
  <c r="P32" i="15"/>
  <c r="BD148" i="10"/>
  <c r="F190" i="4"/>
  <c r="P100" i="21"/>
  <c r="D50" i="19"/>
  <c r="P49" i="19"/>
  <c r="P50" i="19" s="1"/>
  <c r="AC20" i="17"/>
  <c r="BD60" i="16"/>
  <c r="W190" i="19"/>
  <c r="F126" i="16"/>
  <c r="F127" i="16"/>
  <c r="F128" i="16" s="1"/>
  <c r="E48" i="10"/>
  <c r="P47" i="10"/>
  <c r="P48" i="10" s="1"/>
  <c r="AC46" i="13"/>
  <c r="P116" i="8"/>
  <c r="K130" i="8"/>
  <c r="K189" i="8"/>
  <c r="AT179" i="21" a="1"/>
  <c r="AT179" i="21" s="1"/>
  <c r="AC24" i="14"/>
  <c r="P174" i="13"/>
  <c r="AC9" i="5"/>
  <c r="AV11" i="5"/>
  <c r="AC162" i="5"/>
  <c r="AT51" i="21" a="1"/>
  <c r="AT51" i="21" s="1"/>
  <c r="AC70" i="15"/>
  <c r="AT74" i="14" a="1"/>
  <c r="AT74" i="14" s="1"/>
  <c r="P36" i="8"/>
  <c r="I127" i="5"/>
  <c r="I128" i="5" s="1"/>
  <c r="AC80" i="19"/>
  <c r="P16" i="18"/>
  <c r="P18" i="17"/>
  <c r="AC96" i="17"/>
  <c r="AV52" i="15"/>
  <c r="AC51" i="15"/>
  <c r="AA125" i="15"/>
  <c r="AU102" i="16" a="1"/>
  <c r="AU102" i="16" s="1"/>
  <c r="P62" i="11"/>
  <c r="AX188" i="6"/>
  <c r="BD176" i="18"/>
  <c r="AC110" i="18"/>
  <c r="AC138" i="15"/>
  <c r="AT51" i="14" a="1"/>
  <c r="AT51" i="14" s="1"/>
  <c r="AT9" i="16" a="1"/>
  <c r="AT9" i="16" s="1"/>
  <c r="AU9" i="16" a="1"/>
  <c r="AU9" i="16" s="1"/>
  <c r="Q10" i="16"/>
  <c r="AT10" i="16" s="1" a="1"/>
  <c r="AT10" i="16" s="1"/>
  <c r="P78" i="8"/>
  <c r="P174" i="5"/>
  <c r="AX174" i="6"/>
  <c r="P26" i="5"/>
  <c r="O189" i="3"/>
  <c r="AT118" i="6" a="1"/>
  <c r="AT118" i="6" s="1"/>
  <c r="BD98" i="6"/>
  <c r="Z125" i="5"/>
  <c r="AC57" i="3"/>
  <c r="P160" i="3"/>
  <c r="AX112" i="2"/>
  <c r="P162" i="2"/>
  <c r="P18" i="2"/>
  <c r="BD122" i="2"/>
  <c r="BI111" i="2"/>
  <c r="BI111" i="11"/>
  <c r="BI111" i="18"/>
  <c r="BI175" i="7"/>
  <c r="BI175" i="14"/>
  <c r="BI175" i="23"/>
  <c r="BI31" i="1"/>
  <c r="BI31" i="12"/>
  <c r="BI31" i="19"/>
  <c r="BI171" i="9"/>
  <c r="BI171" i="15"/>
  <c r="BI171" i="23"/>
  <c r="BI186" i="3"/>
  <c r="BI186" i="11"/>
  <c r="BI186" i="19"/>
  <c r="BI83" i="1"/>
  <c r="BI83" i="8"/>
  <c r="BI83" i="19"/>
  <c r="BI169" i="7"/>
  <c r="BI169" i="17"/>
  <c r="BI169" i="23"/>
  <c r="BI139" i="4"/>
  <c r="BI139" i="10"/>
  <c r="BI139" i="20"/>
  <c r="BI167" i="8"/>
  <c r="BI167" i="16"/>
  <c r="BI167" i="23"/>
  <c r="P158" i="25"/>
  <c r="AX74" i="24"/>
  <c r="AT9" i="23" a="1"/>
  <c r="AT9" i="23" s="1"/>
  <c r="AU9" i="23" a="1"/>
  <c r="AU9" i="23" s="1"/>
  <c r="Q10" i="23"/>
  <c r="AT10" i="23" s="1" a="1"/>
  <c r="AT10" i="23" s="1"/>
  <c r="P34" i="25"/>
  <c r="F50" i="22"/>
  <c r="F125" i="22"/>
  <c r="AX24" i="24"/>
  <c r="AX125" i="24"/>
  <c r="AX126" i="24" s="1"/>
  <c r="AX174" i="24"/>
  <c r="P51" i="11"/>
  <c r="AY147" i="24"/>
  <c r="AX182" i="24"/>
  <c r="BD78" i="23"/>
  <c r="AA125" i="23"/>
  <c r="AC156" i="20"/>
  <c r="P177" i="25"/>
  <c r="P178" i="25" s="1"/>
  <c r="D178" i="25"/>
  <c r="AU118" i="24" a="1"/>
  <c r="AU118" i="24" s="1"/>
  <c r="P98" i="21"/>
  <c r="J130" i="18"/>
  <c r="J189" i="18"/>
  <c r="BD63" i="10"/>
  <c r="N189" i="10"/>
  <c r="P172" i="11"/>
  <c r="BD104" i="8"/>
  <c r="BD189" i="11"/>
  <c r="BD190" i="11" s="1"/>
  <c r="BD36" i="11"/>
  <c r="AX24" i="6"/>
  <c r="AX125" i="6"/>
  <c r="AX126" i="6" s="1"/>
  <c r="M125" i="22"/>
  <c r="AC156" i="19"/>
  <c r="P118" i="13"/>
  <c r="AY73" i="5"/>
  <c r="H130" i="4"/>
  <c r="H189" i="4"/>
  <c r="P164" i="18"/>
  <c r="AY11" i="18"/>
  <c r="AY9" i="18" s="1"/>
  <c r="AY10" i="18" s="1"/>
  <c r="P106" i="13"/>
  <c r="P16" i="14"/>
  <c r="AC164" i="13"/>
  <c r="AV164" i="13" s="1"/>
  <c r="I125" i="11"/>
  <c r="AT74" i="8" a="1"/>
  <c r="AT74" i="8" s="1"/>
  <c r="AB190" i="7"/>
  <c r="AV101" i="4"/>
  <c r="AC102" i="4"/>
  <c r="AV102" i="4" s="1"/>
  <c r="AT132" i="9" a="1"/>
  <c r="AT132" i="9" s="1"/>
  <c r="P90" i="1"/>
  <c r="AT174" i="21" a="1"/>
  <c r="AT174" i="21" s="1"/>
  <c r="P182" i="14"/>
  <c r="P156" i="11"/>
  <c r="BD176" i="4"/>
  <c r="O189" i="17"/>
  <c r="F125" i="10"/>
  <c r="AX164" i="9"/>
  <c r="AX125" i="8"/>
  <c r="AX126" i="8" s="1"/>
  <c r="AX24" i="8"/>
  <c r="P120" i="5"/>
  <c r="BD156" i="8"/>
  <c r="D178" i="2"/>
  <c r="P177" i="2"/>
  <c r="P178" i="2" s="1"/>
  <c r="AC74" i="21"/>
  <c r="AV73" i="21"/>
  <c r="AU177" i="20" a="1"/>
  <c r="AU177" i="20" s="1"/>
  <c r="AC177" i="20"/>
  <c r="AT177" i="20" a="1"/>
  <c r="AT177" i="20" s="1"/>
  <c r="Q178" i="20"/>
  <c r="AC104" i="20"/>
  <c r="J130" i="16"/>
  <c r="J189" i="16"/>
  <c r="P85" i="15"/>
  <c r="P86" i="15" s="1"/>
  <c r="AC185" i="16"/>
  <c r="P104" i="15"/>
  <c r="K127" i="13"/>
  <c r="K128" i="13" s="1"/>
  <c r="AU85" i="13" a="1"/>
  <c r="AU85" i="13" s="1"/>
  <c r="BD80" i="10"/>
  <c r="AU118" i="5" a="1"/>
  <c r="AU118" i="5" s="1"/>
  <c r="P156" i="14"/>
  <c r="P38" i="11"/>
  <c r="N125" i="12"/>
  <c r="AA190" i="11"/>
  <c r="K189" i="9"/>
  <c r="P92" i="8"/>
  <c r="P177" i="9"/>
  <c r="P178" i="9" s="1"/>
  <c r="D178" i="9"/>
  <c r="AC134" i="20"/>
  <c r="AV134" i="20" s="1"/>
  <c r="AV133" i="20"/>
  <c r="AC100" i="17"/>
  <c r="AY117" i="15"/>
  <c r="AX82" i="15"/>
  <c r="AY73" i="16"/>
  <c r="P160" i="14"/>
  <c r="BD70" i="8"/>
  <c r="AX86" i="7"/>
  <c r="P46" i="6"/>
  <c r="P102" i="6"/>
  <c r="BD124" i="2"/>
  <c r="BD125" i="7"/>
  <c r="BD126" i="7" s="1"/>
  <c r="BD24" i="7"/>
  <c r="BD94" i="2"/>
  <c r="P96" i="7"/>
  <c r="BD9" i="3"/>
  <c r="BD10" i="3" s="1"/>
  <c r="BD72" i="3"/>
  <c r="BD26" i="3"/>
  <c r="BD30" i="3"/>
  <c r="BD34" i="3"/>
  <c r="BD174" i="3"/>
  <c r="BD42" i="3"/>
  <c r="BD124" i="3"/>
  <c r="BD57" i="1"/>
  <c r="H50" i="1"/>
  <c r="H125" i="1"/>
  <c r="AB127" i="4"/>
  <c r="AB128" i="4" s="1"/>
  <c r="BD112" i="1"/>
  <c r="AC44" i="1"/>
  <c r="P72" i="2"/>
  <c r="AA127" i="4"/>
  <c r="AA128" i="4" s="1"/>
  <c r="BD14" i="3"/>
  <c r="BH101" i="3"/>
  <c r="BH101" i="12"/>
  <c r="BH101" i="20"/>
  <c r="BI149" i="6"/>
  <c r="BI149" i="11"/>
  <c r="BI149" i="20"/>
  <c r="BI45" i="7"/>
  <c r="BI45" i="17"/>
  <c r="BI45" i="24"/>
  <c r="BI187" i="6"/>
  <c r="BI187" i="12"/>
  <c r="BI187" i="20"/>
  <c r="BI87" i="2"/>
  <c r="BI87" i="12"/>
  <c r="BI87" i="19"/>
  <c r="BI141" i="4"/>
  <c r="BI141" i="11"/>
  <c r="BI141" i="20"/>
  <c r="BI77" i="4"/>
  <c r="BI77" i="11"/>
  <c r="BI77" i="20"/>
  <c r="P86" i="24"/>
  <c r="AX18" i="24"/>
  <c r="AC102" i="25"/>
  <c r="AV102" i="25" s="1"/>
  <c r="AV101" i="25"/>
  <c r="P138" i="23"/>
  <c r="K190" i="20"/>
  <c r="AU132" i="25" a="1"/>
  <c r="AU132" i="25" s="1"/>
  <c r="AC88" i="23"/>
  <c r="P162" i="23"/>
  <c r="P138" i="24"/>
  <c r="AC129" i="23"/>
  <c r="P46" i="25"/>
  <c r="I126" i="23"/>
  <c r="V130" i="17"/>
  <c r="V189" i="17"/>
  <c r="BD162" i="23"/>
  <c r="R126" i="25"/>
  <c r="R127" i="25"/>
  <c r="R128" i="25" s="1"/>
  <c r="F189" i="23"/>
  <c r="P102" i="24"/>
  <c r="P154" i="24"/>
  <c r="O125" i="24"/>
  <c r="AC104" i="14"/>
  <c r="AC20" i="11"/>
  <c r="AT102" i="8" a="1"/>
  <c r="AT102" i="8" s="1"/>
  <c r="BD51" i="8"/>
  <c r="BD174" i="8"/>
  <c r="N125" i="21"/>
  <c r="AC38" i="17"/>
  <c r="P56" i="14"/>
  <c r="P144" i="11"/>
  <c r="AC38" i="10"/>
  <c r="BD70" i="4"/>
  <c r="P162" i="5"/>
  <c r="K125" i="19"/>
  <c r="AC24" i="20"/>
  <c r="V125" i="19"/>
  <c r="R130" i="18"/>
  <c r="R189" i="18"/>
  <c r="AB50" i="17"/>
  <c r="AB125" i="17"/>
  <c r="AY117" i="18"/>
  <c r="BD66" i="16"/>
  <c r="BD28" i="15"/>
  <c r="D178" i="13"/>
  <c r="P177" i="13"/>
  <c r="P178" i="13" s="1"/>
  <c r="P172" i="13"/>
  <c r="P18" i="14"/>
  <c r="P66" i="11"/>
  <c r="AC57" i="11"/>
  <c r="BD114" i="8"/>
  <c r="BD24" i="4"/>
  <c r="BD125" i="4"/>
  <c r="BD126" i="4" s="1"/>
  <c r="AC63" i="18"/>
  <c r="P179" i="14"/>
  <c r="AC28" i="13"/>
  <c r="AX63" i="9"/>
  <c r="M189" i="3"/>
  <c r="AC16" i="20"/>
  <c r="AC57" i="14"/>
  <c r="AC16" i="16"/>
  <c r="AC67" i="10"/>
  <c r="AC70" i="13"/>
  <c r="AC146" i="11"/>
  <c r="H125" i="8"/>
  <c r="AY11" i="12"/>
  <c r="AY176" i="12" s="1"/>
  <c r="AX60" i="8"/>
  <c r="N125" i="7"/>
  <c r="AT47" i="6" a="1"/>
  <c r="AT47" i="6" s="1"/>
  <c r="AU47" i="6" a="1"/>
  <c r="AU47" i="6" s="1"/>
  <c r="Q48" i="6"/>
  <c r="AU48" i="6" s="1" a="1"/>
  <c r="AU48" i="6" s="1"/>
  <c r="AC47" i="6"/>
  <c r="E189" i="7"/>
  <c r="AT116" i="21" a="1"/>
  <c r="AT116" i="21" s="1"/>
  <c r="AV165" i="22"/>
  <c r="AC166" i="22"/>
  <c r="AT134" i="19" a="1"/>
  <c r="AT134" i="19" s="1"/>
  <c r="P34" i="16"/>
  <c r="AU188" i="14" a="1"/>
  <c r="AU188" i="14" s="1"/>
  <c r="AC98" i="8"/>
  <c r="BD128" i="15"/>
  <c r="P26" i="14"/>
  <c r="P102" i="11"/>
  <c r="T190" i="13"/>
  <c r="AC152" i="4"/>
  <c r="AC160" i="1"/>
  <c r="AV160" i="1" s="1"/>
  <c r="AC94" i="19"/>
  <c r="AC44" i="15"/>
  <c r="BD40" i="16"/>
  <c r="P98" i="15"/>
  <c r="M125" i="13"/>
  <c r="AC176" i="11"/>
  <c r="AT134" i="6" a="1"/>
  <c r="AT134" i="6" s="1"/>
  <c r="E189" i="5"/>
  <c r="AY58" i="4"/>
  <c r="AY35" i="7"/>
  <c r="P148" i="7"/>
  <c r="BD51" i="6"/>
  <c r="P84" i="4"/>
  <c r="BD156" i="2"/>
  <c r="BD16" i="1"/>
  <c r="AX179" i="2"/>
  <c r="P22" i="7"/>
  <c r="V130" i="3"/>
  <c r="V189" i="3"/>
  <c r="AB189" i="4"/>
  <c r="X190" i="3"/>
  <c r="AC24" i="4"/>
  <c r="BD66" i="6"/>
  <c r="BD138" i="2"/>
  <c r="AC179" i="2"/>
  <c r="AV180" i="2"/>
  <c r="BD86" i="2"/>
  <c r="P168" i="7"/>
  <c r="S189" i="3"/>
  <c r="BD72" i="1"/>
  <c r="BI131" i="8"/>
  <c r="BI131" i="14"/>
  <c r="BI131" i="24"/>
  <c r="BI159" i="4"/>
  <c r="BI159" i="12"/>
  <c r="BI159" i="19"/>
  <c r="BI107" i="7"/>
  <c r="BI107" i="16"/>
  <c r="BI107" i="24"/>
  <c r="BI61" i="9"/>
  <c r="BI61" i="16"/>
  <c r="BI61" i="24"/>
  <c r="BI19" i="7"/>
  <c r="BI19" i="13"/>
  <c r="BI19" i="20"/>
  <c r="BI181" i="8"/>
  <c r="BI181" i="16"/>
  <c r="BI181" i="24"/>
  <c r="BI55" i="2"/>
  <c r="BI55" i="12"/>
  <c r="BI55" i="20"/>
  <c r="BI113" i="6"/>
  <c r="BI113" i="15"/>
  <c r="BI113" i="23"/>
  <c r="AY23" i="25"/>
  <c r="AY11" i="13"/>
  <c r="AY162" i="13" s="1"/>
  <c r="AY165" i="21"/>
  <c r="BD112" i="25"/>
  <c r="P46" i="24"/>
  <c r="F125" i="24"/>
  <c r="BD40" i="23"/>
  <c r="J189" i="23"/>
  <c r="R86" i="20"/>
  <c r="AU86" i="20" s="1" a="1"/>
  <c r="AU86" i="20" s="1"/>
  <c r="AC85" i="20"/>
  <c r="AU85" i="20" a="1"/>
  <c r="AU85" i="20" s="1"/>
  <c r="P166" i="25"/>
  <c r="P102" i="23"/>
  <c r="AX66" i="24"/>
  <c r="P18" i="24"/>
  <c r="P90" i="23"/>
  <c r="P124" i="25"/>
  <c r="AC170" i="23"/>
  <c r="P85" i="22"/>
  <c r="P86" i="22" s="1"/>
  <c r="AT132" i="15" a="1"/>
  <c r="AT132" i="15" s="1"/>
  <c r="V125" i="12"/>
  <c r="AC82" i="8"/>
  <c r="V125" i="9"/>
  <c r="AC160" i="6"/>
  <c r="AV160" i="6" s="1"/>
  <c r="AX76" i="6"/>
  <c r="AC100" i="2"/>
  <c r="BD178" i="21"/>
  <c r="BD185" i="18"/>
  <c r="AU132" i="18" a="1"/>
  <c r="AU132" i="18" s="1"/>
  <c r="AC78" i="15"/>
  <c r="AT179" i="12" a="1"/>
  <c r="AT179" i="12" s="1"/>
  <c r="H130" i="10"/>
  <c r="H189" i="10"/>
  <c r="AX98" i="9"/>
  <c r="AC152" i="8"/>
  <c r="BD20" i="11"/>
  <c r="AT162" i="5" a="1"/>
  <c r="AT162" i="5" s="1"/>
  <c r="BD20" i="6"/>
  <c r="AT102" i="21" a="1"/>
  <c r="AT102" i="21" s="1"/>
  <c r="BD96" i="21"/>
  <c r="P51" i="18"/>
  <c r="N125" i="17"/>
  <c r="AU132" i="15" a="1"/>
  <c r="AU132" i="15" s="1"/>
  <c r="AC148" i="13"/>
  <c r="AV148" i="13" s="1"/>
  <c r="AV147" i="13"/>
  <c r="AX160" i="9"/>
  <c r="AC76" i="7"/>
  <c r="AC134" i="5"/>
  <c r="AV134" i="5" s="1"/>
  <c r="AV133" i="5"/>
  <c r="AX70" i="5"/>
  <c r="P38" i="9"/>
  <c r="G189" i="3"/>
  <c r="H189" i="18"/>
  <c r="BD102" i="18"/>
  <c r="AA127" i="17"/>
  <c r="AA128" i="17" s="1"/>
  <c r="AC110" i="15"/>
  <c r="BD66" i="14"/>
  <c r="BD28" i="11"/>
  <c r="AV147" i="6"/>
  <c r="AC148" i="6"/>
  <c r="AV148" i="6" s="1"/>
  <c r="AC110" i="5"/>
  <c r="BD80" i="4"/>
  <c r="P63" i="19"/>
  <c r="P134" i="14"/>
  <c r="P98" i="12"/>
  <c r="AC174" i="10"/>
  <c r="AX34" i="8"/>
  <c r="BD18" i="11"/>
  <c r="AC140" i="6"/>
  <c r="P34" i="4"/>
  <c r="BD192" i="21"/>
  <c r="D125" i="20"/>
  <c r="T189" i="18"/>
  <c r="P120" i="16"/>
  <c r="P44" i="13"/>
  <c r="AC82" i="10"/>
  <c r="AC170" i="11"/>
  <c r="P140" i="8"/>
  <c r="BD152" i="8"/>
  <c r="P100" i="5"/>
  <c r="AC156" i="5"/>
  <c r="BD108" i="21"/>
  <c r="P85" i="19"/>
  <c r="P86" i="19" s="1"/>
  <c r="P30" i="20"/>
  <c r="AV133" i="18"/>
  <c r="AC134" i="18"/>
  <c r="AV134" i="18" s="1"/>
  <c r="AC158" i="16"/>
  <c r="AV158" i="16" s="1"/>
  <c r="Z50" i="9"/>
  <c r="Z125" i="9"/>
  <c r="W127" i="8"/>
  <c r="W128" i="8" s="1"/>
  <c r="P152" i="8"/>
  <c r="AY101" i="6"/>
  <c r="P150" i="6"/>
  <c r="AV117" i="21"/>
  <c r="AC118" i="21"/>
  <c r="AV118" i="21" s="1"/>
  <c r="P168" i="19"/>
  <c r="AC92" i="19"/>
  <c r="BD18" i="15"/>
  <c r="BD44" i="8"/>
  <c r="BD184" i="11"/>
  <c r="AX96" i="5"/>
  <c r="BD26" i="1"/>
  <c r="AC164" i="3"/>
  <c r="AV164" i="3" s="1"/>
  <c r="P90" i="3"/>
  <c r="AT67" i="4" a="1"/>
  <c r="AT67" i="4" s="1"/>
  <c r="P84" i="9"/>
  <c r="P18" i="4"/>
  <c r="P51" i="1"/>
  <c r="S125" i="4"/>
  <c r="AC92" i="6"/>
  <c r="E48" i="1"/>
  <c r="P47" i="1"/>
  <c r="P48" i="1" s="1"/>
  <c r="P154" i="1"/>
  <c r="P114" i="9"/>
  <c r="AV101" i="1"/>
  <c r="AC102" i="1"/>
  <c r="AV102" i="1" s="1"/>
  <c r="BD152" i="4"/>
  <c r="P78" i="6"/>
  <c r="BD32" i="6"/>
  <c r="AC88" i="1"/>
  <c r="BD28" i="2"/>
  <c r="Q48" i="1"/>
  <c r="AT47" i="1" a="1"/>
  <c r="AT47" i="1" s="1"/>
  <c r="AU47" i="1" a="1"/>
  <c r="AU47" i="1" s="1"/>
  <c r="AC47" i="1"/>
  <c r="BI89" i="6"/>
  <c r="BI89" i="16"/>
  <c r="BI89" i="24"/>
  <c r="BI173" i="6"/>
  <c r="BI173" i="12"/>
  <c r="BI173" i="21"/>
  <c r="BI69" i="9"/>
  <c r="BI69" i="17"/>
  <c r="BI69" i="23"/>
  <c r="BI95" i="4"/>
  <c r="BI95" i="12"/>
  <c r="BI95" i="18"/>
  <c r="BI93" i="8"/>
  <c r="BI93" i="17"/>
  <c r="BI93" i="24"/>
  <c r="BI37" i="8"/>
  <c r="BI37" i="15"/>
  <c r="BI37" i="25"/>
  <c r="BI161" i="5"/>
  <c r="BI161" i="12"/>
  <c r="BI161" i="20"/>
  <c r="BI75" i="6"/>
  <c r="BI75" i="16"/>
  <c r="BI75" i="24"/>
  <c r="AY58" i="25"/>
  <c r="AY58" i="3"/>
  <c r="BI15" i="1"/>
  <c r="BI15" i="11"/>
  <c r="BI15" i="19"/>
  <c r="AY147" i="1"/>
  <c r="AY147" i="23"/>
  <c r="P67" i="10"/>
  <c r="AU130" i="15" a="1"/>
  <c r="AU130" i="15" s="1"/>
  <c r="O189" i="6"/>
  <c r="AT86" i="12" a="1"/>
  <c r="AT86" i="12" s="1"/>
  <c r="BD102" i="4"/>
  <c r="AX24" i="16"/>
  <c r="AT130" i="15" a="1"/>
  <c r="AT130" i="15" s="1"/>
  <c r="AU160" i="24" a="1"/>
  <c r="AU160" i="24" s="1"/>
  <c r="AT129" i="8" a="1"/>
  <c r="AT129" i="8" s="1"/>
  <c r="AC57" i="20"/>
  <c r="AX102" i="6"/>
  <c r="P118" i="24"/>
  <c r="AU158" i="21" a="1"/>
  <c r="AU158" i="21" s="1"/>
  <c r="E190" i="25"/>
  <c r="V190" i="23"/>
  <c r="F190" i="24"/>
  <c r="J50" i="25"/>
  <c r="J125" i="25"/>
  <c r="AV11" i="24"/>
  <c r="AC9" i="24"/>
  <c r="AC24" i="9"/>
  <c r="N190" i="25"/>
  <c r="AB50" i="25"/>
  <c r="AB125" i="25"/>
  <c r="AC118" i="24"/>
  <c r="AV118" i="24" s="1"/>
  <c r="AV117" i="24"/>
  <c r="AV11" i="22"/>
  <c r="AC9" i="22"/>
  <c r="AC16" i="22"/>
  <c r="AC24" i="24"/>
  <c r="H190" i="25"/>
  <c r="AC168" i="17"/>
  <c r="Z50" i="13"/>
  <c r="Z125" i="13"/>
  <c r="BD9" i="13"/>
  <c r="BD10" i="13" s="1"/>
  <c r="BD70" i="13"/>
  <c r="BD92" i="13"/>
  <c r="BD62" i="13"/>
  <c r="BD124" i="13"/>
  <c r="BD96" i="13"/>
  <c r="BD67" i="13"/>
  <c r="BD104" i="13"/>
  <c r="BD26" i="13"/>
  <c r="BD84" i="13"/>
  <c r="BD16" i="13"/>
  <c r="BD80" i="13"/>
  <c r="BD18" i="13"/>
  <c r="BD88" i="13"/>
  <c r="BD14" i="13"/>
  <c r="BD34" i="13"/>
  <c r="BD30" i="13"/>
  <c r="BD120" i="13"/>
  <c r="BD42" i="13"/>
  <c r="BD172" i="13"/>
  <c r="BD20" i="13"/>
  <c r="BD9" i="10"/>
  <c r="BD10" i="10" s="1"/>
  <c r="BD76" i="10"/>
  <c r="BD106" i="10"/>
  <c r="BD162" i="10"/>
  <c r="BD136" i="10"/>
  <c r="BD96" i="10"/>
  <c r="BD22" i="10"/>
  <c r="BD114" i="10"/>
  <c r="BD134" i="10"/>
  <c r="BD82" i="10"/>
  <c r="BD67" i="10"/>
  <c r="BD88" i="10"/>
  <c r="BD110" i="10"/>
  <c r="BD62" i="10"/>
  <c r="BD138" i="10"/>
  <c r="BD124" i="10"/>
  <c r="BD142" i="10"/>
  <c r="BD60" i="10"/>
  <c r="BD70" i="10"/>
  <c r="BD120" i="10"/>
  <c r="BD78" i="10"/>
  <c r="BD40" i="10"/>
  <c r="BD18" i="10"/>
  <c r="BD42" i="10"/>
  <c r="BD34" i="10"/>
  <c r="BD38" i="10"/>
  <c r="BD26" i="10"/>
  <c r="BD84" i="10"/>
  <c r="BD20" i="10"/>
  <c r="AX18" i="6"/>
  <c r="T126" i="19"/>
  <c r="T127" i="19"/>
  <c r="T128" i="19" s="1"/>
  <c r="BD9" i="18"/>
  <c r="BD10" i="18" s="1"/>
  <c r="BD82" i="18"/>
  <c r="BD70" i="18"/>
  <c r="BD78" i="18"/>
  <c r="BD88" i="18"/>
  <c r="BD92" i="18"/>
  <c r="BD100" i="18"/>
  <c r="BD32" i="18"/>
  <c r="BD125" i="18"/>
  <c r="BD126" i="18" s="1"/>
  <c r="BD24" i="18"/>
  <c r="Q50" i="13"/>
  <c r="AC49" i="13"/>
  <c r="AC50" i="13" s="1"/>
  <c r="AV50" i="13" s="1"/>
  <c r="AY165" i="5"/>
  <c r="V190" i="1"/>
  <c r="AY165" i="9"/>
  <c r="Q128" i="17"/>
  <c r="D128" i="15"/>
  <c r="AT174" i="16" a="1"/>
  <c r="AT174" i="16" s="1"/>
  <c r="V190" i="20"/>
  <c r="N190" i="19"/>
  <c r="BD189" i="19"/>
  <c r="BD190" i="19" s="1"/>
  <c r="BD36" i="19"/>
  <c r="AT134" i="13" a="1"/>
  <c r="AT134" i="13" s="1"/>
  <c r="AT47" i="14" a="1"/>
  <c r="AT47" i="14" s="1"/>
  <c r="AV133" i="7"/>
  <c r="AC134" i="7"/>
  <c r="AV134" i="7" s="1"/>
  <c r="O190" i="7"/>
  <c r="AC168" i="22"/>
  <c r="AX57" i="6"/>
  <c r="L190" i="19"/>
  <c r="V190" i="12"/>
  <c r="BD179" i="10"/>
  <c r="BD24" i="11"/>
  <c r="AV147" i="4"/>
  <c r="AC148" i="4"/>
  <c r="AV148" i="4" s="1"/>
  <c r="AB190" i="21"/>
  <c r="AC179" i="22"/>
  <c r="AV180" i="22"/>
  <c r="E190" i="13"/>
  <c r="BD108" i="10"/>
  <c r="N189" i="2"/>
  <c r="BI99" i="3"/>
  <c r="BI99" i="7"/>
  <c r="BI99" i="15"/>
  <c r="BI99" i="25"/>
  <c r="BI29" i="7"/>
  <c r="BI29" i="14"/>
  <c r="BI29" i="21"/>
  <c r="BI105" i="2"/>
  <c r="BI105" i="9"/>
  <c r="BI105" i="17"/>
  <c r="BI105" i="25"/>
  <c r="BI103" i="5"/>
  <c r="BF101" i="5"/>
  <c r="BI103" i="13"/>
  <c r="BF101" i="13"/>
  <c r="BI103" i="21"/>
  <c r="BF101" i="21"/>
  <c r="BI145" i="6"/>
  <c r="BI145" i="9"/>
  <c r="BI145" i="17"/>
  <c r="BI145" i="25"/>
  <c r="BI143" i="7"/>
  <c r="BI143" i="11"/>
  <c r="BI143" i="20"/>
  <c r="BF117" i="1"/>
  <c r="BI119" i="1"/>
  <c r="BI119" i="12"/>
  <c r="BF117" i="12"/>
  <c r="BF117" i="20"/>
  <c r="BI119" i="20"/>
  <c r="BI115" i="5"/>
  <c r="BI115" i="16"/>
  <c r="BI115" i="24"/>
  <c r="BI137" i="8"/>
  <c r="BI137" i="16"/>
  <c r="BI137" i="24"/>
  <c r="BI53" i="4"/>
  <c r="BI53" i="11"/>
  <c r="BI53" i="20"/>
  <c r="V130" i="22"/>
  <c r="V189" i="22"/>
  <c r="AY11" i="24"/>
  <c r="AY38" i="24" s="1"/>
  <c r="P177" i="23"/>
  <c r="P178" i="23" s="1"/>
  <c r="D178" i="23"/>
  <c r="K190" i="15"/>
  <c r="K191" i="15"/>
  <c r="K192" i="15" s="1"/>
  <c r="BD32" i="10"/>
  <c r="AX168" i="6"/>
  <c r="P9" i="2"/>
  <c r="P10" i="2" s="1"/>
  <c r="P54" i="2"/>
  <c r="P66" i="2"/>
  <c r="P60" i="2"/>
  <c r="P78" i="2"/>
  <c r="P140" i="2"/>
  <c r="P116" i="2"/>
  <c r="P112" i="2"/>
  <c r="P108" i="2"/>
  <c r="P16" i="2"/>
  <c r="P82" i="2"/>
  <c r="V189" i="7"/>
  <c r="AY117" i="5"/>
  <c r="AT148" i="8" a="1"/>
  <c r="AT148" i="8" s="1"/>
  <c r="N130" i="16"/>
  <c r="N189" i="16"/>
  <c r="F190" i="5"/>
  <c r="BD162" i="18"/>
  <c r="S50" i="18"/>
  <c r="S125" i="18"/>
  <c r="BD40" i="13"/>
  <c r="P16" i="3"/>
  <c r="BD90" i="18"/>
  <c r="AC177" i="7"/>
  <c r="AU177" i="7" a="1"/>
  <c r="AU177" i="7" s="1"/>
  <c r="AT177" i="7" a="1"/>
  <c r="AT177" i="7" s="1"/>
  <c r="Q178" i="7"/>
  <c r="BD18" i="4"/>
  <c r="AC24" i="7"/>
  <c r="L189" i="20"/>
  <c r="BD132" i="16"/>
  <c r="AT188" i="15" a="1"/>
  <c r="AT188" i="15" s="1"/>
  <c r="BD150" i="13"/>
  <c r="BD142" i="13"/>
  <c r="BD188" i="10"/>
  <c r="AT179" i="10" a="1"/>
  <c r="AT179" i="10" s="1"/>
  <c r="AX178" i="6"/>
  <c r="AY85" i="6"/>
  <c r="D190" i="5"/>
  <c r="P9" i="21"/>
  <c r="P10" i="21" s="1"/>
  <c r="P34" i="21"/>
  <c r="P32" i="21"/>
  <c r="P124" i="21"/>
  <c r="P26" i="21"/>
  <c r="P40" i="21"/>
  <c r="P42" i="21"/>
  <c r="P72" i="21"/>
  <c r="BD112" i="18"/>
  <c r="BD20" i="16"/>
  <c r="AU188" i="16" a="1"/>
  <c r="AU188" i="16" s="1"/>
  <c r="AT188" i="16" a="1"/>
  <c r="AT188" i="16" s="1"/>
  <c r="BD128" i="1"/>
  <c r="Z190" i="5"/>
  <c r="BD192" i="4"/>
  <c r="BD178" i="1"/>
  <c r="BD178" i="4"/>
  <c r="P96" i="6"/>
  <c r="P36" i="2"/>
  <c r="P63" i="2"/>
  <c r="AC74" i="2"/>
  <c r="AV73" i="2"/>
  <c r="BD22" i="1"/>
  <c r="AT132" i="1" a="1"/>
  <c r="AT132" i="1" s="1"/>
  <c r="P82" i="3"/>
  <c r="AB130" i="1"/>
  <c r="AB189" i="1"/>
  <c r="P42" i="3"/>
  <c r="AT86" i="1" a="1"/>
  <c r="AT86" i="1" s="1"/>
  <c r="BD150" i="1"/>
  <c r="AC100" i="3"/>
  <c r="BI21" i="6"/>
  <c r="BI21" i="14"/>
  <c r="BI21" i="21"/>
  <c r="BH117" i="4"/>
  <c r="BH117" i="12"/>
  <c r="BH117" i="21"/>
  <c r="BF122" i="2"/>
  <c r="BF9" i="10"/>
  <c r="BF9" i="17"/>
  <c r="BF9" i="25"/>
  <c r="BI97" i="4"/>
  <c r="BI97" i="13"/>
  <c r="BI97" i="21"/>
  <c r="BI43" i="2"/>
  <c r="BI43" i="9"/>
  <c r="BI43" i="16"/>
  <c r="BI43" i="25"/>
  <c r="BI65" i="3"/>
  <c r="BI65" i="9"/>
  <c r="BI65" i="17"/>
  <c r="BI65" i="25"/>
  <c r="BI183" i="4"/>
  <c r="BI183" i="12"/>
  <c r="BI183" i="21"/>
  <c r="BI81" i="7"/>
  <c r="BI81" i="13"/>
  <c r="BI81" i="21"/>
  <c r="BI79" i="2"/>
  <c r="BI79" i="8"/>
  <c r="BI79" i="17"/>
  <c r="BI79" i="25"/>
  <c r="BI155" i="5"/>
  <c r="BI155" i="13"/>
  <c r="BI155" i="21"/>
  <c r="BI13" i="1"/>
  <c r="BI13" i="8"/>
  <c r="BI13" i="16"/>
  <c r="BI13" i="24"/>
  <c r="P176" i="25"/>
  <c r="AC162" i="24"/>
  <c r="BD189" i="24"/>
  <c r="BD190" i="24" s="1"/>
  <c r="BD36" i="24"/>
  <c r="AY35" i="24"/>
  <c r="BD36" i="20"/>
  <c r="BD189" i="20"/>
  <c r="BD190" i="20" s="1"/>
  <c r="AC49" i="25"/>
  <c r="AC50" i="25" s="1"/>
  <c r="AV50" i="25" s="1"/>
  <c r="Q50" i="25"/>
  <c r="Z126" i="24"/>
  <c r="Z127" i="24"/>
  <c r="Z128" i="24" s="1"/>
  <c r="M190" i="21"/>
  <c r="D178" i="20"/>
  <c r="AT178" i="20" s="1" a="1"/>
  <c r="AT178" i="20" s="1"/>
  <c r="P177" i="20"/>
  <c r="P178" i="20" s="1"/>
  <c r="AC112" i="15"/>
  <c r="AV52" i="12"/>
  <c r="AC51" i="12"/>
  <c r="AY23" i="10"/>
  <c r="N50" i="9"/>
  <c r="N125" i="9"/>
  <c r="AX162" i="6"/>
  <c r="AY85" i="20"/>
  <c r="BD116" i="18"/>
  <c r="AC92" i="17"/>
  <c r="BD158" i="13"/>
  <c r="AU47" i="11" a="1"/>
  <c r="AU47" i="11" s="1"/>
  <c r="Q48" i="11"/>
  <c r="AU48" i="11" s="1" a="1"/>
  <c r="AU48" i="11" s="1"/>
  <c r="AT47" i="11" a="1"/>
  <c r="AT47" i="11" s="1"/>
  <c r="AC47" i="11"/>
  <c r="BD14" i="8"/>
  <c r="P22" i="6"/>
  <c r="BD72" i="6"/>
  <c r="P168" i="21"/>
  <c r="AV165" i="20"/>
  <c r="AC166" i="20"/>
  <c r="AC158" i="17"/>
  <c r="AV158" i="17" s="1"/>
  <c r="AC144" i="15"/>
  <c r="L190" i="16"/>
  <c r="BD112" i="8"/>
  <c r="P154" i="8"/>
  <c r="P118" i="1"/>
  <c r="AC74" i="18"/>
  <c r="AV73" i="18"/>
  <c r="I125" i="17"/>
  <c r="G190" i="16"/>
  <c r="BD166" i="10"/>
  <c r="AT51" i="6" a="1"/>
  <c r="AT51" i="6" s="1"/>
  <c r="D178" i="8"/>
  <c r="AT178" i="8" s="1" a="1"/>
  <c r="AT178" i="8" s="1"/>
  <c r="P177" i="8"/>
  <c r="P178" i="8" s="1"/>
  <c r="AV147" i="21"/>
  <c r="AC148" i="21"/>
  <c r="AV148" i="21" s="1"/>
  <c r="J130" i="20"/>
  <c r="J189" i="20"/>
  <c r="D178" i="16"/>
  <c r="P177" i="16"/>
  <c r="P178" i="16" s="1"/>
  <c r="M126" i="14"/>
  <c r="M127" i="14"/>
  <c r="M128" i="14" s="1"/>
  <c r="AT10" i="14" a="1"/>
  <c r="AT10" i="14" s="1"/>
  <c r="H189" i="14"/>
  <c r="AT116" i="11" a="1"/>
  <c r="AT116" i="11" s="1"/>
  <c r="AT164" i="5" a="1"/>
  <c r="AT164" i="5" s="1"/>
  <c r="L125" i="19"/>
  <c r="AC185" i="15"/>
  <c r="AT67" i="8" a="1"/>
  <c r="AT67" i="8" s="1"/>
  <c r="P124" i="6"/>
  <c r="AV11" i="18"/>
  <c r="AC9" i="18"/>
  <c r="AC42" i="18"/>
  <c r="K125" i="16"/>
  <c r="X190" i="13"/>
  <c r="AT188" i="9" a="1"/>
  <c r="AT188" i="9" s="1"/>
  <c r="BD72" i="10"/>
  <c r="BD128" i="4"/>
  <c r="P112" i="6"/>
  <c r="BD40" i="4"/>
  <c r="P44" i="21"/>
  <c r="P30" i="21"/>
  <c r="AC92" i="22"/>
  <c r="Q50" i="18"/>
  <c r="AC49" i="18"/>
  <c r="AC50" i="18" s="1"/>
  <c r="AV50" i="18" s="1"/>
  <c r="AX26" i="15"/>
  <c r="AC42" i="15"/>
  <c r="AX24" i="11"/>
  <c r="Q126" i="4"/>
  <c r="AX67" i="6"/>
  <c r="P182" i="1"/>
  <c r="AX82" i="2"/>
  <c r="AC76" i="3"/>
  <c r="Z190" i="6"/>
  <c r="D191" i="2"/>
  <c r="D190" i="2"/>
  <c r="BD67" i="1"/>
  <c r="P60" i="6"/>
  <c r="AA190" i="4"/>
  <c r="BD136" i="6"/>
  <c r="P92" i="1"/>
  <c r="Z190" i="1"/>
  <c r="AA125" i="7"/>
  <c r="T127" i="6"/>
  <c r="T128" i="6" s="1"/>
  <c r="BI33" i="5"/>
  <c r="BI33" i="13"/>
  <c r="BI33" i="22"/>
  <c r="BI109" i="1"/>
  <c r="BI109" i="10"/>
  <c r="BI109" i="18"/>
  <c r="BI153" i="6"/>
  <c r="BI153" i="14"/>
  <c r="BI153" i="22"/>
  <c r="BI27" i="3"/>
  <c r="BI27" i="10"/>
  <c r="BI27" i="18"/>
  <c r="BI25" i="7"/>
  <c r="BI25" i="14"/>
  <c r="BI25" i="22"/>
  <c r="BI59" i="6"/>
  <c r="BI59" i="14"/>
  <c r="BI59" i="22"/>
  <c r="BI12" i="5"/>
  <c r="BI12" i="11"/>
  <c r="BI12" i="18"/>
  <c r="BI157" i="4"/>
  <c r="BI157" i="14"/>
  <c r="BI157" i="22"/>
  <c r="AY101" i="22"/>
  <c r="BG101" i="3"/>
  <c r="BG101" i="10"/>
  <c r="BG101" i="18"/>
  <c r="I125" i="25"/>
  <c r="BD57" i="23"/>
  <c r="BD80" i="23"/>
  <c r="E125" i="24"/>
  <c r="P98" i="25"/>
  <c r="AX32" i="24"/>
  <c r="P122" i="18"/>
  <c r="AT116" i="12" a="1"/>
  <c r="AT116" i="12" s="1"/>
  <c r="AT129" i="10" a="1"/>
  <c r="AT129" i="10" s="1"/>
  <c r="Q130" i="10"/>
  <c r="AU129" i="10" a="1"/>
  <c r="AU129" i="10" s="1"/>
  <c r="P156" i="8"/>
  <c r="BD28" i="8"/>
  <c r="AU148" i="20" a="1"/>
  <c r="AU148" i="20" s="1"/>
  <c r="T189" i="2"/>
  <c r="X130" i="18"/>
  <c r="X189" i="18"/>
  <c r="AT164" i="19" a="1"/>
  <c r="AT164" i="19" s="1"/>
  <c r="BD122" i="18"/>
  <c r="J50" i="13"/>
  <c r="J125" i="13"/>
  <c r="W125" i="10"/>
  <c r="BD51" i="4"/>
  <c r="V189" i="2"/>
  <c r="Q126" i="19"/>
  <c r="Q127" i="19"/>
  <c r="AC150" i="18"/>
  <c r="AC49" i="16"/>
  <c r="AC50" i="16" s="1"/>
  <c r="AV50" i="16" s="1"/>
  <c r="Q50" i="16"/>
  <c r="BD179" i="13"/>
  <c r="AV11" i="13"/>
  <c r="AC9" i="13"/>
  <c r="S130" i="6"/>
  <c r="S189" i="6"/>
  <c r="AC18" i="17"/>
  <c r="P49" i="12"/>
  <c r="D50" i="12"/>
  <c r="D125" i="12"/>
  <c r="P66" i="8"/>
  <c r="K125" i="7"/>
  <c r="P88" i="5"/>
  <c r="D48" i="18"/>
  <c r="P47" i="18"/>
  <c r="P48" i="18" s="1"/>
  <c r="BD110" i="16"/>
  <c r="P106" i="14"/>
  <c r="O190" i="11"/>
  <c r="AC88" i="13"/>
  <c r="BD184" i="8"/>
  <c r="AT51" i="20" a="1"/>
  <c r="AT51" i="20" s="1"/>
  <c r="BD162" i="16"/>
  <c r="Y190" i="14"/>
  <c r="BD134" i="13"/>
  <c r="AC156" i="14"/>
  <c r="P174" i="14"/>
  <c r="F189" i="11"/>
  <c r="I127" i="10"/>
  <c r="I128" i="10" s="1"/>
  <c r="AC154" i="13"/>
  <c r="P16" i="8"/>
  <c r="AY35" i="6"/>
  <c r="L130" i="7"/>
  <c r="L189" i="7"/>
  <c r="AC42" i="22"/>
  <c r="X189" i="16"/>
  <c r="P120" i="17"/>
  <c r="AY85" i="15"/>
  <c r="AY35" i="16"/>
  <c r="AC177" i="4"/>
  <c r="AT177" i="4" a="1"/>
  <c r="AT177" i="4" s="1"/>
  <c r="Q178" i="4"/>
  <c r="AU178" i="4" s="1" a="1"/>
  <c r="AU178" i="4" s="1"/>
  <c r="AU177" i="4" a="1"/>
  <c r="AU177" i="4" s="1"/>
  <c r="AY23" i="4"/>
  <c r="M190" i="4"/>
  <c r="BD18" i="6"/>
  <c r="BD80" i="2"/>
  <c r="Y125" i="3"/>
  <c r="D178" i="1"/>
  <c r="AT178" i="1" s="1" a="1"/>
  <c r="AT178" i="1" s="1"/>
  <c r="P177" i="1"/>
  <c r="P178" i="1" s="1"/>
  <c r="AT102" i="9" a="1"/>
  <c r="AT102" i="9" s="1"/>
  <c r="T50" i="1"/>
  <c r="T125" i="1"/>
  <c r="Q48" i="3"/>
  <c r="AU48" i="3" s="1" a="1"/>
  <c r="AU48" i="3" s="1"/>
  <c r="AU47" i="3" a="1"/>
  <c r="AU47" i="3" s="1"/>
  <c r="AC47" i="3"/>
  <c r="AT47" i="3" a="1"/>
  <c r="AT47" i="3" s="1"/>
  <c r="BD34" i="6"/>
  <c r="AX74" i="2"/>
  <c r="Q130" i="3"/>
  <c r="AT129" i="3" a="1"/>
  <c r="AT129" i="3" s="1"/>
  <c r="AU129" i="3" a="1"/>
  <c r="AU129" i="3" s="1"/>
  <c r="BD164" i="1"/>
  <c r="O125" i="4"/>
  <c r="BD150" i="2"/>
  <c r="S125" i="5"/>
  <c r="AC36" i="3"/>
  <c r="BI123" i="6"/>
  <c r="BI123" i="14"/>
  <c r="BI123" i="22"/>
  <c r="BI151" i="6"/>
  <c r="BI151" i="9"/>
  <c r="BI151" i="18"/>
  <c r="BI71" i="7"/>
  <c r="BI71" i="14"/>
  <c r="BI71" i="21"/>
  <c r="BI41" i="2"/>
  <c r="BI41" i="10"/>
  <c r="BI41" i="18"/>
  <c r="BI39" i="7"/>
  <c r="BI39" i="15"/>
  <c r="BI39" i="21"/>
  <c r="BI121" i="4"/>
  <c r="BI121" i="14"/>
  <c r="BI121" i="22"/>
  <c r="BI17" i="6"/>
  <c r="BI17" i="14"/>
  <c r="BI17" i="22"/>
  <c r="BI163" i="2"/>
  <c r="BI163" i="9"/>
  <c r="BI163" i="18"/>
  <c r="BI135" i="4"/>
  <c r="BI135" i="15"/>
  <c r="BI135" i="22"/>
  <c r="AY35" i="22"/>
  <c r="AY117" i="21"/>
  <c r="BG117" i="2"/>
  <c r="BG117" i="11"/>
  <c r="BG117" i="18"/>
  <c r="AY85" i="14"/>
  <c r="AY73" i="13"/>
  <c r="AX118" i="24"/>
  <c r="AX106" i="24"/>
  <c r="AC179" i="23"/>
  <c r="AV180" i="23"/>
  <c r="W189" i="24"/>
  <c r="AC142" i="24"/>
  <c r="P172" i="25"/>
  <c r="BD102" i="13"/>
  <c r="BD172" i="23"/>
  <c r="AC188" i="24"/>
  <c r="AV188" i="24" s="1"/>
  <c r="P26" i="24"/>
  <c r="BD152" i="23"/>
  <c r="J190" i="25"/>
  <c r="K189" i="24"/>
  <c r="J125" i="23"/>
  <c r="AB125" i="19"/>
  <c r="BD48" i="16"/>
  <c r="AB50" i="10"/>
  <c r="AB125" i="10"/>
  <c r="P174" i="11"/>
  <c r="AY147" i="10"/>
  <c r="BD100" i="8"/>
  <c r="P170" i="5"/>
  <c r="R189" i="2"/>
  <c r="P114" i="21"/>
  <c r="AC49" i="20"/>
  <c r="AC50" i="20" s="1"/>
  <c r="AV50" i="20" s="1"/>
  <c r="Q50" i="20"/>
  <c r="Q125" i="20"/>
  <c r="BD166" i="18"/>
  <c r="AA127" i="13"/>
  <c r="AA128" i="13" s="1"/>
  <c r="AU85" i="21" a="1"/>
  <c r="AU85" i="21" s="1"/>
  <c r="AC62" i="20"/>
  <c r="AU47" i="20" a="1"/>
  <c r="AU47" i="20" s="1"/>
  <c r="AT51" i="19" a="1"/>
  <c r="AT51" i="19" s="1"/>
  <c r="E189" i="18"/>
  <c r="AU158" i="17" a="1"/>
  <c r="AU158" i="17" s="1"/>
  <c r="AY147" i="18"/>
  <c r="AC120" i="17"/>
  <c r="BD57" i="16"/>
  <c r="D191" i="15"/>
  <c r="D190" i="15"/>
  <c r="N125" i="13"/>
  <c r="N189" i="5"/>
  <c r="F50" i="3"/>
  <c r="F125" i="3"/>
  <c r="AC47" i="22"/>
  <c r="AT47" i="22" a="1"/>
  <c r="AT47" i="22" s="1"/>
  <c r="Q48" i="22"/>
  <c r="AU48" i="22" s="1" a="1"/>
  <c r="AU48" i="22" s="1"/>
  <c r="AU47" i="22" a="1"/>
  <c r="AU47" i="22" s="1"/>
  <c r="BD158" i="18"/>
  <c r="AC176" i="19"/>
  <c r="P132" i="17"/>
  <c r="R125" i="15"/>
  <c r="S189" i="15"/>
  <c r="R125" i="14"/>
  <c r="AC148" i="12"/>
  <c r="AV148" i="12" s="1"/>
  <c r="AV147" i="12"/>
  <c r="M190" i="12"/>
  <c r="AC116" i="13"/>
  <c r="AV116" i="13" s="1"/>
  <c r="BD106" i="8"/>
  <c r="BD130" i="10"/>
  <c r="AC124" i="19"/>
  <c r="AC26" i="14"/>
  <c r="AC57" i="8"/>
  <c r="BD96" i="1"/>
  <c r="P98" i="5"/>
  <c r="AC164" i="20"/>
  <c r="AV164" i="20" s="1"/>
  <c r="L125" i="21"/>
  <c r="AC85" i="19"/>
  <c r="AC80" i="14"/>
  <c r="AC142" i="14"/>
  <c r="P30" i="13"/>
  <c r="Y190" i="13"/>
  <c r="P38" i="8"/>
  <c r="O125" i="22"/>
  <c r="P28" i="15"/>
  <c r="AV101" i="16"/>
  <c r="AC102" i="16"/>
  <c r="AV102" i="16" s="1"/>
  <c r="P18" i="11"/>
  <c r="AC185" i="3"/>
  <c r="AC152" i="20"/>
  <c r="AT132" i="16" a="1"/>
  <c r="AT132" i="16" s="1"/>
  <c r="AC124" i="14"/>
  <c r="AX148" i="12"/>
  <c r="P142" i="11"/>
  <c r="H189" i="8"/>
  <c r="P122" i="5"/>
  <c r="AX140" i="7"/>
  <c r="AY73" i="4"/>
  <c r="BD154" i="6"/>
  <c r="P24" i="5"/>
  <c r="BD146" i="6"/>
  <c r="BD62" i="6"/>
  <c r="AC74" i="3"/>
  <c r="AV73" i="3"/>
  <c r="AU188" i="1" a="1"/>
  <c r="AU188" i="1" s="1"/>
  <c r="AT188" i="1" a="1"/>
  <c r="AT188" i="1" s="1"/>
  <c r="P122" i="6"/>
  <c r="BD192" i="6"/>
  <c r="AC132" i="3"/>
  <c r="AV132" i="3" s="1"/>
  <c r="AT179" i="3" a="1"/>
  <c r="AT179" i="3" s="1"/>
  <c r="BD174" i="2"/>
  <c r="AC60" i="3"/>
  <c r="P184" i="3"/>
  <c r="D130" i="1"/>
  <c r="D189" i="1"/>
  <c r="BD140" i="2"/>
  <c r="Q189" i="3"/>
  <c r="K189" i="4"/>
  <c r="P28" i="2"/>
  <c r="BI111" i="3"/>
  <c r="BI111" i="13"/>
  <c r="BI111" i="20"/>
  <c r="BI175" i="8"/>
  <c r="BI175" i="15"/>
  <c r="BI175" i="24"/>
  <c r="BI31" i="7"/>
  <c r="BI31" i="11"/>
  <c r="BI31" i="20"/>
  <c r="BI171" i="8"/>
  <c r="BI171" i="16"/>
  <c r="BI171" i="24"/>
  <c r="BI186" i="5"/>
  <c r="BI186" i="13"/>
  <c r="BI186" i="21"/>
  <c r="BI83" i="5"/>
  <c r="BI83" i="11"/>
  <c r="BI83" i="20"/>
  <c r="BI169" i="8"/>
  <c r="BI169" i="15"/>
  <c r="BI169" i="24"/>
  <c r="BI139" i="3"/>
  <c r="BI139" i="12"/>
  <c r="BI139" i="19"/>
  <c r="BI167" i="7"/>
  <c r="BI167" i="17"/>
  <c r="BI167" i="24"/>
  <c r="AX76" i="24"/>
  <c r="AC168" i="24"/>
  <c r="M189" i="25"/>
  <c r="AU177" i="8" a="1"/>
  <c r="AU177" i="8" s="1"/>
  <c r="G189" i="24"/>
  <c r="AX124" i="24"/>
  <c r="AC90" i="24"/>
  <c r="Z125" i="23"/>
  <c r="AX26" i="24"/>
  <c r="AX130" i="24"/>
  <c r="AV73" i="23"/>
  <c r="AC74" i="23"/>
  <c r="AT48" i="22" a="1"/>
  <c r="AT48" i="22" s="1"/>
  <c r="AV101" i="12"/>
  <c r="AC102" i="12"/>
  <c r="AV102" i="12" s="1"/>
  <c r="P78" i="25"/>
  <c r="I189" i="23"/>
  <c r="P24" i="23"/>
  <c r="R125" i="21"/>
  <c r="G189" i="25"/>
  <c r="AT174" i="20" a="1"/>
  <c r="AT174" i="20" s="1"/>
  <c r="AC188" i="19"/>
  <c r="AV188" i="19" s="1"/>
  <c r="AC158" i="15"/>
  <c r="AV158" i="15" s="1"/>
  <c r="BD102" i="8"/>
  <c r="AC172" i="5"/>
  <c r="N190" i="4"/>
  <c r="AX114" i="6"/>
  <c r="AX44" i="7"/>
  <c r="P28" i="7"/>
  <c r="AC150" i="20"/>
  <c r="BD130" i="13"/>
  <c r="P120" i="13"/>
  <c r="AC116" i="10"/>
  <c r="AV116" i="10" s="1"/>
  <c r="AC38" i="13"/>
  <c r="BD142" i="8"/>
  <c r="BD63" i="4"/>
  <c r="P150" i="17"/>
  <c r="BD164" i="15"/>
  <c r="BD182" i="10"/>
  <c r="AY35" i="9"/>
  <c r="AT47" i="8" a="1"/>
  <c r="AT47" i="8" s="1"/>
  <c r="AC47" i="8"/>
  <c r="AU47" i="8" a="1"/>
  <c r="AU47" i="8" s="1"/>
  <c r="Q48" i="8"/>
  <c r="AU48" i="8" s="1" a="1"/>
  <c r="AU48" i="8" s="1"/>
  <c r="P74" i="8"/>
  <c r="T125" i="5"/>
  <c r="J130" i="7"/>
  <c r="J189" i="7"/>
  <c r="O127" i="20"/>
  <c r="O128" i="20" s="1"/>
  <c r="AC148" i="18"/>
  <c r="AV148" i="18" s="1"/>
  <c r="AV147" i="18"/>
  <c r="AC160" i="15"/>
  <c r="AV160" i="15" s="1"/>
  <c r="D50" i="10"/>
  <c r="P49" i="10"/>
  <c r="P50" i="10" s="1"/>
  <c r="D125" i="10"/>
  <c r="AC32" i="10"/>
  <c r="D48" i="6"/>
  <c r="AT48" i="6" s="1" a="1"/>
  <c r="AT48" i="6" s="1"/>
  <c r="P47" i="6"/>
  <c r="P48" i="6" s="1"/>
  <c r="Y126" i="8"/>
  <c r="Y127" i="8"/>
  <c r="Y128" i="8" s="1"/>
  <c r="P176" i="2"/>
  <c r="X127" i="22"/>
  <c r="X128" i="22" s="1"/>
  <c r="W127" i="18"/>
  <c r="W128" i="18" s="1"/>
  <c r="AV73" i="17"/>
  <c r="AC74" i="17"/>
  <c r="P18" i="15"/>
  <c r="AC84" i="10"/>
  <c r="P78" i="5"/>
  <c r="P78" i="7"/>
  <c r="AC49" i="3"/>
  <c r="AC50" i="3" s="1"/>
  <c r="AV50" i="3" s="1"/>
  <c r="Q50" i="3"/>
  <c r="P179" i="2"/>
  <c r="P54" i="21"/>
  <c r="P88" i="15"/>
  <c r="P188" i="13"/>
  <c r="S125" i="11"/>
  <c r="AC85" i="13"/>
  <c r="AC76" i="1"/>
  <c r="BD56" i="18"/>
  <c r="X125" i="19"/>
  <c r="AC92" i="15"/>
  <c r="P176" i="13"/>
  <c r="BD90" i="10"/>
  <c r="H125" i="5"/>
  <c r="AC67" i="8"/>
  <c r="E125" i="18"/>
  <c r="P132" i="16"/>
  <c r="P46" i="16"/>
  <c r="BD96" i="8"/>
  <c r="BD49" i="9"/>
  <c r="BD50" i="9" s="1"/>
  <c r="AX46" i="7"/>
  <c r="AX49" i="5"/>
  <c r="AX50" i="5" s="1"/>
  <c r="AC177" i="5"/>
  <c r="AU177" i="5" a="1"/>
  <c r="AU177" i="5" s="1"/>
  <c r="Q178" i="5"/>
  <c r="AT177" i="5" a="1"/>
  <c r="AT177" i="5" s="1"/>
  <c r="R189" i="6"/>
  <c r="P158" i="5"/>
  <c r="W190" i="3"/>
  <c r="P47" i="5"/>
  <c r="P48" i="5" s="1"/>
  <c r="D48" i="5"/>
  <c r="P102" i="9"/>
  <c r="BD158" i="3"/>
  <c r="P182" i="5"/>
  <c r="BD98" i="1"/>
  <c r="P114" i="6"/>
  <c r="BD60" i="1"/>
  <c r="P70" i="3"/>
  <c r="BD100" i="6"/>
  <c r="P136" i="7"/>
  <c r="AC20" i="1"/>
  <c r="AC94" i="3"/>
  <c r="BD32" i="1"/>
  <c r="D48" i="9"/>
  <c r="AT48" i="9" s="1" a="1"/>
  <c r="AT48" i="9" s="1"/>
  <c r="P47" i="9"/>
  <c r="P48" i="9" s="1"/>
  <c r="AC28" i="1"/>
  <c r="P166" i="3"/>
  <c r="AC114" i="1"/>
  <c r="BH101" i="4"/>
  <c r="BH101" i="13"/>
  <c r="BH101" i="21"/>
  <c r="BI149" i="4"/>
  <c r="BI149" i="15"/>
  <c r="BI149" i="21"/>
  <c r="BI45" i="1"/>
  <c r="BI45" i="8"/>
  <c r="BI45" i="15"/>
  <c r="BI45" i="25"/>
  <c r="BI187" i="4"/>
  <c r="BI187" i="13"/>
  <c r="BI187" i="21"/>
  <c r="BI87" i="4"/>
  <c r="BI87" i="13"/>
  <c r="BI87" i="21"/>
  <c r="BI141" i="6"/>
  <c r="BI141" i="12"/>
  <c r="BI141" i="21"/>
  <c r="BI77" i="7"/>
  <c r="BI77" i="13"/>
  <c r="BI77" i="21"/>
  <c r="AV117" i="25"/>
  <c r="AC118" i="25"/>
  <c r="AV118" i="25" s="1"/>
  <c r="P88" i="24"/>
  <c r="BD102" i="23"/>
  <c r="AB50" i="22"/>
  <c r="AB125" i="22"/>
  <c r="AC110" i="24"/>
  <c r="P156" i="24"/>
  <c r="BD32" i="23"/>
  <c r="P104" i="25"/>
  <c r="S189" i="24"/>
  <c r="P40" i="25"/>
  <c r="P104" i="24"/>
  <c r="P24" i="22"/>
  <c r="AC92" i="25"/>
  <c r="AX9" i="20"/>
  <c r="AX10" i="20" s="1"/>
  <c r="AX156" i="20"/>
  <c r="AX142" i="20"/>
  <c r="AX158" i="20"/>
  <c r="AX96" i="20"/>
  <c r="AX90" i="20"/>
  <c r="AX82" i="20"/>
  <c r="AX179" i="20"/>
  <c r="AV101" i="19"/>
  <c r="AC102" i="19"/>
  <c r="AV102" i="19" s="1"/>
  <c r="P188" i="18"/>
  <c r="AY101" i="17"/>
  <c r="AC164" i="17"/>
  <c r="AV164" i="17" s="1"/>
  <c r="AC84" i="15"/>
  <c r="BD49" i="16"/>
  <c r="BD50" i="16" s="1"/>
  <c r="H130" i="13"/>
  <c r="H189" i="13"/>
  <c r="X178" i="7"/>
  <c r="X189" i="7"/>
  <c r="BD120" i="8"/>
  <c r="AC174" i="4"/>
  <c r="P185" i="6"/>
  <c r="J189" i="5"/>
  <c r="P132" i="21"/>
  <c r="P152" i="19"/>
  <c r="P92" i="18"/>
  <c r="AC36" i="17"/>
  <c r="AC49" i="17"/>
  <c r="Q50" i="17"/>
  <c r="AC36" i="10"/>
  <c r="R130" i="9"/>
  <c r="R189" i="9"/>
  <c r="AT85" i="7" a="1"/>
  <c r="AT85" i="7" s="1"/>
  <c r="P38" i="4"/>
  <c r="AX148" i="6"/>
  <c r="BD142" i="2"/>
  <c r="AC26" i="20"/>
  <c r="AX9" i="18"/>
  <c r="AX10" i="18" s="1"/>
  <c r="AX176" i="18"/>
  <c r="AX112" i="18"/>
  <c r="AX66" i="18"/>
  <c r="AX138" i="18"/>
  <c r="AX92" i="18"/>
  <c r="AX188" i="18"/>
  <c r="AX34" i="18"/>
  <c r="AX172" i="18"/>
  <c r="AX108" i="18"/>
  <c r="AX134" i="18"/>
  <c r="AX146" i="18"/>
  <c r="AX82" i="18"/>
  <c r="AX98" i="18"/>
  <c r="AX156" i="18"/>
  <c r="AX30" i="18"/>
  <c r="AX63" i="18"/>
  <c r="AX51" i="18"/>
  <c r="AX185" i="18"/>
  <c r="AX142" i="18"/>
  <c r="AX22" i="18"/>
  <c r="AX94" i="18"/>
  <c r="AX62" i="18"/>
  <c r="AX40" i="18"/>
  <c r="AX67" i="18"/>
  <c r="AX88" i="18"/>
  <c r="AX152" i="18"/>
  <c r="AX96" i="18"/>
  <c r="AX106" i="18"/>
  <c r="AX122" i="18"/>
  <c r="AX150" i="18"/>
  <c r="AX136" i="18"/>
  <c r="AX120" i="18"/>
  <c r="AX124" i="18"/>
  <c r="AX54" i="18"/>
  <c r="AX174" i="18"/>
  <c r="AX132" i="18"/>
  <c r="AX116" i="18"/>
  <c r="AX38" i="18"/>
  <c r="AX28" i="18"/>
  <c r="AX114" i="18"/>
  <c r="AX70" i="18"/>
  <c r="AX154" i="18"/>
  <c r="AX100" i="18"/>
  <c r="AX140" i="18"/>
  <c r="AX26" i="18"/>
  <c r="AX78" i="18"/>
  <c r="AX192" i="18"/>
  <c r="AX164" i="18"/>
  <c r="AX46" i="18"/>
  <c r="AX179" i="18"/>
  <c r="AX182" i="18"/>
  <c r="AX144" i="18"/>
  <c r="AX60" i="18"/>
  <c r="AX90" i="18"/>
  <c r="AX44" i="18"/>
  <c r="AX160" i="18"/>
  <c r="AX168" i="18"/>
  <c r="AX76" i="18"/>
  <c r="AX72" i="18"/>
  <c r="AX80" i="18"/>
  <c r="AX184" i="18"/>
  <c r="AX128" i="18"/>
  <c r="AX170" i="18"/>
  <c r="AX42" i="18"/>
  <c r="AX20" i="18"/>
  <c r="AX158" i="18"/>
  <c r="AX162" i="18"/>
  <c r="AX84" i="18"/>
  <c r="AX14" i="18"/>
  <c r="AX110" i="18"/>
  <c r="AC170" i="14"/>
  <c r="AT179" i="13" a="1"/>
  <c r="AT179" i="13" s="1"/>
  <c r="BD160" i="13"/>
  <c r="P63" i="11"/>
  <c r="S189" i="11"/>
  <c r="AC60" i="11"/>
  <c r="AT57" i="8" a="1"/>
  <c r="AT57" i="8" s="1"/>
  <c r="P174" i="8"/>
  <c r="AX76" i="5"/>
  <c r="P132" i="9"/>
  <c r="P108" i="21"/>
  <c r="AC66" i="18"/>
  <c r="P122" i="17"/>
  <c r="P100" i="16"/>
  <c r="AX118" i="15"/>
  <c r="P26" i="16"/>
  <c r="X50" i="13"/>
  <c r="X125" i="13"/>
  <c r="AC46" i="10"/>
  <c r="AC158" i="20"/>
  <c r="AV158" i="20" s="1"/>
  <c r="AC32" i="17"/>
  <c r="BD134" i="16"/>
  <c r="AC122" i="13"/>
  <c r="P72" i="8"/>
  <c r="AX62" i="8"/>
  <c r="AC179" i="21"/>
  <c r="AV180" i="21"/>
  <c r="AC110" i="20"/>
  <c r="P134" i="19"/>
  <c r="P142" i="18"/>
  <c r="P184" i="17"/>
  <c r="BD104" i="16"/>
  <c r="AT118" i="10" a="1"/>
  <c r="AT118" i="10" s="1"/>
  <c r="P80" i="8"/>
  <c r="T130" i="1"/>
  <c r="T189" i="1"/>
  <c r="E125" i="22"/>
  <c r="P46" i="21"/>
  <c r="BD140" i="18"/>
  <c r="P56" i="17"/>
  <c r="AC170" i="17"/>
  <c r="BD182" i="13"/>
  <c r="AV117" i="15"/>
  <c r="AC118" i="15"/>
  <c r="AV118" i="15" s="1"/>
  <c r="P24" i="14"/>
  <c r="AC144" i="11"/>
  <c r="AC114" i="8"/>
  <c r="BD138" i="4"/>
  <c r="AC152" i="22"/>
  <c r="AC112" i="18"/>
  <c r="AY35" i="15"/>
  <c r="BD67" i="15"/>
  <c r="AY85" i="16"/>
  <c r="BD9" i="14"/>
  <c r="BD10" i="14" s="1"/>
  <c r="BD28" i="14"/>
  <c r="BD188" i="14"/>
  <c r="BD90" i="14"/>
  <c r="BD120" i="14"/>
  <c r="BD138" i="14"/>
  <c r="BD185" i="14"/>
  <c r="BD80" i="14"/>
  <c r="BD146" i="14"/>
  <c r="BD106" i="14"/>
  <c r="BD184" i="14"/>
  <c r="BD82" i="14"/>
  <c r="BD108" i="14"/>
  <c r="BD76" i="14"/>
  <c r="BD104" i="14"/>
  <c r="E127" i="14"/>
  <c r="E128" i="14" s="1"/>
  <c r="AC164" i="10"/>
  <c r="AV164" i="10" s="1"/>
  <c r="K189" i="11"/>
  <c r="BD160" i="4"/>
  <c r="AX185" i="5"/>
  <c r="AY165" i="4"/>
  <c r="AX20" i="7"/>
  <c r="AY165" i="7"/>
  <c r="AC160" i="4"/>
  <c r="AV160" i="4" s="1"/>
  <c r="P46" i="3"/>
  <c r="BD122" i="6"/>
  <c r="AU164" i="3" a="1"/>
  <c r="AU164" i="3" s="1"/>
  <c r="AX178" i="2"/>
  <c r="BD14" i="1"/>
  <c r="P116" i="6"/>
  <c r="D48" i="2"/>
  <c r="P47" i="2"/>
  <c r="P48" i="2" s="1"/>
  <c r="P63" i="4"/>
  <c r="BD88" i="3"/>
  <c r="P102" i="7"/>
  <c r="AT85" i="5" a="1"/>
  <c r="AT85" i="5" s="1"/>
  <c r="P100" i="1"/>
  <c r="P138" i="9"/>
  <c r="BD125" i="5"/>
  <c r="BD126" i="5" s="1"/>
  <c r="BD24" i="5"/>
  <c r="BD104" i="6"/>
  <c r="AC177" i="1"/>
  <c r="AC26" i="4"/>
  <c r="BD128" i="6"/>
  <c r="BD88" i="2"/>
  <c r="P114" i="7"/>
  <c r="AC176" i="7"/>
  <c r="BD134" i="2"/>
  <c r="BD114" i="2"/>
  <c r="BD82" i="1"/>
  <c r="BD154" i="3"/>
  <c r="AC24" i="1"/>
  <c r="BI131" i="3"/>
  <c r="BI131" i="9"/>
  <c r="BI131" i="17"/>
  <c r="BI131" i="25"/>
  <c r="BI159" i="6"/>
  <c r="BI159" i="13"/>
  <c r="BI159" i="22"/>
  <c r="BI107" i="3"/>
  <c r="BI107" i="8"/>
  <c r="BI107" i="17"/>
  <c r="BI107" i="25"/>
  <c r="BI61" i="2"/>
  <c r="BI61" i="10"/>
  <c r="BI61" i="18"/>
  <c r="BI61" i="25"/>
  <c r="BI19" i="4"/>
  <c r="BI19" i="12"/>
  <c r="BI19" i="22"/>
  <c r="BI181" i="3"/>
  <c r="BI181" i="9"/>
  <c r="BI181" i="17"/>
  <c r="BI181" i="25"/>
  <c r="BI55" i="6"/>
  <c r="BI55" i="13"/>
  <c r="BI55" i="21"/>
  <c r="BI113" i="7"/>
  <c r="BI113" i="16"/>
  <c r="BI113" i="24"/>
  <c r="AY23" i="22"/>
  <c r="AY11" i="21"/>
  <c r="AY9" i="21" s="1"/>
  <c r="AY10" i="21" s="1"/>
  <c r="AY165" i="19"/>
  <c r="BD60" i="25"/>
  <c r="AA189" i="24"/>
  <c r="BD178" i="25"/>
  <c r="AC110" i="25"/>
  <c r="P168" i="25"/>
  <c r="AC14" i="24"/>
  <c r="BD114" i="23"/>
  <c r="AT148" i="22" a="1"/>
  <c r="AT148" i="22" s="1"/>
  <c r="AX148" i="24"/>
  <c r="BD138" i="23"/>
  <c r="P88" i="25"/>
  <c r="BD96" i="23"/>
  <c r="Z189" i="24"/>
  <c r="AC56" i="24"/>
  <c r="BD156" i="25"/>
  <c r="P164" i="25"/>
  <c r="BD140" i="24"/>
  <c r="P112" i="24"/>
  <c r="BD9" i="19"/>
  <c r="BD10" i="19" s="1"/>
  <c r="BD44" i="19"/>
  <c r="BD94" i="19"/>
  <c r="AC32" i="19"/>
  <c r="J125" i="19"/>
  <c r="F125" i="17"/>
  <c r="AY117" i="17"/>
  <c r="AA189" i="17"/>
  <c r="BD84" i="15"/>
  <c r="AV117" i="16"/>
  <c r="AC118" i="16"/>
  <c r="AV118" i="16" s="1"/>
  <c r="BD82" i="13"/>
  <c r="AC90" i="13"/>
  <c r="BD34" i="8"/>
  <c r="AX92" i="20"/>
  <c r="M50" i="20"/>
  <c r="M125" i="20"/>
  <c r="BD74" i="19"/>
  <c r="P136" i="18"/>
  <c r="AC16" i="17"/>
  <c r="P177" i="12"/>
  <c r="P178" i="12" s="1"/>
  <c r="D178" i="12"/>
  <c r="AT160" i="11" a="1"/>
  <c r="AT160" i="11" s="1"/>
  <c r="AC76" i="9"/>
  <c r="AB125" i="5"/>
  <c r="P46" i="7"/>
  <c r="P154" i="21"/>
  <c r="P32" i="20"/>
  <c r="AX14" i="16"/>
  <c r="AC16" i="15"/>
  <c r="P188" i="11"/>
  <c r="AC112" i="13"/>
  <c r="AC172" i="9"/>
  <c r="AC122" i="7"/>
  <c r="P36" i="9"/>
  <c r="BD28" i="4"/>
  <c r="BD72" i="19"/>
  <c r="BD104" i="18"/>
  <c r="AC110" i="11"/>
  <c r="AC114" i="13"/>
  <c r="AX102" i="9"/>
  <c r="AC22" i="5"/>
  <c r="AX51" i="6"/>
  <c r="P110" i="21"/>
  <c r="P66" i="19"/>
  <c r="P60" i="14"/>
  <c r="AT134" i="14" a="1"/>
  <c r="AT134" i="14" s="1"/>
  <c r="AC70" i="10"/>
  <c r="I189" i="8"/>
  <c r="AX18" i="8"/>
  <c r="AC24" i="6"/>
  <c r="P18" i="7"/>
  <c r="AT158" i="9" a="1"/>
  <c r="AT158" i="9" s="1"/>
  <c r="AC16" i="2"/>
  <c r="P88" i="3"/>
  <c r="P122" i="3"/>
  <c r="BD104" i="21"/>
  <c r="AC34" i="22"/>
  <c r="AC82" i="19"/>
  <c r="D48" i="20"/>
  <c r="AT48" i="20" s="1" a="1"/>
  <c r="AT48" i="20" s="1"/>
  <c r="P47" i="20"/>
  <c r="P48" i="20" s="1"/>
  <c r="P56" i="16"/>
  <c r="AC76" i="15"/>
  <c r="V189" i="13"/>
  <c r="BD28" i="9"/>
  <c r="V189" i="9"/>
  <c r="BD160" i="11"/>
  <c r="AC92" i="20"/>
  <c r="AC40" i="22"/>
  <c r="P88" i="19"/>
  <c r="N125" i="19"/>
  <c r="P88" i="18"/>
  <c r="P170" i="16"/>
  <c r="V50" i="16"/>
  <c r="V125" i="16"/>
  <c r="AC42" i="16"/>
  <c r="P122" i="12"/>
  <c r="BD172" i="11"/>
  <c r="AC172" i="6"/>
  <c r="P148" i="6"/>
  <c r="P166" i="19"/>
  <c r="Z189" i="19"/>
  <c r="K125" i="17"/>
  <c r="P56" i="11"/>
  <c r="P72" i="11"/>
  <c r="T189" i="8"/>
  <c r="P72" i="7"/>
  <c r="P88" i="6"/>
  <c r="BD90" i="8"/>
  <c r="AT116" i="1" a="1"/>
  <c r="AT116" i="1" s="1"/>
  <c r="P28" i="6"/>
  <c r="O189" i="4"/>
  <c r="G127" i="4"/>
  <c r="G128" i="4" s="1"/>
  <c r="BD125" i="1"/>
  <c r="BD126" i="1" s="1"/>
  <c r="BD24" i="1"/>
  <c r="BD114" i="1"/>
  <c r="P110" i="2"/>
  <c r="P67" i="4"/>
  <c r="AX20" i="2"/>
  <c r="P34" i="9"/>
  <c r="BD108" i="5"/>
  <c r="P152" i="2"/>
  <c r="AX72" i="2"/>
  <c r="D50" i="1"/>
  <c r="P49" i="1"/>
  <c r="P50" i="1" s="1"/>
  <c r="D125" i="1"/>
  <c r="AC154" i="3"/>
  <c r="E125" i="1"/>
  <c r="R125" i="3"/>
  <c r="AU102" i="5" a="1"/>
  <c r="AU102" i="5" s="1"/>
  <c r="BD44" i="6"/>
  <c r="AC144" i="1"/>
  <c r="AC140" i="2"/>
  <c r="BD142" i="6"/>
  <c r="P154" i="4"/>
  <c r="AC140" i="1"/>
  <c r="AC22" i="1"/>
  <c r="BD146" i="1"/>
  <c r="BI89" i="2"/>
  <c r="BI89" i="8"/>
  <c r="BI89" i="17"/>
  <c r="BI89" i="25"/>
  <c r="BI173" i="5"/>
  <c r="BI173" i="13"/>
  <c r="BI173" i="20"/>
  <c r="BI69" i="4"/>
  <c r="BI69" i="7"/>
  <c r="BI69" i="15"/>
  <c r="BI69" i="25"/>
  <c r="BI95" i="5"/>
  <c r="BI95" i="13"/>
  <c r="BI95" i="21"/>
  <c r="BI93" i="2"/>
  <c r="BI93" i="9"/>
  <c r="BI93" i="16"/>
  <c r="BI93" i="25"/>
  <c r="BI37" i="1"/>
  <c r="BI37" i="9"/>
  <c r="BI37" i="17"/>
  <c r="BI37" i="24"/>
  <c r="BI161" i="3"/>
  <c r="BI161" i="14"/>
  <c r="BI161" i="21"/>
  <c r="BI75" i="2"/>
  <c r="BI75" i="10"/>
  <c r="BI75" i="18"/>
  <c r="BI75" i="25"/>
  <c r="AY58" i="23"/>
  <c r="AY58" i="2"/>
  <c r="BI15" i="7"/>
  <c r="BI15" i="12"/>
  <c r="BI15" i="20"/>
  <c r="AY147" i="2"/>
  <c r="P24" i="21"/>
  <c r="BD74" i="14"/>
  <c r="AT129" i="15" a="1"/>
  <c r="AT129" i="15" s="1"/>
  <c r="AC67" i="9"/>
  <c r="P166" i="1"/>
  <c r="AT86" i="23" a="1"/>
  <c r="AT86" i="23" s="1"/>
  <c r="AX118" i="9"/>
  <c r="BD166" i="2"/>
  <c r="AU148" i="25" a="1"/>
  <c r="AU148" i="25" s="1"/>
  <c r="AX102" i="5"/>
  <c r="AT129" i="5" a="1"/>
  <c r="AT129" i="5" s="1"/>
  <c r="AT86" i="24" a="1"/>
  <c r="AT86" i="24" s="1"/>
  <c r="AC74" i="24"/>
  <c r="AV73" i="24"/>
  <c r="AT118" i="23" a="1"/>
  <c r="AT118" i="23" s="1"/>
  <c r="AU9" i="24" a="1"/>
  <c r="AU9" i="24" s="1"/>
  <c r="AT9" i="24" a="1"/>
  <c r="AT9" i="24" s="1"/>
  <c r="Q10" i="24"/>
  <c r="AT10" i="24" s="1" a="1"/>
  <c r="AT10" i="24" s="1"/>
  <c r="AT74" i="23" a="1"/>
  <c r="AT74" i="23" s="1"/>
  <c r="AY165" i="24"/>
  <c r="AC174" i="24"/>
  <c r="H125" i="25"/>
  <c r="AU9" i="22" a="1"/>
  <c r="AU9" i="22" s="1"/>
  <c r="AT9" i="22" a="1"/>
  <c r="AT9" i="22" s="1"/>
  <c r="Q10" i="22"/>
  <c r="AT10" i="22" s="1" a="1"/>
  <c r="AT10" i="22" s="1"/>
  <c r="P118" i="25"/>
  <c r="Q125" i="25"/>
  <c r="E190" i="23"/>
  <c r="Q50" i="24"/>
  <c r="AC49" i="24"/>
  <c r="AC50" i="24" s="1"/>
  <c r="AV50" i="24" s="1"/>
  <c r="AC152" i="17"/>
  <c r="AX86" i="6"/>
  <c r="S190" i="16"/>
  <c r="AC74" i="9"/>
  <c r="AV73" i="9"/>
  <c r="P56" i="6"/>
  <c r="AY11" i="5"/>
  <c r="AY114" i="5" s="1"/>
  <c r="AX82" i="7"/>
  <c r="P100" i="6"/>
  <c r="X126" i="15"/>
  <c r="X127" i="15"/>
  <c r="X128" i="15" s="1"/>
  <c r="AV73" i="10"/>
  <c r="AC74" i="10"/>
  <c r="M50" i="2"/>
  <c r="M125" i="2"/>
  <c r="BD174" i="18"/>
  <c r="BD74" i="13"/>
  <c r="AC118" i="1"/>
  <c r="AV118" i="1" s="1"/>
  <c r="AV117" i="1"/>
  <c r="AV147" i="14"/>
  <c r="AC148" i="14"/>
  <c r="AV148" i="14" s="1"/>
  <c r="AC22" i="15"/>
  <c r="AU47" i="14" a="1"/>
  <c r="AU47" i="14" s="1"/>
  <c r="W190" i="9"/>
  <c r="BD146" i="8"/>
  <c r="Y190" i="21"/>
  <c r="O190" i="19"/>
  <c r="Q178" i="18"/>
  <c r="AU178" i="18" s="1" a="1"/>
  <c r="AU178" i="18" s="1"/>
  <c r="AU177" i="18" a="1"/>
  <c r="AU177" i="18" s="1"/>
  <c r="AC177" i="18"/>
  <c r="AT177" i="18" a="1"/>
  <c r="AT177" i="18" s="1"/>
  <c r="AC40" i="17"/>
  <c r="F125" i="14"/>
  <c r="AC85" i="9"/>
  <c r="AT85" i="9" a="1"/>
  <c r="AT85" i="9" s="1"/>
  <c r="AU85" i="9" a="1"/>
  <c r="AU85" i="9" s="1"/>
  <c r="Q86" i="9"/>
  <c r="D48" i="7"/>
  <c r="P47" i="7"/>
  <c r="P48" i="7" s="1"/>
  <c r="AV165" i="18"/>
  <c r="AC166" i="18"/>
  <c r="P140" i="21"/>
  <c r="AX170" i="15"/>
  <c r="AX72" i="7"/>
  <c r="AT179" i="4" a="1"/>
  <c r="AT179" i="4" s="1"/>
  <c r="P30" i="3"/>
  <c r="BD158" i="1"/>
  <c r="AT185" i="3" a="1"/>
  <c r="AT185" i="3" s="1"/>
  <c r="AT9" i="3" a="1"/>
  <c r="AT9" i="3" s="1"/>
  <c r="AU9" i="3" a="1"/>
  <c r="AU9" i="3" s="1"/>
  <c r="Q10" i="3"/>
  <c r="AT10" i="3" s="1" a="1"/>
  <c r="AT10" i="3" s="1"/>
  <c r="BD106" i="1"/>
  <c r="AC118" i="2"/>
  <c r="AV118" i="2" s="1"/>
  <c r="AV117" i="2"/>
  <c r="AX40" i="2"/>
  <c r="AX67" i="2"/>
  <c r="BI99" i="1"/>
  <c r="BI99" i="10"/>
  <c r="BI99" i="18"/>
  <c r="BI29" i="5"/>
  <c r="BI29" i="13"/>
  <c r="BI29" i="22"/>
  <c r="BI105" i="4"/>
  <c r="BI105" i="8"/>
  <c r="BI105" i="18"/>
  <c r="BI103" i="6"/>
  <c r="BF101" i="6"/>
  <c r="BI103" i="14"/>
  <c r="BF101" i="14"/>
  <c r="BI103" i="22"/>
  <c r="BF101" i="22"/>
  <c r="BI145" i="3"/>
  <c r="BI145" i="10"/>
  <c r="BI145" i="18"/>
  <c r="BI143" i="6"/>
  <c r="BI143" i="13"/>
  <c r="BI143" i="21"/>
  <c r="BF117" i="3"/>
  <c r="BI119" i="3"/>
  <c r="BI119" i="13"/>
  <c r="BF117" i="13"/>
  <c r="BF117" i="21"/>
  <c r="BI119" i="21"/>
  <c r="BI115" i="1"/>
  <c r="BI115" i="7"/>
  <c r="BI115" i="17"/>
  <c r="BI115" i="25"/>
  <c r="BI137" i="1"/>
  <c r="BI137" i="9"/>
  <c r="BI137" i="17"/>
  <c r="BI137" i="25"/>
  <c r="BI53" i="7"/>
  <c r="BI53" i="13"/>
  <c r="BI53" i="21"/>
  <c r="P132" i="25"/>
  <c r="P36" i="24"/>
  <c r="P57" i="24"/>
  <c r="AC70" i="24"/>
  <c r="AC122" i="24"/>
  <c r="P112" i="25"/>
  <c r="AC162" i="15"/>
  <c r="AT85" i="14" a="1"/>
  <c r="AT85" i="14" s="1"/>
  <c r="AC18" i="15"/>
  <c r="AX136" i="6"/>
  <c r="BD166" i="1"/>
  <c r="BD128" i="13"/>
  <c r="P177" i="11"/>
  <c r="P178" i="11" s="1"/>
  <c r="D178" i="11"/>
  <c r="AC24" i="11"/>
  <c r="P49" i="5"/>
  <c r="P50" i="5" s="1"/>
  <c r="D50" i="5"/>
  <c r="X125" i="21"/>
  <c r="H50" i="16"/>
  <c r="H125" i="16"/>
  <c r="BD66" i="13"/>
  <c r="O125" i="8"/>
  <c r="AT166" i="5" a="1"/>
  <c r="AT166" i="5" s="1"/>
  <c r="AC78" i="17"/>
  <c r="P14" i="15"/>
  <c r="AU148" i="10" a="1"/>
  <c r="AU148" i="10" s="1"/>
  <c r="BD125" i="8"/>
  <c r="BD126" i="8" s="1"/>
  <c r="BD24" i="8"/>
  <c r="AC108" i="17"/>
  <c r="P172" i="15"/>
  <c r="P24" i="13"/>
  <c r="F130" i="10"/>
  <c r="F189" i="10"/>
  <c r="AA130" i="16"/>
  <c r="AA189" i="16"/>
  <c r="BD56" i="8"/>
  <c r="BD22" i="13"/>
  <c r="AC78" i="3"/>
  <c r="AC142" i="17"/>
  <c r="D127" i="21"/>
  <c r="AC176" i="17"/>
  <c r="AX34" i="15"/>
  <c r="P174" i="15"/>
  <c r="F125" i="11"/>
  <c r="P94" i="2"/>
  <c r="AC184" i="3"/>
  <c r="BD179" i="1"/>
  <c r="BD188" i="1"/>
  <c r="BD179" i="4"/>
  <c r="BD140" i="1"/>
  <c r="BD122" i="1"/>
  <c r="BD48" i="1"/>
  <c r="AT164" i="6" a="1"/>
  <c r="AT164" i="6" s="1"/>
  <c r="AC188" i="3"/>
  <c r="AV188" i="3" s="1"/>
  <c r="X127" i="3"/>
  <c r="X128" i="3" s="1"/>
  <c r="AX164" i="2"/>
  <c r="P98" i="6"/>
  <c r="AC156" i="3"/>
  <c r="BI21" i="5"/>
  <c r="BI21" i="13"/>
  <c r="BI21" i="22"/>
  <c r="BH117" i="6"/>
  <c r="BH117" i="13"/>
  <c r="BH117" i="22"/>
  <c r="BF9" i="3"/>
  <c r="BF20" i="9"/>
  <c r="BF9" i="18"/>
  <c r="BI97" i="6"/>
  <c r="BI97" i="15"/>
  <c r="BI97" i="22"/>
  <c r="BI43" i="3"/>
  <c r="BI43" i="10"/>
  <c r="BI43" i="18"/>
  <c r="BI65" i="1"/>
  <c r="BI65" i="10"/>
  <c r="BI65" i="19"/>
  <c r="BI183" i="6"/>
  <c r="BI183" i="14"/>
  <c r="BI183" i="22"/>
  <c r="BI81" i="5"/>
  <c r="BI81" i="14"/>
  <c r="BI81" i="22"/>
  <c r="BI79" i="1"/>
  <c r="BI79" i="10"/>
  <c r="BI79" i="18"/>
  <c r="BI155" i="6"/>
  <c r="BI155" i="14"/>
  <c r="BI155" i="22"/>
  <c r="BI13" i="4"/>
  <c r="BI13" i="10"/>
  <c r="BI13" i="18"/>
  <c r="X189" i="25"/>
  <c r="V189" i="25"/>
  <c r="AV73" i="25"/>
  <c r="AC74" i="25"/>
  <c r="P42" i="25"/>
  <c r="AC116" i="24"/>
  <c r="AV116" i="24" s="1"/>
  <c r="AV101" i="23"/>
  <c r="AC102" i="23"/>
  <c r="AV102" i="23" s="1"/>
  <c r="W190" i="22"/>
  <c r="P90" i="25"/>
  <c r="AC182" i="24"/>
  <c r="AT67" i="25" a="1"/>
  <c r="AT67" i="25" s="1"/>
  <c r="P106" i="25"/>
  <c r="Z50" i="22"/>
  <c r="Z125" i="22"/>
  <c r="BD189" i="16"/>
  <c r="BD190" i="16" s="1"/>
  <c r="BD36" i="16"/>
  <c r="AX110" i="6"/>
  <c r="X50" i="16"/>
  <c r="X125" i="16"/>
  <c r="I50" i="15"/>
  <c r="I125" i="15"/>
  <c r="AC28" i="15"/>
  <c r="K125" i="9"/>
  <c r="P162" i="6"/>
  <c r="BD88" i="6"/>
  <c r="AC22" i="22"/>
  <c r="BD164" i="16"/>
  <c r="AX116" i="15"/>
  <c r="BD170" i="10"/>
  <c r="AY101" i="9"/>
  <c r="P120" i="1"/>
  <c r="P136" i="21"/>
  <c r="D130" i="18"/>
  <c r="D189" i="18"/>
  <c r="BD168" i="10"/>
  <c r="P51" i="6"/>
  <c r="BD116" i="16"/>
  <c r="D128" i="11"/>
  <c r="AT185" i="8" a="1"/>
  <c r="AT185" i="8" s="1"/>
  <c r="AY35" i="12"/>
  <c r="BD48" i="18"/>
  <c r="AC150" i="17"/>
  <c r="V189" i="14"/>
  <c r="BD189" i="15"/>
  <c r="BD190" i="15" s="1"/>
  <c r="BD36" i="15"/>
  <c r="AC49" i="14"/>
  <c r="AC50" i="14" s="1"/>
  <c r="AV50" i="14" s="1"/>
  <c r="Q50" i="14"/>
  <c r="Q125" i="14"/>
  <c r="BD30" i="10"/>
  <c r="AV147" i="8"/>
  <c r="AC148" i="8"/>
  <c r="AV148" i="8" s="1"/>
  <c r="P67" i="8"/>
  <c r="AC146" i="22"/>
  <c r="Q126" i="17"/>
  <c r="AT74" i="15" a="1"/>
  <c r="AT74" i="15" s="1"/>
  <c r="AA127" i="14"/>
  <c r="AA128" i="14" s="1"/>
  <c r="Y50" i="14"/>
  <c r="Y125" i="14"/>
  <c r="AC158" i="11"/>
  <c r="AV158" i="11" s="1"/>
  <c r="BD84" i="8"/>
  <c r="AU85" i="4" a="1"/>
  <c r="AU85" i="4" s="1"/>
  <c r="P14" i="21"/>
  <c r="P172" i="21"/>
  <c r="AY23" i="15"/>
  <c r="AX57" i="15"/>
  <c r="AX49" i="15"/>
  <c r="AX50" i="15" s="1"/>
  <c r="P162" i="15"/>
  <c r="AV180" i="11"/>
  <c r="AC179" i="11"/>
  <c r="N125" i="8"/>
  <c r="F125" i="4"/>
  <c r="AC47" i="4"/>
  <c r="AT47" i="4" a="1"/>
  <c r="AT47" i="4" s="1"/>
  <c r="Q48" i="4"/>
  <c r="AU48" i="4" s="1" a="1"/>
  <c r="AU48" i="4" s="1"/>
  <c r="AU47" i="4" a="1"/>
  <c r="AU47" i="4" s="1"/>
  <c r="P92" i="2"/>
  <c r="O127" i="3"/>
  <c r="O128" i="3" s="1"/>
  <c r="AU102" i="6" a="1"/>
  <c r="AU102" i="6" s="1"/>
  <c r="P174" i="2"/>
  <c r="P70" i="1"/>
  <c r="W126" i="6"/>
  <c r="W127" i="6"/>
  <c r="W128" i="6" s="1"/>
  <c r="P57" i="6"/>
  <c r="AC84" i="3"/>
  <c r="M125" i="3"/>
  <c r="BD46" i="6"/>
  <c r="P136" i="3"/>
  <c r="BI33" i="6"/>
  <c r="BI33" i="15"/>
  <c r="BI33" i="23"/>
  <c r="BI109" i="4"/>
  <c r="BI109" i="11"/>
  <c r="BI109" i="19"/>
  <c r="BI153" i="7"/>
  <c r="BI153" i="15"/>
  <c r="BI153" i="23"/>
  <c r="BI27" i="1"/>
  <c r="BI27" i="11"/>
  <c r="BI27" i="19"/>
  <c r="BI25" i="5"/>
  <c r="BI25" i="15"/>
  <c r="BI25" i="24"/>
  <c r="BI59" i="5"/>
  <c r="BI59" i="15"/>
  <c r="BI59" i="23"/>
  <c r="BI12" i="1"/>
  <c r="BI12" i="8"/>
  <c r="BI12" i="19"/>
  <c r="BI157" i="5"/>
  <c r="BI157" i="15"/>
  <c r="BI157" i="23"/>
  <c r="AY101" i="19"/>
  <c r="BG101" i="2"/>
  <c r="BG101" i="11"/>
  <c r="BG101" i="19"/>
  <c r="AX125" i="25"/>
  <c r="AX126" i="25" s="1"/>
  <c r="L127" i="25"/>
  <c r="L128" i="25" s="1"/>
  <c r="BD134" i="23"/>
  <c r="AX134" i="24"/>
  <c r="AV164" i="15"/>
  <c r="AT85" i="24" a="1"/>
  <c r="AT85" i="24" s="1"/>
  <c r="AC44" i="22"/>
  <c r="P92" i="25"/>
  <c r="P182" i="25"/>
  <c r="M190" i="22"/>
  <c r="AT156" i="21" a="1"/>
  <c r="AT156" i="21" s="1"/>
  <c r="AT160" i="16" a="1"/>
  <c r="AT160" i="16" s="1"/>
  <c r="E190" i="12"/>
  <c r="P96" i="8"/>
  <c r="L190" i="6"/>
  <c r="K190" i="22"/>
  <c r="P56" i="21"/>
  <c r="P116" i="18"/>
  <c r="AU129" i="18" a="1"/>
  <c r="AU129" i="18" s="1"/>
  <c r="AT129" i="18" a="1"/>
  <c r="AT129" i="18" s="1"/>
  <c r="Q130" i="18"/>
  <c r="Q189" i="18"/>
  <c r="Z130" i="17"/>
  <c r="Z189" i="17"/>
  <c r="AV101" i="15"/>
  <c r="AC102" i="15"/>
  <c r="AV102" i="15" s="1"/>
  <c r="F190" i="8"/>
  <c r="AC56" i="17"/>
  <c r="P36" i="15"/>
  <c r="Q126" i="16"/>
  <c r="P22" i="8"/>
  <c r="AY85" i="8"/>
  <c r="BD50" i="4"/>
  <c r="P134" i="21"/>
  <c r="AC134" i="22"/>
  <c r="AV134" i="22" s="1"/>
  <c r="AV133" i="22"/>
  <c r="Q48" i="19"/>
  <c r="AU48" i="19" s="1" a="1"/>
  <c r="AU48" i="19" s="1"/>
  <c r="AC47" i="19"/>
  <c r="AU47" i="19" a="1"/>
  <c r="AU47" i="19" s="1"/>
  <c r="AT47" i="19" a="1"/>
  <c r="AT47" i="19" s="1"/>
  <c r="AB190" i="20"/>
  <c r="M127" i="18"/>
  <c r="M128" i="18" s="1"/>
  <c r="AC28" i="17"/>
  <c r="BD112" i="13"/>
  <c r="AA50" i="12"/>
  <c r="AA125" i="12"/>
  <c r="AU9" i="13" a="1"/>
  <c r="AU9" i="13" s="1"/>
  <c r="AT9" i="13" a="1"/>
  <c r="AT9" i="13" s="1"/>
  <c r="Q10" i="13"/>
  <c r="AT10" i="13" s="1" a="1"/>
  <c r="AT10" i="13" s="1"/>
  <c r="AC30" i="11"/>
  <c r="AC9" i="8"/>
  <c r="AV11" i="8"/>
  <c r="AC34" i="8"/>
  <c r="AC112" i="8"/>
  <c r="AC70" i="8"/>
  <c r="AC46" i="8"/>
  <c r="AC14" i="8"/>
  <c r="AC30" i="8"/>
  <c r="AC60" i="8"/>
  <c r="AC94" i="8"/>
  <c r="AC62" i="8"/>
  <c r="AC54" i="8"/>
  <c r="AC124" i="8"/>
  <c r="AC18" i="8"/>
  <c r="AC22" i="8"/>
  <c r="P63" i="18"/>
  <c r="P42" i="18"/>
  <c r="K190" i="16"/>
  <c r="BD156" i="13"/>
  <c r="AT51" i="12" a="1"/>
  <c r="AT51" i="12" s="1"/>
  <c r="AU118" i="13" a="1"/>
  <c r="AU118" i="13" s="1"/>
  <c r="AC49" i="9"/>
  <c r="AC50" i="9" s="1"/>
  <c r="AV50" i="9" s="1"/>
  <c r="Q50" i="9"/>
  <c r="Q125" i="9"/>
  <c r="AC148" i="7"/>
  <c r="AV148" i="7" s="1"/>
  <c r="AV147" i="7"/>
  <c r="AC74" i="4"/>
  <c r="AV73" i="4"/>
  <c r="AB189" i="3"/>
  <c r="P164" i="21"/>
  <c r="D126" i="18"/>
  <c r="D127" i="18"/>
  <c r="AC116" i="17"/>
  <c r="AV116" i="17" s="1"/>
  <c r="AX74" i="15"/>
  <c r="P9" i="17"/>
  <c r="P10" i="17" s="1"/>
  <c r="P28" i="17"/>
  <c r="P34" i="17"/>
  <c r="P32" i="17"/>
  <c r="P70" i="17"/>
  <c r="P80" i="17"/>
  <c r="P40" i="17"/>
  <c r="P114" i="17"/>
  <c r="P42" i="17"/>
  <c r="P182" i="17"/>
  <c r="P174" i="17"/>
  <c r="P46" i="17"/>
  <c r="P92" i="14"/>
  <c r="AC140" i="13"/>
  <c r="AC184" i="11"/>
  <c r="AU102" i="7" a="1"/>
  <c r="AU102" i="7" s="1"/>
  <c r="BD148" i="4"/>
  <c r="G130" i="6"/>
  <c r="G189" i="6"/>
  <c r="AC108" i="18"/>
  <c r="P85" i="14"/>
  <c r="P86" i="14" s="1"/>
  <c r="AC120" i="8"/>
  <c r="D191" i="21"/>
  <c r="AC176" i="22"/>
  <c r="AX22" i="15"/>
  <c r="P56" i="15"/>
  <c r="P67" i="11"/>
  <c r="AX18" i="7"/>
  <c r="P30" i="2"/>
  <c r="M130" i="2"/>
  <c r="M189" i="2"/>
  <c r="P49" i="7"/>
  <c r="P50" i="7" s="1"/>
  <c r="D50" i="7"/>
  <c r="J190" i="3"/>
  <c r="AT132" i="3" a="1"/>
  <c r="AT132" i="3" s="1"/>
  <c r="BD38" i="2"/>
  <c r="P188" i="3"/>
  <c r="BD78" i="1"/>
  <c r="AX76" i="2"/>
  <c r="BD20" i="1"/>
  <c r="P16" i="1"/>
  <c r="AV180" i="3"/>
  <c r="AC179" i="3"/>
  <c r="AT160" i="3" a="1"/>
  <c r="AT160" i="3" s="1"/>
  <c r="P122" i="1"/>
  <c r="BI123" i="7"/>
  <c r="BI123" i="15"/>
  <c r="BI123" i="23"/>
  <c r="BI151" i="1"/>
  <c r="BI151" i="11"/>
  <c r="BI151" i="19"/>
  <c r="BI71" i="6"/>
  <c r="BI71" i="15"/>
  <c r="BI71" i="23"/>
  <c r="BI41" i="4"/>
  <c r="BI41" i="11"/>
  <c r="BI41" i="19"/>
  <c r="BI39" i="8"/>
  <c r="BI39" i="14"/>
  <c r="BI39" i="23"/>
  <c r="BI121" i="5"/>
  <c r="BF122" i="15"/>
  <c r="BI121" i="15"/>
  <c r="BI121" i="23"/>
  <c r="BI17" i="7"/>
  <c r="BI17" i="16"/>
  <c r="BI17" i="24"/>
  <c r="BI163" i="1"/>
  <c r="BI163" i="11"/>
  <c r="BI163" i="19"/>
  <c r="BI135" i="7"/>
  <c r="BI135" i="14"/>
  <c r="BI135" i="23"/>
  <c r="AY35" i="21"/>
  <c r="AY117" i="13"/>
  <c r="BG117" i="4"/>
  <c r="BG117" i="10"/>
  <c r="BG117" i="20"/>
  <c r="AY85" i="3"/>
  <c r="AY73" i="21"/>
  <c r="AY73" i="2"/>
  <c r="P122" i="25"/>
  <c r="AX120" i="24"/>
  <c r="BD136" i="23"/>
  <c r="P51" i="25"/>
  <c r="P84" i="25"/>
  <c r="AC177" i="24"/>
  <c r="Q178" i="24"/>
  <c r="AU178" i="24" s="1" a="1"/>
  <c r="AU178" i="24" s="1"/>
  <c r="AU177" i="24" a="1"/>
  <c r="AU177" i="24" s="1"/>
  <c r="AT177" i="24" a="1"/>
  <c r="AT177" i="24" s="1"/>
  <c r="P108" i="25"/>
  <c r="P32" i="24"/>
  <c r="AU134" i="21" a="1"/>
  <c r="AU134" i="21" s="1"/>
  <c r="P136" i="25"/>
  <c r="P74" i="24"/>
  <c r="AV133" i="13"/>
  <c r="AC134" i="13"/>
  <c r="AV134" i="13" s="1"/>
  <c r="BD168" i="18"/>
  <c r="AU188" i="17" a="1"/>
  <c r="AU188" i="17" s="1"/>
  <c r="AT188" i="17" a="1"/>
  <c r="AT188" i="17" s="1"/>
  <c r="X190" i="12"/>
  <c r="J189" i="11"/>
  <c r="AC100" i="5"/>
  <c r="AC49" i="22"/>
  <c r="AC50" i="22" s="1"/>
  <c r="AV50" i="22" s="1"/>
  <c r="Q50" i="22"/>
  <c r="BD20" i="18"/>
  <c r="AY88" i="18"/>
  <c r="J189" i="15"/>
  <c r="P18" i="13"/>
  <c r="AC154" i="11"/>
  <c r="AA189" i="7"/>
  <c r="BD110" i="2"/>
  <c r="Q125" i="22"/>
  <c r="P60" i="15"/>
  <c r="Y190" i="12"/>
  <c r="BD174" i="10"/>
  <c r="P142" i="6"/>
  <c r="AC110" i="8"/>
  <c r="AV73" i="22"/>
  <c r="AC74" i="22"/>
  <c r="AC44" i="19"/>
  <c r="BD16" i="18"/>
  <c r="P164" i="11"/>
  <c r="AC166" i="10"/>
  <c r="AV165" i="10"/>
  <c r="K130" i="6"/>
  <c r="K189" i="6"/>
  <c r="Y190" i="7"/>
  <c r="D127" i="7"/>
  <c r="AU85" i="19" a="1"/>
  <c r="AU85" i="19" s="1"/>
  <c r="BD66" i="18"/>
  <c r="AC172" i="14"/>
  <c r="P28" i="13"/>
  <c r="AV101" i="21"/>
  <c r="AC102" i="21"/>
  <c r="AV102" i="21" s="1"/>
  <c r="BD49" i="20"/>
  <c r="BD50" i="20" s="1"/>
  <c r="AC44" i="17"/>
  <c r="AC110" i="14"/>
  <c r="R189" i="13"/>
  <c r="AX184" i="9"/>
  <c r="AY23" i="6"/>
  <c r="R127" i="4"/>
  <c r="R128" i="4" s="1"/>
  <c r="AC132" i="22"/>
  <c r="AV132" i="22" s="1"/>
  <c r="AC132" i="14"/>
  <c r="AV132" i="14" s="1"/>
  <c r="AC54" i="11"/>
  <c r="AX70" i="7"/>
  <c r="V190" i="6"/>
  <c r="AC138" i="3"/>
  <c r="P118" i="2"/>
  <c r="AX172" i="2"/>
  <c r="H125" i="2"/>
  <c r="AC67" i="5"/>
  <c r="BD63" i="6"/>
  <c r="AX156" i="2"/>
  <c r="AC88" i="5"/>
  <c r="P78" i="3"/>
  <c r="P140" i="6"/>
  <c r="P177" i="3"/>
  <c r="P178" i="3" s="1"/>
  <c r="D178" i="3"/>
  <c r="AT178" i="3" s="1" a="1"/>
  <c r="AT178" i="3" s="1"/>
  <c r="AC179" i="1"/>
  <c r="BD130" i="2"/>
  <c r="O190" i="2"/>
  <c r="P174" i="6"/>
  <c r="P134" i="1"/>
  <c r="BD162" i="1"/>
  <c r="P28" i="3"/>
  <c r="BD154" i="1"/>
  <c r="BI111" i="6"/>
  <c r="BI111" i="12"/>
  <c r="BI111" i="21"/>
  <c r="BI175" i="3"/>
  <c r="BI175" i="9"/>
  <c r="BI175" i="17"/>
  <c r="BI175" i="25"/>
  <c r="BI31" i="4"/>
  <c r="BI31" i="13"/>
  <c r="BI31" i="22"/>
  <c r="BI171" i="1"/>
  <c r="BI171" i="7"/>
  <c r="BI171" i="17"/>
  <c r="BI171" i="25"/>
  <c r="BI186" i="4"/>
  <c r="BI186" i="12"/>
  <c r="BI186" i="20"/>
  <c r="BI83" i="7"/>
  <c r="BI83" i="12"/>
  <c r="BI83" i="21"/>
  <c r="BI169" i="3"/>
  <c r="BI169" i="9"/>
  <c r="BI169" i="16"/>
  <c r="BI169" i="25"/>
  <c r="BI139" i="6"/>
  <c r="BI139" i="13"/>
  <c r="BI139" i="21"/>
  <c r="BI167" i="1"/>
  <c r="BI167" i="10"/>
  <c r="BI167" i="15"/>
  <c r="BI167" i="25"/>
  <c r="AT176" i="24" a="1"/>
  <c r="AT176" i="24" s="1"/>
  <c r="AC9" i="23"/>
  <c r="AV11" i="23"/>
  <c r="AC120" i="23"/>
  <c r="AC72" i="23"/>
  <c r="AC32" i="23"/>
  <c r="AC140" i="23"/>
  <c r="AC30" i="23"/>
  <c r="R189" i="23"/>
  <c r="AC66" i="20"/>
  <c r="AC80" i="23"/>
  <c r="AC146" i="24"/>
  <c r="M127" i="23"/>
  <c r="M128" i="23" s="1"/>
  <c r="N126" i="24"/>
  <c r="N127" i="24"/>
  <c r="N128" i="24" s="1"/>
  <c r="AC112" i="24"/>
  <c r="P136" i="23"/>
  <c r="BD110" i="18"/>
  <c r="AT116" i="20" a="1"/>
  <c r="AT116" i="20" s="1"/>
  <c r="AC40" i="16"/>
  <c r="AT156" i="12" a="1"/>
  <c r="AT156" i="12" s="1"/>
  <c r="AC158" i="13"/>
  <c r="AV158" i="13" s="1"/>
  <c r="AU118" i="9" a="1"/>
  <c r="AU118" i="9" s="1"/>
  <c r="AX62" i="6"/>
  <c r="AY73" i="20"/>
  <c r="P94" i="18"/>
  <c r="BD98" i="16"/>
  <c r="BD174" i="13"/>
  <c r="BD72" i="13"/>
  <c r="BD56" i="13"/>
  <c r="H130" i="11"/>
  <c r="H189" i="11"/>
  <c r="AC36" i="13"/>
  <c r="AX40" i="9"/>
  <c r="P140" i="5"/>
  <c r="P84" i="5"/>
  <c r="AC54" i="22"/>
  <c r="P148" i="17"/>
  <c r="G125" i="14"/>
  <c r="AC72" i="16"/>
  <c r="P16" i="15"/>
  <c r="BD24" i="12"/>
  <c r="W127" i="9"/>
  <c r="W128" i="9" s="1"/>
  <c r="AY73" i="9"/>
  <c r="K189" i="7"/>
  <c r="AU102" i="4" a="1"/>
  <c r="AU102" i="4" s="1"/>
  <c r="AV101" i="3"/>
  <c r="AC102" i="3"/>
  <c r="AV102" i="3" s="1"/>
  <c r="BD130" i="21"/>
  <c r="AC72" i="19"/>
  <c r="K189" i="18"/>
  <c r="P46" i="14"/>
  <c r="X189" i="14"/>
  <c r="AT51" i="10" a="1"/>
  <c r="AT51" i="10" s="1"/>
  <c r="H189" i="6"/>
  <c r="S125" i="3"/>
  <c r="BD174" i="4"/>
  <c r="BD82" i="21"/>
  <c r="AC78" i="19"/>
  <c r="D48" i="19"/>
  <c r="AT48" i="19" s="1" a="1"/>
  <c r="AT48" i="19" s="1"/>
  <c r="P47" i="19"/>
  <c r="P48" i="19" s="1"/>
  <c r="AC70" i="18"/>
  <c r="G189" i="17"/>
  <c r="Q86" i="15"/>
  <c r="AU85" i="15" a="1"/>
  <c r="AU85" i="15" s="1"/>
  <c r="AT85" i="15" a="1"/>
  <c r="AT85" i="15" s="1"/>
  <c r="AC85" i="15"/>
  <c r="P176" i="15"/>
  <c r="AX9" i="8"/>
  <c r="AX10" i="8" s="1"/>
  <c r="AX168" i="8"/>
  <c r="AX150" i="8"/>
  <c r="AX152" i="8"/>
  <c r="AX170" i="8"/>
  <c r="AX144" i="8"/>
  <c r="AX72" i="8"/>
  <c r="AX156" i="8"/>
  <c r="AX38" i="8"/>
  <c r="AX32" i="8"/>
  <c r="AX192" i="8"/>
  <c r="AX158" i="8"/>
  <c r="AX82" i="8"/>
  <c r="AX185" i="8"/>
  <c r="AX164" i="8"/>
  <c r="AX40" i="8"/>
  <c r="AX116" i="8"/>
  <c r="AX108" i="8"/>
  <c r="AX80" i="8"/>
  <c r="AX179" i="8"/>
  <c r="AX90" i="8"/>
  <c r="AX128" i="8"/>
  <c r="AX66" i="8"/>
  <c r="AX92" i="8"/>
  <c r="AX162" i="8"/>
  <c r="AX160" i="8"/>
  <c r="AX140" i="8"/>
  <c r="AX188" i="8"/>
  <c r="AX104" i="8"/>
  <c r="AX154" i="8"/>
  <c r="AX134" i="8"/>
  <c r="AX132" i="8"/>
  <c r="P188" i="21"/>
  <c r="AV180" i="20"/>
  <c r="AC179" i="20"/>
  <c r="AC46" i="18"/>
  <c r="P88" i="16"/>
  <c r="P63" i="15"/>
  <c r="AX112" i="9"/>
  <c r="P168" i="8"/>
  <c r="AV117" i="5"/>
  <c r="AC118" i="5"/>
  <c r="AV118" i="5" s="1"/>
  <c r="P148" i="1"/>
  <c r="BD63" i="21"/>
  <c r="AC90" i="22"/>
  <c r="P38" i="18"/>
  <c r="AC28" i="16"/>
  <c r="BD54" i="8"/>
  <c r="AC184" i="10"/>
  <c r="AX30" i="12"/>
  <c r="BD82" i="3"/>
  <c r="AC56" i="22"/>
  <c r="AC106" i="22"/>
  <c r="P56" i="18"/>
  <c r="P129" i="16"/>
  <c r="P130" i="16" s="1"/>
  <c r="AV165" i="14"/>
  <c r="AC166" i="14"/>
  <c r="P164" i="15"/>
  <c r="P96" i="14"/>
  <c r="AX166" i="7"/>
  <c r="P76" i="5"/>
  <c r="P104" i="9"/>
  <c r="BD94" i="6"/>
  <c r="BD144" i="1"/>
  <c r="AT116" i="6" a="1"/>
  <c r="AT116" i="6" s="1"/>
  <c r="P76" i="1"/>
  <c r="P22" i="2"/>
  <c r="AT174" i="6" a="1"/>
  <c r="AT174" i="6" s="1"/>
  <c r="AC106" i="3"/>
  <c r="AC122" i="1"/>
  <c r="P168" i="2"/>
  <c r="P168" i="3"/>
  <c r="AX104" i="2"/>
  <c r="BH101" i="6"/>
  <c r="BH101" i="15"/>
  <c r="BH101" i="22"/>
  <c r="BI149" i="5"/>
  <c r="BI149" i="13"/>
  <c r="BI149" i="22"/>
  <c r="BI45" i="2"/>
  <c r="BI45" i="10"/>
  <c r="BI45" i="19"/>
  <c r="BI187" i="5"/>
  <c r="BI187" i="15"/>
  <c r="BF188" i="15"/>
  <c r="BI187" i="23"/>
  <c r="BI87" i="5"/>
  <c r="BI87" i="14"/>
  <c r="BI87" i="22"/>
  <c r="BI141" i="5"/>
  <c r="BI141" i="13"/>
  <c r="BI141" i="22"/>
  <c r="BI77" i="6"/>
  <c r="BI77" i="14"/>
  <c r="BI77" i="22"/>
  <c r="AT57" i="11" a="1"/>
  <c r="AT57" i="11" s="1"/>
  <c r="BD104" i="23"/>
  <c r="P38" i="25"/>
  <c r="AC94" i="24"/>
  <c r="P20" i="24"/>
  <c r="AC132" i="23"/>
  <c r="AV132" i="23" s="1"/>
  <c r="P102" i="25"/>
  <c r="AC100" i="24"/>
  <c r="P62" i="24"/>
  <c r="G125" i="22"/>
  <c r="BD49" i="24"/>
  <c r="BD50" i="24" s="1"/>
  <c r="BD51" i="16"/>
  <c r="AV11" i="12"/>
  <c r="AC9" i="12"/>
  <c r="AC144" i="12"/>
  <c r="AC104" i="12"/>
  <c r="AC78" i="12"/>
  <c r="AC160" i="12"/>
  <c r="AV160" i="12" s="1"/>
  <c r="AC98" i="9"/>
  <c r="BD118" i="8"/>
  <c r="P18" i="5"/>
  <c r="AV165" i="4"/>
  <c r="AC166" i="4"/>
  <c r="P129" i="21"/>
  <c r="P130" i="21" s="1"/>
  <c r="P62" i="16"/>
  <c r="V127" i="14"/>
  <c r="V128" i="14" s="1"/>
  <c r="AC51" i="17"/>
  <c r="AV52" i="17"/>
  <c r="BD138" i="15"/>
  <c r="AY165" i="11"/>
  <c r="AX32" i="9"/>
  <c r="BD46" i="10"/>
  <c r="AX18" i="9"/>
  <c r="AU85" i="7" a="1"/>
  <c r="AU85" i="7" s="1"/>
  <c r="AT132" i="5" a="1"/>
  <c r="AT132" i="5" s="1"/>
  <c r="AY101" i="5"/>
  <c r="P36" i="4"/>
  <c r="AX150" i="6"/>
  <c r="BD148" i="18"/>
  <c r="P164" i="17"/>
  <c r="P179" i="13"/>
  <c r="AC146" i="17"/>
  <c r="H189" i="12"/>
  <c r="T130" i="10"/>
  <c r="T189" i="10"/>
  <c r="P158" i="4"/>
  <c r="P129" i="9"/>
  <c r="P130" i="9" s="1"/>
  <c r="P174" i="21"/>
  <c r="P24" i="16"/>
  <c r="E127" i="12"/>
  <c r="E128" i="12" s="1"/>
  <c r="P94" i="11"/>
  <c r="P162" i="18"/>
  <c r="AC76" i="17"/>
  <c r="BD154" i="15"/>
  <c r="P30" i="15"/>
  <c r="AT57" i="14" a="1"/>
  <c r="AT57" i="14" s="1"/>
  <c r="P32" i="11"/>
  <c r="AC164" i="11"/>
  <c r="AV164" i="11" s="1"/>
  <c r="AC63" i="11"/>
  <c r="S125" i="9"/>
  <c r="AY101" i="12"/>
  <c r="Q126" i="6"/>
  <c r="P140" i="1"/>
  <c r="H125" i="19"/>
  <c r="P78" i="17"/>
  <c r="AC112" i="17"/>
  <c r="AC62" i="14"/>
  <c r="BD170" i="15"/>
  <c r="BD102" i="16"/>
  <c r="P116" i="12"/>
  <c r="P172" i="6"/>
  <c r="AC170" i="22"/>
  <c r="H189" i="19"/>
  <c r="AX125" i="17"/>
  <c r="AX126" i="17" s="1"/>
  <c r="BD124" i="15"/>
  <c r="AV73" i="13"/>
  <c r="AC74" i="13"/>
  <c r="AC90" i="11"/>
  <c r="Y125" i="4"/>
  <c r="AX106" i="6"/>
  <c r="AC100" i="19"/>
  <c r="AY147" i="15"/>
  <c r="BD30" i="15"/>
  <c r="AY23" i="16"/>
  <c r="BD178" i="14"/>
  <c r="BD44" i="10"/>
  <c r="AX67" i="9"/>
  <c r="AX189" i="7"/>
  <c r="AX190" i="7" s="1"/>
  <c r="AX47" i="7"/>
  <c r="AX48" i="7" s="1"/>
  <c r="AX36" i="7"/>
  <c r="AX120" i="5"/>
  <c r="BD9" i="7"/>
  <c r="BD10" i="7" s="1"/>
  <c r="BD38" i="7"/>
  <c r="BD162" i="7"/>
  <c r="BD60" i="7"/>
  <c r="BD22" i="7"/>
  <c r="BD106" i="7"/>
  <c r="BD192" i="7"/>
  <c r="BD110" i="7"/>
  <c r="BD184" i="7"/>
  <c r="BD112" i="7"/>
  <c r="BD138" i="7"/>
  <c r="BD44" i="7"/>
  <c r="BD67" i="7"/>
  <c r="BD78" i="7"/>
  <c r="BD124" i="7"/>
  <c r="BD164" i="7"/>
  <c r="BD120" i="7"/>
  <c r="BD84" i="7"/>
  <c r="BD114" i="7"/>
  <c r="BD104" i="7"/>
  <c r="BD76" i="7"/>
  <c r="BD82" i="7"/>
  <c r="BD136" i="7"/>
  <c r="BD80" i="7"/>
  <c r="BD108" i="7"/>
  <c r="BD46" i="7"/>
  <c r="P18" i="3"/>
  <c r="P170" i="7"/>
  <c r="AC116" i="2"/>
  <c r="AV116" i="2" s="1"/>
  <c r="P152" i="6"/>
  <c r="BD30" i="6"/>
  <c r="P66" i="4"/>
  <c r="BD86" i="3"/>
  <c r="P104" i="7"/>
  <c r="H189" i="3"/>
  <c r="AC112" i="3"/>
  <c r="AC122" i="3"/>
  <c r="BD102" i="6"/>
  <c r="BD116" i="1"/>
  <c r="AC92" i="3"/>
  <c r="AC62" i="3"/>
  <c r="X130" i="1"/>
  <c r="X189" i="1"/>
  <c r="AC154" i="6"/>
  <c r="AC32" i="6"/>
  <c r="BD38" i="1"/>
  <c r="AC30" i="3"/>
  <c r="BD176" i="1"/>
  <c r="BI131" i="1"/>
  <c r="BI131" i="10"/>
  <c r="BI131" i="19"/>
  <c r="BI159" i="5"/>
  <c r="BI159" i="14"/>
  <c r="BI159" i="21"/>
  <c r="BI107" i="1"/>
  <c r="BI107" i="9"/>
  <c r="BI107" i="19"/>
  <c r="BI61" i="3"/>
  <c r="BI61" i="8"/>
  <c r="BI61" i="17"/>
  <c r="BI19" i="9"/>
  <c r="BI19" i="14"/>
  <c r="BI19" i="21"/>
  <c r="BI181" i="1"/>
  <c r="BI181" i="10"/>
  <c r="BI181" i="18"/>
  <c r="BI55" i="4"/>
  <c r="BI55" i="15"/>
  <c r="BI55" i="22"/>
  <c r="BI113" i="2"/>
  <c r="BI113" i="8"/>
  <c r="BI113" i="17"/>
  <c r="BI113" i="25"/>
  <c r="AY23" i="19"/>
  <c r="AY11" i="1"/>
  <c r="AY9" i="1" s="1"/>
  <c r="AY10" i="1" s="1"/>
  <c r="AY165" i="25"/>
  <c r="AY165" i="1"/>
  <c r="BD57" i="25"/>
  <c r="BD179" i="25"/>
  <c r="AB189" i="25"/>
  <c r="AT177" i="25" a="1"/>
  <c r="AT177" i="25" s="1"/>
  <c r="Q178" i="25"/>
  <c r="AU177" i="25" a="1"/>
  <c r="AU177" i="25" s="1"/>
  <c r="AC177" i="25"/>
  <c r="BD108" i="23"/>
  <c r="O189" i="25"/>
  <c r="S127" i="24"/>
  <c r="S128" i="24" s="1"/>
  <c r="AC18" i="24"/>
  <c r="AX150" i="24"/>
  <c r="BD122" i="23"/>
  <c r="AC140" i="22"/>
  <c r="D178" i="22"/>
  <c r="P177" i="22"/>
  <c r="P178" i="22" s="1"/>
  <c r="P150" i="25"/>
  <c r="AC54" i="24"/>
  <c r="P106" i="24"/>
  <c r="AX42" i="20"/>
  <c r="P30" i="18"/>
  <c r="P129" i="13"/>
  <c r="P130" i="13" s="1"/>
  <c r="P108" i="11"/>
  <c r="Z125" i="8"/>
  <c r="P54" i="8"/>
  <c r="AV117" i="7"/>
  <c r="AC118" i="7"/>
  <c r="AV118" i="7" s="1"/>
  <c r="P46" i="5"/>
  <c r="AX78" i="20"/>
  <c r="AC82" i="22"/>
  <c r="E189" i="21"/>
  <c r="AC34" i="18"/>
  <c r="P84" i="11"/>
  <c r="Y189" i="5"/>
  <c r="X50" i="17"/>
  <c r="X125" i="17"/>
  <c r="Z125" i="15"/>
  <c r="P60" i="8"/>
  <c r="AC96" i="6"/>
  <c r="AC108" i="22"/>
  <c r="BD26" i="15"/>
  <c r="BD42" i="15"/>
  <c r="BD26" i="16"/>
  <c r="P122" i="14"/>
  <c r="Z50" i="10"/>
  <c r="Z125" i="10"/>
  <c r="AC184" i="13"/>
  <c r="BD26" i="9"/>
  <c r="BD94" i="7"/>
  <c r="AX50" i="6"/>
  <c r="BD158" i="21"/>
  <c r="AC67" i="18"/>
  <c r="P57" i="14"/>
  <c r="H125" i="11"/>
  <c r="AX110" i="8"/>
  <c r="AC96" i="8"/>
  <c r="AC26" i="6"/>
  <c r="P46" i="9"/>
  <c r="P182" i="2"/>
  <c r="BD102" i="21"/>
  <c r="BD40" i="19"/>
  <c r="P160" i="20"/>
  <c r="AT102" i="15" a="1"/>
  <c r="AT102" i="15" s="1"/>
  <c r="BD176" i="10"/>
  <c r="BD94" i="8"/>
  <c r="T125" i="8"/>
  <c r="P96" i="4"/>
  <c r="AC38" i="22"/>
  <c r="AU118" i="19" a="1"/>
  <c r="AU118" i="19" s="1"/>
  <c r="AU134" i="18" a="1"/>
  <c r="AU134" i="18" s="1"/>
  <c r="P185" i="11"/>
  <c r="AC102" i="10"/>
  <c r="AV102" i="10" s="1"/>
  <c r="AV101" i="10"/>
  <c r="BD78" i="8"/>
  <c r="BD100" i="10"/>
  <c r="AY147" i="6"/>
  <c r="AU118" i="21" a="1"/>
  <c r="AU118" i="21" s="1"/>
  <c r="AC188" i="20"/>
  <c r="AV188" i="20" s="1"/>
  <c r="BD125" i="20"/>
  <c r="BD126" i="20" s="1"/>
  <c r="BD24" i="20"/>
  <c r="AC84" i="19"/>
  <c r="AC156" i="18"/>
  <c r="AC172" i="16"/>
  <c r="P85" i="12"/>
  <c r="P86" i="12" s="1"/>
  <c r="AC188" i="12"/>
  <c r="AV188" i="12" s="1"/>
  <c r="F125" i="12"/>
  <c r="AC148" i="11"/>
  <c r="AV148" i="11" s="1"/>
  <c r="AV147" i="11"/>
  <c r="AC72" i="8"/>
  <c r="AX130" i="9"/>
  <c r="X189" i="5"/>
  <c r="AY114" i="7"/>
  <c r="BD9" i="5"/>
  <c r="BD10" i="5" s="1"/>
  <c r="BD134" i="5"/>
  <c r="AB127" i="3"/>
  <c r="AB128" i="3" s="1"/>
  <c r="P182" i="4"/>
  <c r="AX146" i="2"/>
  <c r="BD185" i="1"/>
  <c r="P142" i="9"/>
  <c r="P62" i="4"/>
  <c r="P20" i="4"/>
  <c r="AV117" i="3"/>
  <c r="AC118" i="3"/>
  <c r="AV118" i="3" s="1"/>
  <c r="AC30" i="2"/>
  <c r="P84" i="2"/>
  <c r="BD146" i="5"/>
  <c r="AC148" i="2"/>
  <c r="AV148" i="2" s="1"/>
  <c r="AV147" i="2"/>
  <c r="P184" i="2"/>
  <c r="P156" i="3"/>
  <c r="BD16" i="6"/>
  <c r="AC88" i="2"/>
  <c r="P34" i="3"/>
  <c r="P168" i="4"/>
  <c r="P44" i="9"/>
  <c r="P20" i="2"/>
  <c r="BI89" i="1"/>
  <c r="BI89" i="9"/>
  <c r="BI89" i="18"/>
  <c r="BI173" i="4"/>
  <c r="BI173" i="15"/>
  <c r="BI173" i="24"/>
  <c r="BI69" i="1"/>
  <c r="BI69" i="10"/>
  <c r="BI69" i="18"/>
  <c r="BI95" i="6"/>
  <c r="BI95" i="14"/>
  <c r="BI95" i="22"/>
  <c r="BI93" i="1"/>
  <c r="BI93" i="10"/>
  <c r="BI93" i="18"/>
  <c r="BI37" i="2"/>
  <c r="BI37" i="10"/>
  <c r="BI37" i="18"/>
  <c r="BI161" i="6"/>
  <c r="BI161" i="13"/>
  <c r="BI161" i="22"/>
  <c r="BI75" i="4"/>
  <c r="BI75" i="8"/>
  <c r="BI75" i="17"/>
  <c r="AY58" i="1"/>
  <c r="BI15" i="4"/>
  <c r="BI15" i="13"/>
  <c r="BI15" i="21"/>
  <c r="AY147" i="25"/>
  <c r="AY147" i="3"/>
  <c r="AU129" i="25" a="1"/>
  <c r="AU129" i="25" s="1"/>
  <c r="AC85" i="12"/>
  <c r="AU86" i="22" a="1"/>
  <c r="AU86" i="22" s="1"/>
  <c r="AX130" i="5"/>
  <c r="BD130" i="16"/>
  <c r="BD86" i="18"/>
  <c r="BD74" i="15"/>
  <c r="F189" i="2"/>
  <c r="AX166" i="15"/>
  <c r="AX148" i="11"/>
  <c r="BH9" i="25"/>
  <c r="BH9" i="23"/>
  <c r="BH78" i="24"/>
  <c r="BH9" i="20"/>
  <c r="BH18" i="22"/>
  <c r="BH9" i="21"/>
  <c r="BH9" i="19"/>
  <c r="BH9" i="18"/>
  <c r="BH9" i="17"/>
  <c r="BH9" i="16"/>
  <c r="BH42" i="14"/>
  <c r="BH9" i="15"/>
  <c r="BH42" i="13"/>
  <c r="BH9" i="11"/>
  <c r="BH9" i="12"/>
  <c r="BH9" i="8"/>
  <c r="BH9" i="10"/>
  <c r="BH9" i="9"/>
  <c r="BH22" i="6"/>
  <c r="BH9" i="7"/>
  <c r="BH152" i="5"/>
  <c r="BH9" i="1"/>
  <c r="BH9" i="3"/>
  <c r="BH9" i="4"/>
  <c r="BH9" i="2"/>
  <c r="J50" i="22"/>
  <c r="J125" i="22"/>
  <c r="D50" i="23"/>
  <c r="P49" i="23"/>
  <c r="P50" i="23" s="1"/>
  <c r="M130" i="23"/>
  <c r="M189" i="23"/>
  <c r="D50" i="22"/>
  <c r="P49" i="22"/>
  <c r="P50" i="22" s="1"/>
  <c r="D125" i="22"/>
  <c r="P120" i="25"/>
  <c r="R190" i="24"/>
  <c r="M127" i="24"/>
  <c r="M128" i="24" s="1"/>
  <c r="X50" i="18"/>
  <c r="X125" i="18"/>
  <c r="AC172" i="17"/>
  <c r="K190" i="14"/>
  <c r="AX88" i="6"/>
  <c r="AC156" i="22"/>
  <c r="BD56" i="10"/>
  <c r="Z130" i="18"/>
  <c r="Z189" i="18"/>
  <c r="BD176" i="16"/>
  <c r="AV11" i="15"/>
  <c r="AC9" i="15"/>
  <c r="AC174" i="15"/>
  <c r="AC176" i="15"/>
  <c r="AC96" i="15"/>
  <c r="AC32" i="15"/>
  <c r="AC34" i="15"/>
  <c r="AC60" i="15"/>
  <c r="AC66" i="15"/>
  <c r="AC80" i="15"/>
  <c r="AC26" i="15"/>
  <c r="AT63" i="11" a="1"/>
  <c r="AT63" i="11" s="1"/>
  <c r="R130" i="10"/>
  <c r="R189" i="10"/>
  <c r="AC51" i="8"/>
  <c r="AV52" i="8"/>
  <c r="BD22" i="4"/>
  <c r="P152" i="3"/>
  <c r="Y50" i="21"/>
  <c r="Y125" i="21"/>
  <c r="BD130" i="18"/>
  <c r="V126" i="17"/>
  <c r="V127" i="17"/>
  <c r="V128" i="17" s="1"/>
  <c r="BD76" i="13"/>
  <c r="AV133" i="11"/>
  <c r="AC134" i="11"/>
  <c r="AV134" i="11" s="1"/>
  <c r="BD51" i="18"/>
  <c r="AU148" i="14" a="1"/>
  <c r="AU148" i="14" s="1"/>
  <c r="X190" i="11"/>
  <c r="L189" i="8"/>
  <c r="AC80" i="17"/>
  <c r="AV52" i="5"/>
  <c r="AC51" i="5"/>
  <c r="M190" i="15"/>
  <c r="W190" i="11"/>
  <c r="AC24" i="10"/>
  <c r="AU148" i="4" a="1"/>
  <c r="AU148" i="4" s="1"/>
  <c r="AT129" i="20" a="1"/>
  <c r="AT129" i="20" s="1"/>
  <c r="AT129" i="22" a="1"/>
  <c r="AT129" i="22" s="1"/>
  <c r="F190" i="14"/>
  <c r="AX86" i="15"/>
  <c r="BD112" i="16"/>
  <c r="AY16" i="7"/>
  <c r="BD189" i="5"/>
  <c r="BD190" i="5" s="1"/>
  <c r="BD36" i="5"/>
  <c r="D178" i="4"/>
  <c r="AT178" i="4" s="1" a="1"/>
  <c r="AT178" i="4" s="1"/>
  <c r="P177" i="4"/>
  <c r="P178" i="4" s="1"/>
  <c r="P32" i="6"/>
  <c r="P116" i="3"/>
  <c r="D127" i="3"/>
  <c r="P47" i="3"/>
  <c r="P48" i="3" s="1"/>
  <c r="D48" i="3"/>
  <c r="AT48" i="3" s="1" a="1"/>
  <c r="AT48" i="3" s="1"/>
  <c r="P9" i="1"/>
  <c r="P10" i="1" s="1"/>
  <c r="P168" i="1"/>
  <c r="P104" i="1"/>
  <c r="P162" i="1"/>
  <c r="P32" i="1"/>
  <c r="P60" i="1"/>
  <c r="P116" i="1"/>
  <c r="P150" i="1"/>
  <c r="P108" i="1"/>
  <c r="P142" i="1"/>
  <c r="P160" i="1"/>
  <c r="P66" i="1"/>
  <c r="H190" i="2"/>
  <c r="BD66" i="4"/>
  <c r="BD110" i="1"/>
  <c r="P80" i="2"/>
  <c r="BI99" i="2"/>
  <c r="BI99" i="14"/>
  <c r="BI99" i="19"/>
  <c r="BI29" i="6"/>
  <c r="BI29" i="15"/>
  <c r="BI29" i="23"/>
  <c r="BI105" i="1"/>
  <c r="BI105" i="11"/>
  <c r="BI105" i="19"/>
  <c r="BI103" i="7"/>
  <c r="BF101" i="7"/>
  <c r="BI103" i="15"/>
  <c r="BF101" i="15"/>
  <c r="BF101" i="23"/>
  <c r="BI103" i="23"/>
  <c r="BI145" i="1"/>
  <c r="BI145" i="11"/>
  <c r="BI145" i="19"/>
  <c r="BI143" i="4"/>
  <c r="BI143" i="15"/>
  <c r="BI143" i="22"/>
  <c r="BF117" i="9"/>
  <c r="BI119" i="9"/>
  <c r="BF117" i="14"/>
  <c r="BI119" i="14"/>
  <c r="BF117" i="22"/>
  <c r="BI119" i="22"/>
  <c r="BI115" i="2"/>
  <c r="BI115" i="10"/>
  <c r="BI115" i="18"/>
  <c r="BI137" i="4"/>
  <c r="BI137" i="10"/>
  <c r="BI137" i="18"/>
  <c r="BI53" i="5"/>
  <c r="BI53" i="14"/>
  <c r="BI53" i="22"/>
  <c r="AT134" i="22" a="1"/>
  <c r="AT134" i="22" s="1"/>
  <c r="P60" i="24"/>
  <c r="AT67" i="24" a="1"/>
  <c r="AT67" i="24" s="1"/>
  <c r="AC14" i="22"/>
  <c r="AC152" i="24"/>
  <c r="AT86" i="22" a="1"/>
  <c r="AT86" i="22" s="1"/>
  <c r="D190" i="20"/>
  <c r="AY58" i="17"/>
  <c r="P84" i="15"/>
  <c r="AX92" i="6"/>
  <c r="P156" i="1"/>
  <c r="AT67" i="21" a="1"/>
  <c r="AT67" i="21" s="1"/>
  <c r="AA190" i="18"/>
  <c r="AX112" i="15"/>
  <c r="F127" i="5"/>
  <c r="F128" i="5" s="1"/>
  <c r="K50" i="20"/>
  <c r="K125" i="20"/>
  <c r="BD63" i="18"/>
  <c r="AY58" i="18"/>
  <c r="AC56" i="14"/>
  <c r="AC56" i="15"/>
  <c r="Y190" i="16"/>
  <c r="AY11" i="9"/>
  <c r="AY84" i="9" s="1"/>
  <c r="X190" i="9"/>
  <c r="Y130" i="9"/>
  <c r="Y189" i="9"/>
  <c r="AY23" i="8"/>
  <c r="AC129" i="7"/>
  <c r="P66" i="21"/>
  <c r="Y190" i="22"/>
  <c r="Y191" i="22"/>
  <c r="Y192" i="22" s="1"/>
  <c r="AV117" i="19"/>
  <c r="AC118" i="19"/>
  <c r="AV118" i="19" s="1"/>
  <c r="AC46" i="17"/>
  <c r="P170" i="15"/>
  <c r="BD26" i="8"/>
  <c r="AC154" i="17"/>
  <c r="BD166" i="4"/>
  <c r="P98" i="3"/>
  <c r="P122" i="2"/>
  <c r="BD189" i="22"/>
  <c r="BD190" i="22" s="1"/>
  <c r="BD36" i="22"/>
  <c r="X189" i="21"/>
  <c r="E189" i="19"/>
  <c r="T130" i="16"/>
  <c r="T189" i="16"/>
  <c r="BD18" i="8"/>
  <c r="AC56" i="3"/>
  <c r="AC26" i="17"/>
  <c r="AU129" i="16" a="1"/>
  <c r="AU129" i="16" s="1"/>
  <c r="W190" i="12"/>
  <c r="W191" i="12"/>
  <c r="W192" i="12" s="1"/>
  <c r="T50" i="21"/>
  <c r="T125" i="21"/>
  <c r="AC156" i="17"/>
  <c r="AX192" i="15"/>
  <c r="AY117" i="16"/>
  <c r="AY147" i="4"/>
  <c r="P72" i="3"/>
  <c r="AX34" i="2"/>
  <c r="P158" i="1"/>
  <c r="AC14" i="3"/>
  <c r="P86" i="1"/>
  <c r="AU86" i="1" a="1"/>
  <c r="AU86" i="1" s="1"/>
  <c r="AV147" i="5"/>
  <c r="AC148" i="5"/>
  <c r="AV148" i="5" s="1"/>
  <c r="BD148" i="6"/>
  <c r="AT85" i="2" a="1"/>
  <c r="AT85" i="2" s="1"/>
  <c r="P138" i="2"/>
  <c r="P57" i="2"/>
  <c r="J190" i="6"/>
  <c r="AU85" i="1" a="1"/>
  <c r="AU85" i="1" s="1"/>
  <c r="BI21" i="7"/>
  <c r="BI21" i="15"/>
  <c r="BI21" i="23"/>
  <c r="BH117" i="9"/>
  <c r="BH117" i="16"/>
  <c r="BH117" i="24"/>
  <c r="BF188" i="1"/>
  <c r="BF9" i="12"/>
  <c r="BF162" i="19"/>
  <c r="BI97" i="10"/>
  <c r="BI97" i="14"/>
  <c r="BI97" i="23"/>
  <c r="BI43" i="1"/>
  <c r="BI43" i="11"/>
  <c r="BI43" i="19"/>
  <c r="BI65" i="2"/>
  <c r="BI65" i="11"/>
  <c r="BI65" i="18"/>
  <c r="BI183" i="9"/>
  <c r="BI183" i="15"/>
  <c r="BI183" i="24"/>
  <c r="BI81" i="6"/>
  <c r="BI81" i="15"/>
  <c r="BI81" i="23"/>
  <c r="BI79" i="4"/>
  <c r="BI79" i="11"/>
  <c r="BI79" i="19"/>
  <c r="BI155" i="7"/>
  <c r="BI155" i="15"/>
  <c r="BI155" i="23"/>
  <c r="BI13" i="2"/>
  <c r="BI13" i="11"/>
  <c r="BI13" i="19"/>
  <c r="N50" i="22"/>
  <c r="N125" i="22"/>
  <c r="AC67" i="24"/>
  <c r="AV165" i="23"/>
  <c r="AC166" i="23"/>
  <c r="G189" i="21"/>
  <c r="P32" i="25"/>
  <c r="P67" i="25"/>
  <c r="AC78" i="24"/>
  <c r="E50" i="19"/>
  <c r="E125" i="19"/>
  <c r="AC40" i="14"/>
  <c r="BD125" i="13"/>
  <c r="BD126" i="13" s="1"/>
  <c r="BD24" i="13"/>
  <c r="O190" i="12"/>
  <c r="AC188" i="11"/>
  <c r="AV188" i="11" s="1"/>
  <c r="P14" i="2"/>
  <c r="P82" i="21"/>
  <c r="P16" i="21"/>
  <c r="AT162" i="20" a="1"/>
  <c r="AT162" i="20" s="1"/>
  <c r="AU118" i="18" a="1"/>
  <c r="AU118" i="18" s="1"/>
  <c r="BD170" i="8"/>
  <c r="R50" i="7"/>
  <c r="R125" i="7"/>
  <c r="P76" i="6"/>
  <c r="BD86" i="6"/>
  <c r="AT116" i="14" a="1"/>
  <c r="AT116" i="14" s="1"/>
  <c r="AC24" i="16"/>
  <c r="Q189" i="11"/>
  <c r="P86" i="2"/>
  <c r="AC24" i="19"/>
  <c r="P184" i="18"/>
  <c r="E189" i="17"/>
  <c r="AX142" i="15"/>
  <c r="Z190" i="12"/>
  <c r="W190" i="8"/>
  <c r="J190" i="8"/>
  <c r="AB190" i="5"/>
  <c r="D50" i="6"/>
  <c r="P49" i="6"/>
  <c r="P185" i="21"/>
  <c r="R190" i="19"/>
  <c r="I50" i="18"/>
  <c r="I125" i="18"/>
  <c r="AC90" i="14"/>
  <c r="AA189" i="14"/>
  <c r="AY150" i="12"/>
  <c r="AY147" i="12"/>
  <c r="I127" i="4"/>
  <c r="I128" i="4" s="1"/>
  <c r="E189" i="6"/>
  <c r="BD136" i="16"/>
  <c r="AT148" i="14" a="1"/>
  <c r="AT148" i="14" s="1"/>
  <c r="BD185" i="13"/>
  <c r="AV52" i="7"/>
  <c r="AC51" i="7"/>
  <c r="AA127" i="22"/>
  <c r="AA128" i="22" s="1"/>
  <c r="G190" i="20"/>
  <c r="BD96" i="18"/>
  <c r="AC47" i="17"/>
  <c r="AT47" i="17" a="1"/>
  <c r="AT47" i="17" s="1"/>
  <c r="AU47" i="17" a="1"/>
  <c r="AU47" i="17" s="1"/>
  <c r="Q48" i="17"/>
  <c r="AU48" i="17" s="1" a="1"/>
  <c r="AU48" i="17" s="1"/>
  <c r="P74" i="15"/>
  <c r="T50" i="11"/>
  <c r="T125" i="11"/>
  <c r="P22" i="11"/>
  <c r="X189" i="8"/>
  <c r="AU86" i="4" a="1"/>
  <c r="AU86" i="4" s="1"/>
  <c r="BD72" i="8"/>
  <c r="AC92" i="18"/>
  <c r="AX60" i="15"/>
  <c r="AC66" i="14"/>
  <c r="P56" i="8"/>
  <c r="M190" i="6"/>
  <c r="P62" i="3"/>
  <c r="P42" i="1"/>
  <c r="BD172" i="6"/>
  <c r="P44" i="3"/>
  <c r="AC96" i="3"/>
  <c r="BD90" i="4"/>
  <c r="P108" i="3"/>
  <c r="F50" i="1"/>
  <c r="F125" i="1"/>
  <c r="BI33" i="7"/>
  <c r="BI33" i="16"/>
  <c r="BI33" i="24"/>
  <c r="BI109" i="5"/>
  <c r="BI109" i="12"/>
  <c r="BI109" i="20"/>
  <c r="BI153" i="8"/>
  <c r="BI153" i="16"/>
  <c r="BI153" i="24"/>
  <c r="BI27" i="7"/>
  <c r="BI27" i="12"/>
  <c r="BI27" i="22"/>
  <c r="BI25" i="8"/>
  <c r="BI25" i="16"/>
  <c r="BI25" i="23"/>
  <c r="BI59" i="8"/>
  <c r="BI59" i="16"/>
  <c r="BI59" i="24"/>
  <c r="BI12" i="3"/>
  <c r="BI12" i="10"/>
  <c r="BI12" i="21"/>
  <c r="BI157" i="7"/>
  <c r="BI157" i="16"/>
  <c r="BI157" i="24"/>
  <c r="AY101" i="21"/>
  <c r="BG101" i="5"/>
  <c r="BG101" i="12"/>
  <c r="BG101" i="20"/>
  <c r="P144" i="25"/>
  <c r="E126" i="11"/>
  <c r="E127" i="11"/>
  <c r="E128" i="11" s="1"/>
  <c r="P82" i="25"/>
  <c r="AC85" i="24"/>
  <c r="AC98" i="22"/>
  <c r="AC96" i="24"/>
  <c r="AA190" i="23"/>
  <c r="P185" i="24"/>
  <c r="BD90" i="23"/>
  <c r="AC170" i="24"/>
  <c r="Y127" i="23"/>
  <c r="Y128" i="23" s="1"/>
  <c r="I190" i="18"/>
  <c r="AC110" i="17"/>
  <c r="AT166" i="14" a="1"/>
  <c r="AT166" i="14" s="1"/>
  <c r="BD176" i="13"/>
  <c r="AV73" i="12"/>
  <c r="AC74" i="12"/>
  <c r="AV133" i="10"/>
  <c r="AC134" i="10"/>
  <c r="AV134" i="10" s="1"/>
  <c r="AC129" i="10"/>
  <c r="AC14" i="11"/>
  <c r="BD176" i="8"/>
  <c r="AT134" i="5" a="1"/>
  <c r="AT134" i="5" s="1"/>
  <c r="P188" i="6"/>
  <c r="P152" i="14"/>
  <c r="AU188" i="13" a="1"/>
  <c r="AU188" i="13" s="1"/>
  <c r="AT188" i="13" a="1"/>
  <c r="AT188" i="13" s="1"/>
  <c r="E127" i="5"/>
  <c r="E128" i="5" s="1"/>
  <c r="P38" i="15"/>
  <c r="AC47" i="16"/>
  <c r="AT47" i="16" a="1"/>
  <c r="AT47" i="16" s="1"/>
  <c r="Q48" i="16"/>
  <c r="AU48" i="16" s="1" a="1"/>
  <c r="AU48" i="16" s="1"/>
  <c r="AU47" i="16" a="1"/>
  <c r="AU47" i="16" s="1"/>
  <c r="BD51" i="10"/>
  <c r="AT134" i="21" a="1"/>
  <c r="AT134" i="21" s="1"/>
  <c r="S127" i="21"/>
  <c r="S128" i="21" s="1"/>
  <c r="AC36" i="18"/>
  <c r="AC62" i="17"/>
  <c r="BD78" i="16"/>
  <c r="S125" i="14"/>
  <c r="AT176" i="10" a="1"/>
  <c r="AT176" i="10" s="1"/>
  <c r="AT116" i="8" a="1"/>
  <c r="AT116" i="8" s="1"/>
  <c r="I189" i="5"/>
  <c r="P110" i="6"/>
  <c r="P66" i="18"/>
  <c r="Y130" i="18"/>
  <c r="Y189" i="18"/>
  <c r="R86" i="14"/>
  <c r="AU86" i="14" s="1" a="1"/>
  <c r="AU86" i="14" s="1"/>
  <c r="AC85" i="14"/>
  <c r="AU85" i="14" a="1"/>
  <c r="AU85" i="14" s="1"/>
  <c r="AC88" i="15"/>
  <c r="BD184" i="13"/>
  <c r="D130" i="10"/>
  <c r="D189" i="10"/>
  <c r="AV117" i="13"/>
  <c r="AC118" i="13"/>
  <c r="AV118" i="13" s="1"/>
  <c r="P86" i="8"/>
  <c r="AY98" i="12"/>
  <c r="T190" i="5"/>
  <c r="AC116" i="22"/>
  <c r="AV116" i="22" s="1"/>
  <c r="Q189" i="19"/>
  <c r="P78" i="18"/>
  <c r="AC174" i="17"/>
  <c r="BD188" i="16"/>
  <c r="P9" i="13"/>
  <c r="P10" i="13" s="1"/>
  <c r="P152" i="13"/>
  <c r="P136" i="13"/>
  <c r="P140" i="13"/>
  <c r="P72" i="13"/>
  <c r="P158" i="13"/>
  <c r="P32" i="13"/>
  <c r="P82" i="13"/>
  <c r="P108" i="13"/>
  <c r="P112" i="13"/>
  <c r="P96" i="13"/>
  <c r="P100" i="13"/>
  <c r="P162" i="13"/>
  <c r="P70" i="13"/>
  <c r="P40" i="13"/>
  <c r="P78" i="13"/>
  <c r="S127" i="13"/>
  <c r="S128" i="13" s="1"/>
  <c r="BD150" i="4"/>
  <c r="AX14" i="6"/>
  <c r="M127" i="15"/>
  <c r="M128" i="15" s="1"/>
  <c r="P88" i="14"/>
  <c r="AA125" i="20"/>
  <c r="AC54" i="18"/>
  <c r="AX20" i="15"/>
  <c r="AY11" i="16"/>
  <c r="AY9" i="16" s="1"/>
  <c r="AY10" i="16" s="1"/>
  <c r="P49" i="13"/>
  <c r="P50" i="13" s="1"/>
  <c r="D50" i="13"/>
  <c r="D125" i="13"/>
  <c r="AV180" i="4"/>
  <c r="AC179" i="4"/>
  <c r="AX164" i="7"/>
  <c r="G125" i="3"/>
  <c r="AT118" i="2" a="1"/>
  <c r="AT118" i="2" s="1"/>
  <c r="AT51" i="7" a="1"/>
  <c r="AT51" i="7" s="1"/>
  <c r="P94" i="3"/>
  <c r="AU158" i="1" a="1"/>
  <c r="AU158" i="1" s="1"/>
  <c r="AT63" i="1" a="1"/>
  <c r="AT63" i="1" s="1"/>
  <c r="BD36" i="2"/>
  <c r="BD189" i="2"/>
  <c r="BD190" i="2" s="1"/>
  <c r="P98" i="1"/>
  <c r="BD138" i="6"/>
  <c r="E127" i="4"/>
  <c r="E128" i="4" s="1"/>
  <c r="P92" i="6"/>
  <c r="BD44" i="2"/>
  <c r="P172" i="2"/>
  <c r="P54" i="3"/>
  <c r="BI123" i="8"/>
  <c r="BI123" i="16"/>
  <c r="BI123" i="24"/>
  <c r="BI151" i="2"/>
  <c r="BI151" i="12"/>
  <c r="BI151" i="20"/>
  <c r="BI71" i="8"/>
  <c r="BI71" i="17"/>
  <c r="BI71" i="24"/>
  <c r="BI41" i="3"/>
  <c r="BI41" i="12"/>
  <c r="BI41" i="20"/>
  <c r="BI39" i="9"/>
  <c r="BI39" i="16"/>
  <c r="BI39" i="24"/>
  <c r="BI121" i="7"/>
  <c r="BI121" i="16"/>
  <c r="BI121" i="24"/>
  <c r="BI17" i="10"/>
  <c r="BI17" i="15"/>
  <c r="BI17" i="23"/>
  <c r="BI163" i="3"/>
  <c r="BI163" i="12"/>
  <c r="BI163" i="20"/>
  <c r="BI135" i="8"/>
  <c r="BI135" i="16"/>
  <c r="BI135" i="24"/>
  <c r="AY35" i="19"/>
  <c r="AY117" i="19"/>
  <c r="BG117" i="3"/>
  <c r="BG117" i="12"/>
  <c r="BG117" i="19"/>
  <c r="AY85" i="25"/>
  <c r="AY73" i="25"/>
  <c r="AY73" i="1"/>
  <c r="P160" i="24"/>
  <c r="S127" i="25"/>
  <c r="S128" i="25" s="1"/>
  <c r="AX146" i="24"/>
  <c r="P47" i="24"/>
  <c r="P48" i="24" s="1"/>
  <c r="D48" i="24"/>
  <c r="P20" i="25"/>
  <c r="K189" i="23"/>
  <c r="D50" i="25"/>
  <c r="P49" i="25"/>
  <c r="P50" i="25" s="1"/>
  <c r="AT148" i="23" a="1"/>
  <c r="AT148" i="23" s="1"/>
  <c r="P114" i="25"/>
  <c r="BD110" i="23"/>
  <c r="J178" i="22"/>
  <c r="J189" i="22"/>
  <c r="E125" i="25"/>
  <c r="P188" i="25"/>
  <c r="AB125" i="20"/>
  <c r="P106" i="18"/>
  <c r="AC20" i="18"/>
  <c r="AY165" i="17"/>
  <c r="G125" i="16"/>
  <c r="M125" i="16"/>
  <c r="AV180" i="13"/>
  <c r="AC179" i="13"/>
  <c r="P184" i="8"/>
  <c r="P162" i="21"/>
  <c r="AY58" i="20"/>
  <c r="AC54" i="19"/>
  <c r="AC184" i="17"/>
  <c r="BD152" i="13"/>
  <c r="AC162" i="11"/>
  <c r="P63" i="5"/>
  <c r="AT47" i="20" a="1"/>
  <c r="AT47" i="20" s="1"/>
  <c r="AC156" i="15"/>
  <c r="BD32" i="13"/>
  <c r="N189" i="12"/>
  <c r="AC32" i="5"/>
  <c r="AA125" i="5"/>
  <c r="AT148" i="21" a="1"/>
  <c r="AT148" i="21" s="1"/>
  <c r="H189" i="21"/>
  <c r="BD14" i="18"/>
  <c r="AC108" i="14"/>
  <c r="P57" i="15"/>
  <c r="BD38" i="13"/>
  <c r="AC112" i="11"/>
  <c r="AT86" i="7" a="1"/>
  <c r="AT86" i="7" s="1"/>
  <c r="T189" i="7"/>
  <c r="BD96" i="4"/>
  <c r="Z125" i="20"/>
  <c r="BD146" i="18"/>
  <c r="P185" i="18"/>
  <c r="AU116" i="14" a="1"/>
  <c r="AU116" i="14" s="1"/>
  <c r="AV165" i="15"/>
  <c r="AC166" i="15"/>
  <c r="P184" i="13"/>
  <c r="AY30" i="12"/>
  <c r="P9" i="7"/>
  <c r="P10" i="7" s="1"/>
  <c r="P70" i="7"/>
  <c r="P32" i="7"/>
  <c r="P16" i="7"/>
  <c r="AC38" i="5"/>
  <c r="P74" i="18"/>
  <c r="P184" i="11"/>
  <c r="P60" i="11"/>
  <c r="AC146" i="5"/>
  <c r="P22" i="5"/>
  <c r="S190" i="22"/>
  <c r="G127" i="19"/>
  <c r="G128" i="19" s="1"/>
  <c r="P80" i="18"/>
  <c r="T190" i="17"/>
  <c r="AU177" i="17" a="1"/>
  <c r="AU177" i="17" s="1"/>
  <c r="AC177" i="17"/>
  <c r="AT177" i="17" a="1"/>
  <c r="AT177" i="17" s="1"/>
  <c r="Q178" i="17"/>
  <c r="AU178" i="17" s="1" a="1"/>
  <c r="AU178" i="17" s="1"/>
  <c r="V125" i="15"/>
  <c r="P136" i="15"/>
  <c r="AC36" i="14"/>
  <c r="M50" i="11"/>
  <c r="M125" i="11"/>
  <c r="AC76" i="13"/>
  <c r="AX9" i="9"/>
  <c r="AX10" i="9" s="1"/>
  <c r="AX179" i="9"/>
  <c r="AX14" i="9"/>
  <c r="AX116" i="9"/>
  <c r="AX46" i="9"/>
  <c r="AX192" i="9"/>
  <c r="AX84" i="9"/>
  <c r="AX158" i="9"/>
  <c r="AX136" i="9"/>
  <c r="AX124" i="9"/>
  <c r="AX162" i="9"/>
  <c r="AX120" i="9"/>
  <c r="AX138" i="9"/>
  <c r="AX110" i="9"/>
  <c r="AX140" i="9"/>
  <c r="AX72" i="9"/>
  <c r="AX128" i="9"/>
  <c r="AX16" i="12"/>
  <c r="N189" i="6"/>
  <c r="X189" i="20"/>
  <c r="H127" i="20"/>
  <c r="H128" i="20" s="1"/>
  <c r="BD134" i="18"/>
  <c r="D178" i="18"/>
  <c r="AT178" i="18" s="1" a="1"/>
  <c r="AT178" i="18" s="1"/>
  <c r="P177" i="18"/>
  <c r="P178" i="18" s="1"/>
  <c r="AC160" i="17"/>
  <c r="AV160" i="17" s="1"/>
  <c r="AY101" i="16"/>
  <c r="Y125" i="16"/>
  <c r="Q127" i="16"/>
  <c r="AV133" i="12"/>
  <c r="AC134" i="12"/>
  <c r="AV134" i="12" s="1"/>
  <c r="P160" i="8"/>
  <c r="AT148" i="7" a="1"/>
  <c r="AT148" i="7" s="1"/>
  <c r="AT116" i="4" a="1"/>
  <c r="AT116" i="4" s="1"/>
  <c r="P120" i="2"/>
  <c r="D189" i="4"/>
  <c r="BD54" i="2"/>
  <c r="P158" i="2"/>
  <c r="AX94" i="2"/>
  <c r="AC9" i="1"/>
  <c r="AV11" i="1"/>
  <c r="AC154" i="1"/>
  <c r="AC185" i="1"/>
  <c r="AC80" i="1"/>
  <c r="AC120" i="1"/>
  <c r="AC106" i="1"/>
  <c r="AC156" i="1"/>
  <c r="AC124" i="1"/>
  <c r="AC182" i="1"/>
  <c r="AC188" i="1"/>
  <c r="AV188" i="1" s="1"/>
  <c r="AC174" i="1"/>
  <c r="N125" i="2"/>
  <c r="K50" i="2"/>
  <c r="K125" i="2"/>
  <c r="BD72" i="2"/>
  <c r="AC96" i="1"/>
  <c r="P179" i="3"/>
  <c r="BD138" i="1"/>
  <c r="P172" i="1"/>
  <c r="P94" i="6"/>
  <c r="BD80" i="1"/>
  <c r="AV133" i="2"/>
  <c r="AC134" i="2"/>
  <c r="AV134" i="2" s="1"/>
  <c r="AT134" i="1" a="1"/>
  <c r="AT134" i="1" s="1"/>
  <c r="BD160" i="6"/>
  <c r="BD76" i="1"/>
  <c r="AC82" i="1"/>
  <c r="P56" i="2"/>
  <c r="BI111" i="4"/>
  <c r="BI111" i="14"/>
  <c r="BI111" i="22"/>
  <c r="BI175" i="1"/>
  <c r="BI175" i="12"/>
  <c r="BI175" i="18"/>
  <c r="BI31" i="5"/>
  <c r="BI31" i="14"/>
  <c r="BI31" i="21"/>
  <c r="BI171" i="5"/>
  <c r="BI171" i="10"/>
  <c r="BI171" i="19"/>
  <c r="BI186" i="6"/>
  <c r="BI186" i="14"/>
  <c r="BI186" i="22"/>
  <c r="BI83" i="3"/>
  <c r="BI83" i="14"/>
  <c r="BI83" i="22"/>
  <c r="BI169" i="1"/>
  <c r="BI169" i="12"/>
  <c r="BI169" i="18"/>
  <c r="BI139" i="8"/>
  <c r="BI139" i="14"/>
  <c r="BI139" i="22"/>
  <c r="BI167" i="5"/>
  <c r="BI167" i="9"/>
  <c r="BI167" i="18"/>
  <c r="G127" i="25"/>
  <c r="G128" i="25" s="1"/>
  <c r="R130" i="22"/>
  <c r="R189" i="22"/>
  <c r="P144" i="24"/>
  <c r="AB189" i="23"/>
  <c r="P162" i="24"/>
  <c r="AC63" i="20"/>
  <c r="AC160" i="23"/>
  <c r="AV160" i="23" s="1"/>
  <c r="BD100" i="23"/>
  <c r="H126" i="23"/>
  <c r="H127" i="23"/>
  <c r="H128" i="23" s="1"/>
  <c r="P174" i="25"/>
  <c r="AC32" i="24"/>
  <c r="AC122" i="23"/>
  <c r="BD182" i="23"/>
  <c r="AC104" i="24"/>
  <c r="AC34" i="24"/>
  <c r="P170" i="23"/>
  <c r="T189" i="21"/>
  <c r="I189" i="19"/>
  <c r="AU134" i="19" a="1"/>
  <c r="AU134" i="19" s="1"/>
  <c r="P179" i="15"/>
  <c r="Z189" i="11"/>
  <c r="Y127" i="11"/>
  <c r="Y128" i="11" s="1"/>
  <c r="BD124" i="8"/>
  <c r="P34" i="1"/>
  <c r="AC154" i="20"/>
  <c r="AC67" i="22"/>
  <c r="AC49" i="19"/>
  <c r="AC50" i="19" s="1"/>
  <c r="AV50" i="19" s="1"/>
  <c r="Q50" i="19"/>
  <c r="P156" i="18"/>
  <c r="BD192" i="18"/>
  <c r="P112" i="17"/>
  <c r="BD28" i="13"/>
  <c r="AC16" i="13"/>
  <c r="AC76" i="16"/>
  <c r="AC188" i="10"/>
  <c r="AV188" i="10" s="1"/>
  <c r="AC138" i="13"/>
  <c r="AY117" i="9"/>
  <c r="AC142" i="8"/>
  <c r="AC104" i="8"/>
  <c r="Q190" i="8"/>
  <c r="AY165" i="8"/>
  <c r="Y189" i="4"/>
  <c r="BD28" i="6"/>
  <c r="AC124" i="20"/>
  <c r="BD174" i="21"/>
  <c r="AC56" i="16"/>
  <c r="AC80" i="10"/>
  <c r="AC92" i="11"/>
  <c r="AX78" i="7"/>
  <c r="AT132" i="4" a="1"/>
  <c r="AT132" i="4" s="1"/>
  <c r="BD130" i="4"/>
  <c r="BD118" i="18"/>
  <c r="P144" i="18"/>
  <c r="AC67" i="17"/>
  <c r="P9" i="16"/>
  <c r="P10" i="16" s="1"/>
  <c r="P184" i="16"/>
  <c r="P70" i="16"/>
  <c r="P38" i="16"/>
  <c r="P110" i="16"/>
  <c r="P174" i="16"/>
  <c r="P76" i="16"/>
  <c r="P28" i="16"/>
  <c r="P124" i="16"/>
  <c r="P42" i="16"/>
  <c r="AC146" i="16"/>
  <c r="AC168" i="10"/>
  <c r="D86" i="8"/>
  <c r="AT85" i="8" a="1"/>
  <c r="AT85" i="8" s="1"/>
  <c r="BD192" i="8"/>
  <c r="AY58" i="12"/>
  <c r="BD136" i="18"/>
  <c r="P85" i="16"/>
  <c r="P86" i="16" s="1"/>
  <c r="P32" i="16"/>
  <c r="BD160" i="16"/>
  <c r="P66" i="15"/>
  <c r="T50" i="13"/>
  <c r="T125" i="13"/>
  <c r="P166" i="11"/>
  <c r="AC40" i="13"/>
  <c r="P166" i="8"/>
  <c r="P42" i="7"/>
  <c r="P122" i="21"/>
  <c r="E125" i="20"/>
  <c r="P36" i="18"/>
  <c r="P22" i="17"/>
  <c r="AT134" i="15" a="1"/>
  <c r="AT134" i="15" s="1"/>
  <c r="AV117" i="8"/>
  <c r="AC118" i="8"/>
  <c r="AV118" i="8" s="1"/>
  <c r="M189" i="5"/>
  <c r="AT176" i="7" a="1"/>
  <c r="AT176" i="7" s="1"/>
  <c r="W125" i="21"/>
  <c r="AC182" i="22"/>
  <c r="AC22" i="18"/>
  <c r="AC179" i="15"/>
  <c r="AV180" i="15"/>
  <c r="AC46" i="16"/>
  <c r="BD49" i="12"/>
  <c r="BD50" i="12" s="1"/>
  <c r="AV52" i="11"/>
  <c r="AC51" i="11"/>
  <c r="P110" i="8"/>
  <c r="AX168" i="7"/>
  <c r="BD166" i="6"/>
  <c r="P144" i="2"/>
  <c r="D125" i="5"/>
  <c r="P132" i="3"/>
  <c r="P146" i="1"/>
  <c r="P72" i="6"/>
  <c r="BD100" i="1"/>
  <c r="AC174" i="3"/>
  <c r="AT63" i="3" a="1"/>
  <c r="AT63" i="3" s="1"/>
  <c r="P176" i="1"/>
  <c r="AC150" i="5"/>
  <c r="AT148" i="3" a="1"/>
  <c r="AT148" i="3" s="1"/>
  <c r="AC154" i="5"/>
  <c r="BD110" i="6"/>
  <c r="BD48" i="4"/>
  <c r="BD54" i="1"/>
  <c r="P166" i="2"/>
  <c r="P160" i="9"/>
  <c r="BD16" i="2"/>
  <c r="AX102" i="2"/>
  <c r="E189" i="2"/>
  <c r="BH101" i="7"/>
  <c r="BH101" i="14"/>
  <c r="BH101" i="23"/>
  <c r="BI149" i="7"/>
  <c r="BI149" i="14"/>
  <c r="BI149" i="23"/>
  <c r="BI45" i="3"/>
  <c r="BI45" i="11"/>
  <c r="BI45" i="18"/>
  <c r="BI187" i="7"/>
  <c r="BI187" i="14"/>
  <c r="BI187" i="22"/>
  <c r="BI87" i="8"/>
  <c r="BI87" i="16"/>
  <c r="BI87" i="23"/>
  <c r="BI141" i="8"/>
  <c r="BI141" i="16"/>
  <c r="BI141" i="23"/>
  <c r="BI77" i="5"/>
  <c r="BI77" i="15"/>
  <c r="BI77" i="23"/>
  <c r="AV165" i="24"/>
  <c r="AC166" i="24"/>
  <c r="D190" i="22"/>
  <c r="AC179" i="8"/>
  <c r="AV180" i="8"/>
  <c r="P36" i="25"/>
  <c r="AC76" i="23"/>
  <c r="S190" i="25"/>
  <c r="AC124" i="24"/>
  <c r="L125" i="23"/>
  <c r="G125" i="23"/>
  <c r="Y130" i="25"/>
  <c r="AU130" i="25" s="1" a="1"/>
  <c r="AU130" i="25" s="1"/>
  <c r="Y189" i="25"/>
  <c r="AC100" i="23"/>
  <c r="P28" i="23"/>
  <c r="BD24" i="23"/>
  <c r="AV11" i="9"/>
  <c r="AC9" i="9"/>
  <c r="AC14" i="9"/>
  <c r="AC26" i="9"/>
  <c r="AC18" i="9"/>
  <c r="Y125" i="25"/>
  <c r="P142" i="23"/>
  <c r="AX42" i="24"/>
  <c r="BD156" i="23"/>
  <c r="P156" i="23"/>
  <c r="BD76" i="25"/>
  <c r="BD51" i="24"/>
  <c r="AC84" i="23"/>
  <c r="AT86" i="17" a="1"/>
  <c r="AT86" i="17" s="1"/>
  <c r="AC138" i="18"/>
  <c r="AY35" i="17"/>
  <c r="P154" i="13"/>
  <c r="AU9" i="12" a="1"/>
  <c r="AU9" i="12" s="1"/>
  <c r="AT9" i="12" a="1"/>
  <c r="AT9" i="12" s="1"/>
  <c r="Q10" i="12"/>
  <c r="AT10" i="12" s="1" a="1"/>
  <c r="AT10" i="12" s="1"/>
  <c r="O130" i="5"/>
  <c r="O189" i="5"/>
  <c r="L50" i="1"/>
  <c r="L125" i="1"/>
  <c r="M189" i="18"/>
  <c r="P90" i="11"/>
  <c r="AC40" i="11"/>
  <c r="AC168" i="9"/>
  <c r="AV85" i="7"/>
  <c r="AC86" i="7"/>
  <c r="AV86" i="7" s="1"/>
  <c r="BD150" i="18"/>
  <c r="P98" i="18"/>
  <c r="AC185" i="18"/>
  <c r="AX9" i="16"/>
  <c r="AX10" i="16" s="1"/>
  <c r="AX63" i="16"/>
  <c r="AX42" i="16"/>
  <c r="AX46" i="16"/>
  <c r="AX128" i="16"/>
  <c r="AX122" i="16"/>
  <c r="AX88" i="16"/>
  <c r="AX185" i="16"/>
  <c r="AX82" i="16"/>
  <c r="AX104" i="16"/>
  <c r="AX160" i="16"/>
  <c r="AX168" i="16"/>
  <c r="AX154" i="16"/>
  <c r="AX172" i="16"/>
  <c r="AX124" i="16"/>
  <c r="AX192" i="16"/>
  <c r="AX144" i="16"/>
  <c r="AX94" i="16"/>
  <c r="AX182" i="16"/>
  <c r="AX92" i="16"/>
  <c r="AX84" i="16"/>
  <c r="AX96" i="16"/>
  <c r="AX18" i="16"/>
  <c r="AX40" i="16"/>
  <c r="AX140" i="16"/>
  <c r="AX44" i="16"/>
  <c r="AX108" i="16"/>
  <c r="AX150" i="16"/>
  <c r="AX136" i="16"/>
  <c r="AX176" i="16"/>
  <c r="AX60" i="16"/>
  <c r="AX54" i="16"/>
  <c r="AX184" i="16"/>
  <c r="AX72" i="16"/>
  <c r="AX70" i="16"/>
  <c r="AX146" i="16"/>
  <c r="AX78" i="16"/>
  <c r="AX38" i="16"/>
  <c r="AX56" i="16"/>
  <c r="AX112" i="16"/>
  <c r="AX179" i="16"/>
  <c r="AX152" i="16"/>
  <c r="AX158" i="16"/>
  <c r="AX142" i="16"/>
  <c r="AX26" i="16"/>
  <c r="AX66" i="16"/>
  <c r="AX174" i="16"/>
  <c r="AX28" i="16"/>
  <c r="AX32" i="16"/>
  <c r="AX100" i="16"/>
  <c r="AX132" i="16"/>
  <c r="AX90" i="16"/>
  <c r="AX170" i="16"/>
  <c r="AX98" i="16"/>
  <c r="AX156" i="16"/>
  <c r="AX164" i="16"/>
  <c r="AX116" i="16"/>
  <c r="AV101" i="8"/>
  <c r="AC102" i="8"/>
  <c r="AV102" i="8" s="1"/>
  <c r="AY73" i="8"/>
  <c r="M126" i="19"/>
  <c r="M127" i="19"/>
  <c r="M128" i="19" s="1"/>
  <c r="J50" i="17"/>
  <c r="J125" i="17"/>
  <c r="P124" i="17"/>
  <c r="R50" i="16"/>
  <c r="R125" i="16"/>
  <c r="BD158" i="16"/>
  <c r="P132" i="14"/>
  <c r="P94" i="12"/>
  <c r="AC56" i="12"/>
  <c r="G189" i="8"/>
  <c r="P132" i="4"/>
  <c r="P44" i="17"/>
  <c r="L50" i="16"/>
  <c r="L125" i="16"/>
  <c r="AC70" i="17"/>
  <c r="P118" i="15"/>
  <c r="AT134" i="10" a="1"/>
  <c r="AT134" i="10" s="1"/>
  <c r="D189" i="8"/>
  <c r="F189" i="7"/>
  <c r="BD54" i="21"/>
  <c r="AV73" i="19"/>
  <c r="AC74" i="19"/>
  <c r="P51" i="16"/>
  <c r="O189" i="18"/>
  <c r="BD72" i="15"/>
  <c r="BD120" i="15"/>
  <c r="AC174" i="12"/>
  <c r="BD154" i="10"/>
  <c r="AV73" i="11"/>
  <c r="AC74" i="11"/>
  <c r="AV11" i="7"/>
  <c r="AC9" i="7"/>
  <c r="AC22" i="7"/>
  <c r="AC104" i="7"/>
  <c r="AT57" i="7" a="1"/>
  <c r="AT57" i="7" s="1"/>
  <c r="AA125" i="9"/>
  <c r="AC120" i="5"/>
  <c r="P90" i="21"/>
  <c r="AC168" i="18"/>
  <c r="P124" i="11"/>
  <c r="AC96" i="13"/>
  <c r="AX49" i="12"/>
  <c r="BD130" i="11"/>
  <c r="AU188" i="6" a="1"/>
  <c r="AU188" i="6" s="1"/>
  <c r="AT188" i="6" a="1"/>
  <c r="AT188" i="6" s="1"/>
  <c r="AU164" i="2" a="1"/>
  <c r="AU164" i="2" s="1"/>
  <c r="H125" i="22"/>
  <c r="BD46" i="16"/>
  <c r="AC32" i="16"/>
  <c r="BD179" i="14"/>
  <c r="AC42" i="12"/>
  <c r="AC156" i="6"/>
  <c r="AX38" i="7"/>
  <c r="AX118" i="5"/>
  <c r="AX192" i="6"/>
  <c r="P63" i="9"/>
  <c r="T189" i="4"/>
  <c r="AT9" i="2" a="1"/>
  <c r="AT9" i="2" s="1"/>
  <c r="AU9" i="2" a="1"/>
  <c r="AU9" i="2" s="1"/>
  <c r="Q10" i="2"/>
  <c r="AT10" i="2" s="1" a="1"/>
  <c r="AT10" i="2" s="1"/>
  <c r="BD162" i="3"/>
  <c r="AT176" i="1" a="1"/>
  <c r="AT176" i="1" s="1"/>
  <c r="BD164" i="2"/>
  <c r="P74" i="1"/>
  <c r="AC30" i="1"/>
  <c r="P84" i="7"/>
  <c r="BD178" i="7"/>
  <c r="BD120" i="1"/>
  <c r="AC108" i="1"/>
  <c r="AC70" i="3"/>
  <c r="Z127" i="6"/>
  <c r="Z128" i="6" s="1"/>
  <c r="AT67" i="3" a="1"/>
  <c r="AT67" i="3" s="1"/>
  <c r="AU177" i="1" a="1"/>
  <c r="AU177" i="1" s="1"/>
  <c r="AT134" i="7" a="1"/>
  <c r="AT134" i="7" s="1"/>
  <c r="BD50" i="7"/>
  <c r="P90" i="5"/>
  <c r="BD36" i="1"/>
  <c r="BD189" i="1"/>
  <c r="BD190" i="1" s="1"/>
  <c r="AC156" i="2"/>
  <c r="BI131" i="2"/>
  <c r="BI131" i="12"/>
  <c r="BI131" i="18"/>
  <c r="BI159" i="8"/>
  <c r="BI159" i="16"/>
  <c r="BI159" i="23"/>
  <c r="BI107" i="2"/>
  <c r="BI107" i="11"/>
  <c r="BI107" i="18"/>
  <c r="BI61" i="1"/>
  <c r="BI61" i="11"/>
  <c r="BI61" i="19"/>
  <c r="BI19" i="5"/>
  <c r="BI19" i="15"/>
  <c r="BI19" i="23"/>
  <c r="BI181" i="2"/>
  <c r="BI181" i="11"/>
  <c r="BI181" i="19"/>
  <c r="BI55" i="8"/>
  <c r="BI55" i="14"/>
  <c r="BI55" i="23"/>
  <c r="BI113" i="1"/>
  <c r="BI113" i="10"/>
  <c r="BI113" i="18"/>
  <c r="AY23" i="13"/>
  <c r="AY11" i="22"/>
  <c r="AY78" i="22" s="1"/>
  <c r="AY165" i="2"/>
  <c r="BD136" i="25"/>
  <c r="AV165" i="25"/>
  <c r="AC166" i="25"/>
  <c r="P98" i="23"/>
  <c r="AC92" i="24"/>
  <c r="T189" i="22"/>
  <c r="P70" i="24"/>
  <c r="AC22" i="24"/>
  <c r="Q189" i="25"/>
  <c r="BD106" i="23"/>
  <c r="AC124" i="23"/>
  <c r="P100" i="23"/>
  <c r="P148" i="25"/>
  <c r="AX142" i="24"/>
  <c r="BD46" i="23"/>
  <c r="V50" i="22"/>
  <c r="V125" i="22"/>
  <c r="AX116" i="20"/>
  <c r="AT118" i="16" a="1"/>
  <c r="AT118" i="16" s="1"/>
  <c r="P132" i="13"/>
  <c r="P104" i="8"/>
  <c r="AC146" i="8"/>
  <c r="AC176" i="4"/>
  <c r="AT185" i="6" a="1"/>
  <c r="AT185" i="6" s="1"/>
  <c r="AC140" i="4"/>
  <c r="AC172" i="22"/>
  <c r="Z50" i="18"/>
  <c r="Z125" i="18"/>
  <c r="BD30" i="18"/>
  <c r="Q189" i="17"/>
  <c r="X189" i="15"/>
  <c r="BD146" i="16"/>
  <c r="P158" i="15"/>
  <c r="P185" i="14"/>
  <c r="P185" i="13"/>
  <c r="L189" i="15"/>
  <c r="AY147" i="11"/>
  <c r="BD116" i="9"/>
  <c r="BD36" i="8"/>
  <c r="BD189" i="8"/>
  <c r="BD190" i="8" s="1"/>
  <c r="BD108" i="8"/>
  <c r="BD67" i="9"/>
  <c r="M125" i="6"/>
  <c r="F127" i="6"/>
  <c r="F128" i="6" s="1"/>
  <c r="S189" i="18"/>
  <c r="AX74" i="18"/>
  <c r="P36" i="14"/>
  <c r="AC184" i="12"/>
  <c r="AU188" i="10" a="1"/>
  <c r="AU188" i="10" s="1"/>
  <c r="AT188" i="10" a="1"/>
  <c r="AT188" i="10" s="1"/>
  <c r="P57" i="8"/>
  <c r="AT174" i="8" a="1"/>
  <c r="AT174" i="8" s="1"/>
  <c r="AC112" i="9"/>
  <c r="BD146" i="11"/>
  <c r="AC20" i="6"/>
  <c r="AC170" i="4"/>
  <c r="AC62" i="22"/>
  <c r="AC88" i="18"/>
  <c r="BD125" i="15"/>
  <c r="BD126" i="15" s="1"/>
  <c r="BD24" i="15"/>
  <c r="BD125" i="16"/>
  <c r="BD126" i="16" s="1"/>
  <c r="BD24" i="16"/>
  <c r="AC170" i="10"/>
  <c r="BD125" i="9"/>
  <c r="BD126" i="9" s="1"/>
  <c r="BD24" i="9"/>
  <c r="P134" i="8"/>
  <c r="P142" i="21"/>
  <c r="Y127" i="17"/>
  <c r="Y128" i="17" s="1"/>
  <c r="AC92" i="14"/>
  <c r="P176" i="11"/>
  <c r="P118" i="8"/>
  <c r="P18" i="12"/>
  <c r="N189" i="20"/>
  <c r="BD28" i="19"/>
  <c r="P154" i="18"/>
  <c r="AC176" i="18"/>
  <c r="AC62" i="15"/>
  <c r="P100" i="14"/>
  <c r="Z125" i="12"/>
  <c r="AC160" i="10"/>
  <c r="AV160" i="10" s="1"/>
  <c r="Q178" i="9"/>
  <c r="AU178" i="9" s="1" a="1"/>
  <c r="AU178" i="9" s="1"/>
  <c r="AU177" i="9" a="1"/>
  <c r="AU177" i="9" s="1"/>
  <c r="AT177" i="9" a="1"/>
  <c r="AT177" i="9" s="1"/>
  <c r="AC177" i="9"/>
  <c r="BD63" i="7"/>
  <c r="AC49" i="6"/>
  <c r="AC50" i="6" s="1"/>
  <c r="AV50" i="6" s="1"/>
  <c r="Q50" i="6"/>
  <c r="S125" i="7"/>
  <c r="AC176" i="5"/>
  <c r="P40" i="2"/>
  <c r="AC36" i="22"/>
  <c r="BD106" i="19"/>
  <c r="Y125" i="18"/>
  <c r="BD84" i="16"/>
  <c r="P20" i="15"/>
  <c r="BD106" i="13"/>
  <c r="P24" i="12"/>
  <c r="G189" i="9"/>
  <c r="P189" i="9" s="1"/>
  <c r="P190" i="9" s="1"/>
  <c r="AX38" i="9"/>
  <c r="P74" i="7"/>
  <c r="P176" i="4"/>
  <c r="P32" i="18"/>
  <c r="AY58" i="16"/>
  <c r="P98" i="8"/>
  <c r="AX174" i="9"/>
  <c r="AU188" i="7" a="1"/>
  <c r="AU188" i="7" s="1"/>
  <c r="P30" i="9"/>
  <c r="BD152" i="1"/>
  <c r="E127" i="7"/>
  <c r="E128" i="7" s="1"/>
  <c r="P106" i="4"/>
  <c r="BD90" i="2"/>
  <c r="F130" i="1"/>
  <c r="F189" i="1"/>
  <c r="K125" i="5"/>
  <c r="BD136" i="5"/>
  <c r="P114" i="4"/>
  <c r="BD20" i="2"/>
  <c r="Z125" i="1"/>
  <c r="P174" i="7"/>
  <c r="P96" i="1"/>
  <c r="BD184" i="1"/>
  <c r="BD46" i="3"/>
  <c r="AC124" i="5"/>
  <c r="P166" i="4"/>
  <c r="P170" i="4"/>
  <c r="P26" i="9"/>
  <c r="P51" i="4"/>
  <c r="AX16" i="2"/>
  <c r="BI89" i="3"/>
  <c r="BI89" i="11"/>
  <c r="BI89" i="19"/>
  <c r="BI173" i="7"/>
  <c r="BI173" i="14"/>
  <c r="BI173" i="22"/>
  <c r="BI69" i="3"/>
  <c r="BI69" i="11"/>
  <c r="BI69" i="19"/>
  <c r="BI95" i="9"/>
  <c r="BI95" i="16"/>
  <c r="BI95" i="23"/>
  <c r="BI93" i="3"/>
  <c r="BI93" i="11"/>
  <c r="BI93" i="19"/>
  <c r="BI37" i="4"/>
  <c r="BI37" i="11"/>
  <c r="BI37" i="19"/>
  <c r="BI161" i="7"/>
  <c r="BI161" i="15"/>
  <c r="BI161" i="23"/>
  <c r="BI75" i="1"/>
  <c r="BI75" i="11"/>
  <c r="BI75" i="19"/>
  <c r="AY58" i="19"/>
  <c r="BI15" i="5"/>
  <c r="BI15" i="17"/>
  <c r="BI15" i="22"/>
  <c r="AY147" i="19"/>
  <c r="AT129" i="25" a="1"/>
  <c r="AT129" i="25" s="1"/>
  <c r="AT85" i="12" a="1"/>
  <c r="AT85" i="12" s="1"/>
  <c r="AT85" i="22" a="1"/>
  <c r="AT85" i="22" s="1"/>
  <c r="AY101" i="8"/>
  <c r="P50" i="11"/>
  <c r="P36" i="16"/>
  <c r="AU158" i="23" a="1"/>
  <c r="AU158" i="23" s="1"/>
  <c r="AU129" i="5" a="1"/>
  <c r="AU129" i="5" s="1"/>
  <c r="AY129" i="1"/>
  <c r="AY129" i="19"/>
  <c r="AY129" i="25"/>
  <c r="AY129" i="23"/>
  <c r="AY129" i="8"/>
  <c r="AY129" i="6"/>
  <c r="AY129" i="4"/>
  <c r="AY129" i="11"/>
  <c r="AY129" i="9"/>
  <c r="AY129" i="20"/>
  <c r="BG154" i="25"/>
  <c r="BG9" i="24"/>
  <c r="BG9" i="22"/>
  <c r="BG9" i="23"/>
  <c r="BG174" i="20"/>
  <c r="BG9" i="21"/>
  <c r="BG42" i="19"/>
  <c r="BG9" i="18"/>
  <c r="BG9" i="16"/>
  <c r="BG9" i="15"/>
  <c r="BG9" i="14"/>
  <c r="BG152" i="13"/>
  <c r="BG9" i="12"/>
  <c r="BG72" i="11"/>
  <c r="BG9" i="10"/>
  <c r="BG9" i="7"/>
  <c r="BG9" i="8"/>
  <c r="BG9" i="4"/>
  <c r="BG54" i="6"/>
  <c r="BG9" i="5"/>
  <c r="BG156" i="3"/>
  <c r="BG9" i="2"/>
  <c r="BG88" i="1"/>
  <c r="D127" i="25"/>
  <c r="AC51" i="23"/>
  <c r="AV52" i="23"/>
  <c r="W190" i="23"/>
  <c r="AC148" i="25"/>
  <c r="AV148" i="25" s="1"/>
  <c r="AV147" i="25"/>
  <c r="M191" i="24"/>
  <c r="M192" i="24" s="1"/>
  <c r="M190" i="24"/>
  <c r="AC51" i="24"/>
  <c r="AV52" i="24"/>
  <c r="AC34" i="17"/>
  <c r="AU47" i="15" a="1"/>
  <c r="AU47" i="15" s="1"/>
  <c r="AT47" i="15" a="1"/>
  <c r="AT47" i="15" s="1"/>
  <c r="Q48" i="15"/>
  <c r="AU48" i="15" s="1" a="1"/>
  <c r="AU48" i="15" s="1"/>
  <c r="AC47" i="15"/>
  <c r="AT129" i="12" a="1"/>
  <c r="AT129" i="12" s="1"/>
  <c r="Q130" i="12"/>
  <c r="AU129" i="12" a="1"/>
  <c r="AU129" i="12" s="1"/>
  <c r="BD164" i="10"/>
  <c r="AT51" i="8" a="1"/>
  <c r="AT51" i="8" s="1"/>
  <c r="AA50" i="21"/>
  <c r="AA125" i="21"/>
  <c r="Z130" i="16"/>
  <c r="Z189" i="16"/>
  <c r="R190" i="14"/>
  <c r="AB50" i="12"/>
  <c r="AB125" i="12"/>
  <c r="AY101" i="11"/>
  <c r="O50" i="11"/>
  <c r="O125" i="11"/>
  <c r="AV101" i="22"/>
  <c r="AC102" i="22"/>
  <c r="AV102" i="22" s="1"/>
  <c r="AC57" i="17"/>
  <c r="AY147" i="9"/>
  <c r="R50" i="8"/>
  <c r="R125" i="8"/>
  <c r="Y50" i="9"/>
  <c r="Y125" i="9"/>
  <c r="AY35" i="8"/>
  <c r="AT67" i="20" a="1"/>
  <c r="AT67" i="20" s="1"/>
  <c r="E190" i="15"/>
  <c r="F190" i="21"/>
  <c r="BD50" i="18"/>
  <c r="AV117" i="14"/>
  <c r="AC118" i="14"/>
  <c r="AV118" i="14" s="1"/>
  <c r="BD122" i="13"/>
  <c r="AX102" i="7"/>
  <c r="H191" i="20"/>
  <c r="H192" i="20" s="1"/>
  <c r="H190" i="20"/>
  <c r="AC179" i="18"/>
  <c r="AV180" i="18"/>
  <c r="BD162" i="13"/>
  <c r="Q189" i="12"/>
  <c r="AC134" i="8"/>
  <c r="AV134" i="8" s="1"/>
  <c r="AV133" i="8"/>
  <c r="AC179" i="6"/>
  <c r="AV180" i="6"/>
  <c r="AA130" i="8"/>
  <c r="AA189" i="8"/>
  <c r="BD9" i="4"/>
  <c r="BD10" i="4" s="1"/>
  <c r="BD110" i="4"/>
  <c r="BD154" i="4"/>
  <c r="BD106" i="4"/>
  <c r="BD94" i="4"/>
  <c r="BD72" i="4"/>
  <c r="BD16" i="4"/>
  <c r="BD82" i="4"/>
  <c r="BD67" i="4"/>
  <c r="BD32" i="4"/>
  <c r="BD146" i="4"/>
  <c r="BD62" i="4"/>
  <c r="BD84" i="4"/>
  <c r="BD124" i="4"/>
  <c r="BD104" i="4"/>
  <c r="BD60" i="4"/>
  <c r="BD114" i="4"/>
  <c r="P9" i="3"/>
  <c r="P10" i="3" s="1"/>
  <c r="P185" i="3"/>
  <c r="P84" i="3"/>
  <c r="P162" i="3"/>
  <c r="P60" i="3"/>
  <c r="P114" i="3"/>
  <c r="P120" i="3"/>
  <c r="AC72" i="3"/>
  <c r="BD9" i="1"/>
  <c r="BD10" i="1" s="1"/>
  <c r="BD168" i="1"/>
  <c r="BD189" i="3"/>
  <c r="BD190" i="3" s="1"/>
  <c r="BD36" i="3"/>
  <c r="BI99" i="4"/>
  <c r="BI99" i="11"/>
  <c r="BI99" i="20"/>
  <c r="BI29" i="8"/>
  <c r="BI29" i="16"/>
  <c r="BI29" i="24"/>
  <c r="BI105" i="5"/>
  <c r="BI105" i="12"/>
  <c r="BI105" i="20"/>
  <c r="BF101" i="8"/>
  <c r="BI103" i="8"/>
  <c r="BI103" i="16"/>
  <c r="BF101" i="16"/>
  <c r="BI103" i="24"/>
  <c r="BF101" i="24"/>
  <c r="BI145" i="2"/>
  <c r="BI145" i="12"/>
  <c r="BI145" i="20"/>
  <c r="BI143" i="5"/>
  <c r="BI143" i="16"/>
  <c r="BI143" i="23"/>
  <c r="BI119" i="6"/>
  <c r="BF117" i="6"/>
  <c r="BI119" i="15"/>
  <c r="BF117" i="15"/>
  <c r="BF117" i="23"/>
  <c r="BI119" i="23"/>
  <c r="BI115" i="4"/>
  <c r="BI115" i="11"/>
  <c r="BI115" i="20"/>
  <c r="BI137" i="5"/>
  <c r="BI137" i="11"/>
  <c r="BI137" i="19"/>
  <c r="BI53" i="6"/>
  <c r="BI53" i="16"/>
  <c r="BI53" i="24"/>
  <c r="AC134" i="25"/>
  <c r="AV134" i="25" s="1"/>
  <c r="AV133" i="25"/>
  <c r="X190" i="23"/>
  <c r="AC154" i="24"/>
  <c r="AT158" i="24" a="1"/>
  <c r="AT158" i="24" s="1"/>
  <c r="P67" i="24"/>
  <c r="AU116" i="25" a="1"/>
  <c r="AU116" i="25" s="1"/>
  <c r="Q125" i="24"/>
  <c r="AC158" i="24"/>
  <c r="AV158" i="24" s="1"/>
  <c r="BD122" i="16"/>
  <c r="AU102" i="13" a="1"/>
  <c r="AU102" i="13" s="1"/>
  <c r="AV101" i="6"/>
  <c r="AC102" i="6"/>
  <c r="AV102" i="6" s="1"/>
  <c r="AX14" i="7"/>
  <c r="P67" i="21"/>
  <c r="F125" i="21"/>
  <c r="BD90" i="13"/>
  <c r="AV11" i="14"/>
  <c r="AC9" i="14"/>
  <c r="AC28" i="14"/>
  <c r="AC30" i="14"/>
  <c r="AC54" i="14"/>
  <c r="AC96" i="14"/>
  <c r="AC88" i="14"/>
  <c r="AC136" i="14"/>
  <c r="AC164" i="14"/>
  <c r="AV164" i="14" s="1"/>
  <c r="AC138" i="14"/>
  <c r="AC34" i="14"/>
  <c r="AC18" i="14"/>
  <c r="AC185" i="14"/>
  <c r="AC70" i="14"/>
  <c r="AC42" i="14"/>
  <c r="AC100" i="14"/>
  <c r="AC22" i="14"/>
  <c r="AY73" i="11"/>
  <c r="BD22" i="8"/>
  <c r="N125" i="20"/>
  <c r="P102" i="1"/>
  <c r="P63" i="21"/>
  <c r="V190" i="21"/>
  <c r="P129" i="18"/>
  <c r="P130" i="18" s="1"/>
  <c r="AC148" i="10"/>
  <c r="AV148" i="10" s="1"/>
  <c r="AV147" i="10"/>
  <c r="AB125" i="21"/>
  <c r="BD168" i="4"/>
  <c r="AT85" i="17" a="1"/>
  <c r="AT85" i="17" s="1"/>
  <c r="BD114" i="13"/>
  <c r="AV180" i="7"/>
  <c r="AC179" i="7"/>
  <c r="AC32" i="22"/>
  <c r="AC24" i="17"/>
  <c r="AX134" i="15"/>
  <c r="V189" i="15"/>
  <c r="AT177" i="12" a="1"/>
  <c r="AT177" i="12" s="1"/>
  <c r="Q178" i="12"/>
  <c r="AU177" i="12" a="1"/>
  <c r="AU177" i="12" s="1"/>
  <c r="AC177" i="12"/>
  <c r="AX154" i="15"/>
  <c r="BD132" i="10"/>
  <c r="G125" i="8"/>
  <c r="M125" i="5"/>
  <c r="AY60" i="7"/>
  <c r="AY58" i="7"/>
  <c r="BD9" i="6"/>
  <c r="BD10" i="6" s="1"/>
  <c r="BD90" i="6"/>
  <c r="BD124" i="6"/>
  <c r="Z189" i="2"/>
  <c r="T190" i="3"/>
  <c r="P140" i="3"/>
  <c r="P164" i="3"/>
  <c r="AA127" i="3"/>
  <c r="AA128" i="3" s="1"/>
  <c r="P88" i="1"/>
  <c r="AC80" i="3"/>
  <c r="BD150" i="6"/>
  <c r="AU85" i="2" a="1"/>
  <c r="AU85" i="2" s="1"/>
  <c r="AX32" i="2"/>
  <c r="P16" i="6"/>
  <c r="AU148" i="1" a="1"/>
  <c r="AU148" i="1" s="1"/>
  <c r="AT85" i="1" a="1"/>
  <c r="AT85" i="1" s="1"/>
  <c r="N125" i="1"/>
  <c r="BD104" i="1"/>
  <c r="P132" i="2"/>
  <c r="AA130" i="2"/>
  <c r="AA189" i="2"/>
  <c r="BI21" i="8"/>
  <c r="BI21" i="16"/>
  <c r="BI21" i="24"/>
  <c r="BH117" i="8"/>
  <c r="BH117" i="17"/>
  <c r="BH117" i="23"/>
  <c r="BF110" i="6"/>
  <c r="BF34" i="11"/>
  <c r="BF9" i="22"/>
  <c r="BI97" i="7"/>
  <c r="BI97" i="16"/>
  <c r="BI97" i="24"/>
  <c r="BI43" i="7"/>
  <c r="BI43" i="12"/>
  <c r="BI43" i="22"/>
  <c r="BI65" i="6"/>
  <c r="BI65" i="12"/>
  <c r="BI65" i="20"/>
  <c r="BI183" i="7"/>
  <c r="BI183" i="16"/>
  <c r="BI183" i="23"/>
  <c r="BI81" i="12"/>
  <c r="BI81" i="16"/>
  <c r="BI81" i="24"/>
  <c r="BI79" i="5"/>
  <c r="BI79" i="12"/>
  <c r="BI79" i="20"/>
  <c r="BI155" i="8"/>
  <c r="BI155" i="16"/>
  <c r="BI155" i="24"/>
  <c r="BI13" i="3"/>
  <c r="BI13" i="12"/>
  <c r="BI13" i="20"/>
  <c r="AC46" i="24"/>
  <c r="P51" i="24"/>
  <c r="AC44" i="24"/>
  <c r="AX49" i="20"/>
  <c r="AX50" i="20" s="1"/>
  <c r="Y125" i="12"/>
  <c r="AY73" i="10"/>
  <c r="S130" i="8"/>
  <c r="S189" i="8"/>
  <c r="AV11" i="11"/>
  <c r="AC9" i="11"/>
  <c r="AC82" i="11"/>
  <c r="P96" i="15"/>
  <c r="AV11" i="20"/>
  <c r="AC9" i="20"/>
  <c r="AC30" i="20"/>
  <c r="AC22" i="20"/>
  <c r="AC14" i="20"/>
  <c r="AC38" i="20"/>
  <c r="AC70" i="20"/>
  <c r="AC20" i="20"/>
  <c r="AC108" i="20"/>
  <c r="AC136" i="20"/>
  <c r="AC185" i="20"/>
  <c r="AC116" i="20"/>
  <c r="AV116" i="20" s="1"/>
  <c r="AC46" i="20"/>
  <c r="AC122" i="20"/>
  <c r="AC78" i="20"/>
  <c r="AC60" i="20"/>
  <c r="AC96" i="20"/>
  <c r="AC100" i="20"/>
  <c r="AC88" i="20"/>
  <c r="AC28" i="20"/>
  <c r="AU132" i="13" a="1"/>
  <c r="AU132" i="13" s="1"/>
  <c r="AT148" i="11" a="1"/>
  <c r="AT148" i="11" s="1"/>
  <c r="AC74" i="5"/>
  <c r="AV73" i="5"/>
  <c r="P88" i="2"/>
  <c r="I127" i="22"/>
  <c r="I128" i="22" s="1"/>
  <c r="T50" i="17"/>
  <c r="T125" i="17"/>
  <c r="AC188" i="14"/>
  <c r="AV188" i="14" s="1"/>
  <c r="L50" i="12"/>
  <c r="L125" i="12"/>
  <c r="AU148" i="21" a="1"/>
  <c r="AU148" i="21" s="1"/>
  <c r="P57" i="18"/>
  <c r="AB50" i="13"/>
  <c r="AB125" i="13"/>
  <c r="AT174" i="14" a="1"/>
  <c r="AT174" i="14" s="1"/>
  <c r="P94" i="14"/>
  <c r="AT51" i="11" a="1"/>
  <c r="AT51" i="11" s="1"/>
  <c r="AV117" i="11"/>
  <c r="AC118" i="11"/>
  <c r="AV118" i="11" s="1"/>
  <c r="AT10" i="8" a="1"/>
  <c r="AT10" i="8" s="1"/>
  <c r="AC166" i="21"/>
  <c r="AV165" i="21"/>
  <c r="AC51" i="14"/>
  <c r="AV52" i="14"/>
  <c r="Z125" i="11"/>
  <c r="BD132" i="8"/>
  <c r="P172" i="8"/>
  <c r="P182" i="8"/>
  <c r="P118" i="21"/>
  <c r="AC112" i="20"/>
  <c r="BD168" i="16"/>
  <c r="S190" i="14"/>
  <c r="P28" i="11"/>
  <c r="AT85" i="4" a="1"/>
  <c r="AT85" i="4" s="1"/>
  <c r="AC170" i="3"/>
  <c r="P92" i="21"/>
  <c r="AX28" i="15"/>
  <c r="AC63" i="14"/>
  <c r="N189" i="11"/>
  <c r="Q178" i="11"/>
  <c r="AU177" i="11" a="1"/>
  <c r="AU177" i="11" s="1"/>
  <c r="AT177" i="11" a="1"/>
  <c r="AT177" i="11" s="1"/>
  <c r="AC177" i="11"/>
  <c r="P136" i="2"/>
  <c r="P80" i="1"/>
  <c r="P144" i="6"/>
  <c r="AX46" i="2"/>
  <c r="P62" i="2"/>
  <c r="BD156" i="1"/>
  <c r="P170" i="6"/>
  <c r="P18" i="1"/>
  <c r="AC63" i="3"/>
  <c r="BD182" i="4"/>
  <c r="P102" i="3"/>
  <c r="BI33" i="1"/>
  <c r="BI33" i="10"/>
  <c r="BI33" i="17"/>
  <c r="BI33" i="25"/>
  <c r="BI109" i="7"/>
  <c r="BI109" i="13"/>
  <c r="BI109" i="21"/>
  <c r="BI153" i="1"/>
  <c r="BI153" i="9"/>
  <c r="BI153" i="17"/>
  <c r="BI153" i="25"/>
  <c r="BI27" i="4"/>
  <c r="BI27" i="13"/>
  <c r="BI27" i="20"/>
  <c r="BI25" i="1"/>
  <c r="BI25" i="9"/>
  <c r="BI25" i="17"/>
  <c r="BI25" i="25"/>
  <c r="BI59" i="4"/>
  <c r="BI59" i="9"/>
  <c r="BI59" i="17"/>
  <c r="BI59" i="25"/>
  <c r="BI12" i="4"/>
  <c r="BI12" i="13"/>
  <c r="BI12" i="20"/>
  <c r="BI157" i="1"/>
  <c r="BI157" i="10"/>
  <c r="BI157" i="17"/>
  <c r="BI157" i="25"/>
  <c r="AY101" i="14"/>
  <c r="BG101" i="4"/>
  <c r="BG101" i="13"/>
  <c r="BG101" i="21"/>
  <c r="AB125" i="23"/>
  <c r="J125" i="24"/>
  <c r="AX154" i="24"/>
  <c r="T127" i="25"/>
  <c r="T128" i="25" s="1"/>
  <c r="AU85" i="24" a="1"/>
  <c r="AU85" i="24" s="1"/>
  <c r="BD184" i="23"/>
  <c r="AB189" i="22"/>
  <c r="AC46" i="22"/>
  <c r="P66" i="25"/>
  <c r="L189" i="22"/>
  <c r="P129" i="24"/>
  <c r="P130" i="24" s="1"/>
  <c r="I189" i="24"/>
  <c r="AC47" i="23"/>
  <c r="AU47" i="23" a="1"/>
  <c r="AU47" i="23" s="1"/>
  <c r="Q48" i="23"/>
  <c r="AU48" i="23" s="1" a="1"/>
  <c r="AU48" i="23" s="1"/>
  <c r="AT47" i="23" a="1"/>
  <c r="AT47" i="23" s="1"/>
  <c r="AC136" i="17"/>
  <c r="P182" i="15"/>
  <c r="P16" i="11"/>
  <c r="AY11" i="10"/>
  <c r="AY22" i="10" s="1"/>
  <c r="AC56" i="20"/>
  <c r="X127" i="20"/>
  <c r="X128" i="20" s="1"/>
  <c r="AC24" i="21"/>
  <c r="AX108" i="15"/>
  <c r="AX47" i="5"/>
  <c r="AX48" i="5" s="1"/>
  <c r="AX36" i="5"/>
  <c r="AX189" i="5"/>
  <c r="AX190" i="5" s="1"/>
  <c r="AC88" i="22"/>
  <c r="P114" i="18"/>
  <c r="P108" i="15"/>
  <c r="AT162" i="10" a="1"/>
  <c r="AT162" i="10" s="1"/>
  <c r="AC70" i="11"/>
  <c r="BD50" i="10"/>
  <c r="P150" i="21"/>
  <c r="BD179" i="18"/>
  <c r="AC38" i="18"/>
  <c r="AU164" i="15" a="1"/>
  <c r="AU164" i="15" s="1"/>
  <c r="M189" i="16"/>
  <c r="P184" i="15"/>
  <c r="AC51" i="16"/>
  <c r="AV52" i="16"/>
  <c r="O125" i="13"/>
  <c r="P110" i="11"/>
  <c r="BD192" i="10"/>
  <c r="P146" i="8"/>
  <c r="AU164" i="5" a="1"/>
  <c r="AU164" i="5" s="1"/>
  <c r="P54" i="6"/>
  <c r="P160" i="21"/>
  <c r="AC176" i="14"/>
  <c r="T189" i="15"/>
  <c r="AC189" i="15" s="1"/>
  <c r="AC134" i="16"/>
  <c r="AV134" i="16" s="1"/>
  <c r="AV133" i="16"/>
  <c r="P14" i="11"/>
  <c r="P88" i="8"/>
  <c r="AU148" i="16" a="1"/>
  <c r="AU148" i="16" s="1"/>
  <c r="AC172" i="11"/>
  <c r="G191" i="10"/>
  <c r="G192" i="10" s="1"/>
  <c r="G190" i="10"/>
  <c r="O126" i="19"/>
  <c r="O127" i="19"/>
  <c r="O128" i="19" s="1"/>
  <c r="R50" i="17"/>
  <c r="R125" i="17"/>
  <c r="O127" i="17"/>
  <c r="O128" i="17" s="1"/>
  <c r="AC146" i="14"/>
  <c r="AC188" i="15"/>
  <c r="AV188" i="15" s="1"/>
  <c r="BD158" i="10"/>
  <c r="P85" i="9"/>
  <c r="P86" i="9" s="1"/>
  <c r="S189" i="19"/>
  <c r="P134" i="17"/>
  <c r="AC30" i="17"/>
  <c r="AY11" i="15"/>
  <c r="AY164" i="15" s="1"/>
  <c r="AT129" i="14" a="1"/>
  <c r="AT129" i="14" s="1"/>
  <c r="P122" i="15"/>
  <c r="AT51" i="13" a="1"/>
  <c r="AT51" i="13" s="1"/>
  <c r="AA189" i="13"/>
  <c r="I189" i="11"/>
  <c r="P34" i="5"/>
  <c r="AT185" i="5" a="1"/>
  <c r="AT185" i="5" s="1"/>
  <c r="P42" i="2"/>
  <c r="Y190" i="1"/>
  <c r="AC20" i="3"/>
  <c r="P74" i="3"/>
  <c r="BD189" i="6"/>
  <c r="BD190" i="6" s="1"/>
  <c r="BD36" i="6"/>
  <c r="AV147" i="3"/>
  <c r="AC148" i="3"/>
  <c r="AV148" i="3" s="1"/>
  <c r="P104" i="5"/>
  <c r="E50" i="2"/>
  <c r="E125" i="2"/>
  <c r="BI123" i="2"/>
  <c r="BI123" i="9"/>
  <c r="BI123" i="17"/>
  <c r="BI123" i="25"/>
  <c r="BI151" i="8"/>
  <c r="BI151" i="14"/>
  <c r="BI151" i="21"/>
  <c r="BI71" i="2"/>
  <c r="BI71" i="9"/>
  <c r="BI71" i="16"/>
  <c r="BI71" i="25"/>
  <c r="BI41" i="6"/>
  <c r="BI41" i="14"/>
  <c r="BI41" i="21"/>
  <c r="BI39" i="2"/>
  <c r="BI39" i="6"/>
  <c r="BI39" i="17"/>
  <c r="BI39" i="25"/>
  <c r="BI121" i="3"/>
  <c r="BI121" i="9"/>
  <c r="BI121" i="17"/>
  <c r="BI121" i="25"/>
  <c r="BI17" i="1"/>
  <c r="BI17" i="8"/>
  <c r="BI17" i="17"/>
  <c r="BI17" i="25"/>
  <c r="BI163" i="4"/>
  <c r="BI163" i="13"/>
  <c r="BI163" i="21"/>
  <c r="BI135" i="1"/>
  <c r="BI135" i="9"/>
  <c r="BI135" i="17"/>
  <c r="BI135" i="25"/>
  <c r="AY35" i="14"/>
  <c r="AY117" i="22"/>
  <c r="BG117" i="6"/>
  <c r="BG117" i="13"/>
  <c r="BG117" i="21"/>
  <c r="AY73" i="3"/>
  <c r="AT177" i="23" a="1"/>
  <c r="AT177" i="23" s="1"/>
  <c r="Q178" i="23"/>
  <c r="AU177" i="23" a="1"/>
  <c r="AU177" i="23" s="1"/>
  <c r="AC177" i="23"/>
  <c r="AT51" i="25" a="1"/>
  <c r="AT51" i="25" s="1"/>
  <c r="AC106" i="24"/>
  <c r="AV117" i="20"/>
  <c r="AC118" i="20"/>
  <c r="AV118" i="20" s="1"/>
  <c r="AY58" i="24"/>
  <c r="BD118" i="23"/>
  <c r="Z189" i="23"/>
  <c r="AC134" i="21"/>
  <c r="AV134" i="21" s="1"/>
  <c r="AV133" i="21"/>
  <c r="AU102" i="25" a="1"/>
  <c r="AU102" i="25" s="1"/>
  <c r="AC30" i="24"/>
  <c r="AC24" i="23"/>
  <c r="AC60" i="24"/>
  <c r="P24" i="25"/>
  <c r="AX34" i="24"/>
  <c r="P156" i="21"/>
  <c r="AC104" i="19"/>
  <c r="P94" i="17"/>
  <c r="P140" i="15"/>
  <c r="AX42" i="6"/>
  <c r="X130" i="4"/>
  <c r="X189" i="4"/>
  <c r="P185" i="5"/>
  <c r="AC51" i="20"/>
  <c r="AV52" i="20"/>
  <c r="BD128" i="10"/>
  <c r="AT164" i="8" a="1"/>
  <c r="AT164" i="8" s="1"/>
  <c r="AC44" i="5"/>
  <c r="O125" i="7"/>
  <c r="P66" i="5"/>
  <c r="BD106" i="6"/>
  <c r="AC51" i="22"/>
  <c r="AV52" i="22"/>
  <c r="P112" i="8"/>
  <c r="AY58" i="8"/>
  <c r="AU132" i="7" a="1"/>
  <c r="AU132" i="7" s="1"/>
  <c r="AA50" i="2"/>
  <c r="AA125" i="2"/>
  <c r="H125" i="17"/>
  <c r="E125" i="16"/>
  <c r="BD14" i="16"/>
  <c r="BD166" i="13"/>
  <c r="BD189" i="13"/>
  <c r="BD190" i="13" s="1"/>
  <c r="BD36" i="13"/>
  <c r="P162" i="11"/>
  <c r="AU158" i="10" a="1"/>
  <c r="AU158" i="10" s="1"/>
  <c r="AV11" i="10"/>
  <c r="AC9" i="10"/>
  <c r="AC150" i="10"/>
  <c r="AC66" i="10"/>
  <c r="AC20" i="10"/>
  <c r="AC142" i="10"/>
  <c r="AC28" i="10"/>
  <c r="AC94" i="10"/>
  <c r="AC132" i="10"/>
  <c r="AV132" i="10" s="1"/>
  <c r="AC136" i="11"/>
  <c r="AX125" i="9"/>
  <c r="AX126" i="9" s="1"/>
  <c r="AX24" i="9"/>
  <c r="Y125" i="7"/>
  <c r="P116" i="5"/>
  <c r="AX148" i="7"/>
  <c r="L127" i="9"/>
  <c r="L128" i="9" s="1"/>
  <c r="AC100" i="22"/>
  <c r="H50" i="13"/>
  <c r="H125" i="13"/>
  <c r="AC32" i="8"/>
  <c r="AC36" i="5"/>
  <c r="H50" i="4"/>
  <c r="H125" i="4"/>
  <c r="AT74" i="18" a="1"/>
  <c r="AT74" i="18" s="1"/>
  <c r="Z130" i="14"/>
  <c r="Z189" i="14"/>
  <c r="P124" i="15"/>
  <c r="P57" i="11"/>
  <c r="J125" i="20"/>
  <c r="W127" i="17"/>
  <c r="W128" i="17" s="1"/>
  <c r="V190" i="16"/>
  <c r="P116" i="15"/>
  <c r="AC38" i="14"/>
  <c r="BD184" i="10"/>
  <c r="AC96" i="10"/>
  <c r="AY165" i="6"/>
  <c r="BD76" i="8"/>
  <c r="P176" i="7"/>
  <c r="P57" i="21"/>
  <c r="AC47" i="21"/>
  <c r="AC22" i="19"/>
  <c r="P179" i="18"/>
  <c r="AB125" i="15"/>
  <c r="W127" i="13"/>
  <c r="W128" i="13" s="1"/>
  <c r="P162" i="8"/>
  <c r="W50" i="5"/>
  <c r="W125" i="5"/>
  <c r="AY73" i="7"/>
  <c r="AB125" i="2"/>
  <c r="P100" i="3"/>
  <c r="P96" i="3"/>
  <c r="P92" i="3"/>
  <c r="P146" i="3"/>
  <c r="P184" i="1"/>
  <c r="N189" i="7"/>
  <c r="AC162" i="1"/>
  <c r="P44" i="1"/>
  <c r="AC96" i="5"/>
  <c r="P57" i="3"/>
  <c r="BD108" i="2"/>
  <c r="BD74" i="1"/>
  <c r="P106" i="1"/>
  <c r="BI111" i="7"/>
  <c r="BF112" i="15"/>
  <c r="BI111" i="15"/>
  <c r="BI111" i="23"/>
  <c r="BI175" i="2"/>
  <c r="BI175" i="10"/>
  <c r="BI175" i="19"/>
  <c r="BI31" i="9"/>
  <c r="BF32" i="15"/>
  <c r="BI31" i="15"/>
  <c r="BI31" i="23"/>
  <c r="BI171" i="2"/>
  <c r="BI171" i="11"/>
  <c r="BI171" i="18"/>
  <c r="BI186" i="7"/>
  <c r="BF185" i="15"/>
  <c r="BI186" i="15"/>
  <c r="BI186" i="24"/>
  <c r="BI83" i="9"/>
  <c r="BI83" i="15"/>
  <c r="BI83" i="23"/>
  <c r="BF84" i="23"/>
  <c r="BI169" i="2"/>
  <c r="BI169" i="10"/>
  <c r="BI169" i="19"/>
  <c r="BI139" i="5"/>
  <c r="BI139" i="15"/>
  <c r="BI139" i="24"/>
  <c r="BI167" i="2"/>
  <c r="BI167" i="11"/>
  <c r="BI167" i="19"/>
  <c r="O125" i="25"/>
  <c r="BD124" i="23"/>
  <c r="AX14" i="24"/>
  <c r="BD49" i="23"/>
  <c r="BD50" i="23" s="1"/>
  <c r="AC152" i="23"/>
  <c r="P184" i="23"/>
  <c r="AY23" i="24"/>
  <c r="D189" i="24"/>
  <c r="AT129" i="24" a="1"/>
  <c r="AT129" i="24" s="1"/>
  <c r="AU129" i="24" a="1"/>
  <c r="AU129" i="24" s="1"/>
  <c r="Q130" i="24"/>
  <c r="AU130" i="24" s="1" a="1"/>
  <c r="AU130" i="24" s="1"/>
  <c r="AC78" i="22"/>
  <c r="AT67" i="23" a="1"/>
  <c r="AT67" i="23" s="1"/>
  <c r="O189" i="15"/>
  <c r="N178" i="22"/>
  <c r="N189" i="22"/>
  <c r="AC138" i="24"/>
  <c r="BD168" i="23"/>
  <c r="AV133" i="19"/>
  <c r="AC134" i="19"/>
  <c r="AV134" i="19" s="1"/>
  <c r="AY147" i="17"/>
  <c r="P26" i="17"/>
  <c r="BD9" i="15"/>
  <c r="BD10" i="15" s="1"/>
  <c r="BD34" i="15"/>
  <c r="BD182" i="15"/>
  <c r="BD63" i="15"/>
  <c r="BD32" i="15"/>
  <c r="BD70" i="15"/>
  <c r="BD188" i="15"/>
  <c r="BD110" i="15"/>
  <c r="BD76" i="15"/>
  <c r="BD92" i="15"/>
  <c r="AT179" i="15" a="1"/>
  <c r="AT179" i="15" s="1"/>
  <c r="P92" i="13"/>
  <c r="AB178" i="10"/>
  <c r="AB189" i="10"/>
  <c r="AY165" i="10"/>
  <c r="AC106" i="11"/>
  <c r="AV73" i="8"/>
  <c r="AC74" i="8"/>
  <c r="F50" i="7"/>
  <c r="F125" i="7"/>
  <c r="L125" i="2"/>
  <c r="K190" i="21"/>
  <c r="AV52" i="19"/>
  <c r="AC51" i="19"/>
  <c r="R125" i="19"/>
  <c r="P40" i="7"/>
  <c r="O50" i="5"/>
  <c r="O125" i="5"/>
  <c r="BD54" i="6"/>
  <c r="Z130" i="21"/>
  <c r="Z189" i="21"/>
  <c r="I50" i="21"/>
  <c r="I125" i="21"/>
  <c r="AT129" i="19" a="1"/>
  <c r="AT129" i="19" s="1"/>
  <c r="L125" i="18"/>
  <c r="O125" i="18"/>
  <c r="Y189" i="17"/>
  <c r="AC177" i="14"/>
  <c r="AT177" i="14" a="1"/>
  <c r="AT177" i="14" s="1"/>
  <c r="Q178" i="14"/>
  <c r="AU177" i="14" a="1"/>
  <c r="AU177" i="14" s="1"/>
  <c r="BD156" i="16"/>
  <c r="AC96" i="16"/>
  <c r="M125" i="10"/>
  <c r="AV147" i="22"/>
  <c r="AC148" i="22"/>
  <c r="AV148" i="22" s="1"/>
  <c r="BD67" i="18"/>
  <c r="P72" i="18"/>
  <c r="G189" i="13"/>
  <c r="J50" i="9"/>
  <c r="J125" i="9"/>
  <c r="AC112" i="22"/>
  <c r="BD120" i="18"/>
  <c r="BD98" i="18"/>
  <c r="D125" i="19"/>
  <c r="AC34" i="16"/>
  <c r="AY112" i="12"/>
  <c r="AX63" i="8"/>
  <c r="AT10" i="9" a="1"/>
  <c r="AT10" i="9" s="1"/>
  <c r="T125" i="3"/>
  <c r="BD16" i="3"/>
  <c r="AC80" i="20"/>
  <c r="AC102" i="18"/>
  <c r="AV102" i="18" s="1"/>
  <c r="AV101" i="18"/>
  <c r="AC22" i="17"/>
  <c r="BD188" i="13"/>
  <c r="P168" i="11"/>
  <c r="O189" i="10"/>
  <c r="AC76" i="11"/>
  <c r="H127" i="6"/>
  <c r="H128" i="6" s="1"/>
  <c r="BD164" i="18"/>
  <c r="G190" i="15"/>
  <c r="Y189" i="15"/>
  <c r="P134" i="15"/>
  <c r="Q178" i="16"/>
  <c r="AU177" i="16" a="1"/>
  <c r="AU177" i="16" s="1"/>
  <c r="AC177" i="16"/>
  <c r="AT177" i="16" a="1"/>
  <c r="AT177" i="16" s="1"/>
  <c r="AT148" i="10" a="1"/>
  <c r="AT148" i="10" s="1"/>
  <c r="P106" i="8"/>
  <c r="BD138" i="8"/>
  <c r="P168" i="18"/>
  <c r="N189" i="18"/>
  <c r="Q178" i="15"/>
  <c r="AU178" i="15" s="1" a="1"/>
  <c r="AU178" i="15" s="1"/>
  <c r="AU177" i="15" a="1"/>
  <c r="AU177" i="15" s="1"/>
  <c r="AT177" i="15" a="1"/>
  <c r="AT177" i="15" s="1"/>
  <c r="AC177" i="15"/>
  <c r="AC162" i="14"/>
  <c r="AC49" i="11"/>
  <c r="AC50" i="11" s="1"/>
  <c r="AV50" i="11" s="1"/>
  <c r="Q50" i="11"/>
  <c r="AC54" i="5"/>
  <c r="BD30" i="4"/>
  <c r="AV180" i="5"/>
  <c r="AC179" i="5"/>
  <c r="BD168" i="6"/>
  <c r="AU9" i="4" a="1"/>
  <c r="AU9" i="4" s="1"/>
  <c r="AT9" i="4" a="1"/>
  <c r="AT9" i="4" s="1"/>
  <c r="Q10" i="4"/>
  <c r="AT10" i="4" s="1" a="1"/>
  <c r="AT10" i="4" s="1"/>
  <c r="S50" i="2"/>
  <c r="S125" i="2"/>
  <c r="P28" i="1"/>
  <c r="AX86" i="2"/>
  <c r="BD42" i="6"/>
  <c r="AC184" i="4"/>
  <c r="AC51" i="1"/>
  <c r="AV52" i="1"/>
  <c r="AC28" i="3"/>
  <c r="AX130" i="2"/>
  <c r="BD98" i="4"/>
  <c r="BH101" i="10"/>
  <c r="BH101" i="16"/>
  <c r="BH101" i="24"/>
  <c r="BI149" i="8"/>
  <c r="BI149" i="16"/>
  <c r="BI149" i="24"/>
  <c r="BI45" i="4"/>
  <c r="BI45" i="12"/>
  <c r="BI45" i="21"/>
  <c r="BI187" i="8"/>
  <c r="BI187" i="16"/>
  <c r="BI187" i="24"/>
  <c r="BI87" i="7"/>
  <c r="BI87" i="17"/>
  <c r="BI87" i="24"/>
  <c r="BI141" i="9"/>
  <c r="BI141" i="15"/>
  <c r="BI141" i="24"/>
  <c r="BI77" i="8"/>
  <c r="BI77" i="16"/>
  <c r="BI77" i="24"/>
  <c r="BD94" i="23"/>
  <c r="P184" i="25"/>
  <c r="AC156" i="23"/>
  <c r="P188" i="24"/>
  <c r="BD14" i="23"/>
  <c r="AC98" i="24"/>
  <c r="Y50" i="20"/>
  <c r="Y125" i="20"/>
  <c r="BD9" i="24"/>
  <c r="BD10" i="24" s="1"/>
  <c r="BD30" i="24"/>
  <c r="BD40" i="24"/>
  <c r="BD38" i="24"/>
  <c r="BD150" i="23"/>
  <c r="P30" i="23"/>
  <c r="BD26" i="23"/>
  <c r="AC110" i="22"/>
  <c r="P92" i="24"/>
  <c r="AT9" i="25" a="1"/>
  <c r="AT9" i="25" s="1"/>
  <c r="AU9" i="25" a="1"/>
  <c r="AU9" i="25" s="1"/>
  <c r="Q10" i="25"/>
  <c r="AT10" i="25" s="1" a="1"/>
  <c r="AT10" i="25" s="1"/>
  <c r="P78" i="24"/>
  <c r="AV133" i="23"/>
  <c r="AC134" i="23"/>
  <c r="AV134" i="23" s="1"/>
  <c r="P152" i="23"/>
  <c r="P18" i="25"/>
  <c r="BD74" i="25"/>
  <c r="AC160" i="25"/>
  <c r="AV160" i="25" s="1"/>
  <c r="AX78" i="24"/>
  <c r="K189" i="19"/>
  <c r="AV117" i="12"/>
  <c r="AC118" i="12"/>
  <c r="AV118" i="12" s="1"/>
  <c r="AT160" i="12" a="1"/>
  <c r="AT160" i="12" s="1"/>
  <c r="AC160" i="5"/>
  <c r="AV160" i="5" s="1"/>
  <c r="W189" i="6"/>
  <c r="I130" i="21"/>
  <c r="I189" i="21"/>
  <c r="AC70" i="22"/>
  <c r="P9" i="19"/>
  <c r="P10" i="19" s="1"/>
  <c r="P20" i="19"/>
  <c r="P18" i="19"/>
  <c r="P22" i="19"/>
  <c r="AC28" i="18"/>
  <c r="AC114" i="14"/>
  <c r="AC20" i="15"/>
  <c r="H125" i="15"/>
  <c r="P30" i="14"/>
  <c r="AC98" i="19"/>
  <c r="P34" i="18"/>
  <c r="AC140" i="18"/>
  <c r="AY101" i="18"/>
  <c r="AC162" i="16"/>
  <c r="AT86" i="13" a="1"/>
  <c r="AT86" i="13" s="1"/>
  <c r="AC76" i="10"/>
  <c r="M125" i="12"/>
  <c r="AC14" i="17"/>
  <c r="AT57" i="15" a="1"/>
  <c r="AT57" i="15" s="1"/>
  <c r="AC184" i="16"/>
  <c r="P9" i="12"/>
  <c r="P10" i="12" s="1"/>
  <c r="P100" i="12"/>
  <c r="P82" i="12"/>
  <c r="P46" i="12"/>
  <c r="P20" i="12"/>
  <c r="P34" i="12"/>
  <c r="P54" i="12"/>
  <c r="P76" i="12"/>
  <c r="P80" i="12"/>
  <c r="P78" i="12"/>
  <c r="P38" i="12"/>
  <c r="P156" i="12"/>
  <c r="P30" i="12"/>
  <c r="P62" i="12"/>
  <c r="P70" i="12"/>
  <c r="P26" i="12"/>
  <c r="P112" i="12"/>
  <c r="AC116" i="12"/>
  <c r="AV116" i="12" s="1"/>
  <c r="AC62" i="11"/>
  <c r="AC122" i="8"/>
  <c r="AC170" i="9"/>
  <c r="P28" i="9"/>
  <c r="P129" i="4"/>
  <c r="P130" i="4" s="1"/>
  <c r="P84" i="21"/>
  <c r="P112" i="16"/>
  <c r="AX178" i="16"/>
  <c r="G50" i="15"/>
  <c r="G125" i="15"/>
  <c r="P138" i="13"/>
  <c r="P120" i="15"/>
  <c r="P168" i="13"/>
  <c r="AC152" i="9"/>
  <c r="P30" i="6"/>
  <c r="P156" i="9"/>
  <c r="AC54" i="3"/>
  <c r="F125" i="19"/>
  <c r="D50" i="16"/>
  <c r="P49" i="16"/>
  <c r="P50" i="16" s="1"/>
  <c r="D125" i="16"/>
  <c r="BD118" i="15"/>
  <c r="BD164" i="13"/>
  <c r="BD49" i="14"/>
  <c r="BD50" i="14" s="1"/>
  <c r="P66" i="12"/>
  <c r="AC168" i="12"/>
  <c r="O125" i="12"/>
  <c r="AU9" i="7" a="1"/>
  <c r="AU9" i="7" s="1"/>
  <c r="AT9" i="7" a="1"/>
  <c r="AT9" i="7" s="1"/>
  <c r="Q10" i="7"/>
  <c r="AT10" i="7" s="1" a="1"/>
  <c r="AT10" i="7" s="1"/>
  <c r="E125" i="6"/>
  <c r="E125" i="8"/>
  <c r="AC76" i="5"/>
  <c r="P174" i="18"/>
  <c r="BD57" i="15"/>
  <c r="BD154" i="16"/>
  <c r="AU118" i="15" a="1"/>
  <c r="AU118" i="15" s="1"/>
  <c r="AC182" i="16"/>
  <c r="P76" i="14"/>
  <c r="AA189" i="12"/>
  <c r="J125" i="11"/>
  <c r="AC44" i="13"/>
  <c r="AX51" i="12"/>
  <c r="BD174" i="11"/>
  <c r="W189" i="7"/>
  <c r="BD182" i="1"/>
  <c r="W125" i="20"/>
  <c r="D130" i="16"/>
  <c r="D189" i="16"/>
  <c r="AX54" i="15"/>
  <c r="BD140" i="16"/>
  <c r="AX118" i="12"/>
  <c r="AC56" i="8"/>
  <c r="S127" i="10"/>
  <c r="S128" i="10" s="1"/>
  <c r="AC176" i="8"/>
  <c r="AB125" i="8"/>
  <c r="AX172" i="7"/>
  <c r="AX30" i="5"/>
  <c r="AY117" i="4"/>
  <c r="AC110" i="1"/>
  <c r="BD56" i="1"/>
  <c r="P66" i="9"/>
  <c r="AT67" i="6" a="1"/>
  <c r="AT67" i="6" s="1"/>
  <c r="P108" i="6"/>
  <c r="P136" i="1"/>
  <c r="AX138" i="2"/>
  <c r="AT74" i="1" a="1"/>
  <c r="AT74" i="1" s="1"/>
  <c r="BD179" i="7"/>
  <c r="BD118" i="1"/>
  <c r="AC82" i="2"/>
  <c r="AC70" i="2"/>
  <c r="BD144" i="3"/>
  <c r="P90" i="6"/>
  <c r="P67" i="3"/>
  <c r="AT177" i="1" a="1"/>
  <c r="AT177" i="1" s="1"/>
  <c r="AX116" i="2"/>
  <c r="AC60" i="5"/>
  <c r="P134" i="7"/>
  <c r="AX90" i="2"/>
  <c r="BD51" i="7"/>
  <c r="M125" i="4"/>
  <c r="P49" i="2"/>
  <c r="P50" i="2" s="1"/>
  <c r="D50" i="2"/>
  <c r="AX122" i="2"/>
  <c r="BI131" i="6"/>
  <c r="BI131" i="11"/>
  <c r="BI131" i="20"/>
  <c r="BI159" i="7"/>
  <c r="BI159" i="17"/>
  <c r="BI159" i="24"/>
  <c r="BI107" i="4"/>
  <c r="BI107" i="13"/>
  <c r="BI107" i="20"/>
  <c r="BI61" i="4"/>
  <c r="BI61" i="12"/>
  <c r="BI61" i="21"/>
  <c r="BI19" i="6"/>
  <c r="BI19" i="16"/>
  <c r="BI19" i="24"/>
  <c r="BI181" i="6"/>
  <c r="BI181" i="12"/>
  <c r="BI181" i="20"/>
  <c r="BI55" i="7"/>
  <c r="BI55" i="16"/>
  <c r="BI55" i="24"/>
  <c r="BI113" i="4"/>
  <c r="BI113" i="11"/>
  <c r="BI113" i="19"/>
  <c r="AY23" i="14"/>
  <c r="AY23" i="21"/>
  <c r="AY11" i="19"/>
  <c r="AY9" i="19" s="1"/>
  <c r="AY10" i="19" s="1"/>
  <c r="AY165" i="23"/>
  <c r="AY165" i="3"/>
  <c r="P14" i="25"/>
  <c r="AX84" i="24"/>
  <c r="BD46" i="24"/>
  <c r="AX44" i="24"/>
  <c r="P54" i="23"/>
  <c r="P47" i="23"/>
  <c r="P48" i="23" s="1"/>
  <c r="D48" i="23"/>
  <c r="AT48" i="23" s="1" a="1"/>
  <c r="AT48" i="23" s="1"/>
  <c r="AC144" i="24"/>
  <c r="AC150" i="25"/>
  <c r="P100" i="25"/>
  <c r="BD26" i="24"/>
  <c r="BD30" i="23"/>
  <c r="AT179" i="22" a="1"/>
  <c r="AT179" i="22" s="1"/>
  <c r="P57" i="23"/>
  <c r="AX84" i="20"/>
  <c r="AC18" i="20"/>
  <c r="AU116" i="18" a="1"/>
  <c r="AU116" i="18" s="1"/>
  <c r="P62" i="14"/>
  <c r="P102" i="8"/>
  <c r="AU118" i="7" a="1"/>
  <c r="AU118" i="7" s="1"/>
  <c r="O127" i="21"/>
  <c r="O128" i="21" s="1"/>
  <c r="AT185" i="20" a="1"/>
  <c r="AT185" i="20" s="1"/>
  <c r="AC63" i="15"/>
  <c r="P144" i="15"/>
  <c r="BD94" i="13"/>
  <c r="P42" i="15"/>
  <c r="AC18" i="12"/>
  <c r="BD38" i="8"/>
  <c r="AB189" i="8"/>
  <c r="AX70" i="9"/>
  <c r="P9" i="22"/>
  <c r="P10" i="22" s="1"/>
  <c r="P144" i="22"/>
  <c r="P20" i="22"/>
  <c r="P18" i="22"/>
  <c r="P30" i="22"/>
  <c r="P170" i="22"/>
  <c r="P42" i="22"/>
  <c r="P22" i="22"/>
  <c r="P34" i="22"/>
  <c r="P142" i="17"/>
  <c r="BD142" i="15"/>
  <c r="AC176" i="16"/>
  <c r="P38" i="14"/>
  <c r="AC122" i="10"/>
  <c r="BD156" i="7"/>
  <c r="Y125" i="5"/>
  <c r="AX172" i="5"/>
  <c r="P74" i="22"/>
  <c r="BD189" i="21"/>
  <c r="BD190" i="21" s="1"/>
  <c r="BD36" i="21"/>
  <c r="AC136" i="22"/>
  <c r="BD78" i="13"/>
  <c r="BD48" i="13"/>
  <c r="N125" i="10"/>
  <c r="BD80" i="9"/>
  <c r="V189" i="8"/>
  <c r="AX57" i="7"/>
  <c r="AX49" i="7"/>
  <c r="AX50" i="7" s="1"/>
  <c r="AT134" i="8" a="1"/>
  <c r="AT134" i="8" s="1"/>
  <c r="P144" i="9"/>
  <c r="AC90" i="20"/>
  <c r="N189" i="21"/>
  <c r="E125" i="13"/>
  <c r="AC122" i="12"/>
  <c r="AC72" i="11"/>
  <c r="AC176" i="9"/>
  <c r="P120" i="8"/>
  <c r="P106" i="6"/>
  <c r="P116" i="21"/>
  <c r="AX144" i="20"/>
  <c r="AC76" i="19"/>
  <c r="AT132" i="12" a="1"/>
  <c r="AT132" i="12" s="1"/>
  <c r="AX80" i="9"/>
  <c r="V125" i="4"/>
  <c r="AC51" i="6"/>
  <c r="AV52" i="6"/>
  <c r="AT179" i="5" a="1"/>
  <c r="AT179" i="5" s="1"/>
  <c r="AX112" i="5"/>
  <c r="BD74" i="18"/>
  <c r="BD49" i="17"/>
  <c r="P122" i="16"/>
  <c r="AC129" i="16"/>
  <c r="P158" i="11"/>
  <c r="AC140" i="8"/>
  <c r="BD192" i="9"/>
  <c r="AX47" i="9"/>
  <c r="AX48" i="9" s="1"/>
  <c r="AX36" i="9"/>
  <c r="AX189" i="9"/>
  <c r="AX190" i="9" s="1"/>
  <c r="AV165" i="8"/>
  <c r="AC166" i="8"/>
  <c r="AC72" i="7"/>
  <c r="AU118" i="4" a="1"/>
  <c r="AU118" i="4" s="1"/>
  <c r="AT74" i="7" a="1"/>
  <c r="AT74" i="7" s="1"/>
  <c r="P62" i="21"/>
  <c r="P16" i="13"/>
  <c r="BD144" i="10"/>
  <c r="AC80" i="13"/>
  <c r="R189" i="8"/>
  <c r="AX56" i="5"/>
  <c r="P74" i="5"/>
  <c r="AA125" i="1"/>
  <c r="BD118" i="5"/>
  <c r="AC42" i="1"/>
  <c r="P76" i="2"/>
  <c r="BD120" i="4"/>
  <c r="AC67" i="1"/>
  <c r="AC112" i="1"/>
  <c r="AV165" i="1"/>
  <c r="AC166" i="1"/>
  <c r="R189" i="5"/>
  <c r="P63" i="1"/>
  <c r="AT162" i="1" a="1"/>
  <c r="AT162" i="1" s="1"/>
  <c r="P110" i="7"/>
  <c r="P185" i="2"/>
  <c r="BD148" i="5"/>
  <c r="P24" i="9"/>
  <c r="P49" i="4"/>
  <c r="P50" i="4" s="1"/>
  <c r="D50" i="4"/>
  <c r="P102" i="2"/>
  <c r="BI89" i="4"/>
  <c r="BI89" i="13"/>
  <c r="BI89" i="20"/>
  <c r="BI173" i="9"/>
  <c r="BI173" i="16"/>
  <c r="BI173" i="23"/>
  <c r="BI69" i="2"/>
  <c r="BI69" i="12"/>
  <c r="BI69" i="20"/>
  <c r="BI95" i="8"/>
  <c r="BI95" i="17"/>
  <c r="BI95" i="24"/>
  <c r="BI93" i="4"/>
  <c r="BI93" i="12"/>
  <c r="BI93" i="20"/>
  <c r="BI37" i="3"/>
  <c r="BI37" i="12"/>
  <c r="BI37" i="21"/>
  <c r="BI161" i="8"/>
  <c r="BI161" i="16"/>
  <c r="BI161" i="24"/>
  <c r="BI75" i="5"/>
  <c r="BI75" i="13"/>
  <c r="BI75" i="20"/>
  <c r="AY58" i="21"/>
  <c r="BI15" i="6"/>
  <c r="BI15" i="16"/>
  <c r="BI15" i="23"/>
  <c r="AY147" i="14"/>
  <c r="AT130" i="25" a="1"/>
  <c r="AT130" i="25" s="1"/>
  <c r="AT129" i="7" a="1"/>
  <c r="AT129" i="7" s="1"/>
  <c r="AC85" i="22"/>
  <c r="P148" i="4"/>
  <c r="S190" i="20"/>
  <c r="AU47" i="9" a="1"/>
  <c r="AU47" i="9" s="1"/>
  <c r="AU164" i="7" a="1"/>
  <c r="AU164" i="7" s="1"/>
  <c r="AX57" i="2"/>
  <c r="AX36" i="2"/>
  <c r="Z189" i="20"/>
  <c r="Q189" i="20"/>
  <c r="Z50" i="25"/>
  <c r="Z125" i="25"/>
  <c r="AT129" i="23" a="1"/>
  <c r="AT129" i="23" s="1"/>
  <c r="AU129" i="23" a="1"/>
  <c r="AU129" i="23" s="1"/>
  <c r="Q130" i="23"/>
  <c r="AU130" i="23" s="1" a="1"/>
  <c r="AU130" i="23" s="1"/>
  <c r="W189" i="25"/>
  <c r="T50" i="18"/>
  <c r="T125" i="18"/>
  <c r="AV180" i="10"/>
  <c r="AC179" i="10"/>
  <c r="BD189" i="9"/>
  <c r="BD190" i="9" s="1"/>
  <c r="BD36" i="9"/>
  <c r="Q50" i="2"/>
  <c r="AC49" i="2"/>
  <c r="AC50" i="2" s="1"/>
  <c r="AV50" i="2" s="1"/>
  <c r="I50" i="20"/>
  <c r="I125" i="20"/>
  <c r="AV11" i="17"/>
  <c r="AC9" i="17"/>
  <c r="AC162" i="17"/>
  <c r="T130" i="12"/>
  <c r="T189" i="12"/>
  <c r="S190" i="21"/>
  <c r="AC144" i="17"/>
  <c r="AY174" i="12"/>
  <c r="T190" i="20"/>
  <c r="W191" i="13"/>
  <c r="W192" i="13" s="1"/>
  <c r="W190" i="13"/>
  <c r="J50" i="10"/>
  <c r="J125" i="10"/>
  <c r="AV165" i="11"/>
  <c r="AC166" i="11"/>
  <c r="Q50" i="5"/>
  <c r="AU50" i="5" s="1" a="1"/>
  <c r="AU50" i="5" s="1"/>
  <c r="AC49" i="5"/>
  <c r="AC50" i="5" s="1"/>
  <c r="AV50" i="5" s="1"/>
  <c r="S190" i="7"/>
  <c r="AX56" i="6"/>
  <c r="AC182" i="17"/>
  <c r="Z50" i="14"/>
  <c r="Z125" i="14"/>
  <c r="AY73" i="6"/>
  <c r="E178" i="17"/>
  <c r="P177" i="17"/>
  <c r="P178" i="17" s="1"/>
  <c r="AC66" i="17"/>
  <c r="AU85" i="3" a="1"/>
  <c r="AU85" i="3" s="1"/>
  <c r="AC85" i="3"/>
  <c r="AT85" i="3" a="1"/>
  <c r="AT85" i="3" s="1"/>
  <c r="Q86" i="3"/>
  <c r="AU86" i="3" s="1" a="1"/>
  <c r="AU86" i="3" s="1"/>
  <c r="S190" i="5"/>
  <c r="P177" i="7"/>
  <c r="P178" i="7" s="1"/>
  <c r="D178" i="7"/>
  <c r="AC9" i="3"/>
  <c r="AV11" i="3"/>
  <c r="AC44" i="3"/>
  <c r="AC90" i="3"/>
  <c r="AC16" i="3"/>
  <c r="AC32" i="3"/>
  <c r="AC104" i="3"/>
  <c r="AC176" i="3"/>
  <c r="AV165" i="2"/>
  <c r="AC166" i="2"/>
  <c r="AX24" i="2"/>
  <c r="BD136" i="1"/>
  <c r="BI99" i="6"/>
  <c r="BI99" i="12"/>
  <c r="BI99" i="21"/>
  <c r="BI29" i="1"/>
  <c r="BI29" i="9"/>
  <c r="BI29" i="17"/>
  <c r="BI29" i="25"/>
  <c r="BI105" i="7"/>
  <c r="BI105" i="13"/>
  <c r="BI105" i="21"/>
  <c r="BI103" i="4"/>
  <c r="BF101" i="4"/>
  <c r="BI103" i="9"/>
  <c r="BF101" i="9"/>
  <c r="BI103" i="17"/>
  <c r="BF101" i="17"/>
  <c r="BF101" i="25"/>
  <c r="BI103" i="25"/>
  <c r="BI145" i="4"/>
  <c r="BI145" i="13"/>
  <c r="BI145" i="21"/>
  <c r="BI143" i="8"/>
  <c r="BI143" i="14"/>
  <c r="BI143" i="24"/>
  <c r="BF117" i="7"/>
  <c r="BI119" i="7"/>
  <c r="BF117" i="16"/>
  <c r="BI119" i="16"/>
  <c r="BF117" i="24"/>
  <c r="BI119" i="24"/>
  <c r="BI115" i="3"/>
  <c r="BI115" i="12"/>
  <c r="BI115" i="19"/>
  <c r="BI137" i="2"/>
  <c r="BI137" i="12"/>
  <c r="BI137" i="20"/>
  <c r="BI53" i="8"/>
  <c r="BF54" i="15"/>
  <c r="BI53" i="15"/>
  <c r="BI53" i="23"/>
  <c r="N130" i="24"/>
  <c r="N189" i="24"/>
  <c r="Z130" i="22"/>
  <c r="Z189" i="22"/>
  <c r="L189" i="25"/>
  <c r="Y125" i="24"/>
  <c r="AA50" i="24"/>
  <c r="AA125" i="24"/>
  <c r="P40" i="24"/>
  <c r="AY23" i="17"/>
  <c r="AV101" i="13"/>
  <c r="AC102" i="13"/>
  <c r="AV102" i="13" s="1"/>
  <c r="Z50" i="17"/>
  <c r="Z125" i="17"/>
  <c r="AC106" i="15"/>
  <c r="AT164" i="10" a="1"/>
  <c r="AT164" i="10" s="1"/>
  <c r="G50" i="5"/>
  <c r="G125" i="5"/>
  <c r="P49" i="3"/>
  <c r="P50" i="3" s="1"/>
  <c r="D50" i="3"/>
  <c r="AC66" i="22"/>
  <c r="P112" i="15"/>
  <c r="S125" i="22"/>
  <c r="AC150" i="22"/>
  <c r="AX148" i="15"/>
  <c r="AC94" i="14"/>
  <c r="AT86" i="3" a="1"/>
  <c r="AT86" i="3" s="1"/>
  <c r="D50" i="17"/>
  <c r="P49" i="17"/>
  <c r="P50" i="17" s="1"/>
  <c r="D125" i="17"/>
  <c r="AC86" i="17"/>
  <c r="AV86" i="17" s="1"/>
  <c r="AV85" i="17"/>
  <c r="AV73" i="15"/>
  <c r="AC74" i="15"/>
  <c r="AC51" i="10"/>
  <c r="AV52" i="10"/>
  <c r="H126" i="10"/>
  <c r="H127" i="10"/>
  <c r="H128" i="10" s="1"/>
  <c r="AX36" i="11"/>
  <c r="AX47" i="11"/>
  <c r="AX48" i="11" s="1"/>
  <c r="AX189" i="11"/>
  <c r="AX190" i="11" s="1"/>
  <c r="P32" i="2"/>
  <c r="Y189" i="20"/>
  <c r="AC160" i="22"/>
  <c r="AV160" i="22" s="1"/>
  <c r="G125" i="18"/>
  <c r="AC108" i="15"/>
  <c r="O189" i="13"/>
  <c r="O189" i="8"/>
  <c r="H50" i="9"/>
  <c r="H125" i="9"/>
  <c r="AY58" i="6"/>
  <c r="P94" i="21"/>
  <c r="BD63" i="16"/>
  <c r="BD96" i="16"/>
  <c r="O189" i="14"/>
  <c r="BD172" i="10"/>
  <c r="AX148" i="2"/>
  <c r="AC88" i="3"/>
  <c r="W125" i="3"/>
  <c r="P154" i="3"/>
  <c r="P174" i="3"/>
  <c r="AB125" i="7"/>
  <c r="BD51" i="1"/>
  <c r="K189" i="5"/>
  <c r="P34" i="6"/>
  <c r="AC144" i="3"/>
  <c r="AU86" i="2" a="1"/>
  <c r="AU86" i="2" s="1"/>
  <c r="F127" i="2"/>
  <c r="F128" i="2" s="1"/>
  <c r="BD179" i="6"/>
  <c r="D48" i="4"/>
  <c r="AT48" i="4" s="1" a="1"/>
  <c r="AT48" i="4" s="1"/>
  <c r="P47" i="4"/>
  <c r="P48" i="4" s="1"/>
  <c r="BD90" i="1"/>
  <c r="O50" i="1"/>
  <c r="O125" i="1"/>
  <c r="BD156" i="4"/>
  <c r="BD18" i="1"/>
  <c r="BD112" i="4"/>
  <c r="BD102" i="1"/>
  <c r="P112" i="1"/>
  <c r="BI21" i="1"/>
  <c r="BI21" i="9"/>
  <c r="BI21" i="17"/>
  <c r="BI21" i="25"/>
  <c r="BH117" i="1"/>
  <c r="BH117" i="7"/>
  <c r="BH117" i="15"/>
  <c r="BH117" i="25"/>
  <c r="BF9" i="7"/>
  <c r="BF9" i="13"/>
  <c r="BF9" i="20"/>
  <c r="BI97" i="5"/>
  <c r="BI97" i="8"/>
  <c r="BI97" i="17"/>
  <c r="BI97" i="25"/>
  <c r="BI43" i="8"/>
  <c r="BI43" i="13"/>
  <c r="BI43" i="20"/>
  <c r="BI65" i="4"/>
  <c r="BI65" i="14"/>
  <c r="BI65" i="21"/>
  <c r="BI183" i="2"/>
  <c r="BI183" i="8"/>
  <c r="BI183" i="17"/>
  <c r="BI183" i="25"/>
  <c r="BI81" i="4"/>
  <c r="BI81" i="8"/>
  <c r="BI81" i="17"/>
  <c r="BI81" i="25"/>
  <c r="BI79" i="7"/>
  <c r="BI79" i="13"/>
  <c r="BI79" i="21"/>
  <c r="BI155" i="2"/>
  <c r="BI155" i="9"/>
  <c r="BI155" i="17"/>
  <c r="BI155" i="25"/>
  <c r="BI13" i="7"/>
  <c r="BI13" i="13"/>
  <c r="BI13" i="21"/>
  <c r="AC156" i="24"/>
  <c r="Y190" i="11"/>
  <c r="D50" i="24"/>
  <c r="P49" i="24"/>
  <c r="P50" i="24" s="1"/>
  <c r="D125" i="24"/>
  <c r="P22" i="21"/>
  <c r="AT188" i="23" a="1"/>
  <c r="AT188" i="23" s="1"/>
  <c r="P9" i="18"/>
  <c r="P10" i="18" s="1"/>
  <c r="P108" i="18"/>
  <c r="P18" i="18"/>
  <c r="P40" i="18"/>
  <c r="P20" i="18"/>
  <c r="P22" i="18"/>
  <c r="AC166" i="17"/>
  <c r="AV165" i="17"/>
  <c r="AC102" i="9"/>
  <c r="AV102" i="9" s="1"/>
  <c r="AV101" i="9"/>
  <c r="V125" i="20"/>
  <c r="BD172" i="18"/>
  <c r="AA125" i="18"/>
  <c r="AB190" i="17"/>
  <c r="AC118" i="18"/>
  <c r="AV118" i="18" s="1"/>
  <c r="AV117" i="18"/>
  <c r="P188" i="15"/>
  <c r="BD66" i="8"/>
  <c r="AT51" i="3" a="1"/>
  <c r="AT51" i="3" s="1"/>
  <c r="BD84" i="18"/>
  <c r="BD184" i="18"/>
  <c r="L50" i="11"/>
  <c r="L125" i="11"/>
  <c r="AC46" i="11"/>
  <c r="AB190" i="6"/>
  <c r="E189" i="22"/>
  <c r="BD18" i="18"/>
  <c r="AC122" i="14"/>
  <c r="AU47" i="12" a="1"/>
  <c r="AU47" i="12" s="1"/>
  <c r="AC47" i="12"/>
  <c r="AT47" i="12" a="1"/>
  <c r="AT47" i="12" s="1"/>
  <c r="Q48" i="12"/>
  <c r="AU48" i="12" s="1" a="1"/>
  <c r="AU48" i="12" s="1"/>
  <c r="BD154" i="8"/>
  <c r="P60" i="18"/>
  <c r="P9" i="14"/>
  <c r="P10" i="14" s="1"/>
  <c r="P14" i="14"/>
  <c r="P42" i="14"/>
  <c r="P114" i="14"/>
  <c r="P176" i="14"/>
  <c r="P172" i="14"/>
  <c r="P28" i="14"/>
  <c r="P40" i="14"/>
  <c r="P120" i="14"/>
  <c r="L130" i="12"/>
  <c r="L189" i="12"/>
  <c r="O189" i="20"/>
  <c r="P70" i="18"/>
  <c r="P54" i="15"/>
  <c r="I50" i="7"/>
  <c r="I125" i="7"/>
  <c r="E50" i="3"/>
  <c r="E125" i="3"/>
  <c r="P120" i="21"/>
  <c r="BD166" i="16"/>
  <c r="L50" i="13"/>
  <c r="L125" i="13"/>
  <c r="AA190" i="10"/>
  <c r="K125" i="10"/>
  <c r="AC86" i="4"/>
  <c r="AV86" i="4" s="1"/>
  <c r="AV85" i="4"/>
  <c r="S127" i="20"/>
  <c r="S128" i="20" s="1"/>
  <c r="AC57" i="15"/>
  <c r="P102" i="14"/>
  <c r="AC118" i="9"/>
  <c r="AV118" i="9" s="1"/>
  <c r="AV117" i="9"/>
  <c r="AX40" i="7"/>
  <c r="BD164" i="4"/>
  <c r="BD44" i="1"/>
  <c r="AT74" i="4" a="1"/>
  <c r="AT74" i="4" s="1"/>
  <c r="BD114" i="6"/>
  <c r="AC66" i="3"/>
  <c r="J127" i="3"/>
  <c r="J128" i="3" s="1"/>
  <c r="AC24" i="2"/>
  <c r="W50" i="1"/>
  <c r="W125" i="1"/>
  <c r="P104" i="3"/>
  <c r="P124" i="3"/>
  <c r="Q190" i="2"/>
  <c r="BI33" i="2"/>
  <c r="BI33" i="8"/>
  <c r="BI33" i="18"/>
  <c r="BI109" i="3"/>
  <c r="BI109" i="14"/>
  <c r="BI109" i="22"/>
  <c r="BI153" i="3"/>
  <c r="BI153" i="10"/>
  <c r="BI153" i="18"/>
  <c r="BI27" i="5"/>
  <c r="BI27" i="16"/>
  <c r="BI27" i="21"/>
  <c r="BI25" i="6"/>
  <c r="BI25" i="10"/>
  <c r="BI25" i="18"/>
  <c r="BI59" i="1"/>
  <c r="BI59" i="10"/>
  <c r="BI59" i="18"/>
  <c r="BI12" i="7"/>
  <c r="BI12" i="15"/>
  <c r="BI12" i="22"/>
  <c r="BI157" i="2"/>
  <c r="BI157" i="9"/>
  <c r="BI157" i="19"/>
  <c r="AY101" i="23"/>
  <c r="AY101" i="1"/>
  <c r="BG101" i="6"/>
  <c r="BG101" i="15"/>
  <c r="BG101" i="22"/>
  <c r="P152" i="25"/>
  <c r="AV133" i="24"/>
  <c r="AC134" i="24"/>
  <c r="AV134" i="24" s="1"/>
  <c r="AY117" i="24"/>
  <c r="P36" i="21"/>
  <c r="P63" i="25"/>
  <c r="O189" i="23"/>
  <c r="P172" i="24"/>
  <c r="P132" i="24"/>
  <c r="H189" i="24"/>
  <c r="Q130" i="21"/>
  <c r="AU129" i="21" a="1"/>
  <c r="AU129" i="21" s="1"/>
  <c r="AT129" i="21" a="1"/>
  <c r="AT129" i="21" s="1"/>
  <c r="Q189" i="21"/>
  <c r="P76" i="25"/>
  <c r="AT74" i="12" a="1"/>
  <c r="AT74" i="12" s="1"/>
  <c r="P132" i="8"/>
  <c r="AV133" i="15"/>
  <c r="AC134" i="15"/>
  <c r="AV134" i="15" s="1"/>
  <c r="I50" i="14"/>
  <c r="I125" i="14"/>
  <c r="BD154" i="13"/>
  <c r="AT116" i="10" a="1"/>
  <c r="AT116" i="10" s="1"/>
  <c r="AC22" i="11"/>
  <c r="P164" i="8"/>
  <c r="BD148" i="8"/>
  <c r="I125" i="3"/>
  <c r="AC124" i="18"/>
  <c r="AY23" i="18"/>
  <c r="AV117" i="17"/>
  <c r="AC118" i="17"/>
  <c r="AV118" i="17" s="1"/>
  <c r="AC124" i="15"/>
  <c r="P110" i="15"/>
  <c r="BD110" i="13"/>
  <c r="P148" i="21"/>
  <c r="AC26" i="22"/>
  <c r="BD178" i="18"/>
  <c r="AT116" i="5" a="1"/>
  <c r="AT116" i="5" s="1"/>
  <c r="AT185" i="9" a="1"/>
  <c r="AT185" i="9" s="1"/>
  <c r="P182" i="21"/>
  <c r="AC28" i="22"/>
  <c r="AT67" i="17" a="1"/>
  <c r="AT67" i="17" s="1"/>
  <c r="AC44" i="18"/>
  <c r="AT118" i="5" a="1"/>
  <c r="AT118" i="5" s="1"/>
  <c r="BD38" i="4"/>
  <c r="AC49" i="4"/>
  <c r="AC50" i="4" s="1"/>
  <c r="AV50" i="4" s="1"/>
  <c r="Q50" i="4"/>
  <c r="J189" i="21"/>
  <c r="J50" i="16"/>
  <c r="J125" i="16"/>
  <c r="AT51" i="15" a="1"/>
  <c r="AT51" i="15" s="1"/>
  <c r="P150" i="14"/>
  <c r="AC102" i="7"/>
  <c r="AV102" i="7" s="1"/>
  <c r="AV101" i="7"/>
  <c r="Q130" i="4"/>
  <c r="AU129" i="4" a="1"/>
  <c r="AU129" i="4" s="1"/>
  <c r="AT129" i="4" a="1"/>
  <c r="AT129" i="4" s="1"/>
  <c r="AC122" i="22"/>
  <c r="Q190" i="15"/>
  <c r="P136" i="11"/>
  <c r="AX49" i="11"/>
  <c r="AX50" i="11" s="1"/>
  <c r="P40" i="6"/>
  <c r="E127" i="15"/>
  <c r="E128" i="15" s="1"/>
  <c r="AY58" i="15"/>
  <c r="AU129" i="14" a="1"/>
  <c r="AU129" i="14" s="1"/>
  <c r="BD140" i="13"/>
  <c r="AC174" i="13"/>
  <c r="I126" i="6"/>
  <c r="I127" i="6"/>
  <c r="I128" i="6" s="1"/>
  <c r="P9" i="5"/>
  <c r="P10" i="5" s="1"/>
  <c r="P112" i="5"/>
  <c r="P32" i="5"/>
  <c r="O50" i="6"/>
  <c r="O125" i="6"/>
  <c r="P172" i="5"/>
  <c r="BD9" i="2"/>
  <c r="BD10" i="2" s="1"/>
  <c r="BD18" i="2"/>
  <c r="BD14" i="2"/>
  <c r="BD22" i="2"/>
  <c r="BD160" i="2"/>
  <c r="BD46" i="2"/>
  <c r="BD192" i="2"/>
  <c r="BD168" i="2"/>
  <c r="BD26" i="2"/>
  <c r="BD30" i="2"/>
  <c r="AX110" i="2"/>
  <c r="AT74" i="3" a="1"/>
  <c r="AT74" i="3" s="1"/>
  <c r="BD38" i="6"/>
  <c r="Q48" i="2"/>
  <c r="AU48" i="2" s="1" a="1"/>
  <c r="AU48" i="2" s="1"/>
  <c r="AU47" i="2" a="1"/>
  <c r="AU47" i="2" s="1"/>
  <c r="AC47" i="2"/>
  <c r="AT47" i="2" a="1"/>
  <c r="AT47" i="2" s="1"/>
  <c r="AV73" i="1"/>
  <c r="AC74" i="1"/>
  <c r="P102" i="5"/>
  <c r="BI123" i="4"/>
  <c r="BI123" i="10"/>
  <c r="BI123" i="18"/>
  <c r="BI151" i="4"/>
  <c r="BI151" i="13"/>
  <c r="BI151" i="22"/>
  <c r="BI71" i="1"/>
  <c r="BI71" i="10"/>
  <c r="BI71" i="18"/>
  <c r="BI41" i="8"/>
  <c r="BI41" i="13"/>
  <c r="BI41" i="22"/>
  <c r="BI39" i="3"/>
  <c r="BI39" i="10"/>
  <c r="BI39" i="18"/>
  <c r="BI121" i="1"/>
  <c r="BI121" i="10"/>
  <c r="BI121" i="19"/>
  <c r="BI17" i="2"/>
  <c r="BI17" i="9"/>
  <c r="BI17" i="18"/>
  <c r="BI163" i="6"/>
  <c r="BI163" i="14"/>
  <c r="BI163" i="22"/>
  <c r="BI135" i="2"/>
  <c r="BI135" i="10"/>
  <c r="BI135" i="18"/>
  <c r="AY35" i="13"/>
  <c r="AY117" i="23"/>
  <c r="AY117" i="1"/>
  <c r="BG117" i="5"/>
  <c r="BG117" i="14"/>
  <c r="BG117" i="22"/>
  <c r="AY85" i="23"/>
  <c r="AY85" i="2"/>
  <c r="AY73" i="23"/>
  <c r="V50" i="23"/>
  <c r="V125" i="23"/>
  <c r="AX50" i="24"/>
  <c r="AC16" i="24"/>
  <c r="AT67" i="7" a="1"/>
  <c r="AT67" i="7" s="1"/>
  <c r="AC114" i="24"/>
  <c r="BD120" i="23"/>
  <c r="AC132" i="24"/>
  <c r="AV132" i="24" s="1"/>
  <c r="T125" i="23"/>
  <c r="AC164" i="24"/>
  <c r="AV164" i="24" s="1"/>
  <c r="AC57" i="24"/>
  <c r="P26" i="25"/>
  <c r="P34" i="24"/>
  <c r="BD16" i="23"/>
  <c r="BD182" i="18"/>
  <c r="AC106" i="19"/>
  <c r="AC90" i="17"/>
  <c r="W125" i="16"/>
  <c r="I130" i="14"/>
  <c r="I189" i="14"/>
  <c r="V189" i="10"/>
  <c r="AC176" i="13"/>
  <c r="P136" i="5"/>
  <c r="AX118" i="6"/>
  <c r="AC185" i="22"/>
  <c r="AY117" i="20"/>
  <c r="E127" i="21"/>
  <c r="E128" i="21" s="1"/>
  <c r="BD132" i="18"/>
  <c r="AC184" i="18"/>
  <c r="AY23" i="11"/>
  <c r="P144" i="8"/>
  <c r="P62" i="8"/>
  <c r="AY147" i="5"/>
  <c r="AT74" i="6" a="1"/>
  <c r="AT74" i="6" s="1"/>
  <c r="P136" i="6"/>
  <c r="BD60" i="6"/>
  <c r="BD114" i="18"/>
  <c r="BD154" i="18"/>
  <c r="Y190" i="19"/>
  <c r="AY73" i="18"/>
  <c r="AV73" i="16"/>
  <c r="AC74" i="16"/>
  <c r="P148" i="11"/>
  <c r="J130" i="9"/>
  <c r="AT130" i="9" s="1" a="1"/>
  <c r="AT130" i="9" s="1"/>
  <c r="J189" i="9"/>
  <c r="AC38" i="8"/>
  <c r="P76" i="8"/>
  <c r="BD162" i="4"/>
  <c r="BD112" i="2"/>
  <c r="BD168" i="13"/>
  <c r="AB130" i="11"/>
  <c r="AB189" i="11"/>
  <c r="AU9" i="10" a="1"/>
  <c r="AU9" i="10" s="1"/>
  <c r="AT9" i="10" a="1"/>
  <c r="AT9" i="10" s="1"/>
  <c r="Q10" i="10"/>
  <c r="AT10" i="10" s="1" a="1"/>
  <c r="AT10" i="10" s="1"/>
  <c r="P24" i="6"/>
  <c r="BD44" i="4"/>
  <c r="AC34" i="20"/>
  <c r="AC80" i="18"/>
  <c r="P60" i="17"/>
  <c r="Z50" i="16"/>
  <c r="Z125" i="16"/>
  <c r="R189" i="12"/>
  <c r="P47" i="12"/>
  <c r="P48" i="12" s="1"/>
  <c r="P122" i="8"/>
  <c r="AY84" i="12"/>
  <c r="P160" i="6"/>
  <c r="P188" i="2"/>
  <c r="AV147" i="17"/>
  <c r="AC148" i="17"/>
  <c r="AV148" i="17" s="1"/>
  <c r="O190" i="9"/>
  <c r="BD86" i="10"/>
  <c r="BD48" i="10"/>
  <c r="BD88" i="8"/>
  <c r="AC40" i="20"/>
  <c r="P188" i="17"/>
  <c r="AV180" i="17"/>
  <c r="AC179" i="17"/>
  <c r="AC36" i="15"/>
  <c r="P154" i="15"/>
  <c r="BD138" i="16"/>
  <c r="P34" i="13"/>
  <c r="AT134" i="11" a="1"/>
  <c r="AT134" i="11" s="1"/>
  <c r="BD102" i="10"/>
  <c r="Q125" i="13"/>
  <c r="BD67" i="8"/>
  <c r="BD74" i="8"/>
  <c r="BD76" i="4"/>
  <c r="P60" i="21"/>
  <c r="AT179" i="18" a="1"/>
  <c r="AT179" i="18" s="1"/>
  <c r="N125" i="15"/>
  <c r="T189" i="14"/>
  <c r="P90" i="13"/>
  <c r="AX74" i="9"/>
  <c r="AC92" i="10"/>
  <c r="P70" i="6"/>
  <c r="BD51" i="2"/>
  <c r="P156" i="2"/>
  <c r="AX80" i="2"/>
  <c r="AU9" i="1" a="1"/>
  <c r="AU9" i="1" s="1"/>
  <c r="AT9" i="1" a="1"/>
  <c r="AT9" i="1" s="1"/>
  <c r="Q10" i="1"/>
  <c r="AT10" i="1" s="1" a="1"/>
  <c r="AT10" i="1" s="1"/>
  <c r="BD134" i="1"/>
  <c r="Q189" i="1"/>
  <c r="BD106" i="2"/>
  <c r="AC34" i="3"/>
  <c r="K127" i="1"/>
  <c r="K128" i="1" s="1"/>
  <c r="AC134" i="1"/>
  <c r="AV134" i="1" s="1"/>
  <c r="AV133" i="1"/>
  <c r="BI111" i="8"/>
  <c r="BI111" i="16"/>
  <c r="BI111" i="24"/>
  <c r="BI175" i="4"/>
  <c r="BI175" i="11"/>
  <c r="BI175" i="20"/>
  <c r="BI31" i="6"/>
  <c r="BI31" i="16"/>
  <c r="BI31" i="24"/>
  <c r="BI171" i="6"/>
  <c r="BF172" i="12"/>
  <c r="BI171" i="12"/>
  <c r="BI171" i="20"/>
  <c r="BI186" i="9"/>
  <c r="BI186" i="16"/>
  <c r="BI186" i="23"/>
  <c r="BI83" i="13"/>
  <c r="BI83" i="16"/>
  <c r="BI83" i="24"/>
  <c r="BI169" i="4"/>
  <c r="BI169" i="11"/>
  <c r="BI169" i="20"/>
  <c r="BI139" i="7"/>
  <c r="BI139" i="16"/>
  <c r="BI139" i="23"/>
  <c r="BI167" i="3"/>
  <c r="BI167" i="12"/>
  <c r="BI167" i="20"/>
  <c r="P9" i="23"/>
  <c r="P10" i="23" s="1"/>
  <c r="P16" i="23"/>
  <c r="BD51" i="23"/>
  <c r="L189" i="24"/>
  <c r="P150" i="23"/>
  <c r="P76" i="21"/>
  <c r="BD112" i="23"/>
  <c r="T189" i="25"/>
  <c r="W50" i="24"/>
  <c r="W125" i="24"/>
  <c r="P94" i="24"/>
  <c r="P67" i="23"/>
  <c r="O50" i="23"/>
  <c r="O125" i="23"/>
  <c r="AT74" i="25" a="1"/>
  <c r="AT74" i="25" s="1"/>
  <c r="P176" i="24"/>
  <c r="BD166" i="23"/>
  <c r="P92" i="17"/>
  <c r="AC114" i="18"/>
  <c r="P24" i="17"/>
  <c r="BD16" i="15"/>
  <c r="AT67" i="15" a="1"/>
  <c r="AT67" i="15" s="1"/>
  <c r="P177" i="15"/>
  <c r="P178" i="15" s="1"/>
  <c r="D178" i="15"/>
  <c r="AT178" i="15" s="1" a="1"/>
  <c r="AT178" i="15" s="1"/>
  <c r="AY101" i="10"/>
  <c r="AY165" i="20"/>
  <c r="AC172" i="15"/>
  <c r="AC54" i="17"/>
  <c r="K125" i="12"/>
  <c r="AC100" i="11"/>
  <c r="BD152" i="6"/>
  <c r="P144" i="21"/>
  <c r="BD9" i="21"/>
  <c r="BD10" i="21" s="1"/>
  <c r="BD20" i="21"/>
  <c r="BD28" i="21"/>
  <c r="BD178" i="16"/>
  <c r="Z130" i="10"/>
  <c r="Z189" i="10"/>
  <c r="BD162" i="8"/>
  <c r="AX94" i="9"/>
  <c r="AX60" i="9"/>
  <c r="AC96" i="22"/>
  <c r="J189" i="19"/>
  <c r="J178" i="17"/>
  <c r="J189" i="17"/>
  <c r="AC132" i="17"/>
  <c r="AV132" i="17" s="1"/>
  <c r="AT162" i="11" a="1"/>
  <c r="AT162" i="11" s="1"/>
  <c r="AC140" i="10"/>
  <c r="BD122" i="8"/>
  <c r="AC164" i="5"/>
  <c r="AV164" i="5" s="1"/>
  <c r="V125" i="7"/>
  <c r="AC76" i="22"/>
  <c r="AC82" i="18"/>
  <c r="W189" i="17"/>
  <c r="AT102" i="17" a="1"/>
  <c r="AT102" i="17" s="1"/>
  <c r="BD54" i="13"/>
  <c r="AY23" i="12"/>
  <c r="P14" i="7"/>
  <c r="AC104" i="15"/>
  <c r="AC116" i="16"/>
  <c r="AV116" i="16" s="1"/>
  <c r="AB190" i="13"/>
  <c r="AV165" i="12"/>
  <c r="AC166" i="12"/>
  <c r="P122" i="13"/>
  <c r="AA125" i="11"/>
  <c r="AC168" i="11"/>
  <c r="X50" i="11"/>
  <c r="X125" i="11"/>
  <c r="BD144" i="4"/>
  <c r="P168" i="6"/>
  <c r="P184" i="5"/>
  <c r="BD106" i="18"/>
  <c r="AC136" i="18"/>
  <c r="P98" i="16"/>
  <c r="AV180" i="16"/>
  <c r="AC179" i="16"/>
  <c r="D48" i="14"/>
  <c r="AT48" i="14" s="1" a="1"/>
  <c r="AT48" i="14" s="1"/>
  <c r="P47" i="14"/>
  <c r="P48" i="14" s="1"/>
  <c r="Y125" i="10"/>
  <c r="AX51" i="9"/>
  <c r="AC44" i="8"/>
  <c r="BD54" i="4"/>
  <c r="I189" i="7"/>
  <c r="P172" i="9"/>
  <c r="AC82" i="20"/>
  <c r="AC138" i="19"/>
  <c r="P166" i="18"/>
  <c r="AC46" i="14"/>
  <c r="AC84" i="11"/>
  <c r="L127" i="6"/>
  <c r="L128" i="6" s="1"/>
  <c r="P106" i="3"/>
  <c r="AX162" i="2"/>
  <c r="E130" i="3"/>
  <c r="E189" i="3"/>
  <c r="Q127" i="4"/>
  <c r="Q191" i="4" s="1"/>
  <c r="BD185" i="4"/>
  <c r="AC26" i="3"/>
  <c r="AC70" i="1"/>
  <c r="P26" i="2"/>
  <c r="BD96" i="6"/>
  <c r="P110" i="5"/>
  <c r="BD48" i="2"/>
  <c r="P80" i="9"/>
  <c r="P67" i="2"/>
  <c r="P114" i="2"/>
  <c r="BD51" i="3"/>
  <c r="Y189" i="3"/>
  <c r="Q50" i="1"/>
  <c r="AC49" i="1"/>
  <c r="AC50" i="1" s="1"/>
  <c r="AV50" i="1" s="1"/>
  <c r="P152" i="7"/>
  <c r="BD108" i="1"/>
  <c r="R190" i="1"/>
  <c r="J125" i="5"/>
  <c r="BH101" i="2"/>
  <c r="BH101" i="8"/>
  <c r="BH101" i="17"/>
  <c r="BH101" i="25"/>
  <c r="BI149" i="3"/>
  <c r="BI149" i="9"/>
  <c r="BI149" i="17"/>
  <c r="BI149" i="25"/>
  <c r="BI45" i="5"/>
  <c r="BI45" i="13"/>
  <c r="BI45" i="20"/>
  <c r="BI187" i="3"/>
  <c r="BI187" i="9"/>
  <c r="BI187" i="17"/>
  <c r="BI187" i="25"/>
  <c r="BI87" i="6"/>
  <c r="BI87" i="9"/>
  <c r="BI87" i="15"/>
  <c r="BI87" i="25"/>
  <c r="BI141" i="1"/>
  <c r="BI141" i="7"/>
  <c r="BI141" i="17"/>
  <c r="BI141" i="25"/>
  <c r="BI77" i="3"/>
  <c r="BI77" i="9"/>
  <c r="BI77" i="17"/>
  <c r="BI77" i="25"/>
  <c r="AC38" i="24"/>
  <c r="BD74" i="23"/>
  <c r="AC20" i="23"/>
  <c r="AB50" i="24"/>
  <c r="AB125" i="24"/>
  <c r="J50" i="21"/>
  <c r="J125" i="21"/>
  <c r="P44" i="24"/>
  <c r="AX94" i="24"/>
  <c r="BD148" i="23"/>
  <c r="P129" i="22"/>
  <c r="P130" i="22" s="1"/>
  <c r="AT188" i="22" a="1"/>
  <c r="AT188" i="22" s="1"/>
  <c r="R125" i="24"/>
  <c r="AV11" i="25"/>
  <c r="AC9" i="25"/>
  <c r="AC46" i="25"/>
  <c r="AC30" i="25"/>
  <c r="AC34" i="25"/>
  <c r="AC18" i="25"/>
  <c r="BD56" i="24"/>
  <c r="W127" i="22"/>
  <c r="W128" i="22" s="1"/>
  <c r="BD9" i="25"/>
  <c r="BD10" i="25" s="1"/>
  <c r="BD114" i="25"/>
  <c r="BD44" i="25"/>
  <c r="BD20" i="25"/>
  <c r="BD72" i="25"/>
  <c r="BD138" i="25"/>
  <c r="BD182" i="25"/>
  <c r="BD28" i="25"/>
  <c r="E125" i="23"/>
  <c r="F127" i="20"/>
  <c r="F128" i="20" s="1"/>
  <c r="AC134" i="17"/>
  <c r="AV134" i="17" s="1"/>
  <c r="AV133" i="17"/>
  <c r="P110" i="14"/>
  <c r="H50" i="7"/>
  <c r="H125" i="7"/>
  <c r="AX46" i="6"/>
  <c r="P80" i="21"/>
  <c r="AC56" i="19"/>
  <c r="P160" i="17"/>
  <c r="BD156" i="15"/>
  <c r="P67" i="16"/>
  <c r="AU9" i="14" a="1"/>
  <c r="AU9" i="14" s="1"/>
  <c r="AX130" i="12"/>
  <c r="O190" i="1"/>
  <c r="BD184" i="21"/>
  <c r="AB50" i="16"/>
  <c r="AB125" i="16"/>
  <c r="AY165" i="18"/>
  <c r="BD174" i="15"/>
  <c r="P106" i="11"/>
  <c r="AC162" i="10"/>
  <c r="AB189" i="9"/>
  <c r="AB125" i="6"/>
  <c r="AC184" i="19"/>
  <c r="P154" i="14"/>
  <c r="P44" i="8"/>
  <c r="K189" i="12"/>
  <c r="AX46" i="5"/>
  <c r="N125" i="6"/>
  <c r="F190" i="19"/>
  <c r="AC170" i="18"/>
  <c r="AC184" i="15"/>
  <c r="J125" i="15"/>
  <c r="P166" i="13"/>
  <c r="BD122" i="10"/>
  <c r="L189" i="11"/>
  <c r="AX142" i="8"/>
  <c r="Q178" i="21"/>
  <c r="AU177" i="21" a="1"/>
  <c r="AU177" i="21" s="1"/>
  <c r="AT177" i="21" a="1"/>
  <c r="AT177" i="21" s="1"/>
  <c r="AC177" i="21"/>
  <c r="P158" i="17"/>
  <c r="AB189" i="18"/>
  <c r="AT51" i="16" a="1"/>
  <c r="AT51" i="16" s="1"/>
  <c r="O127" i="16"/>
  <c r="O128" i="16" s="1"/>
  <c r="P132" i="12"/>
  <c r="P63" i="12"/>
  <c r="P138" i="11"/>
  <c r="AC176" i="10"/>
  <c r="G125" i="9"/>
  <c r="F127" i="9"/>
  <c r="F128" i="9" s="1"/>
  <c r="AX84" i="6"/>
  <c r="K125" i="22"/>
  <c r="BD56" i="21"/>
  <c r="O189" i="21"/>
  <c r="BD54" i="16"/>
  <c r="BD114" i="16"/>
  <c r="P30" i="16"/>
  <c r="P44" i="14"/>
  <c r="AC156" i="10"/>
  <c r="AC46" i="9"/>
  <c r="AC120" i="4"/>
  <c r="AV11" i="6"/>
  <c r="AC9" i="6"/>
  <c r="AC78" i="6"/>
  <c r="AC22" i="6"/>
  <c r="AC188" i="6"/>
  <c r="AV188" i="6" s="1"/>
  <c r="T189" i="19"/>
  <c r="P14" i="18"/>
  <c r="AC106" i="17"/>
  <c r="AX38" i="15"/>
  <c r="AC120" i="15"/>
  <c r="I189" i="16"/>
  <c r="AT67" i="14" a="1"/>
  <c r="AT67" i="14" s="1"/>
  <c r="P74" i="11"/>
  <c r="AC162" i="13"/>
  <c r="AC94" i="9"/>
  <c r="AX125" i="5"/>
  <c r="AX126" i="5" s="1"/>
  <c r="AX24" i="5"/>
  <c r="X50" i="4"/>
  <c r="X125" i="4"/>
  <c r="P96" i="2"/>
  <c r="BD28" i="3"/>
  <c r="P67" i="6"/>
  <c r="AC122" i="5"/>
  <c r="AC120" i="3"/>
  <c r="P74" i="2"/>
  <c r="BD80" i="6"/>
  <c r="AC162" i="2"/>
  <c r="P38" i="3"/>
  <c r="P34" i="2"/>
  <c r="AC57" i="5"/>
  <c r="AU134" i="3" a="1"/>
  <c r="AU134" i="3" s="1"/>
  <c r="P44" i="2"/>
  <c r="P146" i="7"/>
  <c r="BD124" i="1"/>
  <c r="P170" i="3"/>
  <c r="BD184" i="6"/>
  <c r="AC138" i="2"/>
  <c r="P51" i="2"/>
  <c r="BI131" i="4"/>
  <c r="BI131" i="15"/>
  <c r="BI131" i="21"/>
  <c r="BI159" i="3"/>
  <c r="BI159" i="9"/>
  <c r="BI159" i="15"/>
  <c r="BI159" i="25"/>
  <c r="BI107" i="5"/>
  <c r="BI107" i="12"/>
  <c r="BI107" i="21"/>
  <c r="BI61" i="5"/>
  <c r="BI61" i="13"/>
  <c r="BI61" i="20"/>
  <c r="BI19" i="2"/>
  <c r="BI19" i="8"/>
  <c r="BI19" i="17"/>
  <c r="BI19" i="25"/>
  <c r="BI181" i="4"/>
  <c r="BI181" i="13"/>
  <c r="BI181" i="21"/>
  <c r="BI55" i="5"/>
  <c r="BI55" i="9"/>
  <c r="BI55" i="17"/>
  <c r="BI55" i="25"/>
  <c r="BI113" i="5"/>
  <c r="BI113" i="12"/>
  <c r="BI113" i="20"/>
  <c r="AY23" i="3"/>
  <c r="AY11" i="14"/>
  <c r="AY16" i="14" s="1"/>
  <c r="AY165" i="13"/>
  <c r="BD146" i="24"/>
  <c r="AT179" i="24" a="1"/>
  <c r="AT179" i="24" s="1"/>
  <c r="AC146" i="23"/>
  <c r="AC174" i="20"/>
  <c r="AC148" i="24"/>
  <c r="AV148" i="24" s="1"/>
  <c r="AV147" i="24"/>
  <c r="AC150" i="23"/>
  <c r="AC106" i="25"/>
  <c r="BD125" i="24"/>
  <c r="BD126" i="24" s="1"/>
  <c r="BD24" i="24"/>
  <c r="AT102" i="24" a="1"/>
  <c r="AT102" i="24" s="1"/>
  <c r="P60" i="23"/>
  <c r="H50" i="18"/>
  <c r="H125" i="18"/>
  <c r="AX54" i="20"/>
  <c r="BD176" i="19"/>
  <c r="P90" i="18"/>
  <c r="H189" i="16"/>
  <c r="P74" i="16"/>
  <c r="AC112" i="16"/>
  <c r="AT132" i="11" a="1"/>
  <c r="AT132" i="11" s="1"/>
  <c r="BD80" i="11"/>
  <c r="AX30" i="6"/>
  <c r="AC144" i="4"/>
  <c r="AC174" i="5"/>
  <c r="V125" i="2"/>
  <c r="G189" i="18"/>
  <c r="AC164" i="12"/>
  <c r="AV164" i="12" s="1"/>
  <c r="AC106" i="13"/>
  <c r="AU85" i="6" a="1"/>
  <c r="AU85" i="6" s="1"/>
  <c r="AT85" i="6" a="1"/>
  <c r="AT85" i="6" s="1"/>
  <c r="Q86" i="6"/>
  <c r="AU86" i="6" s="1" a="1"/>
  <c r="AU86" i="6" s="1"/>
  <c r="AC85" i="6"/>
  <c r="AC24" i="18"/>
  <c r="L130" i="18"/>
  <c r="L189" i="18"/>
  <c r="AT116" i="17" a="1"/>
  <c r="AT116" i="17" s="1"/>
  <c r="AC46" i="15"/>
  <c r="AB130" i="12"/>
  <c r="AB189" i="12"/>
  <c r="AU148" i="13" a="1"/>
  <c r="AU148" i="13" s="1"/>
  <c r="AX24" i="7"/>
  <c r="AC14" i="5"/>
  <c r="BD38" i="21"/>
  <c r="L125" i="20"/>
  <c r="L190" i="17"/>
  <c r="AC106" i="12"/>
  <c r="L125" i="7"/>
  <c r="AX60" i="7"/>
  <c r="AC116" i="4"/>
  <c r="AV116" i="4" s="1"/>
  <c r="P106" i="21"/>
  <c r="AC174" i="22"/>
  <c r="AC174" i="18"/>
  <c r="E48" i="13"/>
  <c r="P47" i="13"/>
  <c r="P48" i="13" s="1"/>
  <c r="AC152" i="12"/>
  <c r="AY156" i="12"/>
  <c r="N189" i="8"/>
  <c r="AC40" i="7"/>
  <c r="P42" i="6"/>
  <c r="W130" i="2"/>
  <c r="W189" i="2"/>
  <c r="AV101" i="20"/>
  <c r="AC102" i="20"/>
  <c r="AV102" i="20" s="1"/>
  <c r="P66" i="17"/>
  <c r="BD179" i="8"/>
  <c r="P177" i="5"/>
  <c r="P178" i="5" s="1"/>
  <c r="D178" i="5"/>
  <c r="AT178" i="5" s="1" a="1"/>
  <c r="AT178" i="5" s="1"/>
  <c r="BD76" i="18"/>
  <c r="E189" i="20"/>
  <c r="P94" i="15"/>
  <c r="R125" i="12"/>
  <c r="AC38" i="12"/>
  <c r="AC40" i="8"/>
  <c r="BD92" i="4"/>
  <c r="AC67" i="20"/>
  <c r="AC184" i="22"/>
  <c r="BD148" i="16"/>
  <c r="R130" i="17"/>
  <c r="R189" i="17"/>
  <c r="P34" i="15"/>
  <c r="BD118" i="13"/>
  <c r="BD160" i="10"/>
  <c r="BD150" i="9"/>
  <c r="AC100" i="13"/>
  <c r="AX28" i="7"/>
  <c r="AY11" i="4"/>
  <c r="AY116" i="4" s="1"/>
  <c r="T189" i="6"/>
  <c r="AT74" i="5" a="1"/>
  <c r="AT74" i="5" s="1"/>
  <c r="BD120" i="5"/>
  <c r="T127" i="2"/>
  <c r="T128" i="2" s="1"/>
  <c r="I189" i="3"/>
  <c r="R127" i="2"/>
  <c r="R128" i="2" s="1"/>
  <c r="BD120" i="3"/>
  <c r="BD152" i="3"/>
  <c r="AC72" i="4"/>
  <c r="M127" i="7"/>
  <c r="M128" i="7" s="1"/>
  <c r="AC32" i="2"/>
  <c r="BD118" i="4"/>
  <c r="AT67" i="1" a="1"/>
  <c r="AT67" i="1" s="1"/>
  <c r="AT102" i="7" a="1"/>
  <c r="AT102" i="7" s="1"/>
  <c r="BD98" i="3"/>
  <c r="P66" i="3"/>
  <c r="D189" i="3"/>
  <c r="P106" i="5"/>
  <c r="BD70" i="1"/>
  <c r="AA189" i="3"/>
  <c r="P146" i="2"/>
  <c r="BD150" i="5"/>
  <c r="P146" i="9"/>
  <c r="BD162" i="6"/>
  <c r="AT51" i="4" a="1"/>
  <c r="AT51" i="4" s="1"/>
  <c r="P104" i="2"/>
  <c r="BI89" i="7"/>
  <c r="BI89" i="12"/>
  <c r="BI89" i="21"/>
  <c r="BI173" i="3"/>
  <c r="BI173" i="8"/>
  <c r="BI173" i="17"/>
  <c r="BI173" i="25"/>
  <c r="BI69" i="5"/>
  <c r="BI69" i="13"/>
  <c r="BI69" i="21"/>
  <c r="BI95" i="1"/>
  <c r="BI95" i="7"/>
  <c r="BF96" i="15"/>
  <c r="BI95" i="15"/>
  <c r="BI95" i="25"/>
  <c r="BI93" i="5"/>
  <c r="BI93" i="13"/>
  <c r="BI93" i="21"/>
  <c r="BI37" i="6"/>
  <c r="BI37" i="13"/>
  <c r="BI37" i="20"/>
  <c r="BI161" i="2"/>
  <c r="BI161" i="9"/>
  <c r="BI161" i="17"/>
  <c r="BI161" i="25"/>
  <c r="BI75" i="7"/>
  <c r="BI75" i="12"/>
  <c r="BI75" i="21"/>
  <c r="BG28" i="16"/>
  <c r="AY58" i="14"/>
  <c r="BI15" i="8"/>
  <c r="BI15" i="14"/>
  <c r="BI15" i="24"/>
  <c r="AY147" i="13"/>
  <c r="AU85" i="12" a="1"/>
  <c r="AU85" i="12" s="1"/>
  <c r="AU85" i="22" a="1"/>
  <c r="AU85" i="22" s="1"/>
  <c r="AT85" i="16" a="1"/>
  <c r="AT85" i="16" s="1"/>
  <c r="BD57" i="7"/>
  <c r="AC47" i="9"/>
  <c r="AX178" i="20"/>
  <c r="P85" i="10"/>
  <c r="P86" i="10" s="1"/>
  <c r="AT129" i="17" a="1"/>
  <c r="AT129" i="17" s="1"/>
  <c r="AT85" i="10" a="1"/>
  <c r="AT85" i="10" s="1"/>
  <c r="BD189" i="17"/>
  <c r="BD190" i="17" s="1"/>
  <c r="P24" i="11"/>
  <c r="AX48" i="2"/>
  <c r="AU164" i="23" a="1"/>
  <c r="AU164" i="23" s="1"/>
  <c r="AX74" i="7"/>
  <c r="P9" i="25"/>
  <c r="P10" i="25" s="1"/>
  <c r="P16" i="25"/>
  <c r="P22" i="25"/>
  <c r="P80" i="25"/>
  <c r="AC49" i="23"/>
  <c r="AC50" i="23" s="1"/>
  <c r="AV50" i="23" s="1"/>
  <c r="Q50" i="23"/>
  <c r="AU50" i="23" s="1" a="1"/>
  <c r="AU50" i="23" s="1"/>
  <c r="AC80" i="24"/>
  <c r="T50" i="22"/>
  <c r="T125" i="22"/>
  <c r="V190" i="24"/>
  <c r="V191" i="24"/>
  <c r="V192" i="24" s="1"/>
  <c r="P110" i="25"/>
  <c r="Y190" i="24"/>
  <c r="R50" i="22"/>
  <c r="R125" i="22"/>
  <c r="BD80" i="18"/>
  <c r="AC102" i="14"/>
  <c r="AV102" i="14" s="1"/>
  <c r="AV101" i="14"/>
  <c r="AC177" i="10"/>
  <c r="AU177" i="10" a="1"/>
  <c r="AU177" i="10" s="1"/>
  <c r="Q178" i="10"/>
  <c r="AU178" i="10" s="1" a="1"/>
  <c r="AU178" i="10" s="1"/>
  <c r="AT177" i="10" a="1"/>
  <c r="AT177" i="10" s="1"/>
  <c r="D50" i="8"/>
  <c r="P49" i="8"/>
  <c r="P50" i="8" s="1"/>
  <c r="P63" i="6"/>
  <c r="AV52" i="2"/>
  <c r="AC51" i="2"/>
  <c r="AY58" i="5"/>
  <c r="R50" i="18"/>
  <c r="R125" i="18"/>
  <c r="Q126" i="18"/>
  <c r="AY35" i="18"/>
  <c r="BD125" i="10"/>
  <c r="BD126" i="10" s="1"/>
  <c r="BD24" i="10"/>
  <c r="AY23" i="9"/>
  <c r="X127" i="6"/>
  <c r="X128" i="6" s="1"/>
  <c r="N130" i="3"/>
  <c r="N189" i="3"/>
  <c r="AT9" i="17" a="1"/>
  <c r="AT9" i="17" s="1"/>
  <c r="AU9" i="17" a="1"/>
  <c r="AU9" i="17" s="1"/>
  <c r="Q10" i="17"/>
  <c r="AT10" i="17" s="1" a="1"/>
  <c r="AT10" i="17" s="1"/>
  <c r="BD100" i="16"/>
  <c r="AT185" i="15" a="1"/>
  <c r="AT185" i="15" s="1"/>
  <c r="J190" i="4"/>
  <c r="J191" i="4"/>
  <c r="J192" i="4" s="1"/>
  <c r="AX144" i="6"/>
  <c r="AC90" i="15"/>
  <c r="AC134" i="14"/>
  <c r="AV134" i="14" s="1"/>
  <c r="AV133" i="14"/>
  <c r="BD144" i="13"/>
  <c r="AT48" i="11" a="1"/>
  <c r="AT48" i="11" s="1"/>
  <c r="AY72" i="12"/>
  <c r="I190" i="4"/>
  <c r="AC162" i="22"/>
  <c r="AT67" i="18" a="1"/>
  <c r="AT67" i="18" s="1"/>
  <c r="N190" i="13"/>
  <c r="F189" i="6"/>
  <c r="BD189" i="18"/>
  <c r="BD190" i="18" s="1"/>
  <c r="BD36" i="18"/>
  <c r="P24" i="15"/>
  <c r="BD54" i="10"/>
  <c r="AY117" i="6"/>
  <c r="BD188" i="4"/>
  <c r="AU177" i="22" a="1"/>
  <c r="AU177" i="22" s="1"/>
  <c r="AC177" i="22"/>
  <c r="Q178" i="22"/>
  <c r="AU178" i="22" s="1" a="1"/>
  <c r="AU178" i="22" s="1"/>
  <c r="AT177" i="22" a="1"/>
  <c r="AT177" i="22" s="1"/>
  <c r="AC63" i="17"/>
  <c r="T190" i="11"/>
  <c r="AV101" i="11"/>
  <c r="AC102" i="11"/>
  <c r="AV102" i="11" s="1"/>
  <c r="AA190" i="9"/>
  <c r="P172" i="3"/>
  <c r="BD66" i="1"/>
  <c r="AT179" i="7" a="1"/>
  <c r="AT179" i="7" s="1"/>
  <c r="AC162" i="3"/>
  <c r="P176" i="6"/>
  <c r="AX62" i="2"/>
  <c r="AC136" i="3"/>
  <c r="AX126" i="2"/>
  <c r="P24" i="4"/>
  <c r="BI99" i="5"/>
  <c r="BI99" i="13"/>
  <c r="BI99" i="22"/>
  <c r="BI29" i="2"/>
  <c r="BI29" i="10"/>
  <c r="BI29" i="18"/>
  <c r="BI105" i="3"/>
  <c r="BI105" i="14"/>
  <c r="BI105" i="22"/>
  <c r="BI103" i="3"/>
  <c r="BF101" i="3"/>
  <c r="BF102" i="3" s="1"/>
  <c r="BF104" i="12"/>
  <c r="BI103" i="12"/>
  <c r="BF101" i="12"/>
  <c r="BF102" i="12" s="1"/>
  <c r="BI103" i="18"/>
  <c r="BF101" i="18"/>
  <c r="BI145" i="8"/>
  <c r="BI145" i="14"/>
  <c r="BI145" i="22"/>
  <c r="BI143" i="3"/>
  <c r="BI143" i="9"/>
  <c r="BI143" i="17"/>
  <c r="BI143" i="25"/>
  <c r="BF117" i="2"/>
  <c r="BI119" i="2"/>
  <c r="BI119" i="8"/>
  <c r="BF117" i="8"/>
  <c r="BF117" i="17"/>
  <c r="BI119" i="17"/>
  <c r="BI119" i="25"/>
  <c r="BF117" i="25"/>
  <c r="BI115" i="6"/>
  <c r="BI115" i="13"/>
  <c r="BI115" i="21"/>
  <c r="BI137" i="3"/>
  <c r="BI137" i="13"/>
  <c r="BI137" i="21"/>
  <c r="BI53" i="1"/>
  <c r="BI53" i="9"/>
  <c r="BI53" i="17"/>
  <c r="BI53" i="25"/>
  <c r="AA189" i="25"/>
  <c r="AC166" i="6"/>
  <c r="AV165" i="6"/>
  <c r="P142" i="25"/>
  <c r="Q48" i="24"/>
  <c r="AU48" i="24" s="1" a="1"/>
  <c r="AU48" i="24" s="1"/>
  <c r="AC47" i="24"/>
  <c r="AT47" i="24" a="1"/>
  <c r="AT47" i="24" s="1"/>
  <c r="AU47" i="24" a="1"/>
  <c r="AU47" i="24" s="1"/>
  <c r="D189" i="23"/>
  <c r="F190" i="22"/>
  <c r="BD185" i="10"/>
  <c r="AT63" i="2" a="1"/>
  <c r="AT63" i="2" s="1"/>
  <c r="AA130" i="20"/>
  <c r="AA189" i="20"/>
  <c r="AY101" i="20"/>
  <c r="AC94" i="17"/>
  <c r="AC72" i="15"/>
  <c r="H50" i="12"/>
  <c r="H125" i="12"/>
  <c r="AY117" i="11"/>
  <c r="AY35" i="11"/>
  <c r="BD16" i="8"/>
  <c r="Z130" i="7"/>
  <c r="Z189" i="7"/>
  <c r="P18" i="6"/>
  <c r="AC63" i="22"/>
  <c r="AV73" i="14"/>
  <c r="AC74" i="14"/>
  <c r="P150" i="15"/>
  <c r="Q86" i="11"/>
  <c r="AT85" i="11" a="1"/>
  <c r="AT85" i="11" s="1"/>
  <c r="AC85" i="11"/>
  <c r="AU85" i="11" a="1"/>
  <c r="AU85" i="11" s="1"/>
  <c r="AC124" i="22"/>
  <c r="BD92" i="16"/>
  <c r="BD116" i="10"/>
  <c r="BD110" i="8"/>
  <c r="AT185" i="21" a="1"/>
  <c r="AT185" i="21" s="1"/>
  <c r="AC138" i="22"/>
  <c r="AC14" i="15"/>
  <c r="BD152" i="10"/>
  <c r="S50" i="8"/>
  <c r="S125" i="8"/>
  <c r="S130" i="10"/>
  <c r="S189" i="10"/>
  <c r="AY42" i="12"/>
  <c r="AC80" i="22"/>
  <c r="P24" i="18"/>
  <c r="AT51" i="17" a="1"/>
  <c r="AT51" i="17" s="1"/>
  <c r="AU85" i="17" a="1"/>
  <c r="AU85" i="17" s="1"/>
  <c r="AC116" i="15"/>
  <c r="AV116" i="15" s="1"/>
  <c r="BD94" i="16"/>
  <c r="V189" i="11"/>
  <c r="AC49" i="10"/>
  <c r="AC50" i="10" s="1"/>
  <c r="AV50" i="10" s="1"/>
  <c r="Q50" i="10"/>
  <c r="AC166" i="13"/>
  <c r="AV165" i="13"/>
  <c r="BD30" i="8"/>
  <c r="D190" i="19"/>
  <c r="BD44" i="18"/>
  <c r="I191" i="9"/>
  <c r="I192" i="9" s="1"/>
  <c r="I190" i="9"/>
  <c r="AC98" i="3"/>
  <c r="AC94" i="22"/>
  <c r="W189" i="21"/>
  <c r="AT134" i="20" a="1"/>
  <c r="AT134" i="20" s="1"/>
  <c r="BD136" i="13"/>
  <c r="L50" i="14"/>
  <c r="L125" i="14"/>
  <c r="F189" i="13"/>
  <c r="AX90" i="7"/>
  <c r="AY23" i="7"/>
  <c r="P132" i="6"/>
  <c r="BD84" i="1"/>
  <c r="I190" i="2"/>
  <c r="P144" i="1"/>
  <c r="Q190" i="4"/>
  <c r="BD56" i="4"/>
  <c r="AV147" i="1"/>
  <c r="AC148" i="1"/>
  <c r="AV148" i="1" s="1"/>
  <c r="P20" i="3"/>
  <c r="AX182" i="2"/>
  <c r="AC116" i="3"/>
  <c r="AV116" i="3" s="1"/>
  <c r="BD50" i="1"/>
  <c r="AC102" i="2"/>
  <c r="AV102" i="2" s="1"/>
  <c r="AV101" i="2"/>
  <c r="N50" i="3"/>
  <c r="N125" i="3"/>
  <c r="P76" i="3"/>
  <c r="F130" i="3"/>
  <c r="F189" i="3"/>
  <c r="AT134" i="4" a="1"/>
  <c r="AT134" i="4" s="1"/>
  <c r="S127" i="1"/>
  <c r="S128" i="1" s="1"/>
  <c r="P62" i="1"/>
  <c r="BI21" i="2"/>
  <c r="BI21" i="10"/>
  <c r="BI21" i="18"/>
  <c r="BH117" i="2"/>
  <c r="BH117" i="10"/>
  <c r="BH117" i="18"/>
  <c r="BH118" i="18" s="1"/>
  <c r="BF40" i="4"/>
  <c r="BF9" i="14"/>
  <c r="BF168" i="21"/>
  <c r="BI97" i="2"/>
  <c r="BI97" i="9"/>
  <c r="BI97" i="18"/>
  <c r="BI43" i="4"/>
  <c r="BI43" i="14"/>
  <c r="BI43" i="21"/>
  <c r="BI65" i="5"/>
  <c r="BI65" i="13"/>
  <c r="BI65" i="22"/>
  <c r="BI183" i="1"/>
  <c r="BI183" i="10"/>
  <c r="BI183" i="18"/>
  <c r="BI81" i="3"/>
  <c r="BF82" i="3"/>
  <c r="BI81" i="9"/>
  <c r="BI81" i="18"/>
  <c r="BI79" i="3"/>
  <c r="BI79" i="14"/>
  <c r="BI79" i="22"/>
  <c r="BI155" i="1"/>
  <c r="BI155" i="10"/>
  <c r="BI155" i="18"/>
  <c r="BI13" i="6"/>
  <c r="BI13" i="17"/>
  <c r="BI13" i="22"/>
  <c r="N125" i="25"/>
  <c r="AB190" i="24"/>
  <c r="W127" i="25"/>
  <c r="W128" i="25" s="1"/>
  <c r="X50" i="24"/>
  <c r="X125" i="24"/>
  <c r="R125" i="23"/>
  <c r="V127" i="25"/>
  <c r="V128" i="25" s="1"/>
  <c r="AT51" i="24" a="1"/>
  <c r="AT51" i="24" s="1"/>
  <c r="AA126" i="25"/>
  <c r="AA127" i="25"/>
  <c r="AA128" i="25" s="1"/>
  <c r="P110" i="24"/>
  <c r="R189" i="25"/>
  <c r="AU164" i="18" a="1"/>
  <c r="AU164" i="18" s="1"/>
  <c r="AB190" i="14"/>
  <c r="AT63" i="6" a="1"/>
  <c r="AT63" i="6" s="1"/>
  <c r="H189" i="5"/>
  <c r="R190" i="11"/>
  <c r="D48" i="21"/>
  <c r="AT48" i="21" s="1" a="1"/>
  <c r="AT48" i="21" s="1"/>
  <c r="P47" i="21"/>
  <c r="P48" i="21" s="1"/>
  <c r="K50" i="21"/>
  <c r="K125" i="21"/>
  <c r="S189" i="17"/>
  <c r="AC116" i="11"/>
  <c r="AV116" i="11" s="1"/>
  <c r="D48" i="8"/>
  <c r="AT48" i="8" s="1" a="1"/>
  <c r="AT48" i="8" s="1"/>
  <c r="P47" i="8"/>
  <c r="P48" i="8" s="1"/>
  <c r="W189" i="16"/>
  <c r="AX66" i="15"/>
  <c r="P85" i="7"/>
  <c r="P86" i="7" s="1"/>
  <c r="AA191" i="22"/>
  <c r="AA192" i="22" s="1"/>
  <c r="AA190" i="22"/>
  <c r="AT160" i="21" a="1"/>
  <c r="AT160" i="21" s="1"/>
  <c r="P82" i="15"/>
  <c r="P9" i="8"/>
  <c r="P10" i="8" s="1"/>
  <c r="P18" i="8"/>
  <c r="P188" i="8"/>
  <c r="P185" i="8"/>
  <c r="AY170" i="12"/>
  <c r="BD116" i="8"/>
  <c r="Q130" i="6"/>
  <c r="AU130" i="6" s="1" a="1"/>
  <c r="AU130" i="6" s="1"/>
  <c r="AT129" i="6" a="1"/>
  <c r="AT129" i="6" s="1"/>
  <c r="AU129" i="6" a="1"/>
  <c r="AU129" i="6" s="1"/>
  <c r="Q189" i="6"/>
  <c r="AT164" i="21" a="1"/>
  <c r="AT164" i="21" s="1"/>
  <c r="P62" i="15"/>
  <c r="AC152" i="11"/>
  <c r="F189" i="12"/>
  <c r="P142" i="14"/>
  <c r="BD108" i="13"/>
  <c r="BD98" i="8"/>
  <c r="AT63" i="7" a="1"/>
  <c r="AT63" i="7" s="1"/>
  <c r="AC124" i="3"/>
  <c r="AV129" i="20"/>
  <c r="AC57" i="22"/>
  <c r="BD88" i="16"/>
  <c r="AY147" i="16"/>
  <c r="P104" i="14"/>
  <c r="V50" i="13"/>
  <c r="V125" i="13"/>
  <c r="AC18" i="11"/>
  <c r="W130" i="5"/>
  <c r="AU130" i="5" s="1" a="1"/>
  <c r="AU130" i="5" s="1"/>
  <c r="W189" i="5"/>
  <c r="AX98" i="7"/>
  <c r="AY147" i="7"/>
  <c r="G125" i="1"/>
  <c r="L190" i="9"/>
  <c r="BD67" i="6"/>
  <c r="P14" i="3"/>
  <c r="BD132" i="6"/>
  <c r="P118" i="6"/>
  <c r="AT164" i="3" a="1"/>
  <c r="AT164" i="3" s="1"/>
  <c r="P38" i="1"/>
  <c r="L190" i="4"/>
  <c r="AX184" i="2"/>
  <c r="AC166" i="3"/>
  <c r="AV165" i="3"/>
  <c r="AX50" i="2"/>
  <c r="P188" i="1"/>
  <c r="BI33" i="4"/>
  <c r="BI33" i="14"/>
  <c r="BI33" i="19"/>
  <c r="BI109" i="6"/>
  <c r="BF110" i="15"/>
  <c r="BI109" i="15"/>
  <c r="BI109" i="23"/>
  <c r="BI153" i="2"/>
  <c r="BI153" i="11"/>
  <c r="BI153" i="19"/>
  <c r="BI27" i="9"/>
  <c r="BI27" i="14"/>
  <c r="BI27" i="23"/>
  <c r="BI25" i="2"/>
  <c r="BI25" i="11"/>
  <c r="BI25" i="19"/>
  <c r="BI59" i="2"/>
  <c r="BI59" i="11"/>
  <c r="BI59" i="19"/>
  <c r="BI12" i="6"/>
  <c r="BI12" i="14"/>
  <c r="BI12" i="23"/>
  <c r="BI157" i="6"/>
  <c r="BI157" i="11"/>
  <c r="BI157" i="18"/>
  <c r="AY101" i="3"/>
  <c r="BG101" i="7"/>
  <c r="BG101" i="14"/>
  <c r="BG101" i="23"/>
  <c r="P174" i="24"/>
  <c r="P60" i="25"/>
  <c r="P38" i="21"/>
  <c r="P184" i="24"/>
  <c r="P116" i="25"/>
  <c r="E125" i="17"/>
  <c r="P142" i="15"/>
  <c r="P129" i="8"/>
  <c r="P130" i="8" s="1"/>
  <c r="BD100" i="4"/>
  <c r="AX22" i="6"/>
  <c r="BD92" i="10"/>
  <c r="BD150" i="8"/>
  <c r="Z190" i="8"/>
  <c r="V190" i="5"/>
  <c r="Z190" i="4"/>
  <c r="AT57" i="20" a="1"/>
  <c r="AT57" i="20" s="1"/>
  <c r="S127" i="17"/>
  <c r="S128" i="17" s="1"/>
  <c r="AT118" i="17" a="1"/>
  <c r="AT118" i="17" s="1"/>
  <c r="AC166" i="16"/>
  <c r="AV165" i="16"/>
  <c r="AC189" i="5"/>
  <c r="Q190" i="5"/>
  <c r="D189" i="7"/>
  <c r="AC24" i="22"/>
  <c r="BD184" i="16"/>
  <c r="L190" i="10"/>
  <c r="G127" i="20"/>
  <c r="G128" i="20" s="1"/>
  <c r="AC30" i="22"/>
  <c r="N189" i="17"/>
  <c r="I125" i="16"/>
  <c r="BD138" i="13"/>
  <c r="R50" i="10"/>
  <c r="R125" i="10"/>
  <c r="AC124" i="11"/>
  <c r="AV52" i="9"/>
  <c r="AC51" i="9"/>
  <c r="AY142" i="12"/>
  <c r="BD36" i="4"/>
  <c r="BD189" i="4"/>
  <c r="BD190" i="4" s="1"/>
  <c r="AT160" i="6" a="1"/>
  <c r="AT160" i="6" s="1"/>
  <c r="V125" i="6"/>
  <c r="AC84" i="18"/>
  <c r="G189" i="14"/>
  <c r="P49" i="15"/>
  <c r="P50" i="15" s="1"/>
  <c r="D50" i="15"/>
  <c r="Q191" i="16"/>
  <c r="Q190" i="16"/>
  <c r="AC189" i="16"/>
  <c r="P148" i="14"/>
  <c r="J189" i="12"/>
  <c r="R50" i="9"/>
  <c r="R125" i="9"/>
  <c r="BD124" i="18"/>
  <c r="AB189" i="19"/>
  <c r="AT134" i="16" a="1"/>
  <c r="AT134" i="16" s="1"/>
  <c r="AC94" i="15"/>
  <c r="P146" i="14"/>
  <c r="AC24" i="13"/>
  <c r="AY11" i="6"/>
  <c r="AY144" i="6" s="1"/>
  <c r="J50" i="7"/>
  <c r="J125" i="7"/>
  <c r="V126" i="18"/>
  <c r="V127" i="18"/>
  <c r="V128" i="18" s="1"/>
  <c r="AU130" i="14" a="1"/>
  <c r="AU130" i="14" s="1"/>
  <c r="AT102" i="14" a="1"/>
  <c r="AT102" i="14" s="1"/>
  <c r="AX9" i="12"/>
  <c r="AX10" i="12" s="1"/>
  <c r="AX170" i="12"/>
  <c r="AX158" i="12"/>
  <c r="AX78" i="12"/>
  <c r="AX82" i="12"/>
  <c r="AX106" i="12"/>
  <c r="AX154" i="12"/>
  <c r="AX104" i="12"/>
  <c r="AX66" i="12"/>
  <c r="AX32" i="12"/>
  <c r="AX100" i="12"/>
  <c r="AX40" i="12"/>
  <c r="AX46" i="12"/>
  <c r="AX88" i="12"/>
  <c r="AX22" i="12"/>
  <c r="AX136" i="12"/>
  <c r="AX179" i="12"/>
  <c r="AX192" i="12"/>
  <c r="AX80" i="12"/>
  <c r="AX63" i="12"/>
  <c r="AX42" i="12"/>
  <c r="AX134" i="12"/>
  <c r="AX62" i="12"/>
  <c r="AX176" i="12"/>
  <c r="AX138" i="12"/>
  <c r="AX188" i="12"/>
  <c r="AX96" i="12"/>
  <c r="AX26" i="12"/>
  <c r="AX94" i="12"/>
  <c r="AX128" i="12"/>
  <c r="AX150" i="12"/>
  <c r="AX152" i="12"/>
  <c r="AX28" i="12"/>
  <c r="AX142" i="12"/>
  <c r="AX76" i="12"/>
  <c r="AX185" i="12"/>
  <c r="AX44" i="12"/>
  <c r="AX110" i="12"/>
  <c r="AX92" i="12"/>
  <c r="AX146" i="12"/>
  <c r="AX164" i="12"/>
  <c r="AX174" i="12"/>
  <c r="AX182" i="12"/>
  <c r="AX172" i="12"/>
  <c r="AX56" i="12"/>
  <c r="AX116" i="12"/>
  <c r="AX122" i="12"/>
  <c r="AX156" i="12"/>
  <c r="AX124" i="12"/>
  <c r="AX184" i="12"/>
  <c r="AX84" i="12"/>
  <c r="AX108" i="12"/>
  <c r="AX98" i="12"/>
  <c r="AX18" i="12"/>
  <c r="AX14" i="12"/>
  <c r="AX67" i="12"/>
  <c r="AX162" i="12"/>
  <c r="AX54" i="12"/>
  <c r="AX90" i="12"/>
  <c r="AX132" i="12"/>
  <c r="AX72" i="12"/>
  <c r="AX114" i="12"/>
  <c r="AX140" i="12"/>
  <c r="AX120" i="12"/>
  <c r="W127" i="11"/>
  <c r="W128" i="11" s="1"/>
  <c r="AT174" i="5" a="1"/>
  <c r="AT174" i="5" s="1"/>
  <c r="AT176" i="5" a="1"/>
  <c r="AT176" i="5" s="1"/>
  <c r="AY101" i="4"/>
  <c r="AX166" i="2"/>
  <c r="E191" i="4"/>
  <c r="E192" i="4" s="1"/>
  <c r="E190" i="4"/>
  <c r="P22" i="3"/>
  <c r="AA189" i="5"/>
  <c r="AU132" i="1" a="1"/>
  <c r="AU132" i="1" s="1"/>
  <c r="AT134" i="3" a="1"/>
  <c r="AT134" i="3" s="1"/>
  <c r="G190" i="1"/>
  <c r="BI123" i="1"/>
  <c r="BI123" i="11"/>
  <c r="BI123" i="19"/>
  <c r="BI151" i="5"/>
  <c r="BI151" i="15"/>
  <c r="BI151" i="23"/>
  <c r="BI71" i="3"/>
  <c r="BI71" i="11"/>
  <c r="BI71" i="19"/>
  <c r="BI41" i="5"/>
  <c r="BI41" i="16"/>
  <c r="BI41" i="23"/>
  <c r="BI39" i="1"/>
  <c r="BI39" i="11"/>
  <c r="BI39" i="19"/>
  <c r="BI121" i="2"/>
  <c r="BI121" i="11"/>
  <c r="BI121" i="18"/>
  <c r="BI17" i="4"/>
  <c r="BI17" i="11"/>
  <c r="BI17" i="19"/>
  <c r="BI163" i="7"/>
  <c r="BI163" i="15"/>
  <c r="BI163" i="23"/>
  <c r="BI135" i="5"/>
  <c r="BI135" i="11"/>
  <c r="BI135" i="19"/>
  <c r="AY35" i="25"/>
  <c r="AY35" i="2"/>
  <c r="AY117" i="25"/>
  <c r="AY117" i="3"/>
  <c r="BG117" i="9"/>
  <c r="BG117" i="15"/>
  <c r="BG117" i="23"/>
  <c r="AY73" i="19"/>
  <c r="P63" i="24"/>
  <c r="AV11" i="19"/>
  <c r="AC9" i="19"/>
  <c r="AX51" i="24"/>
  <c r="G189" i="22"/>
  <c r="P156" i="25"/>
  <c r="J190" i="24"/>
  <c r="AC20" i="24"/>
  <c r="AC28" i="24"/>
  <c r="AX60" i="24"/>
  <c r="AC49" i="21"/>
  <c r="AC50" i="21" s="1"/>
  <c r="AV50" i="21" s="1"/>
  <c r="Q50" i="21"/>
  <c r="Q125" i="21"/>
  <c r="O189" i="24"/>
  <c r="AX116" i="24"/>
  <c r="T189" i="23"/>
  <c r="BD158" i="23"/>
  <c r="BD54" i="18"/>
  <c r="AU164" i="17" a="1"/>
  <c r="AU164" i="17" s="1"/>
  <c r="F125" i="15"/>
  <c r="W189" i="15"/>
  <c r="P104" i="13"/>
  <c r="T50" i="10"/>
  <c r="T125" i="10"/>
  <c r="AX120" i="6"/>
  <c r="BD116" i="4"/>
  <c r="AC18" i="22"/>
  <c r="AY11" i="20"/>
  <c r="AY82" i="20" s="1"/>
  <c r="AC122" i="18"/>
  <c r="AT118" i="13" a="1"/>
  <c r="AT118" i="13" s="1"/>
  <c r="P164" i="13"/>
  <c r="P100" i="8"/>
  <c r="P74" i="6"/>
  <c r="Q126" i="8"/>
  <c r="Q127" i="8"/>
  <c r="BD57" i="6"/>
  <c r="AU86" i="21" a="1"/>
  <c r="AU86" i="21" s="1"/>
  <c r="T125" i="20"/>
  <c r="BD36" i="14"/>
  <c r="BD189" i="14"/>
  <c r="BD190" i="14" s="1"/>
  <c r="T125" i="15"/>
  <c r="P150" i="11"/>
  <c r="AC36" i="8"/>
  <c r="X50" i="9"/>
  <c r="X125" i="9"/>
  <c r="BD24" i="2"/>
  <c r="P172" i="18"/>
  <c r="AC154" i="18"/>
  <c r="AC150" i="15"/>
  <c r="BD100" i="13"/>
  <c r="AC122" i="11"/>
  <c r="V127" i="8"/>
  <c r="V128" i="8" s="1"/>
  <c r="BD166" i="8"/>
  <c r="AX125" i="10"/>
  <c r="AX126" i="10" s="1"/>
  <c r="P26" i="6"/>
  <c r="P179" i="21"/>
  <c r="BD142" i="18"/>
  <c r="P57" i="17"/>
  <c r="F190" i="18"/>
  <c r="F191" i="18"/>
  <c r="F192" i="18" s="1"/>
  <c r="AC78" i="14"/>
  <c r="T127" i="14"/>
  <c r="T128" i="14" s="1"/>
  <c r="AT48" i="12" a="1"/>
  <c r="AT48" i="12" s="1"/>
  <c r="AY56" i="12"/>
  <c r="AY165" i="12"/>
  <c r="AY166" i="12" s="1"/>
  <c r="AY168" i="12"/>
  <c r="AU9" i="5" a="1"/>
  <c r="AU9" i="5" s="1"/>
  <c r="AT9" i="5" a="1"/>
  <c r="AT9" i="5" s="1"/>
  <c r="Q10" i="5"/>
  <c r="AT10" i="5" s="1" a="1"/>
  <c r="AT10" i="5" s="1"/>
  <c r="AV73" i="6"/>
  <c r="AC74" i="6"/>
  <c r="P51" i="21"/>
  <c r="BD108" i="18"/>
  <c r="AC158" i="19"/>
  <c r="AV158" i="19" s="1"/>
  <c r="BD86" i="8"/>
  <c r="Z127" i="4"/>
  <c r="Z128" i="4" s="1"/>
  <c r="AC142" i="3"/>
  <c r="AT188" i="18" a="1"/>
  <c r="AT188" i="18" s="1"/>
  <c r="AC38" i="15"/>
  <c r="P160" i="15"/>
  <c r="P134" i="11"/>
  <c r="I125" i="12"/>
  <c r="BD104" i="10"/>
  <c r="AU47" i="13" a="1"/>
  <c r="AU47" i="13" s="1"/>
  <c r="AC47" i="13"/>
  <c r="AT47" i="13" a="1"/>
  <c r="AT47" i="13" s="1"/>
  <c r="Q48" i="13"/>
  <c r="BD74" i="4"/>
  <c r="AU47" i="21" a="1"/>
  <c r="AU47" i="21" s="1"/>
  <c r="AY73" i="15"/>
  <c r="AX18" i="15"/>
  <c r="P51" i="14"/>
  <c r="BD170" i="13"/>
  <c r="AC170" i="13"/>
  <c r="P138" i="6"/>
  <c r="P14" i="5"/>
  <c r="BD136" i="4"/>
  <c r="AC66" i="5"/>
  <c r="BD49" i="2"/>
  <c r="BD50" i="2" s="1"/>
  <c r="L125" i="3"/>
  <c r="BD20" i="4"/>
  <c r="BD42" i="2"/>
  <c r="L190" i="3"/>
  <c r="E189" i="1"/>
  <c r="AC129" i="1"/>
  <c r="I190" i="1"/>
  <c r="O50" i="2"/>
  <c r="O125" i="2"/>
  <c r="BI111" i="5"/>
  <c r="BI111" i="10"/>
  <c r="BI111" i="17"/>
  <c r="BI111" i="25"/>
  <c r="BI175" i="6"/>
  <c r="BI175" i="13"/>
  <c r="BI175" i="21"/>
  <c r="BI31" i="2"/>
  <c r="BI31" i="8"/>
  <c r="BI31" i="17"/>
  <c r="BI31" i="25"/>
  <c r="BI171" i="3"/>
  <c r="BI171" i="13"/>
  <c r="BI171" i="21"/>
  <c r="BI186" i="2"/>
  <c r="BI186" i="8"/>
  <c r="BI186" i="18"/>
  <c r="BI186" i="25"/>
  <c r="BI83" i="2"/>
  <c r="BI83" i="6"/>
  <c r="BI83" i="17"/>
  <c r="BI83" i="25"/>
  <c r="BI169" i="6"/>
  <c r="BI169" i="13"/>
  <c r="BI169" i="21"/>
  <c r="BI139" i="1"/>
  <c r="BI139" i="11"/>
  <c r="BI139" i="17"/>
  <c r="BI139" i="25"/>
  <c r="BI167" i="4"/>
  <c r="BI167" i="13"/>
  <c r="BI167" i="22"/>
  <c r="T189" i="24"/>
  <c r="S125" i="23"/>
  <c r="P54" i="25"/>
  <c r="AC114" i="20"/>
  <c r="AX132" i="24"/>
  <c r="BD22" i="23"/>
  <c r="P179" i="25"/>
  <c r="AX179" i="24"/>
  <c r="P74" i="25"/>
  <c r="BD116" i="23"/>
  <c r="P85" i="21"/>
  <c r="P86" i="21" s="1"/>
  <c r="AT179" i="19" a="1"/>
  <c r="AT179" i="19" s="1"/>
  <c r="AC166" i="19"/>
  <c r="AV165" i="19"/>
  <c r="AC98" i="18"/>
  <c r="AC154" i="15"/>
  <c r="P67" i="15"/>
  <c r="AC78" i="11"/>
  <c r="AV147" i="9"/>
  <c r="AC148" i="9"/>
  <c r="AV148" i="9" s="1"/>
  <c r="AT132" i="21" a="1"/>
  <c r="AT132" i="21" s="1"/>
  <c r="AU148" i="19" a="1"/>
  <c r="AU148" i="19" s="1"/>
  <c r="AC160" i="19"/>
  <c r="AV160" i="19" s="1"/>
  <c r="AC188" i="17"/>
  <c r="AV188" i="17" s="1"/>
  <c r="AC136" i="15"/>
  <c r="O127" i="14"/>
  <c r="O128" i="14" s="1"/>
  <c r="AT10" i="15" a="1"/>
  <c r="AT10" i="15" s="1"/>
  <c r="AT164" i="13" a="1"/>
  <c r="AT164" i="13" s="1"/>
  <c r="J127" i="12"/>
  <c r="J128" i="12" s="1"/>
  <c r="AY11" i="11"/>
  <c r="AY76" i="11" s="1"/>
  <c r="AU129" i="19" a="1"/>
  <c r="AU129" i="19" s="1"/>
  <c r="BD42" i="18"/>
  <c r="BD179" i="16"/>
  <c r="AV180" i="14"/>
  <c r="AC179" i="14"/>
  <c r="P16" i="17"/>
  <c r="Y125" i="13"/>
  <c r="AX57" i="9"/>
  <c r="AC80" i="5"/>
  <c r="AC124" i="17"/>
  <c r="AC152" i="14"/>
  <c r="AX92" i="9"/>
  <c r="L127" i="8"/>
  <c r="L128" i="8" s="1"/>
  <c r="AC28" i="5"/>
  <c r="AC142" i="20"/>
  <c r="P44" i="18"/>
  <c r="AV101" i="17"/>
  <c r="AC102" i="17"/>
  <c r="AV102" i="17" s="1"/>
  <c r="P54" i="13"/>
  <c r="AY88" i="12"/>
  <c r="BD63" i="8"/>
  <c r="AC88" i="19"/>
  <c r="P76" i="18"/>
  <c r="BD144" i="16"/>
  <c r="BD146" i="15"/>
  <c r="AC184" i="14"/>
  <c r="AC62" i="13"/>
  <c r="AC42" i="11"/>
  <c r="P166" i="6"/>
  <c r="AC90" i="5"/>
  <c r="AA189" i="21"/>
  <c r="L189" i="21"/>
  <c r="P84" i="14"/>
  <c r="AC104" i="10"/>
  <c r="R125" i="11"/>
  <c r="BD92" i="8"/>
  <c r="BD62" i="8"/>
  <c r="AT179" i="9" a="1"/>
  <c r="AT179" i="9" s="1"/>
  <c r="BD32" i="21"/>
  <c r="BD70" i="21"/>
  <c r="P102" i="17"/>
  <c r="F189" i="15"/>
  <c r="L130" i="13"/>
  <c r="AT130" i="13" s="1" a="1"/>
  <c r="AT130" i="13" s="1"/>
  <c r="L189" i="13"/>
  <c r="AU164" i="9" a="1"/>
  <c r="AU164" i="9" s="1"/>
  <c r="P57" i="5"/>
  <c r="AC114" i="3"/>
  <c r="AX114" i="2"/>
  <c r="BD76" i="3"/>
  <c r="AX44" i="2"/>
  <c r="BD56" i="3"/>
  <c r="AC24" i="3"/>
  <c r="R125" i="5"/>
  <c r="AC67" i="3"/>
  <c r="P24" i="2"/>
  <c r="P106" i="2"/>
  <c r="P26" i="1"/>
  <c r="P164" i="1"/>
  <c r="AT67" i="9" a="1"/>
  <c r="AT67" i="9" s="1"/>
  <c r="AT67" i="2" a="1"/>
  <c r="AT67" i="2" s="1"/>
  <c r="AC160" i="3"/>
  <c r="AV160" i="3" s="1"/>
  <c r="P185" i="1"/>
  <c r="BD50" i="3"/>
  <c r="P20" i="5"/>
  <c r="BD152" i="2"/>
  <c r="Y125" i="1"/>
  <c r="BD134" i="6"/>
  <c r="AC146" i="3"/>
  <c r="AA189" i="1"/>
  <c r="BD144" i="2"/>
  <c r="BH101" i="1"/>
  <c r="BH101" i="9"/>
  <c r="BH101" i="18"/>
  <c r="BI149" i="1"/>
  <c r="BI149" i="10"/>
  <c r="BI149" i="18"/>
  <c r="BI45" i="6"/>
  <c r="BI45" i="14"/>
  <c r="BI45" i="22"/>
  <c r="BI187" i="1"/>
  <c r="BI187" i="10"/>
  <c r="BI187" i="18"/>
  <c r="BI87" i="1"/>
  <c r="BI87" i="10"/>
  <c r="BI87" i="20"/>
  <c r="BI141" i="2"/>
  <c r="BI141" i="10"/>
  <c r="BI141" i="18"/>
  <c r="BI77" i="1"/>
  <c r="BI77" i="10"/>
  <c r="BI77" i="18"/>
  <c r="AT158" i="25" a="1"/>
  <c r="AT158" i="25" s="1"/>
  <c r="AC36" i="24"/>
  <c r="BD76" i="23"/>
  <c r="BD160" i="23"/>
  <c r="AT63" i="23" a="1"/>
  <c r="AT63" i="23" s="1"/>
  <c r="P72" i="24"/>
  <c r="AX112" i="24"/>
  <c r="P78" i="23"/>
  <c r="BD189" i="23"/>
  <c r="BD190" i="23" s="1"/>
  <c r="BD36" i="23"/>
  <c r="P188" i="23"/>
  <c r="P70" i="15"/>
  <c r="AX96" i="6"/>
  <c r="P9" i="4"/>
  <c r="P10" i="4" s="1"/>
  <c r="P80" i="4"/>
  <c r="P56" i="4"/>
  <c r="P150" i="4"/>
  <c r="P98" i="4"/>
  <c r="BD92" i="21"/>
  <c r="AT158" i="15" a="1"/>
  <c r="AT158" i="15" s="1"/>
  <c r="P142" i="13"/>
  <c r="P160" i="11"/>
  <c r="AC174" i="8"/>
  <c r="P94" i="4"/>
  <c r="BD130" i="15"/>
  <c r="AB125" i="11"/>
  <c r="AX122" i="8"/>
  <c r="AC74" i="7"/>
  <c r="AV73" i="7"/>
  <c r="M125" i="8"/>
  <c r="T50" i="16"/>
  <c r="T125" i="16"/>
  <c r="AT179" i="14" a="1"/>
  <c r="AT179" i="14" s="1"/>
  <c r="P22" i="14"/>
  <c r="W189" i="20"/>
  <c r="AA190" i="19"/>
  <c r="H189" i="17"/>
  <c r="BD168" i="15"/>
  <c r="AC120" i="14"/>
  <c r="P152" i="11"/>
  <c r="AY100" i="12"/>
  <c r="AX56" i="8"/>
  <c r="AC106" i="8"/>
  <c r="AT188" i="5" a="1"/>
  <c r="AT188" i="5" s="1"/>
  <c r="AU188" i="5" a="1"/>
  <c r="AU188" i="5" s="1"/>
  <c r="M189" i="7"/>
  <c r="AC26" i="5"/>
  <c r="AC138" i="1"/>
  <c r="G125" i="21"/>
  <c r="AC72" i="22"/>
  <c r="BD188" i="18"/>
  <c r="BD22" i="18"/>
  <c r="P129" i="12"/>
  <c r="P130" i="12" s="1"/>
  <c r="AC88" i="10"/>
  <c r="BD57" i="8"/>
  <c r="AX176" i="9"/>
  <c r="AX34" i="7"/>
  <c r="AU118" i="17" a="1"/>
  <c r="AU118" i="17" s="1"/>
  <c r="L125" i="15"/>
  <c r="AC30" i="15"/>
  <c r="I125" i="13"/>
  <c r="AC80" i="8"/>
  <c r="Q128" i="6"/>
  <c r="P182" i="18"/>
  <c r="BD56" i="15"/>
  <c r="AX36" i="15"/>
  <c r="AX189" i="15"/>
  <c r="AX190" i="15" s="1"/>
  <c r="AX47" i="15"/>
  <c r="AX48" i="15" s="1"/>
  <c r="P67" i="14"/>
  <c r="AT74" i="11" a="1"/>
  <c r="AT74" i="11" s="1"/>
  <c r="AC136" i="9"/>
  <c r="AC138" i="8"/>
  <c r="AX9" i="5"/>
  <c r="AX10" i="5" s="1"/>
  <c r="AX134" i="5"/>
  <c r="AX128" i="5"/>
  <c r="AX60" i="5"/>
  <c r="AX78" i="5"/>
  <c r="AX132" i="5"/>
  <c r="AX63" i="5"/>
  <c r="AX42" i="5"/>
  <c r="AX174" i="5"/>
  <c r="AX54" i="5"/>
  <c r="AX150" i="5"/>
  <c r="AX144" i="5"/>
  <c r="AX88" i="5"/>
  <c r="AX22" i="5"/>
  <c r="AX116" i="5"/>
  <c r="AX82" i="5"/>
  <c r="AX140" i="5"/>
  <c r="AX92" i="5"/>
  <c r="AX170" i="5"/>
  <c r="AX26" i="5"/>
  <c r="AX176" i="5"/>
  <c r="AX136" i="5"/>
  <c r="AX104" i="5"/>
  <c r="AY101" i="7"/>
  <c r="AY102" i="7" s="1"/>
  <c r="AT148" i="4" a="1"/>
  <c r="AT148" i="4" s="1"/>
  <c r="AC82" i="3"/>
  <c r="AU158" i="2" a="1"/>
  <c r="AU158" i="2" s="1"/>
  <c r="P112" i="3"/>
  <c r="P70" i="4"/>
  <c r="G130" i="2"/>
  <c r="G189" i="2"/>
  <c r="P44" i="5"/>
  <c r="AT74" i="2" a="1"/>
  <c r="AT74" i="2" s="1"/>
  <c r="BD114" i="3"/>
  <c r="AC9" i="2"/>
  <c r="AV11" i="2"/>
  <c r="P142" i="7"/>
  <c r="BD74" i="2"/>
  <c r="P30" i="1"/>
  <c r="P90" i="2"/>
  <c r="P20" i="1"/>
  <c r="AC85" i="5"/>
  <c r="BD82" i="6"/>
  <c r="AC188" i="2"/>
  <c r="AV188" i="2" s="1"/>
  <c r="BD132" i="1"/>
  <c r="AC140" i="5"/>
  <c r="P36" i="3"/>
  <c r="AC182" i="3"/>
  <c r="P150" i="3"/>
  <c r="AX78" i="2"/>
  <c r="AT177" i="2" a="1"/>
  <c r="AT177" i="2" s="1"/>
  <c r="AC177" i="2"/>
  <c r="Q178" i="2"/>
  <c r="AU177" i="2" a="1"/>
  <c r="AU177" i="2" s="1"/>
  <c r="AX84" i="2"/>
  <c r="AC172" i="1"/>
  <c r="P82" i="6"/>
  <c r="W125" i="4"/>
  <c r="BD112" i="6"/>
  <c r="AC110" i="3"/>
  <c r="AT51" i="2" a="1"/>
  <c r="AT51" i="2" s="1"/>
  <c r="P160" i="2"/>
  <c r="BI131" i="5"/>
  <c r="BI131" i="13"/>
  <c r="BI131" i="22"/>
  <c r="BI159" i="1"/>
  <c r="BI159" i="10"/>
  <c r="BI159" i="18"/>
  <c r="BI107" i="6"/>
  <c r="BI107" i="14"/>
  <c r="BI107" i="22"/>
  <c r="BI61" i="7"/>
  <c r="BI61" i="14"/>
  <c r="BI61" i="22"/>
  <c r="BI19" i="3"/>
  <c r="BI19" i="10"/>
  <c r="BI19" i="18"/>
  <c r="BI181" i="5"/>
  <c r="BI181" i="15"/>
  <c r="BI181" i="23"/>
  <c r="BI55" i="3"/>
  <c r="BI55" i="10"/>
  <c r="BI55" i="18"/>
  <c r="BI113" i="3"/>
  <c r="BI113" i="13"/>
  <c r="BI113" i="21"/>
  <c r="AY23" i="1"/>
  <c r="AY11" i="23"/>
  <c r="AY9" i="23" s="1"/>
  <c r="AY10" i="23" s="1"/>
  <c r="AY11" i="2"/>
  <c r="AY160" i="2" s="1"/>
  <c r="AY165" i="22"/>
  <c r="AX104" i="24"/>
  <c r="AU9" i="19" a="1"/>
  <c r="AU9" i="19" s="1"/>
  <c r="P177" i="24"/>
  <c r="P178" i="24" s="1"/>
  <c r="D178" i="24"/>
  <c r="AT178" i="24" s="1" a="1"/>
  <c r="AT178" i="24" s="1"/>
  <c r="AC42" i="24"/>
  <c r="BD132" i="25"/>
  <c r="AC179" i="25"/>
  <c r="AV180" i="25"/>
  <c r="AC56" i="25"/>
  <c r="BD166" i="24"/>
  <c r="D125" i="23"/>
  <c r="BD144" i="21"/>
  <c r="BD124" i="24"/>
  <c r="AC66" i="24"/>
  <c r="F125" i="23"/>
  <c r="AC102" i="24"/>
  <c r="AV102" i="24" s="1"/>
  <c r="AV101" i="24"/>
  <c r="P134" i="23"/>
  <c r="BD125" i="22"/>
  <c r="BD126" i="22" s="1"/>
  <c r="BD24" i="22"/>
  <c r="P20" i="20"/>
  <c r="P100" i="18"/>
  <c r="BD22" i="14"/>
  <c r="AC120" i="12"/>
  <c r="AC136" i="10"/>
  <c r="AC150" i="9"/>
  <c r="P82" i="8"/>
  <c r="AX34" i="6"/>
  <c r="P96" i="21"/>
  <c r="AY147" i="20"/>
  <c r="Z127" i="19"/>
  <c r="Z128" i="19" s="1"/>
  <c r="AA125" i="16"/>
  <c r="AU160" i="14" a="1"/>
  <c r="AU160" i="14" s="1"/>
  <c r="AT57" i="16" a="1"/>
  <c r="AT57" i="16" s="1"/>
  <c r="AC44" i="16"/>
  <c r="BD49" i="11"/>
  <c r="BD50" i="11" s="1"/>
  <c r="W189" i="4"/>
  <c r="AC106" i="20"/>
  <c r="AV117" i="22"/>
  <c r="AC118" i="22"/>
  <c r="AV118" i="22" s="1"/>
  <c r="H189" i="22"/>
  <c r="AC26" i="18"/>
  <c r="D50" i="18"/>
  <c r="P49" i="18"/>
  <c r="P50" i="18" s="1"/>
  <c r="AX104" i="18"/>
  <c r="AT166" i="15" a="1"/>
  <c r="AT166" i="15" s="1"/>
  <c r="AU47" i="7" a="1"/>
  <c r="AU47" i="7" s="1"/>
  <c r="AT47" i="7" a="1"/>
  <c r="AT47" i="7" s="1"/>
  <c r="AC47" i="7"/>
  <c r="Q48" i="7"/>
  <c r="AU48" i="7" s="1" a="1"/>
  <c r="AU48" i="7" s="1"/>
  <c r="AU134" i="5" a="1"/>
  <c r="AU134" i="5" s="1"/>
  <c r="AC32" i="4"/>
  <c r="BD152" i="21"/>
  <c r="AC140" i="20"/>
  <c r="BD57" i="18"/>
  <c r="H125" i="14"/>
  <c r="Q125" i="5"/>
  <c r="AC30" i="19"/>
  <c r="P22" i="20"/>
  <c r="AB189" i="16"/>
  <c r="BD22" i="15"/>
  <c r="AY117" i="12"/>
  <c r="AY118" i="12" s="1"/>
  <c r="AY120" i="12"/>
  <c r="N127" i="4"/>
  <c r="N128" i="4" s="1"/>
  <c r="P63" i="17"/>
  <c r="P54" i="17"/>
  <c r="AC88" i="17"/>
  <c r="AC158" i="14"/>
  <c r="AV158" i="14" s="1"/>
  <c r="N125" i="16"/>
  <c r="AC124" i="13"/>
  <c r="P9" i="10"/>
  <c r="P10" i="10" s="1"/>
  <c r="P162" i="10"/>
  <c r="P94" i="10"/>
  <c r="P140" i="10"/>
  <c r="P26" i="10"/>
  <c r="P82" i="10"/>
  <c r="P108" i="10"/>
  <c r="P84" i="10"/>
  <c r="P14" i="10"/>
  <c r="P22" i="10"/>
  <c r="P88" i="10"/>
  <c r="P116" i="10"/>
  <c r="P54" i="10"/>
  <c r="P98" i="10"/>
  <c r="P16" i="10"/>
  <c r="P112" i="10"/>
  <c r="P38" i="10"/>
  <c r="BD178" i="8"/>
  <c r="AX160" i="6"/>
  <c r="P179" i="5"/>
  <c r="P154" i="22"/>
  <c r="AC106" i="18"/>
  <c r="BD192" i="14"/>
  <c r="P110" i="10"/>
  <c r="AC36" i="12"/>
  <c r="AX36" i="12"/>
  <c r="AX189" i="12"/>
  <c r="AX190" i="12" s="1"/>
  <c r="AX47" i="12"/>
  <c r="AX48" i="12" s="1"/>
  <c r="AC118" i="4"/>
  <c r="AV118" i="4" s="1"/>
  <c r="AV117" i="4"/>
  <c r="BD46" i="4"/>
  <c r="T127" i="9"/>
  <c r="T128" i="9" s="1"/>
  <c r="BD48" i="19"/>
  <c r="P96" i="18"/>
  <c r="BD150" i="16"/>
  <c r="P164" i="14"/>
  <c r="BD148" i="9"/>
  <c r="AC72" i="13"/>
  <c r="AX9" i="11"/>
  <c r="AX10" i="11" s="1"/>
  <c r="AX28" i="11"/>
  <c r="AX120" i="11"/>
  <c r="AX22" i="11"/>
  <c r="AX122" i="11"/>
  <c r="AX82" i="11"/>
  <c r="AX98" i="11"/>
  <c r="AX92" i="11"/>
  <c r="AX150" i="11"/>
  <c r="AX146" i="11"/>
  <c r="AX62" i="11"/>
  <c r="AC44" i="10"/>
  <c r="AC162" i="7"/>
  <c r="AX116" i="7"/>
  <c r="AX100" i="5"/>
  <c r="BD94" i="1"/>
  <c r="BD106" i="5"/>
  <c r="AC90" i="2"/>
  <c r="BD118" i="3"/>
  <c r="P80" i="5"/>
  <c r="Z189" i="3"/>
  <c r="AC18" i="3"/>
  <c r="X190" i="2"/>
  <c r="AT176" i="6" a="1"/>
  <c r="AT176" i="6" s="1"/>
  <c r="P26" i="3"/>
  <c r="BD144" i="6"/>
  <c r="X50" i="1"/>
  <c r="X125" i="1"/>
  <c r="P63" i="3"/>
  <c r="AC20" i="2"/>
  <c r="BD84" i="2"/>
  <c r="P102" i="4"/>
  <c r="P14" i="6"/>
  <c r="G189" i="4"/>
  <c r="AU188" i="3" a="1"/>
  <c r="AU188" i="3" s="1"/>
  <c r="AT188" i="3" a="1"/>
  <c r="AT188" i="3" s="1"/>
  <c r="I125" i="2"/>
  <c r="P142" i="2"/>
  <c r="P176" i="3"/>
  <c r="Q125" i="1"/>
  <c r="BI89" i="5"/>
  <c r="BI89" i="15"/>
  <c r="BI89" i="22"/>
  <c r="BI173" i="1"/>
  <c r="BI173" i="11"/>
  <c r="BI173" i="18"/>
  <c r="BI69" i="6"/>
  <c r="BI69" i="16"/>
  <c r="BI69" i="22"/>
  <c r="BI95" i="3"/>
  <c r="BI95" i="10"/>
  <c r="BI95" i="19"/>
  <c r="BI93" i="6"/>
  <c r="BI93" i="14"/>
  <c r="BI93" i="22"/>
  <c r="BI37" i="5"/>
  <c r="BI37" i="14"/>
  <c r="BI37" i="22"/>
  <c r="BI161" i="1"/>
  <c r="BI161" i="10"/>
  <c r="BI161" i="18"/>
  <c r="BI75" i="9"/>
  <c r="BI75" i="14"/>
  <c r="BI75" i="22"/>
  <c r="AY58" i="13"/>
  <c r="BI15" i="2"/>
  <c r="BI15" i="9"/>
  <c r="BI15" i="15"/>
  <c r="BI15" i="25"/>
  <c r="AY147" i="22"/>
  <c r="P118" i="3"/>
  <c r="BD189" i="7"/>
  <c r="BD190" i="7" s="1"/>
  <c r="AT85" i="20" a="1"/>
  <c r="AT85" i="20" s="1"/>
  <c r="BD130" i="3"/>
  <c r="AC85" i="16"/>
  <c r="AT47" i="9" a="1"/>
  <c r="AT47" i="9" s="1"/>
  <c r="BD86" i="13"/>
  <c r="AX130" i="7"/>
  <c r="AU129" i="17" a="1"/>
  <c r="AU129" i="17" s="1"/>
  <c r="AT129" i="9" a="1"/>
  <c r="AT129" i="9" s="1"/>
  <c r="AX24" i="18"/>
  <c r="P57" i="1"/>
  <c r="D189" i="13"/>
  <c r="P125" i="11"/>
  <c r="P126" i="11" s="1"/>
  <c r="AX189" i="2"/>
  <c r="AX190" i="2" s="1"/>
  <c r="AT129" i="2" a="1"/>
  <c r="AT129" i="2" s="1"/>
  <c r="P170" i="25"/>
  <c r="AU9" i="9" a="1"/>
  <c r="AU9" i="9" s="1"/>
  <c r="N190" i="23"/>
  <c r="D48" i="25"/>
  <c r="AT48" i="25" s="1" a="1"/>
  <c r="AT48" i="25" s="1"/>
  <c r="P47" i="25"/>
  <c r="P48" i="25" s="1"/>
  <c r="AC24" i="15"/>
  <c r="AC62" i="24"/>
  <c r="AX189" i="20"/>
  <c r="AX190" i="20" s="1"/>
  <c r="AX36" i="20"/>
  <c r="AX47" i="20"/>
  <c r="AX48" i="20" s="1"/>
  <c r="AT156" i="19" a="1"/>
  <c r="AT156" i="19" s="1"/>
  <c r="AX189" i="8"/>
  <c r="AX190" i="8" s="1"/>
  <c r="AX47" i="8"/>
  <c r="AX48" i="8" s="1"/>
  <c r="AX36" i="8"/>
  <c r="P179" i="6"/>
  <c r="I190" i="12"/>
  <c r="AC166" i="9"/>
  <c r="AV165" i="9"/>
  <c r="AC164" i="22"/>
  <c r="AV164" i="22" s="1"/>
  <c r="Q48" i="18"/>
  <c r="AU48" i="18" s="1" a="1"/>
  <c r="AU48" i="18" s="1"/>
  <c r="AU47" i="18" a="1"/>
  <c r="AU47" i="18" s="1"/>
  <c r="AT47" i="18" a="1"/>
  <c r="AT47" i="18" s="1"/>
  <c r="AC47" i="18"/>
  <c r="M189" i="13"/>
  <c r="AY117" i="8"/>
  <c r="BD9" i="8"/>
  <c r="BD10" i="8" s="1"/>
  <c r="BD48" i="8"/>
  <c r="BD32" i="8"/>
  <c r="BD164" i="8"/>
  <c r="AX132" i="6"/>
  <c r="P62" i="6"/>
  <c r="D191" i="9"/>
  <c r="D190" i="9"/>
  <c r="AX9" i="15"/>
  <c r="AX10" i="15" s="1"/>
  <c r="AX40" i="15"/>
  <c r="AX185" i="15"/>
  <c r="AX150" i="15"/>
  <c r="AX124" i="15"/>
  <c r="AX158" i="15"/>
  <c r="AX56" i="15"/>
  <c r="AX44" i="15"/>
  <c r="AX114" i="15"/>
  <c r="AX144" i="15"/>
  <c r="AX188" i="15"/>
  <c r="AX98" i="15"/>
  <c r="AX168" i="15"/>
  <c r="AX179" i="15"/>
  <c r="AX184" i="15"/>
  <c r="AX182" i="15"/>
  <c r="AX76" i="15"/>
  <c r="AX106" i="15"/>
  <c r="AX110" i="15"/>
  <c r="AX146" i="15"/>
  <c r="AX172" i="15"/>
  <c r="AX104" i="15"/>
  <c r="AX90" i="15"/>
  <c r="AX160" i="15"/>
  <c r="AX138" i="15"/>
  <c r="AX156" i="15"/>
  <c r="AX92" i="15"/>
  <c r="AX32" i="15"/>
  <c r="AX132" i="15"/>
  <c r="AX51" i="15"/>
  <c r="AX62" i="15"/>
  <c r="AX152" i="15"/>
  <c r="AX80" i="15"/>
  <c r="AX164" i="15"/>
  <c r="AX70" i="15"/>
  <c r="AX96" i="15"/>
  <c r="AX122" i="15"/>
  <c r="AX136" i="15"/>
  <c r="AX94" i="15"/>
  <c r="AX128" i="15"/>
  <c r="AX162" i="15"/>
  <c r="AX84" i="15"/>
  <c r="AX100" i="15"/>
  <c r="AX42" i="15"/>
  <c r="AX72" i="15"/>
  <c r="AX120" i="15"/>
  <c r="AX67" i="15"/>
  <c r="AX174" i="15"/>
  <c r="BD46" i="13"/>
  <c r="V190" i="19"/>
  <c r="AY66" i="12"/>
  <c r="X130" i="19"/>
  <c r="AT130" i="19" s="1" a="1"/>
  <c r="AT130" i="19" s="1"/>
  <c r="X189" i="19"/>
  <c r="AT148" i="6" a="1"/>
  <c r="AT148" i="6" s="1"/>
  <c r="AT67" i="19" a="1"/>
  <c r="AT67" i="19" s="1"/>
  <c r="AV180" i="19"/>
  <c r="AC179" i="19"/>
  <c r="AX130" i="15"/>
  <c r="AC134" i="9"/>
  <c r="AV134" i="9" s="1"/>
  <c r="AV133" i="9"/>
  <c r="BD94" i="10"/>
  <c r="AY35" i="4"/>
  <c r="AX9" i="2"/>
  <c r="AX10" i="2" s="1"/>
  <c r="AX18" i="2"/>
  <c r="AX152" i="2"/>
  <c r="AX56" i="2"/>
  <c r="AX54" i="2"/>
  <c r="AX70" i="2"/>
  <c r="AX38" i="2"/>
  <c r="AX28" i="2"/>
  <c r="AX92" i="2"/>
  <c r="AX26" i="2"/>
  <c r="AX134" i="2"/>
  <c r="AX60" i="2"/>
  <c r="AX108" i="2"/>
  <c r="AX150" i="2"/>
  <c r="AX96" i="2"/>
  <c r="AX188" i="2"/>
  <c r="AX142" i="2"/>
  <c r="AX158" i="2"/>
  <c r="AX22" i="2"/>
  <c r="AX176" i="2"/>
  <c r="AX168" i="2"/>
  <c r="AX30" i="2"/>
  <c r="AX170" i="2"/>
  <c r="AX144" i="2"/>
  <c r="AX160" i="2"/>
  <c r="AX136" i="2"/>
  <c r="AX100" i="2"/>
  <c r="AX14" i="2"/>
  <c r="AX66" i="2"/>
  <c r="AX88" i="2"/>
  <c r="AX174" i="2"/>
  <c r="AX132" i="2"/>
  <c r="AX42" i="2"/>
  <c r="AX63" i="2"/>
  <c r="AC108" i="3"/>
  <c r="AT162" i="3" a="1"/>
  <c r="AT162" i="3" s="1"/>
  <c r="P138" i="1"/>
  <c r="AC168" i="3"/>
  <c r="P158" i="6"/>
  <c r="P40" i="1"/>
  <c r="BI99" i="8"/>
  <c r="BI99" i="17"/>
  <c r="BI99" i="23"/>
  <c r="BI29" i="4"/>
  <c r="BI29" i="11"/>
  <c r="BI29" i="19"/>
  <c r="BI105" i="6"/>
  <c r="BI105" i="15"/>
  <c r="BI105" i="23"/>
  <c r="BI103" i="1"/>
  <c r="BF101" i="1"/>
  <c r="BI103" i="10"/>
  <c r="BF101" i="10"/>
  <c r="BI103" i="19"/>
  <c r="BF101" i="19"/>
  <c r="BI145" i="5"/>
  <c r="BI145" i="15"/>
  <c r="BI145" i="23"/>
  <c r="BI143" i="1"/>
  <c r="BI143" i="10"/>
  <c r="BI143" i="19"/>
  <c r="BH124" i="6"/>
  <c r="BF117" i="4"/>
  <c r="BI119" i="4"/>
  <c r="BI119" i="10"/>
  <c r="BF117" i="10"/>
  <c r="BI119" i="18"/>
  <c r="BF117" i="18"/>
  <c r="BI115" i="9"/>
  <c r="BI115" i="14"/>
  <c r="BI115" i="22"/>
  <c r="BI137" i="6"/>
  <c r="BI137" i="14"/>
  <c r="BI137" i="22"/>
  <c r="BI53" i="2"/>
  <c r="BF54" i="12"/>
  <c r="BI53" i="12"/>
  <c r="BI53" i="18"/>
  <c r="AT48" i="17" a="1"/>
  <c r="AT48" i="17" s="1"/>
  <c r="P154" i="25"/>
  <c r="AC120" i="24"/>
  <c r="P114" i="24"/>
  <c r="Z190" i="25"/>
  <c r="AC150" i="24"/>
  <c r="AT179" i="23" a="1"/>
  <c r="AT179" i="23" s="1"/>
  <c r="P78" i="21"/>
  <c r="I189" i="15"/>
  <c r="AV147" i="16"/>
  <c r="AC148" i="16"/>
  <c r="AV148" i="16" s="1"/>
  <c r="BD74" i="10"/>
  <c r="Z50" i="7"/>
  <c r="Z125" i="7"/>
  <c r="W50" i="19"/>
  <c r="W125" i="19"/>
  <c r="AC114" i="17"/>
  <c r="Y190" i="10"/>
  <c r="AT9" i="20" a="1"/>
  <c r="AT9" i="20" s="1"/>
  <c r="P148" i="15"/>
  <c r="T50" i="12"/>
  <c r="T125" i="12"/>
  <c r="J130" i="10"/>
  <c r="J189" i="10"/>
  <c r="P24" i="8"/>
  <c r="R130" i="20"/>
  <c r="AU130" i="20" s="1" a="1"/>
  <c r="AU130" i="20" s="1"/>
  <c r="R189" i="20"/>
  <c r="Q86" i="18"/>
  <c r="AU85" i="18" a="1"/>
  <c r="AU85" i="18" s="1"/>
  <c r="AC85" i="18"/>
  <c r="AT85" i="18" a="1"/>
  <c r="AT85" i="18" s="1"/>
  <c r="AC98" i="15"/>
  <c r="AC24" i="12"/>
  <c r="P85" i="20"/>
  <c r="P86" i="20" s="1"/>
  <c r="J190" i="14"/>
  <c r="AT156" i="16" a="1"/>
  <c r="AT156" i="16" s="1"/>
  <c r="AY122" i="12"/>
  <c r="BD20" i="8"/>
  <c r="AC154" i="22"/>
  <c r="K126" i="18"/>
  <c r="K127" i="18"/>
  <c r="K128" i="18" s="1"/>
  <c r="BD172" i="16"/>
  <c r="P22" i="15"/>
  <c r="S190" i="12"/>
  <c r="AC24" i="8"/>
  <c r="G50" i="6"/>
  <c r="G125" i="6"/>
  <c r="Z189" i="15"/>
  <c r="AT74" i="13" a="1"/>
  <c r="AT74" i="13" s="1"/>
  <c r="AC179" i="12"/>
  <c r="AV180" i="12"/>
  <c r="Y130" i="8"/>
  <c r="Y189" i="8"/>
  <c r="AT10" i="21" a="1"/>
  <c r="AT10" i="21" s="1"/>
  <c r="AB50" i="18"/>
  <c r="AB125" i="18"/>
  <c r="AY165" i="15"/>
  <c r="BD118" i="16"/>
  <c r="AY165" i="16"/>
  <c r="AC40" i="15"/>
  <c r="F190" i="9"/>
  <c r="AX30" i="7"/>
  <c r="P174" i="1"/>
  <c r="G130" i="5"/>
  <c r="AT130" i="5" s="1" a="1"/>
  <c r="AT130" i="5" s="1"/>
  <c r="G189" i="5"/>
  <c r="P189" i="5" s="1"/>
  <c r="P190" i="5" s="1"/>
  <c r="P134" i="2"/>
  <c r="L189" i="5"/>
  <c r="AT134" i="9" a="1"/>
  <c r="AT134" i="9" s="1"/>
  <c r="P138" i="3"/>
  <c r="K190" i="1"/>
  <c r="K191" i="1"/>
  <c r="K192" i="1" s="1"/>
  <c r="P67" i="1"/>
  <c r="AX118" i="2"/>
  <c r="P100" i="2"/>
  <c r="BD108" i="6"/>
  <c r="D126" i="4"/>
  <c r="D127" i="4"/>
  <c r="BI21" i="3"/>
  <c r="BI21" i="11"/>
  <c r="BI21" i="19"/>
  <c r="BH117" i="3"/>
  <c r="BH117" i="11"/>
  <c r="BH117" i="19"/>
  <c r="BF9" i="8"/>
  <c r="BF9" i="16"/>
  <c r="BI97" i="1"/>
  <c r="BI97" i="11"/>
  <c r="BI97" i="19"/>
  <c r="BI43" i="5"/>
  <c r="BI43" i="15"/>
  <c r="BI43" i="23"/>
  <c r="BI65" i="8"/>
  <c r="BI65" i="15"/>
  <c r="BF66" i="15"/>
  <c r="BI65" i="23"/>
  <c r="BI183" i="5"/>
  <c r="BI183" i="11"/>
  <c r="BI183" i="19"/>
  <c r="BI81" i="1"/>
  <c r="BI81" i="10"/>
  <c r="BI81" i="19"/>
  <c r="BI79" i="6"/>
  <c r="BI79" i="15"/>
  <c r="BI79" i="23"/>
  <c r="BI155" i="3"/>
  <c r="BI155" i="11"/>
  <c r="BI155" i="19"/>
  <c r="BI13" i="5"/>
  <c r="BI13" i="14"/>
  <c r="BI13" i="23"/>
  <c r="I190" i="25"/>
  <c r="H50" i="24"/>
  <c r="H125" i="24"/>
  <c r="L50" i="24"/>
  <c r="L125" i="24"/>
  <c r="AY73" i="24"/>
  <c r="P96" i="25"/>
  <c r="F190" i="25"/>
  <c r="P134" i="25"/>
  <c r="P74" i="21"/>
  <c r="BD170" i="16"/>
  <c r="P46" i="15"/>
  <c r="AC49" i="12"/>
  <c r="AC50" i="12" s="1"/>
  <c r="AV50" i="12" s="1"/>
  <c r="Q50" i="12"/>
  <c r="AC166" i="5"/>
  <c r="AV165" i="5"/>
  <c r="AX38" i="6"/>
  <c r="R125" i="6"/>
  <c r="AC122" i="15"/>
  <c r="O50" i="15"/>
  <c r="O125" i="15"/>
  <c r="P18" i="21"/>
  <c r="J190" i="13"/>
  <c r="BD156" i="10"/>
  <c r="J50" i="18"/>
  <c r="J125" i="18"/>
  <c r="O189" i="16"/>
  <c r="AC106" i="14"/>
  <c r="AC148" i="15"/>
  <c r="AV148" i="15" s="1"/>
  <c r="AV147" i="15"/>
  <c r="P114" i="15"/>
  <c r="P185" i="15"/>
  <c r="S189" i="13"/>
  <c r="AT179" i="8" a="1"/>
  <c r="AT179" i="8" s="1"/>
  <c r="AT176" i="14" a="1"/>
  <c r="AT176" i="14" s="1"/>
  <c r="BD98" i="10"/>
  <c r="P9" i="11"/>
  <c r="P10" i="11" s="1"/>
  <c r="P30" i="11"/>
  <c r="P116" i="11"/>
  <c r="P54" i="11"/>
  <c r="P44" i="11"/>
  <c r="P42" i="11"/>
  <c r="P26" i="11"/>
  <c r="P100" i="11"/>
  <c r="P34" i="11"/>
  <c r="I190" i="10"/>
  <c r="AY40" i="12"/>
  <c r="Q190" i="9"/>
  <c r="D50" i="9"/>
  <c r="P49" i="9"/>
  <c r="P50" i="9" s="1"/>
  <c r="E130" i="11"/>
  <c r="E189" i="11"/>
  <c r="P120" i="11"/>
  <c r="H190" i="9"/>
  <c r="AC49" i="7"/>
  <c r="AC50" i="7" s="1"/>
  <c r="AV50" i="7" s="1"/>
  <c r="Q50" i="7"/>
  <c r="X125" i="5"/>
  <c r="P138" i="21"/>
  <c r="AU9" i="18" a="1"/>
  <c r="AU9" i="18" s="1"/>
  <c r="AT9" i="18" a="1"/>
  <c r="AT9" i="18" s="1"/>
  <c r="Q10" i="18"/>
  <c r="AT10" i="18" s="1" a="1"/>
  <c r="AT10" i="18" s="1"/>
  <c r="E190" i="16"/>
  <c r="BD98" i="13"/>
  <c r="BD86" i="4"/>
  <c r="AC60" i="22"/>
  <c r="BD24" i="19"/>
  <c r="BD86" i="16"/>
  <c r="W125" i="15"/>
  <c r="AC104" i="11"/>
  <c r="BD182" i="8"/>
  <c r="V189" i="4"/>
  <c r="BD70" i="6"/>
  <c r="BD78" i="6"/>
  <c r="AX98" i="2"/>
  <c r="P120" i="6"/>
  <c r="P36" i="1"/>
  <c r="P164" i="2"/>
  <c r="AC42" i="3"/>
  <c r="BD30" i="1"/>
  <c r="P124" i="1"/>
  <c r="AX51" i="2"/>
  <c r="P110" i="1"/>
  <c r="P78" i="1"/>
  <c r="BI33" i="3"/>
  <c r="BI33" i="11"/>
  <c r="BI33" i="20"/>
  <c r="BI109" i="9"/>
  <c r="BI109" i="16"/>
  <c r="BI109" i="24"/>
  <c r="BI153" i="5"/>
  <c r="BI153" i="12"/>
  <c r="BF154" i="12"/>
  <c r="BI153" i="20"/>
  <c r="BI27" i="6"/>
  <c r="BI27" i="15"/>
  <c r="BI27" i="24"/>
  <c r="BI25" i="4"/>
  <c r="BI25" i="12"/>
  <c r="BF26" i="12"/>
  <c r="BI25" i="20"/>
  <c r="BI59" i="3"/>
  <c r="BI59" i="12"/>
  <c r="BF60" i="12"/>
  <c r="BI59" i="20"/>
  <c r="BI12" i="9"/>
  <c r="BI12" i="16"/>
  <c r="BI12" i="24"/>
  <c r="BI157" i="8"/>
  <c r="BI157" i="12"/>
  <c r="BF158" i="12"/>
  <c r="BI157" i="20"/>
  <c r="AY101" i="25"/>
  <c r="AY101" i="2"/>
  <c r="BG101" i="8"/>
  <c r="BG101" i="16"/>
  <c r="BG101" i="24"/>
  <c r="AC185" i="24"/>
  <c r="P57" i="25"/>
  <c r="AC24" i="25"/>
  <c r="P82" i="24"/>
  <c r="W126" i="23"/>
  <c r="W127" i="23"/>
  <c r="W128" i="23" s="1"/>
  <c r="P108" i="24"/>
  <c r="BD125" i="21"/>
  <c r="BD126" i="21" s="1"/>
  <c r="BD24" i="21"/>
  <c r="BD67" i="23"/>
  <c r="AX125" i="20"/>
  <c r="AX126" i="20" s="1"/>
  <c r="AX24" i="20"/>
  <c r="AT67" i="16" a="1"/>
  <c r="AT67" i="16" s="1"/>
  <c r="AV117" i="10"/>
  <c r="AC118" i="10"/>
  <c r="AV118" i="10" s="1"/>
  <c r="AU116" i="10" a="1"/>
  <c r="AU116" i="10" s="1"/>
  <c r="AX138" i="6"/>
  <c r="P152" i="1"/>
  <c r="AT162" i="21" a="1"/>
  <c r="AT162" i="21" s="1"/>
  <c r="AV147" i="20"/>
  <c r="AC148" i="20"/>
  <c r="AV148" i="20" s="1"/>
  <c r="BD72" i="18"/>
  <c r="BD192" i="13"/>
  <c r="P24" i="7"/>
  <c r="AT166" i="21" a="1"/>
  <c r="AT166" i="21" s="1"/>
  <c r="AC144" i="14"/>
  <c r="P116" i="14"/>
  <c r="E190" i="14"/>
  <c r="E191" i="14"/>
  <c r="E192" i="14" s="1"/>
  <c r="AC88" i="11"/>
  <c r="AY11" i="8"/>
  <c r="AY110" i="8" s="1"/>
  <c r="AT156" i="6" a="1"/>
  <c r="AT156" i="6" s="1"/>
  <c r="BD142" i="4"/>
  <c r="Y125" i="19"/>
  <c r="BD44" i="13"/>
  <c r="K189" i="13"/>
  <c r="AU129" i="13" a="1"/>
  <c r="AU129" i="13" s="1"/>
  <c r="AC172" i="8"/>
  <c r="P170" i="2"/>
  <c r="M125" i="21"/>
  <c r="BD160" i="18"/>
  <c r="AC168" i="15"/>
  <c r="BD82" i="16"/>
  <c r="AY34" i="12"/>
  <c r="AV117" i="6"/>
  <c r="AC118" i="6"/>
  <c r="AV118" i="6" s="1"/>
  <c r="P36" i="6"/>
  <c r="AV52" i="4"/>
  <c r="AC51" i="4"/>
  <c r="P51" i="15"/>
  <c r="P148" i="13"/>
  <c r="P60" i="13"/>
  <c r="AC142" i="11"/>
  <c r="AC132" i="11"/>
  <c r="AV132" i="11" s="1"/>
  <c r="BD174" i="1"/>
  <c r="AC84" i="17"/>
  <c r="P138" i="15"/>
  <c r="BD57" i="13"/>
  <c r="AX34" i="12"/>
  <c r="P156" i="17"/>
  <c r="S50" i="16"/>
  <c r="S125" i="16"/>
  <c r="P80" i="6"/>
  <c r="AB50" i="1"/>
  <c r="AB125" i="1"/>
  <c r="AC152" i="3"/>
  <c r="P179" i="1"/>
  <c r="AT74" i="9" a="1"/>
  <c r="AT74" i="9" s="1"/>
  <c r="BD158" i="6"/>
  <c r="BD76" i="6"/>
  <c r="BD136" i="2"/>
  <c r="K125" i="4"/>
  <c r="P182" i="3"/>
  <c r="BD182" i="6"/>
  <c r="P134" i="3"/>
  <c r="BI123" i="3"/>
  <c r="BF124" i="12"/>
  <c r="BI123" i="12"/>
  <c r="BI123" i="20"/>
  <c r="BI151" i="7"/>
  <c r="BI151" i="16"/>
  <c r="BI151" i="24"/>
  <c r="BI71" i="4"/>
  <c r="BI71" i="13"/>
  <c r="BI71" i="20"/>
  <c r="BI41" i="9"/>
  <c r="BI41" i="15"/>
  <c r="BF42" i="15"/>
  <c r="BI41" i="24"/>
  <c r="BI39" i="4"/>
  <c r="BI39" i="12"/>
  <c r="BF40" i="12"/>
  <c r="BI39" i="22"/>
  <c r="BI121" i="6"/>
  <c r="BI121" i="12"/>
  <c r="BF122" i="12"/>
  <c r="BI121" i="20"/>
  <c r="BI17" i="3"/>
  <c r="BI17" i="12"/>
  <c r="BF18" i="12"/>
  <c r="BI17" i="20"/>
  <c r="BI163" i="8"/>
  <c r="BI163" i="16"/>
  <c r="BI163" i="24"/>
  <c r="BI135" i="3"/>
  <c r="BI135" i="12"/>
  <c r="BF136" i="12"/>
  <c r="BI135" i="20"/>
  <c r="AY35" i="23"/>
  <c r="AY35" i="3"/>
  <c r="AY117" i="2"/>
  <c r="BG117" i="8"/>
  <c r="BG117" i="16"/>
  <c r="BG117" i="24"/>
  <c r="AY73" i="22"/>
  <c r="P96" i="24"/>
  <c r="P66" i="24"/>
  <c r="BD176" i="23"/>
  <c r="AC138" i="20"/>
  <c r="AX57" i="24"/>
  <c r="AX80" i="24"/>
  <c r="AX138" i="24"/>
  <c r="N50" i="23"/>
  <c r="N125" i="23"/>
  <c r="AX47" i="24"/>
  <c r="AX48" i="24" s="1"/>
  <c r="AX189" i="24"/>
  <c r="AX190" i="24" s="1"/>
  <c r="AX36" i="24"/>
  <c r="K127" i="24"/>
  <c r="K128" i="24" s="1"/>
  <c r="H189" i="23"/>
  <c r="BD24" i="14"/>
  <c r="BD125" i="14"/>
  <c r="BD126" i="14" s="1"/>
  <c r="J50" i="14"/>
  <c r="J125" i="14"/>
  <c r="AB189" i="15"/>
  <c r="P102" i="13"/>
  <c r="AC177" i="13"/>
  <c r="AU177" i="13" a="1"/>
  <c r="AU177" i="13" s="1"/>
  <c r="AT177" i="13" a="1"/>
  <c r="AT177" i="13" s="1"/>
  <c r="Q178" i="13"/>
  <c r="AU178" i="13" s="1" a="1"/>
  <c r="AU178" i="13" s="1"/>
  <c r="BD57" i="10"/>
  <c r="AX154" i="6"/>
  <c r="AY23" i="20"/>
  <c r="BD152" i="18"/>
  <c r="BD150" i="10"/>
  <c r="AC108" i="13"/>
  <c r="X125" i="10"/>
  <c r="AC49" i="8"/>
  <c r="AC50" i="8" s="1"/>
  <c r="AV50" i="8" s="1"/>
  <c r="AT85" i="21" a="1"/>
  <c r="AT85" i="21" s="1"/>
  <c r="AC146" i="18"/>
  <c r="AC144" i="18"/>
  <c r="BD44" i="16"/>
  <c r="AC67" i="11"/>
  <c r="AC158" i="8"/>
  <c r="AV158" i="8" s="1"/>
  <c r="P156" i="6"/>
  <c r="R190" i="4"/>
  <c r="R191" i="4"/>
  <c r="R192" i="4" s="1"/>
  <c r="BD49" i="19"/>
  <c r="BD50" i="19" s="1"/>
  <c r="G189" i="19"/>
  <c r="P138" i="18"/>
  <c r="BD140" i="10"/>
  <c r="E125" i="10"/>
  <c r="BD168" i="8"/>
  <c r="X125" i="8"/>
  <c r="P177" i="21"/>
  <c r="P178" i="21" s="1"/>
  <c r="D178" i="21"/>
  <c r="P24" i="19"/>
  <c r="P80" i="14"/>
  <c r="AC18" i="10"/>
  <c r="AC18" i="13"/>
  <c r="AY28" i="12"/>
  <c r="P49" i="21"/>
  <c r="D50" i="21"/>
  <c r="AT85" i="19" a="1"/>
  <c r="AT85" i="19" s="1"/>
  <c r="AX46" i="15"/>
  <c r="P74" i="14"/>
  <c r="AX24" i="12"/>
  <c r="AC172" i="10"/>
  <c r="K50" i="8"/>
  <c r="K125" i="8"/>
  <c r="L50" i="10"/>
  <c r="L125" i="10"/>
  <c r="BD14" i="10"/>
  <c r="P57" i="7"/>
  <c r="AC49" i="15"/>
  <c r="AC50" i="15" s="1"/>
  <c r="AV50" i="15" s="1"/>
  <c r="Q50" i="15"/>
  <c r="AU50" i="15" s="1" a="1"/>
  <c r="AU50" i="15" s="1"/>
  <c r="Q125" i="15"/>
  <c r="AC112" i="14"/>
  <c r="AC72" i="14"/>
  <c r="X189" i="10"/>
  <c r="BD184" i="4"/>
  <c r="AX16" i="15"/>
  <c r="N189" i="15"/>
  <c r="P49" i="14"/>
  <c r="P50" i="14" s="1"/>
  <c r="D50" i="14"/>
  <c r="AV11" i="16"/>
  <c r="AC9" i="16"/>
  <c r="BD51" i="13"/>
  <c r="AX42" i="9"/>
  <c r="P84" i="6"/>
  <c r="AX130" i="6"/>
  <c r="BD192" i="1"/>
  <c r="S190" i="1"/>
  <c r="AC63" i="5"/>
  <c r="P140" i="7"/>
  <c r="AC158" i="3"/>
  <c r="AV158" i="3" s="1"/>
  <c r="M127" i="1"/>
  <c r="M128" i="1" s="1"/>
  <c r="AC66" i="1"/>
  <c r="P185" i="7"/>
  <c r="BD34" i="1"/>
  <c r="AC129" i="3"/>
  <c r="AX154" i="2"/>
  <c r="Y189" i="2"/>
  <c r="AX185" i="2"/>
  <c r="BD70" i="2"/>
  <c r="BI111" i="1"/>
  <c r="BI111" i="9"/>
  <c r="BI111" i="19"/>
  <c r="BI175" i="5"/>
  <c r="BI175" i="16"/>
  <c r="BI175" i="22"/>
  <c r="BI31" i="3"/>
  <c r="BI31" i="10"/>
  <c r="BI31" i="18"/>
  <c r="BI171" i="4"/>
  <c r="BI171" i="14"/>
  <c r="BI171" i="22"/>
  <c r="BI186" i="1"/>
  <c r="BI186" i="10"/>
  <c r="BI186" i="17"/>
  <c r="BI83" i="4"/>
  <c r="BI83" i="10"/>
  <c r="BI83" i="18"/>
  <c r="BI169" i="5"/>
  <c r="BI169" i="14"/>
  <c r="BI169" i="22"/>
  <c r="BI139" i="2"/>
  <c r="BI139" i="9"/>
  <c r="BI139" i="18"/>
  <c r="BI167" i="6"/>
  <c r="BI167" i="14"/>
  <c r="BI167" i="21"/>
  <c r="AX152" i="24"/>
  <c r="BD48" i="23"/>
  <c r="P66" i="23"/>
  <c r="AC177" i="8"/>
  <c r="AC184" i="24"/>
  <c r="BD70" i="23"/>
  <c r="P144" i="23"/>
  <c r="T50" i="24"/>
  <c r="T125" i="24"/>
  <c r="P185" i="25"/>
  <c r="G189" i="23"/>
  <c r="AX110" i="24"/>
  <c r="AC40" i="23"/>
  <c r="P160" i="23"/>
  <c r="P164" i="24"/>
  <c r="P62" i="23"/>
  <c r="AC188" i="22"/>
  <c r="AV188" i="22" s="1"/>
  <c r="X190" i="24"/>
  <c r="BD146" i="23"/>
  <c r="BD189" i="25"/>
  <c r="BD190" i="25" s="1"/>
  <c r="BD36" i="25"/>
  <c r="AT179" i="25" a="1"/>
  <c r="AT179" i="25" s="1"/>
  <c r="AX178" i="24"/>
  <c r="P72" i="25"/>
  <c r="AX122" i="24"/>
  <c r="BD84" i="23"/>
  <c r="P88" i="21"/>
  <c r="D178" i="19"/>
  <c r="AT178" i="19" s="1" a="1"/>
  <c r="AT178" i="19" s="1"/>
  <c r="P177" i="19"/>
  <c r="P178" i="19" s="1"/>
  <c r="AY44" i="17"/>
  <c r="P184" i="14"/>
  <c r="E130" i="10"/>
  <c r="E189" i="10"/>
  <c r="BD42" i="8"/>
  <c r="V125" i="5"/>
  <c r="AX26" i="6"/>
  <c r="W190" i="1"/>
  <c r="I189" i="22"/>
  <c r="AC148" i="19"/>
  <c r="AV148" i="19" s="1"/>
  <c r="AV147" i="19"/>
  <c r="R50" i="13"/>
  <c r="R125" i="13"/>
  <c r="G127" i="12"/>
  <c r="G128" i="12" s="1"/>
  <c r="AC142" i="13"/>
  <c r="N125" i="5"/>
  <c r="AY35" i="5"/>
  <c r="P30" i="5"/>
  <c r="AV73" i="20"/>
  <c r="AC74" i="20"/>
  <c r="AC114" i="19"/>
  <c r="AT185" i="17" a="1"/>
  <c r="AT185" i="17" s="1"/>
  <c r="AC140" i="15"/>
  <c r="BD152" i="16"/>
  <c r="P182" i="13"/>
  <c r="L189" i="14"/>
  <c r="K125" i="11"/>
  <c r="AY58" i="9"/>
  <c r="AX54" i="9"/>
  <c r="BD140" i="8"/>
  <c r="AX178" i="7"/>
  <c r="AC170" i="20"/>
  <c r="AC54" i="20"/>
  <c r="P136" i="17"/>
  <c r="W127" i="14"/>
  <c r="W128" i="14" s="1"/>
  <c r="P156" i="15"/>
  <c r="P162" i="14"/>
  <c r="D130" i="14"/>
  <c r="AT130" i="14" s="1" a="1"/>
  <c r="AT130" i="14" s="1"/>
  <c r="D189" i="14"/>
  <c r="G189" i="11"/>
  <c r="P46" i="11"/>
  <c r="AC56" i="13"/>
  <c r="AU9" i="8" a="1"/>
  <c r="AU9" i="8" s="1"/>
  <c r="AC108" i="8"/>
  <c r="P112" i="21"/>
  <c r="L50" i="17"/>
  <c r="L125" i="17"/>
  <c r="AC16" i="14"/>
  <c r="BD162" i="15"/>
  <c r="AY73" i="12"/>
  <c r="AY74" i="12" s="1"/>
  <c r="AY76" i="12"/>
  <c r="AX26" i="8"/>
  <c r="P124" i="8"/>
  <c r="P118" i="5"/>
  <c r="BD34" i="4"/>
  <c r="R86" i="8"/>
  <c r="AU86" i="8" s="1" a="1"/>
  <c r="AU86" i="8" s="1"/>
  <c r="AU85" i="8" a="1"/>
  <c r="AU85" i="8" s="1"/>
  <c r="AC85" i="8"/>
  <c r="AV52" i="3"/>
  <c r="AC51" i="3"/>
  <c r="AT179" i="2" a="1"/>
  <c r="AT179" i="2" s="1"/>
  <c r="AC142" i="22"/>
  <c r="M189" i="19"/>
  <c r="BD170" i="18"/>
  <c r="P185" i="17"/>
  <c r="AC106" i="16"/>
  <c r="P102" i="15"/>
  <c r="D130" i="12"/>
  <c r="AT130" i="12" s="1" a="1"/>
  <c r="AT130" i="12" s="1"/>
  <c r="D189" i="12"/>
  <c r="AT85" i="13" a="1"/>
  <c r="AT85" i="13" s="1"/>
  <c r="P176" i="5"/>
  <c r="AC42" i="19"/>
  <c r="D125" i="14"/>
  <c r="P36" i="11"/>
  <c r="F125" i="8"/>
  <c r="H178" i="7"/>
  <c r="H189" i="7"/>
  <c r="AC184" i="8"/>
  <c r="AX130" i="8"/>
  <c r="P179" i="9"/>
  <c r="D189" i="6"/>
  <c r="BD57" i="3"/>
  <c r="AT57" i="21" a="1"/>
  <c r="AT57" i="21" s="1"/>
  <c r="AC160" i="20"/>
  <c r="AV160" i="20" s="1"/>
  <c r="AC90" i="19"/>
  <c r="P74" i="17"/>
  <c r="P104" i="17"/>
  <c r="AX14" i="15"/>
  <c r="P54" i="14"/>
  <c r="AC30" i="13"/>
  <c r="AX154" i="9"/>
  <c r="P60" i="5"/>
  <c r="AX88" i="7"/>
  <c r="AY185" i="7"/>
  <c r="AY117" i="7"/>
  <c r="P104" i="6"/>
  <c r="K190" i="3"/>
  <c r="BD74" i="3"/>
  <c r="AU188" i="4" a="1"/>
  <c r="AU188" i="4" s="1"/>
  <c r="AT188" i="4" a="1"/>
  <c r="AT188" i="4" s="1"/>
  <c r="AV11" i="4"/>
  <c r="AC9" i="4"/>
  <c r="AC96" i="4"/>
  <c r="AC185" i="4"/>
  <c r="AC164" i="4"/>
  <c r="AV164" i="4" s="1"/>
  <c r="AC136" i="4"/>
  <c r="AC30" i="4"/>
  <c r="AC14" i="4"/>
  <c r="AC60" i="4"/>
  <c r="AC156" i="4"/>
  <c r="AC46" i="4"/>
  <c r="AC100" i="4"/>
  <c r="AC38" i="4"/>
  <c r="AC34" i="4"/>
  <c r="P142" i="5"/>
  <c r="BD160" i="1"/>
  <c r="BD48" i="6"/>
  <c r="K125" i="3"/>
  <c r="M189" i="1"/>
  <c r="P24" i="1"/>
  <c r="P67" i="9"/>
  <c r="BD172" i="4"/>
  <c r="L189" i="1"/>
  <c r="S189" i="4"/>
  <c r="AB125" i="9"/>
  <c r="J125" i="6"/>
  <c r="BD22" i="3"/>
  <c r="BH101" i="5"/>
  <c r="BH101" i="11"/>
  <c r="BH101" i="19"/>
  <c r="BI149" i="2"/>
  <c r="BI149" i="12"/>
  <c r="BF150" i="12"/>
  <c r="BI149" i="19"/>
  <c r="BI45" i="9"/>
  <c r="BI45" i="16"/>
  <c r="BI45" i="23"/>
  <c r="BF188" i="2"/>
  <c r="BI187" i="2"/>
  <c r="BI187" i="11"/>
  <c r="BI187" i="19"/>
  <c r="BI87" i="3"/>
  <c r="BI87" i="11"/>
  <c r="BI87" i="18"/>
  <c r="BI141" i="3"/>
  <c r="BI141" i="14"/>
  <c r="BI141" i="19"/>
  <c r="BI77" i="2"/>
  <c r="BI77" i="12"/>
  <c r="BF78" i="12"/>
  <c r="BI77" i="19"/>
  <c r="AY129" i="14"/>
  <c r="AC108" i="24"/>
  <c r="AC72" i="24"/>
  <c r="AC160" i="24"/>
  <c r="AV160" i="24" s="1"/>
  <c r="X125" i="23"/>
  <c r="AC182" i="23"/>
  <c r="P14" i="23"/>
  <c r="P164" i="23"/>
  <c r="P80" i="23"/>
  <c r="P28" i="25"/>
  <c r="AY101" i="24"/>
  <c r="L50" i="22"/>
  <c r="L125" i="22"/>
  <c r="BD110" i="21"/>
  <c r="AX82" i="24"/>
  <c r="AC82" i="24"/>
  <c r="BD38" i="23"/>
  <c r="K125" i="25"/>
  <c r="AC138" i="17"/>
  <c r="AC156" i="12"/>
  <c r="AY35" i="10"/>
  <c r="BD50" i="8"/>
  <c r="BD130" i="8"/>
  <c r="AX70" i="6"/>
  <c r="P182" i="6"/>
  <c r="W189" i="14"/>
  <c r="AC62" i="16"/>
  <c r="P98" i="13"/>
  <c r="AY58" i="11"/>
  <c r="AC124" i="10"/>
  <c r="K50" i="6"/>
  <c r="K125" i="6"/>
  <c r="G189" i="7"/>
  <c r="AC104" i="22"/>
  <c r="AA125" i="19"/>
  <c r="BD94" i="18"/>
  <c r="AC98" i="17"/>
  <c r="AX78" i="15"/>
  <c r="P40" i="15"/>
  <c r="K127" i="14"/>
  <c r="K128" i="14" s="1"/>
  <c r="AC96" i="12"/>
  <c r="P40" i="8"/>
  <c r="AX82" i="9"/>
  <c r="BD26" i="4"/>
  <c r="D178" i="14"/>
  <c r="AT178" i="14" s="1" a="1"/>
  <c r="AT178" i="14" s="1"/>
  <c r="P177" i="14"/>
  <c r="P178" i="14" s="1"/>
  <c r="AC100" i="16"/>
  <c r="BD118" i="10"/>
  <c r="BD144" i="8"/>
  <c r="BD176" i="21"/>
  <c r="BD185" i="16"/>
  <c r="BD166" i="15"/>
  <c r="H189" i="15"/>
  <c r="AC60" i="14"/>
  <c r="P144" i="14"/>
  <c r="BD46" i="8"/>
  <c r="AY22" i="12"/>
  <c r="AX57" i="8"/>
  <c r="AC24" i="5"/>
  <c r="AX148" i="20"/>
  <c r="M189" i="20"/>
  <c r="P24" i="20"/>
  <c r="AC182" i="18"/>
  <c r="BD20" i="15"/>
  <c r="AC98" i="16"/>
  <c r="AC154" i="12"/>
  <c r="BD60" i="8"/>
  <c r="AT166" i="6" a="1"/>
  <c r="AT166" i="6" s="1"/>
  <c r="AC132" i="4"/>
  <c r="AV132" i="4" s="1"/>
  <c r="BD84" i="21"/>
  <c r="F189" i="20"/>
  <c r="BD40" i="18"/>
  <c r="AC122" i="17"/>
  <c r="AC54" i="15"/>
  <c r="P104" i="11"/>
  <c r="P94" i="8"/>
  <c r="BD28" i="10"/>
  <c r="AU9" i="6" a="1"/>
  <c r="AU9" i="6" s="1"/>
  <c r="AT9" i="6" a="1"/>
  <c r="AT9" i="6" s="1"/>
  <c r="Q10" i="6"/>
  <c r="AT10" i="6" s="1" a="1"/>
  <c r="AT10" i="6" s="1"/>
  <c r="AC134" i="4"/>
  <c r="AV134" i="4" s="1"/>
  <c r="AV133" i="4"/>
  <c r="AC46" i="2"/>
  <c r="P146" i="15"/>
  <c r="AA189" i="15"/>
  <c r="AB125" i="14"/>
  <c r="P57" i="12"/>
  <c r="AX152" i="9"/>
  <c r="P134" i="6"/>
  <c r="P150" i="7"/>
  <c r="BD49" i="6"/>
  <c r="BD50" i="6" s="1"/>
  <c r="G50" i="2"/>
  <c r="G125" i="2"/>
  <c r="J189" i="1"/>
  <c r="BD160" i="3"/>
  <c r="AC134" i="6"/>
  <c r="AV134" i="6" s="1"/>
  <c r="AV133" i="6"/>
  <c r="AB189" i="2"/>
  <c r="BD40" i="2"/>
  <c r="BD76" i="2"/>
  <c r="AU85" i="5" a="1"/>
  <c r="AU85" i="5" s="1"/>
  <c r="BD32" i="2"/>
  <c r="H130" i="1"/>
  <c r="H189" i="1"/>
  <c r="P148" i="3"/>
  <c r="BD158" i="4"/>
  <c r="AC134" i="3"/>
  <c r="AV134" i="3" s="1"/>
  <c r="AV133" i="3"/>
  <c r="BD63" i="1"/>
  <c r="P166" i="7"/>
  <c r="P56" i="5"/>
  <c r="AC22" i="2"/>
  <c r="BF166" i="2"/>
  <c r="BI131" i="7"/>
  <c r="BI131" i="16"/>
  <c r="BI131" i="23"/>
  <c r="BI159" i="2"/>
  <c r="BI159" i="11"/>
  <c r="BI159" i="20"/>
  <c r="BI107" i="10"/>
  <c r="BF108" i="15"/>
  <c r="BI107" i="15"/>
  <c r="BI107" i="23"/>
  <c r="BI61" i="6"/>
  <c r="BI61" i="15"/>
  <c r="BI61" i="23"/>
  <c r="BI19" i="1"/>
  <c r="BI19" i="11"/>
  <c r="BI19" i="19"/>
  <c r="BI181" i="7"/>
  <c r="BI181" i="14"/>
  <c r="BI181" i="22"/>
  <c r="BI55" i="1"/>
  <c r="BI55" i="11"/>
  <c r="BI55" i="19"/>
  <c r="BI113" i="9"/>
  <c r="BI113" i="14"/>
  <c r="BI113" i="22"/>
  <c r="AY23" i="23"/>
  <c r="AY23" i="2"/>
  <c r="AY11" i="25"/>
  <c r="AY9" i="25" s="1"/>
  <c r="AY10" i="25" s="1"/>
  <c r="AY11" i="3"/>
  <c r="AY9" i="3" s="1"/>
  <c r="AY10" i="3" s="1"/>
  <c r="AY165" i="14"/>
  <c r="AV117" i="23"/>
  <c r="AC118" i="23"/>
  <c r="AV118" i="23" s="1"/>
  <c r="P170" i="24"/>
  <c r="AX102" i="24"/>
  <c r="AC110" i="23"/>
  <c r="P179" i="24"/>
  <c r="AC140" i="24"/>
  <c r="AU188" i="25" a="1"/>
  <c r="AU188" i="25" s="1"/>
  <c r="AT188" i="25" a="1"/>
  <c r="AT188" i="25" s="1"/>
  <c r="D189" i="25"/>
  <c r="P104" i="23"/>
  <c r="AT118" i="14" a="1"/>
  <c r="AT118" i="14" s="1"/>
  <c r="BD168" i="24"/>
  <c r="AT67" i="22" a="1"/>
  <c r="AT67" i="22" s="1"/>
  <c r="BD100" i="25"/>
  <c r="AC51" i="25"/>
  <c r="AV52" i="25"/>
  <c r="BD182" i="24"/>
  <c r="BD56" i="25"/>
  <c r="X125" i="25"/>
  <c r="AX160" i="24"/>
  <c r="I130" i="20"/>
  <c r="I189" i="20"/>
  <c r="P160" i="25"/>
  <c r="AX136" i="24"/>
  <c r="AC94" i="25"/>
  <c r="AC63" i="24"/>
  <c r="AT134" i="23" a="1"/>
  <c r="AT134" i="23" s="1"/>
  <c r="P156" i="19"/>
  <c r="BD110" i="19"/>
  <c r="P90" i="17"/>
  <c r="AX166" i="18"/>
  <c r="BD170" i="14"/>
  <c r="P152" i="15"/>
  <c r="AC150" i="16"/>
  <c r="P94" i="13"/>
  <c r="BD188" i="8"/>
  <c r="BD9" i="9"/>
  <c r="BD10" i="9" s="1"/>
  <c r="BD40" i="9"/>
  <c r="BD104" i="9"/>
  <c r="BD20" i="9"/>
  <c r="BD112" i="9"/>
  <c r="AX74" i="6"/>
  <c r="AX110" i="5"/>
  <c r="BD179" i="21"/>
  <c r="P188" i="19"/>
  <c r="BD156" i="19"/>
  <c r="BD28" i="18"/>
  <c r="P176" i="16"/>
  <c r="P179" i="12"/>
  <c r="G127" i="11"/>
  <c r="G128" i="11" s="1"/>
  <c r="AC94" i="13"/>
  <c r="BD112" i="10"/>
  <c r="BD51" i="11"/>
  <c r="P82" i="5"/>
  <c r="AC82" i="5"/>
  <c r="AC76" i="20"/>
  <c r="AT51" i="18" a="1"/>
  <c r="AT51" i="18" s="1"/>
  <c r="AX102" i="18"/>
  <c r="AC185" i="17"/>
  <c r="AT148" i="15" a="1"/>
  <c r="AT148" i="15" s="1"/>
  <c r="BD189" i="12"/>
  <c r="BD190" i="12" s="1"/>
  <c r="BD36" i="12"/>
  <c r="AX20" i="8"/>
  <c r="BD128" i="9"/>
  <c r="AX63" i="6"/>
  <c r="P164" i="6"/>
  <c r="BD60" i="18"/>
  <c r="BD46" i="18"/>
  <c r="M189" i="14"/>
  <c r="P44" i="15"/>
  <c r="AC80" i="16"/>
  <c r="BD63" i="13"/>
  <c r="P92" i="11"/>
  <c r="AA50" i="8"/>
  <c r="AA125" i="8"/>
  <c r="P20" i="11"/>
  <c r="AC94" i="11"/>
  <c r="BD40" i="8"/>
  <c r="BD162" i="11"/>
  <c r="Q48" i="5"/>
  <c r="AU48" i="5" s="1" a="1"/>
  <c r="AU48" i="5" s="1"/>
  <c r="AU47" i="5" a="1"/>
  <c r="AU47" i="5" s="1"/>
  <c r="AC47" i="5"/>
  <c r="AT47" i="5" a="1"/>
  <c r="AT47" i="5" s="1"/>
  <c r="P72" i="1"/>
  <c r="BD62" i="18"/>
  <c r="P142" i="20"/>
  <c r="P62" i="19"/>
  <c r="P144" i="13"/>
  <c r="BD72" i="14"/>
  <c r="S189" i="9"/>
  <c r="AY70" i="12"/>
  <c r="AX124" i="8"/>
  <c r="BD42" i="11"/>
  <c r="R130" i="7"/>
  <c r="AT130" i="7" s="1" a="1"/>
  <c r="AT130" i="7" s="1"/>
  <c r="R189" i="7"/>
  <c r="S130" i="2"/>
  <c r="S189" i="2"/>
  <c r="AX66" i="20"/>
  <c r="BD154" i="21"/>
  <c r="R127" i="20"/>
  <c r="R128" i="20" s="1"/>
  <c r="P118" i="16"/>
  <c r="AC32" i="12"/>
  <c r="W189" i="10"/>
  <c r="AC88" i="9"/>
  <c r="AV180" i="9"/>
  <c r="AC179" i="9"/>
  <c r="AC110" i="6"/>
  <c r="P14" i="4"/>
  <c r="Z127" i="3"/>
  <c r="Z128" i="3" s="1"/>
  <c r="BD40" i="21"/>
  <c r="P160" i="18"/>
  <c r="P188" i="14"/>
  <c r="AC67" i="14"/>
  <c r="Z189" i="13"/>
  <c r="AT102" i="10" a="1"/>
  <c r="AT102" i="10" s="1"/>
  <c r="AU102" i="10" a="1"/>
  <c r="AU102" i="10" s="1"/>
  <c r="AC174" i="11"/>
  <c r="BD170" i="9"/>
  <c r="P140" i="9"/>
  <c r="AT160" i="1" a="1"/>
  <c r="AT160" i="1" s="1"/>
  <c r="BD152" i="19"/>
  <c r="P94" i="20"/>
  <c r="P98" i="17"/>
  <c r="AC72" i="17"/>
  <c r="AX30" i="15"/>
  <c r="BD54" i="9"/>
  <c r="BD128" i="8"/>
  <c r="AX158" i="5"/>
  <c r="AC185" i="5"/>
  <c r="AX140" i="2"/>
  <c r="J125" i="2"/>
  <c r="H125" i="3"/>
  <c r="AT51" i="1" a="1"/>
  <c r="AT51" i="1" s="1"/>
  <c r="BD185" i="2"/>
  <c r="AC40" i="3"/>
  <c r="P24" i="3"/>
  <c r="BD42" i="7"/>
  <c r="P70" i="2"/>
  <c r="BD170" i="1"/>
  <c r="AC160" i="2"/>
  <c r="AV160" i="2" s="1"/>
  <c r="AC152" i="2"/>
  <c r="N189" i="1"/>
  <c r="P20" i="6"/>
  <c r="AX192" i="2"/>
  <c r="BI89" i="10"/>
  <c r="BI89" i="14"/>
  <c r="BI89" i="23"/>
  <c r="BI173" i="2"/>
  <c r="BI173" i="10"/>
  <c r="BI173" i="19"/>
  <c r="BI69" i="8"/>
  <c r="BI69" i="14"/>
  <c r="BI69" i="24"/>
  <c r="BI95" i="2"/>
  <c r="BI95" i="11"/>
  <c r="BI95" i="20"/>
  <c r="BI93" i="7"/>
  <c r="BI93" i="15"/>
  <c r="BI93" i="23"/>
  <c r="BI37" i="7"/>
  <c r="BI37" i="16"/>
  <c r="BI37" i="23"/>
  <c r="BI161" i="4"/>
  <c r="BI161" i="11"/>
  <c r="BI161" i="19"/>
  <c r="BI75" i="3"/>
  <c r="BI75" i="15"/>
  <c r="BI75" i="23"/>
  <c r="AY144" i="13"/>
  <c r="AY58" i="22"/>
  <c r="BI15" i="3"/>
  <c r="BI15" i="10"/>
  <c r="BI15" i="18"/>
  <c r="AY147" i="21"/>
  <c r="AX102" i="15"/>
  <c r="BD36" i="7"/>
  <c r="AT86" i="20" a="1"/>
  <c r="AT86" i="20" s="1"/>
  <c r="AU129" i="15" a="1"/>
  <c r="AU129" i="15" s="1"/>
  <c r="AU85" i="16" a="1"/>
  <c r="AU85" i="16" s="1"/>
  <c r="AY73" i="17"/>
  <c r="J125" i="8"/>
  <c r="AU48" i="9" a="1"/>
  <c r="AU48" i="9" s="1"/>
  <c r="AX125" i="16"/>
  <c r="AX126" i="16" s="1"/>
  <c r="AU130" i="17" a="1"/>
  <c r="AU130" i="17" s="1"/>
  <c r="AU129" i="9" a="1"/>
  <c r="AU129" i="9" s="1"/>
  <c r="AX125" i="18"/>
  <c r="AX126" i="18" s="1"/>
  <c r="AU129" i="8" a="1"/>
  <c r="AU129" i="8" s="1"/>
  <c r="BD36" i="10"/>
  <c r="AU129" i="2" a="1"/>
  <c r="AU129" i="2" s="1"/>
  <c r="AV85" i="1" l="1"/>
  <c r="AA191" i="4"/>
  <c r="AA192" i="4" s="1"/>
  <c r="L127" i="4"/>
  <c r="L128" i="4" s="1"/>
  <c r="S191" i="1"/>
  <c r="S192" i="1" s="1"/>
  <c r="O127" i="9"/>
  <c r="O128" i="9" s="1"/>
  <c r="O191" i="9"/>
  <c r="O192" i="9" s="1"/>
  <c r="M126" i="9"/>
  <c r="M127" i="9"/>
  <c r="AC10" i="21"/>
  <c r="AY164" i="24"/>
  <c r="AU50" i="21" a="1"/>
  <c r="AU50" i="21" s="1"/>
  <c r="S191" i="21"/>
  <c r="S192" i="21" s="1"/>
  <c r="AV129" i="18"/>
  <c r="AV129" i="11"/>
  <c r="AU189" i="16" a="1"/>
  <c r="AU189" i="16" s="1"/>
  <c r="AT130" i="16" a="1"/>
  <c r="AT130" i="16" s="1"/>
  <c r="AC48" i="14"/>
  <c r="AV48" i="14" s="1"/>
  <c r="AV129" i="13"/>
  <c r="Y191" i="11"/>
  <c r="Y192" i="11" s="1"/>
  <c r="I191" i="10"/>
  <c r="I192" i="10" s="1"/>
  <c r="AV129" i="4"/>
  <c r="AV129" i="5"/>
  <c r="AC130" i="2"/>
  <c r="AV130" i="2" s="1"/>
  <c r="AC130" i="21"/>
  <c r="AV130" i="21" s="1"/>
  <c r="AU125" i="6" a="1"/>
  <c r="AU125" i="6" s="1"/>
  <c r="AU50" i="6" a="1"/>
  <c r="AU50" i="6" s="1"/>
  <c r="X126" i="2"/>
  <c r="X127" i="2"/>
  <c r="BF112" i="10"/>
  <c r="BF166" i="25"/>
  <c r="BF114" i="25"/>
  <c r="AY44" i="1"/>
  <c r="BH142" i="24"/>
  <c r="BF74" i="25"/>
  <c r="BF102" i="25"/>
  <c r="BF174" i="25"/>
  <c r="BG120" i="14"/>
  <c r="S191" i="25"/>
  <c r="S192" i="25" s="1"/>
  <c r="BF76" i="12"/>
  <c r="BF116" i="12"/>
  <c r="BF62" i="12"/>
  <c r="BF90" i="12"/>
  <c r="BF168" i="12"/>
  <c r="F126" i="25"/>
  <c r="F127" i="25"/>
  <c r="AV85" i="21"/>
  <c r="BF104" i="10"/>
  <c r="BF166" i="10"/>
  <c r="AT130" i="24" a="1"/>
  <c r="AT130" i="24" s="1"/>
  <c r="BF16" i="10"/>
  <c r="AV129" i="15"/>
  <c r="BF16" i="25"/>
  <c r="AY88" i="13"/>
  <c r="BF78" i="25"/>
  <c r="BF142" i="25"/>
  <c r="BF22" i="25"/>
  <c r="BF104" i="25"/>
  <c r="BF136" i="25"/>
  <c r="BF158" i="25"/>
  <c r="BF60" i="25"/>
  <c r="AY20" i="13"/>
  <c r="AY158" i="13"/>
  <c r="BF185" i="25"/>
  <c r="BF32" i="25"/>
  <c r="BF112" i="25"/>
  <c r="BF56" i="25"/>
  <c r="BF18" i="25"/>
  <c r="BF94" i="23"/>
  <c r="AY138" i="13"/>
  <c r="BF162" i="25"/>
  <c r="BF20" i="25"/>
  <c r="BF184" i="25"/>
  <c r="BF98" i="25"/>
  <c r="BF16" i="23"/>
  <c r="BF124" i="25"/>
  <c r="BF188" i="23"/>
  <c r="AY92" i="13"/>
  <c r="AY140" i="13"/>
  <c r="BH62" i="10"/>
  <c r="BF188" i="25"/>
  <c r="BF150" i="25"/>
  <c r="BF30" i="25"/>
  <c r="BF40" i="25"/>
  <c r="BF72" i="25"/>
  <c r="AY136" i="13"/>
  <c r="AY62" i="13"/>
  <c r="BF140" i="25"/>
  <c r="BF84" i="25"/>
  <c r="BF160" i="25"/>
  <c r="BF60" i="23"/>
  <c r="AY188" i="13"/>
  <c r="AY182" i="13"/>
  <c r="BF118" i="25"/>
  <c r="BF156" i="25"/>
  <c r="BF104" i="23"/>
  <c r="AY60" i="13"/>
  <c r="BF164" i="23"/>
  <c r="BF54" i="25"/>
  <c r="BF120" i="25"/>
  <c r="BF144" i="25"/>
  <c r="BF96" i="25"/>
  <c r="BF88" i="25"/>
  <c r="BF82" i="25"/>
  <c r="BF122" i="25"/>
  <c r="BF26" i="25"/>
  <c r="BF154" i="25"/>
  <c r="BF34" i="25"/>
  <c r="I126" i="24"/>
  <c r="I127" i="24"/>
  <c r="I128" i="24" s="1"/>
  <c r="AU189" i="24" a="1"/>
  <c r="AU189" i="24" s="1"/>
  <c r="AT189" i="24" a="1"/>
  <c r="AT189" i="24" s="1"/>
  <c r="BG54" i="24"/>
  <c r="BG179" i="24"/>
  <c r="BG104" i="24"/>
  <c r="BG56" i="16"/>
  <c r="BG78" i="24"/>
  <c r="BG54" i="16"/>
  <c r="BG106" i="7"/>
  <c r="BG38" i="24"/>
  <c r="BG102" i="24"/>
  <c r="BG46" i="24"/>
  <c r="BG112" i="16"/>
  <c r="BG160" i="24"/>
  <c r="BG120" i="24"/>
  <c r="BG104" i="16"/>
  <c r="BG46" i="16"/>
  <c r="BG20" i="16"/>
  <c r="BG146" i="16"/>
  <c r="BG160" i="16"/>
  <c r="BG118" i="24"/>
  <c r="BG102" i="16"/>
  <c r="BG154" i="24"/>
  <c r="BG100" i="24"/>
  <c r="BG162" i="16"/>
  <c r="BF160" i="3"/>
  <c r="BG146" i="7"/>
  <c r="BG120" i="16"/>
  <c r="BG96" i="7"/>
  <c r="BG154" i="16"/>
  <c r="BG100" i="7"/>
  <c r="BG14" i="7"/>
  <c r="BG32" i="24"/>
  <c r="BG118" i="16"/>
  <c r="BG132" i="16"/>
  <c r="BG32" i="16"/>
  <c r="BG172" i="24"/>
  <c r="BG56" i="24"/>
  <c r="AT189" i="23" a="1"/>
  <c r="AT189" i="23" s="1"/>
  <c r="AT125" i="23" a="1"/>
  <c r="AT125" i="23" s="1"/>
  <c r="AU130" i="22" a="1"/>
  <c r="AU130" i="22" s="1"/>
  <c r="AC189" i="22"/>
  <c r="AV189" i="22" s="1"/>
  <c r="AY40" i="7"/>
  <c r="AC48" i="20"/>
  <c r="AV48" i="20" s="1"/>
  <c r="AY16" i="17"/>
  <c r="AC130" i="12"/>
  <c r="AV130" i="12" s="1"/>
  <c r="BF82" i="1"/>
  <c r="BH84" i="15"/>
  <c r="P189" i="21"/>
  <c r="P190" i="21" s="1"/>
  <c r="AT178" i="21" a="1"/>
  <c r="AT178" i="21" s="1"/>
  <c r="AT50" i="21" a="1"/>
  <c r="AT50" i="21" s="1"/>
  <c r="BH62" i="7"/>
  <c r="BH164" i="10"/>
  <c r="AC86" i="2"/>
  <c r="AV86" i="2" s="1"/>
  <c r="BH185" i="10"/>
  <c r="BH62" i="25"/>
  <c r="BH144" i="17"/>
  <c r="BH94" i="17"/>
  <c r="BH120" i="25"/>
  <c r="BH72" i="2"/>
  <c r="BH54" i="25"/>
  <c r="BH184" i="2"/>
  <c r="BH67" i="17"/>
  <c r="BH134" i="17"/>
  <c r="BH134" i="25"/>
  <c r="BH185" i="19"/>
  <c r="P189" i="19"/>
  <c r="P190" i="19" s="1"/>
  <c r="BG44" i="14"/>
  <c r="BH120" i="19"/>
  <c r="AU125" i="19" a="1"/>
  <c r="AU125" i="19" s="1"/>
  <c r="AU125" i="18" a="1"/>
  <c r="AU125" i="18" s="1"/>
  <c r="AU125" i="17" a="1"/>
  <c r="AU125" i="17" s="1"/>
  <c r="BH146" i="5"/>
  <c r="BF102" i="10"/>
  <c r="BF74" i="10"/>
  <c r="BF20" i="10"/>
  <c r="AY168" i="18"/>
  <c r="AY22" i="18"/>
  <c r="BF90" i="10"/>
  <c r="BF96" i="10"/>
  <c r="AY184" i="24"/>
  <c r="AY20" i="24"/>
  <c r="AY26" i="24"/>
  <c r="AY74" i="24"/>
  <c r="AY102" i="24"/>
  <c r="BF10" i="9"/>
  <c r="AY42" i="18"/>
  <c r="AY170" i="18"/>
  <c r="BF174" i="10"/>
  <c r="BF185" i="10"/>
  <c r="BF32" i="10"/>
  <c r="BF82" i="10"/>
  <c r="BF118" i="10"/>
  <c r="AY82" i="24"/>
  <c r="BF158" i="24"/>
  <c r="BF60" i="24"/>
  <c r="BF120" i="10"/>
  <c r="BF160" i="10"/>
  <c r="AY124" i="24"/>
  <c r="AY44" i="18"/>
  <c r="BF108" i="10"/>
  <c r="BF84" i="10"/>
  <c r="BF116" i="9"/>
  <c r="BF144" i="10"/>
  <c r="BF162" i="10"/>
  <c r="BF78" i="10"/>
  <c r="AY122" i="24"/>
  <c r="AY174" i="18"/>
  <c r="AY98" i="24"/>
  <c r="AY20" i="18"/>
  <c r="AY57" i="18"/>
  <c r="AY94" i="17"/>
  <c r="AY30" i="17"/>
  <c r="AY74" i="17"/>
  <c r="AY34" i="17"/>
  <c r="AY80" i="17"/>
  <c r="AT125" i="17" a="1"/>
  <c r="AT125" i="17" s="1"/>
  <c r="BF60" i="17"/>
  <c r="AY185" i="17"/>
  <c r="AY18" i="17"/>
  <c r="AC130" i="22"/>
  <c r="AV130" i="22" s="1"/>
  <c r="AY114" i="17"/>
  <c r="AY162" i="17"/>
  <c r="BH56" i="21"/>
  <c r="AY156" i="17"/>
  <c r="AT189" i="16" a="1"/>
  <c r="AT189" i="16" s="1"/>
  <c r="AT125" i="16" a="1"/>
  <c r="AT125" i="16" s="1"/>
  <c r="AU130" i="16" a="1"/>
  <c r="AU130" i="16" s="1"/>
  <c r="BH110" i="8"/>
  <c r="AY185" i="5"/>
  <c r="P125" i="25"/>
  <c r="P126" i="25" s="1"/>
  <c r="BH174" i="18"/>
  <c r="BH67" i="8"/>
  <c r="AT189" i="15" a="1"/>
  <c r="AT189" i="15" s="1"/>
  <c r="AU189" i="15" a="1"/>
  <c r="AU189" i="15" s="1"/>
  <c r="Y126" i="15"/>
  <c r="Y127" i="15"/>
  <c r="Y128" i="15" s="1"/>
  <c r="AT50" i="14" a="1"/>
  <c r="AT50" i="14" s="1"/>
  <c r="P125" i="8"/>
  <c r="P126" i="8" s="1"/>
  <c r="AV129" i="24"/>
  <c r="AU189" i="14" a="1"/>
  <c r="AU189" i="14" s="1"/>
  <c r="BH56" i="2"/>
  <c r="BH118" i="17"/>
  <c r="P125" i="4"/>
  <c r="P126" i="4" s="1"/>
  <c r="AT189" i="13" a="1"/>
  <c r="AT189" i="13" s="1"/>
  <c r="BH60" i="20"/>
  <c r="AU125" i="12" a="1"/>
  <c r="AU125" i="12" s="1"/>
  <c r="AT125" i="12" a="1"/>
  <c r="AT125" i="12" s="1"/>
  <c r="BH176" i="10"/>
  <c r="BF76" i="15"/>
  <c r="AY34" i="7"/>
  <c r="BF150" i="2"/>
  <c r="BH140" i="4"/>
  <c r="BF44" i="15"/>
  <c r="AY90" i="14"/>
  <c r="AY148" i="7"/>
  <c r="AY26" i="7"/>
  <c r="AY164" i="7"/>
  <c r="BH134" i="18"/>
  <c r="BG26" i="4"/>
  <c r="AY42" i="7"/>
  <c r="AY76" i="7"/>
  <c r="BF120" i="15"/>
  <c r="BF182" i="2"/>
  <c r="BF104" i="15"/>
  <c r="BF86" i="15"/>
  <c r="BF158" i="15"/>
  <c r="BF60" i="15"/>
  <c r="AY162" i="7"/>
  <c r="BF96" i="2"/>
  <c r="BF140" i="2"/>
  <c r="BH185" i="4"/>
  <c r="BF146" i="15"/>
  <c r="AY80" i="7"/>
  <c r="BH84" i="4"/>
  <c r="AY150" i="7"/>
  <c r="BG132" i="14"/>
  <c r="AY146" i="7"/>
  <c r="AY28" i="7"/>
  <c r="BF140" i="15"/>
  <c r="AY74" i="7"/>
  <c r="AY90" i="7"/>
  <c r="BF82" i="15"/>
  <c r="BF102" i="15"/>
  <c r="BF174" i="15"/>
  <c r="BF74" i="15"/>
  <c r="AY108" i="7"/>
  <c r="AY63" i="7"/>
  <c r="BG100" i="23"/>
  <c r="BH162" i="8"/>
  <c r="AY124" i="7"/>
  <c r="BF80" i="15"/>
  <c r="AY158" i="7"/>
  <c r="BF90" i="15"/>
  <c r="BF182" i="15"/>
  <c r="BH34" i="18"/>
  <c r="BH122" i="8"/>
  <c r="AY82" i="7"/>
  <c r="BF20" i="2"/>
  <c r="BF88" i="15"/>
  <c r="AY182" i="7"/>
  <c r="BF84" i="15"/>
  <c r="BF166" i="15"/>
  <c r="BF156" i="15"/>
  <c r="BF22" i="15"/>
  <c r="BF168" i="15"/>
  <c r="BF72" i="15"/>
  <c r="BF124" i="15"/>
  <c r="BG144" i="4"/>
  <c r="BF174" i="2"/>
  <c r="BF62" i="15"/>
  <c r="AY176" i="7"/>
  <c r="BF132" i="15"/>
  <c r="AY18" i="7"/>
  <c r="BF20" i="15"/>
  <c r="AY152" i="7"/>
  <c r="BF30" i="15"/>
  <c r="BF38" i="2"/>
  <c r="BF98" i="15"/>
  <c r="AY94" i="7"/>
  <c r="BF94" i="15"/>
  <c r="AY116" i="7"/>
  <c r="BF54" i="2"/>
  <c r="BF16" i="15"/>
  <c r="BG54" i="23"/>
  <c r="BH72" i="4"/>
  <c r="BG188" i="23"/>
  <c r="BF184" i="2"/>
  <c r="AY70" i="7"/>
  <c r="AY54" i="7"/>
  <c r="BF132" i="2"/>
  <c r="AY20" i="7"/>
  <c r="AY160" i="7"/>
  <c r="BF18" i="15"/>
  <c r="AY144" i="7"/>
  <c r="BF26" i="15"/>
  <c r="BF154" i="15"/>
  <c r="BF34" i="15"/>
  <c r="AY30" i="7"/>
  <c r="BH66" i="8"/>
  <c r="BF160" i="2"/>
  <c r="AY142" i="7"/>
  <c r="AY120" i="7"/>
  <c r="BF28" i="15"/>
  <c r="AY88" i="7"/>
  <c r="AY44" i="7"/>
  <c r="AY138" i="7"/>
  <c r="BF164" i="15"/>
  <c r="BF152" i="15"/>
  <c r="BF98" i="2"/>
  <c r="BF160" i="15"/>
  <c r="BF10" i="15"/>
  <c r="AY92" i="7"/>
  <c r="AY154" i="7"/>
  <c r="BF142" i="15"/>
  <c r="BF168" i="2"/>
  <c r="AY110" i="7"/>
  <c r="AY67" i="7"/>
  <c r="AY134" i="7"/>
  <c r="AY156" i="7"/>
  <c r="AY184" i="7"/>
  <c r="AY14" i="7"/>
  <c r="AC130" i="6"/>
  <c r="AV130" i="6" s="1"/>
  <c r="AY62" i="7"/>
  <c r="AY122" i="7"/>
  <c r="BF78" i="2"/>
  <c r="AY118" i="7"/>
  <c r="BH46" i="8"/>
  <c r="BF106" i="15"/>
  <c r="AY100" i="7"/>
  <c r="AY104" i="7"/>
  <c r="BF84" i="2"/>
  <c r="BH166" i="18"/>
  <c r="AY98" i="7"/>
  <c r="AY170" i="7"/>
  <c r="AY172" i="7"/>
  <c r="AY66" i="7"/>
  <c r="AY57" i="7"/>
  <c r="BF118" i="15"/>
  <c r="BF162" i="15"/>
  <c r="BF78" i="15"/>
  <c r="BF184" i="15"/>
  <c r="BF144" i="15"/>
  <c r="BF56" i="15"/>
  <c r="AY46" i="7"/>
  <c r="AY168" i="7"/>
  <c r="BH156" i="11"/>
  <c r="BH152" i="11"/>
  <c r="AT125" i="11" a="1"/>
  <c r="AT125" i="11" s="1"/>
  <c r="AT50" i="11" a="1"/>
  <c r="AT50" i="11" s="1"/>
  <c r="AC86" i="10"/>
  <c r="AV86" i="10" s="1"/>
  <c r="BF20" i="5"/>
  <c r="BH94" i="11"/>
  <c r="BH40" i="21"/>
  <c r="BH168" i="11"/>
  <c r="BH30" i="11"/>
  <c r="BH38" i="21"/>
  <c r="BH62" i="11"/>
  <c r="BH30" i="1"/>
  <c r="BH144" i="1"/>
  <c r="BH57" i="21"/>
  <c r="BH140" i="1"/>
  <c r="BG154" i="2"/>
  <c r="BH164" i="2"/>
  <c r="BG188" i="10"/>
  <c r="BF136" i="3"/>
  <c r="BH30" i="10"/>
  <c r="BF22" i="3"/>
  <c r="BH62" i="2"/>
  <c r="BG90" i="2"/>
  <c r="BH120" i="10"/>
  <c r="BH166" i="10"/>
  <c r="BH114" i="25"/>
  <c r="BH146" i="25"/>
  <c r="BH106" i="25"/>
  <c r="BH102" i="25"/>
  <c r="BH174" i="25"/>
  <c r="BH94" i="10"/>
  <c r="BH140" i="10"/>
  <c r="BH30" i="25"/>
  <c r="BH118" i="25"/>
  <c r="BH166" i="25"/>
  <c r="BH134" i="2"/>
  <c r="BF38" i="3"/>
  <c r="BH160" i="25"/>
  <c r="BH40" i="25"/>
  <c r="AY130" i="1"/>
  <c r="BH18" i="2"/>
  <c r="BF16" i="3"/>
  <c r="BH32" i="10"/>
  <c r="BF88" i="3"/>
  <c r="BF124" i="3"/>
  <c r="BG62" i="10"/>
  <c r="BH80" i="2"/>
  <c r="BH156" i="10"/>
  <c r="BF96" i="3"/>
  <c r="BH90" i="10"/>
  <c r="BH118" i="10"/>
  <c r="BH122" i="25"/>
  <c r="BH146" i="17"/>
  <c r="BF78" i="3"/>
  <c r="BH104" i="25"/>
  <c r="BH174" i="17"/>
  <c r="BH94" i="2"/>
  <c r="BG90" i="10"/>
  <c r="BF40" i="3"/>
  <c r="BH30" i="17"/>
  <c r="BH166" i="17"/>
  <c r="BH152" i="25"/>
  <c r="BH134" i="10"/>
  <c r="BF122" i="3"/>
  <c r="BH160" i="17"/>
  <c r="BH40" i="17"/>
  <c r="BF14" i="3"/>
  <c r="BG10" i="18"/>
  <c r="BH60" i="17"/>
  <c r="BF34" i="3"/>
  <c r="BH34" i="2"/>
  <c r="BH144" i="2"/>
  <c r="BH114" i="10"/>
  <c r="BH164" i="25"/>
  <c r="BF56" i="3"/>
  <c r="BH138" i="10"/>
  <c r="AY160" i="1"/>
  <c r="BH34" i="10"/>
  <c r="BH118" i="2"/>
  <c r="BF144" i="3"/>
  <c r="BH146" i="2"/>
  <c r="BH104" i="17"/>
  <c r="BH96" i="25"/>
  <c r="BH160" i="2"/>
  <c r="BF110" i="3"/>
  <c r="BH34" i="25"/>
  <c r="BH152" i="17"/>
  <c r="BH168" i="25"/>
  <c r="BH108" i="25"/>
  <c r="BH80" i="25"/>
  <c r="BH40" i="10"/>
  <c r="BH51" i="10"/>
  <c r="BH86" i="17"/>
  <c r="BH86" i="25"/>
  <c r="BF164" i="3"/>
  <c r="AY182" i="1"/>
  <c r="BF32" i="3"/>
  <c r="BF18" i="3"/>
  <c r="AY172" i="1"/>
  <c r="BH42" i="17"/>
  <c r="BH142" i="10"/>
  <c r="BH28" i="17"/>
  <c r="BH114" i="2"/>
  <c r="BH164" i="17"/>
  <c r="BH138" i="2"/>
  <c r="BH106" i="10"/>
  <c r="BF72" i="3"/>
  <c r="BF80" i="3"/>
  <c r="BH120" i="2"/>
  <c r="BF106" i="3"/>
  <c r="BH156" i="25"/>
  <c r="BH122" i="2"/>
  <c r="BH102" i="17"/>
  <c r="BF168" i="3"/>
  <c r="BH96" i="17"/>
  <c r="BH168" i="2"/>
  <c r="BH80" i="10"/>
  <c r="BH34" i="17"/>
  <c r="BH166" i="2"/>
  <c r="BH152" i="10"/>
  <c r="BH62" i="17"/>
  <c r="BH138" i="17"/>
  <c r="AY84" i="1"/>
  <c r="BH168" i="17"/>
  <c r="BH108" i="2"/>
  <c r="BH84" i="25"/>
  <c r="BH40" i="2"/>
  <c r="AY146" i="1"/>
  <c r="BH174" i="10"/>
  <c r="BF60" i="3"/>
  <c r="BH98" i="10"/>
  <c r="BH106" i="2"/>
  <c r="BF172" i="3"/>
  <c r="BF138" i="3"/>
  <c r="BH72" i="10"/>
  <c r="BH156" i="17"/>
  <c r="AY162" i="1"/>
  <c r="BH54" i="17"/>
  <c r="BH185" i="25"/>
  <c r="BH182" i="10"/>
  <c r="BH84" i="10"/>
  <c r="BH88" i="25"/>
  <c r="BF116" i="3"/>
  <c r="BH70" i="25"/>
  <c r="BH152" i="2"/>
  <c r="AY28" i="1"/>
  <c r="BH94" i="25"/>
  <c r="BH168" i="10"/>
  <c r="BH140" i="25"/>
  <c r="AY184" i="1"/>
  <c r="BH86" i="2"/>
  <c r="BH86" i="10"/>
  <c r="BF94" i="3"/>
  <c r="BF76" i="3"/>
  <c r="AY100" i="1"/>
  <c r="AY66" i="1"/>
  <c r="BF142" i="3"/>
  <c r="AY110" i="1"/>
  <c r="BH96" i="2"/>
  <c r="BG168" i="2"/>
  <c r="BF114" i="3"/>
  <c r="BF20" i="3"/>
  <c r="BH174" i="2"/>
  <c r="BH172" i="10"/>
  <c r="BH88" i="10"/>
  <c r="BH156" i="2"/>
  <c r="BH138" i="25"/>
  <c r="BF188" i="3"/>
  <c r="BH104" i="2"/>
  <c r="BH185" i="17"/>
  <c r="BH182" i="2"/>
  <c r="BF154" i="3"/>
  <c r="BH84" i="2"/>
  <c r="BH88" i="17"/>
  <c r="BH72" i="25"/>
  <c r="BH70" i="17"/>
  <c r="BH146" i="10"/>
  <c r="BH104" i="10"/>
  <c r="BH182" i="25"/>
  <c r="BH184" i="25"/>
  <c r="BH140" i="17"/>
  <c r="BH54" i="10"/>
  <c r="BF156" i="3"/>
  <c r="BH70" i="10"/>
  <c r="AY54" i="1"/>
  <c r="BH96" i="10"/>
  <c r="BH140" i="2"/>
  <c r="BF104" i="3"/>
  <c r="AY154" i="1"/>
  <c r="BF174" i="3"/>
  <c r="BF150" i="3"/>
  <c r="BH102" i="2"/>
  <c r="BH185" i="2"/>
  <c r="BH184" i="10"/>
  <c r="BH144" i="25"/>
  <c r="BH72" i="17"/>
  <c r="BH122" i="17"/>
  <c r="BH110" i="2"/>
  <c r="BH102" i="10"/>
  <c r="BH56" i="10"/>
  <c r="BH182" i="17"/>
  <c r="BH184" i="17"/>
  <c r="BH120" i="17"/>
  <c r="BH124" i="2"/>
  <c r="BH114" i="17"/>
  <c r="AT189" i="10" a="1"/>
  <c r="AT189" i="10" s="1"/>
  <c r="BF24" i="25"/>
  <c r="BF46" i="25"/>
  <c r="BG185" i="24"/>
  <c r="BG70" i="16"/>
  <c r="BG122" i="16"/>
  <c r="BG154" i="7"/>
  <c r="BG106" i="24"/>
  <c r="BG170" i="24"/>
  <c r="BG185" i="16"/>
  <c r="BG70" i="7"/>
  <c r="BG122" i="7"/>
  <c r="BG10" i="7"/>
  <c r="BG112" i="24"/>
  <c r="BG76" i="7"/>
  <c r="BG46" i="7"/>
  <c r="BG176" i="16"/>
  <c r="BG116" i="7"/>
  <c r="BG26" i="7"/>
  <c r="BG82" i="24"/>
  <c r="BG84" i="7"/>
  <c r="BG92" i="24"/>
  <c r="AY150" i="18"/>
  <c r="BG104" i="7"/>
  <c r="BG162" i="24"/>
  <c r="AY116" i="18"/>
  <c r="AT50" i="9" a="1"/>
  <c r="AT50" i="9" s="1"/>
  <c r="BH112" i="15"/>
  <c r="BH176" i="20"/>
  <c r="BG54" i="15"/>
  <c r="BG188" i="16"/>
  <c r="BH120" i="7"/>
  <c r="BG166" i="7"/>
  <c r="BF114" i="23"/>
  <c r="AC130" i="9"/>
  <c r="AV130" i="9" s="1"/>
  <c r="BH150" i="7"/>
  <c r="L191" i="9"/>
  <c r="L192" i="9" s="1"/>
  <c r="F191" i="9"/>
  <c r="F192" i="9" s="1"/>
  <c r="BH172" i="15"/>
  <c r="BH142" i="15"/>
  <c r="BH134" i="20"/>
  <c r="BH86" i="15"/>
  <c r="AV129" i="17"/>
  <c r="BH20" i="7"/>
  <c r="BH62" i="15"/>
  <c r="BG56" i="22"/>
  <c r="BH80" i="20"/>
  <c r="BG176" i="24"/>
  <c r="BH42" i="7"/>
  <c r="AU130" i="9" a="1"/>
  <c r="AU130" i="9" s="1"/>
  <c r="BG18" i="4"/>
  <c r="BH116" i="5"/>
  <c r="BG124" i="14"/>
  <c r="BG154" i="23"/>
  <c r="BG118" i="14"/>
  <c r="BG150" i="4"/>
  <c r="BF74" i="11"/>
  <c r="BG22" i="4"/>
  <c r="BG26" i="23"/>
  <c r="BF56" i="11"/>
  <c r="BG146" i="23"/>
  <c r="BG44" i="4"/>
  <c r="BG152" i="14"/>
  <c r="AT130" i="8" a="1"/>
  <c r="AT130" i="8" s="1"/>
  <c r="BG160" i="23"/>
  <c r="BG56" i="23"/>
  <c r="BG112" i="23"/>
  <c r="BG57" i="23"/>
  <c r="BG88" i="23"/>
  <c r="BG122" i="4"/>
  <c r="BG182" i="14"/>
  <c r="BG110" i="23"/>
  <c r="BG152" i="4"/>
  <c r="BG124" i="23"/>
  <c r="BG70" i="23"/>
  <c r="BG164" i="23"/>
  <c r="BG26" i="14"/>
  <c r="BG160" i="14"/>
  <c r="BG179" i="14"/>
  <c r="BG104" i="23"/>
  <c r="BG172" i="23"/>
  <c r="BG46" i="23"/>
  <c r="BG164" i="4"/>
  <c r="BG54" i="14"/>
  <c r="BG106" i="23"/>
  <c r="BG185" i="14"/>
  <c r="BG138" i="4"/>
  <c r="BG174" i="4"/>
  <c r="BG114" i="14"/>
  <c r="BG70" i="14"/>
  <c r="BG164" i="14"/>
  <c r="BG38" i="14"/>
  <c r="BG102" i="23"/>
  <c r="BG172" i="14"/>
  <c r="BG46" i="14"/>
  <c r="BG40" i="4"/>
  <c r="BG100" i="14"/>
  <c r="BG78" i="23"/>
  <c r="BG32" i="14"/>
  <c r="BG60" i="14"/>
  <c r="P125" i="3"/>
  <c r="P126" i="3" s="1"/>
  <c r="BG84" i="4"/>
  <c r="BG30" i="4"/>
  <c r="BH60" i="5"/>
  <c r="BG156" i="4"/>
  <c r="BG74" i="14"/>
  <c r="BG110" i="14"/>
  <c r="BG102" i="14"/>
  <c r="BG172" i="4"/>
  <c r="BG182" i="4"/>
  <c r="BG10" i="23"/>
  <c r="BG146" i="14"/>
  <c r="BG166" i="4"/>
  <c r="BG166" i="14"/>
  <c r="BG60" i="4"/>
  <c r="BG66" i="23"/>
  <c r="BG140" i="4"/>
  <c r="BG32" i="23"/>
  <c r="BG120" i="23"/>
  <c r="BG104" i="14"/>
  <c r="BG146" i="4"/>
  <c r="BG162" i="23"/>
  <c r="BG102" i="4"/>
  <c r="BG66" i="14"/>
  <c r="BG80" i="14"/>
  <c r="BH188" i="5"/>
  <c r="BG118" i="23"/>
  <c r="BG132" i="23"/>
  <c r="BG66" i="4"/>
  <c r="BG80" i="4"/>
  <c r="BG100" i="4"/>
  <c r="BG176" i="23"/>
  <c r="AY104" i="2"/>
  <c r="AY28" i="4"/>
  <c r="BG166" i="16"/>
  <c r="BF150" i="15"/>
  <c r="AY174" i="7"/>
  <c r="AY106" i="7"/>
  <c r="BG34" i="16"/>
  <c r="AY32" i="7"/>
  <c r="AY84" i="7"/>
  <c r="AY136" i="7"/>
  <c r="AY38" i="7"/>
  <c r="AY40" i="24"/>
  <c r="BF70" i="15"/>
  <c r="BF57" i="15"/>
  <c r="BF176" i="15"/>
  <c r="BG184" i="7"/>
  <c r="BG142" i="24"/>
  <c r="AY63" i="24"/>
  <c r="AY72" i="7"/>
  <c r="AY96" i="7"/>
  <c r="AY140" i="7"/>
  <c r="AY112" i="7"/>
  <c r="AY166" i="24"/>
  <c r="BF46" i="15"/>
  <c r="BF40" i="15"/>
  <c r="AY188" i="7"/>
  <c r="BG170" i="7"/>
  <c r="BG168" i="7"/>
  <c r="BF136" i="15"/>
  <c r="AY166" i="7"/>
  <c r="BF170" i="15"/>
  <c r="AY132" i="7"/>
  <c r="BF166" i="1"/>
  <c r="BG136" i="1"/>
  <c r="AT189" i="8" a="1"/>
  <c r="AT189" i="8" s="1"/>
  <c r="BG112" i="25"/>
  <c r="AY72" i="19"/>
  <c r="BF102" i="1"/>
  <c r="AU50" i="8" a="1"/>
  <c r="AU50" i="8" s="1"/>
  <c r="BF86" i="25"/>
  <c r="BF138" i="25"/>
  <c r="BF76" i="25"/>
  <c r="BF168" i="25"/>
  <c r="BF170" i="25"/>
  <c r="BF116" i="25"/>
  <c r="BF90" i="25"/>
  <c r="AY154" i="19"/>
  <c r="AY108" i="19"/>
  <c r="AU125" i="8" a="1"/>
  <c r="AU125" i="8" s="1"/>
  <c r="BF122" i="1"/>
  <c r="AU130" i="8" a="1"/>
  <c r="AU130" i="8" s="1"/>
  <c r="BF176" i="25"/>
  <c r="AY22" i="19"/>
  <c r="AY142" i="10"/>
  <c r="BF172" i="25"/>
  <c r="BF57" i="25"/>
  <c r="BH110" i="5"/>
  <c r="BH56" i="22"/>
  <c r="BF172" i="14"/>
  <c r="BH166" i="5"/>
  <c r="BG28" i="8"/>
  <c r="BH10" i="22"/>
  <c r="AY62" i="16"/>
  <c r="AV129" i="19"/>
  <c r="BF70" i="14"/>
  <c r="BH56" i="13"/>
  <c r="BG104" i="8"/>
  <c r="BH160" i="5"/>
  <c r="BH76" i="22"/>
  <c r="BG20" i="15"/>
  <c r="BH162" i="22"/>
  <c r="BF90" i="14"/>
  <c r="BH122" i="5"/>
  <c r="BG10" i="15"/>
  <c r="BF108" i="14"/>
  <c r="BG66" i="22"/>
  <c r="BH10" i="5"/>
  <c r="BH14" i="5"/>
  <c r="BH67" i="5"/>
  <c r="BG160" i="22"/>
  <c r="BH132" i="5"/>
  <c r="BH104" i="5"/>
  <c r="BH38" i="22"/>
  <c r="BH63" i="22"/>
  <c r="BG32" i="22"/>
  <c r="BH102" i="5"/>
  <c r="BH26" i="5"/>
  <c r="BH184" i="5"/>
  <c r="BF14" i="14"/>
  <c r="BH176" i="22"/>
  <c r="BH168" i="5"/>
  <c r="BH124" i="13"/>
  <c r="BH42" i="22"/>
  <c r="BF24" i="14"/>
  <c r="BH57" i="22"/>
  <c r="AX125" i="7"/>
  <c r="AX126" i="7" s="1"/>
  <c r="BG176" i="8"/>
  <c r="BG110" i="15"/>
  <c r="BF112" i="19"/>
  <c r="BG114" i="22"/>
  <c r="BH88" i="13"/>
  <c r="BG40" i="22"/>
  <c r="BH188" i="13"/>
  <c r="BH176" i="13"/>
  <c r="BF76" i="23"/>
  <c r="BF182" i="23"/>
  <c r="BF174" i="23"/>
  <c r="BF112" i="23"/>
  <c r="BF122" i="17"/>
  <c r="BF184" i="23"/>
  <c r="BF16" i="17"/>
  <c r="BF160" i="23"/>
  <c r="BF78" i="23"/>
  <c r="BF176" i="23"/>
  <c r="AY162" i="21"/>
  <c r="BF62" i="23"/>
  <c r="BF166" i="18"/>
  <c r="AY106" i="21"/>
  <c r="BF14" i="23"/>
  <c r="BF106" i="23"/>
  <c r="BF42" i="23"/>
  <c r="BF152" i="23"/>
  <c r="BF162" i="23"/>
  <c r="BF142" i="23"/>
  <c r="BF150" i="23"/>
  <c r="BF98" i="23"/>
  <c r="BF22" i="23"/>
  <c r="BF172" i="23"/>
  <c r="AY148" i="21"/>
  <c r="BF38" i="23"/>
  <c r="BF132" i="23"/>
  <c r="AY142" i="21"/>
  <c r="BF66" i="23"/>
  <c r="BF100" i="23"/>
  <c r="BF140" i="23"/>
  <c r="BF54" i="23"/>
  <c r="BF56" i="23"/>
  <c r="BF30" i="23"/>
  <c r="BF86" i="23"/>
  <c r="AY96" i="21"/>
  <c r="AY150" i="21"/>
  <c r="AY28" i="21"/>
  <c r="BF90" i="23"/>
  <c r="BF46" i="23"/>
  <c r="AY18" i="21"/>
  <c r="BF80" i="23"/>
  <c r="BF44" i="23"/>
  <c r="BF146" i="23"/>
  <c r="BF28" i="23"/>
  <c r="BF110" i="23"/>
  <c r="BF104" i="17"/>
  <c r="BF20" i="23"/>
  <c r="BF40" i="23"/>
  <c r="BF72" i="23"/>
  <c r="BF154" i="23"/>
  <c r="AY80" i="21"/>
  <c r="P125" i="7"/>
  <c r="P126" i="7" s="1"/>
  <c r="BF110" i="24"/>
  <c r="AY184" i="21"/>
  <c r="AY16" i="21"/>
  <c r="BH100" i="23"/>
  <c r="BF185" i="23"/>
  <c r="BF26" i="23"/>
  <c r="BF136" i="23"/>
  <c r="BF124" i="23"/>
  <c r="BF34" i="23"/>
  <c r="AY122" i="21"/>
  <c r="BF154" i="17"/>
  <c r="BF118" i="23"/>
  <c r="BF102" i="24"/>
  <c r="BF74" i="23"/>
  <c r="BF88" i="23"/>
  <c r="BF156" i="23"/>
  <c r="BF82" i="23"/>
  <c r="BF166" i="23"/>
  <c r="BF70" i="23"/>
  <c r="BF57" i="23"/>
  <c r="BF168" i="23"/>
  <c r="BF170" i="23"/>
  <c r="BF138" i="23"/>
  <c r="BF116" i="23"/>
  <c r="BF108" i="23"/>
  <c r="AY176" i="21"/>
  <c r="BF57" i="24"/>
  <c r="BH18" i="16"/>
  <c r="BF10" i="23"/>
  <c r="BF32" i="23"/>
  <c r="BF120" i="23"/>
  <c r="BF144" i="23"/>
  <c r="BF96" i="23"/>
  <c r="BF18" i="23"/>
  <c r="BF102" i="23"/>
  <c r="BF122" i="23"/>
  <c r="BF158" i="23"/>
  <c r="AT189" i="7" a="1"/>
  <c r="AT189" i="7" s="1"/>
  <c r="AU125" i="7" a="1"/>
  <c r="AU125" i="7" s="1"/>
  <c r="AY22" i="7"/>
  <c r="AY56" i="7"/>
  <c r="BH176" i="15"/>
  <c r="BH38" i="15"/>
  <c r="BF170" i="5"/>
  <c r="BG152" i="21"/>
  <c r="BH179" i="15"/>
  <c r="AY30" i="4"/>
  <c r="BH112" i="7"/>
  <c r="BH170" i="15"/>
  <c r="BH51" i="15"/>
  <c r="BH90" i="15"/>
  <c r="AY182" i="4"/>
  <c r="BG106" i="5"/>
  <c r="AY104" i="4"/>
  <c r="BH142" i="7"/>
  <c r="BH116" i="7"/>
  <c r="BH78" i="15"/>
  <c r="BH98" i="7"/>
  <c r="BH118" i="7"/>
  <c r="BH66" i="20"/>
  <c r="BH188" i="20"/>
  <c r="BH84" i="7"/>
  <c r="BH82" i="20"/>
  <c r="BH156" i="7"/>
  <c r="BF26" i="5"/>
  <c r="BH176" i="7"/>
  <c r="BH38" i="7"/>
  <c r="AY78" i="4"/>
  <c r="BH182" i="20"/>
  <c r="BH84" i="20"/>
  <c r="BH140" i="20"/>
  <c r="BH170" i="7"/>
  <c r="BH22" i="15"/>
  <c r="BH51" i="7"/>
  <c r="AY38" i="4"/>
  <c r="AY164" i="4"/>
  <c r="AY158" i="4"/>
  <c r="AY102" i="4"/>
  <c r="BH98" i="15"/>
  <c r="BH44" i="7"/>
  <c r="BH90" i="7"/>
  <c r="BH188" i="15"/>
  <c r="BH132" i="15"/>
  <c r="BH150" i="15"/>
  <c r="BH122" i="7"/>
  <c r="BH10" i="20"/>
  <c r="BH142" i="20"/>
  <c r="BH100" i="20"/>
  <c r="AY124" i="16"/>
  <c r="BH67" i="7"/>
  <c r="BF44" i="5"/>
  <c r="BH22" i="7"/>
  <c r="BH14" i="15"/>
  <c r="BH46" i="15"/>
  <c r="BH179" i="7"/>
  <c r="AY106" i="4"/>
  <c r="AY34" i="19"/>
  <c r="AY146" i="16"/>
  <c r="BH106" i="15"/>
  <c r="BH18" i="20"/>
  <c r="AY100" i="16"/>
  <c r="BH134" i="7"/>
  <c r="BH110" i="20"/>
  <c r="BH26" i="20"/>
  <c r="BH172" i="20"/>
  <c r="BH46" i="20"/>
  <c r="BH30" i="15"/>
  <c r="BH22" i="20"/>
  <c r="BH122" i="15"/>
  <c r="BH57" i="15"/>
  <c r="AY184" i="4"/>
  <c r="AY78" i="16"/>
  <c r="BF176" i="5"/>
  <c r="BH10" i="15"/>
  <c r="AY168" i="16"/>
  <c r="BH82" i="15"/>
  <c r="BH16" i="7"/>
  <c r="BH132" i="7"/>
  <c r="BH63" i="15"/>
  <c r="BG114" i="21"/>
  <c r="BH46" i="7"/>
  <c r="BH28" i="7"/>
  <c r="BH32" i="20"/>
  <c r="BH106" i="7"/>
  <c r="BH18" i="7"/>
  <c r="AC125" i="3"/>
  <c r="AC126" i="3" s="1"/>
  <c r="AV126" i="3" s="1"/>
  <c r="BH134" i="15"/>
  <c r="BH57" i="20"/>
  <c r="BH74" i="20"/>
  <c r="BH116" i="20"/>
  <c r="BH112" i="20"/>
  <c r="BH154" i="20"/>
  <c r="BF144" i="5"/>
  <c r="BH86" i="7"/>
  <c r="BH86" i="20"/>
  <c r="BF110" i="5"/>
  <c r="BH138" i="20"/>
  <c r="AY152" i="4"/>
  <c r="BH10" i="7"/>
  <c r="BH108" i="20"/>
  <c r="BH184" i="20"/>
  <c r="BH154" i="15"/>
  <c r="BH44" i="15"/>
  <c r="BG26" i="5"/>
  <c r="BH63" i="7"/>
  <c r="BH136" i="15"/>
  <c r="BH44" i="20"/>
  <c r="BH164" i="15"/>
  <c r="BH78" i="20"/>
  <c r="BH80" i="15"/>
  <c r="BH158" i="20"/>
  <c r="BH76" i="20"/>
  <c r="BH20" i="20"/>
  <c r="BF174" i="5"/>
  <c r="BG14" i="12"/>
  <c r="BF74" i="5"/>
  <c r="BH172" i="7"/>
  <c r="BF14" i="5"/>
  <c r="BH158" i="15"/>
  <c r="AY56" i="4"/>
  <c r="BF146" i="5"/>
  <c r="BH100" i="15"/>
  <c r="AY176" i="16"/>
  <c r="BH32" i="7"/>
  <c r="BH26" i="7"/>
  <c r="AY86" i="4"/>
  <c r="AY30" i="19"/>
  <c r="BH42" i="15"/>
  <c r="BH136" i="7"/>
  <c r="AY96" i="4"/>
  <c r="AY148" i="16"/>
  <c r="BH114" i="15"/>
  <c r="BH57" i="7"/>
  <c r="BH138" i="15"/>
  <c r="BH56" i="20"/>
  <c r="BH118" i="15"/>
  <c r="BH164" i="7"/>
  <c r="BH14" i="20"/>
  <c r="BH42" i="20"/>
  <c r="BH80" i="7"/>
  <c r="BH170" i="20"/>
  <c r="BH32" i="15"/>
  <c r="BH74" i="15"/>
  <c r="BH16" i="15"/>
  <c r="BH26" i="15"/>
  <c r="AY22" i="4"/>
  <c r="AY116" i="16"/>
  <c r="BH168" i="20"/>
  <c r="AY132" i="4"/>
  <c r="BH158" i="7"/>
  <c r="BH100" i="7"/>
  <c r="BH66" i="15"/>
  <c r="AY154" i="4"/>
  <c r="AY96" i="16"/>
  <c r="BF112" i="5"/>
  <c r="AY88" i="4"/>
  <c r="BH60" i="15"/>
  <c r="BH114" i="7"/>
  <c r="BH138" i="7"/>
  <c r="BH16" i="20"/>
  <c r="BH120" i="15"/>
  <c r="BH28" i="20"/>
  <c r="BH38" i="20"/>
  <c r="BH14" i="7"/>
  <c r="AY44" i="16"/>
  <c r="BF80" i="5"/>
  <c r="BH144" i="7"/>
  <c r="BH51" i="20"/>
  <c r="BG100" i="15"/>
  <c r="BG96" i="22"/>
  <c r="BG102" i="8"/>
  <c r="BH46" i="16"/>
  <c r="BF184" i="5"/>
  <c r="BG74" i="22"/>
  <c r="BF136" i="5"/>
  <c r="BF42" i="5"/>
  <c r="BG179" i="8"/>
  <c r="BG124" i="8"/>
  <c r="BG70" i="22"/>
  <c r="BF70" i="5"/>
  <c r="BG78" i="15"/>
  <c r="BF56" i="5"/>
  <c r="BG146" i="22"/>
  <c r="BG120" i="22"/>
  <c r="BG132" i="22"/>
  <c r="BH30" i="9"/>
  <c r="BG108" i="8"/>
  <c r="BF168" i="5"/>
  <c r="BF188" i="5"/>
  <c r="BF150" i="5"/>
  <c r="BF102" i="5"/>
  <c r="BF162" i="5"/>
  <c r="BF164" i="5"/>
  <c r="BG100" i="8"/>
  <c r="BG10" i="8"/>
  <c r="BG120" i="8"/>
  <c r="BH154" i="23"/>
  <c r="BG32" i="8"/>
  <c r="BF166" i="5"/>
  <c r="BG20" i="8"/>
  <c r="BG120" i="15"/>
  <c r="BG56" i="15"/>
  <c r="BG154" i="15"/>
  <c r="BG22" i="8"/>
  <c r="BG112" i="15"/>
  <c r="BG118" i="22"/>
  <c r="BF98" i="5"/>
  <c r="BG166" i="15"/>
  <c r="BG166" i="22"/>
  <c r="BF138" i="5"/>
  <c r="BF54" i="5"/>
  <c r="BF86" i="5"/>
  <c r="BF88" i="5"/>
  <c r="BF122" i="5"/>
  <c r="BF158" i="5"/>
  <c r="BF30" i="5"/>
  <c r="BH66" i="23"/>
  <c r="BG44" i="22"/>
  <c r="BH26" i="23"/>
  <c r="BG118" i="8"/>
  <c r="BG98" i="8"/>
  <c r="BF154" i="5"/>
  <c r="BG26" i="22"/>
  <c r="BG112" i="8"/>
  <c r="BG146" i="15"/>
  <c r="BG92" i="8"/>
  <c r="BG118" i="15"/>
  <c r="BG96" i="15"/>
  <c r="BG164" i="22"/>
  <c r="BG54" i="22"/>
  <c r="BF57" i="5"/>
  <c r="BF46" i="5"/>
  <c r="BG116" i="15"/>
  <c r="BG122" i="15"/>
  <c r="BG166" i="8"/>
  <c r="BF172" i="5"/>
  <c r="BF22" i="5"/>
  <c r="BF34" i="5"/>
  <c r="BF116" i="5"/>
  <c r="BF104" i="5"/>
  <c r="BG74" i="15"/>
  <c r="BG124" i="15"/>
  <c r="BF90" i="5"/>
  <c r="BG146" i="8"/>
  <c r="BG152" i="22"/>
  <c r="BH179" i="23"/>
  <c r="BF114" i="5"/>
  <c r="BG188" i="8"/>
  <c r="BG122" i="8"/>
  <c r="BG162" i="15"/>
  <c r="BH30" i="23"/>
  <c r="BF60" i="5"/>
  <c r="BF82" i="5"/>
  <c r="BF185" i="5"/>
  <c r="BF40" i="5"/>
  <c r="BF72" i="5"/>
  <c r="BG110" i="22"/>
  <c r="BF152" i="5"/>
  <c r="BG132" i="15"/>
  <c r="BG185" i="8"/>
  <c r="BG40" i="15"/>
  <c r="BG32" i="15"/>
  <c r="BF24" i="5"/>
  <c r="BG46" i="22"/>
  <c r="BG57" i="8"/>
  <c r="BF76" i="5"/>
  <c r="BG62" i="8"/>
  <c r="BF156" i="5"/>
  <c r="BF18" i="5"/>
  <c r="BF124" i="5"/>
  <c r="BH122" i="9"/>
  <c r="BG26" i="15"/>
  <c r="BG160" i="8"/>
  <c r="BG172" i="15"/>
  <c r="BG40" i="8"/>
  <c r="BF38" i="5"/>
  <c r="BG78" i="8"/>
  <c r="BF182" i="5"/>
  <c r="BG54" i="8"/>
  <c r="BG66" i="15"/>
  <c r="BG132" i="8"/>
  <c r="BG34" i="8"/>
  <c r="BG88" i="8"/>
  <c r="BF62" i="5"/>
  <c r="BF108" i="5"/>
  <c r="BG106" i="15"/>
  <c r="BG170" i="22"/>
  <c r="BG102" i="22"/>
  <c r="BF28" i="5"/>
  <c r="BF140" i="5"/>
  <c r="BG185" i="22"/>
  <c r="BF32" i="5"/>
  <c r="BF10" i="5"/>
  <c r="BG182" i="22"/>
  <c r="BG26" i="8"/>
  <c r="BG154" i="8"/>
  <c r="BG10" i="22"/>
  <c r="BF132" i="5"/>
  <c r="BG170" i="8"/>
  <c r="BG38" i="22"/>
  <c r="BG124" i="22"/>
  <c r="BF66" i="5"/>
  <c r="BF100" i="5"/>
  <c r="BF94" i="5"/>
  <c r="BG100" i="22"/>
  <c r="BG20" i="22"/>
  <c r="BG106" i="8"/>
  <c r="BH185" i="9"/>
  <c r="BG76" i="8"/>
  <c r="BG170" i="15"/>
  <c r="BH108" i="9"/>
  <c r="BG102" i="15"/>
  <c r="BF106" i="5"/>
  <c r="BF16" i="5"/>
  <c r="BF78" i="5"/>
  <c r="BF160" i="5"/>
  <c r="BF142" i="5"/>
  <c r="BF96" i="5"/>
  <c r="BF84" i="5"/>
  <c r="BG182" i="6"/>
  <c r="BG44" i="6"/>
  <c r="AY160" i="16"/>
  <c r="AY166" i="16"/>
  <c r="AY22" i="16"/>
  <c r="AY132" i="1"/>
  <c r="AY70" i="1"/>
  <c r="AY150" i="16"/>
  <c r="AY46" i="1"/>
  <c r="BF66" i="13"/>
  <c r="AY174" i="1"/>
  <c r="BH10" i="3"/>
  <c r="AY122" i="16"/>
  <c r="AY156" i="16"/>
  <c r="BH188" i="3"/>
  <c r="AY116" i="1"/>
  <c r="AY174" i="16"/>
  <c r="AY26" i="1"/>
  <c r="AY108" i="16"/>
  <c r="AY176" i="1"/>
  <c r="AY82" i="16"/>
  <c r="AY112" i="16"/>
  <c r="AY16" i="16"/>
  <c r="AY172" i="16"/>
  <c r="AY188" i="1"/>
  <c r="AY132" i="16"/>
  <c r="AY94" i="16"/>
  <c r="BH28" i="19"/>
  <c r="AY144" i="16"/>
  <c r="AY112" i="1"/>
  <c r="AY32" i="1"/>
  <c r="AY20" i="1"/>
  <c r="AY66" i="16"/>
  <c r="AY104" i="1"/>
  <c r="AY106" i="1"/>
  <c r="AY92" i="1"/>
  <c r="AY185" i="1"/>
  <c r="AY122" i="1"/>
  <c r="AY94" i="11"/>
  <c r="BF72" i="13"/>
  <c r="BF132" i="13"/>
  <c r="BF57" i="13"/>
  <c r="BF168" i="13"/>
  <c r="BF170" i="13"/>
  <c r="BF172" i="13"/>
  <c r="AY124" i="1"/>
  <c r="AY88" i="16"/>
  <c r="AY28" i="16"/>
  <c r="AY114" i="1"/>
  <c r="AY102" i="1"/>
  <c r="BH88" i="3"/>
  <c r="AY142" i="1"/>
  <c r="AY154" i="16"/>
  <c r="BH76" i="12"/>
  <c r="AY67" i="16"/>
  <c r="AY134" i="16"/>
  <c r="AY30" i="16"/>
  <c r="BG140" i="20"/>
  <c r="BF114" i="13"/>
  <c r="AY34" i="16"/>
  <c r="AY90" i="1"/>
  <c r="AY118" i="1"/>
  <c r="BH74" i="3"/>
  <c r="AY82" i="1"/>
  <c r="AY152" i="1"/>
  <c r="AY170" i="1"/>
  <c r="BH22" i="12"/>
  <c r="BG42" i="20"/>
  <c r="AY158" i="16"/>
  <c r="BF176" i="13"/>
  <c r="BG114" i="6"/>
  <c r="AY170" i="16"/>
  <c r="AY56" i="1"/>
  <c r="BF70" i="13"/>
  <c r="AY120" i="1"/>
  <c r="AY34" i="1"/>
  <c r="AY182" i="16"/>
  <c r="AY67" i="1"/>
  <c r="AY86" i="16"/>
  <c r="AY104" i="24"/>
  <c r="AY60" i="9"/>
  <c r="BH96" i="19"/>
  <c r="BH160" i="12"/>
  <c r="BH182" i="12"/>
  <c r="BH80" i="12"/>
  <c r="BH184" i="12"/>
  <c r="AY62" i="6"/>
  <c r="AY76" i="24"/>
  <c r="BH118" i="19"/>
  <c r="BH72" i="19"/>
  <c r="BG14" i="11"/>
  <c r="BH56" i="12"/>
  <c r="BH84" i="19"/>
  <c r="BH40" i="19"/>
  <c r="BF16" i="24"/>
  <c r="BF32" i="6"/>
  <c r="BH154" i="3"/>
  <c r="BH134" i="12"/>
  <c r="BH66" i="12"/>
  <c r="AY22" i="24"/>
  <c r="BH16" i="3"/>
  <c r="BF188" i="24"/>
  <c r="BF150" i="24"/>
  <c r="BG96" i="11"/>
  <c r="BH140" i="3"/>
  <c r="BH112" i="3"/>
  <c r="BF98" i="24"/>
  <c r="BH170" i="12"/>
  <c r="BH22" i="3"/>
  <c r="AY88" i="24"/>
  <c r="BF136" i="24"/>
  <c r="BF184" i="24"/>
  <c r="AY158" i="24"/>
  <c r="BF86" i="24"/>
  <c r="BF174" i="24"/>
  <c r="BF26" i="24"/>
  <c r="AY168" i="24"/>
  <c r="BF70" i="24"/>
  <c r="BH114" i="3"/>
  <c r="BH146" i="19"/>
  <c r="AY57" i="9"/>
  <c r="BH96" i="12"/>
  <c r="AY106" i="9"/>
  <c r="BF42" i="24"/>
  <c r="BH160" i="3"/>
  <c r="BH182" i="3"/>
  <c r="AY34" i="24"/>
  <c r="AY146" i="24"/>
  <c r="BH34" i="19"/>
  <c r="BH72" i="3"/>
  <c r="AY72" i="24"/>
  <c r="BH114" i="19"/>
  <c r="BG82" i="19"/>
  <c r="BG140" i="3"/>
  <c r="BH40" i="3"/>
  <c r="BG42" i="3"/>
  <c r="BH66" i="3"/>
  <c r="AY158" i="9"/>
  <c r="BH100" i="12"/>
  <c r="BH134" i="3"/>
  <c r="BH134" i="19"/>
  <c r="BH38" i="3"/>
  <c r="BF88" i="24"/>
  <c r="BF140" i="24"/>
  <c r="BH56" i="19"/>
  <c r="AY138" i="24"/>
  <c r="BH80" i="3"/>
  <c r="BH98" i="3"/>
  <c r="AY44" i="24"/>
  <c r="AY62" i="24"/>
  <c r="AY132" i="24"/>
  <c r="AY116" i="24"/>
  <c r="AY174" i="24"/>
  <c r="AC130" i="14"/>
  <c r="AV130" i="14" s="1"/>
  <c r="AC130" i="8"/>
  <c r="AV130" i="8" s="1"/>
  <c r="BH76" i="3"/>
  <c r="BF88" i="18"/>
  <c r="AY112" i="24"/>
  <c r="BH118" i="3"/>
  <c r="BH166" i="19"/>
  <c r="AY16" i="24"/>
  <c r="AY26" i="9"/>
  <c r="AY14" i="24"/>
  <c r="BH56" i="3"/>
  <c r="BF176" i="20"/>
  <c r="BH96" i="3"/>
  <c r="AY118" i="24"/>
  <c r="BH144" i="3"/>
  <c r="BH124" i="19"/>
  <c r="AY46" i="24"/>
  <c r="BF96" i="24"/>
  <c r="BF74" i="24"/>
  <c r="BF166" i="24"/>
  <c r="BH26" i="12"/>
  <c r="AY60" i="24"/>
  <c r="BF22" i="24"/>
  <c r="BF54" i="24"/>
  <c r="BF30" i="24"/>
  <c r="BH44" i="12"/>
  <c r="AY176" i="24"/>
  <c r="BF46" i="18"/>
  <c r="BF40" i="24"/>
  <c r="BF72" i="24"/>
  <c r="AY90" i="24"/>
  <c r="BH62" i="19"/>
  <c r="BH138" i="3"/>
  <c r="BH106" i="19"/>
  <c r="BH104" i="19"/>
  <c r="BF32" i="18"/>
  <c r="BH174" i="19"/>
  <c r="BH94" i="19"/>
  <c r="P125" i="19"/>
  <c r="P126" i="19" s="1"/>
  <c r="BF164" i="24"/>
  <c r="BH168" i="12"/>
  <c r="AC125" i="25"/>
  <c r="AC126" i="25" s="1"/>
  <c r="AV126" i="25" s="1"/>
  <c r="BH84" i="12"/>
  <c r="BH30" i="19"/>
  <c r="BH120" i="3"/>
  <c r="BH144" i="19"/>
  <c r="AY114" i="24"/>
  <c r="BF118" i="18"/>
  <c r="BH152" i="19"/>
  <c r="BH108" i="19"/>
  <c r="AY188" i="24"/>
  <c r="BH88" i="19"/>
  <c r="AY94" i="24"/>
  <c r="BH168" i="19"/>
  <c r="AY120" i="24"/>
  <c r="AY106" i="24"/>
  <c r="BH112" i="12"/>
  <c r="AY142" i="24"/>
  <c r="BF120" i="24"/>
  <c r="BH124" i="12"/>
  <c r="BH57" i="12"/>
  <c r="BH110" i="12"/>
  <c r="BH67" i="12"/>
  <c r="BH26" i="3"/>
  <c r="AY57" i="24"/>
  <c r="BF156" i="24"/>
  <c r="BF82" i="24"/>
  <c r="BH154" i="12"/>
  <c r="BH86" i="19"/>
  <c r="AY156" i="24"/>
  <c r="BF124" i="24"/>
  <c r="BH136" i="12"/>
  <c r="AY84" i="24"/>
  <c r="BH156" i="19"/>
  <c r="BH106" i="3"/>
  <c r="AY34" i="9"/>
  <c r="BH102" i="19"/>
  <c r="BF152" i="24"/>
  <c r="BH168" i="3"/>
  <c r="AY14" i="9"/>
  <c r="BF10" i="24"/>
  <c r="BF28" i="24"/>
  <c r="BH84" i="3"/>
  <c r="BH40" i="12"/>
  <c r="BH138" i="19"/>
  <c r="BH80" i="19"/>
  <c r="BH70" i="3"/>
  <c r="BH32" i="12"/>
  <c r="BH54" i="3"/>
  <c r="BG136" i="19"/>
  <c r="BF32" i="24"/>
  <c r="BF60" i="18"/>
  <c r="BH28" i="12"/>
  <c r="BG166" i="11"/>
  <c r="BG166" i="19"/>
  <c r="AY80" i="24"/>
  <c r="BF160" i="24"/>
  <c r="BF78" i="24"/>
  <c r="BF142" i="24"/>
  <c r="BH18" i="12"/>
  <c r="AY108" i="24"/>
  <c r="BH82" i="12"/>
  <c r="BH86" i="12"/>
  <c r="BF154" i="24"/>
  <c r="BF34" i="24"/>
  <c r="AY28" i="24"/>
  <c r="BH122" i="19"/>
  <c r="BH62" i="3"/>
  <c r="AY96" i="9"/>
  <c r="AY70" i="24"/>
  <c r="BH54" i="19"/>
  <c r="AY162" i="24"/>
  <c r="BH108" i="12"/>
  <c r="AY22" i="9"/>
  <c r="BH160" i="19"/>
  <c r="AY100" i="24"/>
  <c r="BH184" i="19"/>
  <c r="BH140" i="19"/>
  <c r="AY172" i="24"/>
  <c r="BG158" i="19"/>
  <c r="BF118" i="24"/>
  <c r="BF144" i="24"/>
  <c r="AY154" i="9"/>
  <c r="BH90" i="3"/>
  <c r="BH162" i="19"/>
  <c r="BF185" i="24"/>
  <c r="BH18" i="3"/>
  <c r="BH172" i="12"/>
  <c r="BH63" i="12"/>
  <c r="BH46" i="3"/>
  <c r="BH158" i="12"/>
  <c r="BH82" i="3"/>
  <c r="AY67" i="24"/>
  <c r="BH66" i="19"/>
  <c r="AY182" i="24"/>
  <c r="AY92" i="24"/>
  <c r="AY170" i="24"/>
  <c r="BH108" i="3"/>
  <c r="BH70" i="19"/>
  <c r="AY98" i="9"/>
  <c r="BF57" i="6"/>
  <c r="BH182" i="19"/>
  <c r="BH140" i="12"/>
  <c r="BF84" i="24"/>
  <c r="BF112" i="24"/>
  <c r="BH10" i="12"/>
  <c r="BF162" i="24"/>
  <c r="BH176" i="12"/>
  <c r="BF56" i="24"/>
  <c r="BF20" i="24"/>
  <c r="BH74" i="12"/>
  <c r="BH162" i="12"/>
  <c r="BH188" i="12"/>
  <c r="BH78" i="12"/>
  <c r="BH158" i="3"/>
  <c r="BF104" i="24"/>
  <c r="AY134" i="24"/>
  <c r="BF122" i="24"/>
  <c r="AY66" i="24"/>
  <c r="BG57" i="24"/>
  <c r="BG140" i="15"/>
  <c r="BH38" i="2"/>
  <c r="BH57" i="10"/>
  <c r="BH56" i="17"/>
  <c r="BH108" i="17"/>
  <c r="BH170" i="2"/>
  <c r="BF138" i="13"/>
  <c r="BF84" i="13"/>
  <c r="BH108" i="10"/>
  <c r="BH116" i="10"/>
  <c r="BH160" i="10"/>
  <c r="BH46" i="2"/>
  <c r="BF116" i="13"/>
  <c r="BF100" i="13"/>
  <c r="BF94" i="13"/>
  <c r="BF182" i="13"/>
  <c r="BF46" i="13"/>
  <c r="BH176" i="2"/>
  <c r="BH74" i="2"/>
  <c r="BH26" i="10"/>
  <c r="BH84" i="17"/>
  <c r="BF38" i="13"/>
  <c r="BF62" i="13"/>
  <c r="BF152" i="13"/>
  <c r="BH106" i="17"/>
  <c r="BH162" i="2"/>
  <c r="BH26" i="2"/>
  <c r="AU189" i="5" a="1"/>
  <c r="AU189" i="5" s="1"/>
  <c r="BG150" i="13"/>
  <c r="BH156" i="1"/>
  <c r="BG66" i="6"/>
  <c r="BG72" i="20"/>
  <c r="BG84" i="20"/>
  <c r="BH94" i="1"/>
  <c r="AY82" i="22"/>
  <c r="BG174" i="13"/>
  <c r="BH10" i="21"/>
  <c r="BH82" i="21"/>
  <c r="BF56" i="9"/>
  <c r="BH74" i="21"/>
  <c r="BH108" i="1"/>
  <c r="BH112" i="21"/>
  <c r="AY66" i="22"/>
  <c r="BF124" i="9"/>
  <c r="BF26" i="9"/>
  <c r="AY16" i="12"/>
  <c r="AY170" i="21"/>
  <c r="AY114" i="21"/>
  <c r="AY63" i="21"/>
  <c r="AY57" i="11"/>
  <c r="BH104" i="11"/>
  <c r="BF112" i="9"/>
  <c r="BG30" i="13"/>
  <c r="BH40" i="1"/>
  <c r="BF184" i="19"/>
  <c r="BH144" i="11"/>
  <c r="BF30" i="19"/>
  <c r="BF96" i="19"/>
  <c r="AY174" i="21"/>
  <c r="BH102" i="1"/>
  <c r="BH184" i="11"/>
  <c r="BF156" i="10"/>
  <c r="BF184" i="10"/>
  <c r="BF54" i="9"/>
  <c r="BH124" i="21"/>
  <c r="AY182" i="21"/>
  <c r="BH114" i="1"/>
  <c r="AY26" i="12"/>
  <c r="AY84" i="21"/>
  <c r="AY136" i="12"/>
  <c r="AY30" i="13"/>
  <c r="BF40" i="10"/>
  <c r="AY40" i="21"/>
  <c r="AY57" i="21"/>
  <c r="AY44" i="21"/>
  <c r="BF176" i="10"/>
  <c r="BG38" i="4"/>
  <c r="AY152" i="12"/>
  <c r="AY102" i="21"/>
  <c r="AY152" i="21"/>
  <c r="AC130" i="25"/>
  <c r="AV130" i="25" s="1"/>
  <c r="BG74" i="6"/>
  <c r="BF114" i="9"/>
  <c r="BH102" i="11"/>
  <c r="BF140" i="9"/>
  <c r="BH185" i="11"/>
  <c r="BH160" i="21"/>
  <c r="BF110" i="9"/>
  <c r="BG56" i="6"/>
  <c r="BF102" i="19"/>
  <c r="BH72" i="11"/>
  <c r="BH70" i="1"/>
  <c r="BG150" i="20"/>
  <c r="BH164" i="1"/>
  <c r="BF188" i="10"/>
  <c r="BH104" i="1"/>
  <c r="BH160" i="11"/>
  <c r="BH108" i="11"/>
  <c r="BH184" i="1"/>
  <c r="BH34" i="1"/>
  <c r="BH176" i="21"/>
  <c r="BH110" i="21"/>
  <c r="BH16" i="1"/>
  <c r="BF122" i="10"/>
  <c r="BF72" i="10"/>
  <c r="BH142" i="21"/>
  <c r="BH22" i="21"/>
  <c r="AY94" i="21"/>
  <c r="AY60" i="21"/>
  <c r="AY174" i="22"/>
  <c r="BG160" i="4"/>
  <c r="BH18" i="21"/>
  <c r="BH132" i="21"/>
  <c r="BF158" i="10"/>
  <c r="AY138" i="21"/>
  <c r="AY57" i="16"/>
  <c r="AY140" i="17"/>
  <c r="AY185" i="12"/>
  <c r="AY14" i="12"/>
  <c r="AY102" i="12"/>
  <c r="BF168" i="10"/>
  <c r="BG90" i="20"/>
  <c r="BG98" i="13"/>
  <c r="BG158" i="13"/>
  <c r="BH54" i="11"/>
  <c r="BF88" i="10"/>
  <c r="BF150" i="10"/>
  <c r="BH96" i="1"/>
  <c r="AY98" i="21"/>
  <c r="BH84" i="11"/>
  <c r="BH152" i="1"/>
  <c r="AY144" i="21"/>
  <c r="BF158" i="19"/>
  <c r="AY90" i="12"/>
  <c r="AY138" i="12"/>
  <c r="BG112" i="14"/>
  <c r="BG110" i="4"/>
  <c r="BF170" i="10"/>
  <c r="AY146" i="12"/>
  <c r="AY90" i="21"/>
  <c r="BG170" i="23"/>
  <c r="BF34" i="10"/>
  <c r="AY67" i="12"/>
  <c r="AY67" i="21"/>
  <c r="AY134" i="12"/>
  <c r="AY32" i="21"/>
  <c r="AY60" i="16"/>
  <c r="BF114" i="10"/>
  <c r="AY57" i="12"/>
  <c r="AY110" i="21"/>
  <c r="AY158" i="21"/>
  <c r="BF138" i="10"/>
  <c r="BH124" i="10"/>
  <c r="BH20" i="10"/>
  <c r="BF86" i="3"/>
  <c r="BF132" i="10"/>
  <c r="BF100" i="10"/>
  <c r="BG14" i="20"/>
  <c r="BG144" i="20"/>
  <c r="BF188" i="19"/>
  <c r="BF46" i="9"/>
  <c r="BG136" i="13"/>
  <c r="BG90" i="6"/>
  <c r="BF156" i="19"/>
  <c r="BH34" i="11"/>
  <c r="BH120" i="11"/>
  <c r="BH88" i="1"/>
  <c r="AY150" i="22"/>
  <c r="BF174" i="11"/>
  <c r="AY188" i="21"/>
  <c r="AY92" i="22"/>
  <c r="BH182" i="11"/>
  <c r="BF22" i="10"/>
  <c r="BF30" i="10"/>
  <c r="BH166" i="1"/>
  <c r="BH62" i="1"/>
  <c r="BH116" i="21"/>
  <c r="BF136" i="10"/>
  <c r="BF124" i="10"/>
  <c r="AY82" i="12"/>
  <c r="BH158" i="21"/>
  <c r="BH67" i="21"/>
  <c r="AY30" i="21"/>
  <c r="BH60" i="21"/>
  <c r="BH63" i="21"/>
  <c r="AY156" i="21"/>
  <c r="AY54" i="12"/>
  <c r="AY108" i="12"/>
  <c r="AY182" i="12"/>
  <c r="AY60" i="12"/>
  <c r="AY124" i="21"/>
  <c r="AY56" i="13"/>
  <c r="BH146" i="11"/>
  <c r="BH54" i="1"/>
  <c r="BF42" i="9"/>
  <c r="BG156" i="13"/>
  <c r="BH140" i="11"/>
  <c r="BH118" i="11"/>
  <c r="BH166" i="11"/>
  <c r="BG60" i="6"/>
  <c r="BH122" i="11"/>
  <c r="BH146" i="1"/>
  <c r="BF142" i="10"/>
  <c r="BH80" i="11"/>
  <c r="BG138" i="20"/>
  <c r="BF162" i="9"/>
  <c r="BH66" i="21"/>
  <c r="AY22" i="22"/>
  <c r="BF26" i="10"/>
  <c r="BF154" i="10"/>
  <c r="BH134" i="1"/>
  <c r="BH44" i="21"/>
  <c r="BH22" i="2"/>
  <c r="BF66" i="10"/>
  <c r="AY56" i="21"/>
  <c r="BG80" i="20"/>
  <c r="BG96" i="13"/>
  <c r="AY132" i="20"/>
  <c r="BH122" i="1"/>
  <c r="BF56" i="10"/>
  <c r="BH162" i="21"/>
  <c r="BH174" i="11"/>
  <c r="BH185" i="1"/>
  <c r="BH80" i="1"/>
  <c r="BH40" i="11"/>
  <c r="BH70" i="11"/>
  <c r="BH138" i="1"/>
  <c r="BH106" i="1"/>
  <c r="AY140" i="12"/>
  <c r="AY136" i="21"/>
  <c r="BH188" i="21"/>
  <c r="BF60" i="10"/>
  <c r="AY80" i="12"/>
  <c r="BH154" i="21"/>
  <c r="BF102" i="9"/>
  <c r="BH100" i="21"/>
  <c r="AY26" i="21"/>
  <c r="BH10" i="11"/>
  <c r="BH160" i="1"/>
  <c r="AY32" i="12"/>
  <c r="BH42" i="11"/>
  <c r="BH66" i="11"/>
  <c r="AY148" i="12"/>
  <c r="BF62" i="3"/>
  <c r="BF32" i="17"/>
  <c r="BG30" i="12"/>
  <c r="BF118" i="17"/>
  <c r="BF102" i="17"/>
  <c r="BG166" i="5"/>
  <c r="BG166" i="12"/>
  <c r="BF96" i="17"/>
  <c r="BF136" i="17"/>
  <c r="BF18" i="17"/>
  <c r="BF40" i="17"/>
  <c r="BF34" i="17"/>
  <c r="BH146" i="7"/>
  <c r="BH102" i="7"/>
  <c r="BH154" i="10"/>
  <c r="BH70" i="15"/>
  <c r="BF96" i="11"/>
  <c r="BG30" i="21"/>
  <c r="BG114" i="5"/>
  <c r="BG98" i="21"/>
  <c r="BG174" i="21"/>
  <c r="BF18" i="11"/>
  <c r="AC125" i="22"/>
  <c r="AC126" i="22" s="1"/>
  <c r="AV126" i="22" s="1"/>
  <c r="BF174" i="17"/>
  <c r="BF150" i="17"/>
  <c r="BF22" i="17"/>
  <c r="BF88" i="17"/>
  <c r="BF124" i="17"/>
  <c r="BF72" i="17"/>
  <c r="BF132" i="25"/>
  <c r="BG150" i="21"/>
  <c r="BF20" i="11"/>
  <c r="BF166" i="11"/>
  <c r="BF88" i="11"/>
  <c r="P125" i="1"/>
  <c r="P126" i="1" s="1"/>
  <c r="BG156" i="21"/>
  <c r="BG182" i="12"/>
  <c r="BH110" i="14"/>
  <c r="BG136" i="12"/>
  <c r="BF112" i="17"/>
  <c r="BF54" i="17"/>
  <c r="BF144" i="17"/>
  <c r="I191" i="4"/>
  <c r="I192" i="4" s="1"/>
  <c r="BF56" i="17"/>
  <c r="BH54" i="24"/>
  <c r="BH54" i="7"/>
  <c r="BH174" i="7"/>
  <c r="BH132" i="20"/>
  <c r="BH144" i="10"/>
  <c r="BF108" i="25"/>
  <c r="BF188" i="11"/>
  <c r="BH60" i="24"/>
  <c r="BG158" i="21"/>
  <c r="BF100" i="17"/>
  <c r="BG182" i="5"/>
  <c r="BG174" i="5"/>
  <c r="BF140" i="17"/>
  <c r="BF14" i="17"/>
  <c r="BH28" i="14"/>
  <c r="BH22" i="14"/>
  <c r="BF74" i="17"/>
  <c r="BF156" i="17"/>
  <c r="BF30" i="17"/>
  <c r="BH96" i="15"/>
  <c r="BH98" i="20"/>
  <c r="BF94" i="25"/>
  <c r="BG162" i="12"/>
  <c r="BG72" i="12"/>
  <c r="BF162" i="17"/>
  <c r="BF78" i="17"/>
  <c r="BF82" i="17"/>
  <c r="BF184" i="17"/>
  <c r="BG164" i="12"/>
  <c r="BF62" i="17"/>
  <c r="BF182" i="25"/>
  <c r="BF62" i="25"/>
  <c r="BG60" i="21"/>
  <c r="BF162" i="11"/>
  <c r="BH74" i="14"/>
  <c r="BF84" i="17"/>
  <c r="BF20" i="17"/>
  <c r="BF188" i="17"/>
  <c r="BH172" i="6"/>
  <c r="BH136" i="14"/>
  <c r="BF98" i="17"/>
  <c r="BF158" i="17"/>
  <c r="BF26" i="17"/>
  <c r="BH168" i="7"/>
  <c r="BF176" i="17"/>
  <c r="BF70" i="25"/>
  <c r="BF160" i="11"/>
  <c r="BF185" i="17"/>
  <c r="BG124" i="5"/>
  <c r="BG98" i="12"/>
  <c r="BH158" i="6"/>
  <c r="BF120" i="17"/>
  <c r="BF166" i="17"/>
  <c r="BF142" i="17"/>
  <c r="BF160" i="17"/>
  <c r="BF86" i="17"/>
  <c r="BF76" i="17"/>
  <c r="BF138" i="17"/>
  <c r="BG144" i="19"/>
  <c r="BG108" i="19"/>
  <c r="AY168" i="10"/>
  <c r="AY154" i="10"/>
  <c r="AY164" i="10"/>
  <c r="AY20" i="10"/>
  <c r="AY144" i="10"/>
  <c r="AY176" i="10"/>
  <c r="AY38" i="10"/>
  <c r="AY32" i="10"/>
  <c r="AY62" i="10"/>
  <c r="AY140" i="10"/>
  <c r="AY152" i="10"/>
  <c r="AY96" i="10"/>
  <c r="AY94" i="10"/>
  <c r="AY82" i="10"/>
  <c r="AY132" i="10"/>
  <c r="AY100" i="10"/>
  <c r="AY90" i="10"/>
  <c r="BG9" i="3"/>
  <c r="BG60" i="3"/>
  <c r="BG174" i="3"/>
  <c r="BG18" i="3"/>
  <c r="BG116" i="3"/>
  <c r="BG20" i="3"/>
  <c r="BG78" i="3"/>
  <c r="BG114" i="3"/>
  <c r="BG16" i="3"/>
  <c r="BG182" i="3"/>
  <c r="BG22" i="3"/>
  <c r="BG94" i="3"/>
  <c r="BG30" i="3"/>
  <c r="BG108" i="3"/>
  <c r="BG82" i="3"/>
  <c r="BG136" i="3"/>
  <c r="BG142" i="3"/>
  <c r="BG112" i="3"/>
  <c r="BG164" i="3"/>
  <c r="BG14" i="3"/>
  <c r="BG76" i="3"/>
  <c r="BG162" i="3"/>
  <c r="BG66" i="3"/>
  <c r="BG88" i="3"/>
  <c r="BG80" i="3"/>
  <c r="BG138" i="3"/>
  <c r="BG132" i="3"/>
  <c r="BG168" i="3"/>
  <c r="BG9" i="11"/>
  <c r="BG76" i="11"/>
  <c r="BG98" i="11"/>
  <c r="BG138" i="11"/>
  <c r="BG90" i="11"/>
  <c r="BG38" i="11"/>
  <c r="BG174" i="11"/>
  <c r="BG18" i="11"/>
  <c r="BG28" i="11"/>
  <c r="BG122" i="11"/>
  <c r="BG116" i="11"/>
  <c r="BG82" i="11"/>
  <c r="BG44" i="11"/>
  <c r="BG114" i="11"/>
  <c r="BG60" i="11"/>
  <c r="BG62" i="11"/>
  <c r="BG84" i="11"/>
  <c r="BG152" i="11"/>
  <c r="BG182" i="11"/>
  <c r="BG150" i="11"/>
  <c r="BG22" i="11"/>
  <c r="BG88" i="11"/>
  <c r="BG16" i="11"/>
  <c r="BG158" i="11"/>
  <c r="BG136" i="11"/>
  <c r="BG144" i="11"/>
  <c r="BG140" i="11"/>
  <c r="BG176" i="11"/>
  <c r="BG66" i="11"/>
  <c r="BG94" i="11"/>
  <c r="BG42" i="11"/>
  <c r="BG80" i="11"/>
  <c r="BG32" i="11"/>
  <c r="BG9" i="19"/>
  <c r="BG94" i="19"/>
  <c r="BG168" i="19"/>
  <c r="BG88" i="19"/>
  <c r="BG60" i="19"/>
  <c r="BG98" i="19"/>
  <c r="BG80" i="19"/>
  <c r="BG138" i="19"/>
  <c r="BG78" i="19"/>
  <c r="BG124" i="19"/>
  <c r="BG38" i="19"/>
  <c r="BG174" i="19"/>
  <c r="BG18" i="19"/>
  <c r="BG44" i="19"/>
  <c r="BG150" i="19"/>
  <c r="BG40" i="19"/>
  <c r="BG114" i="19"/>
  <c r="BG22" i="19"/>
  <c r="BG30" i="19"/>
  <c r="BG152" i="19"/>
  <c r="BG110" i="19"/>
  <c r="BG182" i="19"/>
  <c r="BG140" i="19"/>
  <c r="BG116" i="19"/>
  <c r="BG90" i="19"/>
  <c r="BG16" i="19"/>
  <c r="BG142" i="19"/>
  <c r="BG156" i="19"/>
  <c r="BG72" i="19"/>
  <c r="BG62" i="19"/>
  <c r="BG176" i="19"/>
  <c r="AY134" i="18"/>
  <c r="AY129" i="18"/>
  <c r="AY130" i="18" s="1"/>
  <c r="AY66" i="15"/>
  <c r="AY154" i="15"/>
  <c r="AY84" i="15"/>
  <c r="AY88" i="15"/>
  <c r="AY34" i="15"/>
  <c r="AY96" i="15"/>
  <c r="AY44" i="15"/>
  <c r="BG62" i="3"/>
  <c r="BF9" i="6"/>
  <c r="BF182" i="6"/>
  <c r="BF100" i="6"/>
  <c r="BF116" i="6"/>
  <c r="BF158" i="6"/>
  <c r="BF108" i="6"/>
  <c r="BF94" i="6"/>
  <c r="BF170" i="6"/>
  <c r="BF106" i="6"/>
  <c r="BF10" i="6"/>
  <c r="BF176" i="6"/>
  <c r="BF84" i="6"/>
  <c r="BF138" i="6"/>
  <c r="BF122" i="6"/>
  <c r="BF46" i="6"/>
  <c r="BF28" i="6"/>
  <c r="BF168" i="6"/>
  <c r="BF62" i="6"/>
  <c r="BF14" i="6"/>
  <c r="BF70" i="6"/>
  <c r="BF80" i="6"/>
  <c r="BF26" i="6"/>
  <c r="BG28" i="3"/>
  <c r="BG76" i="19"/>
  <c r="BG34" i="19"/>
  <c r="AY9" i="6"/>
  <c r="AY10" i="6" s="1"/>
  <c r="AY140" i="6"/>
  <c r="AY154" i="6"/>
  <c r="AY40" i="6"/>
  <c r="AY160" i="6"/>
  <c r="AY18" i="6"/>
  <c r="AY56" i="6"/>
  <c r="AY110" i="6"/>
  <c r="BF9" i="19"/>
  <c r="BF38" i="19"/>
  <c r="BF168" i="19"/>
  <c r="BF82" i="19"/>
  <c r="BF172" i="19"/>
  <c r="BF122" i="19"/>
  <c r="BF34" i="19"/>
  <c r="BF72" i="19"/>
  <c r="BF142" i="19"/>
  <c r="BF94" i="19"/>
  <c r="BF170" i="19"/>
  <c r="BF22" i="19"/>
  <c r="BF62" i="19"/>
  <c r="BF176" i="19"/>
  <c r="BF114" i="19"/>
  <c r="BF116" i="19"/>
  <c r="BF124" i="19"/>
  <c r="BF18" i="19"/>
  <c r="BF78" i="19"/>
  <c r="BF57" i="19"/>
  <c r="BF76" i="19"/>
  <c r="BF138" i="19"/>
  <c r="BF40" i="19"/>
  <c r="BF144" i="19"/>
  <c r="BF20" i="19"/>
  <c r="BF154" i="19"/>
  <c r="BF104" i="19"/>
  <c r="BF174" i="19"/>
  <c r="BF182" i="19"/>
  <c r="BF90" i="19"/>
  <c r="BF70" i="19"/>
  <c r="BF26" i="19"/>
  <c r="BF60" i="19"/>
  <c r="BF136" i="19"/>
  <c r="BF98" i="19"/>
  <c r="BF150" i="19"/>
  <c r="BF56" i="19"/>
  <c r="BH32" i="23"/>
  <c r="BH110" i="23"/>
  <c r="BH90" i="16"/>
  <c r="AY144" i="18"/>
  <c r="AY84" i="5"/>
  <c r="BH150" i="23"/>
  <c r="BH136" i="23"/>
  <c r="BH146" i="9"/>
  <c r="BH132" i="23"/>
  <c r="BH78" i="23"/>
  <c r="BH170" i="23"/>
  <c r="AY38" i="18"/>
  <c r="AY132" i="18"/>
  <c r="BH174" i="9"/>
  <c r="BH160" i="9"/>
  <c r="AY160" i="18"/>
  <c r="BH174" i="16"/>
  <c r="BH185" i="16"/>
  <c r="AY92" i="18"/>
  <c r="BH144" i="16"/>
  <c r="BH114" i="9"/>
  <c r="BH138" i="23"/>
  <c r="AY172" i="18"/>
  <c r="BH110" i="16"/>
  <c r="AY170" i="5"/>
  <c r="BH16" i="9"/>
  <c r="BH18" i="23"/>
  <c r="BH150" i="16"/>
  <c r="BH136" i="16"/>
  <c r="BH28" i="9"/>
  <c r="AY106" i="18"/>
  <c r="BH82" i="23"/>
  <c r="BH164" i="9"/>
  <c r="BH42" i="23"/>
  <c r="BH144" i="9"/>
  <c r="BH20" i="16"/>
  <c r="AY166" i="18"/>
  <c r="BG166" i="3"/>
  <c r="BH164" i="23"/>
  <c r="BH54" i="16"/>
  <c r="BH108" i="16"/>
  <c r="BH70" i="16"/>
  <c r="AY154" i="18"/>
  <c r="AY60" i="18"/>
  <c r="AY78" i="18"/>
  <c r="AY16" i="18"/>
  <c r="AY122" i="18"/>
  <c r="AY62" i="18"/>
  <c r="AY148" i="18"/>
  <c r="AY98" i="18"/>
  <c r="BF24" i="6"/>
  <c r="BH10" i="23"/>
  <c r="BH14" i="23"/>
  <c r="BH158" i="23"/>
  <c r="AY112" i="5"/>
  <c r="BH76" i="23"/>
  <c r="AY92" i="5"/>
  <c r="BF166" i="19"/>
  <c r="BH60" i="23"/>
  <c r="BH98" i="23"/>
  <c r="BH179" i="16"/>
  <c r="BH156" i="9"/>
  <c r="AY74" i="18"/>
  <c r="BH168" i="9"/>
  <c r="AY100" i="18"/>
  <c r="BH70" i="9"/>
  <c r="BH134" i="16"/>
  <c r="BH134" i="23"/>
  <c r="AY104" i="18"/>
  <c r="BH104" i="16"/>
  <c r="AY164" i="18"/>
  <c r="AY185" i="18"/>
  <c r="BH120" i="23"/>
  <c r="BH86" i="9"/>
  <c r="BH86" i="23"/>
  <c r="AY18" i="18"/>
  <c r="AY63" i="18"/>
  <c r="AY30" i="18"/>
  <c r="AY172" i="5"/>
  <c r="AY14" i="18"/>
  <c r="BF57" i="16"/>
  <c r="AY42" i="5"/>
  <c r="BH14" i="16"/>
  <c r="AY80" i="18"/>
  <c r="AY86" i="15"/>
  <c r="BH154" i="9"/>
  <c r="BH76" i="16"/>
  <c r="BG74" i="3"/>
  <c r="AY40" i="18"/>
  <c r="AY108" i="18"/>
  <c r="BH142" i="23"/>
  <c r="AY60" i="5"/>
  <c r="BH54" i="9"/>
  <c r="AY76" i="18"/>
  <c r="BH134" i="9"/>
  <c r="BH156" i="23"/>
  <c r="BH146" i="16"/>
  <c r="AY102" i="18"/>
  <c r="BH102" i="16"/>
  <c r="BH96" i="16"/>
  <c r="BH182" i="9"/>
  <c r="BH118" i="23"/>
  <c r="BH88" i="16"/>
  <c r="AY67" i="18"/>
  <c r="BF24" i="19"/>
  <c r="AY54" i="18"/>
  <c r="AY82" i="18"/>
  <c r="AY156" i="18"/>
  <c r="AY152" i="18"/>
  <c r="AY70" i="18"/>
  <c r="AY94" i="18"/>
  <c r="AY120" i="18"/>
  <c r="BF74" i="19"/>
  <c r="BH176" i="23"/>
  <c r="BH74" i="23"/>
  <c r="BH67" i="16"/>
  <c r="BH162" i="23"/>
  <c r="BH116" i="23"/>
  <c r="AY38" i="5"/>
  <c r="BH172" i="16"/>
  <c r="BH98" i="16"/>
  <c r="AY66" i="18"/>
  <c r="BH112" i="23"/>
  <c r="AY166" i="15"/>
  <c r="BH76" i="9"/>
  <c r="AY140" i="18"/>
  <c r="AY46" i="18"/>
  <c r="BH60" i="9"/>
  <c r="BH98" i="9"/>
  <c r="AY146" i="18"/>
  <c r="BH122" i="16"/>
  <c r="AY72" i="18"/>
  <c r="BH88" i="9"/>
  <c r="BH156" i="16"/>
  <c r="BH106" i="23"/>
  <c r="BH94" i="16"/>
  <c r="AY138" i="18"/>
  <c r="BH166" i="16"/>
  <c r="AY176" i="18"/>
  <c r="BH106" i="9"/>
  <c r="BH94" i="23"/>
  <c r="AY136" i="18"/>
  <c r="BH162" i="16"/>
  <c r="BG92" i="11"/>
  <c r="BH132" i="16"/>
  <c r="BH63" i="16"/>
  <c r="BH44" i="23"/>
  <c r="BH20" i="23"/>
  <c r="BH90" i="23"/>
  <c r="BH104" i="9"/>
  <c r="AY162" i="18"/>
  <c r="BH96" i="9"/>
  <c r="AY32" i="18"/>
  <c r="BH114" i="23"/>
  <c r="BH106" i="16"/>
  <c r="BH184" i="9"/>
  <c r="BH34" i="16"/>
  <c r="BH72" i="16"/>
  <c r="BH152" i="9"/>
  <c r="BH104" i="23"/>
  <c r="AY84" i="18"/>
  <c r="AY188" i="18"/>
  <c r="AY90" i="18"/>
  <c r="BH74" i="9"/>
  <c r="BH16" i="23"/>
  <c r="BH188" i="23"/>
  <c r="AY182" i="18"/>
  <c r="BH78" i="16"/>
  <c r="BH142" i="16"/>
  <c r="AY116" i="5"/>
  <c r="BH28" i="23"/>
  <c r="BG57" i="19"/>
  <c r="BH20" i="9"/>
  <c r="AY114" i="18"/>
  <c r="BH102" i="9"/>
  <c r="AY54" i="5"/>
  <c r="BH172" i="23"/>
  <c r="BH63" i="23"/>
  <c r="BH46" i="23"/>
  <c r="AY34" i="18"/>
  <c r="BH164" i="16"/>
  <c r="BH116" i="16"/>
  <c r="AY26" i="18"/>
  <c r="BH34" i="9"/>
  <c r="BH166" i="9"/>
  <c r="AY142" i="18"/>
  <c r="BH114" i="16"/>
  <c r="AY28" i="18"/>
  <c r="BH144" i="23"/>
  <c r="AY124" i="18"/>
  <c r="BH96" i="23"/>
  <c r="AY158" i="18"/>
  <c r="BF110" i="16"/>
  <c r="BF80" i="19"/>
  <c r="BF176" i="16"/>
  <c r="BF132" i="16"/>
  <c r="BF164" i="16"/>
  <c r="AU125" i="4" a="1"/>
  <c r="AU125" i="4" s="1"/>
  <c r="BG74" i="12"/>
  <c r="BG78" i="5"/>
  <c r="BG54" i="5"/>
  <c r="BG170" i="5"/>
  <c r="BH86" i="11"/>
  <c r="BH56" i="1"/>
  <c r="AC125" i="5"/>
  <c r="AC126" i="5" s="1"/>
  <c r="AV126" i="5" s="1"/>
  <c r="BF170" i="22"/>
  <c r="BG150" i="12"/>
  <c r="BG60" i="12"/>
  <c r="BF94" i="22"/>
  <c r="BG136" i="5"/>
  <c r="BF168" i="4"/>
  <c r="BG96" i="21"/>
  <c r="BG94" i="12"/>
  <c r="BF42" i="22"/>
  <c r="BG124" i="21"/>
  <c r="BG88" i="5"/>
  <c r="BG10" i="5"/>
  <c r="BG20" i="23"/>
  <c r="BG92" i="23"/>
  <c r="BH182" i="1"/>
  <c r="BF106" i="12"/>
  <c r="BH110" i="11"/>
  <c r="BH67" i="20"/>
  <c r="BH96" i="7"/>
  <c r="BH60" i="7"/>
  <c r="BH46" i="21"/>
  <c r="AY38" i="12"/>
  <c r="AY63" i="12"/>
  <c r="BG142" i="12"/>
  <c r="BG110" i="5"/>
  <c r="BG38" i="5"/>
  <c r="BG108" i="12"/>
  <c r="BG66" i="5"/>
  <c r="BG90" i="12"/>
  <c r="BG158" i="12"/>
  <c r="BF114" i="12"/>
  <c r="BG142" i="5"/>
  <c r="BG179" i="23"/>
  <c r="BH170" i="21"/>
  <c r="BG40" i="12"/>
  <c r="BH76" i="21"/>
  <c r="BG166" i="23"/>
  <c r="BG14" i="23"/>
  <c r="BG28" i="23"/>
  <c r="BH38" i="11"/>
  <c r="BH16" i="21"/>
  <c r="BG20" i="14"/>
  <c r="BH116" i="11"/>
  <c r="BG106" i="14"/>
  <c r="BF42" i="6"/>
  <c r="BG185" i="4"/>
  <c r="BH28" i="21"/>
  <c r="BH20" i="11"/>
  <c r="BH110" i="1"/>
  <c r="BH67" i="11"/>
  <c r="BH94" i="15"/>
  <c r="BH172" i="21"/>
  <c r="BH182" i="7"/>
  <c r="BH63" i="20"/>
  <c r="BH179" i="20"/>
  <c r="BH112" i="11"/>
  <c r="BH44" i="11"/>
  <c r="BH82" i="11"/>
  <c r="AY118" i="13"/>
  <c r="BF24" i="17"/>
  <c r="AY20" i="12"/>
  <c r="BF40" i="22"/>
  <c r="BG94" i="21"/>
  <c r="BG168" i="12"/>
  <c r="BG44" i="21"/>
  <c r="BF24" i="22"/>
  <c r="BG96" i="5"/>
  <c r="BG156" i="12"/>
  <c r="BG42" i="12"/>
  <c r="BF38" i="6"/>
  <c r="BF108" i="12"/>
  <c r="BG66" i="21"/>
  <c r="BF172" i="6"/>
  <c r="BG96" i="4"/>
  <c r="BH118" i="1"/>
  <c r="BH20" i="21"/>
  <c r="BH134" i="11"/>
  <c r="BF94" i="12"/>
  <c r="BH32" i="21"/>
  <c r="BG22" i="23"/>
  <c r="BH16" i="11"/>
  <c r="BG20" i="4"/>
  <c r="BG70" i="4"/>
  <c r="BH136" i="21"/>
  <c r="BH179" i="21"/>
  <c r="BG184" i="23"/>
  <c r="BH86" i="21"/>
  <c r="BH32" i="11"/>
  <c r="BH164" i="21"/>
  <c r="BH74" i="11"/>
  <c r="BH162" i="11"/>
  <c r="BH140" i="15"/>
  <c r="AY106" i="12"/>
  <c r="AY160" i="12"/>
  <c r="BG174" i="12"/>
  <c r="BG136" i="21"/>
  <c r="BF172" i="22"/>
  <c r="BG122" i="5"/>
  <c r="BF138" i="22"/>
  <c r="BG182" i="21"/>
  <c r="BF38" i="22"/>
  <c r="BG72" i="5"/>
  <c r="BG26" i="21"/>
  <c r="BF24" i="12"/>
  <c r="BF57" i="12"/>
  <c r="BF88" i="6"/>
  <c r="BG185" i="23"/>
  <c r="BG138" i="12"/>
  <c r="BH120" i="1"/>
  <c r="BF138" i="12"/>
  <c r="BH134" i="21"/>
  <c r="BG154" i="14"/>
  <c r="BF70" i="12"/>
  <c r="BH32" i="1"/>
  <c r="BF182" i="12"/>
  <c r="BF20" i="6"/>
  <c r="BG146" i="21"/>
  <c r="BG44" i="5"/>
  <c r="BG160" i="15"/>
  <c r="BH168" i="1"/>
  <c r="BG114" i="4"/>
  <c r="BH150" i="21"/>
  <c r="BG184" i="14"/>
  <c r="BG34" i="23"/>
  <c r="BG57" i="14"/>
  <c r="BH124" i="11"/>
  <c r="BG67" i="14"/>
  <c r="BH90" i="20"/>
  <c r="BH185" i="15"/>
  <c r="BH42" i="21"/>
  <c r="BH158" i="11"/>
  <c r="BH166" i="15"/>
  <c r="AY44" i="12"/>
  <c r="BF90" i="17"/>
  <c r="AY18" i="12"/>
  <c r="BF132" i="22"/>
  <c r="BG120" i="5"/>
  <c r="BF40" i="6"/>
  <c r="BH98" i="21"/>
  <c r="BG184" i="8"/>
  <c r="BF66" i="12"/>
  <c r="BG16" i="23"/>
  <c r="BH156" i="15"/>
  <c r="BH104" i="7"/>
  <c r="BH188" i="11"/>
  <c r="BH185" i="7"/>
  <c r="BH14" i="21"/>
  <c r="BH150" i="20"/>
  <c r="BH166" i="7"/>
  <c r="BH100" i="11"/>
  <c r="BF172" i="17"/>
  <c r="AY78" i="12"/>
  <c r="AY154" i="12"/>
  <c r="AY116" i="12"/>
  <c r="AY62" i="12"/>
  <c r="AY188" i="12"/>
  <c r="BG22" i="12"/>
  <c r="BG18" i="12"/>
  <c r="BG98" i="5"/>
  <c r="BG136" i="4"/>
  <c r="BH174" i="1"/>
  <c r="BH26" i="21"/>
  <c r="BF164" i="6"/>
  <c r="BH78" i="21"/>
  <c r="BG122" i="23"/>
  <c r="BG56" i="14"/>
  <c r="BG94" i="5"/>
  <c r="BF100" i="12"/>
  <c r="BH51" i="21"/>
  <c r="BF16" i="6"/>
  <c r="BG32" i="4"/>
  <c r="BG74" i="21"/>
  <c r="BG78" i="14"/>
  <c r="BF132" i="6"/>
  <c r="BH90" i="21"/>
  <c r="BG112" i="4"/>
  <c r="BG82" i="23"/>
  <c r="BG110" i="12"/>
  <c r="BG170" i="14"/>
  <c r="BG179" i="4"/>
  <c r="BG104" i="4"/>
  <c r="BH84" i="1"/>
  <c r="BG122" i="14"/>
  <c r="BH86" i="1"/>
  <c r="BH146" i="15"/>
  <c r="BH56" i="11"/>
  <c r="BH18" i="11"/>
  <c r="BH20" i="1"/>
  <c r="BF114" i="17"/>
  <c r="AY104" i="12"/>
  <c r="AY162" i="12"/>
  <c r="AY124" i="12"/>
  <c r="BF116" i="17"/>
  <c r="AY46" i="12"/>
  <c r="BF84" i="4"/>
  <c r="BG88" i="16"/>
  <c r="BG84" i="16"/>
  <c r="BF90" i="3"/>
  <c r="BH74" i="19"/>
  <c r="BH102" i="23"/>
  <c r="AY92" i="21"/>
  <c r="AY138" i="1"/>
  <c r="BF176" i="3"/>
  <c r="BF18" i="24"/>
  <c r="AY164" i="21"/>
  <c r="BF168" i="14"/>
  <c r="AY102" i="2"/>
  <c r="BG160" i="7"/>
  <c r="AY18" i="19"/>
  <c r="BG16" i="24"/>
  <c r="AY42" i="19"/>
  <c r="BG74" i="7"/>
  <c r="BG78" i="7"/>
  <c r="BG112" i="7"/>
  <c r="P125" i="17"/>
  <c r="P126" i="17" s="1"/>
  <c r="BG92" i="16"/>
  <c r="BG38" i="21"/>
  <c r="AY138" i="19"/>
  <c r="BG46" i="5"/>
  <c r="BG56" i="7"/>
  <c r="BG74" i="5"/>
  <c r="BG162" i="5"/>
  <c r="BG176" i="15"/>
  <c r="BG82" i="16"/>
  <c r="BG188" i="24"/>
  <c r="BG92" i="15"/>
  <c r="BG118" i="21"/>
  <c r="BG140" i="7"/>
  <c r="AY129" i="16"/>
  <c r="AY130" i="16" s="1"/>
  <c r="BG34" i="15"/>
  <c r="BG40" i="5"/>
  <c r="BG67" i="21"/>
  <c r="AY88" i="1"/>
  <c r="BH62" i="23"/>
  <c r="AY112" i="21"/>
  <c r="BF46" i="3"/>
  <c r="BH174" i="23"/>
  <c r="BH185" i="23"/>
  <c r="BH94" i="9"/>
  <c r="BH46" i="12"/>
  <c r="AY46" i="21"/>
  <c r="BH170" i="19"/>
  <c r="BF24" i="3"/>
  <c r="AY74" i="21"/>
  <c r="BF76" i="24"/>
  <c r="AY26" i="2"/>
  <c r="BF182" i="14"/>
  <c r="BF142" i="14"/>
  <c r="AY114" i="23"/>
  <c r="AY144" i="19"/>
  <c r="BG100" i="16"/>
  <c r="BG78" i="16"/>
  <c r="BG20" i="24"/>
  <c r="AY84" i="19"/>
  <c r="BG102" i="7"/>
  <c r="BG122" i="24"/>
  <c r="BG28" i="24"/>
  <c r="BG32" i="7"/>
  <c r="AY104" i="10"/>
  <c r="BG185" i="7"/>
  <c r="BG184" i="24"/>
  <c r="BG164" i="21"/>
  <c r="BG28" i="15"/>
  <c r="AY158" i="10"/>
  <c r="BG168" i="24"/>
  <c r="BG78" i="22"/>
  <c r="BG176" i="7"/>
  <c r="BG82" i="8"/>
  <c r="BG188" i="15"/>
  <c r="BG116" i="24"/>
  <c r="BG46" i="15"/>
  <c r="BG34" i="7"/>
  <c r="BG108" i="24"/>
  <c r="BG67" i="22"/>
  <c r="BH62" i="16"/>
  <c r="BF57" i="3"/>
  <c r="AY74" i="1"/>
  <c r="BH168" i="16"/>
  <c r="BF170" i="3"/>
  <c r="AY76" i="21"/>
  <c r="AY172" i="21"/>
  <c r="BF114" i="24"/>
  <c r="BF182" i="24"/>
  <c r="BF62" i="24"/>
  <c r="BG20" i="7"/>
  <c r="BG44" i="12"/>
  <c r="AY102" i="10"/>
  <c r="BG152" i="12"/>
  <c r="BG132" i="7"/>
  <c r="BG104" i="22"/>
  <c r="BG172" i="21"/>
  <c r="BG184" i="16"/>
  <c r="BG34" i="24"/>
  <c r="BG164" i="15"/>
  <c r="BG28" i="7"/>
  <c r="BG168" i="16"/>
  <c r="AY108" i="15"/>
  <c r="BG112" i="22"/>
  <c r="BG188" i="7"/>
  <c r="BG76" i="24"/>
  <c r="BG116" i="8"/>
  <c r="BG46" i="8"/>
  <c r="BG108" i="16"/>
  <c r="BG67" i="8"/>
  <c r="BG67" i="15"/>
  <c r="BH86" i="16"/>
  <c r="AY134" i="1"/>
  <c r="BH122" i="23"/>
  <c r="BH62" i="9"/>
  <c r="AY20" i="5"/>
  <c r="AY76" i="1"/>
  <c r="AY132" i="21"/>
  <c r="AY70" i="21"/>
  <c r="BF172" i="24"/>
  <c r="BF116" i="24"/>
  <c r="BG76" i="16"/>
  <c r="BG16" i="16"/>
  <c r="BG108" i="7"/>
  <c r="BG67" i="7"/>
  <c r="BG67" i="16"/>
  <c r="BG67" i="24"/>
  <c r="BF38" i="24"/>
  <c r="BF176" i="24"/>
  <c r="BF14" i="24"/>
  <c r="BF138" i="24"/>
  <c r="BF94" i="24"/>
  <c r="BF90" i="24"/>
  <c r="BF114" i="14"/>
  <c r="BF46" i="16"/>
  <c r="AY118" i="2"/>
  <c r="AY116" i="19"/>
  <c r="BF10" i="16"/>
  <c r="BF138" i="14"/>
  <c r="AY14" i="19"/>
  <c r="BG146" i="24"/>
  <c r="AY44" i="19"/>
  <c r="AY136" i="19"/>
  <c r="BG106" i="16"/>
  <c r="AY76" i="19"/>
  <c r="BG170" i="16"/>
  <c r="BG162" i="7"/>
  <c r="BG110" i="21"/>
  <c r="BG118" i="5"/>
  <c r="BG179" i="16"/>
  <c r="BG104" i="15"/>
  <c r="BG70" i="21"/>
  <c r="AY98" i="10"/>
  <c r="BG57" i="15"/>
  <c r="BG166" i="21"/>
  <c r="BG154" i="22"/>
  <c r="BG10" i="21"/>
  <c r="BG142" i="16"/>
  <c r="BG80" i="24"/>
  <c r="BG106" i="22"/>
  <c r="BG179" i="21"/>
  <c r="BG114" i="12"/>
  <c r="BG62" i="24"/>
  <c r="BG16" i="7"/>
  <c r="BH152" i="16"/>
  <c r="BH32" i="3"/>
  <c r="BH138" i="16"/>
  <c r="BH54" i="23"/>
  <c r="BH38" i="19"/>
  <c r="BH90" i="12"/>
  <c r="BF42" i="3"/>
  <c r="BH172" i="3"/>
  <c r="AY104" i="21"/>
  <c r="BF10" i="3"/>
  <c r="BH118" i="16"/>
  <c r="BH51" i="12"/>
  <c r="AY38" i="21"/>
  <c r="BF168" i="24"/>
  <c r="BF170" i="24"/>
  <c r="BF108" i="24"/>
  <c r="BF38" i="16"/>
  <c r="AY82" i="19"/>
  <c r="BF170" i="14"/>
  <c r="AY170" i="19"/>
  <c r="BF152" i="16"/>
  <c r="AY176" i="19"/>
  <c r="P125" i="2"/>
  <c r="P126" i="2" s="1"/>
  <c r="AY74" i="19"/>
  <c r="AY78" i="10"/>
  <c r="BG30" i="7"/>
  <c r="BG179" i="7"/>
  <c r="BG70" i="5"/>
  <c r="BG16" i="5"/>
  <c r="BG166" i="24"/>
  <c r="BG10" i="12"/>
  <c r="BG54" i="21"/>
  <c r="BG142" i="8"/>
  <c r="BG84" i="24"/>
  <c r="BG62" i="16"/>
  <c r="BG122" i="22"/>
  <c r="BH86" i="3"/>
  <c r="BF70" i="3"/>
  <c r="BH146" i="23"/>
  <c r="BH138" i="9"/>
  <c r="BH38" i="12"/>
  <c r="BF84" i="3"/>
  <c r="BH160" i="16"/>
  <c r="BH30" i="16"/>
  <c r="BH118" i="9"/>
  <c r="AY57" i="1"/>
  <c r="AY78" i="21"/>
  <c r="BF132" i="24"/>
  <c r="BF24" i="24"/>
  <c r="BF46" i="24"/>
  <c r="AY129" i="12"/>
  <c r="AY130" i="12" s="1"/>
  <c r="P50" i="6"/>
  <c r="P125" i="6"/>
  <c r="P126" i="6" s="1"/>
  <c r="BG9" i="1"/>
  <c r="BG140" i="1"/>
  <c r="BG108" i="1"/>
  <c r="BG152" i="1"/>
  <c r="BG144" i="1"/>
  <c r="BG14" i="1"/>
  <c r="BG116" i="1"/>
  <c r="BG90" i="1"/>
  <c r="BG176" i="1"/>
  <c r="BG174" i="1"/>
  <c r="BG76" i="1"/>
  <c r="BG54" i="1"/>
  <c r="BG18" i="1"/>
  <c r="BG80" i="1"/>
  <c r="BG22" i="1"/>
  <c r="BG158" i="1"/>
  <c r="BG62" i="1"/>
  <c r="BG168" i="1"/>
  <c r="BG142" i="1"/>
  <c r="BG28" i="1"/>
  <c r="BG16" i="1"/>
  <c r="BG106" i="1"/>
  <c r="BG42" i="1"/>
  <c r="BG72" i="1"/>
  <c r="BG150" i="1"/>
  <c r="BG84" i="1"/>
  <c r="BG34" i="1"/>
  <c r="BG184" i="1"/>
  <c r="BG185" i="1"/>
  <c r="BG170" i="1"/>
  <c r="BG162" i="1"/>
  <c r="BG9" i="9"/>
  <c r="BG16" i="9"/>
  <c r="BG82" i="9"/>
  <c r="BG184" i="9"/>
  <c r="BG162" i="9"/>
  <c r="BG154" i="9"/>
  <c r="BG138" i="9"/>
  <c r="BG106" i="9"/>
  <c r="BG84" i="9"/>
  <c r="BG108" i="9"/>
  <c r="BG188" i="9"/>
  <c r="BG34" i="9"/>
  <c r="BG142" i="9"/>
  <c r="BG30" i="9"/>
  <c r="BG38" i="9"/>
  <c r="BG78" i="9"/>
  <c r="BG90" i="9"/>
  <c r="BG54" i="9"/>
  <c r="BG28" i="9"/>
  <c r="BG18" i="9"/>
  <c r="BG80" i="9"/>
  <c r="BG62" i="9"/>
  <c r="BG168" i="9"/>
  <c r="BG110" i="9"/>
  <c r="BG164" i="9"/>
  <c r="BG20" i="9"/>
  <c r="BG42" i="9"/>
  <c r="BG72" i="9"/>
  <c r="BG56" i="9"/>
  <c r="BG185" i="9"/>
  <c r="BG170" i="9"/>
  <c r="BG9" i="17"/>
  <c r="BG42" i="17"/>
  <c r="BG72" i="17"/>
  <c r="BG84" i="17"/>
  <c r="BG88" i="17"/>
  <c r="BG34" i="17"/>
  <c r="BG185" i="17"/>
  <c r="BG170" i="17"/>
  <c r="BG16" i="17"/>
  <c r="BG82" i="17"/>
  <c r="BG184" i="17"/>
  <c r="BG162" i="17"/>
  <c r="BG38" i="17"/>
  <c r="BG112" i="17"/>
  <c r="BG154" i="17"/>
  <c r="BG26" i="17"/>
  <c r="BG14" i="17"/>
  <c r="BG176" i="17"/>
  <c r="BG122" i="17"/>
  <c r="BG174" i="17"/>
  <c r="BG108" i="17"/>
  <c r="BG140" i="17"/>
  <c r="BG188" i="17"/>
  <c r="BG32" i="17"/>
  <c r="BG116" i="17"/>
  <c r="BG142" i="17"/>
  <c r="BG90" i="17"/>
  <c r="BG22" i="17"/>
  <c r="BG76" i="17"/>
  <c r="BG18" i="17"/>
  <c r="BG80" i="17"/>
  <c r="BG168" i="17"/>
  <c r="BG62" i="17"/>
  <c r="BG28" i="17"/>
  <c r="BG106" i="17"/>
  <c r="BG20" i="17"/>
  <c r="BG9" i="25"/>
  <c r="BG150" i="25"/>
  <c r="BG168" i="25"/>
  <c r="BG28" i="25"/>
  <c r="BG16" i="25"/>
  <c r="BG106" i="25"/>
  <c r="BG20" i="25"/>
  <c r="BG42" i="25"/>
  <c r="BG72" i="25"/>
  <c r="BG18" i="25"/>
  <c r="BG84" i="25"/>
  <c r="BG88" i="25"/>
  <c r="BG34" i="25"/>
  <c r="BG185" i="25"/>
  <c r="BG170" i="25"/>
  <c r="BG10" i="25"/>
  <c r="BG138" i="25"/>
  <c r="BG140" i="25"/>
  <c r="BG144" i="25"/>
  <c r="BG116" i="25"/>
  <c r="BG22" i="25"/>
  <c r="BG82" i="25"/>
  <c r="BG176" i="25"/>
  <c r="BG122" i="25"/>
  <c r="BG132" i="25"/>
  <c r="BG108" i="25"/>
  <c r="BG14" i="25"/>
  <c r="BG78" i="25"/>
  <c r="BG142" i="25"/>
  <c r="BG90" i="25"/>
  <c r="BG62" i="25"/>
  <c r="BG76" i="25"/>
  <c r="AY134" i="21"/>
  <c r="AY129" i="21"/>
  <c r="AY130" i="21" s="1"/>
  <c r="AY85" i="7"/>
  <c r="AY86" i="7" s="1"/>
  <c r="BG188" i="25"/>
  <c r="BF9" i="4"/>
  <c r="BF18" i="4"/>
  <c r="BF26" i="4"/>
  <c r="BF172" i="4"/>
  <c r="BF162" i="4"/>
  <c r="BF30" i="4"/>
  <c r="BF72" i="4"/>
  <c r="BF120" i="4"/>
  <c r="BG144" i="17"/>
  <c r="BG120" i="9"/>
  <c r="BG184" i="25"/>
  <c r="BF9" i="1"/>
  <c r="BF26" i="1"/>
  <c r="BF30" i="1"/>
  <c r="BF60" i="1"/>
  <c r="BF54" i="1"/>
  <c r="BF184" i="1"/>
  <c r="BF150" i="1"/>
  <c r="BF104" i="1"/>
  <c r="BF170" i="1"/>
  <c r="BF114" i="1"/>
  <c r="BF76" i="1"/>
  <c r="BF34" i="1"/>
  <c r="BF156" i="1"/>
  <c r="BF140" i="1"/>
  <c r="BF144" i="1"/>
  <c r="BF98" i="1"/>
  <c r="BF112" i="1"/>
  <c r="BF56" i="1"/>
  <c r="BF62" i="1"/>
  <c r="BF18" i="1"/>
  <c r="BF96" i="1"/>
  <c r="BF124" i="1"/>
  <c r="BF40" i="1"/>
  <c r="BF88" i="1"/>
  <c r="BF22" i="1"/>
  <c r="BF142" i="1"/>
  <c r="BF78" i="1"/>
  <c r="BF160" i="1"/>
  <c r="BF162" i="1"/>
  <c r="BF176" i="1"/>
  <c r="BF154" i="1"/>
  <c r="BF136" i="1"/>
  <c r="BF174" i="1"/>
  <c r="BF20" i="1"/>
  <c r="BF72" i="1"/>
  <c r="BF185" i="1"/>
  <c r="BH9" i="6"/>
  <c r="BH122" i="6"/>
  <c r="BH170" i="6"/>
  <c r="BH116" i="6"/>
  <c r="BH94" i="6"/>
  <c r="BH30" i="6"/>
  <c r="BH162" i="6"/>
  <c r="BH136" i="6"/>
  <c r="BH26" i="6"/>
  <c r="BH100" i="6"/>
  <c r="BH78" i="6"/>
  <c r="BH82" i="6"/>
  <c r="BH72" i="6"/>
  <c r="BH54" i="6"/>
  <c r="BH18" i="6"/>
  <c r="BH164" i="6"/>
  <c r="BH142" i="6"/>
  <c r="BH174" i="6"/>
  <c r="BH34" i="6"/>
  <c r="BH188" i="6"/>
  <c r="BH38" i="6"/>
  <c r="BH176" i="6"/>
  <c r="BH56" i="6"/>
  <c r="BH90" i="6"/>
  <c r="BH42" i="6"/>
  <c r="BH66" i="6"/>
  <c r="BH179" i="6"/>
  <c r="BH14" i="6"/>
  <c r="BH76" i="6"/>
  <c r="BH112" i="6"/>
  <c r="BH182" i="6"/>
  <c r="BH44" i="6"/>
  <c r="BH9" i="14"/>
  <c r="BH14" i="14"/>
  <c r="BH76" i="14"/>
  <c r="BH179" i="14"/>
  <c r="BH154" i="14"/>
  <c r="BH112" i="14"/>
  <c r="BH106" i="14"/>
  <c r="BH162" i="14"/>
  <c r="BH90" i="14"/>
  <c r="BH82" i="14"/>
  <c r="BH188" i="14"/>
  <c r="BH116" i="14"/>
  <c r="BH98" i="14"/>
  <c r="BH60" i="14"/>
  <c r="BH172" i="14"/>
  <c r="BH158" i="14"/>
  <c r="BH26" i="14"/>
  <c r="BH32" i="14"/>
  <c r="BH124" i="14"/>
  <c r="BH66" i="14"/>
  <c r="BH114" i="14"/>
  <c r="BH174" i="14"/>
  <c r="BH46" i="14"/>
  <c r="BH100" i="14"/>
  <c r="BH150" i="14"/>
  <c r="BH78" i="14"/>
  <c r="BH56" i="14"/>
  <c r="BH170" i="14"/>
  <c r="BH132" i="14"/>
  <c r="BH38" i="14"/>
  <c r="BH176" i="14"/>
  <c r="BH138" i="14"/>
  <c r="BH104" i="14"/>
  <c r="BH164" i="14"/>
  <c r="BH142" i="14"/>
  <c r="BH44" i="14"/>
  <c r="BH18" i="14"/>
  <c r="BH20" i="14"/>
  <c r="BH10" i="14"/>
  <c r="BH16" i="14"/>
  <c r="BH9" i="24"/>
  <c r="BH90" i="24"/>
  <c r="BH114" i="24"/>
  <c r="BH185" i="24"/>
  <c r="BH164" i="24"/>
  <c r="BH136" i="24"/>
  <c r="BH106" i="24"/>
  <c r="BH88" i="24"/>
  <c r="BH14" i="24"/>
  <c r="BH98" i="24"/>
  <c r="BH132" i="24"/>
  <c r="BH174" i="24"/>
  <c r="BH138" i="24"/>
  <c r="BH122" i="24"/>
  <c r="BH94" i="24"/>
  <c r="BH32" i="24"/>
  <c r="BH22" i="24"/>
  <c r="BH179" i="24"/>
  <c r="BH42" i="24"/>
  <c r="BH182" i="24"/>
  <c r="BH70" i="24"/>
  <c r="BH62" i="24"/>
  <c r="BH150" i="24"/>
  <c r="BH156" i="24"/>
  <c r="BH72" i="24"/>
  <c r="BH146" i="24"/>
  <c r="BH38" i="24"/>
  <c r="BH108" i="24"/>
  <c r="BH152" i="24"/>
  <c r="BH96" i="24"/>
  <c r="BH104" i="24"/>
  <c r="BH46" i="24"/>
  <c r="BH172" i="24"/>
  <c r="BG176" i="9"/>
  <c r="BG14" i="9"/>
  <c r="BG132" i="9"/>
  <c r="BG32" i="1"/>
  <c r="BG82" i="1"/>
  <c r="BG188" i="1"/>
  <c r="AY9" i="14"/>
  <c r="AY10" i="14" s="1"/>
  <c r="AY174" i="14"/>
  <c r="BF158" i="1"/>
  <c r="BH34" i="24"/>
  <c r="AY9" i="22"/>
  <c r="AY10" i="22" s="1"/>
  <c r="AY46" i="22"/>
  <c r="AY144" i="22"/>
  <c r="AY164" i="22"/>
  <c r="AY116" i="22"/>
  <c r="AY152" i="22"/>
  <c r="AY70" i="22"/>
  <c r="AY110" i="22"/>
  <c r="AY136" i="22"/>
  <c r="AY158" i="22"/>
  <c r="AY34" i="22"/>
  <c r="AY32" i="22"/>
  <c r="AY168" i="22"/>
  <c r="AY98" i="22"/>
  <c r="AY90" i="22"/>
  <c r="AY18" i="22"/>
  <c r="AY80" i="22"/>
  <c r="AY72" i="22"/>
  <c r="AY88" i="22"/>
  <c r="AY84" i="22"/>
  <c r="AY94" i="22"/>
  <c r="AY162" i="22"/>
  <c r="AY76" i="22"/>
  <c r="AY60" i="22"/>
  <c r="AY14" i="22"/>
  <c r="AY140" i="22"/>
  <c r="AY96" i="22"/>
  <c r="AY120" i="22"/>
  <c r="AY156" i="22"/>
  <c r="AY108" i="22"/>
  <c r="AY184" i="22"/>
  <c r="AY114" i="22"/>
  <c r="BG162" i="25"/>
  <c r="BG138" i="17"/>
  <c r="AY57" i="22"/>
  <c r="AY74" i="22"/>
  <c r="BG179" i="9"/>
  <c r="BG179" i="25"/>
  <c r="BG57" i="9"/>
  <c r="BH51" i="14"/>
  <c r="BF24" i="1"/>
  <c r="BH60" i="12"/>
  <c r="BH142" i="12"/>
  <c r="BH22" i="19"/>
  <c r="BG179" i="1"/>
  <c r="BG92" i="25"/>
  <c r="BG57" i="1"/>
  <c r="BH102" i="24"/>
  <c r="AY67" i="22"/>
  <c r="BG67" i="9"/>
  <c r="BG67" i="25"/>
  <c r="AY120" i="2"/>
  <c r="AY46" i="2"/>
  <c r="BF74" i="1"/>
  <c r="BG92" i="17"/>
  <c r="AY140" i="19"/>
  <c r="BG166" i="1"/>
  <c r="BG166" i="9"/>
  <c r="BG166" i="17"/>
  <c r="BG166" i="25"/>
  <c r="BG132" i="21"/>
  <c r="BG172" i="12"/>
  <c r="BG164" i="5"/>
  <c r="BH176" i="19"/>
  <c r="BH102" i="14"/>
  <c r="BF168" i="18"/>
  <c r="BH18" i="19"/>
  <c r="BH14" i="12"/>
  <c r="BH158" i="19"/>
  <c r="BH82" i="19"/>
  <c r="AY144" i="1"/>
  <c r="BF114" i="15"/>
  <c r="BF118" i="4"/>
  <c r="AY166" i="22"/>
  <c r="BH74" i="6"/>
  <c r="AY62" i="19"/>
  <c r="BH67" i="6"/>
  <c r="BG90" i="5"/>
  <c r="BG120" i="21"/>
  <c r="BG132" i="12"/>
  <c r="BG104" i="21"/>
  <c r="BG172" i="5"/>
  <c r="BG158" i="5"/>
  <c r="BG67" i="17"/>
  <c r="BH32" i="19"/>
  <c r="BH57" i="3"/>
  <c r="BH26" i="19"/>
  <c r="BH14" i="3"/>
  <c r="BH150" i="12"/>
  <c r="BH42" i="3"/>
  <c r="BH98" i="12"/>
  <c r="BH112" i="19"/>
  <c r="AY16" i="1"/>
  <c r="AY102" i="5"/>
  <c r="BF172" i="15"/>
  <c r="AY110" i="23"/>
  <c r="AY148" i="22"/>
  <c r="BG92" i="1"/>
  <c r="BH134" i="6"/>
  <c r="BH134" i="14"/>
  <c r="BG132" i="5"/>
  <c r="BG102" i="21"/>
  <c r="BG46" i="21"/>
  <c r="BG40" i="21"/>
  <c r="BH166" i="24"/>
  <c r="BG67" i="12"/>
  <c r="BH116" i="19"/>
  <c r="BH78" i="3"/>
  <c r="BH136" i="19"/>
  <c r="BF116" i="18"/>
  <c r="BH76" i="19"/>
  <c r="BF100" i="15"/>
  <c r="BH57" i="6"/>
  <c r="BH57" i="14"/>
  <c r="BH67" i="24"/>
  <c r="BG118" i="9"/>
  <c r="BG57" i="25"/>
  <c r="BH134" i="24"/>
  <c r="BH86" i="6"/>
  <c r="BH86" i="14"/>
  <c r="BH16" i="19"/>
  <c r="BH116" i="3"/>
  <c r="AY80" i="1"/>
  <c r="BH10" i="19"/>
  <c r="BH132" i="12"/>
  <c r="BH179" i="12"/>
  <c r="BH44" i="19"/>
  <c r="BF70" i="18"/>
  <c r="BG179" i="17"/>
  <c r="BG57" i="17"/>
  <c r="BG92" i="9"/>
  <c r="AY124" i="19"/>
  <c r="AY118" i="22"/>
  <c r="BG124" i="12"/>
  <c r="BG56" i="5"/>
  <c r="BH51" i="6"/>
  <c r="BH86" i="24"/>
  <c r="BH67" i="3"/>
  <c r="BH188" i="19"/>
  <c r="BH179" i="3"/>
  <c r="BH154" i="19"/>
  <c r="BH124" i="3"/>
  <c r="BF38" i="18"/>
  <c r="AU50" i="3" a="1"/>
  <c r="AU50" i="3" s="1"/>
  <c r="BF38" i="15"/>
  <c r="BG92" i="18"/>
  <c r="BF18" i="20"/>
  <c r="BF124" i="20"/>
  <c r="AY88" i="20"/>
  <c r="BF60" i="20"/>
  <c r="BH150" i="8"/>
  <c r="BF34" i="20"/>
  <c r="BG184" i="18"/>
  <c r="BF76" i="22"/>
  <c r="BH146" i="18"/>
  <c r="BG142" i="18"/>
  <c r="BF168" i="22"/>
  <c r="BH94" i="18"/>
  <c r="BG76" i="18"/>
  <c r="BF82" i="18"/>
  <c r="BH88" i="4"/>
  <c r="BH124" i="4"/>
  <c r="BF102" i="18"/>
  <c r="BF106" i="22"/>
  <c r="BF46" i="20"/>
  <c r="BF136" i="18"/>
  <c r="BH60" i="4"/>
  <c r="BF110" i="22"/>
  <c r="BH184" i="18"/>
  <c r="BH40" i="4"/>
  <c r="BH70" i="4"/>
  <c r="BF114" i="18"/>
  <c r="BF170" i="18"/>
  <c r="BH51" i="18"/>
  <c r="BF90" i="18"/>
  <c r="BG82" i="18"/>
  <c r="BF136" i="20"/>
  <c r="BF154" i="20"/>
  <c r="BH179" i="8"/>
  <c r="BG184" i="10"/>
  <c r="BG88" i="18"/>
  <c r="BG142" i="10"/>
  <c r="BH94" i="8"/>
  <c r="BF122" i="18"/>
  <c r="BG140" i="18"/>
  <c r="BG62" i="2"/>
  <c r="BF80" i="22"/>
  <c r="BF184" i="18"/>
  <c r="BF146" i="22"/>
  <c r="BG60" i="2"/>
  <c r="BF38" i="20"/>
  <c r="BF114" i="20"/>
  <c r="BG80" i="10"/>
  <c r="BG96" i="10"/>
  <c r="BF152" i="22"/>
  <c r="BH108" i="18"/>
  <c r="BH84" i="18"/>
  <c r="BH158" i="4"/>
  <c r="BG166" i="2"/>
  <c r="BH57" i="4"/>
  <c r="BH54" i="8"/>
  <c r="BH16" i="8"/>
  <c r="BF66" i="18"/>
  <c r="BG88" i="10"/>
  <c r="BF96" i="20"/>
  <c r="BH164" i="18"/>
  <c r="BG112" i="10"/>
  <c r="BF57" i="8"/>
  <c r="BG92" i="2"/>
  <c r="BF122" i="20"/>
  <c r="BH78" i="8"/>
  <c r="BH63" i="8"/>
  <c r="BF158" i="20"/>
  <c r="AY172" i="20"/>
  <c r="BH88" i="18"/>
  <c r="BG34" i="10"/>
  <c r="BG108" i="2"/>
  <c r="BH156" i="18"/>
  <c r="BF70" i="22"/>
  <c r="BF174" i="18"/>
  <c r="BH62" i="18"/>
  <c r="AY148" i="20"/>
  <c r="BF20" i="18"/>
  <c r="BG72" i="10"/>
  <c r="BF142" i="18"/>
  <c r="BG188" i="18"/>
  <c r="BH185" i="18"/>
  <c r="BH94" i="4"/>
  <c r="BG138" i="10"/>
  <c r="BG108" i="18"/>
  <c r="BH152" i="18"/>
  <c r="AY142" i="4"/>
  <c r="BH146" i="8"/>
  <c r="BF168" i="20"/>
  <c r="BF72" i="18"/>
  <c r="BH182" i="18"/>
  <c r="BG140" i="2"/>
  <c r="BG62" i="18"/>
  <c r="BF154" i="18"/>
  <c r="BH184" i="4"/>
  <c r="BH144" i="8"/>
  <c r="BH72" i="8"/>
  <c r="BH176" i="4"/>
  <c r="BH174" i="8"/>
  <c r="BH108" i="8"/>
  <c r="BF108" i="18"/>
  <c r="BH44" i="3"/>
  <c r="BH51" i="3"/>
  <c r="BF86" i="18"/>
  <c r="AY14" i="1"/>
  <c r="BF57" i="18"/>
  <c r="AY56" i="24"/>
  <c r="BG88" i="2"/>
  <c r="BH114" i="18"/>
  <c r="AU189" i="2" a="1"/>
  <c r="AU189" i="2" s="1"/>
  <c r="BG162" i="18"/>
  <c r="BF176" i="22"/>
  <c r="BH188" i="8"/>
  <c r="BG34" i="2"/>
  <c r="BG57" i="10"/>
  <c r="BH122" i="18"/>
  <c r="AY150" i="20"/>
  <c r="BG168" i="18"/>
  <c r="BF56" i="18"/>
  <c r="BH106" i="18"/>
  <c r="BF88" i="20"/>
  <c r="BF150" i="18"/>
  <c r="BH104" i="18"/>
  <c r="BH154" i="4"/>
  <c r="BF22" i="18"/>
  <c r="BH72" i="18"/>
  <c r="BH70" i="18"/>
  <c r="BH152" i="8"/>
  <c r="BG144" i="10"/>
  <c r="BF62" i="20"/>
  <c r="BF57" i="22"/>
  <c r="BH102" i="8"/>
  <c r="BG42" i="10"/>
  <c r="BH51" i="4"/>
  <c r="BH156" i="8"/>
  <c r="BH116" i="4"/>
  <c r="BG98" i="10"/>
  <c r="BH76" i="4"/>
  <c r="BG67" i="4"/>
  <c r="BH88" i="15"/>
  <c r="BF138" i="18"/>
  <c r="BH20" i="19"/>
  <c r="BH152" i="15"/>
  <c r="BF24" i="18"/>
  <c r="BF80" i="17"/>
  <c r="BF70" i="8"/>
  <c r="AU130" i="2" a="1"/>
  <c r="AU130" i="2" s="1"/>
  <c r="BF160" i="20"/>
  <c r="BF84" i="18"/>
  <c r="BG76" i="10"/>
  <c r="BF164" i="8"/>
  <c r="BF72" i="20"/>
  <c r="BF26" i="20"/>
  <c r="BH136" i="8"/>
  <c r="BG57" i="2"/>
  <c r="BH156" i="4"/>
  <c r="BH110" i="4"/>
  <c r="BH54" i="18"/>
  <c r="BF46" i="22"/>
  <c r="BH102" i="18"/>
  <c r="BG80" i="2"/>
  <c r="BG188" i="2"/>
  <c r="BH96" i="18"/>
  <c r="BH168" i="18"/>
  <c r="BF158" i="18"/>
  <c r="BF14" i="22"/>
  <c r="BF156" i="18"/>
  <c r="BH144" i="18"/>
  <c r="BF100" i="22"/>
  <c r="BG144" i="2"/>
  <c r="BH62" i="8"/>
  <c r="BH164" i="8"/>
  <c r="BH104" i="8"/>
  <c r="BF18" i="18"/>
  <c r="BH80" i="18"/>
  <c r="BH140" i="18"/>
  <c r="BH34" i="4"/>
  <c r="BH134" i="8"/>
  <c r="BH172" i="4"/>
  <c r="BH118" i="8"/>
  <c r="BF132" i="18"/>
  <c r="BF176" i="18"/>
  <c r="BF94" i="18"/>
  <c r="AY154" i="21"/>
  <c r="AY32" i="24"/>
  <c r="BF16" i="18"/>
  <c r="BG28" i="18"/>
  <c r="AY142" i="20"/>
  <c r="BF182" i="22"/>
  <c r="BG176" i="2"/>
  <c r="BF140" i="18"/>
  <c r="BF116" i="22"/>
  <c r="BF120" i="18"/>
  <c r="BF162" i="18"/>
  <c r="BF74" i="18"/>
  <c r="BH66" i="4"/>
  <c r="BF188" i="18"/>
  <c r="BG84" i="18"/>
  <c r="BF185" i="18"/>
  <c r="BF98" i="18"/>
  <c r="BH120" i="18"/>
  <c r="BG42" i="18"/>
  <c r="BG14" i="18"/>
  <c r="BF170" i="20"/>
  <c r="BF164" i="22"/>
  <c r="BF26" i="18"/>
  <c r="BH80" i="4"/>
  <c r="BH40" i="18"/>
  <c r="BH30" i="4"/>
  <c r="BH114" i="8"/>
  <c r="BH138" i="8"/>
  <c r="BH10" i="4"/>
  <c r="BH132" i="4"/>
  <c r="BH63" i="4"/>
  <c r="BH124" i="18"/>
  <c r="BG67" i="23"/>
  <c r="BF182" i="18"/>
  <c r="BF14" i="18"/>
  <c r="BF80" i="18"/>
  <c r="Y126" i="2"/>
  <c r="Y127" i="2"/>
  <c r="Y128" i="2" s="1"/>
  <c r="BG168" i="10"/>
  <c r="BF114" i="22"/>
  <c r="AY114" i="20"/>
  <c r="BH132" i="8"/>
  <c r="BH14" i="8"/>
  <c r="AY86" i="20"/>
  <c r="BG116" i="18"/>
  <c r="BG172" i="10"/>
  <c r="BF158" i="8"/>
  <c r="BH42" i="8"/>
  <c r="BF54" i="18"/>
  <c r="BF90" i="22"/>
  <c r="BF62" i="22"/>
  <c r="BF108" i="22"/>
  <c r="BF160" i="18"/>
  <c r="BF78" i="18"/>
  <c r="BG84" i="10"/>
  <c r="BF66" i="22"/>
  <c r="BH30" i="18"/>
  <c r="BF104" i="18"/>
  <c r="BF30" i="18"/>
  <c r="BG60" i="18"/>
  <c r="BG22" i="18"/>
  <c r="BH162" i="4"/>
  <c r="BH188" i="4"/>
  <c r="BF40" i="18"/>
  <c r="BF124" i="18"/>
  <c r="BH160" i="18"/>
  <c r="BF10" i="22"/>
  <c r="BF34" i="18"/>
  <c r="BH40" i="8"/>
  <c r="BH112" i="4"/>
  <c r="BH82" i="4"/>
  <c r="BH134" i="4"/>
  <c r="BF172" i="18"/>
  <c r="BH160" i="8"/>
  <c r="BH34" i="15"/>
  <c r="BH124" i="20"/>
  <c r="AC125" i="13"/>
  <c r="AC126" i="13" s="1"/>
  <c r="AV126" i="13" s="1"/>
  <c r="P125" i="20"/>
  <c r="P126" i="20" s="1"/>
  <c r="BG66" i="13"/>
  <c r="BG166" i="20"/>
  <c r="BH78" i="13"/>
  <c r="AY156" i="9"/>
  <c r="AY138" i="9"/>
  <c r="AY82" i="9"/>
  <c r="AY42" i="9"/>
  <c r="AY88" i="9"/>
  <c r="AY100" i="9"/>
  <c r="AY150" i="9"/>
  <c r="AY144" i="9"/>
  <c r="AY66" i="9"/>
  <c r="AY122" i="9"/>
  <c r="AY70" i="9"/>
  <c r="AY78" i="9"/>
  <c r="AY120" i="9"/>
  <c r="AY164" i="9"/>
  <c r="AY72" i="9"/>
  <c r="AY46" i="9"/>
  <c r="AY140" i="9"/>
  <c r="AY132" i="9"/>
  <c r="AY170" i="9"/>
  <c r="AY124" i="9"/>
  <c r="AY184" i="9"/>
  <c r="AY152" i="9"/>
  <c r="AY94" i="9"/>
  <c r="AY160" i="9"/>
  <c r="AY54" i="9"/>
  <c r="AY18" i="9"/>
  <c r="AY182" i="9"/>
  <c r="BF9" i="9"/>
  <c r="BF96" i="9"/>
  <c r="BF144" i="9"/>
  <c r="BF76" i="9"/>
  <c r="BF184" i="9"/>
  <c r="BF40" i="9"/>
  <c r="BF160" i="9"/>
  <c r="BF72" i="9"/>
  <c r="BF84" i="9"/>
  <c r="BF158" i="9"/>
  <c r="BF185" i="9"/>
  <c r="BF108" i="9"/>
  <c r="BF154" i="9"/>
  <c r="BF136" i="9"/>
  <c r="BF142" i="9"/>
  <c r="BF30" i="9"/>
  <c r="BF156" i="9"/>
  <c r="BF176" i="9"/>
  <c r="BF170" i="9"/>
  <c r="BF90" i="9"/>
  <c r="BF120" i="9"/>
  <c r="BF32" i="9"/>
  <c r="BF18" i="9"/>
  <c r="BF188" i="9"/>
  <c r="BF78" i="9"/>
  <c r="BF168" i="9"/>
  <c r="BF174" i="9"/>
  <c r="BF22" i="9"/>
  <c r="BF150" i="9"/>
  <c r="BF98" i="9"/>
  <c r="BF82" i="9"/>
  <c r="BF16" i="9"/>
  <c r="BF60" i="9"/>
  <c r="BF122" i="9"/>
  <c r="BF104" i="9"/>
  <c r="BF88" i="9"/>
  <c r="BF28" i="9"/>
  <c r="BG94" i="6"/>
  <c r="BG104" i="6"/>
  <c r="AC50" i="17"/>
  <c r="AV50" i="17" s="1"/>
  <c r="AC125" i="17"/>
  <c r="AC126" i="17" s="1"/>
  <c r="AV126" i="17" s="1"/>
  <c r="AY9" i="13"/>
  <c r="AY10" i="13" s="1"/>
  <c r="AY28" i="13"/>
  <c r="AY46" i="13"/>
  <c r="AY94" i="13"/>
  <c r="AY78" i="13"/>
  <c r="AY16" i="13"/>
  <c r="AY44" i="13"/>
  <c r="AY168" i="13"/>
  <c r="AY110" i="13"/>
  <c r="AY122" i="13"/>
  <c r="AY90" i="13"/>
  <c r="AY146" i="13"/>
  <c r="AY54" i="13"/>
  <c r="AY154" i="13"/>
  <c r="AY40" i="13"/>
  <c r="AY96" i="13"/>
  <c r="AY150" i="13"/>
  <c r="AY152" i="13"/>
  <c r="AY184" i="13"/>
  <c r="AY142" i="13"/>
  <c r="AY26" i="13"/>
  <c r="AY100" i="13"/>
  <c r="AY34" i="13"/>
  <c r="AY116" i="13"/>
  <c r="AY106" i="13"/>
  <c r="AY132" i="13"/>
  <c r="AY160" i="13"/>
  <c r="AY185" i="13"/>
  <c r="AY42" i="13"/>
  <c r="AY18" i="13"/>
  <c r="AY66" i="13"/>
  <c r="AY172" i="13"/>
  <c r="AY80" i="13"/>
  <c r="AY70" i="13"/>
  <c r="AY84" i="13"/>
  <c r="AY32" i="13"/>
  <c r="AY120" i="13"/>
  <c r="AY114" i="13"/>
  <c r="AY164" i="13"/>
  <c r="AY124" i="13"/>
  <c r="AY156" i="13"/>
  <c r="AY14" i="13"/>
  <c r="AY22" i="13"/>
  <c r="AY76" i="13"/>
  <c r="AY108" i="13"/>
  <c r="AY98" i="13"/>
  <c r="AY38" i="13"/>
  <c r="AY82" i="13"/>
  <c r="BG98" i="20"/>
  <c r="BG182" i="13"/>
  <c r="BG124" i="6"/>
  <c r="BH9" i="5"/>
  <c r="BH179" i="5"/>
  <c r="BH162" i="5"/>
  <c r="BH42" i="5"/>
  <c r="BH176" i="5"/>
  <c r="BH90" i="5"/>
  <c r="BH100" i="5"/>
  <c r="BH108" i="5"/>
  <c r="BH18" i="5"/>
  <c r="BH38" i="5"/>
  <c r="BH158" i="5"/>
  <c r="BH30" i="5"/>
  <c r="BH28" i="5"/>
  <c r="BH56" i="5"/>
  <c r="BH66" i="5"/>
  <c r="BH154" i="5"/>
  <c r="BH78" i="5"/>
  <c r="BH44" i="5"/>
  <c r="BH32" i="5"/>
  <c r="BH16" i="5"/>
  <c r="BH76" i="5"/>
  <c r="BH124" i="5"/>
  <c r="BH46" i="5"/>
  <c r="BH82" i="5"/>
  <c r="BH22" i="5"/>
  <c r="BH20" i="5"/>
  <c r="BH150" i="5"/>
  <c r="BH170" i="5"/>
  <c r="BH9" i="13"/>
  <c r="BH98" i="13"/>
  <c r="BH20" i="13"/>
  <c r="BH22" i="13"/>
  <c r="BH66" i="13"/>
  <c r="BH116" i="13"/>
  <c r="BH162" i="13"/>
  <c r="BH28" i="13"/>
  <c r="BH179" i="13"/>
  <c r="BH32" i="13"/>
  <c r="BH158" i="13"/>
  <c r="BH16" i="13"/>
  <c r="BH110" i="13"/>
  <c r="BH172" i="13"/>
  <c r="BH170" i="13"/>
  <c r="BH14" i="13"/>
  <c r="BH150" i="13"/>
  <c r="BH154" i="13"/>
  <c r="BH54" i="13"/>
  <c r="BH112" i="13"/>
  <c r="BH46" i="13"/>
  <c r="BH60" i="13"/>
  <c r="BH18" i="13"/>
  <c r="BH100" i="13"/>
  <c r="BH136" i="13"/>
  <c r="BH132" i="13"/>
  <c r="BH90" i="13"/>
  <c r="BH44" i="13"/>
  <c r="BH38" i="13"/>
  <c r="BH76" i="13"/>
  <c r="BH10" i="13"/>
  <c r="BH82" i="13"/>
  <c r="BH9" i="22"/>
  <c r="BH142" i="22"/>
  <c r="BH82" i="22"/>
  <c r="BH136" i="22"/>
  <c r="BH132" i="22"/>
  <c r="BH20" i="22"/>
  <c r="BH158" i="22"/>
  <c r="BH188" i="22"/>
  <c r="BH150" i="22"/>
  <c r="BH112" i="22"/>
  <c r="BH116" i="22"/>
  <c r="BH16" i="22"/>
  <c r="BH98" i="22"/>
  <c r="BH172" i="22"/>
  <c r="BH100" i="22"/>
  <c r="BH28" i="22"/>
  <c r="BH154" i="22"/>
  <c r="BH26" i="22"/>
  <c r="BH179" i="22"/>
  <c r="BH14" i="22"/>
  <c r="BH60" i="22"/>
  <c r="BH66" i="22"/>
  <c r="BH124" i="22"/>
  <c r="BH170" i="22"/>
  <c r="BH44" i="22"/>
  <c r="BH110" i="22"/>
  <c r="BH78" i="22"/>
  <c r="BH46" i="22"/>
  <c r="BH90" i="22"/>
  <c r="BH22" i="22"/>
  <c r="BG156" i="6"/>
  <c r="AY92" i="12"/>
  <c r="AY85" i="12"/>
  <c r="AY86" i="12" s="1"/>
  <c r="BG70" i="6"/>
  <c r="BG118" i="6"/>
  <c r="BF9" i="2"/>
  <c r="BF62" i="2"/>
  <c r="BF76" i="2"/>
  <c r="BF72" i="2"/>
  <c r="BF156" i="2"/>
  <c r="BF34" i="2"/>
  <c r="BF154" i="2"/>
  <c r="BF32" i="2"/>
  <c r="BF152" i="2"/>
  <c r="BF108" i="2"/>
  <c r="BF146" i="2"/>
  <c r="BF162" i="2"/>
  <c r="BF30" i="2"/>
  <c r="BF22" i="2"/>
  <c r="BF94" i="2"/>
  <c r="BF100" i="2"/>
  <c r="BF116" i="2"/>
  <c r="BF14" i="2"/>
  <c r="BF172" i="2"/>
  <c r="BF70" i="2"/>
  <c r="BF18" i="2"/>
  <c r="BF120" i="2"/>
  <c r="BF164" i="2"/>
  <c r="BF66" i="2"/>
  <c r="BF40" i="2"/>
  <c r="BF57" i="2"/>
  <c r="BF176" i="2"/>
  <c r="BF138" i="2"/>
  <c r="BF185" i="2"/>
  <c r="BF16" i="2"/>
  <c r="BF42" i="2"/>
  <c r="BF90" i="2"/>
  <c r="BF46" i="2"/>
  <c r="BF114" i="2"/>
  <c r="BF124" i="2"/>
  <c r="BF26" i="2"/>
  <c r="BF142" i="2"/>
  <c r="BF170" i="2"/>
  <c r="BF158" i="2"/>
  <c r="BF136" i="2"/>
  <c r="BF60" i="2"/>
  <c r="BG72" i="6"/>
  <c r="AY9" i="2"/>
  <c r="AY10" i="2" s="1"/>
  <c r="AY56" i="2"/>
  <c r="BF9" i="21"/>
  <c r="BF176" i="21"/>
  <c r="BF114" i="21"/>
  <c r="BH26" i="13"/>
  <c r="AY46" i="5"/>
  <c r="BH136" i="5"/>
  <c r="BH142" i="13"/>
  <c r="BF9" i="11"/>
  <c r="BF60" i="11"/>
  <c r="BF124" i="11"/>
  <c r="BF114" i="11"/>
  <c r="BF154" i="11"/>
  <c r="BF122" i="11"/>
  <c r="BF140" i="11"/>
  <c r="BF30" i="11"/>
  <c r="BF156" i="11"/>
  <c r="BF72" i="11"/>
  <c r="BF136" i="11"/>
  <c r="BF22" i="11"/>
  <c r="BF98" i="11"/>
  <c r="AY162" i="5"/>
  <c r="AY176" i="5"/>
  <c r="AY142" i="5"/>
  <c r="AY88" i="5"/>
  <c r="AY94" i="5"/>
  <c r="AY96" i="5"/>
  <c r="AY150" i="5"/>
  <c r="AY164" i="5"/>
  <c r="AY16" i="5"/>
  <c r="AY30" i="5"/>
  <c r="AY90" i="5"/>
  <c r="AY122" i="5"/>
  <c r="AY132" i="5"/>
  <c r="AY188" i="5"/>
  <c r="AY78" i="5"/>
  <c r="AY32" i="5"/>
  <c r="AY34" i="5"/>
  <c r="AY72" i="5"/>
  <c r="AY40" i="5"/>
  <c r="AY28" i="5"/>
  <c r="AY156" i="5"/>
  <c r="AY174" i="5"/>
  <c r="AY154" i="5"/>
  <c r="AY14" i="5"/>
  <c r="AY144" i="5"/>
  <c r="AY44" i="5"/>
  <c r="AY160" i="5"/>
  <c r="AY104" i="5"/>
  <c r="AY182" i="5"/>
  <c r="AY56" i="5"/>
  <c r="AY136" i="5"/>
  <c r="AY22" i="5"/>
  <c r="AY98" i="5"/>
  <c r="AY152" i="5"/>
  <c r="AY124" i="5"/>
  <c r="AY82" i="5"/>
  <c r="AY66" i="5"/>
  <c r="BG9" i="6"/>
  <c r="BG38" i="6"/>
  <c r="BG82" i="6"/>
  <c r="BG10" i="6"/>
  <c r="BG154" i="6"/>
  <c r="BG110" i="6"/>
  <c r="BG100" i="6"/>
  <c r="BG150" i="6"/>
  <c r="BG46" i="6"/>
  <c r="BG158" i="6"/>
  <c r="BG146" i="6"/>
  <c r="BG152" i="6"/>
  <c r="BG160" i="6"/>
  <c r="BG42" i="6"/>
  <c r="BG40" i="6"/>
  <c r="BG144" i="6"/>
  <c r="BG98" i="6"/>
  <c r="BG120" i="6"/>
  <c r="BG172" i="6"/>
  <c r="BG9" i="13"/>
  <c r="BG120" i="13"/>
  <c r="BG172" i="13"/>
  <c r="BG100" i="13"/>
  <c r="BG38" i="13"/>
  <c r="BG94" i="13"/>
  <c r="BG185" i="13"/>
  <c r="BG110" i="13"/>
  <c r="BG26" i="13"/>
  <c r="BG56" i="13"/>
  <c r="BG146" i="13"/>
  <c r="BG46" i="13"/>
  <c r="BG70" i="13"/>
  <c r="BG164" i="13"/>
  <c r="BG114" i="13"/>
  <c r="BG44" i="13"/>
  <c r="BG40" i="13"/>
  <c r="BG104" i="13"/>
  <c r="BG54" i="13"/>
  <c r="BG144" i="13"/>
  <c r="BG160" i="13"/>
  <c r="BG124" i="13"/>
  <c r="BG10" i="13"/>
  <c r="BG9" i="20"/>
  <c r="BG164" i="20"/>
  <c r="BG66" i="20"/>
  <c r="BG156" i="20"/>
  <c r="BG40" i="20"/>
  <c r="BG22" i="20"/>
  <c r="BG18" i="20"/>
  <c r="BG100" i="20"/>
  <c r="BG44" i="20"/>
  <c r="BG158" i="20"/>
  <c r="BG70" i="20"/>
  <c r="BG114" i="20"/>
  <c r="BG160" i="20"/>
  <c r="BG56" i="20"/>
  <c r="BG96" i="20"/>
  <c r="BG136" i="20"/>
  <c r="BG152" i="20"/>
  <c r="BG94" i="20"/>
  <c r="BG30" i="20"/>
  <c r="BG60" i="20"/>
  <c r="BG172" i="20"/>
  <c r="BG182" i="20"/>
  <c r="AY134" i="22"/>
  <c r="AY129" i="22"/>
  <c r="AY130" i="22" s="1"/>
  <c r="AY110" i="17"/>
  <c r="BH51" i="5"/>
  <c r="BF74" i="2"/>
  <c r="BH57" i="13"/>
  <c r="AY172" i="17"/>
  <c r="BH67" i="13"/>
  <c r="AY26" i="17"/>
  <c r="AY92" i="9"/>
  <c r="BH134" i="22"/>
  <c r="AY46" i="17"/>
  <c r="BG179" i="13"/>
  <c r="AY134" i="17"/>
  <c r="AY90" i="17"/>
  <c r="AY106" i="17"/>
  <c r="AY132" i="17"/>
  <c r="AY14" i="17"/>
  <c r="BH63" i="13"/>
  <c r="BG102" i="6"/>
  <c r="BG166" i="6"/>
  <c r="BG166" i="13"/>
  <c r="AY130" i="9"/>
  <c r="BG74" i="13"/>
  <c r="AY144" i="17"/>
  <c r="AY134" i="9"/>
  <c r="AY118" i="9"/>
  <c r="BF86" i="2"/>
  <c r="BH74" i="13"/>
  <c r="BH63" i="5"/>
  <c r="AY32" i="17"/>
  <c r="AY148" i="17"/>
  <c r="BG102" i="13"/>
  <c r="AY67" i="13"/>
  <c r="AY134" i="5"/>
  <c r="AY134" i="13"/>
  <c r="AY38" i="17"/>
  <c r="AY57" i="17"/>
  <c r="AY42" i="17"/>
  <c r="AY63" i="13"/>
  <c r="AY150" i="17"/>
  <c r="AY182" i="17"/>
  <c r="AY92" i="17"/>
  <c r="BG57" i="6"/>
  <c r="BH74" i="22"/>
  <c r="AY62" i="17"/>
  <c r="AY57" i="5"/>
  <c r="AY122" i="17"/>
  <c r="BG92" i="6"/>
  <c r="AY54" i="17"/>
  <c r="AY148" i="9"/>
  <c r="AY67" i="9"/>
  <c r="BG67" i="13"/>
  <c r="BH86" i="13"/>
  <c r="AY56" i="17"/>
  <c r="BF118" i="9"/>
  <c r="BF24" i="2"/>
  <c r="AY124" i="17"/>
  <c r="AY57" i="13"/>
  <c r="BH57" i="5"/>
  <c r="AY184" i="17"/>
  <c r="AY170" i="17"/>
  <c r="BH51" i="22"/>
  <c r="AY166" i="13"/>
  <c r="BF166" i="9"/>
  <c r="AY188" i="17"/>
  <c r="BH51" i="13"/>
  <c r="AY136" i="17"/>
  <c r="BG118" i="13"/>
  <c r="AY67" i="5"/>
  <c r="BH86" i="22"/>
  <c r="AY164" i="17"/>
  <c r="AY152" i="17"/>
  <c r="AY82" i="17"/>
  <c r="BH74" i="5"/>
  <c r="BF10" i="14"/>
  <c r="BF118" i="2"/>
  <c r="AY148" i="13"/>
  <c r="BF74" i="9"/>
  <c r="BG74" i="20"/>
  <c r="BH67" i="22"/>
  <c r="AY148" i="5"/>
  <c r="BH134" i="5"/>
  <c r="BH134" i="13"/>
  <c r="AY67" i="17"/>
  <c r="BH86" i="5"/>
  <c r="BF86" i="9"/>
  <c r="AY74" i="13"/>
  <c r="AY14" i="10"/>
  <c r="AY78" i="2"/>
  <c r="AT125" i="2" a="1"/>
  <c r="AT125" i="2" s="1"/>
  <c r="BF14" i="19"/>
  <c r="BF44" i="19"/>
  <c r="AY66" i="6"/>
  <c r="AY156" i="6"/>
  <c r="BF34" i="14"/>
  <c r="BG67" i="5"/>
  <c r="AY158" i="6"/>
  <c r="AY162" i="6"/>
  <c r="BF28" i="14"/>
  <c r="BF44" i="1"/>
  <c r="BF67" i="23"/>
  <c r="BF24" i="23"/>
  <c r="BF44" i="14"/>
  <c r="BF80" i="25"/>
  <c r="AY100" i="21"/>
  <c r="BF24" i="15"/>
  <c r="BF94" i="7"/>
  <c r="AY14" i="8"/>
  <c r="AY38" i="23"/>
  <c r="AY132" i="11"/>
  <c r="AY164" i="23"/>
  <c r="AY154" i="2"/>
  <c r="BF76" i="14"/>
  <c r="BF94" i="14"/>
  <c r="AY72" i="15"/>
  <c r="BF170" i="21"/>
  <c r="BF172" i="21"/>
  <c r="BG116" i="2"/>
  <c r="BG184" i="2"/>
  <c r="AY85" i="9"/>
  <c r="AY86" i="9" s="1"/>
  <c r="BG16" i="10"/>
  <c r="AY40" i="15"/>
  <c r="BF76" i="7"/>
  <c r="AY144" i="15"/>
  <c r="BF140" i="7"/>
  <c r="BF176" i="11"/>
  <c r="BF44" i="13"/>
  <c r="AY118" i="10"/>
  <c r="BG150" i="10"/>
  <c r="AY182" i="19"/>
  <c r="BG174" i="10"/>
  <c r="BF46" i="12"/>
  <c r="BH96" i="8"/>
  <c r="BH78" i="4"/>
  <c r="BH150" i="4"/>
  <c r="BH30" i="8"/>
  <c r="BH120" i="8"/>
  <c r="BH88" i="8"/>
  <c r="BH20" i="4"/>
  <c r="BG67" i="20"/>
  <c r="AY32" i="16"/>
  <c r="BF170" i="12"/>
  <c r="AY166" i="17"/>
  <c r="BF86" i="10"/>
  <c r="BF57" i="10"/>
  <c r="BF44" i="10"/>
  <c r="AY120" i="17"/>
  <c r="BF62" i="10"/>
  <c r="AY108" i="17"/>
  <c r="BF42" i="10"/>
  <c r="AY84" i="17"/>
  <c r="BF182" i="7"/>
  <c r="AY112" i="14"/>
  <c r="AY130" i="14"/>
  <c r="AY114" i="14"/>
  <c r="AY185" i="14"/>
  <c r="AY154" i="23"/>
  <c r="BF62" i="14"/>
  <c r="AY112" i="15"/>
  <c r="AY96" i="14"/>
  <c r="AY138" i="15"/>
  <c r="AY116" i="14"/>
  <c r="BG158" i="2"/>
  <c r="BG150" i="2"/>
  <c r="BG144" i="18"/>
  <c r="BG80" i="18"/>
  <c r="BG90" i="18"/>
  <c r="BG140" i="10"/>
  <c r="BG166" i="10"/>
  <c r="BG166" i="18"/>
  <c r="BG96" i="18"/>
  <c r="BG158" i="10"/>
  <c r="BH86" i="4"/>
  <c r="BH162" i="18"/>
  <c r="AY168" i="17"/>
  <c r="BF152" i="12"/>
  <c r="BF110" i="12"/>
  <c r="BH98" i="5"/>
  <c r="BH112" i="5"/>
  <c r="BH166" i="22"/>
  <c r="AY112" i="17"/>
  <c r="AY40" i="17"/>
  <c r="AY72" i="17"/>
  <c r="I126" i="1"/>
  <c r="I127" i="1"/>
  <c r="AY86" i="14"/>
  <c r="AY22" i="14"/>
  <c r="AY60" i="11"/>
  <c r="AY80" i="11"/>
  <c r="AY14" i="14"/>
  <c r="AY66" i="23"/>
  <c r="BF164" i="7"/>
  <c r="AY162" i="15"/>
  <c r="AY90" i="15"/>
  <c r="BF10" i="7"/>
  <c r="BF14" i="7"/>
  <c r="BG42" i="2"/>
  <c r="BG60" i="10"/>
  <c r="BF14" i="12"/>
  <c r="BF44" i="12"/>
  <c r="BH28" i="4"/>
  <c r="BH44" i="4"/>
  <c r="BH70" i="8"/>
  <c r="AY102" i="16"/>
  <c r="BF164" i="12"/>
  <c r="BF18" i="10"/>
  <c r="BH80" i="8"/>
  <c r="BF98" i="10"/>
  <c r="BH28" i="8"/>
  <c r="AY60" i="17"/>
  <c r="AY138" i="17"/>
  <c r="AY182" i="23"/>
  <c r="AY88" i="14"/>
  <c r="AY56" i="23"/>
  <c r="AY42" i="14"/>
  <c r="AY14" i="11"/>
  <c r="AY28" i="14"/>
  <c r="BF62" i="7"/>
  <c r="AY142" i="14"/>
  <c r="AY140" i="14"/>
  <c r="BF96" i="7"/>
  <c r="BG44" i="2"/>
  <c r="BG98" i="2"/>
  <c r="BG18" i="18"/>
  <c r="AY172" i="15"/>
  <c r="BF132" i="11"/>
  <c r="BH170" i="4"/>
  <c r="BF146" i="12"/>
  <c r="BH166" i="8"/>
  <c r="BF24" i="10"/>
  <c r="BF172" i="10"/>
  <c r="AY104" i="16"/>
  <c r="BH142" i="5"/>
  <c r="BH88" i="5"/>
  <c r="BF94" i="10"/>
  <c r="AY116" i="17"/>
  <c r="BF14" i="10"/>
  <c r="AY63" i="17"/>
  <c r="BF76" i="10"/>
  <c r="AY102" i="17"/>
  <c r="AY176" i="17"/>
  <c r="AY118" i="18"/>
  <c r="AY166" i="14"/>
  <c r="AY26" i="23"/>
  <c r="AY146" i="23"/>
  <c r="AY66" i="11"/>
  <c r="BF24" i="7"/>
  <c r="BG72" i="18"/>
  <c r="BG18" i="10"/>
  <c r="AY80" i="15"/>
  <c r="AY14" i="15"/>
  <c r="BF172" i="11"/>
  <c r="BG156" i="18"/>
  <c r="AY62" i="15"/>
  <c r="BF82" i="12"/>
  <c r="BG94" i="18"/>
  <c r="BG67" i="1"/>
  <c r="BH86" i="8"/>
  <c r="BH110" i="18"/>
  <c r="BH184" i="8"/>
  <c r="BF116" i="10"/>
  <c r="BF38" i="10"/>
  <c r="R127" i="1"/>
  <c r="AY88" i="17"/>
  <c r="BF80" i="10"/>
  <c r="AY78" i="17"/>
  <c r="AY104" i="17"/>
  <c r="AY174" i="17"/>
  <c r="AY20" i="17"/>
  <c r="AY158" i="17"/>
  <c r="AY154" i="17"/>
  <c r="AY144" i="14"/>
  <c r="BF38" i="7"/>
  <c r="AY168" i="14"/>
  <c r="AY54" i="23"/>
  <c r="AY20" i="15"/>
  <c r="BF184" i="11"/>
  <c r="AY168" i="15"/>
  <c r="AY154" i="11"/>
  <c r="BF116" i="14"/>
  <c r="AY90" i="20"/>
  <c r="BF38" i="14"/>
  <c r="AY182" i="11"/>
  <c r="BF57" i="21"/>
  <c r="BG84" i="2"/>
  <c r="AY76" i="15"/>
  <c r="BG76" i="2"/>
  <c r="AY62" i="14"/>
  <c r="BF158" i="11"/>
  <c r="BG138" i="2"/>
  <c r="AY78" i="15"/>
  <c r="BG14" i="10"/>
  <c r="AY60" i="14"/>
  <c r="AY176" i="15"/>
  <c r="BG30" i="18"/>
  <c r="BF42" i="13"/>
  <c r="AY57" i="15"/>
  <c r="AY152" i="15"/>
  <c r="BG18" i="2"/>
  <c r="BF38" i="12"/>
  <c r="BG22" i="10"/>
  <c r="AY106" i="15"/>
  <c r="BG136" i="18"/>
  <c r="AY158" i="15"/>
  <c r="BG30" i="10"/>
  <c r="BG124" i="2"/>
  <c r="BG156" i="10"/>
  <c r="BG70" i="10"/>
  <c r="BH142" i="4"/>
  <c r="BG138" i="1"/>
  <c r="BH100" i="4"/>
  <c r="BG67" i="6"/>
  <c r="BH86" i="18"/>
  <c r="BF42" i="12"/>
  <c r="AY22" i="17"/>
  <c r="BF70" i="10"/>
  <c r="BF132" i="7"/>
  <c r="AY110" i="20"/>
  <c r="AY160" i="15"/>
  <c r="AY26" i="20"/>
  <c r="BF152" i="7"/>
  <c r="AY98" i="11"/>
  <c r="AY172" i="23"/>
  <c r="AY94" i="14"/>
  <c r="AY154" i="20"/>
  <c r="BG82" i="10"/>
  <c r="BF46" i="14"/>
  <c r="AY74" i="15"/>
  <c r="BF40" i="11"/>
  <c r="AY156" i="14"/>
  <c r="BG116" i="10"/>
  <c r="BF26" i="11"/>
  <c r="AY138" i="14"/>
  <c r="BG16" i="18"/>
  <c r="BG150" i="18"/>
  <c r="BG14" i="2"/>
  <c r="AY57" i="14"/>
  <c r="BF90" i="7"/>
  <c r="BG22" i="2"/>
  <c r="BG72" i="2"/>
  <c r="BF142" i="7"/>
  <c r="AY116" i="15"/>
  <c r="BF170" i="11"/>
  <c r="BG152" i="2"/>
  <c r="AY60" i="15"/>
  <c r="BG138" i="18"/>
  <c r="AY188" i="15"/>
  <c r="BH106" i="8"/>
  <c r="BF57" i="11"/>
  <c r="AY166" i="10"/>
  <c r="BG136" i="10"/>
  <c r="BF168" i="11"/>
  <c r="BH185" i="8"/>
  <c r="AY136" i="15"/>
  <c r="BH60" i="8"/>
  <c r="BG156" i="2"/>
  <c r="BH140" i="8"/>
  <c r="BF80" i="12"/>
  <c r="BH34" i="8"/>
  <c r="BH57" i="18"/>
  <c r="BF132" i="12"/>
  <c r="AY138" i="16"/>
  <c r="BF176" i="12"/>
  <c r="BF10" i="10"/>
  <c r="BF28" i="12"/>
  <c r="BH136" i="4"/>
  <c r="BH100" i="18"/>
  <c r="AY96" i="17"/>
  <c r="BF182" i="10"/>
  <c r="AY142" i="17"/>
  <c r="BF46" i="10"/>
  <c r="BF146" i="10"/>
  <c r="AY118" i="17"/>
  <c r="BF130" i="21"/>
  <c r="AC125" i="2"/>
  <c r="AC126" i="2" s="1"/>
  <c r="AV126" i="2" s="1"/>
  <c r="BG96" i="2"/>
  <c r="BG98" i="18"/>
  <c r="BG158" i="18"/>
  <c r="BG67" i="10"/>
  <c r="BG67" i="18"/>
  <c r="AY130" i="8"/>
  <c r="AY130" i="19"/>
  <c r="BH10" i="6"/>
  <c r="BH132" i="6"/>
  <c r="BH184" i="24"/>
  <c r="BH40" i="16"/>
  <c r="BH140" i="9"/>
  <c r="BH170" i="11"/>
  <c r="BH28" i="1"/>
  <c r="BH22" i="11"/>
  <c r="BH72" i="9"/>
  <c r="BH152" i="23"/>
  <c r="AY60" i="1"/>
  <c r="AY168" i="1"/>
  <c r="BF44" i="18"/>
  <c r="BI64" i="22"/>
  <c r="BG67" i="2"/>
  <c r="BG67" i="11"/>
  <c r="AY146" i="22"/>
  <c r="BH63" i="14"/>
  <c r="BH84" i="24"/>
  <c r="BH184" i="16"/>
  <c r="BH40" i="6"/>
  <c r="BH154" i="6"/>
  <c r="BH118" i="24"/>
  <c r="BF168" i="17"/>
  <c r="BF66" i="17"/>
  <c r="BF44" i="25"/>
  <c r="AY100" i="25"/>
  <c r="AY46" i="8"/>
  <c r="BH63" i="6"/>
  <c r="BH80" i="24"/>
  <c r="BH34" i="23"/>
  <c r="BH120" i="24"/>
  <c r="BH144" i="24"/>
  <c r="BH76" i="11"/>
  <c r="BH82" i="7"/>
  <c r="BH70" i="23"/>
  <c r="BH152" i="7"/>
  <c r="BF182" i="17"/>
  <c r="BF108" i="17"/>
  <c r="BF28" i="10"/>
  <c r="BF110" i="10"/>
  <c r="BF146" i="13"/>
  <c r="BH80" i="16"/>
  <c r="BH84" i="9"/>
  <c r="BH30" i="24"/>
  <c r="BH120" i="16"/>
  <c r="BH88" i="23"/>
  <c r="BH144" i="14"/>
  <c r="BF132" i="17"/>
  <c r="AY86" i="2"/>
  <c r="AY130" i="4"/>
  <c r="AY16" i="8"/>
  <c r="BF34" i="4"/>
  <c r="AY86" i="23"/>
  <c r="AY130" i="23"/>
  <c r="BF80" i="13"/>
  <c r="AY100" i="19"/>
  <c r="BG94" i="10"/>
  <c r="AY130" i="25"/>
  <c r="BI133" i="24"/>
  <c r="BI129" i="24" s="1"/>
  <c r="AY86" i="25"/>
  <c r="BH168" i="24"/>
  <c r="BH182" i="16"/>
  <c r="BH140" i="24"/>
  <c r="BH120" i="9"/>
  <c r="AY132" i="8"/>
  <c r="BF44" i="4"/>
  <c r="BF172" i="20"/>
  <c r="BG94" i="2"/>
  <c r="BG67" i="19"/>
  <c r="AY130" i="6"/>
  <c r="BH160" i="24"/>
  <c r="BH150" i="6"/>
  <c r="BH40" i="24"/>
  <c r="BH72" i="23"/>
  <c r="BF38" i="17"/>
  <c r="BF66" i="25"/>
  <c r="BG50" i="24"/>
  <c r="BG50" i="25"/>
  <c r="BG50" i="23"/>
  <c r="BG50" i="22"/>
  <c r="BG50" i="21"/>
  <c r="BG50" i="18"/>
  <c r="BG50" i="20"/>
  <c r="BG50" i="19"/>
  <c r="BG50" i="17"/>
  <c r="BG50" i="16"/>
  <c r="BG50" i="15"/>
  <c r="BG50" i="13"/>
  <c r="BG50" i="14"/>
  <c r="BG50" i="12"/>
  <c r="BG50" i="11"/>
  <c r="BG50" i="9"/>
  <c r="BG50" i="10"/>
  <c r="BG50" i="7"/>
  <c r="BG50" i="5"/>
  <c r="BG50" i="6"/>
  <c r="BG50" i="4"/>
  <c r="BG50" i="8"/>
  <c r="BG50" i="2"/>
  <c r="BG50" i="1"/>
  <c r="BG50" i="3"/>
  <c r="J126" i="8"/>
  <c r="J127" i="8"/>
  <c r="BI73" i="15"/>
  <c r="H126" i="3"/>
  <c r="H127" i="3"/>
  <c r="H128" i="3" s="1"/>
  <c r="Z190" i="13"/>
  <c r="S190" i="9"/>
  <c r="AV47" i="5"/>
  <c r="AC48" i="5"/>
  <c r="AV48" i="5" s="1"/>
  <c r="D190" i="25"/>
  <c r="D191" i="25"/>
  <c r="P189" i="25"/>
  <c r="P190" i="25" s="1"/>
  <c r="AY24" i="2"/>
  <c r="H190" i="1"/>
  <c r="F191" i="20"/>
  <c r="F192" i="20" s="1"/>
  <c r="F190" i="20"/>
  <c r="K126" i="6"/>
  <c r="K127" i="6"/>
  <c r="K128" i="6" s="1"/>
  <c r="W191" i="14"/>
  <c r="W192" i="14" s="1"/>
  <c r="W190" i="14"/>
  <c r="BI147" i="2"/>
  <c r="S190" i="4"/>
  <c r="H190" i="7"/>
  <c r="D190" i="14"/>
  <c r="P189" i="14"/>
  <c r="P190" i="14" s="1"/>
  <c r="V126" i="5"/>
  <c r="V127" i="5"/>
  <c r="AY160" i="25"/>
  <c r="N190" i="15"/>
  <c r="Q126" i="15"/>
  <c r="AU125" i="15" a="1"/>
  <c r="AU125" i="15" s="1"/>
  <c r="AT125" i="15" a="1"/>
  <c r="AT125" i="15" s="1"/>
  <c r="Q127" i="15"/>
  <c r="X126" i="8"/>
  <c r="X127" i="8"/>
  <c r="X128" i="8" s="1"/>
  <c r="BF134" i="16"/>
  <c r="BI133" i="16"/>
  <c r="K191" i="13"/>
  <c r="K192" i="13" s="1"/>
  <c r="K190" i="13"/>
  <c r="BI11" i="9"/>
  <c r="BI9" i="9" s="1"/>
  <c r="BI10" i="9" s="1"/>
  <c r="BI58" i="3"/>
  <c r="AU50" i="7" a="1"/>
  <c r="AU50" i="7" s="1"/>
  <c r="O126" i="15"/>
  <c r="O127" i="15"/>
  <c r="O128" i="15" s="1"/>
  <c r="BF66" i="8"/>
  <c r="D128" i="4"/>
  <c r="I190" i="15"/>
  <c r="AY40" i="25"/>
  <c r="BI117" i="4"/>
  <c r="BI101" i="19"/>
  <c r="BI91" i="19"/>
  <c r="BI85" i="19" s="1"/>
  <c r="BF92" i="19"/>
  <c r="AY120" i="8"/>
  <c r="AC125" i="15"/>
  <c r="BF130" i="6"/>
  <c r="BF130" i="14"/>
  <c r="BF130" i="22"/>
  <c r="BI73" i="22"/>
  <c r="BI35" i="14"/>
  <c r="I126" i="2"/>
  <c r="I127" i="2"/>
  <c r="H126" i="14"/>
  <c r="H127" i="14"/>
  <c r="H128" i="14" s="1"/>
  <c r="AT50" i="18" a="1"/>
  <c r="AT50" i="18" s="1"/>
  <c r="AY100" i="3"/>
  <c r="G190" i="2"/>
  <c r="AY146" i="3"/>
  <c r="S126" i="23"/>
  <c r="S127" i="23"/>
  <c r="W190" i="15"/>
  <c r="O190" i="24"/>
  <c r="G190" i="22"/>
  <c r="AY120" i="25"/>
  <c r="BI133" i="5"/>
  <c r="BI129" i="5" s="1"/>
  <c r="BF134" i="5"/>
  <c r="J126" i="7"/>
  <c r="J127" i="7"/>
  <c r="J128" i="7" s="1"/>
  <c r="V126" i="6"/>
  <c r="V127" i="6"/>
  <c r="R126" i="10"/>
  <c r="R127" i="10"/>
  <c r="R128" i="10" s="1"/>
  <c r="BI11" i="23"/>
  <c r="BI9" i="23" s="1"/>
  <c r="BI10" i="23" s="1"/>
  <c r="BI58" i="19"/>
  <c r="BI180" i="19"/>
  <c r="BF179" i="19"/>
  <c r="R126" i="23"/>
  <c r="R127" i="23"/>
  <c r="R128" i="23" s="1"/>
  <c r="BF80" i="14"/>
  <c r="BI64" i="3"/>
  <c r="BF63" i="3"/>
  <c r="BF67" i="14"/>
  <c r="BI68" i="14"/>
  <c r="AC189" i="4"/>
  <c r="AY14" i="6"/>
  <c r="BF138" i="21"/>
  <c r="BF146" i="14"/>
  <c r="AY118" i="6"/>
  <c r="F191" i="6"/>
  <c r="F192" i="6" s="1"/>
  <c r="F190" i="6"/>
  <c r="AT125" i="18" a="1"/>
  <c r="AT125" i="18" s="1"/>
  <c r="AY92" i="11"/>
  <c r="R126" i="22"/>
  <c r="R127" i="22"/>
  <c r="R128" i="22" s="1"/>
  <c r="BI73" i="21"/>
  <c r="BF94" i="21"/>
  <c r="BF174" i="8"/>
  <c r="L126" i="7"/>
  <c r="L127" i="7"/>
  <c r="L128" i="7" s="1"/>
  <c r="AY112" i="20"/>
  <c r="AY78" i="3"/>
  <c r="BF132" i="4"/>
  <c r="BH47" i="18"/>
  <c r="BH48" i="18" s="1"/>
  <c r="BH36" i="18"/>
  <c r="AY136" i="6"/>
  <c r="O190" i="21"/>
  <c r="O191" i="21"/>
  <c r="O192" i="21" s="1"/>
  <c r="J126" i="15"/>
  <c r="J127" i="15"/>
  <c r="J128" i="15" s="1"/>
  <c r="AY142" i="3"/>
  <c r="J190" i="19"/>
  <c r="AY166" i="20"/>
  <c r="O126" i="23"/>
  <c r="O127" i="23"/>
  <c r="O128" i="23" s="1"/>
  <c r="AY106" i="23"/>
  <c r="BI165" i="3"/>
  <c r="BF112" i="16"/>
  <c r="AY76" i="23"/>
  <c r="AY104" i="23"/>
  <c r="BI58" i="18"/>
  <c r="BF110" i="14"/>
  <c r="BI180" i="17"/>
  <c r="BF179" i="17"/>
  <c r="AY62" i="20"/>
  <c r="AY184" i="25"/>
  <c r="BI64" i="25"/>
  <c r="BF63" i="25"/>
  <c r="AB126" i="7"/>
  <c r="AB127" i="7"/>
  <c r="AY57" i="6"/>
  <c r="Z126" i="17"/>
  <c r="Z127" i="17"/>
  <c r="Z128" i="17" s="1"/>
  <c r="AY24" i="17"/>
  <c r="AY56" i="25"/>
  <c r="BI117" i="7"/>
  <c r="BI101" i="17"/>
  <c r="BF106" i="21"/>
  <c r="AC86" i="3"/>
  <c r="AV86" i="3" s="1"/>
  <c r="AV85" i="3"/>
  <c r="T190" i="12"/>
  <c r="AY156" i="20"/>
  <c r="BF148" i="6"/>
  <c r="BF148" i="14"/>
  <c r="BF148" i="22"/>
  <c r="BF178" i="2"/>
  <c r="BF178" i="10"/>
  <c r="BF178" i="18"/>
  <c r="BF50" i="6"/>
  <c r="BF50" i="14"/>
  <c r="BF50" i="22"/>
  <c r="BH178" i="8"/>
  <c r="BH178" i="13"/>
  <c r="BH178" i="21"/>
  <c r="AC86" i="22"/>
  <c r="AV86" i="22" s="1"/>
  <c r="AV85" i="22"/>
  <c r="AY150" i="14"/>
  <c r="BF16" i="16"/>
  <c r="AY32" i="2"/>
  <c r="BI73" i="5"/>
  <c r="BF74" i="7"/>
  <c r="AY78" i="25"/>
  <c r="BF56" i="16"/>
  <c r="BF108" i="13"/>
  <c r="BF166" i="16"/>
  <c r="BH47" i="1"/>
  <c r="BH48" i="1" s="1"/>
  <c r="BH36" i="1"/>
  <c r="J126" i="11"/>
  <c r="J127" i="11"/>
  <c r="J128" i="11" s="1"/>
  <c r="G126" i="15"/>
  <c r="G127" i="15"/>
  <c r="AY88" i="8"/>
  <c r="Y126" i="20"/>
  <c r="Y127" i="20"/>
  <c r="Y128" i="20" s="1"/>
  <c r="AY54" i="3"/>
  <c r="BF57" i="4"/>
  <c r="L126" i="18"/>
  <c r="L127" i="18"/>
  <c r="L128" i="18" s="1"/>
  <c r="AY106" i="25"/>
  <c r="AB126" i="15"/>
  <c r="AB127" i="15"/>
  <c r="AB128" i="15" s="1"/>
  <c r="AY60" i="8"/>
  <c r="AY62" i="11"/>
  <c r="Z190" i="23"/>
  <c r="BF164" i="21"/>
  <c r="I190" i="11"/>
  <c r="AY9" i="10"/>
  <c r="AY10" i="10" s="1"/>
  <c r="AY116" i="10"/>
  <c r="AY120" i="10"/>
  <c r="AY124" i="10"/>
  <c r="AY114" i="10"/>
  <c r="AY172" i="10"/>
  <c r="AY122" i="10"/>
  <c r="AY62" i="23"/>
  <c r="BI11" i="13"/>
  <c r="BI9" i="13" s="1"/>
  <c r="BI10" i="13" s="1"/>
  <c r="BI58" i="9"/>
  <c r="BF28" i="13"/>
  <c r="BI180" i="2"/>
  <c r="BF179" i="2"/>
  <c r="AY136" i="20"/>
  <c r="Y126" i="12"/>
  <c r="Y127" i="12"/>
  <c r="AY18" i="25"/>
  <c r="BF156" i="8"/>
  <c r="BF98" i="7"/>
  <c r="Z190" i="2"/>
  <c r="Z191" i="2"/>
  <c r="Z192" i="2" s="1"/>
  <c r="G126" i="8"/>
  <c r="G127" i="8"/>
  <c r="G128" i="8" s="1"/>
  <c r="AC178" i="12"/>
  <c r="AV177" i="12"/>
  <c r="BF118" i="6"/>
  <c r="BF144" i="16"/>
  <c r="BF102" i="16"/>
  <c r="BF100" i="11"/>
  <c r="AY124" i="15"/>
  <c r="O126" i="11"/>
  <c r="O127" i="11"/>
  <c r="AY84" i="10"/>
  <c r="AY67" i="6"/>
  <c r="AY67" i="15"/>
  <c r="AY49" i="7"/>
  <c r="AY50" i="7" s="1"/>
  <c r="AY51" i="7"/>
  <c r="AY49" i="14"/>
  <c r="AY50" i="14" s="1"/>
  <c r="AY51" i="14"/>
  <c r="BG51" i="3"/>
  <c r="BG51" i="12"/>
  <c r="BG51" i="18"/>
  <c r="AY134" i="15"/>
  <c r="BG134" i="3"/>
  <c r="BG134" i="11"/>
  <c r="BG134" i="19"/>
  <c r="BG24" i="7"/>
  <c r="BG24" i="15"/>
  <c r="BG24" i="23"/>
  <c r="BG47" i="1"/>
  <c r="BG48" i="1" s="1"/>
  <c r="BG36" i="1"/>
  <c r="BG36" i="11"/>
  <c r="BG47" i="11"/>
  <c r="BG48" i="11" s="1"/>
  <c r="BG47" i="18"/>
  <c r="BG48" i="18" s="1"/>
  <c r="BG36" i="18"/>
  <c r="AY102" i="8"/>
  <c r="BG150" i="3"/>
  <c r="BF16" i="22"/>
  <c r="BG182" i="10"/>
  <c r="AY57" i="19"/>
  <c r="BG88" i="9"/>
  <c r="AY28" i="3"/>
  <c r="BG32" i="13"/>
  <c r="BF76" i="11"/>
  <c r="BI35" i="4"/>
  <c r="G190" i="9"/>
  <c r="AY179" i="5"/>
  <c r="AY177" i="5"/>
  <c r="AY178" i="5" s="1"/>
  <c r="L190" i="15"/>
  <c r="Z126" i="18"/>
  <c r="Z127" i="18"/>
  <c r="Z128" i="18" s="1"/>
  <c r="V126" i="22"/>
  <c r="V127" i="22"/>
  <c r="V128" i="22" s="1"/>
  <c r="BG74" i="4"/>
  <c r="BG162" i="22"/>
  <c r="AY78" i="14"/>
  <c r="BG26" i="20"/>
  <c r="BF56" i="14"/>
  <c r="BF160" i="8"/>
  <c r="BF166" i="22"/>
  <c r="BH36" i="15"/>
  <c r="BH47" i="15"/>
  <c r="BH48" i="15" s="1"/>
  <c r="AY94" i="6"/>
  <c r="L126" i="16"/>
  <c r="L127" i="16"/>
  <c r="AY74" i="8"/>
  <c r="BG176" i="22"/>
  <c r="BG82" i="15"/>
  <c r="BG66" i="7"/>
  <c r="BG174" i="18"/>
  <c r="AY72" i="2"/>
  <c r="BF142" i="8"/>
  <c r="BF88" i="16"/>
  <c r="BF150" i="14"/>
  <c r="AY142" i="15"/>
  <c r="T190" i="21"/>
  <c r="BG80" i="16"/>
  <c r="AY84" i="25"/>
  <c r="BG106" i="6"/>
  <c r="BG110" i="20"/>
  <c r="BF140" i="8"/>
  <c r="BF185" i="6"/>
  <c r="BF112" i="22"/>
  <c r="K126" i="2"/>
  <c r="K127" i="2"/>
  <c r="K128" i="2" s="1"/>
  <c r="AT178" i="17" a="1"/>
  <c r="AT178" i="17" s="1"/>
  <c r="AA126" i="5"/>
  <c r="AA127" i="5"/>
  <c r="AA128" i="5" s="1"/>
  <c r="AY182" i="10"/>
  <c r="J190" i="22"/>
  <c r="AT48" i="24" a="1"/>
  <c r="AT48" i="24" s="1"/>
  <c r="BG152" i="10"/>
  <c r="BG76" i="23"/>
  <c r="BG92" i="14"/>
  <c r="AY120" i="19"/>
  <c r="BG30" i="2"/>
  <c r="AY80" i="4"/>
  <c r="AT130" i="10" a="1"/>
  <c r="AT130" i="10" s="1"/>
  <c r="AY18" i="10"/>
  <c r="BG132" i="20"/>
  <c r="BG156" i="9"/>
  <c r="BG116" i="23"/>
  <c r="AY62" i="3"/>
  <c r="BG104" i="20"/>
  <c r="BG70" i="2"/>
  <c r="BF10" i="21"/>
  <c r="BI58" i="16"/>
  <c r="G191" i="20"/>
  <c r="G192" i="20" s="1"/>
  <c r="AC125" i="19"/>
  <c r="BG158" i="8"/>
  <c r="BG18" i="23"/>
  <c r="AY184" i="3"/>
  <c r="BG46" i="12"/>
  <c r="BF14" i="11"/>
  <c r="BF44" i="11"/>
  <c r="BF22" i="7"/>
  <c r="AY118" i="16"/>
  <c r="AY114" i="6"/>
  <c r="Y190" i="9"/>
  <c r="BG34" i="14"/>
  <c r="BG164" i="6"/>
  <c r="BG94" i="17"/>
  <c r="AY42" i="22"/>
  <c r="BF54" i="14"/>
  <c r="BI117" i="22"/>
  <c r="BF144" i="4"/>
  <c r="BF104" i="7"/>
  <c r="BF106" i="11"/>
  <c r="BF30" i="6"/>
  <c r="BI52" i="23"/>
  <c r="BF51" i="23"/>
  <c r="BI91" i="17"/>
  <c r="BI85" i="17" s="1"/>
  <c r="BF92" i="17"/>
  <c r="AY152" i="6"/>
  <c r="L191" i="8"/>
  <c r="L192" i="8" s="1"/>
  <c r="L190" i="8"/>
  <c r="K191" i="14"/>
  <c r="K192" i="14" s="1"/>
  <c r="BF86" i="6"/>
  <c r="BF86" i="14"/>
  <c r="BF86" i="21"/>
  <c r="BG150" i="16"/>
  <c r="BG14" i="5"/>
  <c r="BG60" i="8"/>
  <c r="BG154" i="3"/>
  <c r="BI35" i="18"/>
  <c r="BF96" i="22"/>
  <c r="BH32" i="18"/>
  <c r="BH176" i="9"/>
  <c r="BH57" i="2"/>
  <c r="BH146" i="22"/>
  <c r="BG22" i="15"/>
  <c r="AY66" i="8"/>
  <c r="AY129" i="24"/>
  <c r="AY130" i="24" s="1"/>
  <c r="BG100" i="10"/>
  <c r="BG168" i="14"/>
  <c r="BG162" i="6"/>
  <c r="BG10" i="19"/>
  <c r="BG26" i="3"/>
  <c r="BF56" i="4"/>
  <c r="BH138" i="13"/>
  <c r="BH54" i="22"/>
  <c r="BH106" i="13"/>
  <c r="BF166" i="4"/>
  <c r="P125" i="16"/>
  <c r="P126" i="16" s="1"/>
  <c r="AY98" i="20"/>
  <c r="BG54" i="3"/>
  <c r="BG142" i="4"/>
  <c r="BG20" i="20"/>
  <c r="BG44" i="9"/>
  <c r="AY174" i="23"/>
  <c r="BH104" i="15"/>
  <c r="AY70" i="15"/>
  <c r="AY76" i="20"/>
  <c r="R191" i="23"/>
  <c r="R192" i="23" s="1"/>
  <c r="R190" i="23"/>
  <c r="AY136" i="1"/>
  <c r="BG84" i="13"/>
  <c r="BG160" i="1"/>
  <c r="BF185" i="20"/>
  <c r="BF112" i="6"/>
  <c r="BH26" i="18"/>
  <c r="BH18" i="10"/>
  <c r="AY40" i="16"/>
  <c r="R190" i="13"/>
  <c r="K190" i="6"/>
  <c r="BG152" i="5"/>
  <c r="BG76" i="13"/>
  <c r="BG92" i="4"/>
  <c r="BG96" i="17"/>
  <c r="BH132" i="2"/>
  <c r="BH78" i="19"/>
  <c r="BF40" i="8"/>
  <c r="BH172" i="5"/>
  <c r="BH168" i="22"/>
  <c r="BH182" i="14"/>
  <c r="BH108" i="7"/>
  <c r="AY179" i="15"/>
  <c r="AY177" i="15"/>
  <c r="AY178" i="15" s="1"/>
  <c r="AU50" i="9" a="1"/>
  <c r="AU50" i="9" s="1"/>
  <c r="AV9" i="8"/>
  <c r="AC10" i="8"/>
  <c r="Q190" i="18"/>
  <c r="Q191" i="18"/>
  <c r="AU189" i="18" a="1"/>
  <c r="AU189" i="18" s="1"/>
  <c r="AC189" i="18"/>
  <c r="AT189" i="18" a="1"/>
  <c r="AT189" i="18" s="1"/>
  <c r="AY177" i="13"/>
  <c r="AY178" i="13" s="1"/>
  <c r="AY179" i="13"/>
  <c r="BG124" i="11"/>
  <c r="BG156" i="24"/>
  <c r="AY140" i="2"/>
  <c r="BG62" i="14"/>
  <c r="AY102" i="19"/>
  <c r="BG70" i="18"/>
  <c r="AY98" i="25"/>
  <c r="BH150" i="2"/>
  <c r="BF110" i="19"/>
  <c r="BF179" i="15"/>
  <c r="BI180" i="15"/>
  <c r="BH80" i="6"/>
  <c r="BH98" i="19"/>
  <c r="BH179" i="11"/>
  <c r="AY188" i="16"/>
  <c r="AY44" i="6"/>
  <c r="AU50" i="14" a="1"/>
  <c r="AU50" i="14" s="1"/>
  <c r="AY47" i="12"/>
  <c r="AY48" i="12" s="1"/>
  <c r="AY36" i="12"/>
  <c r="AT130" i="18" a="1"/>
  <c r="AT130" i="18" s="1"/>
  <c r="AY158" i="2"/>
  <c r="BG18" i="14"/>
  <c r="BG46" i="3"/>
  <c r="BF14" i="4"/>
  <c r="BF82" i="22"/>
  <c r="BH112" i="9"/>
  <c r="BI64" i="14"/>
  <c r="BF63" i="14"/>
  <c r="BF44" i="3"/>
  <c r="BH154" i="18"/>
  <c r="BH170" i="18"/>
  <c r="BH28" i="11"/>
  <c r="AY162" i="16"/>
  <c r="F190" i="10"/>
  <c r="AY184" i="20"/>
  <c r="BG16" i="14"/>
  <c r="BG40" i="2"/>
  <c r="BG42" i="15"/>
  <c r="BG57" i="13"/>
  <c r="BF116" i="1"/>
  <c r="BF120" i="3"/>
  <c r="BF104" i="14"/>
  <c r="BF106" i="18"/>
  <c r="BF30" i="13"/>
  <c r="BH44" i="17"/>
  <c r="BH76" i="7"/>
  <c r="BH82" i="1"/>
  <c r="BH70" i="22"/>
  <c r="BH152" i="14"/>
  <c r="AY122" i="15"/>
  <c r="AU86" i="9" a="1"/>
  <c r="AU86" i="9" s="1"/>
  <c r="AT86" i="9" a="1"/>
  <c r="AT86" i="9" s="1"/>
  <c r="AY176" i="9"/>
  <c r="AY63" i="16"/>
  <c r="AY63" i="23"/>
  <c r="AY63" i="1"/>
  <c r="BG63" i="8"/>
  <c r="BG63" i="16"/>
  <c r="BG63" i="24"/>
  <c r="BH92" i="2"/>
  <c r="BH92" i="13"/>
  <c r="BH92" i="20"/>
  <c r="BG150" i="22"/>
  <c r="BG14" i="14"/>
  <c r="BG60" i="23"/>
  <c r="BG144" i="14"/>
  <c r="AY88" i="19"/>
  <c r="BG154" i="11"/>
  <c r="BH156" i="3"/>
  <c r="BH32" i="25"/>
  <c r="BH176" i="17"/>
  <c r="BH57" i="8"/>
  <c r="BH66" i="1"/>
  <c r="BG22" i="21"/>
  <c r="AY146" i="4"/>
  <c r="K126" i="17"/>
  <c r="K127" i="17"/>
  <c r="AY166" i="19"/>
  <c r="BG78" i="18"/>
  <c r="BF56" i="13"/>
  <c r="BF182" i="9"/>
  <c r="BF20" i="4"/>
  <c r="BF160" i="13"/>
  <c r="BH74" i="7"/>
  <c r="BH38" i="4"/>
  <c r="BH47" i="22"/>
  <c r="BH48" i="22" s="1"/>
  <c r="BH36" i="22"/>
  <c r="AY166" i="4"/>
  <c r="AY47" i="15"/>
  <c r="AY48" i="15" s="1"/>
  <c r="AY36" i="15"/>
  <c r="X190" i="7"/>
  <c r="P125" i="22"/>
  <c r="P126" i="22" s="1"/>
  <c r="BG54" i="4"/>
  <c r="BG142" i="7"/>
  <c r="BG20" i="19"/>
  <c r="AY146" i="14"/>
  <c r="BG44" i="7"/>
  <c r="BF188" i="13"/>
  <c r="BF46" i="8"/>
  <c r="BI147" i="4"/>
  <c r="BH102" i="13"/>
  <c r="AY70" i="4"/>
  <c r="G190" i="24"/>
  <c r="BG80" i="13"/>
  <c r="BG106" i="3"/>
  <c r="BG110" i="17"/>
  <c r="BI165" i="7"/>
  <c r="BH56" i="23"/>
  <c r="BF185" i="13"/>
  <c r="BF172" i="8"/>
  <c r="BH188" i="17"/>
  <c r="BH10" i="9"/>
  <c r="BH26" i="4"/>
  <c r="BH94" i="21"/>
  <c r="AT130" i="1" a="1"/>
  <c r="AT130" i="1" s="1"/>
  <c r="O126" i="22"/>
  <c r="O127" i="22"/>
  <c r="L126" i="21"/>
  <c r="L127" i="21"/>
  <c r="L128" i="21" s="1"/>
  <c r="S190" i="15"/>
  <c r="S191" i="15"/>
  <c r="S192" i="15" s="1"/>
  <c r="N126" i="13"/>
  <c r="N127" i="13"/>
  <c r="BG90" i="22"/>
  <c r="BG170" i="18"/>
  <c r="BG118" i="11"/>
  <c r="BG38" i="8"/>
  <c r="AY96" i="25"/>
  <c r="BF18" i="6"/>
  <c r="BF122" i="14"/>
  <c r="BF42" i="18"/>
  <c r="BF72" i="14"/>
  <c r="BF124" i="6"/>
  <c r="BH160" i="6"/>
  <c r="BI133" i="18"/>
  <c r="BI129" i="18" s="1"/>
  <c r="BF134" i="18"/>
  <c r="BH63" i="10"/>
  <c r="T126" i="1"/>
  <c r="T127" i="1"/>
  <c r="T128" i="1" s="1"/>
  <c r="AC178" i="4"/>
  <c r="AV178" i="4" s="1"/>
  <c r="AV177" i="4"/>
  <c r="K126" i="7"/>
  <c r="K127" i="7"/>
  <c r="K128" i="7" s="1"/>
  <c r="S190" i="6"/>
  <c r="Q128" i="19"/>
  <c r="W126" i="10"/>
  <c r="W127" i="10"/>
  <c r="W128" i="10" s="1"/>
  <c r="BG132" i="18"/>
  <c r="AY124" i="22"/>
  <c r="BG156" i="7"/>
  <c r="BG116" i="21"/>
  <c r="AY62" i="21"/>
  <c r="BG104" i="18"/>
  <c r="BG172" i="25"/>
  <c r="BG70" i="3"/>
  <c r="BF158" i="22"/>
  <c r="BF10" i="18"/>
  <c r="BI58" i="14"/>
  <c r="BI23" i="22"/>
  <c r="BF28" i="18"/>
  <c r="BF154" i="14"/>
  <c r="BH136" i="18"/>
  <c r="BH142" i="9"/>
  <c r="BH98" i="2"/>
  <c r="BH140" i="22"/>
  <c r="AY185" i="15"/>
  <c r="AT178" i="16" a="1"/>
  <c r="AT178" i="16" s="1"/>
  <c r="BG138" i="22"/>
  <c r="AY18" i="14"/>
  <c r="BG122" i="10"/>
  <c r="BF156" i="21"/>
  <c r="BF82" i="13"/>
  <c r="BI64" i="6"/>
  <c r="BF63" i="6"/>
  <c r="BI68" i="18"/>
  <c r="BF67" i="18"/>
  <c r="BH154" i="7"/>
  <c r="BH158" i="17"/>
  <c r="BH170" i="9"/>
  <c r="BH28" i="2"/>
  <c r="BH22" i="17"/>
  <c r="AY177" i="8"/>
  <c r="AY178" i="8" s="1"/>
  <c r="AY179" i="8"/>
  <c r="AY172" i="11"/>
  <c r="AY92" i="10"/>
  <c r="BG56" i="10"/>
  <c r="BG40" i="23"/>
  <c r="AY94" i="1"/>
  <c r="BG108" i="13"/>
  <c r="BF54" i="11"/>
  <c r="BF116" i="16"/>
  <c r="BF118" i="20"/>
  <c r="BH124" i="17"/>
  <c r="BF144" i="7"/>
  <c r="BF100" i="3"/>
  <c r="BI52" i="21"/>
  <c r="BF51" i="21"/>
  <c r="BI91" i="13"/>
  <c r="BI85" i="13" s="1"/>
  <c r="BF92" i="13"/>
  <c r="BH166" i="4"/>
  <c r="BH51" i="25"/>
  <c r="BH100" i="17"/>
  <c r="AY168" i="5"/>
  <c r="AY170" i="10"/>
  <c r="BH24" i="6"/>
  <c r="BH24" i="16"/>
  <c r="BH24" i="24"/>
  <c r="BG86" i="3"/>
  <c r="BG86" i="11"/>
  <c r="BG86" i="20"/>
  <c r="AY148" i="23"/>
  <c r="BG14" i="13"/>
  <c r="BF16" i="11"/>
  <c r="BG60" i="22"/>
  <c r="BG144" i="12"/>
  <c r="AY88" i="21"/>
  <c r="BG154" i="10"/>
  <c r="BI73" i="24"/>
  <c r="BF96" i="18"/>
  <c r="BF70" i="17"/>
  <c r="BF174" i="12"/>
  <c r="BH32" i="9"/>
  <c r="BH62" i="21"/>
  <c r="BH146" i="13"/>
  <c r="BG22" i="6"/>
  <c r="AY98" i="4"/>
  <c r="G190" i="3"/>
  <c r="AY30" i="9"/>
  <c r="AY116" i="20"/>
  <c r="V126" i="12"/>
  <c r="V127" i="12"/>
  <c r="BG100" i="1"/>
  <c r="BG168" i="5"/>
  <c r="BG10" i="1"/>
  <c r="AY26" i="25"/>
  <c r="BF20" i="20"/>
  <c r="BF160" i="19"/>
  <c r="BH74" i="16"/>
  <c r="BH38" i="8"/>
  <c r="BH90" i="2"/>
  <c r="AY170" i="6"/>
  <c r="AC125" i="20"/>
  <c r="AY176" i="13"/>
  <c r="BG54" i="11"/>
  <c r="BG142" i="11"/>
  <c r="BG146" i="3"/>
  <c r="BG44" i="15"/>
  <c r="AY174" i="13"/>
  <c r="BF142" i="4"/>
  <c r="BF88" i="19"/>
  <c r="BF150" i="20"/>
  <c r="BH116" i="9"/>
  <c r="BH104" i="3"/>
  <c r="AY76" i="16"/>
  <c r="I126" i="11"/>
  <c r="I127" i="11"/>
  <c r="I128" i="11" s="1"/>
  <c r="N190" i="10"/>
  <c r="AA126" i="23"/>
  <c r="AA127" i="23"/>
  <c r="BG80" i="12"/>
  <c r="BG106" i="2"/>
  <c r="BG110" i="16"/>
  <c r="BF168" i="8"/>
  <c r="BF140" i="4"/>
  <c r="BH56" i="25"/>
  <c r="BF185" i="11"/>
  <c r="BF172" i="9"/>
  <c r="BF32" i="1"/>
  <c r="BH188" i="16"/>
  <c r="BH10" i="8"/>
  <c r="BH94" i="20"/>
  <c r="AY56" i="16"/>
  <c r="AY172" i="12"/>
  <c r="AY20" i="9"/>
  <c r="P125" i="24"/>
  <c r="P126" i="24" s="1"/>
  <c r="BG90" i="3"/>
  <c r="BG170" i="2"/>
  <c r="BG120" i="1"/>
  <c r="AY38" i="1"/>
  <c r="BG30" i="22"/>
  <c r="BF40" i="20"/>
  <c r="BH14" i="25"/>
  <c r="BH60" i="16"/>
  <c r="BF134" i="11"/>
  <c r="BI133" i="11"/>
  <c r="BH63" i="1"/>
  <c r="AC178" i="3"/>
  <c r="AV177" i="3"/>
  <c r="AY108" i="6"/>
  <c r="AY158" i="12"/>
  <c r="M190" i="17"/>
  <c r="M191" i="17"/>
  <c r="M192" i="17" s="1"/>
  <c r="P125" i="10"/>
  <c r="P126" i="10" s="1"/>
  <c r="AY177" i="3"/>
  <c r="AY178" i="3" s="1"/>
  <c r="AY179" i="3"/>
  <c r="BG124" i="7"/>
  <c r="BG156" i="22"/>
  <c r="AY140" i="21"/>
  <c r="BG62" i="12"/>
  <c r="BG102" i="25"/>
  <c r="AY104" i="13"/>
  <c r="BG70" i="15"/>
  <c r="AY98" i="23"/>
  <c r="BF10" i="25"/>
  <c r="BI58" i="21"/>
  <c r="BH150" i="3"/>
  <c r="BF28" i="25"/>
  <c r="BF179" i="12"/>
  <c r="BI180" i="12"/>
  <c r="BH80" i="9"/>
  <c r="BH142" i="25"/>
  <c r="BH98" i="17"/>
  <c r="BH179" i="9"/>
  <c r="AY42" i="16"/>
  <c r="BG138" i="6"/>
  <c r="BG184" i="19"/>
  <c r="AY122" i="14"/>
  <c r="BF14" i="15"/>
  <c r="BF156" i="12"/>
  <c r="BF80" i="9"/>
  <c r="BF82" i="2"/>
  <c r="BF184" i="20"/>
  <c r="BF98" i="20"/>
  <c r="BH34" i="20"/>
  <c r="BH118" i="20"/>
  <c r="BH158" i="10"/>
  <c r="BH22" i="16"/>
  <c r="AT48" i="15" a="1"/>
  <c r="AT48" i="15" s="1"/>
  <c r="AY96" i="20"/>
  <c r="AY162" i="10"/>
  <c r="BG34" i="12"/>
  <c r="BG56" i="25"/>
  <c r="AY164" i="1"/>
  <c r="BG94" i="14"/>
  <c r="BF54" i="19"/>
  <c r="BF138" i="15"/>
  <c r="BF120" i="19"/>
  <c r="BF118" i="5"/>
  <c r="BF144" i="12"/>
  <c r="BF146" i="7"/>
  <c r="BF104" i="11"/>
  <c r="BF30" i="12"/>
  <c r="BF100" i="9"/>
  <c r="BH44" i="9"/>
  <c r="BH166" i="21"/>
  <c r="BH70" i="12"/>
  <c r="BH152" i="3"/>
  <c r="AY110" i="18"/>
  <c r="AY18" i="11"/>
  <c r="BH50" i="1"/>
  <c r="BH50" i="11"/>
  <c r="BH50" i="19"/>
  <c r="BF47" i="5"/>
  <c r="BF36" i="5"/>
  <c r="BF36" i="15"/>
  <c r="BF47" i="15"/>
  <c r="BF47" i="23"/>
  <c r="BF36" i="23"/>
  <c r="Q128" i="7"/>
  <c r="AU189" i="22" a="1"/>
  <c r="AU189" i="22" s="1"/>
  <c r="Q128" i="23"/>
  <c r="AU130" i="19" a="1"/>
  <c r="AU130" i="19" s="1"/>
  <c r="Q128" i="3"/>
  <c r="BH148" i="24"/>
  <c r="BH148" i="25"/>
  <c r="BH148" i="23"/>
  <c r="BH148" i="22"/>
  <c r="BH148" i="21"/>
  <c r="BH148" i="20"/>
  <c r="BH148" i="19"/>
  <c r="BH148" i="18"/>
  <c r="BH148" i="17"/>
  <c r="BH148" i="16"/>
  <c r="BH148" i="15"/>
  <c r="BH148" i="14"/>
  <c r="BH148" i="13"/>
  <c r="BH148" i="12"/>
  <c r="BH148" i="10"/>
  <c r="BH148" i="11"/>
  <c r="BH148" i="9"/>
  <c r="BH148" i="7"/>
  <c r="BH148" i="4"/>
  <c r="BH148" i="3"/>
  <c r="BH148" i="5"/>
  <c r="BH148" i="8"/>
  <c r="BH148" i="2"/>
  <c r="BH148" i="6"/>
  <c r="BH148" i="1"/>
  <c r="BI35" i="7"/>
  <c r="J126" i="2"/>
  <c r="J127" i="2"/>
  <c r="S190" i="2"/>
  <c r="AY44" i="25"/>
  <c r="L190" i="1"/>
  <c r="P189" i="12"/>
  <c r="P190" i="12" s="1"/>
  <c r="D190" i="12"/>
  <c r="G190" i="23"/>
  <c r="BI165" i="14"/>
  <c r="AY36" i="23"/>
  <c r="AY47" i="23"/>
  <c r="AY48" i="23" s="1"/>
  <c r="BF134" i="7"/>
  <c r="BI133" i="7"/>
  <c r="S126" i="16"/>
  <c r="S127" i="16"/>
  <c r="AY132" i="25"/>
  <c r="AC189" i="9"/>
  <c r="AV85" i="18"/>
  <c r="AC86" i="18"/>
  <c r="AV86" i="18" s="1"/>
  <c r="BF100" i="8"/>
  <c r="BF92" i="11"/>
  <c r="BI91" i="11"/>
  <c r="BI85" i="11" s="1"/>
  <c r="BF130" i="7"/>
  <c r="BF130" i="15"/>
  <c r="BF130" i="23"/>
  <c r="X126" i="1"/>
  <c r="X127" i="1"/>
  <c r="X128" i="1" s="1"/>
  <c r="Z191" i="3"/>
  <c r="Z192" i="3" s="1"/>
  <c r="Z190" i="3"/>
  <c r="AY100" i="23"/>
  <c r="W190" i="20"/>
  <c r="AY44" i="8"/>
  <c r="AY160" i="20"/>
  <c r="AY146" i="25"/>
  <c r="BI147" i="10"/>
  <c r="AA190" i="1"/>
  <c r="AY140" i="20"/>
  <c r="T190" i="24"/>
  <c r="AY110" i="25"/>
  <c r="O126" i="2"/>
  <c r="O127" i="2"/>
  <c r="AV47" i="13"/>
  <c r="AC48" i="13"/>
  <c r="AV48" i="13" s="1"/>
  <c r="BD125" i="2"/>
  <c r="BD126" i="2" s="1"/>
  <c r="AY30" i="11"/>
  <c r="F126" i="15"/>
  <c r="F127" i="15"/>
  <c r="F128" i="15" s="1"/>
  <c r="AB190" i="19"/>
  <c r="Q192" i="16"/>
  <c r="AC190" i="5"/>
  <c r="AV190" i="5" s="1"/>
  <c r="AV189" i="5"/>
  <c r="AY124" i="23"/>
  <c r="BI11" i="14"/>
  <c r="BI9" i="14" s="1"/>
  <c r="BI10" i="14" s="1"/>
  <c r="BI58" i="11"/>
  <c r="BF179" i="11"/>
  <c r="BI180" i="11"/>
  <c r="AY122" i="3"/>
  <c r="BF44" i="21"/>
  <c r="BI68" i="7"/>
  <c r="BF67" i="7"/>
  <c r="F190" i="3"/>
  <c r="AU189" i="4" a="1"/>
  <c r="AU189" i="4" s="1"/>
  <c r="AY56" i="8"/>
  <c r="BI117" i="25"/>
  <c r="BI117" i="2"/>
  <c r="BI101" i="18"/>
  <c r="AY120" i="6"/>
  <c r="AY185" i="8"/>
  <c r="AY28" i="20"/>
  <c r="BF76" i="21"/>
  <c r="BI35" i="13"/>
  <c r="E190" i="20"/>
  <c r="W190" i="2"/>
  <c r="H126" i="18"/>
  <c r="H127" i="18"/>
  <c r="H128" i="18" s="1"/>
  <c r="AY78" i="23"/>
  <c r="BF20" i="8"/>
  <c r="BH36" i="8"/>
  <c r="BH47" i="8"/>
  <c r="BH48" i="8" s="1"/>
  <c r="E126" i="23"/>
  <c r="E127" i="23"/>
  <c r="AB126" i="24"/>
  <c r="AB127" i="24"/>
  <c r="Q128" i="4"/>
  <c r="I190" i="7"/>
  <c r="AY24" i="12"/>
  <c r="AY168" i="20"/>
  <c r="AY80" i="14"/>
  <c r="AY110" i="14"/>
  <c r="AY170" i="2"/>
  <c r="AY36" i="13"/>
  <c r="AY47" i="13"/>
  <c r="AY48" i="13" s="1"/>
  <c r="AY30" i="14"/>
  <c r="BI133" i="22"/>
  <c r="BI129" i="22" s="1"/>
  <c r="BF134" i="22"/>
  <c r="O126" i="6"/>
  <c r="O127" i="6"/>
  <c r="O128" i="6" s="1"/>
  <c r="AU189" i="21" a="1"/>
  <c r="AU189" i="21" s="1"/>
  <c r="AT189" i="21" a="1"/>
  <c r="AT189" i="21" s="1"/>
  <c r="Q190" i="21"/>
  <c r="AC189" i="21"/>
  <c r="AY70" i="14"/>
  <c r="BI11" i="15"/>
  <c r="BI9" i="15" s="1"/>
  <c r="BI10" i="15" s="1"/>
  <c r="BF28" i="21"/>
  <c r="BF34" i="8"/>
  <c r="BF179" i="10"/>
  <c r="BI180" i="10"/>
  <c r="Q192" i="2"/>
  <c r="L126" i="13"/>
  <c r="L127" i="13"/>
  <c r="L128" i="13" s="1"/>
  <c r="E190" i="22"/>
  <c r="V126" i="20"/>
  <c r="V127" i="20"/>
  <c r="AY158" i="14"/>
  <c r="AY46" i="3"/>
  <c r="BF63" i="17"/>
  <c r="BI64" i="17"/>
  <c r="BF44" i="8"/>
  <c r="AY60" i="6"/>
  <c r="Y190" i="20"/>
  <c r="AT50" i="17" a="1"/>
  <c r="AT50" i="17" s="1"/>
  <c r="AY30" i="8"/>
  <c r="G126" i="5"/>
  <c r="G127" i="5"/>
  <c r="G128" i="5" s="1"/>
  <c r="Y126" i="24"/>
  <c r="Y127" i="24"/>
  <c r="BF138" i="20"/>
  <c r="BF118" i="7"/>
  <c r="BF144" i="14"/>
  <c r="BF146" i="4"/>
  <c r="BF106" i="13"/>
  <c r="BF92" i="25"/>
  <c r="BI91" i="25"/>
  <c r="BI85" i="25" s="1"/>
  <c r="AV9" i="3"/>
  <c r="AC10" i="3"/>
  <c r="AY76" i="6"/>
  <c r="BF148" i="7"/>
  <c r="BF148" i="15"/>
  <c r="BF148" i="23"/>
  <c r="BF178" i="4"/>
  <c r="BF178" i="11"/>
  <c r="BF178" i="20"/>
  <c r="BF50" i="5"/>
  <c r="BF50" i="15"/>
  <c r="BF50" i="23"/>
  <c r="BH178" i="5"/>
  <c r="BH178" i="14"/>
  <c r="BH178" i="23"/>
  <c r="BI35" i="21"/>
  <c r="BF94" i="4"/>
  <c r="BF90" i="20"/>
  <c r="R190" i="8"/>
  <c r="BD50" i="17"/>
  <c r="BD125" i="17"/>
  <c r="BD126" i="17" s="1"/>
  <c r="BF56" i="7"/>
  <c r="BF160" i="7"/>
  <c r="BF166" i="7"/>
  <c r="AY118" i="4"/>
  <c r="W126" i="20"/>
  <c r="W127" i="20"/>
  <c r="W128" i="20" s="1"/>
  <c r="AA190" i="12"/>
  <c r="E126" i="8"/>
  <c r="E127" i="8"/>
  <c r="AY179" i="9"/>
  <c r="AY177" i="9"/>
  <c r="AY178" i="9" s="1"/>
  <c r="I190" i="21"/>
  <c r="AY142" i="25"/>
  <c r="BI147" i="24"/>
  <c r="AY16" i="6"/>
  <c r="D126" i="19"/>
  <c r="D127" i="19"/>
  <c r="AY24" i="24"/>
  <c r="BI165" i="2"/>
  <c r="Z190" i="14"/>
  <c r="H126" i="13"/>
  <c r="H127" i="13"/>
  <c r="H128" i="13" s="1"/>
  <c r="AY57" i="8"/>
  <c r="AC178" i="23"/>
  <c r="AV177" i="23"/>
  <c r="AY84" i="11"/>
  <c r="AC48" i="23"/>
  <c r="AV48" i="23" s="1"/>
  <c r="AV47" i="23"/>
  <c r="BI11" i="4"/>
  <c r="BI9" i="4" s="1"/>
  <c r="BI10" i="4" s="1"/>
  <c r="BF60" i="4"/>
  <c r="BI23" i="17"/>
  <c r="BF110" i="7"/>
  <c r="AY108" i="4"/>
  <c r="Z126" i="11"/>
  <c r="Z127" i="11"/>
  <c r="Z128" i="11" s="1"/>
  <c r="L126" i="12"/>
  <c r="L127" i="12"/>
  <c r="L128" i="12" s="1"/>
  <c r="BF63" i="24"/>
  <c r="BI64" i="24"/>
  <c r="BF22" i="8"/>
  <c r="Q126" i="24"/>
  <c r="AU125" i="24" a="1"/>
  <c r="AU125" i="24" s="1"/>
  <c r="AT125" i="24" a="1"/>
  <c r="AT125" i="24" s="1"/>
  <c r="Q127" i="24"/>
  <c r="AY16" i="2"/>
  <c r="BI117" i="23"/>
  <c r="BI117" i="6"/>
  <c r="BI101" i="16"/>
  <c r="BF100" i="4"/>
  <c r="BI91" i="24"/>
  <c r="BI85" i="24" s="1"/>
  <c r="BF92" i="24"/>
  <c r="AY98" i="6"/>
  <c r="Z190" i="16"/>
  <c r="W191" i="23"/>
  <c r="W192" i="23" s="1"/>
  <c r="AY67" i="20"/>
  <c r="AY67" i="19"/>
  <c r="AY51" i="8"/>
  <c r="AY49" i="8"/>
  <c r="AY50" i="8" s="1"/>
  <c r="AY49" i="12"/>
  <c r="AY50" i="12" s="1"/>
  <c r="AY51" i="12"/>
  <c r="AY51" i="13"/>
  <c r="AY49" i="13"/>
  <c r="AY50" i="13" s="1"/>
  <c r="BG51" i="6"/>
  <c r="BG51" i="14"/>
  <c r="BG51" i="20"/>
  <c r="AY134" i="10"/>
  <c r="AY134" i="14"/>
  <c r="BG134" i="4"/>
  <c r="BG134" i="12"/>
  <c r="BG134" i="20"/>
  <c r="BG24" i="8"/>
  <c r="BG24" i="16"/>
  <c r="BG24" i="24"/>
  <c r="BG47" i="2"/>
  <c r="BG48" i="2" s="1"/>
  <c r="BG36" i="2"/>
  <c r="BG36" i="12"/>
  <c r="BG47" i="12"/>
  <c r="BG48" i="12" s="1"/>
  <c r="BG36" i="21"/>
  <c r="BG47" i="21"/>
  <c r="BG48" i="21" s="1"/>
  <c r="AY148" i="19"/>
  <c r="BG182" i="1"/>
  <c r="BG144" i="24"/>
  <c r="BG32" i="6"/>
  <c r="BF94" i="11"/>
  <c r="BF74" i="14"/>
  <c r="AY72" i="8"/>
  <c r="BG100" i="21"/>
  <c r="BG168" i="23"/>
  <c r="BG162" i="13"/>
  <c r="BG26" i="12"/>
  <c r="BF108" i="11"/>
  <c r="BH47" i="6"/>
  <c r="BH48" i="6" s="1"/>
  <c r="BH36" i="6"/>
  <c r="AY14" i="4"/>
  <c r="AA126" i="9"/>
  <c r="AA127" i="9"/>
  <c r="R126" i="16"/>
  <c r="R127" i="16"/>
  <c r="AY76" i="8"/>
  <c r="AY34" i="11"/>
  <c r="O190" i="5"/>
  <c r="AY47" i="17"/>
  <c r="AY48" i="17" s="1"/>
  <c r="AY36" i="17"/>
  <c r="Y190" i="25"/>
  <c r="AY85" i="24"/>
  <c r="AY86" i="24" s="1"/>
  <c r="BG176" i="14"/>
  <c r="BG82" i="7"/>
  <c r="BG146" i="20"/>
  <c r="AY66" i="14"/>
  <c r="BG174" i="8"/>
  <c r="AY72" i="23"/>
  <c r="BF188" i="22"/>
  <c r="BI147" i="14"/>
  <c r="D126" i="5"/>
  <c r="D127" i="5"/>
  <c r="Y190" i="4"/>
  <c r="AU50" i="19" a="1"/>
  <c r="AU50" i="19" s="1"/>
  <c r="BG80" i="7"/>
  <c r="BG188" i="22"/>
  <c r="BG110" i="10"/>
  <c r="BI165" i="9"/>
  <c r="AY57" i="20"/>
  <c r="M126" i="16"/>
  <c r="M127" i="16"/>
  <c r="M128" i="16" s="1"/>
  <c r="BG152" i="3"/>
  <c r="BG76" i="15"/>
  <c r="BG92" i="5"/>
  <c r="AY118" i="19"/>
  <c r="BG96" i="19"/>
  <c r="AY30" i="22"/>
  <c r="AY185" i="16"/>
  <c r="AY85" i="11"/>
  <c r="AY86" i="11" s="1"/>
  <c r="AC130" i="10"/>
  <c r="AV130" i="10" s="1"/>
  <c r="AV129" i="10"/>
  <c r="BG132" i="13"/>
  <c r="BG156" i="1"/>
  <c r="BG116" i="16"/>
  <c r="AY62" i="25"/>
  <c r="BG102" i="20"/>
  <c r="BG172" i="19"/>
  <c r="AY70" i="19"/>
  <c r="BF158" i="16"/>
  <c r="BI11" i="10"/>
  <c r="BI9" i="10" s="1"/>
  <c r="BI10" i="10" s="1"/>
  <c r="BI58" i="8"/>
  <c r="BF26" i="16"/>
  <c r="BF154" i="8"/>
  <c r="BG158" i="3"/>
  <c r="BG18" i="15"/>
  <c r="AY184" i="23"/>
  <c r="BG46" i="4"/>
  <c r="BF63" i="23"/>
  <c r="BI64" i="23"/>
  <c r="AY120" i="16"/>
  <c r="AY182" i="6"/>
  <c r="T190" i="16"/>
  <c r="BG34" i="6"/>
  <c r="BG56" i="21"/>
  <c r="AY164" i="19"/>
  <c r="BG94" i="9"/>
  <c r="BG108" i="23"/>
  <c r="BF118" i="22"/>
  <c r="BF146" i="1"/>
  <c r="BF102" i="7"/>
  <c r="BF106" i="1"/>
  <c r="BF51" i="15"/>
  <c r="BI52" i="15"/>
  <c r="BI91" i="9"/>
  <c r="BI85" i="9" s="1"/>
  <c r="BF92" i="9"/>
  <c r="AV9" i="15"/>
  <c r="AC10" i="15"/>
  <c r="AY90" i="11"/>
  <c r="BF86" i="13"/>
  <c r="BF86" i="22"/>
  <c r="AT130" i="20" a="1"/>
  <c r="AT130" i="20" s="1"/>
  <c r="BG150" i="8"/>
  <c r="BG182" i="25"/>
  <c r="AY144" i="23"/>
  <c r="BG28" i="20"/>
  <c r="AY154" i="14"/>
  <c r="BI35" i="10"/>
  <c r="BH32" i="8"/>
  <c r="BH176" i="1"/>
  <c r="BH62" i="22"/>
  <c r="BH146" i="14"/>
  <c r="BG22" i="5"/>
  <c r="F126" i="12"/>
  <c r="F127" i="12"/>
  <c r="F128" i="12" s="1"/>
  <c r="Y190" i="5"/>
  <c r="BG100" i="2"/>
  <c r="BG168" i="6"/>
  <c r="AY162" i="19"/>
  <c r="BG10" i="10"/>
  <c r="AY26" i="19"/>
  <c r="BF20" i="21"/>
  <c r="BH138" i="6"/>
  <c r="BF108" i="1"/>
  <c r="BH54" i="15"/>
  <c r="BH106" i="5"/>
  <c r="BH67" i="19"/>
  <c r="X190" i="1"/>
  <c r="X191" i="1"/>
  <c r="X192" i="1" s="1"/>
  <c r="H191" i="3"/>
  <c r="H192" i="3" s="1"/>
  <c r="H190" i="3"/>
  <c r="AY28" i="15"/>
  <c r="AT125" i="6" a="1"/>
  <c r="AT125" i="6" s="1"/>
  <c r="H190" i="12"/>
  <c r="AY168" i="11"/>
  <c r="BG112" i="20"/>
  <c r="AY54" i="19"/>
  <c r="BG20" i="12"/>
  <c r="BG44" i="1"/>
  <c r="BF78" i="14"/>
  <c r="BH102" i="6"/>
  <c r="AY18" i="4"/>
  <c r="X190" i="14"/>
  <c r="X191" i="14"/>
  <c r="X192" i="14" s="1"/>
  <c r="BG84" i="6"/>
  <c r="BG106" i="19"/>
  <c r="AY160" i="22"/>
  <c r="BF32" i="4"/>
  <c r="BH10" i="18"/>
  <c r="BH26" i="11"/>
  <c r="BH18" i="1"/>
  <c r="BG76" i="6"/>
  <c r="AY92" i="3"/>
  <c r="BG120" i="20"/>
  <c r="BG96" i="8"/>
  <c r="BF164" i="19"/>
  <c r="BF18" i="16"/>
  <c r="BH78" i="11"/>
  <c r="BF152" i="19"/>
  <c r="BH160" i="23"/>
  <c r="BH168" i="15"/>
  <c r="BH182" i="8"/>
  <c r="G190" i="6"/>
  <c r="AU125" i="16" a="1"/>
  <c r="AU125" i="16" s="1"/>
  <c r="AU130" i="18" a="1"/>
  <c r="AU130" i="18" s="1"/>
  <c r="BG124" i="3"/>
  <c r="BG156" i="16"/>
  <c r="BG62" i="6"/>
  <c r="AY104" i="19"/>
  <c r="BG70" i="11"/>
  <c r="BI11" i="19"/>
  <c r="BI9" i="19" s="1"/>
  <c r="BI10" i="19" s="1"/>
  <c r="BF34" i="6"/>
  <c r="BI180" i="6"/>
  <c r="BF179" i="6"/>
  <c r="BH142" i="18"/>
  <c r="BH98" i="11"/>
  <c r="BH179" i="1"/>
  <c r="AV47" i="4"/>
  <c r="AC48" i="4"/>
  <c r="AV48" i="4" s="1"/>
  <c r="I126" i="15"/>
  <c r="I127" i="15"/>
  <c r="I128" i="15" s="1"/>
  <c r="BG18" i="7"/>
  <c r="BG122" i="20"/>
  <c r="AY46" i="14"/>
  <c r="BH112" i="1"/>
  <c r="BI64" i="4"/>
  <c r="BF63" i="4"/>
  <c r="BF67" i="17"/>
  <c r="BI68" i="17"/>
  <c r="BH154" i="11"/>
  <c r="BH158" i="18"/>
  <c r="BH170" i="10"/>
  <c r="BH28" i="3"/>
  <c r="BH22" i="18"/>
  <c r="BG16" i="6"/>
  <c r="BG164" i="18"/>
  <c r="AY40" i="22"/>
  <c r="BG42" i="5"/>
  <c r="BF54" i="21"/>
  <c r="BG57" i="7"/>
  <c r="BI117" i="3"/>
  <c r="BF102" i="14"/>
  <c r="BH44" i="8"/>
  <c r="BH76" i="2"/>
  <c r="BH166" i="23"/>
  <c r="BH70" i="14"/>
  <c r="BH152" i="6"/>
  <c r="AY182" i="15"/>
  <c r="AV177" i="18"/>
  <c r="AC178" i="18"/>
  <c r="AV178" i="18" s="1"/>
  <c r="AY9" i="5"/>
  <c r="AY10" i="5" s="1"/>
  <c r="AY106" i="5"/>
  <c r="AY18" i="5"/>
  <c r="AY100" i="20"/>
  <c r="AU50" i="24" a="1"/>
  <c r="AU50" i="24" s="1"/>
  <c r="AY63" i="15"/>
  <c r="AY63" i="20"/>
  <c r="BG63" i="1"/>
  <c r="BG63" i="9"/>
  <c r="BG63" i="17"/>
  <c r="BG63" i="25"/>
  <c r="BH92" i="3"/>
  <c r="BH92" i="12"/>
  <c r="BH92" i="21"/>
  <c r="BG150" i="15"/>
  <c r="BG14" i="6"/>
  <c r="BF16" i="7"/>
  <c r="BG60" i="15"/>
  <c r="BG144" i="7"/>
  <c r="BG154" i="5"/>
  <c r="BI73" i="25"/>
  <c r="BF162" i="21"/>
  <c r="BI35" i="17"/>
  <c r="BF96" i="21"/>
  <c r="BH32" i="16"/>
  <c r="BH176" i="8"/>
  <c r="BH57" i="1"/>
  <c r="BH146" i="21"/>
  <c r="BG22" i="14"/>
  <c r="R126" i="3"/>
  <c r="R127" i="3"/>
  <c r="Z190" i="19"/>
  <c r="Z191" i="19"/>
  <c r="Z192" i="19" s="1"/>
  <c r="AY108" i="8"/>
  <c r="AT178" i="12" a="1"/>
  <c r="AT178" i="12" s="1"/>
  <c r="BG74" i="25"/>
  <c r="AY168" i="19"/>
  <c r="BG78" i="10"/>
  <c r="BF160" i="6"/>
  <c r="BF132" i="3"/>
  <c r="BH74" i="1"/>
  <c r="BF166" i="21"/>
  <c r="BH36" i="14"/>
  <c r="BH47" i="14"/>
  <c r="BH48" i="14" s="1"/>
  <c r="AY168" i="4"/>
  <c r="AY38" i="15"/>
  <c r="AY154" i="8"/>
  <c r="R190" i="9"/>
  <c r="AB126" i="22"/>
  <c r="AB127" i="22"/>
  <c r="AB128" i="22" s="1"/>
  <c r="BG112" i="19"/>
  <c r="AY54" i="21"/>
  <c r="AY142" i="22"/>
  <c r="BG20" i="11"/>
  <c r="BG66" i="25"/>
  <c r="AY44" i="3"/>
  <c r="AY174" i="25"/>
  <c r="BF78" i="13"/>
  <c r="BF142" i="21"/>
  <c r="BF57" i="7"/>
  <c r="BH162" i="25"/>
  <c r="BF46" i="1"/>
  <c r="BH116" i="25"/>
  <c r="BH102" i="4"/>
  <c r="R190" i="6"/>
  <c r="H126" i="5"/>
  <c r="H127" i="5"/>
  <c r="H128" i="5" s="1"/>
  <c r="AC48" i="8"/>
  <c r="AV48" i="8" s="1"/>
  <c r="AV47" i="8"/>
  <c r="AY56" i="11"/>
  <c r="P125" i="23"/>
  <c r="P126" i="23" s="1"/>
  <c r="BG80" i="6"/>
  <c r="BG188" i="20"/>
  <c r="AY106" i="22"/>
  <c r="BG110" i="8"/>
  <c r="BF168" i="7"/>
  <c r="BF140" i="3"/>
  <c r="BH56" i="16"/>
  <c r="BF112" i="20"/>
  <c r="BH188" i="9"/>
  <c r="BH10" i="1"/>
  <c r="BH185" i="21"/>
  <c r="BH94" i="13"/>
  <c r="R126" i="15"/>
  <c r="R127" i="15"/>
  <c r="AC48" i="22"/>
  <c r="AV48" i="22" s="1"/>
  <c r="AV47" i="22"/>
  <c r="E190" i="18"/>
  <c r="AY129" i="17"/>
  <c r="AY130" i="17" s="1"/>
  <c r="BG90" i="15"/>
  <c r="BG170" i="11"/>
  <c r="BG120" i="11"/>
  <c r="BG38" i="1"/>
  <c r="BG30" i="24"/>
  <c r="BF164" i="9"/>
  <c r="BF40" i="21"/>
  <c r="BF152" i="9"/>
  <c r="BH60" i="18"/>
  <c r="BF134" i="9"/>
  <c r="BI133" i="9"/>
  <c r="BH63" i="3"/>
  <c r="AU130" i="3" a="1"/>
  <c r="AU130" i="3" s="1"/>
  <c r="AT130" i="3" a="1"/>
  <c r="AT130" i="3" s="1"/>
  <c r="AY38" i="16"/>
  <c r="AY47" i="6"/>
  <c r="AY48" i="6" s="1"/>
  <c r="AY36" i="6"/>
  <c r="AT125" i="19" a="1"/>
  <c r="AT125" i="19" s="1"/>
  <c r="J126" i="13"/>
  <c r="J127" i="13"/>
  <c r="T190" i="2"/>
  <c r="T191" i="2"/>
  <c r="T192" i="2" s="1"/>
  <c r="AY112" i="10"/>
  <c r="BG114" i="24"/>
  <c r="AY156" i="2"/>
  <c r="BG116" i="13"/>
  <c r="BG102" i="18"/>
  <c r="BG172" i="17"/>
  <c r="BF158" i="14"/>
  <c r="BI11" i="11"/>
  <c r="BI9" i="11" s="1"/>
  <c r="BI10" i="11" s="1"/>
  <c r="BI58" i="6"/>
  <c r="BI23" i="14"/>
  <c r="BF154" i="6"/>
  <c r="BF110" i="1"/>
  <c r="BH46" i="18"/>
  <c r="BH136" i="10"/>
  <c r="BH142" i="1"/>
  <c r="BH40" i="22"/>
  <c r="BH140" i="14"/>
  <c r="Z191" i="6"/>
  <c r="Z192" i="6" s="1"/>
  <c r="AY174" i="6"/>
  <c r="AV9" i="18"/>
  <c r="AC10" i="18"/>
  <c r="J190" i="20"/>
  <c r="AY124" i="8"/>
  <c r="AV47" i="11"/>
  <c r="AC48" i="11"/>
  <c r="AV48" i="11" s="1"/>
  <c r="BG138" i="14"/>
  <c r="BG122" i="1"/>
  <c r="BF184" i="21"/>
  <c r="BF98" i="21"/>
  <c r="BF67" i="9"/>
  <c r="BI68" i="9"/>
  <c r="BH154" i="1"/>
  <c r="BH120" i="21"/>
  <c r="BH158" i="9"/>
  <c r="BH170" i="3"/>
  <c r="BF22" i="21"/>
  <c r="BH22" i="8"/>
  <c r="AT48" i="16" a="1"/>
  <c r="AT48" i="16" s="1"/>
  <c r="AY80" i="10"/>
  <c r="AY9" i="24"/>
  <c r="AY10" i="24" s="1"/>
  <c r="AY136" i="24"/>
  <c r="AY30" i="24"/>
  <c r="AY54" i="24"/>
  <c r="AY78" i="24"/>
  <c r="AY42" i="24"/>
  <c r="BG56" i="2"/>
  <c r="BG40" i="16"/>
  <c r="BG108" i="4"/>
  <c r="BF54" i="4"/>
  <c r="BF118" i="12"/>
  <c r="BH124" i="8"/>
  <c r="BF146" i="6"/>
  <c r="BI101" i="5"/>
  <c r="BF106" i="2"/>
  <c r="BF100" i="25"/>
  <c r="BH72" i="20"/>
  <c r="BF51" i="14"/>
  <c r="BI52" i="14"/>
  <c r="BI91" i="5"/>
  <c r="BF92" i="5"/>
  <c r="BH20" i="25"/>
  <c r="BH51" i="17"/>
  <c r="BH100" i="9"/>
  <c r="AY166" i="5"/>
  <c r="AY144" i="20"/>
  <c r="BH24" i="2"/>
  <c r="BH24" i="10"/>
  <c r="BH24" i="17"/>
  <c r="BH24" i="25"/>
  <c r="BG86" i="6"/>
  <c r="BG86" i="14"/>
  <c r="BG86" i="21"/>
  <c r="AY150" i="23"/>
  <c r="BG14" i="4"/>
  <c r="BG60" i="13"/>
  <c r="BG144" i="5"/>
  <c r="BG154" i="1"/>
  <c r="BF162" i="20"/>
  <c r="BI35" i="15"/>
  <c r="BF90" i="6"/>
  <c r="BH122" i="20"/>
  <c r="BH62" i="12"/>
  <c r="BH146" i="3"/>
  <c r="AU48" i="1" a="1"/>
  <c r="AU48" i="1" s="1"/>
  <c r="AT48" i="1" a="1"/>
  <c r="AT48" i="1" s="1"/>
  <c r="H190" i="10"/>
  <c r="H191" i="10"/>
  <c r="H192" i="10" s="1"/>
  <c r="AC86" i="20"/>
  <c r="AV86" i="20" s="1"/>
  <c r="AV85" i="20"/>
  <c r="AY100" i="14"/>
  <c r="AY166" i="21"/>
  <c r="BG78" i="17"/>
  <c r="BF56" i="20"/>
  <c r="BF20" i="13"/>
  <c r="BF108" i="16"/>
  <c r="BF132" i="8"/>
  <c r="BH74" i="8"/>
  <c r="BH36" i="20"/>
  <c r="BH47" i="20"/>
  <c r="BH48" i="20" s="1"/>
  <c r="S190" i="3"/>
  <c r="AC125" i="4"/>
  <c r="AY156" i="4"/>
  <c r="AY54" i="16"/>
  <c r="K126" i="19"/>
  <c r="K127" i="19"/>
  <c r="K128" i="19" s="1"/>
  <c r="F190" i="23"/>
  <c r="BG54" i="2"/>
  <c r="BG142" i="2"/>
  <c r="BG20" i="18"/>
  <c r="AY146" i="21"/>
  <c r="BG44" i="8"/>
  <c r="BF78" i="20"/>
  <c r="BF24" i="8"/>
  <c r="BF88" i="12"/>
  <c r="BI147" i="20"/>
  <c r="AY176" i="6"/>
  <c r="J190" i="16"/>
  <c r="F126" i="10"/>
  <c r="F127" i="10"/>
  <c r="F128" i="10" s="1"/>
  <c r="AY74" i="5"/>
  <c r="BG80" i="5"/>
  <c r="BG188" i="19"/>
  <c r="AY106" i="19"/>
  <c r="BG110" i="7"/>
  <c r="BI165" i="8"/>
  <c r="BH56" i="15"/>
  <c r="BF112" i="18"/>
  <c r="BH188" i="7"/>
  <c r="BH185" i="20"/>
  <c r="BH94" i="12"/>
  <c r="Z126" i="5"/>
  <c r="Z127" i="5"/>
  <c r="AY138" i="4"/>
  <c r="AY18" i="15"/>
  <c r="AA126" i="15"/>
  <c r="AA127" i="15"/>
  <c r="AA128" i="15" s="1"/>
  <c r="V126" i="21"/>
  <c r="V127" i="21"/>
  <c r="AY152" i="25"/>
  <c r="AY90" i="19"/>
  <c r="BG92" i="19"/>
  <c r="AY170" i="13"/>
  <c r="BG118" i="1"/>
  <c r="BG30" i="14"/>
  <c r="BH132" i="25"/>
  <c r="BF40" i="13"/>
  <c r="BF42" i="7"/>
  <c r="BF152" i="3"/>
  <c r="BH172" i="25"/>
  <c r="BH14" i="18"/>
  <c r="BH60" i="6"/>
  <c r="BI133" i="1"/>
  <c r="BF134" i="1"/>
  <c r="AY54" i="6"/>
  <c r="P189" i="17"/>
  <c r="P190" i="17" s="1"/>
  <c r="D190" i="17"/>
  <c r="AY184" i="18"/>
  <c r="AY16" i="10"/>
  <c r="BG132" i="24"/>
  <c r="AY124" i="2"/>
  <c r="BG156" i="14"/>
  <c r="BG62" i="4"/>
  <c r="BG104" i="25"/>
  <c r="AY102" i="13"/>
  <c r="BG70" i="8"/>
  <c r="BI11" i="17"/>
  <c r="BI9" i="17" s="1"/>
  <c r="BI10" i="17" s="1"/>
  <c r="BF60" i="13"/>
  <c r="BF26" i="21"/>
  <c r="BF28" i="17"/>
  <c r="BF34" i="9"/>
  <c r="BF179" i="4"/>
  <c r="BI180" i="4"/>
  <c r="BH136" i="25"/>
  <c r="BH142" i="17"/>
  <c r="BH98" i="6"/>
  <c r="BH179" i="2"/>
  <c r="AT48" i="10" a="1"/>
  <c r="AT48" i="10" s="1"/>
  <c r="AU48" i="10" a="1"/>
  <c r="AU48" i="10" s="1"/>
  <c r="AY96" i="12"/>
  <c r="D192" i="11"/>
  <c r="AY62" i="9"/>
  <c r="BG158" i="22"/>
  <c r="AY138" i="22"/>
  <c r="BG184" i="11"/>
  <c r="BG46" i="25"/>
  <c r="BF44" i="17"/>
  <c r="BH30" i="20"/>
  <c r="BH34" i="12"/>
  <c r="BH120" i="20"/>
  <c r="BH144" i="20"/>
  <c r="BH22" i="10"/>
  <c r="AY146" i="6"/>
  <c r="AY56" i="9"/>
  <c r="AY98" i="17"/>
  <c r="AU86" i="25" a="1"/>
  <c r="AU86" i="25" s="1"/>
  <c r="AT86" i="25" a="1"/>
  <c r="AT86" i="25" s="1"/>
  <c r="BG34" i="3"/>
  <c r="BG56" i="18"/>
  <c r="AY164" i="25"/>
  <c r="BG94" i="4"/>
  <c r="BG108" i="20"/>
  <c r="BF54" i="10"/>
  <c r="BI117" i="19"/>
  <c r="BH124" i="24"/>
  <c r="BF102" i="11"/>
  <c r="BF106" i="16"/>
  <c r="BI91" i="20"/>
  <c r="BI85" i="20" s="1"/>
  <c r="BF92" i="20"/>
  <c r="BH166" i="13"/>
  <c r="BH70" i="2"/>
  <c r="BH100" i="24"/>
  <c r="AY108" i="20"/>
  <c r="AY28" i="17"/>
  <c r="BH50" i="7"/>
  <c r="BH50" i="12"/>
  <c r="BH50" i="20"/>
  <c r="BF36" i="6"/>
  <c r="BF47" i="6"/>
  <c r="BF47" i="17"/>
  <c r="BF36" i="17"/>
  <c r="BF36" i="24"/>
  <c r="BF47" i="24"/>
  <c r="Q128" i="11"/>
  <c r="AU189" i="23" a="1"/>
  <c r="AU189" i="23" s="1"/>
  <c r="AT125" i="7" a="1"/>
  <c r="AT125" i="7" s="1"/>
  <c r="Q128" i="12"/>
  <c r="AY24" i="23"/>
  <c r="J190" i="1"/>
  <c r="J191" i="1"/>
  <c r="J192" i="1" s="1"/>
  <c r="AY177" i="17"/>
  <c r="AY178" i="17" s="1"/>
  <c r="AY179" i="17"/>
  <c r="L126" i="22"/>
  <c r="L127" i="22"/>
  <c r="L128" i="22" s="1"/>
  <c r="D191" i="6"/>
  <c r="D190" i="6"/>
  <c r="P189" i="6"/>
  <c r="P190" i="6" s="1"/>
  <c r="F126" i="8"/>
  <c r="F127" i="8"/>
  <c r="AY47" i="5"/>
  <c r="AY48" i="5" s="1"/>
  <c r="AY36" i="5"/>
  <c r="E190" i="10"/>
  <c r="AV129" i="3"/>
  <c r="AC130" i="3"/>
  <c r="AV130" i="3" s="1"/>
  <c r="E126" i="10"/>
  <c r="E127" i="10"/>
  <c r="E128" i="10" s="1"/>
  <c r="AY24" i="20"/>
  <c r="AC178" i="13"/>
  <c r="AV178" i="13" s="1"/>
  <c r="AV177" i="13"/>
  <c r="AY30" i="3"/>
  <c r="Y126" i="19"/>
  <c r="Y127" i="19"/>
  <c r="BI23" i="12"/>
  <c r="V190" i="4"/>
  <c r="AU50" i="12" a="1"/>
  <c r="AU50" i="12" s="1"/>
  <c r="L190" i="5"/>
  <c r="L191" i="5"/>
  <c r="L192" i="5" s="1"/>
  <c r="AC125" i="8"/>
  <c r="J190" i="10"/>
  <c r="Z126" i="7"/>
  <c r="Z127" i="7"/>
  <c r="Z128" i="7" s="1"/>
  <c r="AY164" i="3"/>
  <c r="BI52" i="19"/>
  <c r="BF51" i="19"/>
  <c r="BF92" i="3"/>
  <c r="BI91" i="3"/>
  <c r="BI85" i="3" s="1"/>
  <c r="AY47" i="4"/>
  <c r="AY48" i="4" s="1"/>
  <c r="AY36" i="4"/>
  <c r="M190" i="13"/>
  <c r="BF130" i="8"/>
  <c r="BF130" i="16"/>
  <c r="BF130" i="24"/>
  <c r="D190" i="13"/>
  <c r="P189" i="13"/>
  <c r="P190" i="13" s="1"/>
  <c r="BI73" i="14"/>
  <c r="BI35" i="5"/>
  <c r="AY40" i="8"/>
  <c r="H190" i="22"/>
  <c r="F126" i="23"/>
  <c r="F127" i="23"/>
  <c r="F128" i="23" s="1"/>
  <c r="I126" i="13"/>
  <c r="I127" i="13"/>
  <c r="AY54" i="25"/>
  <c r="R126" i="5"/>
  <c r="R127" i="5"/>
  <c r="R128" i="5" s="1"/>
  <c r="F190" i="15"/>
  <c r="AY94" i="8"/>
  <c r="T126" i="15"/>
  <c r="T127" i="15"/>
  <c r="T128" i="15" s="1"/>
  <c r="Q128" i="8"/>
  <c r="AV9" i="19"/>
  <c r="AC10" i="19"/>
  <c r="AY100" i="8"/>
  <c r="Z191" i="4"/>
  <c r="Z192" i="4" s="1"/>
  <c r="E126" i="17"/>
  <c r="E127" i="17"/>
  <c r="E128" i="17" s="1"/>
  <c r="BI23" i="19"/>
  <c r="BF179" i="3"/>
  <c r="BI180" i="3"/>
  <c r="Q192" i="4"/>
  <c r="AY24" i="7"/>
  <c r="AU50" i="10" a="1"/>
  <c r="AU50" i="10" s="1"/>
  <c r="P125" i="18"/>
  <c r="P126" i="18" s="1"/>
  <c r="AY36" i="11"/>
  <c r="AY47" i="11"/>
  <c r="AY48" i="11" s="1"/>
  <c r="AY102" i="20"/>
  <c r="AV47" i="24"/>
  <c r="AC48" i="24"/>
  <c r="AV48" i="24" s="1"/>
  <c r="AY164" i="2"/>
  <c r="BF116" i="21"/>
  <c r="BF106" i="14"/>
  <c r="AY188" i="6"/>
  <c r="AY24" i="9"/>
  <c r="BF16" i="8"/>
  <c r="AY154" i="25"/>
  <c r="BI73" i="12"/>
  <c r="AY9" i="4"/>
  <c r="AY10" i="4" s="1"/>
  <c r="AY176" i="4"/>
  <c r="AY88" i="6"/>
  <c r="AY84" i="8"/>
  <c r="L190" i="18"/>
  <c r="L191" i="18"/>
  <c r="L192" i="18" s="1"/>
  <c r="V126" i="2"/>
  <c r="V127" i="2"/>
  <c r="V128" i="2" s="1"/>
  <c r="BH47" i="2"/>
  <c r="BH48" i="2" s="1"/>
  <c r="BH36" i="2"/>
  <c r="AY62" i="4"/>
  <c r="T190" i="19"/>
  <c r="T191" i="19"/>
  <c r="T192" i="19" s="1"/>
  <c r="K126" i="22"/>
  <c r="K127" i="22"/>
  <c r="AY170" i="20"/>
  <c r="AV9" i="25"/>
  <c r="AC10" i="25"/>
  <c r="AY112" i="3"/>
  <c r="AY20" i="25"/>
  <c r="BI147" i="3"/>
  <c r="E190" i="3"/>
  <c r="AY20" i="6"/>
  <c r="AY162" i="8"/>
  <c r="AY188" i="3"/>
  <c r="BF32" i="16"/>
  <c r="AB190" i="11"/>
  <c r="AY170" i="25"/>
  <c r="BF152" i="4"/>
  <c r="BF124" i="4"/>
  <c r="BF134" i="14"/>
  <c r="BI133" i="14"/>
  <c r="BI129" i="14" s="1"/>
  <c r="AY46" i="6"/>
  <c r="O190" i="23"/>
  <c r="O191" i="23"/>
  <c r="O192" i="23" s="1"/>
  <c r="BI58" i="10"/>
  <c r="BF28" i="16"/>
  <c r="BF179" i="1"/>
  <c r="BI180" i="1"/>
  <c r="AY144" i="4"/>
  <c r="BF80" i="21"/>
  <c r="BF63" i="11"/>
  <c r="BI64" i="11"/>
  <c r="BF67" i="20"/>
  <c r="BI68" i="20"/>
  <c r="O191" i="14"/>
  <c r="O192" i="14" s="1"/>
  <c r="O190" i="14"/>
  <c r="H126" i="9"/>
  <c r="H127" i="9"/>
  <c r="AY66" i="20"/>
  <c r="L190" i="25"/>
  <c r="L191" i="25"/>
  <c r="L192" i="25" s="1"/>
  <c r="N190" i="24"/>
  <c r="N191" i="24"/>
  <c r="N192" i="24" s="1"/>
  <c r="BF120" i="7"/>
  <c r="BI52" i="25"/>
  <c r="BF51" i="25"/>
  <c r="BI91" i="15"/>
  <c r="BF92" i="15"/>
  <c r="AT178" i="7" a="1"/>
  <c r="AT178" i="7" s="1"/>
  <c r="AY74" i="6"/>
  <c r="I126" i="20"/>
  <c r="I127" i="20"/>
  <c r="I128" i="20" s="1"/>
  <c r="AU50" i="2" a="1"/>
  <c r="AU50" i="2" s="1"/>
  <c r="T126" i="18"/>
  <c r="T127" i="18"/>
  <c r="T128" i="18" s="1"/>
  <c r="BF148" i="9"/>
  <c r="BF148" i="16"/>
  <c r="BF148" i="24"/>
  <c r="BF178" i="3"/>
  <c r="BF178" i="12"/>
  <c r="BF178" i="19"/>
  <c r="BF50" i="10"/>
  <c r="BF50" i="16"/>
  <c r="BF50" i="24"/>
  <c r="BH178" i="6"/>
  <c r="BH178" i="15"/>
  <c r="BH178" i="22"/>
  <c r="AY88" i="23"/>
  <c r="BF38" i="21"/>
  <c r="BF70" i="20"/>
  <c r="BF174" i="16"/>
  <c r="BF90" i="13"/>
  <c r="AT50" i="4" a="1"/>
  <c r="AT50" i="4" s="1"/>
  <c r="V191" i="8"/>
  <c r="V192" i="8" s="1"/>
  <c r="V190" i="8"/>
  <c r="AY162" i="3"/>
  <c r="BF108" i="4"/>
  <c r="AY120" i="4"/>
  <c r="E126" i="6"/>
  <c r="E127" i="6"/>
  <c r="E128" i="6" s="1"/>
  <c r="M126" i="12"/>
  <c r="M127" i="12"/>
  <c r="K191" i="19"/>
  <c r="K192" i="19" s="1"/>
  <c r="K190" i="19"/>
  <c r="AY20" i="3"/>
  <c r="BF78" i="8"/>
  <c r="S126" i="2"/>
  <c r="S127" i="2"/>
  <c r="S128" i="2" s="1"/>
  <c r="AV177" i="15"/>
  <c r="AC178" i="15"/>
  <c r="AV178" i="15" s="1"/>
  <c r="O191" i="10"/>
  <c r="O192" i="10" s="1"/>
  <c r="O190" i="10"/>
  <c r="T126" i="3"/>
  <c r="T127" i="3"/>
  <c r="I126" i="21"/>
  <c r="I127" i="21"/>
  <c r="I128" i="21" s="1"/>
  <c r="L126" i="2"/>
  <c r="L127" i="2"/>
  <c r="AB190" i="10"/>
  <c r="BF112" i="7"/>
  <c r="AY20" i="4"/>
  <c r="AY166" i="6"/>
  <c r="AY70" i="20"/>
  <c r="AY76" i="3"/>
  <c r="BF164" i="13"/>
  <c r="AA191" i="13"/>
  <c r="AA192" i="13" s="1"/>
  <c r="AA190" i="13"/>
  <c r="R126" i="17"/>
  <c r="R127" i="17"/>
  <c r="R191" i="17" s="1"/>
  <c r="R192" i="17" s="1"/>
  <c r="T190" i="15"/>
  <c r="O126" i="13"/>
  <c r="O127" i="13"/>
  <c r="O128" i="13" s="1"/>
  <c r="I191" i="24"/>
  <c r="I192" i="24" s="1"/>
  <c r="I190" i="24"/>
  <c r="J126" i="24"/>
  <c r="J127" i="24"/>
  <c r="AY132" i="2"/>
  <c r="AY172" i="3"/>
  <c r="BF10" i="4"/>
  <c r="BI58" i="4"/>
  <c r="BF28" i="4"/>
  <c r="AV9" i="11"/>
  <c r="AC10" i="11"/>
  <c r="AY158" i="19"/>
  <c r="BF63" i="16"/>
  <c r="BI64" i="16"/>
  <c r="BF44" i="7"/>
  <c r="N126" i="1"/>
  <c r="N127" i="1"/>
  <c r="N128" i="1" s="1"/>
  <c r="N126" i="20"/>
  <c r="N127" i="20"/>
  <c r="N128" i="20" s="1"/>
  <c r="AY146" i="10"/>
  <c r="AY42" i="23"/>
  <c r="BF54" i="16"/>
  <c r="BF138" i="11"/>
  <c r="BI101" i="8"/>
  <c r="BF30" i="8"/>
  <c r="BI52" i="24"/>
  <c r="BF51" i="24"/>
  <c r="BI91" i="16"/>
  <c r="BI85" i="16" s="1"/>
  <c r="BF92" i="16"/>
  <c r="AY38" i="8"/>
  <c r="AY104" i="11"/>
  <c r="BG67" i="3"/>
  <c r="AY49" i="9"/>
  <c r="AY50" i="9" s="1"/>
  <c r="AY51" i="9"/>
  <c r="AY49" i="10"/>
  <c r="AY50" i="10" s="1"/>
  <c r="AY51" i="10"/>
  <c r="AY49" i="20"/>
  <c r="AY50" i="20" s="1"/>
  <c r="AY51" i="20"/>
  <c r="AY51" i="2"/>
  <c r="AY49" i="2"/>
  <c r="AY50" i="2" s="1"/>
  <c r="BG51" i="5"/>
  <c r="BG51" i="13"/>
  <c r="BG51" i="21"/>
  <c r="AY134" i="11"/>
  <c r="BG134" i="5"/>
  <c r="BG134" i="13"/>
  <c r="BG134" i="21"/>
  <c r="BG24" i="1"/>
  <c r="BG24" i="11"/>
  <c r="BG24" i="17"/>
  <c r="BG24" i="25"/>
  <c r="BG47" i="6"/>
  <c r="BG48" i="6" s="1"/>
  <c r="BG36" i="6"/>
  <c r="BG36" i="13"/>
  <c r="BG47" i="13"/>
  <c r="BG48" i="13" s="1"/>
  <c r="BG47" i="20"/>
  <c r="BG48" i="20" s="1"/>
  <c r="BG36" i="20"/>
  <c r="AY150" i="19"/>
  <c r="AY182" i="14"/>
  <c r="BG144" i="16"/>
  <c r="AY85" i="1"/>
  <c r="AY86" i="1" s="1"/>
  <c r="BG154" i="21"/>
  <c r="BI73" i="1"/>
  <c r="BF74" i="6"/>
  <c r="K126" i="5"/>
  <c r="K127" i="5"/>
  <c r="K128" i="5" s="1"/>
  <c r="AY30" i="15"/>
  <c r="S126" i="7"/>
  <c r="S127" i="7"/>
  <c r="N190" i="20"/>
  <c r="AY14" i="20"/>
  <c r="AY40" i="10"/>
  <c r="BG100" i="12"/>
  <c r="BG168" i="15"/>
  <c r="BG162" i="8"/>
  <c r="BG10" i="20"/>
  <c r="BG26" i="6"/>
  <c r="BF56" i="8"/>
  <c r="BF166" i="8"/>
  <c r="AY42" i="15"/>
  <c r="AX50" i="12"/>
  <c r="AX125" i="12"/>
  <c r="AX126" i="12" s="1"/>
  <c r="F190" i="7"/>
  <c r="AY162" i="11"/>
  <c r="BG176" i="5"/>
  <c r="BG54" i="20"/>
  <c r="BG142" i="23"/>
  <c r="AY82" i="2"/>
  <c r="BG146" i="12"/>
  <c r="BG44" i="25"/>
  <c r="BG174" i="2"/>
  <c r="BF188" i="14"/>
  <c r="BF150" i="7"/>
  <c r="T126" i="13"/>
  <c r="T127" i="13"/>
  <c r="AY166" i="8"/>
  <c r="Z190" i="11"/>
  <c r="BG136" i="25"/>
  <c r="BG188" i="14"/>
  <c r="BG110" i="3"/>
  <c r="BI165" i="5"/>
  <c r="BF84" i="22"/>
  <c r="BF112" i="14"/>
  <c r="N126" i="2"/>
  <c r="N127" i="2"/>
  <c r="N128" i="2" s="1"/>
  <c r="D190" i="4"/>
  <c r="D191" i="4"/>
  <c r="P189" i="4"/>
  <c r="P190" i="4" s="1"/>
  <c r="AC178" i="17"/>
  <c r="AV178" i="17" s="1"/>
  <c r="AV177" i="17"/>
  <c r="AY122" i="8"/>
  <c r="AY60" i="20"/>
  <c r="G126" i="16"/>
  <c r="G127" i="16"/>
  <c r="AY152" i="19"/>
  <c r="BG76" i="9"/>
  <c r="BG120" i="19"/>
  <c r="BG96" i="12"/>
  <c r="BF152" i="20"/>
  <c r="I191" i="5"/>
  <c r="I192" i="5" s="1"/>
  <c r="I190" i="5"/>
  <c r="AC48" i="16"/>
  <c r="AV48" i="16" s="1"/>
  <c r="AV47" i="16"/>
  <c r="AY88" i="11"/>
  <c r="BG132" i="4"/>
  <c r="BG114" i="18"/>
  <c r="AY156" i="19"/>
  <c r="BG116" i="9"/>
  <c r="BG185" i="21"/>
  <c r="BG104" i="12"/>
  <c r="BG172" i="11"/>
  <c r="BG98" i="25"/>
  <c r="BF60" i="8"/>
  <c r="BI23" i="16"/>
  <c r="AY34" i="8"/>
  <c r="BG18" i="8"/>
  <c r="BG122" i="21"/>
  <c r="BI64" i="15"/>
  <c r="BF63" i="15"/>
  <c r="AY90" i="16"/>
  <c r="AY72" i="11"/>
  <c r="AY28" i="10"/>
  <c r="AY34" i="2"/>
  <c r="BG56" i="12"/>
  <c r="BG94" i="1"/>
  <c r="BG108" i="14"/>
  <c r="BF138" i="4"/>
  <c r="BF120" i="14"/>
  <c r="BI101" i="23"/>
  <c r="BI101" i="7"/>
  <c r="BH72" i="15"/>
  <c r="BF51" i="7"/>
  <c r="BI52" i="7"/>
  <c r="BH100" i="2"/>
  <c r="AC125" i="10"/>
  <c r="AY112" i="9"/>
  <c r="M191" i="23"/>
  <c r="M192" i="23" s="1"/>
  <c r="M190" i="23"/>
  <c r="J126" i="22"/>
  <c r="J127" i="22"/>
  <c r="J128" i="22" s="1"/>
  <c r="AY148" i="3"/>
  <c r="BG182" i="17"/>
  <c r="BG88" i="22"/>
  <c r="BG28" i="13"/>
  <c r="BI73" i="17"/>
  <c r="BF162" i="13"/>
  <c r="BF96" i="14"/>
  <c r="BH32" i="4"/>
  <c r="BH122" i="22"/>
  <c r="BH62" i="14"/>
  <c r="BH146" i="6"/>
  <c r="AY22" i="3"/>
  <c r="AY179" i="7"/>
  <c r="AY177" i="7"/>
  <c r="AY178" i="7" s="1"/>
  <c r="T126" i="8"/>
  <c r="T127" i="8"/>
  <c r="T128" i="8" s="1"/>
  <c r="AY16" i="9"/>
  <c r="AY116" i="11"/>
  <c r="AY100" i="22"/>
  <c r="AY166" i="1"/>
  <c r="BG10" i="3"/>
  <c r="AY24" i="19"/>
  <c r="BF160" i="21"/>
  <c r="BF132" i="19"/>
  <c r="BH54" i="5"/>
  <c r="BH90" i="19"/>
  <c r="BH67" i="14"/>
  <c r="AY148" i="15"/>
  <c r="AY166" i="11"/>
  <c r="BG112" i="12"/>
  <c r="BH16" i="25"/>
  <c r="BG20" i="2"/>
  <c r="BG66" i="18"/>
  <c r="AY44" i="14"/>
  <c r="BG72" i="23"/>
  <c r="BF142" i="22"/>
  <c r="BH162" i="20"/>
  <c r="BH116" i="18"/>
  <c r="BH104" i="6"/>
  <c r="K190" i="7"/>
  <c r="BD125" i="12"/>
  <c r="BD126" i="12" s="1"/>
  <c r="BG80" i="25"/>
  <c r="AY84" i="2"/>
  <c r="BG106" i="12"/>
  <c r="BI165" i="15"/>
  <c r="BF140" i="13"/>
  <c r="BF84" i="7"/>
  <c r="BF185" i="12"/>
  <c r="BF172" i="7"/>
  <c r="BH188" i="18"/>
  <c r="BH10" i="10"/>
  <c r="BH26" i="1"/>
  <c r="BH94" i="22"/>
  <c r="AY32" i="15"/>
  <c r="AU125" i="22" a="1"/>
  <c r="AU125" i="22" s="1"/>
  <c r="AT125" i="22" a="1"/>
  <c r="AT125" i="22" s="1"/>
  <c r="Q126" i="22"/>
  <c r="Q127" i="22"/>
  <c r="J190" i="15"/>
  <c r="J191" i="15"/>
  <c r="J192" i="15" s="1"/>
  <c r="AV177" i="24"/>
  <c r="AC178" i="24"/>
  <c r="AV178" i="24" s="1"/>
  <c r="BG90" i="23"/>
  <c r="AY74" i="2"/>
  <c r="BG118" i="20"/>
  <c r="BG38" i="20"/>
  <c r="BG96" i="1"/>
  <c r="BH78" i="7"/>
  <c r="BH160" i="14"/>
  <c r="BH168" i="8"/>
  <c r="BH63" i="18"/>
  <c r="AY162" i="4"/>
  <c r="AB190" i="3"/>
  <c r="AB191" i="3"/>
  <c r="AB192" i="3" s="1"/>
  <c r="L191" i="6"/>
  <c r="L192" i="6" s="1"/>
  <c r="BG132" i="19"/>
  <c r="AY124" i="14"/>
  <c r="BG156" i="11"/>
  <c r="BG116" i="22"/>
  <c r="AY62" i="1"/>
  <c r="BG104" i="19"/>
  <c r="BG70" i="1"/>
  <c r="BF10" i="19"/>
  <c r="BI58" i="15"/>
  <c r="BI23" i="24"/>
  <c r="BF28" i="19"/>
  <c r="BF110" i="11"/>
  <c r="BH136" i="20"/>
  <c r="BH142" i="11"/>
  <c r="BH98" i="4"/>
  <c r="BH140" i="23"/>
  <c r="F126" i="4"/>
  <c r="F127" i="4"/>
  <c r="AY85" i="17"/>
  <c r="AY86" i="17" s="1"/>
  <c r="W191" i="22"/>
  <c r="W192" i="22" s="1"/>
  <c r="X190" i="25"/>
  <c r="BG138" i="23"/>
  <c r="AY18" i="2"/>
  <c r="BG122" i="12"/>
  <c r="BF156" i="22"/>
  <c r="BF82" i="14"/>
  <c r="BF184" i="22"/>
  <c r="BF98" i="22"/>
  <c r="BF67" i="8"/>
  <c r="BI68" i="8"/>
  <c r="BH154" i="2"/>
  <c r="BH120" i="22"/>
  <c r="BH158" i="8"/>
  <c r="BH170" i="1"/>
  <c r="BH22" i="9"/>
  <c r="AC125" i="11"/>
  <c r="BG34" i="21"/>
  <c r="AY16" i="3"/>
  <c r="BG164" i="10"/>
  <c r="BG94" i="24"/>
  <c r="AY42" i="2"/>
  <c r="BI117" i="21"/>
  <c r="BF118" i="3"/>
  <c r="BF144" i="13"/>
  <c r="BI101" i="14"/>
  <c r="BF100" i="1"/>
  <c r="BH44" i="2"/>
  <c r="BI91" i="22"/>
  <c r="BF92" i="22"/>
  <c r="BH166" i="14"/>
  <c r="BH70" i="7"/>
  <c r="W191" i="9"/>
  <c r="W192" i="9" s="1"/>
  <c r="AY63" i="10"/>
  <c r="BG63" i="3"/>
  <c r="BG63" i="11"/>
  <c r="BG63" i="19"/>
  <c r="BH92" i="5"/>
  <c r="BH92" i="14"/>
  <c r="BH92" i="22"/>
  <c r="BG150" i="7"/>
  <c r="AY14" i="3"/>
  <c r="BG60" i="7"/>
  <c r="AY144" i="3"/>
  <c r="BG28" i="21"/>
  <c r="BF76" i="18"/>
  <c r="BF38" i="9"/>
  <c r="BF174" i="13"/>
  <c r="BF90" i="8"/>
  <c r="BH32" i="6"/>
  <c r="BH176" i="3"/>
  <c r="BH62" i="20"/>
  <c r="BH146" i="12"/>
  <c r="BG22" i="9"/>
  <c r="E126" i="1"/>
  <c r="E127" i="1"/>
  <c r="E128" i="1" s="1"/>
  <c r="AA190" i="17"/>
  <c r="AA191" i="17"/>
  <c r="AA192" i="17" s="1"/>
  <c r="Z191" i="24"/>
  <c r="Z192" i="24" s="1"/>
  <c r="Z190" i="24"/>
  <c r="AA190" i="24"/>
  <c r="BG74" i="18"/>
  <c r="BG78" i="2"/>
  <c r="BG26" i="25"/>
  <c r="BF182" i="3"/>
  <c r="BH138" i="22"/>
  <c r="BF108" i="8"/>
  <c r="BH106" i="21"/>
  <c r="BF166" i="13"/>
  <c r="BH47" i="7"/>
  <c r="BH48" i="7" s="1"/>
  <c r="BH36" i="7"/>
  <c r="AC178" i="1"/>
  <c r="AV177" i="1"/>
  <c r="AY56" i="15"/>
  <c r="P125" i="14"/>
  <c r="P126" i="14" s="1"/>
  <c r="AY22" i="20"/>
  <c r="AY30" i="10"/>
  <c r="BG112" i="11"/>
  <c r="BG20" i="6"/>
  <c r="BG66" i="16"/>
  <c r="BG72" i="22"/>
  <c r="BF57" i="1"/>
  <c r="BH162" i="15"/>
  <c r="BF188" i="4"/>
  <c r="BH116" i="17"/>
  <c r="BH104" i="4"/>
  <c r="AY142" i="6"/>
  <c r="AV85" i="13"/>
  <c r="AC86" i="13"/>
  <c r="AV86" i="13" s="1"/>
  <c r="D126" i="10"/>
  <c r="D127" i="10"/>
  <c r="J190" i="7"/>
  <c r="I191" i="23"/>
  <c r="I192" i="23" s="1"/>
  <c r="I190" i="23"/>
  <c r="BG136" i="23"/>
  <c r="AY80" i="2"/>
  <c r="BG188" i="13"/>
  <c r="BG110" i="1"/>
  <c r="BH56" i="9"/>
  <c r="BH188" i="1"/>
  <c r="BH96" i="21"/>
  <c r="BH185" i="13"/>
  <c r="BH94" i="7"/>
  <c r="AY84" i="16"/>
  <c r="F126" i="3"/>
  <c r="F127" i="3"/>
  <c r="F128" i="3" s="1"/>
  <c r="P189" i="15"/>
  <c r="P190" i="15" s="1"/>
  <c r="AY148" i="10"/>
  <c r="AB126" i="19"/>
  <c r="AB127" i="19"/>
  <c r="AB128" i="19" s="1"/>
  <c r="AY179" i="24"/>
  <c r="AY177" i="24"/>
  <c r="AY178" i="24" s="1"/>
  <c r="W190" i="24"/>
  <c r="BG90" i="4"/>
  <c r="BG170" i="3"/>
  <c r="BG118" i="2"/>
  <c r="AY38" i="22"/>
  <c r="BG30" i="15"/>
  <c r="BF136" i="4"/>
  <c r="BF122" i="4"/>
  <c r="BF72" i="7"/>
  <c r="BH14" i="17"/>
  <c r="BH60" i="10"/>
  <c r="BI133" i="2"/>
  <c r="BF134" i="2"/>
  <c r="AY47" i="16"/>
  <c r="AY48" i="16" s="1"/>
  <c r="AY36" i="16"/>
  <c r="AY38" i="6"/>
  <c r="AV9" i="13"/>
  <c r="AC10" i="13"/>
  <c r="AY100" i="5"/>
  <c r="BG132" i="2"/>
  <c r="BG114" i="16"/>
  <c r="AY156" i="25"/>
  <c r="BG116" i="5"/>
  <c r="BG185" i="19"/>
  <c r="BG102" i="10"/>
  <c r="BG172" i="8"/>
  <c r="BG98" i="23"/>
  <c r="BF10" i="11"/>
  <c r="BF60" i="6"/>
  <c r="BF26" i="14"/>
  <c r="BH42" i="18"/>
  <c r="BH46" i="10"/>
  <c r="BH136" i="2"/>
  <c r="BH184" i="21"/>
  <c r="BH40" i="14"/>
  <c r="BH140" i="6"/>
  <c r="AT125" i="4" a="1"/>
  <c r="AT125" i="4" s="1"/>
  <c r="AU50" i="18" a="1"/>
  <c r="AU50" i="18" s="1"/>
  <c r="AY92" i="20"/>
  <c r="BG138" i="5"/>
  <c r="BG184" i="20"/>
  <c r="BF14" i="16"/>
  <c r="BF156" i="13"/>
  <c r="BF82" i="7"/>
  <c r="BI68" i="2"/>
  <c r="BF67" i="2"/>
  <c r="BH34" i="21"/>
  <c r="BH118" i="21"/>
  <c r="BH158" i="2"/>
  <c r="BH144" i="21"/>
  <c r="BH22" i="4"/>
  <c r="AT86" i="6" a="1"/>
  <c r="AT86" i="6" s="1"/>
  <c r="AC178" i="7"/>
  <c r="AV177" i="7"/>
  <c r="F191" i="5"/>
  <c r="F192" i="5" s="1"/>
  <c r="AY146" i="9"/>
  <c r="AY162" i="20"/>
  <c r="AY152" i="24"/>
  <c r="BG16" i="21"/>
  <c r="AY56" i="22"/>
  <c r="BG40" i="9"/>
  <c r="BG42" i="22"/>
  <c r="AY108" i="14"/>
  <c r="BG57" i="20"/>
  <c r="BI117" i="12"/>
  <c r="BF104" i="21"/>
  <c r="BH72" i="12"/>
  <c r="BI52" i="4"/>
  <c r="BF51" i="4"/>
  <c r="BH20" i="17"/>
  <c r="BH51" i="9"/>
  <c r="BH100" i="3"/>
  <c r="AY156" i="8"/>
  <c r="BH24" i="4"/>
  <c r="BH24" i="8"/>
  <c r="BH24" i="18"/>
  <c r="BG86" i="5"/>
  <c r="BG86" i="13"/>
  <c r="BG86" i="22"/>
  <c r="BG150" i="14"/>
  <c r="AY14" i="21"/>
  <c r="BF16" i="1"/>
  <c r="BG60" i="5"/>
  <c r="AY144" i="2"/>
  <c r="BG28" i="19"/>
  <c r="AY154" i="22"/>
  <c r="BF76" i="16"/>
  <c r="BI35" i="8"/>
  <c r="BF94" i="17"/>
  <c r="BF70" i="9"/>
  <c r="BF174" i="6"/>
  <c r="BH114" i="20"/>
  <c r="BH122" i="13"/>
  <c r="BH62" i="4"/>
  <c r="BH110" i="24"/>
  <c r="Z126" i="9"/>
  <c r="Z127" i="9"/>
  <c r="Z128" i="9" s="1"/>
  <c r="T190" i="18"/>
  <c r="BG74" i="24"/>
  <c r="AY168" i="21"/>
  <c r="BG78" i="11"/>
  <c r="BF182" i="16"/>
  <c r="BF62" i="9"/>
  <c r="BF160" i="12"/>
  <c r="BF166" i="20"/>
  <c r="BH47" i="13"/>
  <c r="BH48" i="13" s="1"/>
  <c r="BH36" i="13"/>
  <c r="AY60" i="4"/>
  <c r="AB126" i="17"/>
  <c r="AB127" i="17"/>
  <c r="AY70" i="10"/>
  <c r="V190" i="17"/>
  <c r="V191" i="17"/>
  <c r="V192" i="17" s="1"/>
  <c r="AV129" i="23"/>
  <c r="AC130" i="23"/>
  <c r="AV130" i="23" s="1"/>
  <c r="BG112" i="18"/>
  <c r="AY54" i="22"/>
  <c r="AY142" i="19"/>
  <c r="BG20" i="10"/>
  <c r="BG66" i="24"/>
  <c r="AY44" i="2"/>
  <c r="BF188" i="20"/>
  <c r="BF46" i="17"/>
  <c r="BF150" i="11"/>
  <c r="AY120" i="15"/>
  <c r="O191" i="17"/>
  <c r="O192" i="17" s="1"/>
  <c r="O190" i="17"/>
  <c r="AY76" i="5"/>
  <c r="AT178" i="25" a="1"/>
  <c r="AT178" i="25" s="1"/>
  <c r="BG136" i="22"/>
  <c r="AY80" i="19"/>
  <c r="BG188" i="11"/>
  <c r="BG160" i="25"/>
  <c r="AY110" i="2"/>
  <c r="BF84" i="19"/>
  <c r="BH56" i="7"/>
  <c r="BF185" i="3"/>
  <c r="BH96" i="20"/>
  <c r="BH185" i="12"/>
  <c r="BH94" i="5"/>
  <c r="BG152" i="15"/>
  <c r="BG92" i="10"/>
  <c r="BG118" i="25"/>
  <c r="AY118" i="14"/>
  <c r="BG30" i="5"/>
  <c r="BF136" i="6"/>
  <c r="BH132" i="17"/>
  <c r="BF122" i="8"/>
  <c r="BH172" i="17"/>
  <c r="BH14" i="9"/>
  <c r="BH60" i="2"/>
  <c r="BH108" i="21"/>
  <c r="V126" i="3"/>
  <c r="V127" i="3"/>
  <c r="V128" i="3" s="1"/>
  <c r="AY92" i="4"/>
  <c r="I191" i="6"/>
  <c r="I192" i="6" s="1"/>
  <c r="I190" i="6"/>
  <c r="AT130" i="17" a="1"/>
  <c r="AT130" i="17" s="1"/>
  <c r="AY158" i="5"/>
  <c r="BG132" i="17"/>
  <c r="BG156" i="8"/>
  <c r="BG116" i="20"/>
  <c r="AY62" i="22"/>
  <c r="BG104" i="17"/>
  <c r="BG172" i="22"/>
  <c r="AY70" i="2"/>
  <c r="BF158" i="21"/>
  <c r="BF10" i="17"/>
  <c r="BI58" i="13"/>
  <c r="BI23" i="21"/>
  <c r="BF154" i="13"/>
  <c r="BF110" i="8"/>
  <c r="BH46" i="25"/>
  <c r="BH136" i="17"/>
  <c r="BH142" i="8"/>
  <c r="BH98" i="1"/>
  <c r="BH140" i="21"/>
  <c r="AV47" i="10"/>
  <c r="AC48" i="10"/>
  <c r="AV48" i="10" s="1"/>
  <c r="V126" i="1"/>
  <c r="V127" i="1"/>
  <c r="AY96" i="18"/>
  <c r="AY34" i="10"/>
  <c r="BG158" i="14"/>
  <c r="BG184" i="5"/>
  <c r="BG46" i="17"/>
  <c r="BF14" i="9"/>
  <c r="BH112" i="24"/>
  <c r="BF184" i="13"/>
  <c r="BF66" i="7"/>
  <c r="BF98" i="12"/>
  <c r="BH30" i="12"/>
  <c r="BH34" i="3"/>
  <c r="BH120" i="14"/>
  <c r="BH88" i="20"/>
  <c r="BH144" i="12"/>
  <c r="BF22" i="20"/>
  <c r="W126" i="2"/>
  <c r="W127" i="2"/>
  <c r="W128" i="2" s="1"/>
  <c r="Y191" i="6"/>
  <c r="Y192" i="6" s="1"/>
  <c r="Y190" i="6"/>
  <c r="F191" i="16"/>
  <c r="F192" i="16" s="1"/>
  <c r="AY144" i="12"/>
  <c r="X190" i="22"/>
  <c r="X191" i="22"/>
  <c r="X192" i="22" s="1"/>
  <c r="AY34" i="21"/>
  <c r="BG56" i="8"/>
  <c r="BG40" i="24"/>
  <c r="AY94" i="3"/>
  <c r="BG108" i="11"/>
  <c r="BF138" i="7"/>
  <c r="BF116" i="15"/>
  <c r="BF118" i="19"/>
  <c r="BH124" i="16"/>
  <c r="BI101" i="11"/>
  <c r="BF106" i="10"/>
  <c r="BI52" i="20"/>
  <c r="BF51" i="20"/>
  <c r="BF92" i="12"/>
  <c r="BI91" i="12"/>
  <c r="BH166" i="3"/>
  <c r="BH51" i="24"/>
  <c r="BH100" i="16"/>
  <c r="S126" i="6"/>
  <c r="S127" i="6"/>
  <c r="S128" i="6" s="1"/>
  <c r="AC178" i="19"/>
  <c r="AV178" i="19" s="1"/>
  <c r="AV177" i="19"/>
  <c r="BD125" i="6"/>
  <c r="BD126" i="6" s="1"/>
  <c r="G126" i="24"/>
  <c r="G127" i="24"/>
  <c r="G128" i="24" s="1"/>
  <c r="AY160" i="24"/>
  <c r="BH50" i="4"/>
  <c r="BH50" i="13"/>
  <c r="BH50" i="21"/>
  <c r="BF47" i="2"/>
  <c r="BF36" i="2"/>
  <c r="BF36" i="8"/>
  <c r="BF47" i="8"/>
  <c r="BF47" i="14"/>
  <c r="BF36" i="14"/>
  <c r="BF36" i="25"/>
  <c r="BF47" i="25"/>
  <c r="BH51" i="23"/>
  <c r="AU189" i="13" a="1"/>
  <c r="AU189" i="13" s="1"/>
  <c r="AT125" i="3" a="1"/>
  <c r="AT125" i="3" s="1"/>
  <c r="Q191" i="7"/>
  <c r="BI73" i="3"/>
  <c r="W191" i="10"/>
  <c r="W192" i="10" s="1"/>
  <c r="W190" i="10"/>
  <c r="R190" i="7"/>
  <c r="I190" i="20"/>
  <c r="BH47" i="21"/>
  <c r="BH48" i="21" s="1"/>
  <c r="BH36" i="21"/>
  <c r="G126" i="2"/>
  <c r="G127" i="2"/>
  <c r="G128" i="2" s="1"/>
  <c r="X126" i="23"/>
  <c r="X127" i="23"/>
  <c r="N126" i="5"/>
  <c r="N127" i="5"/>
  <c r="N128" i="5" s="1"/>
  <c r="T126" i="24"/>
  <c r="T127" i="24"/>
  <c r="T128" i="24" s="1"/>
  <c r="BI165" i="6"/>
  <c r="AV9" i="16"/>
  <c r="AC10" i="16"/>
  <c r="H191" i="23"/>
  <c r="H192" i="23" s="1"/>
  <c r="H190" i="23"/>
  <c r="AB126" i="1"/>
  <c r="AB127" i="1"/>
  <c r="AB128" i="1" s="1"/>
  <c r="L126" i="24"/>
  <c r="L127" i="24"/>
  <c r="L128" i="24" s="1"/>
  <c r="BI64" i="18"/>
  <c r="BF63" i="18"/>
  <c r="AB126" i="18"/>
  <c r="AB127" i="18"/>
  <c r="AB128" i="18" s="1"/>
  <c r="AU86" i="18" a="1"/>
  <c r="AU86" i="18" s="1"/>
  <c r="AT86" i="18" a="1"/>
  <c r="AT86" i="18" s="1"/>
  <c r="BI117" i="18"/>
  <c r="BI101" i="10"/>
  <c r="BF51" i="10"/>
  <c r="BI52" i="10"/>
  <c r="BF130" i="1"/>
  <c r="BF130" i="9"/>
  <c r="BF130" i="17"/>
  <c r="BF130" i="25"/>
  <c r="AC86" i="16"/>
  <c r="AV86" i="16" s="1"/>
  <c r="AV85" i="16"/>
  <c r="G190" i="4"/>
  <c r="G191" i="4"/>
  <c r="G192" i="4" s="1"/>
  <c r="N126" i="16"/>
  <c r="N127" i="16"/>
  <c r="N128" i="16" s="1"/>
  <c r="BH36" i="19"/>
  <c r="BH47" i="19"/>
  <c r="BH48" i="19" s="1"/>
  <c r="AC178" i="2"/>
  <c r="AV177" i="2"/>
  <c r="M191" i="7"/>
  <c r="M192" i="7" s="1"/>
  <c r="M190" i="7"/>
  <c r="AY20" i="2"/>
  <c r="R126" i="11"/>
  <c r="R127" i="11"/>
  <c r="BI165" i="22"/>
  <c r="L126" i="3"/>
  <c r="L127" i="3"/>
  <c r="X126" i="9"/>
  <c r="X127" i="9"/>
  <c r="T126" i="10"/>
  <c r="T127" i="10"/>
  <c r="T128" i="10" s="1"/>
  <c r="AU125" i="21" a="1"/>
  <c r="AU125" i="21" s="1"/>
  <c r="AT125" i="21" a="1"/>
  <c r="AT125" i="21" s="1"/>
  <c r="Q126" i="21"/>
  <c r="Q127" i="21"/>
  <c r="Q191" i="21" s="1"/>
  <c r="R126" i="9"/>
  <c r="R127" i="9"/>
  <c r="R128" i="9" s="1"/>
  <c r="I126" i="16"/>
  <c r="I127" i="16"/>
  <c r="I128" i="16" s="1"/>
  <c r="AY185" i="11"/>
  <c r="BI11" i="6"/>
  <c r="BI9" i="6" s="1"/>
  <c r="BI10" i="6" s="1"/>
  <c r="L191" i="4"/>
  <c r="L192" i="4" s="1"/>
  <c r="W190" i="5"/>
  <c r="AY82" i="6"/>
  <c r="AT189" i="6" a="1"/>
  <c r="AT189" i="6" s="1"/>
  <c r="AU189" i="6" a="1"/>
  <c r="AU189" i="6" s="1"/>
  <c r="Q191" i="6"/>
  <c r="Q190" i="6"/>
  <c r="AC189" i="6"/>
  <c r="S190" i="17"/>
  <c r="S191" i="17"/>
  <c r="S192" i="17" s="1"/>
  <c r="AY54" i="11"/>
  <c r="AY38" i="11"/>
  <c r="AY104" i="20"/>
  <c r="BI117" i="17"/>
  <c r="BF146" i="8"/>
  <c r="BI101" i="12"/>
  <c r="BI91" i="18"/>
  <c r="BI85" i="18" s="1"/>
  <c r="BF92" i="18"/>
  <c r="R126" i="18"/>
  <c r="R127" i="18"/>
  <c r="AV177" i="10"/>
  <c r="AC178" i="10"/>
  <c r="AV178" i="10" s="1"/>
  <c r="AV47" i="9"/>
  <c r="AC48" i="9"/>
  <c r="AV48" i="9" s="1"/>
  <c r="AY32" i="25"/>
  <c r="BI35" i="6"/>
  <c r="AA190" i="3"/>
  <c r="AA191" i="3"/>
  <c r="AA192" i="3" s="1"/>
  <c r="I190" i="3"/>
  <c r="AY86" i="6"/>
  <c r="BF182" i="4"/>
  <c r="X126" i="4"/>
  <c r="X127" i="4"/>
  <c r="X128" i="4" s="1"/>
  <c r="I190" i="16"/>
  <c r="AB126" i="6"/>
  <c r="AB127" i="6"/>
  <c r="AY106" i="11"/>
  <c r="AY72" i="3"/>
  <c r="BI147" i="25"/>
  <c r="X126" i="11"/>
  <c r="X127" i="11"/>
  <c r="AY188" i="23"/>
  <c r="BF84" i="16"/>
  <c r="BF112" i="8"/>
  <c r="T190" i="14"/>
  <c r="T191" i="14"/>
  <c r="T192" i="14" s="1"/>
  <c r="AY34" i="6"/>
  <c r="J190" i="9"/>
  <c r="V126" i="23"/>
  <c r="V127" i="23"/>
  <c r="AY118" i="23"/>
  <c r="BF134" i="8"/>
  <c r="BI133" i="8"/>
  <c r="AY78" i="20"/>
  <c r="AY132" i="3"/>
  <c r="BI11" i="7"/>
  <c r="BI9" i="7" s="1"/>
  <c r="BI10" i="7" s="1"/>
  <c r="BI58" i="1"/>
  <c r="BI23" i="18"/>
  <c r="O191" i="20"/>
  <c r="O192" i="20" s="1"/>
  <c r="O190" i="20"/>
  <c r="D126" i="24"/>
  <c r="D127" i="24"/>
  <c r="BF66" i="21"/>
  <c r="BI64" i="1"/>
  <c r="BF63" i="1"/>
  <c r="BI68" i="12"/>
  <c r="BF67" i="12"/>
  <c r="W126" i="3"/>
  <c r="W127" i="3"/>
  <c r="BI117" i="24"/>
  <c r="BF144" i="8"/>
  <c r="BI101" i="25"/>
  <c r="BI101" i="9"/>
  <c r="BF51" i="18"/>
  <c r="BI52" i="18"/>
  <c r="BI91" i="7"/>
  <c r="BI85" i="7" s="1"/>
  <c r="BF92" i="7"/>
  <c r="AY170" i="4"/>
  <c r="Z126" i="14"/>
  <c r="Z127" i="14"/>
  <c r="Z128" i="14" s="1"/>
  <c r="BF148" i="1"/>
  <c r="BF148" i="8"/>
  <c r="BF148" i="17"/>
  <c r="BF148" i="25"/>
  <c r="BF178" i="6"/>
  <c r="BF178" i="13"/>
  <c r="BF178" i="21"/>
  <c r="BF50" i="4"/>
  <c r="BF50" i="13"/>
  <c r="BF50" i="17"/>
  <c r="BF50" i="25"/>
  <c r="BH178" i="7"/>
  <c r="BH178" i="16"/>
  <c r="BH178" i="24"/>
  <c r="AY154" i="3"/>
  <c r="BI73" i="20"/>
  <c r="R191" i="5"/>
  <c r="R192" i="5" s="1"/>
  <c r="R190" i="5"/>
  <c r="E126" i="13"/>
  <c r="E127" i="13"/>
  <c r="AY166" i="3"/>
  <c r="AY162" i="25"/>
  <c r="AY24" i="14"/>
  <c r="BF114" i="4"/>
  <c r="BF62" i="21"/>
  <c r="W191" i="7"/>
  <c r="W192" i="7" s="1"/>
  <c r="W190" i="7"/>
  <c r="W191" i="6"/>
  <c r="W192" i="6" s="1"/>
  <c r="W190" i="6"/>
  <c r="AY112" i="2"/>
  <c r="BF46" i="21"/>
  <c r="BF150" i="16"/>
  <c r="AY16" i="4"/>
  <c r="Y190" i="15"/>
  <c r="Y191" i="15"/>
  <c r="Y192" i="15" s="1"/>
  <c r="AY22" i="11"/>
  <c r="F126" i="7"/>
  <c r="F127" i="7"/>
  <c r="F128" i="7" s="1"/>
  <c r="AY188" i="25"/>
  <c r="AY172" i="4"/>
  <c r="AY168" i="6"/>
  <c r="AV9" i="10"/>
  <c r="AC10" i="10"/>
  <c r="E126" i="16"/>
  <c r="E127" i="16"/>
  <c r="AY74" i="3"/>
  <c r="BF18" i="8"/>
  <c r="BF152" i="21"/>
  <c r="S191" i="19"/>
  <c r="S192" i="19" s="1"/>
  <c r="S190" i="19"/>
  <c r="AY188" i="8"/>
  <c r="AB191" i="22"/>
  <c r="AB192" i="22" s="1"/>
  <c r="AB190" i="22"/>
  <c r="AY116" i="25"/>
  <c r="BI23" i="9"/>
  <c r="AV177" i="11"/>
  <c r="AC178" i="11"/>
  <c r="AV9" i="20"/>
  <c r="AC10" i="20"/>
  <c r="BF82" i="16"/>
  <c r="BF66" i="20"/>
  <c r="BI64" i="9"/>
  <c r="BF63" i="9"/>
  <c r="BF67" i="21"/>
  <c r="BI68" i="21"/>
  <c r="AY20" i="20"/>
  <c r="BF102" i="8"/>
  <c r="BI52" i="16"/>
  <c r="BF51" i="16"/>
  <c r="BF92" i="8"/>
  <c r="BI91" i="8"/>
  <c r="AY188" i="4"/>
  <c r="AY47" i="8"/>
  <c r="AY48" i="8" s="1"/>
  <c r="AY36" i="8"/>
  <c r="AY102" i="11"/>
  <c r="AU130" i="12" a="1"/>
  <c r="AU130" i="12" s="1"/>
  <c r="AY67" i="10"/>
  <c r="AY67" i="25"/>
  <c r="AY51" i="18"/>
  <c r="AY49" i="18"/>
  <c r="AY50" i="18" s="1"/>
  <c r="AY49" i="17"/>
  <c r="AY50" i="17" s="1"/>
  <c r="AY51" i="17"/>
  <c r="AY51" i="1"/>
  <c r="AY49" i="1"/>
  <c r="AY50" i="1" s="1"/>
  <c r="BG51" i="8"/>
  <c r="BG51" i="17"/>
  <c r="BG51" i="22"/>
  <c r="AY134" i="4"/>
  <c r="AY134" i="3"/>
  <c r="BG134" i="6"/>
  <c r="BG134" i="14"/>
  <c r="BG134" i="22"/>
  <c r="BG24" i="2"/>
  <c r="BG24" i="9"/>
  <c r="BG24" i="18"/>
  <c r="BG36" i="4"/>
  <c r="BG47" i="4"/>
  <c r="BG48" i="4" s="1"/>
  <c r="BG47" i="15"/>
  <c r="BG48" i="15" s="1"/>
  <c r="BG36" i="15"/>
  <c r="BG36" i="22"/>
  <c r="BG47" i="22"/>
  <c r="BG48" i="22" s="1"/>
  <c r="BG14" i="24"/>
  <c r="BG60" i="25"/>
  <c r="BG144" i="9"/>
  <c r="BG154" i="13"/>
  <c r="BI35" i="19"/>
  <c r="BF174" i="22"/>
  <c r="BG22" i="24"/>
  <c r="F190" i="1"/>
  <c r="S190" i="18"/>
  <c r="BG100" i="5"/>
  <c r="BG168" i="8"/>
  <c r="AY162" i="2"/>
  <c r="BG10" i="14"/>
  <c r="D191" i="8"/>
  <c r="D190" i="8"/>
  <c r="P189" i="8"/>
  <c r="P190" i="8" s="1"/>
  <c r="AY44" i="10"/>
  <c r="AV9" i="9"/>
  <c r="AC10" i="9"/>
  <c r="P189" i="22"/>
  <c r="P190" i="22" s="1"/>
  <c r="AY176" i="3"/>
  <c r="BG142" i="14"/>
  <c r="BG146" i="5"/>
  <c r="BG44" i="18"/>
  <c r="AY174" i="19"/>
  <c r="BF88" i="8"/>
  <c r="BF46" i="11"/>
  <c r="BI147" i="7"/>
  <c r="W126" i="21"/>
  <c r="W127" i="21"/>
  <c r="W128" i="21" s="1"/>
  <c r="AY168" i="8"/>
  <c r="AY146" i="20"/>
  <c r="AY72" i="10"/>
  <c r="R190" i="22"/>
  <c r="R191" i="22"/>
  <c r="R192" i="22" s="1"/>
  <c r="BG136" i="17"/>
  <c r="BG188" i="6"/>
  <c r="BG160" i="19"/>
  <c r="BF32" i="21"/>
  <c r="Q128" i="16"/>
  <c r="M126" i="11"/>
  <c r="M127" i="11"/>
  <c r="M128" i="11" s="1"/>
  <c r="K190" i="23"/>
  <c r="K191" i="23"/>
  <c r="K192" i="23" s="1"/>
  <c r="BG90" i="24"/>
  <c r="AY92" i="25"/>
  <c r="BG118" i="19"/>
  <c r="BG38" i="18"/>
  <c r="BG96" i="3"/>
  <c r="BF164" i="20"/>
  <c r="BF124" i="16"/>
  <c r="AY22" i="15"/>
  <c r="AY116" i="8"/>
  <c r="BG179" i="22"/>
  <c r="AY132" i="14"/>
  <c r="BG114" i="10"/>
  <c r="BG140" i="24"/>
  <c r="AY116" i="2"/>
  <c r="BG185" i="15"/>
  <c r="BG102" i="12"/>
  <c r="BG172" i="2"/>
  <c r="BG98" i="17"/>
  <c r="BF158" i="7"/>
  <c r="BF26" i="8"/>
  <c r="BF28" i="7"/>
  <c r="F126" i="1"/>
  <c r="F127" i="1"/>
  <c r="F128" i="1" s="1"/>
  <c r="AY185" i="6"/>
  <c r="AA190" i="14"/>
  <c r="AA191" i="14"/>
  <c r="AA192" i="14" s="1"/>
  <c r="AT50" i="6" a="1"/>
  <c r="AT50" i="6" s="1"/>
  <c r="AY177" i="20"/>
  <c r="AY178" i="20" s="1"/>
  <c r="AY179" i="20"/>
  <c r="N126" i="22"/>
  <c r="N127" i="22"/>
  <c r="N128" i="22" s="1"/>
  <c r="BG138" i="24"/>
  <c r="AY18" i="3"/>
  <c r="BG122" i="13"/>
  <c r="BI64" i="5"/>
  <c r="BF63" i="5"/>
  <c r="BI68" i="19"/>
  <c r="BF67" i="19"/>
  <c r="E190" i="19"/>
  <c r="AY34" i="23"/>
  <c r="BG56" i="1"/>
  <c r="BG40" i="18"/>
  <c r="AY94" i="19"/>
  <c r="BG108" i="10"/>
  <c r="BI117" i="14"/>
  <c r="W191" i="11"/>
  <c r="W192" i="11" s="1"/>
  <c r="Y126" i="21"/>
  <c r="Y127" i="21"/>
  <c r="R190" i="10"/>
  <c r="AY185" i="20"/>
  <c r="BF86" i="8"/>
  <c r="BF86" i="16"/>
  <c r="AY150" i="3"/>
  <c r="BG182" i="9"/>
  <c r="BG88" i="14"/>
  <c r="BG28" i="6"/>
  <c r="BG32" i="21"/>
  <c r="BI73" i="8"/>
  <c r="BF162" i="6"/>
  <c r="BF174" i="4"/>
  <c r="BF90" i="1"/>
  <c r="BH114" i="22"/>
  <c r="BH122" i="14"/>
  <c r="BH62" i="6"/>
  <c r="AY160" i="4"/>
  <c r="AT178" i="22" a="1"/>
  <c r="AT178" i="22" s="1"/>
  <c r="O190" i="25"/>
  <c r="AB190" i="25"/>
  <c r="BG78" i="20"/>
  <c r="BF20" i="14"/>
  <c r="BH38" i="18"/>
  <c r="BH90" i="11"/>
  <c r="BH67" i="2"/>
  <c r="AY150" i="15"/>
  <c r="BG112" i="5"/>
  <c r="BH16" i="18"/>
  <c r="BG82" i="22"/>
  <c r="AY20" i="14"/>
  <c r="BG66" i="10"/>
  <c r="BG174" i="23"/>
  <c r="BG72" i="15"/>
  <c r="BF142" i="13"/>
  <c r="BF88" i="22"/>
  <c r="BH162" i="10"/>
  <c r="BI147" i="22"/>
  <c r="BH116" i="12"/>
  <c r="AV85" i="15"/>
  <c r="AC86" i="15"/>
  <c r="AV86" i="15" s="1"/>
  <c r="K191" i="18"/>
  <c r="K192" i="18" s="1"/>
  <c r="K190" i="18"/>
  <c r="AY172" i="8"/>
  <c r="BG80" i="15"/>
  <c r="BG106" i="4"/>
  <c r="BG110" i="18"/>
  <c r="BI165" i="10"/>
  <c r="BF140" i="6"/>
  <c r="BH56" i="24"/>
  <c r="BF112" i="21"/>
  <c r="BH188" i="10"/>
  <c r="BH10" i="2"/>
  <c r="BH185" i="22"/>
  <c r="BH94" i="14"/>
  <c r="J191" i="11"/>
  <c r="J192" i="11" s="1"/>
  <c r="J190" i="11"/>
  <c r="BG90" i="14"/>
  <c r="AY76" i="2"/>
  <c r="BG170" i="21"/>
  <c r="BG118" i="10"/>
  <c r="BG38" i="10"/>
  <c r="BF136" i="14"/>
  <c r="BF18" i="7"/>
  <c r="BF152" i="11"/>
  <c r="BH160" i="7"/>
  <c r="BF134" i="20"/>
  <c r="BI133" i="20"/>
  <c r="BH63" i="11"/>
  <c r="J191" i="3"/>
  <c r="J192" i="3" s="1"/>
  <c r="D192" i="21"/>
  <c r="AY32" i="11"/>
  <c r="BG132" i="11"/>
  <c r="BG114" i="25"/>
  <c r="BG156" i="5"/>
  <c r="BG116" i="14"/>
  <c r="BG102" i="19"/>
  <c r="BG172" i="18"/>
  <c r="BF10" i="8"/>
  <c r="BI58" i="5"/>
  <c r="BF154" i="7"/>
  <c r="BF110" i="4"/>
  <c r="BH46" i="19"/>
  <c r="BH136" i="11"/>
  <c r="BH142" i="2"/>
  <c r="BH40" i="23"/>
  <c r="BH140" i="16"/>
  <c r="N126" i="8"/>
  <c r="N127" i="8"/>
  <c r="N128" i="8" s="1"/>
  <c r="AY24" i="15"/>
  <c r="Y126" i="14"/>
  <c r="Y127" i="14"/>
  <c r="AY28" i="8"/>
  <c r="X126" i="16"/>
  <c r="X127" i="16"/>
  <c r="X128" i="16" s="1"/>
  <c r="V190" i="25"/>
  <c r="V191" i="25"/>
  <c r="V192" i="25" s="1"/>
  <c r="BG138" i="15"/>
  <c r="BG122" i="2"/>
  <c r="BF66" i="19"/>
  <c r="BF67" i="3"/>
  <c r="BI68" i="3"/>
  <c r="BH34" i="22"/>
  <c r="BH118" i="22"/>
  <c r="BH158" i="1"/>
  <c r="BH144" i="22"/>
  <c r="BF22" i="22"/>
  <c r="BH22" i="1"/>
  <c r="AY174" i="15"/>
  <c r="P125" i="13"/>
  <c r="P126" i="13" s="1"/>
  <c r="H126" i="16"/>
  <c r="H127" i="16"/>
  <c r="H128" i="16" s="1"/>
  <c r="AY140" i="11"/>
  <c r="AY156" i="10"/>
  <c r="BG34" i="13"/>
  <c r="BG164" i="2"/>
  <c r="BG94" i="16"/>
  <c r="AY42" i="25"/>
  <c r="BF120" i="21"/>
  <c r="BH124" i="25"/>
  <c r="BF144" i="6"/>
  <c r="BF146" i="3"/>
  <c r="BF102" i="6"/>
  <c r="BF106" i="8"/>
  <c r="BI52" i="22"/>
  <c r="BF51" i="22"/>
  <c r="BI91" i="14"/>
  <c r="BI85" i="14" s="1"/>
  <c r="BF92" i="14"/>
  <c r="BH166" i="6"/>
  <c r="BH100" i="19"/>
  <c r="AY78" i="6"/>
  <c r="AC86" i="9"/>
  <c r="AV86" i="9" s="1"/>
  <c r="AV85" i="9"/>
  <c r="H126" i="25"/>
  <c r="H127" i="25"/>
  <c r="AY63" i="4"/>
  <c r="AY63" i="14"/>
  <c r="BG63" i="2"/>
  <c r="BG63" i="10"/>
  <c r="BG63" i="18"/>
  <c r="BH92" i="8"/>
  <c r="BH92" i="15"/>
  <c r="BH92" i="23"/>
  <c r="AY148" i="2"/>
  <c r="BG182" i="23"/>
  <c r="AY60" i="2"/>
  <c r="AY144" i="25"/>
  <c r="BG28" i="12"/>
  <c r="BI73" i="18"/>
  <c r="BF162" i="14"/>
  <c r="BI35" i="9"/>
  <c r="BF94" i="16"/>
  <c r="BF96" i="13"/>
  <c r="BF70" i="7"/>
  <c r="BH32" i="2"/>
  <c r="BH122" i="21"/>
  <c r="BH62" i="13"/>
  <c r="BH146" i="4"/>
  <c r="AY22" i="1"/>
  <c r="O190" i="4"/>
  <c r="T190" i="8"/>
  <c r="V126" i="16"/>
  <c r="V127" i="16"/>
  <c r="AY32" i="9"/>
  <c r="BG74" i="8"/>
  <c r="BG162" i="19"/>
  <c r="AY78" i="1"/>
  <c r="BG26" i="18"/>
  <c r="BF114" i="16"/>
  <c r="BF56" i="6"/>
  <c r="BH138" i="12"/>
  <c r="BF108" i="3"/>
  <c r="BH54" i="21"/>
  <c r="BH106" i="12"/>
  <c r="BF166" i="3"/>
  <c r="E126" i="22"/>
  <c r="E127" i="22"/>
  <c r="E128" i="22" s="1"/>
  <c r="H191" i="13"/>
  <c r="H192" i="13" s="1"/>
  <c r="H190" i="13"/>
  <c r="S191" i="24"/>
  <c r="S192" i="24" s="1"/>
  <c r="S190" i="24"/>
  <c r="BG112" i="2"/>
  <c r="BH16" i="16"/>
  <c r="BG82" i="21"/>
  <c r="AY20" i="19"/>
  <c r="BG66" i="9"/>
  <c r="BG174" i="24"/>
  <c r="BG72" i="14"/>
  <c r="BF78" i="7"/>
  <c r="BF88" i="21"/>
  <c r="BH162" i="9"/>
  <c r="BF150" i="21"/>
  <c r="BH116" i="8"/>
  <c r="S126" i="11"/>
  <c r="S127" i="11"/>
  <c r="S128" i="11" s="1"/>
  <c r="AY36" i="9"/>
  <c r="AY47" i="9"/>
  <c r="AY48" i="9" s="1"/>
  <c r="N191" i="4"/>
  <c r="N192" i="4" s="1"/>
  <c r="M191" i="25"/>
  <c r="M192" i="25" s="1"/>
  <c r="M190" i="25"/>
  <c r="BG136" i="15"/>
  <c r="AY80" i="23"/>
  <c r="BG188" i="4"/>
  <c r="BG160" i="18"/>
  <c r="AY110" i="19"/>
  <c r="BF84" i="20"/>
  <c r="BF112" i="13"/>
  <c r="BH174" i="21"/>
  <c r="BH96" i="13"/>
  <c r="BH185" i="5"/>
  <c r="AY74" i="4"/>
  <c r="AY184" i="16"/>
  <c r="AY179" i="6"/>
  <c r="AY177" i="6"/>
  <c r="AY178" i="6" s="1"/>
  <c r="D192" i="15"/>
  <c r="AU125" i="20" a="1"/>
  <c r="AU125" i="20" s="1"/>
  <c r="AT125" i="20" a="1"/>
  <c r="AT125" i="20" s="1"/>
  <c r="Q126" i="20"/>
  <c r="Q127" i="20"/>
  <c r="Q191" i="20" s="1"/>
  <c r="AY150" i="10"/>
  <c r="J126" i="23"/>
  <c r="J127" i="23"/>
  <c r="J128" i="23" s="1"/>
  <c r="BG152" i="23"/>
  <c r="BG92" i="20"/>
  <c r="AY170" i="14"/>
  <c r="BG120" i="2"/>
  <c r="AY36" i="22"/>
  <c r="AY47" i="22"/>
  <c r="AY48" i="22" s="1"/>
  <c r="BG30" i="6"/>
  <c r="BH132" i="18"/>
  <c r="BF152" i="6"/>
  <c r="BH172" i="18"/>
  <c r="BH14" i="10"/>
  <c r="BH60" i="3"/>
  <c r="BH108" i="22"/>
  <c r="S126" i="5"/>
  <c r="S127" i="5"/>
  <c r="AY24" i="4"/>
  <c r="AY92" i="15"/>
  <c r="D126" i="12"/>
  <c r="D127" i="12"/>
  <c r="D191" i="12" s="1"/>
  <c r="AY28" i="11"/>
  <c r="AU130" i="10" a="1"/>
  <c r="AU130" i="10" s="1"/>
  <c r="BG179" i="19"/>
  <c r="AY132" i="19"/>
  <c r="BG114" i="8"/>
  <c r="BG140" i="22"/>
  <c r="BG185" i="10"/>
  <c r="BG104" i="10"/>
  <c r="BG172" i="1"/>
  <c r="BG98" i="14"/>
  <c r="BF158" i="4"/>
  <c r="BF26" i="7"/>
  <c r="BF28" i="3"/>
  <c r="BF34" i="22"/>
  <c r="BH42" i="10"/>
  <c r="BH46" i="6"/>
  <c r="BH84" i="22"/>
  <c r="BH184" i="14"/>
  <c r="BH40" i="5"/>
  <c r="H190" i="14"/>
  <c r="H191" i="14"/>
  <c r="H192" i="14" s="1"/>
  <c r="I126" i="17"/>
  <c r="I127" i="17"/>
  <c r="AY136" i="9"/>
  <c r="BG158" i="24"/>
  <c r="AY138" i="3"/>
  <c r="BG184" i="12"/>
  <c r="BF80" i="8"/>
  <c r="BF184" i="12"/>
  <c r="BF66" i="9"/>
  <c r="BF44" i="16"/>
  <c r="BF98" i="13"/>
  <c r="BH30" i="21"/>
  <c r="BH34" i="13"/>
  <c r="BH118" i="12"/>
  <c r="BH88" i="21"/>
  <c r="BH144" i="13"/>
  <c r="BF22" i="14"/>
  <c r="AY92" i="6"/>
  <c r="L190" i="20"/>
  <c r="BG16" i="13"/>
  <c r="BG164" i="25"/>
  <c r="BG40" i="1"/>
  <c r="BG42" i="14"/>
  <c r="BG57" i="12"/>
  <c r="BF120" i="12"/>
  <c r="BF146" i="25"/>
  <c r="BF102" i="21"/>
  <c r="BF106" i="25"/>
  <c r="BH72" i="7"/>
  <c r="BH76" i="25"/>
  <c r="BH82" i="16"/>
  <c r="BH20" i="12"/>
  <c r="BH51" i="1"/>
  <c r="N190" i="2"/>
  <c r="AY70" i="16"/>
  <c r="AY84" i="6"/>
  <c r="AY166" i="9"/>
  <c r="AU50" i="13" a="1"/>
  <c r="AU50" i="13" s="1"/>
  <c r="AB126" i="25"/>
  <c r="AB127" i="25"/>
  <c r="AB128" i="25" s="1"/>
  <c r="BH24" i="1"/>
  <c r="BH24" i="11"/>
  <c r="BH24" i="19"/>
  <c r="BG86" i="9"/>
  <c r="BG86" i="16"/>
  <c r="BG86" i="23"/>
  <c r="BG150" i="5"/>
  <c r="BG182" i="24"/>
  <c r="AY57" i="3"/>
  <c r="BG28" i="10"/>
  <c r="BG32" i="25"/>
  <c r="BI73" i="16"/>
  <c r="BF162" i="12"/>
  <c r="BF38" i="8"/>
  <c r="BF96" i="12"/>
  <c r="BF74" i="20"/>
  <c r="BH114" i="11"/>
  <c r="BH122" i="3"/>
  <c r="BH66" i="24"/>
  <c r="BH110" i="17"/>
  <c r="BH164" i="19"/>
  <c r="D126" i="20"/>
  <c r="D127" i="20"/>
  <c r="AY16" i="11"/>
  <c r="J190" i="23"/>
  <c r="BG74" i="16"/>
  <c r="BG78" i="1"/>
  <c r="BG26" i="24"/>
  <c r="BF56" i="12"/>
  <c r="BF182" i="8"/>
  <c r="BF108" i="7"/>
  <c r="BF160" i="4"/>
  <c r="BH106" i="20"/>
  <c r="BF166" i="12"/>
  <c r="BH47" i="5"/>
  <c r="BH48" i="5" s="1"/>
  <c r="BH36" i="5"/>
  <c r="X191" i="3"/>
  <c r="X192" i="3" s="1"/>
  <c r="AY57" i="4"/>
  <c r="AY16" i="15"/>
  <c r="N126" i="7"/>
  <c r="N127" i="7"/>
  <c r="N128" i="7" s="1"/>
  <c r="AY144" i="24"/>
  <c r="BG112" i="9"/>
  <c r="BH16" i="24"/>
  <c r="BG20" i="5"/>
  <c r="BG66" i="17"/>
  <c r="AY44" i="23"/>
  <c r="BG72" i="21"/>
  <c r="BF57" i="17"/>
  <c r="BF88" i="2"/>
  <c r="BI147" i="11"/>
  <c r="BH102" i="20"/>
  <c r="AY54" i="4"/>
  <c r="AY118" i="15"/>
  <c r="K190" i="9"/>
  <c r="AT178" i="2" a="1"/>
  <c r="AT178" i="2" s="1"/>
  <c r="AY144" i="11"/>
  <c r="J190" i="18"/>
  <c r="BG136" i="14"/>
  <c r="BG188" i="3"/>
  <c r="BG160" i="17"/>
  <c r="BF176" i="14"/>
  <c r="BF112" i="11"/>
  <c r="BH174" i="20"/>
  <c r="BH96" i="11"/>
  <c r="BH185" i="3"/>
  <c r="AC125" i="14"/>
  <c r="AY112" i="18"/>
  <c r="AY108" i="10"/>
  <c r="BG152" i="7"/>
  <c r="BG76" i="20"/>
  <c r="BG92" i="3"/>
  <c r="BG120" i="25"/>
  <c r="AY120" i="14"/>
  <c r="BG96" i="23"/>
  <c r="AY30" i="1"/>
  <c r="BH132" i="10"/>
  <c r="BH78" i="25"/>
  <c r="BF42" i="1"/>
  <c r="BF152" i="25"/>
  <c r="BF124" i="21"/>
  <c r="BH172" i="8"/>
  <c r="BH14" i="4"/>
  <c r="BH182" i="21"/>
  <c r="BH108" i="13"/>
  <c r="AY185" i="24"/>
  <c r="BG132" i="10"/>
  <c r="BG114" i="23"/>
  <c r="AY156" i="1"/>
  <c r="BG116" i="12"/>
  <c r="BG102" i="17"/>
  <c r="BG172" i="16"/>
  <c r="AY70" i="23"/>
  <c r="BF158" i="13"/>
  <c r="BI11" i="12"/>
  <c r="BI9" i="12" s="1"/>
  <c r="BI10" i="12" s="1"/>
  <c r="BF60" i="7"/>
  <c r="BF26" i="13"/>
  <c r="BF110" i="2"/>
  <c r="BH42" i="25"/>
  <c r="BH46" i="17"/>
  <c r="BH136" i="9"/>
  <c r="BH142" i="3"/>
  <c r="BH40" i="20"/>
  <c r="BH140" i="13"/>
  <c r="AX125" i="15"/>
  <c r="AX126" i="15" s="1"/>
  <c r="V191" i="18"/>
  <c r="V192" i="18" s="1"/>
  <c r="M190" i="11"/>
  <c r="M191" i="11"/>
  <c r="M192" i="11" s="1"/>
  <c r="BG158" i="4"/>
  <c r="BG18" i="21"/>
  <c r="AY184" i="19"/>
  <c r="BG46" i="9"/>
  <c r="BF156" i="4"/>
  <c r="BH112" i="16"/>
  <c r="BH30" i="2"/>
  <c r="BH118" i="14"/>
  <c r="BH88" i="11"/>
  <c r="BH144" i="6"/>
  <c r="BF22" i="12"/>
  <c r="AY174" i="4"/>
  <c r="AY56" i="18"/>
  <c r="AC86" i="25"/>
  <c r="AV86" i="25" s="1"/>
  <c r="AV85" i="25"/>
  <c r="BG56" i="4"/>
  <c r="BG40" i="14"/>
  <c r="AY94" i="23"/>
  <c r="BG108" i="5"/>
  <c r="BF118" i="11"/>
  <c r="BH124" i="9"/>
  <c r="BF144" i="2"/>
  <c r="BF104" i="2"/>
  <c r="BF30" i="3"/>
  <c r="BH72" i="21"/>
  <c r="BF51" i="12"/>
  <c r="BI52" i="12"/>
  <c r="BI91" i="4"/>
  <c r="BF92" i="4"/>
  <c r="BH20" i="24"/>
  <c r="BH51" i="16"/>
  <c r="BH100" i="8"/>
  <c r="AY176" i="8"/>
  <c r="AT178" i="6" a="1"/>
  <c r="AT178" i="6" s="1"/>
  <c r="X191" i="6"/>
  <c r="X192" i="6" s="1"/>
  <c r="BH50" i="5"/>
  <c r="BH50" i="15"/>
  <c r="BH50" i="22"/>
  <c r="BF47" i="3"/>
  <c r="BF36" i="3"/>
  <c r="BF47" i="10"/>
  <c r="BF36" i="10"/>
  <c r="BF47" i="18"/>
  <c r="BF36" i="18"/>
  <c r="AU125" i="11" a="1"/>
  <c r="AU125" i="11" s="1"/>
  <c r="BG74" i="23"/>
  <c r="AC189" i="14"/>
  <c r="BF134" i="24"/>
  <c r="AU125" i="23" a="1"/>
  <c r="AU125" i="23" s="1"/>
  <c r="AC127" i="2"/>
  <c r="Q128" i="2"/>
  <c r="AU189" i="10" a="1"/>
  <c r="AU189" i="10" s="1"/>
  <c r="AU125" i="3" a="1"/>
  <c r="AU125" i="3" s="1"/>
  <c r="AU189" i="7" a="1"/>
  <c r="AU189" i="7" s="1"/>
  <c r="N191" i="1"/>
  <c r="N192" i="1" s="1"/>
  <c r="N190" i="1"/>
  <c r="BH36" i="12"/>
  <c r="BH47" i="12"/>
  <c r="BH48" i="12" s="1"/>
  <c r="AA126" i="19"/>
  <c r="AA127" i="19"/>
  <c r="AY66" i="25"/>
  <c r="BI147" i="19"/>
  <c r="D126" i="14"/>
  <c r="D127" i="14"/>
  <c r="D191" i="14" s="1"/>
  <c r="AC86" i="8"/>
  <c r="AV86" i="8" s="1"/>
  <c r="AV85" i="8"/>
  <c r="I190" i="22"/>
  <c r="I191" i="22"/>
  <c r="I192" i="22" s="1"/>
  <c r="AC178" i="8"/>
  <c r="AV177" i="8"/>
  <c r="K126" i="4"/>
  <c r="K127" i="4"/>
  <c r="K128" i="4" s="1"/>
  <c r="M126" i="21"/>
  <c r="M127" i="21"/>
  <c r="AY177" i="14"/>
  <c r="AY178" i="14" s="1"/>
  <c r="AY179" i="14"/>
  <c r="AY104" i="25"/>
  <c r="BI11" i="24"/>
  <c r="BI9" i="24" s="1"/>
  <c r="BI10" i="24" s="1"/>
  <c r="BI23" i="4"/>
  <c r="BF179" i="21"/>
  <c r="BI180" i="21"/>
  <c r="BD125" i="19"/>
  <c r="BD126" i="19" s="1"/>
  <c r="AT189" i="9" a="1"/>
  <c r="AT189" i="9" s="1"/>
  <c r="O190" i="16"/>
  <c r="O191" i="16"/>
  <c r="O192" i="16" s="1"/>
  <c r="R126" i="6"/>
  <c r="R127" i="6"/>
  <c r="AY46" i="25"/>
  <c r="BF63" i="12"/>
  <c r="BI64" i="12"/>
  <c r="BI68" i="15"/>
  <c r="BF67" i="15"/>
  <c r="G190" i="5"/>
  <c r="R190" i="20"/>
  <c r="R191" i="20"/>
  <c r="R192" i="20" s="1"/>
  <c r="T126" i="12"/>
  <c r="T127" i="12"/>
  <c r="T128" i="12" s="1"/>
  <c r="BI52" i="3"/>
  <c r="BF51" i="3"/>
  <c r="AV47" i="18"/>
  <c r="AC48" i="18"/>
  <c r="AV48" i="18" s="1"/>
  <c r="BF130" i="3"/>
  <c r="BF130" i="10"/>
  <c r="BF130" i="19"/>
  <c r="BI73" i="9"/>
  <c r="AB190" i="16"/>
  <c r="BH47" i="10"/>
  <c r="BH48" i="10" s="1"/>
  <c r="BH36" i="10"/>
  <c r="AV9" i="2"/>
  <c r="AC10" i="2"/>
  <c r="T126" i="16"/>
  <c r="T127" i="16"/>
  <c r="T128" i="16" s="1"/>
  <c r="AB126" i="11"/>
  <c r="AB127" i="11"/>
  <c r="AB128" i="11" s="1"/>
  <c r="AY46" i="11"/>
  <c r="AY20" i="23"/>
  <c r="BI147" i="1"/>
  <c r="Y126" i="1"/>
  <c r="Y127" i="1"/>
  <c r="AY160" i="23"/>
  <c r="BI165" i="13"/>
  <c r="BF32" i="8"/>
  <c r="I126" i="12"/>
  <c r="I127" i="12"/>
  <c r="AT125" i="8" a="1"/>
  <c r="AT125" i="8" s="1"/>
  <c r="AY36" i="2"/>
  <c r="AY47" i="2"/>
  <c r="AY48" i="2" s="1"/>
  <c r="AA191" i="5"/>
  <c r="AA192" i="5" s="1"/>
  <c r="AA190" i="5"/>
  <c r="AT50" i="15" a="1"/>
  <c r="AT50" i="15" s="1"/>
  <c r="N190" i="17"/>
  <c r="D191" i="7"/>
  <c r="D190" i="7"/>
  <c r="P189" i="7"/>
  <c r="P190" i="7" s="1"/>
  <c r="AY54" i="20"/>
  <c r="BI58" i="2"/>
  <c r="BI23" i="11"/>
  <c r="W190" i="16"/>
  <c r="K126" i="21"/>
  <c r="K127" i="21"/>
  <c r="AY34" i="20"/>
  <c r="N126" i="25"/>
  <c r="N127" i="25"/>
  <c r="N126" i="3"/>
  <c r="N127" i="3"/>
  <c r="N128" i="3" s="1"/>
  <c r="V191" i="11"/>
  <c r="V192" i="11" s="1"/>
  <c r="V190" i="11"/>
  <c r="AY120" i="11"/>
  <c r="AA190" i="20"/>
  <c r="BF51" i="17"/>
  <c r="BI52" i="17"/>
  <c r="BI91" i="10"/>
  <c r="BF92" i="10"/>
  <c r="T126" i="22"/>
  <c r="T127" i="22"/>
  <c r="T128" i="22" s="1"/>
  <c r="AY28" i="2"/>
  <c r="BI73" i="7"/>
  <c r="BF90" i="21"/>
  <c r="R190" i="17"/>
  <c r="AY138" i="11"/>
  <c r="AY162" i="23"/>
  <c r="AY26" i="3"/>
  <c r="BF132" i="21"/>
  <c r="AB190" i="18"/>
  <c r="AB191" i="18"/>
  <c r="AB192" i="18" s="1"/>
  <c r="L190" i="11"/>
  <c r="AB190" i="9"/>
  <c r="R126" i="24"/>
  <c r="R127" i="24"/>
  <c r="J126" i="21"/>
  <c r="J127" i="21"/>
  <c r="J128" i="21" s="1"/>
  <c r="BF24" i="21"/>
  <c r="AU50" i="1" a="1"/>
  <c r="AU50" i="1" s="1"/>
  <c r="W191" i="17"/>
  <c r="W192" i="17" s="1"/>
  <c r="W190" i="17"/>
  <c r="AY158" i="11"/>
  <c r="AY160" i="3"/>
  <c r="BF140" i="16"/>
  <c r="BF185" i="16"/>
  <c r="BF176" i="4"/>
  <c r="V190" i="10"/>
  <c r="V191" i="10"/>
  <c r="V192" i="10" s="1"/>
  <c r="AY92" i="2"/>
  <c r="AY120" i="23"/>
  <c r="AY94" i="4"/>
  <c r="J126" i="16"/>
  <c r="J127" i="16"/>
  <c r="J128" i="16" s="1"/>
  <c r="AY24" i="18"/>
  <c r="AU130" i="21" a="1"/>
  <c r="AU130" i="21" s="1"/>
  <c r="AT130" i="21" a="1"/>
  <c r="AT130" i="21" s="1"/>
  <c r="AY132" i="23"/>
  <c r="AY172" i="14"/>
  <c r="BI23" i="10"/>
  <c r="AY98" i="8"/>
  <c r="AY122" i="2"/>
  <c r="BF14" i="21"/>
  <c r="BF82" i="8"/>
  <c r="BF67" i="5"/>
  <c r="BI68" i="5"/>
  <c r="O126" i="1"/>
  <c r="O127" i="1"/>
  <c r="O190" i="8"/>
  <c r="AY85" i="5"/>
  <c r="AY86" i="5" s="1"/>
  <c r="BF104" i="4"/>
  <c r="BF106" i="7"/>
  <c r="BF51" i="8"/>
  <c r="BI52" i="8"/>
  <c r="BI91" i="1"/>
  <c r="BF92" i="1"/>
  <c r="AV9" i="17"/>
  <c r="AC10" i="17"/>
  <c r="W190" i="25"/>
  <c r="W191" i="25"/>
  <c r="W192" i="25" s="1"/>
  <c r="BF148" i="3"/>
  <c r="BF148" i="10"/>
  <c r="BF148" i="19"/>
  <c r="BF178" i="5"/>
  <c r="BF178" i="14"/>
  <c r="BF178" i="22"/>
  <c r="BF50" i="1"/>
  <c r="BF50" i="8"/>
  <c r="BF50" i="18"/>
  <c r="BH178" i="3"/>
  <c r="BH178" i="9"/>
  <c r="BH178" i="17"/>
  <c r="BH178" i="25"/>
  <c r="AT189" i="20" a="1"/>
  <c r="AT189" i="20" s="1"/>
  <c r="Q190" i="20"/>
  <c r="AC189" i="20"/>
  <c r="AU189" i="20" a="1"/>
  <c r="AU189" i="20" s="1"/>
  <c r="BF76" i="20"/>
  <c r="BF162" i="16"/>
  <c r="BI35" i="12"/>
  <c r="BF90" i="4"/>
  <c r="P125" i="9"/>
  <c r="P126" i="9" s="1"/>
  <c r="AA126" i="1"/>
  <c r="AA127" i="1"/>
  <c r="AA128" i="1" s="1"/>
  <c r="AY112" i="6"/>
  <c r="N190" i="21"/>
  <c r="N126" i="10"/>
  <c r="N127" i="10"/>
  <c r="N128" i="10" s="1"/>
  <c r="Y126" i="5"/>
  <c r="Y127" i="5"/>
  <c r="Y128" i="5" s="1"/>
  <c r="AB190" i="8"/>
  <c r="AY168" i="3"/>
  <c r="AY26" i="14"/>
  <c r="BF132" i="20"/>
  <c r="AY164" i="6"/>
  <c r="D126" i="16"/>
  <c r="D127" i="16"/>
  <c r="AY82" i="11"/>
  <c r="AY112" i="23"/>
  <c r="AY72" i="14"/>
  <c r="BF24" i="20"/>
  <c r="BI147" i="16"/>
  <c r="AY78" i="8"/>
  <c r="AC178" i="14"/>
  <c r="AV177" i="14"/>
  <c r="Z191" i="21"/>
  <c r="Z192" i="21" s="1"/>
  <c r="Z190" i="21"/>
  <c r="R126" i="19"/>
  <c r="R127" i="19"/>
  <c r="N191" i="22"/>
  <c r="N192" i="22" s="1"/>
  <c r="N190" i="22"/>
  <c r="AY160" i="19"/>
  <c r="W126" i="5"/>
  <c r="W127" i="5"/>
  <c r="W128" i="5" s="1"/>
  <c r="J126" i="20"/>
  <c r="J127" i="20"/>
  <c r="J128" i="20" s="1"/>
  <c r="H126" i="4"/>
  <c r="H127" i="4"/>
  <c r="H128" i="4" s="1"/>
  <c r="H126" i="17"/>
  <c r="H127" i="17"/>
  <c r="H128" i="17" s="1"/>
  <c r="O126" i="7"/>
  <c r="O127" i="7"/>
  <c r="AY47" i="14"/>
  <c r="AY48" i="14" s="1"/>
  <c r="AY36" i="14"/>
  <c r="BF72" i="16"/>
  <c r="BF152" i="14"/>
  <c r="AC125" i="21"/>
  <c r="AY114" i="19"/>
  <c r="AY104" i="14"/>
  <c r="AY98" i="19"/>
  <c r="BI58" i="25"/>
  <c r="T126" i="17"/>
  <c r="T127" i="17"/>
  <c r="AY152" i="8"/>
  <c r="S190" i="8"/>
  <c r="BF80" i="20"/>
  <c r="BI68" i="11"/>
  <c r="BF67" i="11"/>
  <c r="V190" i="15"/>
  <c r="F126" i="21"/>
  <c r="F127" i="21"/>
  <c r="AY34" i="3"/>
  <c r="BF54" i="6"/>
  <c r="BF116" i="20"/>
  <c r="BF104" i="8"/>
  <c r="BI52" i="9"/>
  <c r="BF51" i="9"/>
  <c r="AY122" i="4"/>
  <c r="Y126" i="9"/>
  <c r="Y127" i="9"/>
  <c r="Y128" i="9" s="1"/>
  <c r="AY124" i="11"/>
  <c r="AY32" i="20"/>
  <c r="D128" i="25"/>
  <c r="AY67" i="4"/>
  <c r="AY67" i="3"/>
  <c r="AY51" i="5"/>
  <c r="AY49" i="5"/>
  <c r="AY50" i="5" s="1"/>
  <c r="AY51" i="23"/>
  <c r="AY49" i="23"/>
  <c r="AY50" i="23" s="1"/>
  <c r="AY49" i="3"/>
  <c r="AY50" i="3" s="1"/>
  <c r="AY51" i="3"/>
  <c r="BG51" i="9"/>
  <c r="BG51" i="16"/>
  <c r="BG51" i="23"/>
  <c r="AY134" i="20"/>
  <c r="AY134" i="23"/>
  <c r="BG134" i="9"/>
  <c r="BG134" i="16"/>
  <c r="BG134" i="23"/>
  <c r="BG24" i="3"/>
  <c r="BG24" i="10"/>
  <c r="BG24" i="19"/>
  <c r="BG36" i="8"/>
  <c r="BG47" i="8"/>
  <c r="BG48" i="8" s="1"/>
  <c r="BG36" i="14"/>
  <c r="BG47" i="14"/>
  <c r="BG48" i="14" s="1"/>
  <c r="BG47" i="24"/>
  <c r="BG48" i="24" s="1"/>
  <c r="BG36" i="24"/>
  <c r="AU130" i="7" a="1"/>
  <c r="AU130" i="7" s="1"/>
  <c r="BG14" i="16"/>
  <c r="BG60" i="17"/>
  <c r="BG144" i="3"/>
  <c r="BG154" i="4"/>
  <c r="BF90" i="11"/>
  <c r="BG22" i="16"/>
  <c r="AY42" i="4"/>
  <c r="Z126" i="12"/>
  <c r="Z127" i="12"/>
  <c r="AY166" i="2"/>
  <c r="BG10" i="4"/>
  <c r="AY24" i="13"/>
  <c r="T190" i="4"/>
  <c r="T191" i="4"/>
  <c r="T192" i="4" s="1"/>
  <c r="H126" i="22"/>
  <c r="H127" i="22"/>
  <c r="H128" i="22" s="1"/>
  <c r="G190" i="8"/>
  <c r="J126" i="17"/>
  <c r="J127" i="17"/>
  <c r="J128" i="17" s="1"/>
  <c r="M190" i="18"/>
  <c r="M191" i="18"/>
  <c r="M192" i="18" s="1"/>
  <c r="BG54" i="7"/>
  <c r="BG142" i="6"/>
  <c r="BG20" i="21"/>
  <c r="BG44" i="10"/>
  <c r="BF57" i="14"/>
  <c r="BF188" i="7"/>
  <c r="E126" i="20"/>
  <c r="E127" i="20"/>
  <c r="E128" i="20" s="1"/>
  <c r="AY100" i="11"/>
  <c r="BG136" i="9"/>
  <c r="BG84" i="23"/>
  <c r="AY188" i="2"/>
  <c r="BG160" i="11"/>
  <c r="BF84" i="14"/>
  <c r="BF185" i="22"/>
  <c r="BF32" i="14"/>
  <c r="BF112" i="4"/>
  <c r="Y126" i="16"/>
  <c r="Y127" i="16"/>
  <c r="Z126" i="20"/>
  <c r="Z127" i="20"/>
  <c r="Z128" i="20" s="1"/>
  <c r="N190" i="12"/>
  <c r="AY110" i="11"/>
  <c r="BG90" i="16"/>
  <c r="BG170" i="20"/>
  <c r="BG120" i="12"/>
  <c r="BG38" i="12"/>
  <c r="AY96" i="19"/>
  <c r="BF122" i="16"/>
  <c r="BF124" i="8"/>
  <c r="BF134" i="19"/>
  <c r="BI133" i="19"/>
  <c r="D126" i="13"/>
  <c r="D127" i="13"/>
  <c r="D191" i="13" s="1"/>
  <c r="AC86" i="14"/>
  <c r="AV86" i="14" s="1"/>
  <c r="AV85" i="14"/>
  <c r="BG179" i="15"/>
  <c r="BG114" i="2"/>
  <c r="BG140" i="16"/>
  <c r="AY116" i="23"/>
  <c r="BG185" i="5"/>
  <c r="BG102" i="5"/>
  <c r="AY172" i="19"/>
  <c r="BG98" i="9"/>
  <c r="BI11" i="3"/>
  <c r="BI9" i="3" s="1"/>
  <c r="BI10" i="3" s="1"/>
  <c r="BI23" i="8"/>
  <c r="AY106" i="16"/>
  <c r="X190" i="8"/>
  <c r="AC48" i="17"/>
  <c r="AV48" i="17" s="1"/>
  <c r="AV47" i="17"/>
  <c r="Q191" i="11"/>
  <c r="AU189" i="11" a="1"/>
  <c r="AU189" i="11" s="1"/>
  <c r="AT189" i="11" a="1"/>
  <c r="AT189" i="11" s="1"/>
  <c r="AC189" i="11"/>
  <c r="Q190" i="11"/>
  <c r="R126" i="7"/>
  <c r="R127" i="7"/>
  <c r="R128" i="7" s="1"/>
  <c r="G190" i="21"/>
  <c r="BG138" i="16"/>
  <c r="AY18" i="23"/>
  <c r="BG122" i="6"/>
  <c r="BI68" i="10"/>
  <c r="BF67" i="10"/>
  <c r="AY110" i="15"/>
  <c r="X190" i="21"/>
  <c r="AC130" i="7"/>
  <c r="AV130" i="7" s="1"/>
  <c r="AV129" i="7"/>
  <c r="AY16" i="23"/>
  <c r="BG40" i="11"/>
  <c r="BG42" i="24"/>
  <c r="AY108" i="3"/>
  <c r="BG57" i="22"/>
  <c r="BF118" i="14"/>
  <c r="BF146" i="19"/>
  <c r="BF100" i="19"/>
  <c r="AY132" i="15"/>
  <c r="X126" i="18"/>
  <c r="X127" i="18"/>
  <c r="X128" i="18" s="1"/>
  <c r="D126" i="22"/>
  <c r="D127" i="22"/>
  <c r="BF86" i="1"/>
  <c r="BF86" i="7"/>
  <c r="BF86" i="20"/>
  <c r="AY150" i="25"/>
  <c r="BF16" i="21"/>
  <c r="BG182" i="2"/>
  <c r="BG88" i="7"/>
  <c r="AY28" i="22"/>
  <c r="BG32" i="12"/>
  <c r="BF76" i="8"/>
  <c r="BI35" i="2"/>
  <c r="BF96" i="6"/>
  <c r="BF70" i="1"/>
  <c r="BF74" i="22"/>
  <c r="BH114" i="13"/>
  <c r="BH122" i="10"/>
  <c r="BH110" i="19"/>
  <c r="BH164" i="22"/>
  <c r="X190" i="5"/>
  <c r="AU190" i="5" s="1" a="1"/>
  <c r="AU190" i="5" s="1"/>
  <c r="Z126" i="15"/>
  <c r="Z127" i="15"/>
  <c r="Z128" i="15" s="1"/>
  <c r="BG74" i="17"/>
  <c r="AY166" i="25"/>
  <c r="BG78" i="12"/>
  <c r="BF56" i="22"/>
  <c r="BF62" i="8"/>
  <c r="BF108" i="19"/>
  <c r="BF160" i="14"/>
  <c r="BH74" i="18"/>
  <c r="BH38" i="9"/>
  <c r="BH90" i="1"/>
  <c r="AV9" i="12"/>
  <c r="AC10" i="12"/>
  <c r="G126" i="22"/>
  <c r="G127" i="22"/>
  <c r="G128" i="22" s="1"/>
  <c r="BG176" i="21"/>
  <c r="AY112" i="19"/>
  <c r="BH16" i="12"/>
  <c r="BG82" i="14"/>
  <c r="BG66" i="1"/>
  <c r="BG174" i="16"/>
  <c r="BG72" i="7"/>
  <c r="BF78" i="6"/>
  <c r="BH162" i="1"/>
  <c r="BF150" i="22"/>
  <c r="BH116" i="2"/>
  <c r="AY174" i="8"/>
  <c r="AY136" i="10"/>
  <c r="BG80" i="8"/>
  <c r="BG188" i="21"/>
  <c r="AY106" i="14"/>
  <c r="BG110" i="11"/>
  <c r="BH56" i="18"/>
  <c r="BF185" i="4"/>
  <c r="BF172" i="1"/>
  <c r="BH188" i="2"/>
  <c r="BH96" i="22"/>
  <c r="BH185" i="14"/>
  <c r="BH94" i="3"/>
  <c r="P127" i="7"/>
  <c r="P128" i="7" s="1"/>
  <c r="D128" i="7"/>
  <c r="AA190" i="7"/>
  <c r="AY96" i="11"/>
  <c r="BG90" i="7"/>
  <c r="BG170" i="12"/>
  <c r="BG120" i="10"/>
  <c r="BG38" i="2"/>
  <c r="BG30" i="23"/>
  <c r="BF164" i="11"/>
  <c r="BF42" i="19"/>
  <c r="BF124" i="7"/>
  <c r="BH60" i="19"/>
  <c r="BF134" i="10"/>
  <c r="BI133" i="10"/>
  <c r="BH63" i="2"/>
  <c r="AT50" i="7" a="1"/>
  <c r="AT50" i="7" s="1"/>
  <c r="AY92" i="8"/>
  <c r="AY160" i="10"/>
  <c r="BG132" i="6"/>
  <c r="BG114" i="17"/>
  <c r="BG116" i="6"/>
  <c r="BG185" i="20"/>
  <c r="BG104" i="11"/>
  <c r="BG172" i="9"/>
  <c r="BG98" i="24"/>
  <c r="BI11" i="8"/>
  <c r="BI9" i="8" s="1"/>
  <c r="BI10" i="8" s="1"/>
  <c r="BI23" i="15"/>
  <c r="BF28" i="11"/>
  <c r="BH42" i="19"/>
  <c r="BH46" i="11"/>
  <c r="BH136" i="3"/>
  <c r="BH184" i="23"/>
  <c r="BH40" i="15"/>
  <c r="BH140" i="7"/>
  <c r="AY26" i="15"/>
  <c r="V191" i="14"/>
  <c r="V192" i="14" s="1"/>
  <c r="V190" i="14"/>
  <c r="AU190" i="14" s="1" a="1"/>
  <c r="AU190" i="14" s="1"/>
  <c r="AY104" i="9"/>
  <c r="BG138" i="8"/>
  <c r="BG184" i="21"/>
  <c r="AY122" i="22"/>
  <c r="BH30" i="22"/>
  <c r="BH34" i="14"/>
  <c r="BH120" i="13"/>
  <c r="BH88" i="22"/>
  <c r="BH144" i="15"/>
  <c r="BF22" i="13"/>
  <c r="AY129" i="15"/>
  <c r="AY130" i="15" s="1"/>
  <c r="AA190" i="16"/>
  <c r="AY114" i="8"/>
  <c r="AT178" i="11" a="1"/>
  <c r="AT178" i="11" s="1"/>
  <c r="BG34" i="5"/>
  <c r="BG56" i="19"/>
  <c r="BG94" i="7"/>
  <c r="BG108" i="22"/>
  <c r="BF54" i="13"/>
  <c r="BF138" i="9"/>
  <c r="BF118" i="21"/>
  <c r="BH124" i="15"/>
  <c r="BI101" i="6"/>
  <c r="BF106" i="4"/>
  <c r="BH72" i="22"/>
  <c r="BF51" i="13"/>
  <c r="BI52" i="13"/>
  <c r="BF92" i="6"/>
  <c r="BI91" i="6"/>
  <c r="BH51" i="19"/>
  <c r="BH100" i="10"/>
  <c r="AY136" i="4"/>
  <c r="AY54" i="10"/>
  <c r="AY63" i="8"/>
  <c r="AY63" i="22"/>
  <c r="BG63" i="4"/>
  <c r="BG63" i="12"/>
  <c r="BG63" i="20"/>
  <c r="BH92" i="7"/>
  <c r="BH92" i="16"/>
  <c r="BH92" i="24"/>
  <c r="AY150" i="2"/>
  <c r="BG182" i="15"/>
  <c r="AY57" i="2"/>
  <c r="BG88" i="21"/>
  <c r="BG28" i="2"/>
  <c r="BG32" i="19"/>
  <c r="BF38" i="1"/>
  <c r="BH114" i="21"/>
  <c r="BH122" i="12"/>
  <c r="BH62" i="5"/>
  <c r="BH110" i="25"/>
  <c r="D126" i="1"/>
  <c r="D127" i="1"/>
  <c r="V190" i="9"/>
  <c r="AC125" i="6"/>
  <c r="AB126" i="5"/>
  <c r="AB127" i="5"/>
  <c r="AY56" i="10"/>
  <c r="BG74" i="2"/>
  <c r="BG162" i="11"/>
  <c r="BG26" i="11"/>
  <c r="BF20" i="22"/>
  <c r="BF62" i="18"/>
  <c r="BH138" i="4"/>
  <c r="BH54" i="14"/>
  <c r="BH106" i="6"/>
  <c r="BH67" i="18"/>
  <c r="K190" i="11"/>
  <c r="T190" i="1"/>
  <c r="AY40" i="9"/>
  <c r="AY152" i="11"/>
  <c r="J190" i="5"/>
  <c r="BG176" i="20"/>
  <c r="AY112" i="22"/>
  <c r="BH16" i="10"/>
  <c r="BG82" i="13"/>
  <c r="BG66" i="2"/>
  <c r="BG174" i="15"/>
  <c r="BG72" i="4"/>
  <c r="BF142" i="12"/>
  <c r="BH162" i="3"/>
  <c r="BI147" i="21"/>
  <c r="BH116" i="1"/>
  <c r="AT48" i="5" a="1"/>
  <c r="AT48" i="5" s="1"/>
  <c r="AT50" i="10" a="1"/>
  <c r="AT50" i="10" s="1"/>
  <c r="T126" i="5"/>
  <c r="T127" i="5"/>
  <c r="AY38" i="9"/>
  <c r="AY146" i="5"/>
  <c r="BG136" i="7"/>
  <c r="BG84" i="21"/>
  <c r="AY188" i="19"/>
  <c r="BG160" i="10"/>
  <c r="BI165" i="24"/>
  <c r="BF140" i="19"/>
  <c r="BF32" i="20"/>
  <c r="BH174" i="15"/>
  <c r="BH96" i="5"/>
  <c r="BH18" i="24"/>
  <c r="K190" i="4"/>
  <c r="AY76" i="4"/>
  <c r="AY94" i="15"/>
  <c r="N190" i="5"/>
  <c r="N191" i="5"/>
  <c r="N192" i="5" s="1"/>
  <c r="AU50" i="20" a="1"/>
  <c r="AU50" i="20" s="1"/>
  <c r="K191" i="24"/>
  <c r="K192" i="24" s="1"/>
  <c r="K190" i="24"/>
  <c r="BG152" i="16"/>
  <c r="BG92" i="12"/>
  <c r="AY118" i="21"/>
  <c r="BG96" i="24"/>
  <c r="AY30" i="2"/>
  <c r="BF18" i="22"/>
  <c r="BH132" i="9"/>
  <c r="BF124" i="22"/>
  <c r="BH172" i="9"/>
  <c r="BH14" i="1"/>
  <c r="BH182" i="22"/>
  <c r="BH108" i="15"/>
  <c r="AY26" i="4"/>
  <c r="AT50" i="12" a="1"/>
  <c r="AT50" i="12" s="1"/>
  <c r="V190" i="2"/>
  <c r="BG179" i="10"/>
  <c r="BG124" i="25"/>
  <c r="AY114" i="3"/>
  <c r="BG140" i="13"/>
  <c r="BG185" i="6"/>
  <c r="BG104" i="3"/>
  <c r="AY172" i="22"/>
  <c r="BG98" i="4"/>
  <c r="BI11" i="5"/>
  <c r="BI9" i="5" s="1"/>
  <c r="BI10" i="5" s="1"/>
  <c r="BH150" i="18"/>
  <c r="BI23" i="7"/>
  <c r="BH42" i="4"/>
  <c r="BH80" i="22"/>
  <c r="BH84" i="14"/>
  <c r="BH184" i="3"/>
  <c r="AA126" i="7"/>
  <c r="AA127" i="7"/>
  <c r="AA128" i="7" s="1"/>
  <c r="AX125" i="11"/>
  <c r="AX126" i="11" s="1"/>
  <c r="AY172" i="9"/>
  <c r="N126" i="9"/>
  <c r="N127" i="9"/>
  <c r="AY47" i="24"/>
  <c r="AY48" i="24" s="1"/>
  <c r="AY36" i="24"/>
  <c r="BG158" i="15"/>
  <c r="BG184" i="6"/>
  <c r="BG46" i="19"/>
  <c r="BF80" i="2"/>
  <c r="BH112" i="25"/>
  <c r="BF184" i="4"/>
  <c r="BH30" i="13"/>
  <c r="BH34" i="7"/>
  <c r="BH120" i="12"/>
  <c r="BH88" i="12"/>
  <c r="BH144" i="4"/>
  <c r="BG16" i="8"/>
  <c r="BG164" i="17"/>
  <c r="BG42" i="4"/>
  <c r="BG57" i="4"/>
  <c r="BF120" i="1"/>
  <c r="BF144" i="20"/>
  <c r="BF146" i="17"/>
  <c r="BI101" i="21"/>
  <c r="BF30" i="21"/>
  <c r="BH44" i="25"/>
  <c r="BH76" i="15"/>
  <c r="BH82" i="9"/>
  <c r="BH20" i="2"/>
  <c r="BH152" i="21"/>
  <c r="AY114" i="15"/>
  <c r="AY168" i="9"/>
  <c r="AY108" i="11"/>
  <c r="AC125" i="9"/>
  <c r="BH24" i="3"/>
  <c r="BH24" i="13"/>
  <c r="BH24" i="21"/>
  <c r="BG86" i="8"/>
  <c r="BG86" i="17"/>
  <c r="BG86" i="24"/>
  <c r="O191" i="6"/>
  <c r="O192" i="6" s="1"/>
  <c r="O190" i="6"/>
  <c r="AY148" i="1"/>
  <c r="BG182" i="16"/>
  <c r="AY60" i="3"/>
  <c r="BG88" i="20"/>
  <c r="BG28" i="5"/>
  <c r="BG32" i="18"/>
  <c r="BI73" i="6"/>
  <c r="BF96" i="4"/>
  <c r="BF74" i="12"/>
  <c r="BH114" i="5"/>
  <c r="BH57" i="24"/>
  <c r="BH66" i="16"/>
  <c r="BH110" i="9"/>
  <c r="BH164" i="11"/>
  <c r="AY80" i="16"/>
  <c r="BG74" i="9"/>
  <c r="BG162" i="20"/>
  <c r="AY78" i="19"/>
  <c r="BG26" i="16"/>
  <c r="BF20" i="7"/>
  <c r="BH138" i="18"/>
  <c r="BH54" i="20"/>
  <c r="BH106" i="11"/>
  <c r="BF166" i="6"/>
  <c r="BH67" i="25"/>
  <c r="AB190" i="4"/>
  <c r="AB191" i="4"/>
  <c r="AB192" i="4" s="1"/>
  <c r="E191" i="5"/>
  <c r="E192" i="5" s="1"/>
  <c r="E190" i="5"/>
  <c r="R190" i="18"/>
  <c r="R191" i="18"/>
  <c r="R192" i="18" s="1"/>
  <c r="AY184" i="5"/>
  <c r="AY80" i="20"/>
  <c r="BG112" i="1"/>
  <c r="BH16" i="17"/>
  <c r="BG82" i="20"/>
  <c r="AY20" i="21"/>
  <c r="BG66" i="8"/>
  <c r="BG174" i="22"/>
  <c r="BG72" i="13"/>
  <c r="BF78" i="11"/>
  <c r="BF142" i="20"/>
  <c r="BF57" i="9"/>
  <c r="BF46" i="7"/>
  <c r="BF150" i="6"/>
  <c r="BH104" i="20"/>
  <c r="BG136" i="6"/>
  <c r="BG84" i="19"/>
  <c r="AY188" i="22"/>
  <c r="BG160" i="9"/>
  <c r="BI165" i="23"/>
  <c r="BF140" i="20"/>
  <c r="BF170" i="17"/>
  <c r="BF32" i="19"/>
  <c r="BH174" i="12"/>
  <c r="BH96" i="4"/>
  <c r="BH18" i="25"/>
  <c r="O190" i="3"/>
  <c r="O191" i="3"/>
  <c r="O192" i="3" s="1"/>
  <c r="AY152" i="3"/>
  <c r="BG76" i="14"/>
  <c r="AY92" i="19"/>
  <c r="BG120" i="17"/>
  <c r="BG38" i="23"/>
  <c r="BG96" i="14"/>
  <c r="AY30" i="23"/>
  <c r="BF164" i="25"/>
  <c r="BF18" i="21"/>
  <c r="BH132" i="3"/>
  <c r="BH78" i="17"/>
  <c r="BH172" i="2"/>
  <c r="BH168" i="21"/>
  <c r="BH182" i="15"/>
  <c r="BH108" i="4"/>
  <c r="AY142" i="16"/>
  <c r="AY122" i="11"/>
  <c r="AY9" i="17"/>
  <c r="AY10" i="17" s="1"/>
  <c r="AY100" i="17"/>
  <c r="AY66" i="17"/>
  <c r="AY160" i="17"/>
  <c r="AY70" i="17"/>
  <c r="AY76" i="17"/>
  <c r="BG132" i="1"/>
  <c r="BG114" i="15"/>
  <c r="AY156" i="23"/>
  <c r="BG116" i="4"/>
  <c r="BG185" i="18"/>
  <c r="BG102" i="9"/>
  <c r="BG172" i="7"/>
  <c r="BG98" i="22"/>
  <c r="BF10" i="12"/>
  <c r="BI58" i="7"/>
  <c r="BI23" i="13"/>
  <c r="BF28" i="8"/>
  <c r="BF154" i="4"/>
  <c r="BH42" i="16"/>
  <c r="BH46" i="9"/>
  <c r="BH136" i="1"/>
  <c r="BH184" i="22"/>
  <c r="BH40" i="13"/>
  <c r="BH140" i="5"/>
  <c r="AY104" i="15"/>
  <c r="AY96" i="6"/>
  <c r="X126" i="7"/>
  <c r="X127" i="7"/>
  <c r="X128" i="7" s="1"/>
  <c r="AY140" i="8"/>
  <c r="AY70" i="5"/>
  <c r="AY158" i="3"/>
  <c r="BG18" i="13"/>
  <c r="BG46" i="1"/>
  <c r="BF82" i="20"/>
  <c r="BH112" i="8"/>
  <c r="BF184" i="3"/>
  <c r="BI64" i="20"/>
  <c r="BF63" i="20"/>
  <c r="BF44" i="6"/>
  <c r="BF98" i="3"/>
  <c r="BH154" i="24"/>
  <c r="BH120" i="5"/>
  <c r="BH88" i="2"/>
  <c r="BH28" i="24"/>
  <c r="AY46" i="16"/>
  <c r="AT178" i="10" a="1"/>
  <c r="AT178" i="10" s="1"/>
  <c r="W191" i="18"/>
  <c r="W192" i="18" s="1"/>
  <c r="BG16" i="20"/>
  <c r="AY56" i="19"/>
  <c r="BG40" i="7"/>
  <c r="BG42" i="21"/>
  <c r="AY108" i="21"/>
  <c r="BF54" i="3"/>
  <c r="BG57" i="18"/>
  <c r="BF116" i="8"/>
  <c r="BF120" i="11"/>
  <c r="BF146" i="24"/>
  <c r="BI101" i="2"/>
  <c r="BF100" i="24"/>
  <c r="BH72" i="13"/>
  <c r="BF51" i="6"/>
  <c r="BI52" i="6"/>
  <c r="BH82" i="24"/>
  <c r="BH20" i="15"/>
  <c r="BH51" i="8"/>
  <c r="AY179" i="16"/>
  <c r="AY177" i="16"/>
  <c r="AY178" i="16" s="1"/>
  <c r="AY90" i="6"/>
  <c r="T191" i="9"/>
  <c r="T192" i="9" s="1"/>
  <c r="AY26" i="5"/>
  <c r="BH50" i="8"/>
  <c r="BH50" i="14"/>
  <c r="BH50" i="23"/>
  <c r="BF47" i="1"/>
  <c r="BF36" i="1"/>
  <c r="BF36" i="12"/>
  <c r="BF47" i="12"/>
  <c r="BF36" i="19"/>
  <c r="BF47" i="19"/>
  <c r="D128" i="9"/>
  <c r="AT130" i="22" a="1"/>
  <c r="AT130" i="22" s="1"/>
  <c r="BH57" i="23"/>
  <c r="AC189" i="10"/>
  <c r="AC189" i="7"/>
  <c r="BI35" i="23"/>
  <c r="M190" i="14"/>
  <c r="M191" i="14"/>
  <c r="M192" i="14" s="1"/>
  <c r="BH47" i="4"/>
  <c r="BH48" i="4" s="1"/>
  <c r="BH36" i="4"/>
  <c r="AB126" i="14"/>
  <c r="AB127" i="14"/>
  <c r="M190" i="20"/>
  <c r="K126" i="25"/>
  <c r="K127" i="25"/>
  <c r="K128" i="25" s="1"/>
  <c r="X190" i="10"/>
  <c r="L126" i="10"/>
  <c r="L127" i="10"/>
  <c r="G191" i="19"/>
  <c r="G192" i="19" s="1"/>
  <c r="G190" i="19"/>
  <c r="X126" i="10"/>
  <c r="X127" i="10"/>
  <c r="X128" i="10" s="1"/>
  <c r="AB191" i="15"/>
  <c r="AB192" i="15" s="1"/>
  <c r="AB190" i="15"/>
  <c r="N126" i="23"/>
  <c r="N127" i="23"/>
  <c r="AY96" i="3"/>
  <c r="AY124" i="3"/>
  <c r="AY102" i="25"/>
  <c r="BI58" i="20"/>
  <c r="BF179" i="13"/>
  <c r="BI180" i="13"/>
  <c r="W126" i="15"/>
  <c r="W127" i="15"/>
  <c r="W128" i="15" s="1"/>
  <c r="E190" i="11"/>
  <c r="E191" i="11"/>
  <c r="E192" i="11" s="1"/>
  <c r="AU189" i="9" a="1"/>
  <c r="AU189" i="9" s="1"/>
  <c r="J126" i="18"/>
  <c r="J127" i="18"/>
  <c r="J128" i="18" s="1"/>
  <c r="BF63" i="2"/>
  <c r="BI64" i="2"/>
  <c r="BI68" i="13"/>
  <c r="BF67" i="13"/>
  <c r="Z190" i="15"/>
  <c r="BI101" i="1"/>
  <c r="BF130" i="2"/>
  <c r="BF130" i="11"/>
  <c r="BF130" i="18"/>
  <c r="AY32" i="3"/>
  <c r="BI35" i="22"/>
  <c r="AT125" i="1" a="1"/>
  <c r="AT125" i="1" s="1"/>
  <c r="Q126" i="1"/>
  <c r="AU125" i="1" a="1"/>
  <c r="AU125" i="1" s="1"/>
  <c r="Q127" i="1"/>
  <c r="BH36" i="3"/>
  <c r="BH47" i="3"/>
  <c r="BH48" i="3" s="1"/>
  <c r="W126" i="4"/>
  <c r="W127" i="4"/>
  <c r="W128" i="4" s="1"/>
  <c r="AC86" i="5"/>
  <c r="AV86" i="5" s="1"/>
  <c r="AV85" i="5"/>
  <c r="L126" i="15"/>
  <c r="L127" i="15"/>
  <c r="L128" i="15" s="1"/>
  <c r="AY112" i="25"/>
  <c r="AY66" i="3"/>
  <c r="Y126" i="13"/>
  <c r="Y127" i="13"/>
  <c r="BF185" i="8"/>
  <c r="AV129" i="1"/>
  <c r="AC130" i="1"/>
  <c r="AV130" i="1" s="1"/>
  <c r="AY70" i="8"/>
  <c r="T190" i="23"/>
  <c r="AY170" i="3"/>
  <c r="AY120" i="3"/>
  <c r="AY38" i="2"/>
  <c r="J191" i="12"/>
  <c r="J192" i="12" s="1"/>
  <c r="J190" i="12"/>
  <c r="AT189" i="5" a="1"/>
  <c r="AT189" i="5" s="1"/>
  <c r="AY185" i="3"/>
  <c r="AY104" i="3"/>
  <c r="G126" i="1"/>
  <c r="G127" i="1"/>
  <c r="AY136" i="8"/>
  <c r="H191" i="5"/>
  <c r="H192" i="5" s="1"/>
  <c r="H190" i="5"/>
  <c r="R191" i="25"/>
  <c r="R192" i="25" s="1"/>
  <c r="R190" i="25"/>
  <c r="W190" i="21"/>
  <c r="W191" i="21"/>
  <c r="W192" i="21" s="1"/>
  <c r="S191" i="10"/>
  <c r="S192" i="10" s="1"/>
  <c r="S190" i="10"/>
  <c r="AV85" i="11"/>
  <c r="AC86" i="11"/>
  <c r="AV86" i="11" s="1"/>
  <c r="AY118" i="11"/>
  <c r="BF120" i="8"/>
  <c r="BF51" i="11"/>
  <c r="BI52" i="11"/>
  <c r="BI91" i="2"/>
  <c r="BF92" i="2"/>
  <c r="AC178" i="22"/>
  <c r="AV178" i="22" s="1"/>
  <c r="AV177" i="22"/>
  <c r="P125" i="15"/>
  <c r="P126" i="15" s="1"/>
  <c r="AY28" i="25"/>
  <c r="N190" i="8"/>
  <c r="L126" i="20"/>
  <c r="L127" i="20"/>
  <c r="L128" i="20" s="1"/>
  <c r="AB190" i="12"/>
  <c r="AC125" i="18"/>
  <c r="H190" i="16"/>
  <c r="AY100" i="2"/>
  <c r="AY24" i="3"/>
  <c r="G126" i="9"/>
  <c r="G127" i="9"/>
  <c r="G128" i="9" s="1"/>
  <c r="N126" i="6"/>
  <c r="N127" i="6"/>
  <c r="N128" i="6" s="1"/>
  <c r="AY42" i="8"/>
  <c r="AB126" i="16"/>
  <c r="AB127" i="16"/>
  <c r="AB128" i="16" s="1"/>
  <c r="H126" i="7"/>
  <c r="H127" i="7"/>
  <c r="H128" i="7" s="1"/>
  <c r="BI147" i="17"/>
  <c r="Y190" i="3"/>
  <c r="K126" i="12"/>
  <c r="K127" i="12"/>
  <c r="K128" i="12" s="1"/>
  <c r="W126" i="24"/>
  <c r="W127" i="24"/>
  <c r="W128" i="24" s="1"/>
  <c r="L190" i="24"/>
  <c r="L191" i="24"/>
  <c r="L192" i="24" s="1"/>
  <c r="BI165" i="20"/>
  <c r="Q190" i="1"/>
  <c r="Q191" i="1"/>
  <c r="AT189" i="1" a="1"/>
  <c r="AT189" i="1" s="1"/>
  <c r="AU189" i="1" a="1"/>
  <c r="AU189" i="1" s="1"/>
  <c r="AC189" i="1"/>
  <c r="Q126" i="13"/>
  <c r="AU125" i="13" a="1"/>
  <c r="AU125" i="13" s="1"/>
  <c r="AT125" i="13" a="1"/>
  <c r="AT125" i="13" s="1"/>
  <c r="Q127" i="13"/>
  <c r="AY118" i="20"/>
  <c r="I190" i="14"/>
  <c r="T126" i="23"/>
  <c r="T127" i="23"/>
  <c r="T128" i="23" s="1"/>
  <c r="AY152" i="14"/>
  <c r="AY92" i="23"/>
  <c r="BF42" i="8"/>
  <c r="AU130" i="4" a="1"/>
  <c r="AU130" i="4" s="1"/>
  <c r="AT130" i="4" a="1"/>
  <c r="AT130" i="4" s="1"/>
  <c r="AY144" i="8"/>
  <c r="AY136" i="11"/>
  <c r="AY185" i="2"/>
  <c r="AY122" i="6"/>
  <c r="E126" i="3"/>
  <c r="E127" i="3"/>
  <c r="E128" i="3" s="1"/>
  <c r="L190" i="12"/>
  <c r="AC48" i="12"/>
  <c r="AV48" i="12" s="1"/>
  <c r="AV47" i="12"/>
  <c r="AT50" i="24" a="1"/>
  <c r="AT50" i="24" s="1"/>
  <c r="AY122" i="25"/>
  <c r="BF14" i="13"/>
  <c r="BF82" i="4"/>
  <c r="BF66" i="14"/>
  <c r="BF44" i="20"/>
  <c r="O191" i="13"/>
  <c r="O192" i="13" s="1"/>
  <c r="O190" i="13"/>
  <c r="AY42" i="11"/>
  <c r="AA126" i="24"/>
  <c r="AA127" i="24"/>
  <c r="AA128" i="24" s="1"/>
  <c r="Z190" i="22"/>
  <c r="BI117" i="16"/>
  <c r="BF146" i="21"/>
  <c r="BF102" i="4"/>
  <c r="BF100" i="21"/>
  <c r="BI52" i="1"/>
  <c r="BF51" i="1"/>
  <c r="J126" i="10"/>
  <c r="J127" i="10"/>
  <c r="J128" i="10" s="1"/>
  <c r="AY112" i="11"/>
  <c r="BF148" i="2"/>
  <c r="BF148" i="11"/>
  <c r="BF148" i="18"/>
  <c r="BF178" i="8"/>
  <c r="BF178" i="15"/>
  <c r="BF178" i="23"/>
  <c r="BF50" i="2"/>
  <c r="BF50" i="9"/>
  <c r="BF50" i="19"/>
  <c r="BH178" i="1"/>
  <c r="BH178" i="12"/>
  <c r="BH178" i="18"/>
  <c r="Z190" i="20"/>
  <c r="S191" i="20"/>
  <c r="S192" i="20" s="1"/>
  <c r="AY14" i="23"/>
  <c r="BF76" i="13"/>
  <c r="BI35" i="3"/>
  <c r="BF94" i="20"/>
  <c r="AY22" i="25"/>
  <c r="AY44" i="20"/>
  <c r="AY166" i="23"/>
  <c r="BF182" i="20"/>
  <c r="BF20" i="16"/>
  <c r="BH47" i="25"/>
  <c r="BH48" i="25" s="1"/>
  <c r="BH36" i="25"/>
  <c r="AT50" i="2" a="1"/>
  <c r="AT50" i="2" s="1"/>
  <c r="AB126" i="8"/>
  <c r="AB127" i="8"/>
  <c r="AB128" i="8" s="1"/>
  <c r="AY188" i="11"/>
  <c r="BF24" i="13"/>
  <c r="BF88" i="7"/>
  <c r="BF188" i="16"/>
  <c r="BF150" i="8"/>
  <c r="J126" i="9"/>
  <c r="J127" i="9"/>
  <c r="J128" i="9" s="1"/>
  <c r="Y191" i="17"/>
  <c r="Y192" i="17" s="1"/>
  <c r="Y190" i="17"/>
  <c r="BI165" i="19"/>
  <c r="AA126" i="2"/>
  <c r="AA127" i="2"/>
  <c r="AA128" i="2" s="1"/>
  <c r="AY38" i="14"/>
  <c r="BF164" i="4"/>
  <c r="BF42" i="21"/>
  <c r="BF134" i="21"/>
  <c r="BI133" i="21"/>
  <c r="BI129" i="21" s="1"/>
  <c r="AY40" i="4"/>
  <c r="AY72" i="6"/>
  <c r="AY177" i="22"/>
  <c r="AY178" i="22" s="1"/>
  <c r="AY179" i="22"/>
  <c r="AY102" i="14"/>
  <c r="BI11" i="20"/>
  <c r="BI9" i="20" s="1"/>
  <c r="BI10" i="20" s="1"/>
  <c r="BI23" i="1"/>
  <c r="BF110" i="21"/>
  <c r="BF179" i="25"/>
  <c r="BI180" i="25"/>
  <c r="AB126" i="13"/>
  <c r="AB127" i="13"/>
  <c r="BF156" i="16"/>
  <c r="BF67" i="4"/>
  <c r="BI68" i="4"/>
  <c r="AY46" i="15"/>
  <c r="BI117" i="15"/>
  <c r="BF100" i="20"/>
  <c r="AA190" i="8"/>
  <c r="AB126" i="12"/>
  <c r="AB127" i="12"/>
  <c r="AB128" i="12" s="1"/>
  <c r="AA126" i="21"/>
  <c r="AA127" i="21"/>
  <c r="AA128" i="21" s="1"/>
  <c r="AC48" i="15"/>
  <c r="AV48" i="15" s="1"/>
  <c r="AV47" i="15"/>
  <c r="AY67" i="8"/>
  <c r="AY67" i="23"/>
  <c r="AY67" i="2"/>
  <c r="AY49" i="16"/>
  <c r="AY50" i="16" s="1"/>
  <c r="AY51" i="16"/>
  <c r="AY49" i="4"/>
  <c r="AY50" i="4" s="1"/>
  <c r="AY51" i="4"/>
  <c r="AY49" i="25"/>
  <c r="AY50" i="25" s="1"/>
  <c r="AY51" i="25"/>
  <c r="BG51" i="1"/>
  <c r="BG51" i="7"/>
  <c r="BG51" i="15"/>
  <c r="BG51" i="25"/>
  <c r="AY134" i="25"/>
  <c r="AY134" i="2"/>
  <c r="BG134" i="8"/>
  <c r="BG134" i="17"/>
  <c r="BG134" i="24"/>
  <c r="BG24" i="5"/>
  <c r="BG24" i="12"/>
  <c r="BG24" i="21"/>
  <c r="BG47" i="7"/>
  <c r="BG48" i="7" s="1"/>
  <c r="BG36" i="7"/>
  <c r="BG36" i="16"/>
  <c r="BG47" i="16"/>
  <c r="BG48" i="16" s="1"/>
  <c r="BG36" i="23"/>
  <c r="BG47" i="23"/>
  <c r="BG48" i="23" s="1"/>
  <c r="BG150" i="24"/>
  <c r="BG14" i="8"/>
  <c r="BG60" i="9"/>
  <c r="BG28" i="22"/>
  <c r="BI35" i="11"/>
  <c r="BF174" i="14"/>
  <c r="BG22" i="7"/>
  <c r="Z126" i="1"/>
  <c r="Z127" i="1"/>
  <c r="Y126" i="18"/>
  <c r="Y127" i="18"/>
  <c r="Y128" i="18" s="1"/>
  <c r="M126" i="6"/>
  <c r="M127" i="6"/>
  <c r="X191" i="15"/>
  <c r="X192" i="15" s="1"/>
  <c r="X190" i="15"/>
  <c r="AY168" i="2"/>
  <c r="BG78" i="21"/>
  <c r="AV9" i="7"/>
  <c r="AC10" i="7"/>
  <c r="O190" i="18"/>
  <c r="AY42" i="20"/>
  <c r="G126" i="23"/>
  <c r="G127" i="23"/>
  <c r="G128" i="23" s="1"/>
  <c r="BG112" i="21"/>
  <c r="AY54" i="14"/>
  <c r="AY142" i="2"/>
  <c r="BG20" i="13"/>
  <c r="BG44" i="3"/>
  <c r="BG72" i="24"/>
  <c r="M190" i="5"/>
  <c r="Q191" i="8"/>
  <c r="BG136" i="2"/>
  <c r="BG84" i="14"/>
  <c r="BG160" i="2"/>
  <c r="BF140" i="22"/>
  <c r="X191" i="20"/>
  <c r="X192" i="20" s="1"/>
  <c r="X190" i="20"/>
  <c r="BG90" i="8"/>
  <c r="AY74" i="25"/>
  <c r="BG170" i="13"/>
  <c r="BG118" i="12"/>
  <c r="BG38" i="3"/>
  <c r="BG30" i="25"/>
  <c r="BF136" i="16"/>
  <c r="BF42" i="20"/>
  <c r="BF134" i="12"/>
  <c r="BI133" i="12"/>
  <c r="AT50" i="13" a="1"/>
  <c r="AT50" i="13" s="1"/>
  <c r="AA126" i="20"/>
  <c r="AA127" i="20"/>
  <c r="AA128" i="20" s="1"/>
  <c r="S126" i="14"/>
  <c r="S127" i="14"/>
  <c r="BG179" i="5"/>
  <c r="BG124" i="20"/>
  <c r="BG140" i="8"/>
  <c r="BG62" i="23"/>
  <c r="BG104" i="5"/>
  <c r="BG98" i="1"/>
  <c r="BF110" i="20"/>
  <c r="BF34" i="16"/>
  <c r="BI180" i="23"/>
  <c r="BF179" i="23"/>
  <c r="AY72" i="16"/>
  <c r="I126" i="18"/>
  <c r="I127" i="18"/>
  <c r="E190" i="17"/>
  <c r="BG138" i="7"/>
  <c r="BG184" i="22"/>
  <c r="AY122" i="19"/>
  <c r="BF67" i="1"/>
  <c r="BI68" i="1"/>
  <c r="AY24" i="8"/>
  <c r="AY9" i="9"/>
  <c r="AY10" i="9" s="1"/>
  <c r="AY80" i="9"/>
  <c r="AY174" i="9"/>
  <c r="AY108" i="9"/>
  <c r="K126" i="20"/>
  <c r="K127" i="20"/>
  <c r="BG16" i="15"/>
  <c r="BG40" i="3"/>
  <c r="BG42" i="16"/>
  <c r="AY108" i="25"/>
  <c r="BG57" i="16"/>
  <c r="BF144" i="22"/>
  <c r="BF106" i="19"/>
  <c r="BF100" i="14"/>
  <c r="M191" i="15"/>
  <c r="M192" i="15" s="1"/>
  <c r="Z190" i="18"/>
  <c r="BF86" i="11"/>
  <c r="F190" i="2"/>
  <c r="F191" i="2"/>
  <c r="F192" i="2" s="1"/>
  <c r="AC86" i="12"/>
  <c r="AV86" i="12" s="1"/>
  <c r="AV85" i="12"/>
  <c r="AY148" i="25"/>
  <c r="BF16" i="13"/>
  <c r="AY182" i="22"/>
  <c r="BG144" i="23"/>
  <c r="AY86" i="3"/>
  <c r="BG32" i="2"/>
  <c r="BF76" i="4"/>
  <c r="BH156" i="22"/>
  <c r="BH114" i="6"/>
  <c r="BH66" i="18"/>
  <c r="BH110" i="10"/>
  <c r="BH164" i="12"/>
  <c r="AY152" i="16"/>
  <c r="AY116" i="6"/>
  <c r="E190" i="21"/>
  <c r="E191" i="21"/>
  <c r="E192" i="21" s="1"/>
  <c r="AC178" i="25"/>
  <c r="AV177" i="25"/>
  <c r="BG74" i="10"/>
  <c r="AY168" i="25"/>
  <c r="BG78" i="6"/>
  <c r="BH74" i="10"/>
  <c r="BH38" i="1"/>
  <c r="BH36" i="23"/>
  <c r="BH47" i="23"/>
  <c r="BH48" i="23" s="1"/>
  <c r="H190" i="19"/>
  <c r="S126" i="9"/>
  <c r="S127" i="9"/>
  <c r="S128" i="9" s="1"/>
  <c r="AY160" i="8"/>
  <c r="BG176" i="13"/>
  <c r="BH16" i="4"/>
  <c r="BG82" i="5"/>
  <c r="BG146" i="19"/>
  <c r="AY66" i="19"/>
  <c r="BG174" i="9"/>
  <c r="AY72" i="1"/>
  <c r="BF88" i="14"/>
  <c r="BF46" i="19"/>
  <c r="BI147" i="13"/>
  <c r="BH104" i="22"/>
  <c r="AY164" i="16"/>
  <c r="G126" i="14"/>
  <c r="G127" i="14"/>
  <c r="G128" i="14" s="1"/>
  <c r="BG136" i="24"/>
  <c r="AY80" i="3"/>
  <c r="BG188" i="12"/>
  <c r="BG110" i="2"/>
  <c r="BF168" i="1"/>
  <c r="BF84" i="21"/>
  <c r="BH56" i="8"/>
  <c r="BF32" i="22"/>
  <c r="BH174" i="22"/>
  <c r="BH96" i="14"/>
  <c r="BH185" i="6"/>
  <c r="AY32" i="4"/>
  <c r="AY24" i="6"/>
  <c r="AY106" i="8"/>
  <c r="AY85" i="18"/>
  <c r="AY86" i="18" s="1"/>
  <c r="BG152" i="24"/>
  <c r="AY90" i="3"/>
  <c r="BG170" i="4"/>
  <c r="BG118" i="4"/>
  <c r="BG30" i="16"/>
  <c r="BF136" i="7"/>
  <c r="BF40" i="14"/>
  <c r="BF42" i="11"/>
  <c r="BH14" i="19"/>
  <c r="BH60" i="11"/>
  <c r="BI133" i="4"/>
  <c r="BF134" i="4"/>
  <c r="AY184" i="6"/>
  <c r="AA126" i="12"/>
  <c r="AA127" i="12"/>
  <c r="AA128" i="12" s="1"/>
  <c r="AY94" i="20"/>
  <c r="E191" i="12"/>
  <c r="E192" i="12" s="1"/>
  <c r="BG179" i="20"/>
  <c r="BG114" i="7"/>
  <c r="BG140" i="23"/>
  <c r="AY116" i="3"/>
  <c r="BG185" i="12"/>
  <c r="BG102" i="11"/>
  <c r="BG172" i="3"/>
  <c r="BG98" i="16"/>
  <c r="BF10" i="1"/>
  <c r="BH42" i="12"/>
  <c r="BH46" i="1"/>
  <c r="BH84" i="23"/>
  <c r="BH184" i="15"/>
  <c r="BH40" i="9"/>
  <c r="AY66" i="4"/>
  <c r="AY102" i="9"/>
  <c r="AY138" i="20"/>
  <c r="BG158" i="23"/>
  <c r="AY138" i="2"/>
  <c r="BG184" i="13"/>
  <c r="BF156" i="14"/>
  <c r="BF184" i="14"/>
  <c r="BH30" i="14"/>
  <c r="BH34" i="5"/>
  <c r="BH118" i="13"/>
  <c r="BH88" i="14"/>
  <c r="BH144" i="5"/>
  <c r="AY112" i="4"/>
  <c r="O126" i="8"/>
  <c r="O127" i="8"/>
  <c r="O128" i="8" s="1"/>
  <c r="X126" i="21"/>
  <c r="X127" i="21"/>
  <c r="X128" i="21" s="1"/>
  <c r="AY34" i="14"/>
  <c r="BG56" i="11"/>
  <c r="BG40" i="25"/>
  <c r="AY94" i="2"/>
  <c r="BG108" i="15"/>
  <c r="BF138" i="1"/>
  <c r="BF118" i="13"/>
  <c r="BH124" i="7"/>
  <c r="BF104" i="22"/>
  <c r="BF104" i="6"/>
  <c r="BH72" i="14"/>
  <c r="BI52" i="5"/>
  <c r="BF51" i="5"/>
  <c r="BH82" i="25"/>
  <c r="BH20" i="18"/>
  <c r="BH51" i="11"/>
  <c r="BH100" i="1"/>
  <c r="O191" i="19"/>
  <c r="O192" i="19" s="1"/>
  <c r="M126" i="2"/>
  <c r="M127" i="2"/>
  <c r="M128" i="2" s="1"/>
  <c r="AY63" i="5"/>
  <c r="AY63" i="3"/>
  <c r="BG63" i="7"/>
  <c r="BG63" i="13"/>
  <c r="BG63" i="21"/>
  <c r="BH92" i="6"/>
  <c r="BH92" i="9"/>
  <c r="BH92" i="17"/>
  <c r="BH92" i="25"/>
  <c r="BG182" i="8"/>
  <c r="AY57" i="23"/>
  <c r="BG88" i="13"/>
  <c r="AY28" i="19"/>
  <c r="BG32" i="10"/>
  <c r="BI73" i="10"/>
  <c r="BF162" i="3"/>
  <c r="BI35" i="1"/>
  <c r="BF94" i="9"/>
  <c r="BF70" i="4"/>
  <c r="BF74" i="21"/>
  <c r="BH114" i="12"/>
  <c r="BH122" i="4"/>
  <c r="BH66" i="25"/>
  <c r="BH110" i="15"/>
  <c r="BH164" i="20"/>
  <c r="AY138" i="5"/>
  <c r="AY106" i="10"/>
  <c r="F126" i="17"/>
  <c r="F127" i="17"/>
  <c r="F128" i="17" s="1"/>
  <c r="BG100" i="18"/>
  <c r="BG168" i="21"/>
  <c r="BG162" i="4"/>
  <c r="BG10" i="17"/>
  <c r="BG26" i="2"/>
  <c r="BF114" i="7"/>
  <c r="BH54" i="4"/>
  <c r="BH38" i="25"/>
  <c r="BH90" i="18"/>
  <c r="BH67" i="10"/>
  <c r="AT48" i="2" a="1"/>
  <c r="AT48" i="2" s="1"/>
  <c r="AU50" i="17" a="1"/>
  <c r="AU50" i="17" s="1"/>
  <c r="BG176" i="12"/>
  <c r="BH16" i="2"/>
  <c r="BG82" i="4"/>
  <c r="BG146" i="18"/>
  <c r="AY66" i="21"/>
  <c r="BG174" i="7"/>
  <c r="AY72" i="21"/>
  <c r="BF142" i="6"/>
  <c r="BF88" i="13"/>
  <c r="BF188" i="21"/>
  <c r="BH104" i="21"/>
  <c r="AC178" i="5"/>
  <c r="AV177" i="5"/>
  <c r="AY22" i="8"/>
  <c r="AY164" i="20"/>
  <c r="Z126" i="23"/>
  <c r="Z127" i="23"/>
  <c r="Z128" i="23" s="1"/>
  <c r="AY136" i="3"/>
  <c r="BG84" i="15"/>
  <c r="BG160" i="3"/>
  <c r="BF84" i="11"/>
  <c r="BF172" i="16"/>
  <c r="BF176" i="8"/>
  <c r="BF112" i="3"/>
  <c r="BH174" i="5"/>
  <c r="BH26" i="25"/>
  <c r="BH18" i="15"/>
  <c r="AT189" i="3" a="1"/>
  <c r="AT189" i="3" s="1"/>
  <c r="Q190" i="3"/>
  <c r="AC189" i="3"/>
  <c r="Q191" i="3"/>
  <c r="AU189" i="3" a="1"/>
  <c r="AU189" i="3" s="1"/>
  <c r="AY184" i="8"/>
  <c r="AB126" i="10"/>
  <c r="AB127" i="10"/>
  <c r="AB128" i="10" s="1"/>
  <c r="BG152" i="9"/>
  <c r="BG76" i="21"/>
  <c r="BG92" i="7"/>
  <c r="AY120" i="21"/>
  <c r="BG96" i="16"/>
  <c r="AY30" i="25"/>
  <c r="BH132" i="1"/>
  <c r="BH78" i="18"/>
  <c r="BF40" i="7"/>
  <c r="BH172" i="1"/>
  <c r="BH168" i="23"/>
  <c r="BH182" i="13"/>
  <c r="BH108" i="6"/>
  <c r="O126" i="4"/>
  <c r="O127" i="4"/>
  <c r="O128" i="4" s="1"/>
  <c r="AV47" i="3"/>
  <c r="AC48" i="3"/>
  <c r="AV48" i="3" s="1"/>
  <c r="Y126" i="3"/>
  <c r="Y127" i="3"/>
  <c r="Y128" i="3" s="1"/>
  <c r="X191" i="16"/>
  <c r="X192" i="16" s="1"/>
  <c r="X190" i="16"/>
  <c r="P50" i="12"/>
  <c r="P125" i="12"/>
  <c r="P126" i="12" s="1"/>
  <c r="AU50" i="16" a="1"/>
  <c r="AU50" i="16" s="1"/>
  <c r="AY56" i="20"/>
  <c r="BG179" i="6"/>
  <c r="BG124" i="17"/>
  <c r="BG140" i="6"/>
  <c r="BG62" i="21"/>
  <c r="AY185" i="21"/>
  <c r="BG102" i="3"/>
  <c r="AY70" i="25"/>
  <c r="AY98" i="1"/>
  <c r="BF60" i="22"/>
  <c r="BH150" i="9"/>
  <c r="BF154" i="22"/>
  <c r="BF110" i="18"/>
  <c r="BF34" i="13"/>
  <c r="BI180" i="22"/>
  <c r="BF179" i="22"/>
  <c r="BH80" i="13"/>
  <c r="BH84" i="6"/>
  <c r="BH179" i="18"/>
  <c r="AY140" i="16"/>
  <c r="BG158" i="7"/>
  <c r="BG18" i="22"/>
  <c r="BG46" i="10"/>
  <c r="BF14" i="8"/>
  <c r="BH112" i="17"/>
  <c r="BF66" i="3"/>
  <c r="BH30" i="3"/>
  <c r="BH118" i="4"/>
  <c r="BH88" i="6"/>
  <c r="BH28" i="25"/>
  <c r="BF22" i="6"/>
  <c r="AY14" i="16"/>
  <c r="AC125" i="7"/>
  <c r="AY118" i="5"/>
  <c r="BG34" i="20"/>
  <c r="AY16" i="22"/>
  <c r="BG164" i="8"/>
  <c r="BG94" i="23"/>
  <c r="AY42" i="1"/>
  <c r="BF54" i="20"/>
  <c r="BI117" i="1"/>
  <c r="BF104" i="13"/>
  <c r="BF106" i="17"/>
  <c r="BF30" i="14"/>
  <c r="BF100" i="7"/>
  <c r="BH44" i="18"/>
  <c r="BH76" i="10"/>
  <c r="BH82" i="2"/>
  <c r="BH70" i="21"/>
  <c r="BH152" i="13"/>
  <c r="BD125" i="11"/>
  <c r="BD126" i="11" s="1"/>
  <c r="AC125" i="24"/>
  <c r="AY140" i="24"/>
  <c r="AV9" i="24"/>
  <c r="AC10" i="24"/>
  <c r="BH24" i="7"/>
  <c r="BH24" i="12"/>
  <c r="BH24" i="20"/>
  <c r="BG86" i="1"/>
  <c r="BG86" i="7"/>
  <c r="BG86" i="15"/>
  <c r="BG86" i="25"/>
  <c r="AY150" i="1"/>
  <c r="BF16" i="19"/>
  <c r="BG182" i="7"/>
  <c r="AY57" i="25"/>
  <c r="BG88" i="12"/>
  <c r="BG32" i="9"/>
  <c r="BF76" i="6"/>
  <c r="BH156" i="20"/>
  <c r="BF94" i="8"/>
  <c r="BF74" i="8"/>
  <c r="BH176" i="24"/>
  <c r="BH57" i="16"/>
  <c r="BH66" i="7"/>
  <c r="BH164" i="4"/>
  <c r="AY98" i="16"/>
  <c r="N126" i="17"/>
  <c r="N127" i="17"/>
  <c r="N128" i="17" s="1"/>
  <c r="AY62" i="5"/>
  <c r="V126" i="9"/>
  <c r="V127" i="9"/>
  <c r="V128" i="9" s="1"/>
  <c r="AY18" i="24"/>
  <c r="F126" i="24"/>
  <c r="F127" i="24"/>
  <c r="BG100" i="25"/>
  <c r="BG162" i="10"/>
  <c r="BG10" i="24"/>
  <c r="BG26" i="9"/>
  <c r="BF114" i="6"/>
  <c r="BF56" i="2"/>
  <c r="BH138" i="11"/>
  <c r="BH54" i="12"/>
  <c r="BH106" i="4"/>
  <c r="BH90" i="25"/>
  <c r="BH67" i="15"/>
  <c r="AY9" i="12"/>
  <c r="AY10" i="12" s="1"/>
  <c r="AY164" i="12"/>
  <c r="AY132" i="12"/>
  <c r="AY94" i="12"/>
  <c r="AY110" i="12"/>
  <c r="AY184" i="12"/>
  <c r="AT178" i="13" a="1"/>
  <c r="AT178" i="13" s="1"/>
  <c r="N126" i="21"/>
  <c r="N127" i="21"/>
  <c r="N128" i="21" s="1"/>
  <c r="O126" i="24"/>
  <c r="O127" i="24"/>
  <c r="O128" i="24" s="1"/>
  <c r="BG176" i="18"/>
  <c r="AY112" i="13"/>
  <c r="BH16" i="6"/>
  <c r="BG82" i="12"/>
  <c r="BG146" i="25"/>
  <c r="AY66" i="2"/>
  <c r="BG174" i="14"/>
  <c r="BG72" i="3"/>
  <c r="BF78" i="4"/>
  <c r="BH162" i="24"/>
  <c r="BF188" i="12"/>
  <c r="BI147" i="6"/>
  <c r="BH102" i="12"/>
  <c r="AY18" i="8"/>
  <c r="AY150" i="24"/>
  <c r="F126" i="22"/>
  <c r="F127" i="22"/>
  <c r="AY136" i="2"/>
  <c r="BG84" i="12"/>
  <c r="BG160" i="5"/>
  <c r="BF84" i="8"/>
  <c r="BF185" i="19"/>
  <c r="BF32" i="12"/>
  <c r="BF176" i="7"/>
  <c r="BF112" i="2"/>
  <c r="BH174" i="3"/>
  <c r="BH26" i="24"/>
  <c r="BH18" i="17"/>
  <c r="K190" i="8"/>
  <c r="AT50" i="19" a="1"/>
  <c r="AT50" i="19" s="1"/>
  <c r="AY108" i="5"/>
  <c r="K190" i="25"/>
  <c r="BG76" i="4"/>
  <c r="BG118" i="17"/>
  <c r="BG38" i="15"/>
  <c r="BG96" i="6"/>
  <c r="BF164" i="17"/>
  <c r="BF18" i="13"/>
  <c r="BF122" i="21"/>
  <c r="BH78" i="10"/>
  <c r="BF72" i="22"/>
  <c r="BF152" i="17"/>
  <c r="BF124" i="13"/>
  <c r="BH160" i="20"/>
  <c r="BH168" i="13"/>
  <c r="BH182" i="4"/>
  <c r="BH63" i="25"/>
  <c r="AY32" i="8"/>
  <c r="BG179" i="18"/>
  <c r="AY132" i="22"/>
  <c r="BG114" i="9"/>
  <c r="BG140" i="21"/>
  <c r="AY116" i="21"/>
  <c r="BG185" i="11"/>
  <c r="BG104" i="9"/>
  <c r="AY172" i="2"/>
  <c r="BG98" i="15"/>
  <c r="BF158" i="3"/>
  <c r="BF10" i="2"/>
  <c r="BH150" i="25"/>
  <c r="BI23" i="3"/>
  <c r="BF28" i="2"/>
  <c r="BF110" i="25"/>
  <c r="BH42" i="9"/>
  <c r="BH46" i="4"/>
  <c r="BH84" i="21"/>
  <c r="BH184" i="13"/>
  <c r="BH40" i="7"/>
  <c r="AA126" i="10"/>
  <c r="AA127" i="10"/>
  <c r="AY102" i="15"/>
  <c r="AA126" i="6"/>
  <c r="AA127" i="6"/>
  <c r="AA128" i="6" s="1"/>
  <c r="AY148" i="8"/>
  <c r="AY158" i="23"/>
  <c r="BG18" i="5"/>
  <c r="BG122" i="18"/>
  <c r="AY46" i="19"/>
  <c r="BF80" i="24"/>
  <c r="BF66" i="24"/>
  <c r="BF63" i="10"/>
  <c r="BI64" i="10"/>
  <c r="BF67" i="24"/>
  <c r="BI68" i="24"/>
  <c r="BH154" i="16"/>
  <c r="BH118" i="5"/>
  <c r="BH170" i="25"/>
  <c r="BH28" i="15"/>
  <c r="BF22" i="4"/>
  <c r="AY98" i="15"/>
  <c r="K190" i="10"/>
  <c r="AY110" i="24"/>
  <c r="BG16" i="12"/>
  <c r="BG164" i="24"/>
  <c r="AY40" i="1"/>
  <c r="BG42" i="13"/>
  <c r="BG57" i="11"/>
  <c r="BI117" i="11"/>
  <c r="BF104" i="20"/>
  <c r="BF102" i="2"/>
  <c r="BH72" i="1"/>
  <c r="BH76" i="24"/>
  <c r="BH82" i="17"/>
  <c r="BH20" i="6"/>
  <c r="AY184" i="15"/>
  <c r="AC178" i="6"/>
  <c r="AV178" i="6" s="1"/>
  <c r="AV177" i="6"/>
  <c r="Z191" i="9"/>
  <c r="Z192" i="9" s="1"/>
  <c r="Z190" i="9"/>
  <c r="AY114" i="12"/>
  <c r="AY24" i="5"/>
  <c r="AY57" i="10"/>
  <c r="AC48" i="25"/>
  <c r="AV48" i="25" s="1"/>
  <c r="AV47" i="25"/>
  <c r="BH50" i="6"/>
  <c r="BH50" i="16"/>
  <c r="BH50" i="24"/>
  <c r="BF47" i="9"/>
  <c r="BF36" i="9"/>
  <c r="BF47" i="11"/>
  <c r="BF36" i="11"/>
  <c r="BF36" i="20"/>
  <c r="BF47" i="20"/>
  <c r="BF63" i="22"/>
  <c r="Q128" i="10"/>
  <c r="AU125" i="2" a="1"/>
  <c r="AU125" i="2" s="1"/>
  <c r="Q191" i="10"/>
  <c r="BH130" i="24"/>
  <c r="BH130" i="25"/>
  <c r="BH130" i="23"/>
  <c r="BH130" i="22"/>
  <c r="BH130" i="21"/>
  <c r="BH130" i="20"/>
  <c r="BH130" i="19"/>
  <c r="BH130" i="18"/>
  <c r="BH130" i="17"/>
  <c r="BH130" i="16"/>
  <c r="BH130" i="15"/>
  <c r="BH130" i="14"/>
  <c r="BH130" i="13"/>
  <c r="BH130" i="12"/>
  <c r="BH130" i="10"/>
  <c r="BH130" i="11"/>
  <c r="BH130" i="9"/>
  <c r="BH130" i="7"/>
  <c r="BH130" i="4"/>
  <c r="BH130" i="3"/>
  <c r="BH130" i="5"/>
  <c r="BH130" i="8"/>
  <c r="BH130" i="2"/>
  <c r="BH130" i="6"/>
  <c r="BH130" i="1"/>
  <c r="BG178" i="25"/>
  <c r="BG178" i="24"/>
  <c r="BG178" i="23"/>
  <c r="BG178" i="22"/>
  <c r="BG178" i="21"/>
  <c r="BG178" i="19"/>
  <c r="BG178" i="20"/>
  <c r="BG178" i="18"/>
  <c r="BG178" i="16"/>
  <c r="BG178" i="15"/>
  <c r="BG178" i="17"/>
  <c r="BG178" i="14"/>
  <c r="BG178" i="13"/>
  <c r="BG178" i="12"/>
  <c r="BG178" i="11"/>
  <c r="BG178" i="10"/>
  <c r="BG178" i="9"/>
  <c r="BG178" i="8"/>
  <c r="BG178" i="7"/>
  <c r="BG178" i="6"/>
  <c r="BG178" i="5"/>
  <c r="BG178" i="4"/>
  <c r="BG178" i="2"/>
  <c r="BG178" i="1"/>
  <c r="BG178" i="3"/>
  <c r="BG148" i="25"/>
  <c r="BG148" i="24"/>
  <c r="BG148" i="23"/>
  <c r="BG148" i="22"/>
  <c r="BG148" i="21"/>
  <c r="BG148" i="20"/>
  <c r="BG148" i="19"/>
  <c r="BG148" i="18"/>
  <c r="BG148" i="17"/>
  <c r="BG148" i="16"/>
  <c r="BG148" i="15"/>
  <c r="BG148" i="14"/>
  <c r="BG148" i="13"/>
  <c r="BG148" i="12"/>
  <c r="BG148" i="11"/>
  <c r="BG148" i="10"/>
  <c r="BG148" i="8"/>
  <c r="BG148" i="9"/>
  <c r="BG148" i="7"/>
  <c r="BG148" i="6"/>
  <c r="BG148" i="4"/>
  <c r="BG148" i="3"/>
  <c r="BG148" i="5"/>
  <c r="BG148" i="1"/>
  <c r="BG148" i="2"/>
  <c r="BG130" i="25"/>
  <c r="BG130" i="23"/>
  <c r="BG130" i="24"/>
  <c r="BG130" i="22"/>
  <c r="BG130" i="21"/>
  <c r="BG130" i="20"/>
  <c r="BG130" i="19"/>
  <c r="BG130" i="18"/>
  <c r="BG130" i="17"/>
  <c r="BG130" i="16"/>
  <c r="BG130" i="15"/>
  <c r="BG130" i="14"/>
  <c r="BG130" i="13"/>
  <c r="BG130" i="12"/>
  <c r="BG130" i="11"/>
  <c r="BG130" i="10"/>
  <c r="BG130" i="9"/>
  <c r="BG130" i="8"/>
  <c r="BG130" i="7"/>
  <c r="BG130" i="6"/>
  <c r="BG130" i="4"/>
  <c r="BG130" i="3"/>
  <c r="BG130" i="5"/>
  <c r="BG130" i="1"/>
  <c r="BG130" i="2"/>
  <c r="AY177" i="4"/>
  <c r="AY178" i="4" s="1"/>
  <c r="AY179" i="4"/>
  <c r="X126" i="25"/>
  <c r="X127" i="25"/>
  <c r="X128" i="25" s="1"/>
  <c r="AB190" i="2"/>
  <c r="AA190" i="15"/>
  <c r="AA191" i="15"/>
  <c r="AA192" i="15" s="1"/>
  <c r="H190" i="15"/>
  <c r="G191" i="7"/>
  <c r="G192" i="7" s="1"/>
  <c r="G190" i="7"/>
  <c r="J126" i="6"/>
  <c r="J127" i="6"/>
  <c r="M190" i="1"/>
  <c r="M191" i="1"/>
  <c r="M192" i="1" s="1"/>
  <c r="K126" i="11"/>
  <c r="K127" i="11"/>
  <c r="K128" i="11" s="1"/>
  <c r="BI165" i="21"/>
  <c r="J126" i="14"/>
  <c r="J127" i="14"/>
  <c r="AY38" i="3"/>
  <c r="AY124" i="25"/>
  <c r="AY70" i="3"/>
  <c r="BI11" i="16"/>
  <c r="BI9" i="16" s="1"/>
  <c r="BI10" i="16" s="1"/>
  <c r="BI180" i="5"/>
  <c r="BF179" i="5"/>
  <c r="S191" i="13"/>
  <c r="S192" i="13" s="1"/>
  <c r="S190" i="13"/>
  <c r="H126" i="24"/>
  <c r="H127" i="24"/>
  <c r="H128" i="24" s="1"/>
  <c r="AC125" i="12"/>
  <c r="AY158" i="8"/>
  <c r="W126" i="19"/>
  <c r="W127" i="19"/>
  <c r="BI117" i="10"/>
  <c r="BF130" i="5"/>
  <c r="BF130" i="12"/>
  <c r="BF130" i="20"/>
  <c r="AY85" i="13"/>
  <c r="AY86" i="13" s="1"/>
  <c r="W190" i="4"/>
  <c r="AA126" i="16"/>
  <c r="AA127" i="16"/>
  <c r="AA128" i="16" s="1"/>
  <c r="H191" i="17"/>
  <c r="H192" i="17" s="1"/>
  <c r="H190" i="17"/>
  <c r="M126" i="8"/>
  <c r="M127" i="8"/>
  <c r="L191" i="21"/>
  <c r="L192" i="21" s="1"/>
  <c r="L190" i="21"/>
  <c r="AY9" i="11"/>
  <c r="AY10" i="11" s="1"/>
  <c r="AY40" i="11"/>
  <c r="AY146" i="11"/>
  <c r="AY106" i="3"/>
  <c r="E190" i="1"/>
  <c r="E191" i="1"/>
  <c r="E192" i="1" s="1"/>
  <c r="AY182" i="8"/>
  <c r="AY177" i="18"/>
  <c r="AY178" i="18" s="1"/>
  <c r="AY179" i="18"/>
  <c r="AY9" i="20"/>
  <c r="AY10" i="20" s="1"/>
  <c r="AY46" i="20"/>
  <c r="AY16" i="20"/>
  <c r="AY84" i="20"/>
  <c r="AY188" i="20"/>
  <c r="AY158" i="20"/>
  <c r="AY152" i="20"/>
  <c r="AY38" i="20"/>
  <c r="AY170" i="23"/>
  <c r="AY118" i="3"/>
  <c r="AY47" i="25"/>
  <c r="AY48" i="25" s="1"/>
  <c r="AY36" i="25"/>
  <c r="BF134" i="23"/>
  <c r="BI133" i="23"/>
  <c r="G190" i="14"/>
  <c r="G191" i="14"/>
  <c r="G192" i="14" s="1"/>
  <c r="AY177" i="1"/>
  <c r="AY178" i="1" s="1"/>
  <c r="AY179" i="1"/>
  <c r="AY185" i="23"/>
  <c r="AY102" i="3"/>
  <c r="V126" i="13"/>
  <c r="V127" i="13"/>
  <c r="V128" i="13" s="1"/>
  <c r="X126" i="24"/>
  <c r="X127" i="24"/>
  <c r="BI64" i="19"/>
  <c r="BF63" i="19"/>
  <c r="F191" i="13"/>
  <c r="F192" i="13" s="1"/>
  <c r="F190" i="13"/>
  <c r="H126" i="12"/>
  <c r="H127" i="12"/>
  <c r="H128" i="12" s="1"/>
  <c r="D190" i="23"/>
  <c r="P189" i="23"/>
  <c r="P190" i="23" s="1"/>
  <c r="BF118" i="8"/>
  <c r="BI52" i="2"/>
  <c r="BF51" i="2"/>
  <c r="N190" i="3"/>
  <c r="AY36" i="18"/>
  <c r="AY47" i="18"/>
  <c r="AY48" i="18" s="1"/>
  <c r="AT50" i="8" a="1"/>
  <c r="AT50" i="8" s="1"/>
  <c r="BI35" i="20"/>
  <c r="BF70" i="21"/>
  <c r="D190" i="3"/>
  <c r="D191" i="3"/>
  <c r="P189" i="3"/>
  <c r="P190" i="3" s="1"/>
  <c r="G190" i="18"/>
  <c r="BF182" i="21"/>
  <c r="BF108" i="21"/>
  <c r="AV9" i="6"/>
  <c r="AC10" i="6"/>
  <c r="AV177" i="21"/>
  <c r="AC178" i="21"/>
  <c r="AY176" i="23"/>
  <c r="AY146" i="2"/>
  <c r="J126" i="5"/>
  <c r="J127" i="5"/>
  <c r="J128" i="5" s="1"/>
  <c r="Y126" i="10"/>
  <c r="Y127" i="10"/>
  <c r="AA126" i="11"/>
  <c r="AA127" i="11"/>
  <c r="J191" i="17"/>
  <c r="J192" i="17" s="1"/>
  <c r="J190" i="17"/>
  <c r="BF170" i="4"/>
  <c r="N126" i="15"/>
  <c r="N127" i="15"/>
  <c r="N128" i="15" s="1"/>
  <c r="R190" i="12"/>
  <c r="AY26" i="11"/>
  <c r="AY120" i="20"/>
  <c r="J190" i="21"/>
  <c r="H190" i="24"/>
  <c r="AY177" i="2"/>
  <c r="AY178" i="2" s="1"/>
  <c r="AY179" i="2"/>
  <c r="AY185" i="25"/>
  <c r="BI23" i="6"/>
  <c r="AT189" i="2" a="1"/>
  <c r="AT189" i="2" s="1"/>
  <c r="K126" i="10"/>
  <c r="K127" i="10"/>
  <c r="K128" i="10" s="1"/>
  <c r="AA126" i="18"/>
  <c r="AA127" i="18"/>
  <c r="BF80" i="7"/>
  <c r="K191" i="5"/>
  <c r="K192" i="5" s="1"/>
  <c r="K190" i="5"/>
  <c r="AY179" i="10"/>
  <c r="AY177" i="10"/>
  <c r="AY178" i="10" s="1"/>
  <c r="AY34" i="25"/>
  <c r="BF54" i="8"/>
  <c r="BF120" i="16"/>
  <c r="BI101" i="4"/>
  <c r="AY164" i="8"/>
  <c r="AY174" i="11"/>
  <c r="Z126" i="25"/>
  <c r="Z127" i="25"/>
  <c r="BF148" i="5"/>
  <c r="BF148" i="12"/>
  <c r="BF148" i="20"/>
  <c r="BF178" i="7"/>
  <c r="BF178" i="16"/>
  <c r="BF178" i="24"/>
  <c r="BF50" i="3"/>
  <c r="BF50" i="11"/>
  <c r="BF50" i="20"/>
  <c r="BH178" i="2"/>
  <c r="BH178" i="10"/>
  <c r="BH178" i="19"/>
  <c r="BI73" i="13"/>
  <c r="BF162" i="8"/>
  <c r="BF96" i="8"/>
  <c r="AY82" i="8"/>
  <c r="AY164" i="11"/>
  <c r="AY174" i="20"/>
  <c r="AY168" i="23"/>
  <c r="BF108" i="20"/>
  <c r="BH47" i="16"/>
  <c r="BH48" i="16" s="1"/>
  <c r="BH36" i="16"/>
  <c r="O126" i="12"/>
  <c r="O127" i="12"/>
  <c r="AT50" i="16" a="1"/>
  <c r="AT50" i="16" s="1"/>
  <c r="AY176" i="2"/>
  <c r="AY82" i="25"/>
  <c r="BF24" i="4"/>
  <c r="BF57" i="20"/>
  <c r="BI147" i="8"/>
  <c r="AU50" i="11" a="1"/>
  <c r="AU50" i="11" s="1"/>
  <c r="M126" i="10"/>
  <c r="M127" i="10"/>
  <c r="O126" i="25"/>
  <c r="O127" i="25"/>
  <c r="O128" i="25" s="1"/>
  <c r="AY84" i="23"/>
  <c r="BF185" i="7"/>
  <c r="AV47" i="21"/>
  <c r="AC48" i="21"/>
  <c r="AV48" i="21" s="1"/>
  <c r="BF42" i="14"/>
  <c r="BF134" i="13"/>
  <c r="BI133" i="13"/>
  <c r="M190" i="16"/>
  <c r="M191" i="16"/>
  <c r="M192" i="16" s="1"/>
  <c r="L190" i="22"/>
  <c r="L191" i="22"/>
  <c r="L192" i="22" s="1"/>
  <c r="AY177" i="25"/>
  <c r="AY178" i="25" s="1"/>
  <c r="AY179" i="25"/>
  <c r="BF10" i="20"/>
  <c r="BI58" i="17"/>
  <c r="BI23" i="25"/>
  <c r="BF110" i="13"/>
  <c r="BI180" i="18"/>
  <c r="BF179" i="18"/>
  <c r="AY156" i="11"/>
  <c r="AY74" i="10"/>
  <c r="AY122" i="23"/>
  <c r="BF14" i="20"/>
  <c r="BF184" i="16"/>
  <c r="BF44" i="22"/>
  <c r="BF98" i="16"/>
  <c r="BF22" i="16"/>
  <c r="AA190" i="2"/>
  <c r="AY100" i="4"/>
  <c r="AY80" i="6"/>
  <c r="AY74" i="11"/>
  <c r="AV9" i="14"/>
  <c r="AC10" i="14"/>
  <c r="AY56" i="14"/>
  <c r="AY40" i="14"/>
  <c r="AY108" i="2"/>
  <c r="BF116" i="11"/>
  <c r="BF146" i="20"/>
  <c r="BI101" i="24"/>
  <c r="Q190" i="12"/>
  <c r="AU190" i="12" s="1" a="1"/>
  <c r="AU190" i="12" s="1"/>
  <c r="AU189" i="12" a="1"/>
  <c r="AU189" i="12" s="1"/>
  <c r="AT189" i="12" a="1"/>
  <c r="AT189" i="12" s="1"/>
  <c r="Q191" i="12"/>
  <c r="AC189" i="12"/>
  <c r="R126" i="8"/>
  <c r="R127" i="8"/>
  <c r="R128" i="8" s="1"/>
  <c r="AY67" i="11"/>
  <c r="AY51" i="6"/>
  <c r="AY49" i="6"/>
  <c r="AY50" i="6" s="1"/>
  <c r="AY51" i="24"/>
  <c r="AY49" i="24"/>
  <c r="AY50" i="24" s="1"/>
  <c r="AY49" i="22"/>
  <c r="AY50" i="22" s="1"/>
  <c r="AY51" i="22"/>
  <c r="BG51" i="4"/>
  <c r="BG51" i="10"/>
  <c r="BG51" i="19"/>
  <c r="BG51" i="24"/>
  <c r="AY134" i="6"/>
  <c r="BG134" i="1"/>
  <c r="BG134" i="7"/>
  <c r="BG134" i="15"/>
  <c r="BG134" i="25"/>
  <c r="BG24" i="6"/>
  <c r="BG24" i="13"/>
  <c r="BG24" i="20"/>
  <c r="BG47" i="5"/>
  <c r="BG48" i="5" s="1"/>
  <c r="BG36" i="5"/>
  <c r="BG47" i="9"/>
  <c r="BG48" i="9" s="1"/>
  <c r="BG36" i="9"/>
  <c r="BG36" i="19"/>
  <c r="BG47" i="19"/>
  <c r="BG48" i="19" s="1"/>
  <c r="BG47" i="25"/>
  <c r="BG48" i="25" s="1"/>
  <c r="BG36" i="25"/>
  <c r="BG150" i="17"/>
  <c r="AY14" i="2"/>
  <c r="BG60" i="1"/>
  <c r="BG88" i="24"/>
  <c r="BG28" i="14"/>
  <c r="BI73" i="19"/>
  <c r="BF38" i="11"/>
  <c r="BF96" i="16"/>
  <c r="BF174" i="7"/>
  <c r="AY22" i="2"/>
  <c r="AY100" i="6"/>
  <c r="AY148" i="11"/>
  <c r="AC189" i="17"/>
  <c r="AU189" i="17" a="1"/>
  <c r="AU189" i="17" s="1"/>
  <c r="Q191" i="17"/>
  <c r="Q190" i="17"/>
  <c r="AT189" i="17" a="1"/>
  <c r="AT189" i="17" s="1"/>
  <c r="Q190" i="25"/>
  <c r="AU189" i="25" a="1"/>
  <c r="AU189" i="25" s="1"/>
  <c r="AC189" i="25"/>
  <c r="AT189" i="25" a="1"/>
  <c r="AT189" i="25" s="1"/>
  <c r="T191" i="22"/>
  <c r="T192" i="22" s="1"/>
  <c r="T190" i="22"/>
  <c r="BG74" i="19"/>
  <c r="BG78" i="13"/>
  <c r="BF62" i="11"/>
  <c r="AY182" i="20"/>
  <c r="Y126" i="25"/>
  <c r="Y127" i="25"/>
  <c r="Y128" i="25" s="1"/>
  <c r="BD125" i="23"/>
  <c r="BD126" i="23" s="1"/>
  <c r="L126" i="23"/>
  <c r="L127" i="23"/>
  <c r="BG112" i="13"/>
  <c r="AY142" i="23"/>
  <c r="BG20" i="1"/>
  <c r="BG66" i="19"/>
  <c r="AY44" i="22"/>
  <c r="BG72" i="16"/>
  <c r="BF142" i="16"/>
  <c r="BI147" i="23"/>
  <c r="E190" i="2"/>
  <c r="AY124" i="4"/>
  <c r="AY106" i="6"/>
  <c r="AT86" i="8" a="1"/>
  <c r="AT86" i="8" s="1"/>
  <c r="AC189" i="8"/>
  <c r="AB190" i="23"/>
  <c r="AY136" i="14"/>
  <c r="BG84" i="8"/>
  <c r="BG106" i="21"/>
  <c r="AY160" i="14"/>
  <c r="AV9" i="1"/>
  <c r="AC10" i="1"/>
  <c r="N190" i="6"/>
  <c r="T191" i="7"/>
  <c r="T192" i="7" s="1"/>
  <c r="T190" i="7"/>
  <c r="H191" i="21"/>
  <c r="H192" i="21" s="1"/>
  <c r="H190" i="21"/>
  <c r="E126" i="25"/>
  <c r="E127" i="25"/>
  <c r="P127" i="25" s="1"/>
  <c r="P128" i="25" s="1"/>
  <c r="BG152" i="25"/>
  <c r="AY90" i="2"/>
  <c r="AY76" i="25"/>
  <c r="BG170" i="6"/>
  <c r="BG120" i="3"/>
  <c r="AY36" i="19"/>
  <c r="AY47" i="19"/>
  <c r="AY48" i="19" s="1"/>
  <c r="BG30" i="17"/>
  <c r="BF122" i="7"/>
  <c r="BF40" i="16"/>
  <c r="BF134" i="3"/>
  <c r="BI133" i="3"/>
  <c r="BI129" i="3" s="1"/>
  <c r="G126" i="3"/>
  <c r="G127" i="3"/>
  <c r="G128" i="3" s="1"/>
  <c r="AY32" i="6"/>
  <c r="Y190" i="18"/>
  <c r="AY179" i="21"/>
  <c r="AY177" i="21"/>
  <c r="AY178" i="21" s="1"/>
  <c r="BG124" i="10"/>
  <c r="BG156" i="25"/>
  <c r="AY140" i="3"/>
  <c r="BG62" i="15"/>
  <c r="BG70" i="19"/>
  <c r="AY98" i="14"/>
  <c r="BI58" i="24"/>
  <c r="BF179" i="16"/>
  <c r="BI180" i="16"/>
  <c r="T126" i="11"/>
  <c r="T127" i="11"/>
  <c r="AC125" i="16"/>
  <c r="E126" i="19"/>
  <c r="E127" i="19"/>
  <c r="E128" i="19" s="1"/>
  <c r="BG158" i="25"/>
  <c r="BG184" i="15"/>
  <c r="BF80" i="11"/>
  <c r="BF82" i="6"/>
  <c r="BF66" i="11"/>
  <c r="BF98" i="14"/>
  <c r="AY148" i="4"/>
  <c r="T126" i="21"/>
  <c r="T127" i="21"/>
  <c r="T128" i="21" s="1"/>
  <c r="AY26" i="8"/>
  <c r="AY72" i="20"/>
  <c r="P189" i="20"/>
  <c r="P190" i="20" s="1"/>
  <c r="BG16" i="4"/>
  <c r="BG164" i="19"/>
  <c r="AY40" i="19"/>
  <c r="BG42" i="8"/>
  <c r="BG57" i="5"/>
  <c r="BI117" i="9"/>
  <c r="BF146" i="11"/>
  <c r="D128" i="3"/>
  <c r="AY90" i="4"/>
  <c r="AY46" i="10"/>
  <c r="AT50" i="22" a="1"/>
  <c r="AT50" i="22" s="1"/>
  <c r="AT50" i="23" a="1"/>
  <c r="AT50" i="23" s="1"/>
  <c r="BF86" i="4"/>
  <c r="BF86" i="12"/>
  <c r="BG14" i="22"/>
  <c r="BG60" i="24"/>
  <c r="BG144" i="15"/>
  <c r="AY88" i="3"/>
  <c r="BG154" i="20"/>
  <c r="AY32" i="14"/>
  <c r="BI73" i="4"/>
  <c r="BH156" i="13"/>
  <c r="BF74" i="4"/>
  <c r="BH57" i="19"/>
  <c r="BH66" i="10"/>
  <c r="BH110" i="3"/>
  <c r="BH164" i="3"/>
  <c r="AY146" i="15"/>
  <c r="AY148" i="6"/>
  <c r="H126" i="11"/>
  <c r="H127" i="11"/>
  <c r="H128" i="11" s="1"/>
  <c r="X126" i="17"/>
  <c r="X127" i="17"/>
  <c r="AY40" i="20"/>
  <c r="Z126" i="8"/>
  <c r="Z127" i="8"/>
  <c r="BG74" i="1"/>
  <c r="BG162" i="21"/>
  <c r="BG26" i="19"/>
  <c r="BF132" i="1"/>
  <c r="BH74" i="4"/>
  <c r="BH47" i="17"/>
  <c r="BH48" i="17" s="1"/>
  <c r="BH36" i="17"/>
  <c r="AY46" i="4"/>
  <c r="AY26" i="16"/>
  <c r="Y126" i="4"/>
  <c r="Y127" i="4"/>
  <c r="Y128" i="4" s="1"/>
  <c r="H126" i="19"/>
  <c r="H127" i="19"/>
  <c r="H128" i="19" s="1"/>
  <c r="AY114" i="9"/>
  <c r="BG176" i="6"/>
  <c r="BG54" i="19"/>
  <c r="BG142" i="22"/>
  <c r="AY82" i="14"/>
  <c r="BG146" i="11"/>
  <c r="AY129" i="2"/>
  <c r="AY130" i="2" s="1"/>
  <c r="AY72" i="25"/>
  <c r="BF150" i="13"/>
  <c r="BH102" i="22"/>
  <c r="AY22" i="6"/>
  <c r="AU86" i="15" a="1"/>
  <c r="AU86" i="15" s="1"/>
  <c r="AT86" i="15" a="1"/>
  <c r="AT86" i="15" s="1"/>
  <c r="S126" i="3"/>
  <c r="S127" i="3"/>
  <c r="S128" i="3" s="1"/>
  <c r="AY74" i="9"/>
  <c r="AY179" i="11"/>
  <c r="AY177" i="11"/>
  <c r="AY178" i="11" s="1"/>
  <c r="BG136" i="16"/>
  <c r="AY80" i="25"/>
  <c r="BG188" i="5"/>
  <c r="BG160" i="21"/>
  <c r="AY110" i="3"/>
  <c r="BI165" i="1"/>
  <c r="BH56" i="4"/>
  <c r="BF112" i="12"/>
  <c r="BH174" i="13"/>
  <c r="BH96" i="6"/>
  <c r="H126" i="2"/>
  <c r="H127" i="2"/>
  <c r="AY26" i="6"/>
  <c r="AY185" i="9"/>
  <c r="AY188" i="10"/>
  <c r="BG152" i="17"/>
  <c r="AY90" i="25"/>
  <c r="BG92" i="21"/>
  <c r="BG120" i="4"/>
  <c r="AY47" i="21"/>
  <c r="AY48" i="21" s="1"/>
  <c r="AY36" i="21"/>
  <c r="BG30" i="8"/>
  <c r="BF164" i="1"/>
  <c r="BH132" i="19"/>
  <c r="BF72" i="6"/>
  <c r="BF152" i="1"/>
  <c r="BH172" i="19"/>
  <c r="BH14" i="11"/>
  <c r="BH60" i="1"/>
  <c r="BH108" i="23"/>
  <c r="M191" i="2"/>
  <c r="M192" i="2" s="1"/>
  <c r="M190" i="2"/>
  <c r="AY136" i="16"/>
  <c r="AC48" i="19"/>
  <c r="AV48" i="19" s="1"/>
  <c r="AV47" i="19"/>
  <c r="AY44" i="9"/>
  <c r="Z191" i="17"/>
  <c r="Z192" i="17" s="1"/>
  <c r="Z190" i="17"/>
  <c r="BG179" i="12"/>
  <c r="BG114" i="1"/>
  <c r="BG140" i="14"/>
  <c r="BG185" i="3"/>
  <c r="BG104" i="2"/>
  <c r="BG98" i="7"/>
  <c r="BI11" i="1"/>
  <c r="BI9" i="1" s="1"/>
  <c r="BI10" i="1" s="1"/>
  <c r="BH150" i="19"/>
  <c r="BI23" i="5"/>
  <c r="BF28" i="1"/>
  <c r="BH42" i="2"/>
  <c r="BH80" i="23"/>
  <c r="BH84" i="16"/>
  <c r="BH184" i="6"/>
  <c r="K126" i="9"/>
  <c r="K127" i="9"/>
  <c r="K128" i="9" s="1"/>
  <c r="Z126" i="22"/>
  <c r="Z127" i="22"/>
  <c r="Z128" i="22" s="1"/>
  <c r="BG158" i="16"/>
  <c r="AY138" i="23"/>
  <c r="BG184" i="3"/>
  <c r="BG46" i="20"/>
  <c r="BF80" i="1"/>
  <c r="BF66" i="1"/>
  <c r="BH30" i="7"/>
  <c r="BH120" i="6"/>
  <c r="BH88" i="7"/>
  <c r="F126" i="11"/>
  <c r="F127" i="11"/>
  <c r="F128" i="11" s="1"/>
  <c r="D128" i="21"/>
  <c r="AY90" i="9"/>
  <c r="AT130" i="23" a="1"/>
  <c r="AT130" i="23" s="1"/>
  <c r="BG56" i="3"/>
  <c r="BG40" i="17"/>
  <c r="AY94" i="25"/>
  <c r="BG108" i="6"/>
  <c r="BF54" i="7"/>
  <c r="BF120" i="13"/>
  <c r="BH124" i="1"/>
  <c r="BF102" i="22"/>
  <c r="BF30" i="22"/>
  <c r="BF100" i="18"/>
  <c r="BH72" i="5"/>
  <c r="BH82" i="18"/>
  <c r="BH20" i="8"/>
  <c r="BH51" i="2"/>
  <c r="AY18" i="16"/>
  <c r="F126" i="14"/>
  <c r="F127" i="14"/>
  <c r="AY78" i="11"/>
  <c r="AT125" i="25" a="1"/>
  <c r="AT125" i="25" s="1"/>
  <c r="Q126" i="25"/>
  <c r="AU125" i="25" a="1"/>
  <c r="AU125" i="25" s="1"/>
  <c r="Q127" i="25"/>
  <c r="AY63" i="9"/>
  <c r="AY63" i="11"/>
  <c r="AY63" i="19"/>
  <c r="BG63" i="6"/>
  <c r="BG63" i="14"/>
  <c r="BG63" i="22"/>
  <c r="BH92" i="4"/>
  <c r="BH92" i="10"/>
  <c r="BH92" i="18"/>
  <c r="BF16" i="20"/>
  <c r="AY182" i="2"/>
  <c r="AY60" i="23"/>
  <c r="BG88" i="4"/>
  <c r="BG32" i="5"/>
  <c r="BH156" i="21"/>
  <c r="BF74" i="13"/>
  <c r="BH114" i="4"/>
  <c r="BH57" i="25"/>
  <c r="BH66" i="17"/>
  <c r="BH110" i="7"/>
  <c r="BH164" i="13"/>
  <c r="AT50" i="1" a="1"/>
  <c r="AT50" i="1" s="1"/>
  <c r="AY20" i="16"/>
  <c r="AY138" i="6"/>
  <c r="V190" i="13"/>
  <c r="AY106" i="20"/>
  <c r="J126" i="19"/>
  <c r="J127" i="19"/>
  <c r="J128" i="19" s="1"/>
  <c r="BG100" i="11"/>
  <c r="BG168" i="13"/>
  <c r="BG10" i="11"/>
  <c r="AY26" i="22"/>
  <c r="BF20" i="12"/>
  <c r="BF160" i="22"/>
  <c r="BH74" i="25"/>
  <c r="BH38" i="16"/>
  <c r="BH90" i="8"/>
  <c r="BH67" i="4"/>
  <c r="AY92" i="16"/>
  <c r="AY124" i="6"/>
  <c r="S190" i="11"/>
  <c r="BG176" i="4"/>
  <c r="BG54" i="18"/>
  <c r="BG142" i="20"/>
  <c r="AY82" i="21"/>
  <c r="BG146" i="10"/>
  <c r="BG44" i="24"/>
  <c r="AY174" i="3"/>
  <c r="BI147" i="15"/>
  <c r="BH102" i="21"/>
  <c r="AY129" i="7"/>
  <c r="AY130" i="7" s="1"/>
  <c r="X126" i="19"/>
  <c r="X127" i="19"/>
  <c r="X128" i="19" s="1"/>
  <c r="AY174" i="10"/>
  <c r="AY136" i="23"/>
  <c r="BG84" i="5"/>
  <c r="BG106" i="20"/>
  <c r="BF170" i="8"/>
  <c r="BF185" i="21"/>
  <c r="BF32" i="11"/>
  <c r="BH10" i="25"/>
  <c r="BH26" i="17"/>
  <c r="BH18" i="9"/>
  <c r="AY162" i="9"/>
  <c r="AY80" i="5"/>
  <c r="AY152" i="2"/>
  <c r="BG76" i="12"/>
  <c r="AY92" i="14"/>
  <c r="BG118" i="18"/>
  <c r="BG38" i="25"/>
  <c r="BG96" i="9"/>
  <c r="BF18" i="14"/>
  <c r="BF122" i="22"/>
  <c r="BH78" i="9"/>
  <c r="BF72" i="21"/>
  <c r="BF152" i="18"/>
  <c r="BF124" i="14"/>
  <c r="BH160" i="22"/>
  <c r="BH168" i="14"/>
  <c r="BH182" i="5"/>
  <c r="F190" i="11"/>
  <c r="AT48" i="18" a="1"/>
  <c r="AT48" i="18" s="1"/>
  <c r="AY146" i="8"/>
  <c r="E126" i="24"/>
  <c r="E127" i="24"/>
  <c r="I126" i="25"/>
  <c r="I127" i="25"/>
  <c r="AY179" i="19"/>
  <c r="AY177" i="19"/>
  <c r="AY178" i="19" s="1"/>
  <c r="BG124" i="9"/>
  <c r="BG156" i="23"/>
  <c r="AY140" i="1"/>
  <c r="BG62" i="13"/>
  <c r="AY102" i="22"/>
  <c r="BG70" i="17"/>
  <c r="BI58" i="22"/>
  <c r="BH150" i="1"/>
  <c r="BF179" i="14"/>
  <c r="BI180" i="14"/>
  <c r="BH80" i="5"/>
  <c r="BH98" i="18"/>
  <c r="BH179" i="10"/>
  <c r="P189" i="2"/>
  <c r="P190" i="2" s="1"/>
  <c r="L126" i="19"/>
  <c r="L127" i="19"/>
  <c r="AY114" i="11"/>
  <c r="AY26" i="10"/>
  <c r="AU50" i="25" a="1"/>
  <c r="AU50" i="25" s="1"/>
  <c r="AY158" i="1"/>
  <c r="BG18" i="16"/>
  <c r="BG46" i="2"/>
  <c r="BF14" i="1"/>
  <c r="BF82" i="21"/>
  <c r="BH112" i="10"/>
  <c r="BF63" i="21"/>
  <c r="BI64" i="21"/>
  <c r="BF44" i="9"/>
  <c r="BF98" i="4"/>
  <c r="BH154" i="25"/>
  <c r="BH120" i="4"/>
  <c r="BH170" i="24"/>
  <c r="BH28" i="16"/>
  <c r="N190" i="16"/>
  <c r="AY120" i="5"/>
  <c r="V190" i="22"/>
  <c r="BG34" i="11"/>
  <c r="BG164" i="1"/>
  <c r="BG94" i="15"/>
  <c r="BF138" i="16"/>
  <c r="BF120" i="20"/>
  <c r="BF118" i="1"/>
  <c r="BF144" i="11"/>
  <c r="BF146" i="9"/>
  <c r="BF102" i="13"/>
  <c r="BH44" i="10"/>
  <c r="BH76" i="1"/>
  <c r="BH166" i="20"/>
  <c r="BH70" i="13"/>
  <c r="BH152" i="4"/>
  <c r="Z126" i="13"/>
  <c r="Z127" i="13"/>
  <c r="Z128" i="13" s="1"/>
  <c r="BH24" i="5"/>
  <c r="BH24" i="14"/>
  <c r="BH24" i="22"/>
  <c r="BG86" i="4"/>
  <c r="BG86" i="12"/>
  <c r="BG86" i="18"/>
  <c r="AY182" i="3"/>
  <c r="AY60" i="25"/>
  <c r="BG88" i="6"/>
  <c r="BG32" i="3"/>
  <c r="BI35" i="25"/>
  <c r="BH156" i="12"/>
  <c r="BF174" i="21"/>
  <c r="BF90" i="16"/>
  <c r="BH32" i="22"/>
  <c r="BH176" i="16"/>
  <c r="BH57" i="11"/>
  <c r="AY22" i="21"/>
  <c r="AC48" i="1"/>
  <c r="AV48" i="1" s="1"/>
  <c r="AV47" i="1"/>
  <c r="AY54" i="15"/>
  <c r="AY102" i="6"/>
  <c r="AY138" i="8"/>
  <c r="BG100" i="17"/>
  <c r="BG168" i="20"/>
  <c r="BG162" i="2"/>
  <c r="BG10" i="16"/>
  <c r="BG26" i="1"/>
  <c r="BH138" i="5"/>
  <c r="BH54" i="2"/>
  <c r="BH38" i="23"/>
  <c r="BH90" i="17"/>
  <c r="BH67" i="9"/>
  <c r="V190" i="3"/>
  <c r="E191" i="7"/>
  <c r="E192" i="7" s="1"/>
  <c r="E190" i="7"/>
  <c r="V126" i="19"/>
  <c r="V127" i="19"/>
  <c r="BG176" i="10"/>
  <c r="BG54" i="25"/>
  <c r="BG82" i="2"/>
  <c r="BG146" i="17"/>
  <c r="BG174" i="6"/>
  <c r="AY72" i="13"/>
  <c r="BF142" i="11"/>
  <c r="BH162" i="17"/>
  <c r="BF188" i="6"/>
  <c r="BH116" i="24"/>
  <c r="BH104" i="12"/>
  <c r="N126" i="12"/>
  <c r="N127" i="12"/>
  <c r="N128" i="12" s="1"/>
  <c r="AC178" i="20"/>
  <c r="AV177" i="20"/>
  <c r="AY30" i="20"/>
  <c r="AY85" i="10"/>
  <c r="AY86" i="10" s="1"/>
  <c r="AY148" i="24"/>
  <c r="AY136" i="25"/>
  <c r="BG84" i="3"/>
  <c r="BG106" i="18"/>
  <c r="AY160" i="21"/>
  <c r="BF168" i="16"/>
  <c r="BF84" i="1"/>
  <c r="BH10" i="24"/>
  <c r="BH26" i="16"/>
  <c r="BH18" i="8"/>
  <c r="AY28" i="6"/>
  <c r="AY44" i="11"/>
  <c r="BG90" i="21"/>
  <c r="AY74" i="14"/>
  <c r="BG170" i="19"/>
  <c r="BG120" i="7"/>
  <c r="BG38" i="7"/>
  <c r="AY96" i="1"/>
  <c r="BF136" i="21"/>
  <c r="BH78" i="2"/>
  <c r="BF42" i="25"/>
  <c r="BH160" i="15"/>
  <c r="BH168" i="4"/>
  <c r="BF134" i="25"/>
  <c r="BI133" i="25"/>
  <c r="BI129" i="25" s="1"/>
  <c r="BH63" i="17"/>
  <c r="AY110" i="9"/>
  <c r="AY124" i="20"/>
  <c r="BG179" i="11"/>
  <c r="BG124" i="24"/>
  <c r="AY114" i="2"/>
  <c r="BG140" i="12"/>
  <c r="BG185" i="2"/>
  <c r="BG104" i="1"/>
  <c r="AY172" i="25"/>
  <c r="BG98" i="3"/>
  <c r="BI11" i="2"/>
  <c r="BI9" i="2" s="1"/>
  <c r="BI10" i="2" s="1"/>
  <c r="BH150" i="17"/>
  <c r="BF26" i="3"/>
  <c r="BF34" i="21"/>
  <c r="BH42" i="1"/>
  <c r="BH80" i="21"/>
  <c r="BH84" i="13"/>
  <c r="BH184" i="7"/>
  <c r="BH179" i="25"/>
  <c r="K191" i="2"/>
  <c r="K192" i="2" s="1"/>
  <c r="K190" i="2"/>
  <c r="G191" i="12"/>
  <c r="G192" i="12" s="1"/>
  <c r="AY150" i="8"/>
  <c r="AY154" i="24"/>
  <c r="BG138" i="21"/>
  <c r="AY18" i="1"/>
  <c r="BG122" i="9"/>
  <c r="BF80" i="16"/>
  <c r="BF63" i="7"/>
  <c r="BI64" i="7"/>
  <c r="BF67" i="16"/>
  <c r="BI68" i="16"/>
  <c r="BH154" i="8"/>
  <c r="BH158" i="24"/>
  <c r="BH170" i="16"/>
  <c r="BH28" i="6"/>
  <c r="BG16" i="2"/>
  <c r="BG164" i="16"/>
  <c r="AY40" i="23"/>
  <c r="BG42" i="7"/>
  <c r="BG57" i="3"/>
  <c r="BI117" i="5"/>
  <c r="BF146" i="16"/>
  <c r="BF102" i="20"/>
  <c r="BF100" i="16"/>
  <c r="BH44" i="24"/>
  <c r="BH76" i="17"/>
  <c r="BH82" i="8"/>
  <c r="BH152" i="20"/>
  <c r="AY78" i="7"/>
  <c r="AY60" i="10"/>
  <c r="BH50" i="3"/>
  <c r="BH50" i="9"/>
  <c r="BH50" i="17"/>
  <c r="BH50" i="25"/>
  <c r="BF47" i="7"/>
  <c r="BF36" i="7"/>
  <c r="BF47" i="13"/>
  <c r="BF36" i="13"/>
  <c r="BF36" i="22"/>
  <c r="BF47" i="22"/>
  <c r="AY36" i="20"/>
  <c r="Q192" i="23"/>
  <c r="BH63" i="24"/>
  <c r="AT86" i="14" a="1"/>
  <c r="AT86" i="14" s="1"/>
  <c r="AT189" i="14" a="1"/>
  <c r="AT189" i="14" s="1"/>
  <c r="AT130" i="2" a="1"/>
  <c r="AT130" i="2" s="1"/>
  <c r="AT125" i="10" a="1"/>
  <c r="AT125" i="10" s="1"/>
  <c r="D128" i="6"/>
  <c r="BI73" i="23"/>
  <c r="BI35" i="16"/>
  <c r="AA126" i="8"/>
  <c r="AA127" i="8"/>
  <c r="AA128" i="8" s="1"/>
  <c r="AY47" i="10"/>
  <c r="AY48" i="10" s="1"/>
  <c r="AY36" i="10"/>
  <c r="BI147" i="12"/>
  <c r="AB126" i="9"/>
  <c r="AB127" i="9"/>
  <c r="AB128" i="9" s="1"/>
  <c r="K126" i="3"/>
  <c r="K127" i="3"/>
  <c r="AV9" i="4"/>
  <c r="AC10" i="4"/>
  <c r="M190" i="19"/>
  <c r="M191" i="19"/>
  <c r="M192" i="19" s="1"/>
  <c r="L126" i="17"/>
  <c r="L127" i="17"/>
  <c r="G190" i="11"/>
  <c r="G191" i="11"/>
  <c r="G192" i="11" s="1"/>
  <c r="L190" i="14"/>
  <c r="R126" i="13"/>
  <c r="R127" i="13"/>
  <c r="R128" i="13" s="1"/>
  <c r="Y190" i="2"/>
  <c r="Y191" i="2"/>
  <c r="Y192" i="2" s="1"/>
  <c r="K126" i="8"/>
  <c r="K127" i="8"/>
  <c r="K128" i="8" s="1"/>
  <c r="P50" i="21"/>
  <c r="P125" i="21"/>
  <c r="P126" i="21" s="1"/>
  <c r="AY36" i="3"/>
  <c r="AY47" i="3"/>
  <c r="AY48" i="3" s="1"/>
  <c r="AY9" i="8"/>
  <c r="AY10" i="8" s="1"/>
  <c r="AY112" i="8"/>
  <c r="AY104" i="8"/>
  <c r="AY20" i="8"/>
  <c r="AY156" i="3"/>
  <c r="BI58" i="12"/>
  <c r="BI23" i="20"/>
  <c r="X126" i="5"/>
  <c r="X127" i="5"/>
  <c r="X128" i="5" s="1"/>
  <c r="AY96" i="8"/>
  <c r="Y191" i="8"/>
  <c r="Y192" i="8" s="1"/>
  <c r="Y190" i="8"/>
  <c r="G126" i="6"/>
  <c r="G127" i="6"/>
  <c r="G128" i="6" s="1"/>
  <c r="AY40" i="3"/>
  <c r="X190" i="19"/>
  <c r="D192" i="9"/>
  <c r="AY118" i="8"/>
  <c r="BF130" i="4"/>
  <c r="BF130" i="13"/>
  <c r="BF70" i="16"/>
  <c r="AU125" i="5" a="1"/>
  <c r="AU125" i="5" s="1"/>
  <c r="Q126" i="5"/>
  <c r="AT125" i="5" a="1"/>
  <c r="AT125" i="5" s="1"/>
  <c r="Q127" i="5"/>
  <c r="AV47" i="7"/>
  <c r="AC48" i="7"/>
  <c r="AV48" i="7" s="1"/>
  <c r="D126" i="23"/>
  <c r="D127" i="23"/>
  <c r="AY24" i="1"/>
  <c r="G126" i="21"/>
  <c r="G127" i="21"/>
  <c r="G128" i="21" s="1"/>
  <c r="BF24" i="16"/>
  <c r="BI147" i="18"/>
  <c r="L190" i="13"/>
  <c r="L191" i="13"/>
  <c r="L192" i="13" s="1"/>
  <c r="AA191" i="21"/>
  <c r="AA192" i="21" s="1"/>
  <c r="AA190" i="21"/>
  <c r="BI165" i="4"/>
  <c r="AU48" i="13" a="1"/>
  <c r="AU48" i="13" s="1"/>
  <c r="AT48" i="13" a="1"/>
  <c r="AT48" i="13" s="1"/>
  <c r="T126" i="20"/>
  <c r="T127" i="20"/>
  <c r="AY118" i="25"/>
  <c r="AY38" i="25"/>
  <c r="BF42" i="16"/>
  <c r="BF134" i="15"/>
  <c r="BI133" i="15"/>
  <c r="AC190" i="16"/>
  <c r="AV190" i="16" s="1"/>
  <c r="AV189" i="16"/>
  <c r="BI23" i="2"/>
  <c r="F190" i="12"/>
  <c r="AY46" i="23"/>
  <c r="BF63" i="8"/>
  <c r="BI64" i="8"/>
  <c r="BI68" i="22"/>
  <c r="BF67" i="22"/>
  <c r="AT189" i="4" a="1"/>
  <c r="AT189" i="4" s="1"/>
  <c r="L126" i="14"/>
  <c r="L127" i="14"/>
  <c r="L128" i="14" s="1"/>
  <c r="S126" i="8"/>
  <c r="S127" i="8"/>
  <c r="S128" i="8" s="1"/>
  <c r="AU86" i="11" a="1"/>
  <c r="AU86" i="11" s="1"/>
  <c r="AT86" i="11" a="1"/>
  <c r="AT86" i="11" s="1"/>
  <c r="Z190" i="7"/>
  <c r="AA190" i="25"/>
  <c r="AA191" i="25"/>
  <c r="AA192" i="25" s="1"/>
  <c r="AY40" i="2"/>
  <c r="BI117" i="8"/>
  <c r="BI101" i="3"/>
  <c r="AY177" i="12"/>
  <c r="AY178" i="12" s="1"/>
  <c r="AY179" i="12"/>
  <c r="BF16" i="14"/>
  <c r="AY85" i="22"/>
  <c r="AY86" i="22" s="1"/>
  <c r="AY32" i="23"/>
  <c r="T191" i="6"/>
  <c r="T192" i="6" s="1"/>
  <c r="T190" i="6"/>
  <c r="R126" i="12"/>
  <c r="R127" i="12"/>
  <c r="R128" i="12" s="1"/>
  <c r="AC86" i="6"/>
  <c r="AV86" i="6" s="1"/>
  <c r="AV85" i="6"/>
  <c r="AY18" i="20"/>
  <c r="K190" i="12"/>
  <c r="AY54" i="2"/>
  <c r="BI147" i="9"/>
  <c r="AY185" i="4"/>
  <c r="V126" i="7"/>
  <c r="V127" i="7"/>
  <c r="V128" i="7" s="1"/>
  <c r="Z190" i="10"/>
  <c r="T190" i="25"/>
  <c r="T191" i="25"/>
  <c r="T192" i="25" s="1"/>
  <c r="AY106" i="2"/>
  <c r="BI165" i="12"/>
  <c r="AY82" i="4"/>
  <c r="Z126" i="16"/>
  <c r="Z127" i="16"/>
  <c r="Z128" i="16" s="1"/>
  <c r="AY62" i="8"/>
  <c r="AY24" i="11"/>
  <c r="W126" i="16"/>
  <c r="W127" i="16"/>
  <c r="W128" i="16" s="1"/>
  <c r="AY74" i="23"/>
  <c r="BF164" i="14"/>
  <c r="AV47" i="2"/>
  <c r="AC48" i="2"/>
  <c r="AV48" i="2" s="1"/>
  <c r="AC190" i="15"/>
  <c r="AV190" i="15" s="1"/>
  <c r="AV189" i="15"/>
  <c r="AU50" i="4" a="1"/>
  <c r="AU50" i="4" s="1"/>
  <c r="I126" i="3"/>
  <c r="I127" i="3"/>
  <c r="I128" i="3" s="1"/>
  <c r="I126" i="14"/>
  <c r="I127" i="14"/>
  <c r="I128" i="14" s="1"/>
  <c r="AY179" i="23"/>
  <c r="AY177" i="23"/>
  <c r="AY178" i="23" s="1"/>
  <c r="AY102" i="23"/>
  <c r="BI11" i="22"/>
  <c r="BI9" i="22" s="1"/>
  <c r="BI10" i="22" s="1"/>
  <c r="AC189" i="2"/>
  <c r="W126" i="1"/>
  <c r="W127" i="1"/>
  <c r="I126" i="7"/>
  <c r="I127" i="7"/>
  <c r="I128" i="7" s="1"/>
  <c r="L126" i="11"/>
  <c r="L127" i="11"/>
  <c r="L128" i="11" s="1"/>
  <c r="AY70" i="11"/>
  <c r="AY184" i="2"/>
  <c r="BF184" i="8"/>
  <c r="BF66" i="4"/>
  <c r="BF98" i="8"/>
  <c r="AY34" i="4"/>
  <c r="G126" i="18"/>
  <c r="G127" i="18"/>
  <c r="G128" i="18" s="1"/>
  <c r="D126" i="17"/>
  <c r="D127" i="17"/>
  <c r="D191" i="17" s="1"/>
  <c r="S126" i="22"/>
  <c r="S127" i="22"/>
  <c r="AT50" i="3" a="1"/>
  <c r="AT50" i="3" s="1"/>
  <c r="AY16" i="25"/>
  <c r="AY56" i="3"/>
  <c r="BF118" i="16"/>
  <c r="AY130" i="11"/>
  <c r="BF148" i="4"/>
  <c r="BF148" i="13"/>
  <c r="BF148" i="21"/>
  <c r="BF178" i="1"/>
  <c r="BF178" i="9"/>
  <c r="BF178" i="17"/>
  <c r="BF178" i="25"/>
  <c r="BF50" i="7"/>
  <c r="BF50" i="12"/>
  <c r="BF50" i="21"/>
  <c r="BH178" i="4"/>
  <c r="BH178" i="11"/>
  <c r="BH178" i="20"/>
  <c r="AY148" i="14"/>
  <c r="AY88" i="2"/>
  <c r="AY28" i="23"/>
  <c r="BF74" i="16"/>
  <c r="AY114" i="4"/>
  <c r="AV129" i="16"/>
  <c r="AC130" i="16"/>
  <c r="AV130" i="16" s="1"/>
  <c r="V126" i="4"/>
  <c r="V127" i="4"/>
  <c r="V128" i="4" s="1"/>
  <c r="AY130" i="20"/>
  <c r="AY24" i="21"/>
  <c r="BI114" i="19"/>
  <c r="BF62" i="4"/>
  <c r="BH36" i="11"/>
  <c r="BH47" i="11"/>
  <c r="BH48" i="11" s="1"/>
  <c r="M126" i="4"/>
  <c r="M127" i="4"/>
  <c r="D191" i="16"/>
  <c r="D190" i="16"/>
  <c r="P189" i="16"/>
  <c r="P190" i="16" s="1"/>
  <c r="F126" i="19"/>
  <c r="F127" i="19"/>
  <c r="AY86" i="8"/>
  <c r="H126" i="15"/>
  <c r="H127" i="15"/>
  <c r="H128" i="15" s="1"/>
  <c r="AY122" i="20"/>
  <c r="AY176" i="25"/>
  <c r="AY146" i="19"/>
  <c r="BF78" i="16"/>
  <c r="BF188" i="8"/>
  <c r="BF46" i="4"/>
  <c r="N190" i="18"/>
  <c r="N191" i="18"/>
  <c r="N192" i="18" s="1"/>
  <c r="AC178" i="16"/>
  <c r="AV177" i="16"/>
  <c r="G191" i="13"/>
  <c r="G192" i="13" s="1"/>
  <c r="G190" i="13"/>
  <c r="O126" i="18"/>
  <c r="O127" i="18"/>
  <c r="O128" i="18" s="1"/>
  <c r="O126" i="5"/>
  <c r="O127" i="5"/>
  <c r="O128" i="5" s="1"/>
  <c r="AY176" i="20"/>
  <c r="O190" i="15"/>
  <c r="D190" i="24"/>
  <c r="D191" i="24"/>
  <c r="P189" i="24"/>
  <c r="P190" i="24" s="1"/>
  <c r="BI165" i="11"/>
  <c r="N190" i="7"/>
  <c r="N191" i="7"/>
  <c r="N192" i="7" s="1"/>
  <c r="AB126" i="2"/>
  <c r="AB127" i="2"/>
  <c r="AB128" i="2" s="1"/>
  <c r="Y126" i="7"/>
  <c r="Y127" i="7"/>
  <c r="X190" i="4"/>
  <c r="AC125" i="23"/>
  <c r="BF152" i="8"/>
  <c r="BF134" i="6"/>
  <c r="BI133" i="6"/>
  <c r="E126" i="2"/>
  <c r="E127" i="2"/>
  <c r="AY9" i="15"/>
  <c r="AY10" i="15" s="1"/>
  <c r="AY170" i="15"/>
  <c r="AY140" i="15"/>
  <c r="AB126" i="23"/>
  <c r="AB127" i="23"/>
  <c r="AB128" i="23" s="1"/>
  <c r="AY62" i="2"/>
  <c r="BF10" i="13"/>
  <c r="BF28" i="20"/>
  <c r="BI180" i="8"/>
  <c r="BF179" i="8"/>
  <c r="AT130" i="6" a="1"/>
  <c r="AT130" i="6" s="1"/>
  <c r="N191" i="11"/>
  <c r="N192" i="11" s="1"/>
  <c r="N190" i="11"/>
  <c r="AY42" i="6"/>
  <c r="AY76" i="10"/>
  <c r="BF184" i="7"/>
  <c r="BF66" i="6"/>
  <c r="M126" i="5"/>
  <c r="M127" i="5"/>
  <c r="M128" i="5" s="1"/>
  <c r="AY132" i="6"/>
  <c r="AB126" i="21"/>
  <c r="AB127" i="21"/>
  <c r="AY142" i="8"/>
  <c r="AY108" i="23"/>
  <c r="BF116" i="4"/>
  <c r="BF120" i="6"/>
  <c r="BF104" i="16"/>
  <c r="BF106" i="20"/>
  <c r="BF30" i="16"/>
  <c r="E191" i="15"/>
  <c r="E192" i="15" s="1"/>
  <c r="AY67" i="14"/>
  <c r="AY51" i="11"/>
  <c r="AY49" i="11"/>
  <c r="AY50" i="11" s="1"/>
  <c r="AY51" i="15"/>
  <c r="AY49" i="15"/>
  <c r="AY50" i="15" s="1"/>
  <c r="AY49" i="19"/>
  <c r="AY50" i="19" s="1"/>
  <c r="AY51" i="19"/>
  <c r="BG51" i="2"/>
  <c r="BG51" i="11"/>
  <c r="AY49" i="21"/>
  <c r="AY50" i="21" s="1"/>
  <c r="AY51" i="21"/>
  <c r="AY134" i="8"/>
  <c r="AY134" i="19"/>
  <c r="BG134" i="2"/>
  <c r="BG134" i="10"/>
  <c r="BG134" i="18"/>
  <c r="BG24" i="4"/>
  <c r="BG24" i="14"/>
  <c r="BG24" i="22"/>
  <c r="BG47" i="3"/>
  <c r="BG48" i="3" s="1"/>
  <c r="BG36" i="3"/>
  <c r="BG36" i="10"/>
  <c r="BG47" i="10"/>
  <c r="BG48" i="10" s="1"/>
  <c r="BG36" i="17"/>
  <c r="BG47" i="17"/>
  <c r="BG48" i="17" s="1"/>
  <c r="BG150" i="9"/>
  <c r="AY14" i="25"/>
  <c r="BG182" i="18"/>
  <c r="AY60" i="19"/>
  <c r="BG88" i="15"/>
  <c r="BG28" i="4"/>
  <c r="BG32" i="20"/>
  <c r="BI73" i="11"/>
  <c r="BF162" i="7"/>
  <c r="BF38" i="4"/>
  <c r="BF70" i="11"/>
  <c r="AY22" i="23"/>
  <c r="AV177" i="9"/>
  <c r="AC178" i="9"/>
  <c r="AV178" i="9" s="1"/>
  <c r="AY129" i="5"/>
  <c r="AY130" i="5" s="1"/>
  <c r="AY150" i="11"/>
  <c r="BG74" i="11"/>
  <c r="BG78" i="4"/>
  <c r="BF182" i="11"/>
  <c r="BF160" i="16"/>
  <c r="BH47" i="24"/>
  <c r="BH48" i="24" s="1"/>
  <c r="BH36" i="24"/>
  <c r="L126" i="1"/>
  <c r="L127" i="1"/>
  <c r="L128" i="1" s="1"/>
  <c r="BG112" i="6"/>
  <c r="AY82" i="23"/>
  <c r="AY20" i="22"/>
  <c r="BG66" i="12"/>
  <c r="BG174" i="25"/>
  <c r="BG72" i="8"/>
  <c r="AU189" i="8" a="1"/>
  <c r="AU189" i="8" s="1"/>
  <c r="I191" i="19"/>
  <c r="I192" i="19" s="1"/>
  <c r="I190" i="19"/>
  <c r="BG80" i="23"/>
  <c r="AY84" i="3"/>
  <c r="BG106" i="13"/>
  <c r="BI165" i="18"/>
  <c r="BF140" i="14"/>
  <c r="BF185" i="14"/>
  <c r="AY72" i="4"/>
  <c r="AY82" i="15"/>
  <c r="AY30" i="6"/>
  <c r="V126" i="15"/>
  <c r="V127" i="15"/>
  <c r="V128" i="15" s="1"/>
  <c r="AB126" i="20"/>
  <c r="AB127" i="20"/>
  <c r="AT50" i="25" a="1"/>
  <c r="AT50" i="25" s="1"/>
  <c r="BG152" i="18"/>
  <c r="AY90" i="23"/>
  <c r="BG92" i="22"/>
  <c r="AY170" i="22"/>
  <c r="BG118" i="3"/>
  <c r="AY38" i="19"/>
  <c r="BG30" i="11"/>
  <c r="BF136" i="8"/>
  <c r="BF72" i="8"/>
  <c r="AC189" i="19"/>
  <c r="AT189" i="19" a="1"/>
  <c r="AT189" i="19" s="1"/>
  <c r="Q191" i="19"/>
  <c r="AU189" i="19" a="1"/>
  <c r="AU189" i="19" s="1"/>
  <c r="Q190" i="19"/>
  <c r="P189" i="10"/>
  <c r="P190" i="10" s="1"/>
  <c r="D191" i="10"/>
  <c r="D190" i="10"/>
  <c r="AC86" i="24"/>
  <c r="AV86" i="24" s="1"/>
  <c r="AV85" i="24"/>
  <c r="BG124" i="4"/>
  <c r="BG156" i="17"/>
  <c r="AY140" i="23"/>
  <c r="BG62" i="7"/>
  <c r="BG70" i="12"/>
  <c r="BI11" i="21"/>
  <c r="BI9" i="21" s="1"/>
  <c r="BI10" i="21" s="1"/>
  <c r="BF60" i="16"/>
  <c r="BI23" i="23"/>
  <c r="BF28" i="22"/>
  <c r="BF154" i="16"/>
  <c r="BF34" i="7"/>
  <c r="BI180" i="7"/>
  <c r="BF179" i="7"/>
  <c r="AY44" i="4"/>
  <c r="AY156" i="15"/>
  <c r="E190" i="6"/>
  <c r="AY142" i="11"/>
  <c r="AY138" i="10"/>
  <c r="BG158" i="17"/>
  <c r="AY138" i="25"/>
  <c r="BG184" i="4"/>
  <c r="BG46" i="18"/>
  <c r="BF156" i="7"/>
  <c r="BF80" i="4"/>
  <c r="AY150" i="4"/>
  <c r="AY170" i="8"/>
  <c r="BG34" i="22"/>
  <c r="BG164" i="11"/>
  <c r="BG94" i="25"/>
  <c r="AY42" i="3"/>
  <c r="BF54" i="22"/>
  <c r="BF120" i="22"/>
  <c r="BI101" i="15"/>
  <c r="BI91" i="23"/>
  <c r="BF92" i="23"/>
  <c r="BH70" i="6"/>
  <c r="AY110" i="16"/>
  <c r="AY80" i="8"/>
  <c r="BF86" i="19"/>
  <c r="BG150" i="23"/>
  <c r="BG14" i="15"/>
  <c r="BF16" i="4"/>
  <c r="BG60" i="16"/>
  <c r="BG144" i="8"/>
  <c r="AY88" i="25"/>
  <c r="BG154" i="12"/>
  <c r="BF162" i="22"/>
  <c r="BH156" i="6"/>
  <c r="BF94" i="1"/>
  <c r="BH176" i="18"/>
  <c r="BH57" i="9"/>
  <c r="BH66" i="2"/>
  <c r="BG22" i="22"/>
  <c r="AY150" i="6"/>
  <c r="Z126" i="10"/>
  <c r="Z127" i="10"/>
  <c r="Z128" i="10" s="1"/>
  <c r="AY184" i="10"/>
  <c r="BG100" i="19"/>
  <c r="BG168" i="22"/>
  <c r="BG162" i="14"/>
  <c r="BG26" i="10"/>
  <c r="BF114" i="8"/>
  <c r="BF182" i="1"/>
  <c r="BH138" i="21"/>
  <c r="BH106" i="22"/>
  <c r="BF166" i="14"/>
  <c r="BH47" i="9"/>
  <c r="BH48" i="9" s="1"/>
  <c r="BH36" i="9"/>
  <c r="AY24" i="16"/>
  <c r="AY172" i="6"/>
  <c r="T191" i="10"/>
  <c r="T192" i="10" s="1"/>
  <c r="T190" i="10"/>
  <c r="AY110" i="10"/>
  <c r="AY176" i="22"/>
  <c r="BG54" i="12"/>
  <c r="BG142" i="15"/>
  <c r="BG146" i="2"/>
  <c r="BG44" i="17"/>
  <c r="AY174" i="2"/>
  <c r="BF78" i="22"/>
  <c r="BF24" i="11"/>
  <c r="BI147" i="5"/>
  <c r="BH102" i="15"/>
  <c r="G191" i="17"/>
  <c r="G192" i="17" s="1"/>
  <c r="G190" i="17"/>
  <c r="H191" i="6"/>
  <c r="H192" i="6" s="1"/>
  <c r="H190" i="6"/>
  <c r="AY76" i="9"/>
  <c r="H190" i="11"/>
  <c r="H191" i="11"/>
  <c r="H192" i="11" s="1"/>
  <c r="AY74" i="20"/>
  <c r="AV9" i="23"/>
  <c r="AC10" i="23"/>
  <c r="BG136" i="8"/>
  <c r="BG84" i="22"/>
  <c r="AY188" i="14"/>
  <c r="BG160" i="12"/>
  <c r="BI165" i="25"/>
  <c r="BF140" i="21"/>
  <c r="BF170" i="16"/>
  <c r="BF84" i="12"/>
  <c r="BF32" i="13"/>
  <c r="BH174" i="4"/>
  <c r="BH18" i="18"/>
  <c r="AU50" i="22" a="1"/>
  <c r="AU50" i="22" s="1"/>
  <c r="BG152" i="8"/>
  <c r="BG76" i="22"/>
  <c r="BG92" i="13"/>
  <c r="BG96" i="25"/>
  <c r="BG30" i="1"/>
  <c r="BH132" i="11"/>
  <c r="BF42" i="4"/>
  <c r="BH172" i="11"/>
  <c r="BH14" i="2"/>
  <c r="BH182" i="23"/>
  <c r="BH108" i="14"/>
  <c r="D128" i="18"/>
  <c r="AU125" i="9" a="1"/>
  <c r="AU125" i="9" s="1"/>
  <c r="AT125" i="9" a="1"/>
  <c r="AT125" i="9" s="1"/>
  <c r="Q126" i="9"/>
  <c r="Q127" i="9"/>
  <c r="BG179" i="3"/>
  <c r="BG124" i="18"/>
  <c r="BG140" i="9"/>
  <c r="BG62" i="22"/>
  <c r="AY185" i="19"/>
  <c r="BG102" i="2"/>
  <c r="BG70" i="25"/>
  <c r="AY98" i="2"/>
  <c r="BI58" i="23"/>
  <c r="BH150" i="11"/>
  <c r="BF179" i="24"/>
  <c r="BI180" i="24"/>
  <c r="BH80" i="17"/>
  <c r="BH84" i="8"/>
  <c r="BH179" i="19"/>
  <c r="M126" i="3"/>
  <c r="M127" i="3"/>
  <c r="M128" i="3" s="1"/>
  <c r="AY114" i="16"/>
  <c r="AT125" i="14" a="1"/>
  <c r="AT125" i="14" s="1"/>
  <c r="AU125" i="14" a="1"/>
  <c r="AU125" i="14" s="1"/>
  <c r="Q126" i="14"/>
  <c r="Q127" i="14"/>
  <c r="P189" i="18"/>
  <c r="P190" i="18" s="1"/>
  <c r="D190" i="18"/>
  <c r="D191" i="18"/>
  <c r="AY176" i="11"/>
  <c r="AY185" i="10"/>
  <c r="BG158" i="9"/>
  <c r="BG18" i="24"/>
  <c r="AY184" i="14"/>
  <c r="BG46" i="11"/>
  <c r="BF156" i="6"/>
  <c r="BH112" i="18"/>
  <c r="BF184" i="6"/>
  <c r="BF98" i="6"/>
  <c r="BH118" i="6"/>
  <c r="BH28" i="18"/>
  <c r="AY70" i="6"/>
  <c r="AT50" i="5" a="1"/>
  <c r="AT50" i="5" s="1"/>
  <c r="BG16" i="22"/>
  <c r="BG40" i="10"/>
  <c r="BG42" i="23"/>
  <c r="AY108" i="1"/>
  <c r="BG57" i="21"/>
  <c r="BF116" i="7"/>
  <c r="BI117" i="13"/>
  <c r="BF144" i="21"/>
  <c r="BF146" i="18"/>
  <c r="BI101" i="22"/>
  <c r="BH76" i="18"/>
  <c r="BH82" i="10"/>
  <c r="BH20" i="3"/>
  <c r="BH152" i="22"/>
  <c r="AT48" i="7" a="1"/>
  <c r="AT48" i="7" s="1"/>
  <c r="AY54" i="8"/>
  <c r="AY63" i="6"/>
  <c r="AY63" i="25"/>
  <c r="AY63" i="2"/>
  <c r="BG63" i="5"/>
  <c r="BG63" i="15"/>
  <c r="BG63" i="23"/>
  <c r="BH92" i="1"/>
  <c r="BH92" i="11"/>
  <c r="BH92" i="19"/>
  <c r="BG14" i="21"/>
  <c r="BF16" i="12"/>
  <c r="BG144" i="22"/>
  <c r="AY86" i="19"/>
  <c r="BG154" i="19"/>
  <c r="BI73" i="2"/>
  <c r="BI35" i="24"/>
  <c r="BH156" i="14"/>
  <c r="BF174" i="20"/>
  <c r="BF74" i="3"/>
  <c r="BH176" i="25"/>
  <c r="BH57" i="17"/>
  <c r="BH66" i="9"/>
  <c r="BH110" i="6"/>
  <c r="BH164" i="5"/>
  <c r="AY100" i="15"/>
  <c r="N126" i="19"/>
  <c r="N127" i="19"/>
  <c r="I190" i="8"/>
  <c r="AY20" i="11"/>
  <c r="M126" i="20"/>
  <c r="M127" i="20"/>
  <c r="M128" i="20" s="1"/>
  <c r="BG100" i="3"/>
  <c r="BG168" i="4"/>
  <c r="BG10" i="2"/>
  <c r="AY24" i="22"/>
  <c r="BF56" i="21"/>
  <c r="BF132" i="9"/>
  <c r="BH74" i="17"/>
  <c r="BH38" i="10"/>
  <c r="BH90" i="4"/>
  <c r="AC125" i="1"/>
  <c r="X126" i="13"/>
  <c r="X127" i="13"/>
  <c r="AY140" i="5"/>
  <c r="AY176" i="14"/>
  <c r="BG54" i="10"/>
  <c r="BG142" i="13"/>
  <c r="BG146" i="1"/>
  <c r="BG44" i="16"/>
  <c r="AY129" i="3"/>
  <c r="AY130" i="3" s="1"/>
  <c r="BF78" i="21"/>
  <c r="BF24" i="9"/>
  <c r="BF88" i="4"/>
  <c r="BF150" i="4"/>
  <c r="BH104" i="13"/>
  <c r="E126" i="18"/>
  <c r="E127" i="18"/>
  <c r="E128" i="18" s="1"/>
  <c r="AY129" i="10"/>
  <c r="AY130" i="10" s="1"/>
  <c r="G190" i="25"/>
  <c r="G191" i="25"/>
  <c r="G192" i="25" s="1"/>
  <c r="R126" i="21"/>
  <c r="R127" i="21"/>
  <c r="BG80" i="22"/>
  <c r="BG106" i="11"/>
  <c r="BG110" i="25"/>
  <c r="BI165" i="17"/>
  <c r="BF140" i="12"/>
  <c r="BF32" i="7"/>
  <c r="BH188" i="25"/>
  <c r="BH10" i="17"/>
  <c r="BH26" i="9"/>
  <c r="BH18" i="4"/>
  <c r="D191" i="1"/>
  <c r="P189" i="1"/>
  <c r="P190" i="1" s="1"/>
  <c r="D190" i="1"/>
  <c r="P125" i="5"/>
  <c r="P126" i="5" s="1"/>
  <c r="H190" i="8"/>
  <c r="AC86" i="19"/>
  <c r="AV86" i="19" s="1"/>
  <c r="AV85" i="19"/>
  <c r="R126" i="14"/>
  <c r="R127" i="14"/>
  <c r="AY188" i="9"/>
  <c r="AY184" i="11"/>
  <c r="R190" i="2"/>
  <c r="R191" i="2"/>
  <c r="R192" i="2" s="1"/>
  <c r="AY152" i="23"/>
  <c r="BG76" i="5"/>
  <c r="BG120" i="18"/>
  <c r="BG38" i="16"/>
  <c r="AY96" i="2"/>
  <c r="BF136" i="22"/>
  <c r="BF164" i="18"/>
  <c r="BH78" i="1"/>
  <c r="BH160" i="13"/>
  <c r="BH168" i="6"/>
  <c r="BH63" i="19"/>
  <c r="L191" i="7"/>
  <c r="L192" i="7" s="1"/>
  <c r="L190" i="7"/>
  <c r="AY28" i="9"/>
  <c r="X190" i="18"/>
  <c r="X191" i="18"/>
  <c r="X192" i="18" s="1"/>
  <c r="BG124" i="1"/>
  <c r="BG156" i="15"/>
  <c r="AY140" i="25"/>
  <c r="BG62" i="5"/>
  <c r="AY104" i="22"/>
  <c r="BG70" i="9"/>
  <c r="BI11" i="18"/>
  <c r="BI9" i="18" s="1"/>
  <c r="BI10" i="18" s="1"/>
  <c r="BF60" i="14"/>
  <c r="BF26" i="22"/>
  <c r="BI180" i="9"/>
  <c r="BF179" i="9"/>
  <c r="BH142" i="19"/>
  <c r="BH98" i="8"/>
  <c r="BH179" i="4"/>
  <c r="D192" i="2"/>
  <c r="AY84" i="4"/>
  <c r="K126" i="16"/>
  <c r="K127" i="16"/>
  <c r="AY110" i="5"/>
  <c r="AY24" i="10"/>
  <c r="AY158" i="25"/>
  <c r="BG18" i="6"/>
  <c r="BG122" i="19"/>
  <c r="BH112" i="2"/>
  <c r="BF63" i="13"/>
  <c r="BI64" i="13"/>
  <c r="BF44" i="2"/>
  <c r="BF67" i="25"/>
  <c r="BI68" i="25"/>
  <c r="BH154" i="17"/>
  <c r="BH158" i="25"/>
  <c r="BH170" i="17"/>
  <c r="BH28" i="10"/>
  <c r="BH22" i="25"/>
  <c r="AB190" i="1"/>
  <c r="S126" i="18"/>
  <c r="S127" i="18"/>
  <c r="S128" i="18" s="1"/>
  <c r="V190" i="7"/>
  <c r="AT178" i="23" a="1"/>
  <c r="AT178" i="23" s="1"/>
  <c r="BG34" i="4"/>
  <c r="BG56" i="17"/>
  <c r="AY164" i="14"/>
  <c r="BG94" i="8"/>
  <c r="BG108" i="21"/>
  <c r="BF138" i="8"/>
  <c r="BI117" i="20"/>
  <c r="BH124" i="23"/>
  <c r="BI101" i="13"/>
  <c r="BF106" i="9"/>
  <c r="BF30" i="7"/>
  <c r="BH44" i="1"/>
  <c r="BI91" i="21"/>
  <c r="BF92" i="21"/>
  <c r="BH166" i="12"/>
  <c r="BH70" i="5"/>
  <c r="BH100" i="25"/>
  <c r="AY110" i="4"/>
  <c r="AV9" i="22"/>
  <c r="AC10" i="22"/>
  <c r="J126" i="25"/>
  <c r="J127" i="25"/>
  <c r="BH24" i="9"/>
  <c r="BH24" i="15"/>
  <c r="BH24" i="23"/>
  <c r="BG86" i="2"/>
  <c r="BG86" i="10"/>
  <c r="BG86" i="19"/>
  <c r="BG14" i="19"/>
  <c r="AY182" i="25"/>
  <c r="BG144" i="21"/>
  <c r="AY85" i="21"/>
  <c r="AY86" i="21" s="1"/>
  <c r="BG154" i="18"/>
  <c r="AY32" i="19"/>
  <c r="BF38" i="25"/>
  <c r="BH156" i="5"/>
  <c r="BH32" i="17"/>
  <c r="BH176" i="11"/>
  <c r="BH146" i="20"/>
  <c r="BG22" i="13"/>
  <c r="S126" i="4"/>
  <c r="AU126" i="4" s="1" a="1"/>
  <c r="AU126" i="4" s="1"/>
  <c r="S127" i="4"/>
  <c r="S128" i="4" s="1"/>
  <c r="AY104" i="6"/>
  <c r="H190" i="18"/>
  <c r="H191" i="18"/>
  <c r="H192" i="18" s="1"/>
  <c r="AY66" i="10"/>
  <c r="BG100" i="9"/>
  <c r="BG168" i="11"/>
  <c r="AY162" i="14"/>
  <c r="BG10" i="9"/>
  <c r="AY24" i="25"/>
  <c r="BF62" i="16"/>
  <c r="BI160" i="19"/>
  <c r="BF132" i="14"/>
  <c r="BH74" i="24"/>
  <c r="BH38" i="17"/>
  <c r="BH90" i="9"/>
  <c r="BH67" i="1"/>
  <c r="AY47" i="7"/>
  <c r="AY48" i="7" s="1"/>
  <c r="AY36" i="7"/>
  <c r="M126" i="13"/>
  <c r="M127" i="13"/>
  <c r="M128" i="13" s="1"/>
  <c r="AC48" i="6"/>
  <c r="AV48" i="6" s="1"/>
  <c r="AV47" i="6"/>
  <c r="H126" i="8"/>
  <c r="H127" i="8"/>
  <c r="H128" i="8" s="1"/>
  <c r="M190" i="3"/>
  <c r="M191" i="3"/>
  <c r="M192" i="3" s="1"/>
  <c r="AY116" i="9"/>
  <c r="AY170" i="11"/>
  <c r="BG176" i="3"/>
  <c r="BG54" i="17"/>
  <c r="BG142" i="21"/>
  <c r="AY82" i="3"/>
  <c r="BG146" i="9"/>
  <c r="BG44" i="23"/>
  <c r="AY129" i="13"/>
  <c r="AY130" i="13" s="1"/>
  <c r="BH162" i="7"/>
  <c r="BH116" i="15"/>
  <c r="BH102" i="3"/>
  <c r="H126" i="1"/>
  <c r="H127" i="1"/>
  <c r="H128" i="1" s="1"/>
  <c r="AY74" i="16"/>
  <c r="AT178" i="9" a="1"/>
  <c r="AT178" i="9" s="1"/>
  <c r="AY142" i="9"/>
  <c r="H190" i="4"/>
  <c r="M126" i="22"/>
  <c r="M127" i="22"/>
  <c r="AY88" i="10"/>
  <c r="BG80" i="21"/>
  <c r="AY84" i="14"/>
  <c r="BG106" i="10"/>
  <c r="BG110" i="24"/>
  <c r="BI165" i="16"/>
  <c r="BF140" i="10"/>
  <c r="BF170" i="7"/>
  <c r="BH188" i="24"/>
  <c r="BH10" i="16"/>
  <c r="BH26" i="8"/>
  <c r="AV9" i="5"/>
  <c r="AC10" i="5"/>
  <c r="AY90" i="8"/>
  <c r="AY96" i="24"/>
  <c r="BG90" i="13"/>
  <c r="AY76" i="14"/>
  <c r="BG170" i="10"/>
  <c r="BG118" i="7"/>
  <c r="AY47" i="1"/>
  <c r="AY48" i="1" s="1"/>
  <c r="AY36" i="1"/>
  <c r="AY96" i="23"/>
  <c r="BF136" i="13"/>
  <c r="BF164" i="10"/>
  <c r="BF122" i="13"/>
  <c r="BF42" i="17"/>
  <c r="BF72" i="12"/>
  <c r="BF152" i="10"/>
  <c r="BH160" i="4"/>
  <c r="BH60" i="25"/>
  <c r="BF134" i="17"/>
  <c r="BI133" i="17"/>
  <c r="BH63" i="9"/>
  <c r="AT50" i="20" a="1"/>
  <c r="AT50" i="20" s="1"/>
  <c r="X126" i="12"/>
  <c r="X127" i="12"/>
  <c r="BG179" i="2"/>
  <c r="BG124" i="16"/>
  <c r="AY114" i="25"/>
  <c r="BG140" i="5"/>
  <c r="BG62" i="20"/>
  <c r="AY185" i="22"/>
  <c r="BG102" i="1"/>
  <c r="BG70" i="24"/>
  <c r="AY98" i="3"/>
  <c r="BI11" i="25"/>
  <c r="BI9" i="25" s="1"/>
  <c r="BI10" i="25" s="1"/>
  <c r="BF60" i="21"/>
  <c r="BH150" i="10"/>
  <c r="BF154" i="21"/>
  <c r="BF110" i="17"/>
  <c r="BF34" i="12"/>
  <c r="BF179" i="20"/>
  <c r="BI180" i="20"/>
  <c r="BH80" i="14"/>
  <c r="BH84" i="5"/>
  <c r="BH98" i="25"/>
  <c r="BH179" i="17"/>
  <c r="AU130" i="1" a="1"/>
  <c r="AU130" i="1" s="1"/>
  <c r="P189" i="11"/>
  <c r="P190" i="11" s="1"/>
  <c r="I126" i="8"/>
  <c r="I127" i="8"/>
  <c r="I128" i="8" s="1"/>
  <c r="Y191" i="23"/>
  <c r="Y192" i="23" s="1"/>
  <c r="Y190" i="23"/>
  <c r="BG138" i="13"/>
  <c r="BG122" i="3"/>
  <c r="BF14" i="25"/>
  <c r="BF156" i="20"/>
  <c r="BF82" i="11"/>
  <c r="BF66" i="16"/>
  <c r="BF44" i="24"/>
  <c r="BF67" i="6"/>
  <c r="BI68" i="6"/>
  <c r="BH158" i="16"/>
  <c r="BH170" i="8"/>
  <c r="BH22" i="23"/>
  <c r="AT130" i="11" a="1"/>
  <c r="AT130" i="11" s="1"/>
  <c r="AU130" i="11" a="1"/>
  <c r="AU130" i="11" s="1"/>
  <c r="AA190" i="6"/>
  <c r="AA191" i="6"/>
  <c r="AA192" i="6" s="1"/>
  <c r="AY160" i="11"/>
  <c r="AY42" i="10"/>
  <c r="BG34" i="18"/>
  <c r="AY16" i="19"/>
  <c r="BG164" i="7"/>
  <c r="BG94" i="22"/>
  <c r="AY42" i="21"/>
  <c r="BF120" i="5"/>
  <c r="BF144" i="18"/>
  <c r="BI101" i="20"/>
  <c r="BF106" i="24"/>
  <c r="BF30" i="20"/>
  <c r="BH44" i="16"/>
  <c r="BH76" i="8"/>
  <c r="BH70" i="20"/>
  <c r="BH152" i="12"/>
  <c r="AY140" i="4"/>
  <c r="S126" i="12"/>
  <c r="S127" i="12"/>
  <c r="F191" i="17"/>
  <c r="F192" i="17" s="1"/>
  <c r="F190" i="17"/>
  <c r="BH50" i="2"/>
  <c r="BH50" i="10"/>
  <c r="BH50" i="18"/>
  <c r="BF47" i="4"/>
  <c r="BF36" i="4"/>
  <c r="BF36" i="16"/>
  <c r="BF47" i="16"/>
  <c r="BF36" i="21"/>
  <c r="BF47" i="21"/>
  <c r="AY47" i="20"/>
  <c r="AY48" i="20" s="1"/>
  <c r="AC189" i="23"/>
  <c r="AT189" i="22" a="1"/>
  <c r="AT189" i="22" s="1"/>
  <c r="BH67" i="23"/>
  <c r="AC189" i="13"/>
  <c r="AU125" i="10" a="1"/>
  <c r="AU125" i="10" s="1"/>
  <c r="AC189" i="24"/>
  <c r="D128" i="8"/>
  <c r="BI68" i="23"/>
  <c r="W191" i="4" l="1"/>
  <c r="W192" i="4" s="1"/>
  <c r="X191" i="4"/>
  <c r="X192" i="4" s="1"/>
  <c r="AU126" i="3" a="1"/>
  <c r="AU126" i="3" s="1"/>
  <c r="Y191" i="20"/>
  <c r="Y192" i="20" s="1"/>
  <c r="AB191" i="1"/>
  <c r="AB192" i="1" s="1"/>
  <c r="M128" i="9"/>
  <c r="M191" i="9"/>
  <c r="M192" i="9" s="1"/>
  <c r="V191" i="22"/>
  <c r="V192" i="22" s="1"/>
  <c r="K191" i="25"/>
  <c r="K192" i="25" s="1"/>
  <c r="AV125" i="3"/>
  <c r="AU190" i="23" a="1"/>
  <c r="AU190" i="23" s="1"/>
  <c r="Z191" i="20"/>
  <c r="Z192" i="20" s="1"/>
  <c r="Y191" i="18"/>
  <c r="Y192" i="18" s="1"/>
  <c r="P127" i="15"/>
  <c r="P128" i="15" s="1"/>
  <c r="BI124" i="13"/>
  <c r="K191" i="12"/>
  <c r="K192" i="12" s="1"/>
  <c r="F191" i="12"/>
  <c r="F192" i="12" s="1"/>
  <c r="L191" i="12"/>
  <c r="L192" i="12" s="1"/>
  <c r="AV125" i="25"/>
  <c r="R191" i="10"/>
  <c r="R192" i="10" s="1"/>
  <c r="G191" i="8"/>
  <c r="G192" i="8" s="1"/>
  <c r="AC190" i="22"/>
  <c r="AV190" i="22" s="1"/>
  <c r="P127" i="8"/>
  <c r="P128" i="8" s="1"/>
  <c r="V191" i="7"/>
  <c r="V192" i="7" s="1"/>
  <c r="Z191" i="7"/>
  <c r="Z192" i="7" s="1"/>
  <c r="T191" i="8"/>
  <c r="T192" i="8" s="1"/>
  <c r="K191" i="7"/>
  <c r="K192" i="7" s="1"/>
  <c r="J191" i="7"/>
  <c r="J192" i="7" s="1"/>
  <c r="AV125" i="17"/>
  <c r="P127" i="3"/>
  <c r="P128" i="3" s="1"/>
  <c r="AV125" i="22"/>
  <c r="V191" i="3"/>
  <c r="V192" i="3" s="1"/>
  <c r="X128" i="2"/>
  <c r="X191" i="2"/>
  <c r="X192" i="2" s="1"/>
  <c r="BI57" i="24"/>
  <c r="BI160" i="9"/>
  <c r="F128" i="25"/>
  <c r="F191" i="25"/>
  <c r="F192" i="25" s="1"/>
  <c r="AB191" i="25"/>
  <c r="AB192" i="25" s="1"/>
  <c r="BI154" i="14"/>
  <c r="BI124" i="14"/>
  <c r="AA191" i="24"/>
  <c r="AA192" i="24" s="1"/>
  <c r="AU190" i="24" a="1"/>
  <c r="AU190" i="24" s="1"/>
  <c r="T191" i="23"/>
  <c r="T192" i="23" s="1"/>
  <c r="AU126" i="23" a="1"/>
  <c r="AU126" i="23" s="1"/>
  <c r="J191" i="23"/>
  <c r="J192" i="23" s="1"/>
  <c r="BI140" i="14"/>
  <c r="BI56" i="14"/>
  <c r="BI134" i="23"/>
  <c r="BI100" i="14"/>
  <c r="AT126" i="22" a="1"/>
  <c r="AT126" i="22" s="1"/>
  <c r="J191" i="22"/>
  <c r="J192" i="22" s="1"/>
  <c r="AU190" i="22" a="1"/>
  <c r="AU190" i="22" s="1"/>
  <c r="AU126" i="22" a="1"/>
  <c r="AU126" i="22" s="1"/>
  <c r="AT190" i="22" a="1"/>
  <c r="AT190" i="22" s="1"/>
  <c r="BI63" i="7"/>
  <c r="P127" i="21"/>
  <c r="P128" i="21" s="1"/>
  <c r="AT190" i="21" a="1"/>
  <c r="AT190" i="21" s="1"/>
  <c r="BI106" i="24"/>
  <c r="I191" i="20"/>
  <c r="I192" i="20" s="1"/>
  <c r="AU127" i="19" a="1"/>
  <c r="AU127" i="19" s="1"/>
  <c r="AU126" i="19" a="1"/>
  <c r="AU126" i="19" s="1"/>
  <c r="AU190" i="19" a="1"/>
  <c r="AU190" i="19" s="1"/>
  <c r="BI146" i="15"/>
  <c r="AT126" i="18" a="1"/>
  <c r="AT126" i="18" s="1"/>
  <c r="AT190" i="18" a="1"/>
  <c r="AT190" i="18" s="1"/>
  <c r="AT127" i="18" a="1"/>
  <c r="AT127" i="18" s="1"/>
  <c r="AU126" i="18" a="1"/>
  <c r="AU126" i="18" s="1"/>
  <c r="AT126" i="17" a="1"/>
  <c r="AT126" i="17" s="1"/>
  <c r="E191" i="17"/>
  <c r="E192" i="17" s="1"/>
  <c r="BI188" i="17"/>
  <c r="BI20" i="17"/>
  <c r="BI174" i="17"/>
  <c r="BI150" i="23"/>
  <c r="BI60" i="17"/>
  <c r="AU126" i="17" a="1"/>
  <c r="AU126" i="17" s="1"/>
  <c r="AU190" i="16" a="1"/>
  <c r="AU190" i="16" s="1"/>
  <c r="AU126" i="16" a="1"/>
  <c r="AU126" i="16" s="1"/>
  <c r="BI38" i="9"/>
  <c r="BI176" i="9"/>
  <c r="BI184" i="19"/>
  <c r="BI185" i="19"/>
  <c r="BI76" i="4"/>
  <c r="BI182" i="19"/>
  <c r="BI122" i="9"/>
  <c r="BI82" i="4"/>
  <c r="BI67" i="4"/>
  <c r="BI38" i="19"/>
  <c r="BI70" i="4"/>
  <c r="BI44" i="4"/>
  <c r="BI96" i="4"/>
  <c r="BI98" i="4"/>
  <c r="BI112" i="4"/>
  <c r="BI168" i="19"/>
  <c r="BI90" i="4"/>
  <c r="BI34" i="19"/>
  <c r="Z191" i="16"/>
  <c r="Z192" i="16" s="1"/>
  <c r="BI88" i="19"/>
  <c r="BI110" i="19"/>
  <c r="BI56" i="4"/>
  <c r="BI22" i="4"/>
  <c r="BI106" i="19"/>
  <c r="BI63" i="19"/>
  <c r="BI184" i="4"/>
  <c r="BI134" i="4"/>
  <c r="BI56" i="9"/>
  <c r="BI44" i="19"/>
  <c r="BI166" i="4"/>
  <c r="BI188" i="19"/>
  <c r="BI78" i="4"/>
  <c r="BI46" i="19"/>
  <c r="BI118" i="9"/>
  <c r="BI14" i="19"/>
  <c r="BI74" i="19"/>
  <c r="BI22" i="19"/>
  <c r="BI176" i="4"/>
  <c r="BI168" i="4"/>
  <c r="BI30" i="19"/>
  <c r="BI78" i="19"/>
  <c r="N191" i="16"/>
  <c r="N192" i="16" s="1"/>
  <c r="BI76" i="19"/>
  <c r="BI104" i="4"/>
  <c r="BI72" i="19"/>
  <c r="BI156" i="19"/>
  <c r="BI40" i="4"/>
  <c r="BI106" i="4"/>
  <c r="BI54" i="19"/>
  <c r="BI94" i="19"/>
  <c r="BI170" i="4"/>
  <c r="BI98" i="19"/>
  <c r="BI16" i="19"/>
  <c r="BI74" i="4"/>
  <c r="BI102" i="4"/>
  <c r="BI66" i="4"/>
  <c r="BI18" i="4"/>
  <c r="I191" i="16"/>
  <c r="I192" i="16" s="1"/>
  <c r="BI118" i="10"/>
  <c r="BI174" i="10"/>
  <c r="BI62" i="10"/>
  <c r="O191" i="15"/>
  <c r="O192" i="15" s="1"/>
  <c r="BI182" i="10"/>
  <c r="BI16" i="10"/>
  <c r="BI74" i="10"/>
  <c r="BI44" i="10"/>
  <c r="BI40" i="10"/>
  <c r="Z191" i="15"/>
  <c r="Z192" i="15" s="1"/>
  <c r="AT190" i="15" a="1"/>
  <c r="AT190" i="15" s="1"/>
  <c r="F191" i="15"/>
  <c r="F192" i="15" s="1"/>
  <c r="AU190" i="15" a="1"/>
  <c r="AU190" i="15" s="1"/>
  <c r="T191" i="15"/>
  <c r="T192" i="15" s="1"/>
  <c r="L191" i="14"/>
  <c r="L192" i="14" s="1"/>
  <c r="BI108" i="4"/>
  <c r="BI70" i="19"/>
  <c r="BI114" i="4"/>
  <c r="BI170" i="9"/>
  <c r="BI160" i="4"/>
  <c r="BI138" i="4"/>
  <c r="BI158" i="4"/>
  <c r="I191" i="14"/>
  <c r="I192" i="14" s="1"/>
  <c r="BI54" i="4"/>
  <c r="BI136" i="19"/>
  <c r="AU190" i="13" a="1"/>
  <c r="AU190" i="13" s="1"/>
  <c r="AY125" i="25"/>
  <c r="AY126" i="25" s="1"/>
  <c r="AC127" i="12"/>
  <c r="AV127" i="12" s="1"/>
  <c r="BI20" i="12"/>
  <c r="BI96" i="6"/>
  <c r="BI166" i="12"/>
  <c r="BI67" i="10"/>
  <c r="BI90" i="10"/>
  <c r="BI142" i="10"/>
  <c r="BI140" i="10"/>
  <c r="BI34" i="10"/>
  <c r="BI82" i="10"/>
  <c r="BI76" i="10"/>
  <c r="BI94" i="10"/>
  <c r="BI22" i="10"/>
  <c r="BI120" i="10"/>
  <c r="BI170" i="10"/>
  <c r="BI134" i="10"/>
  <c r="BI18" i="10"/>
  <c r="BI92" i="10"/>
  <c r="BI116" i="10"/>
  <c r="BI72" i="10"/>
  <c r="BI80" i="10"/>
  <c r="BI102" i="10"/>
  <c r="BI14" i="10"/>
  <c r="BI84" i="10"/>
  <c r="BI108" i="10"/>
  <c r="BI63" i="10"/>
  <c r="BI56" i="10"/>
  <c r="BI66" i="10"/>
  <c r="BI132" i="10"/>
  <c r="BI20" i="10"/>
  <c r="BI106" i="10"/>
  <c r="BI30" i="10"/>
  <c r="BI172" i="10"/>
  <c r="BI26" i="10"/>
  <c r="BI78" i="10"/>
  <c r="AU126" i="12" a="1"/>
  <c r="AU126" i="12" s="1"/>
  <c r="BI146" i="17"/>
  <c r="BI176" i="15"/>
  <c r="BI42" i="14"/>
  <c r="BI88" i="14"/>
  <c r="BI185" i="14"/>
  <c r="BI82" i="14"/>
  <c r="BI170" i="14"/>
  <c r="BI84" i="14"/>
  <c r="BI22" i="14"/>
  <c r="BI114" i="14"/>
  <c r="BI164" i="14"/>
  <c r="BI70" i="14"/>
  <c r="BI18" i="14"/>
  <c r="BI14" i="14"/>
  <c r="BI30" i="14"/>
  <c r="BI40" i="14"/>
  <c r="BI98" i="14"/>
  <c r="BI86" i="14"/>
  <c r="BI176" i="14"/>
  <c r="BI156" i="14"/>
  <c r="BI182" i="14"/>
  <c r="BI40" i="20"/>
  <c r="BI184" i="20"/>
  <c r="BI108" i="20"/>
  <c r="BI136" i="20"/>
  <c r="BI122" i="20"/>
  <c r="BI110" i="20"/>
  <c r="AT126" i="11" a="1"/>
  <c r="AT126" i="11" s="1"/>
  <c r="AU126" i="11" a="1"/>
  <c r="AU126" i="11" s="1"/>
  <c r="BI46" i="17"/>
  <c r="BI166" i="15"/>
  <c r="BI140" i="15"/>
  <c r="Z191" i="10"/>
  <c r="Z192" i="10" s="1"/>
  <c r="BI150" i="5"/>
  <c r="BI84" i="5"/>
  <c r="AY125" i="14"/>
  <c r="AY126" i="14" s="1"/>
  <c r="AC127" i="10"/>
  <c r="AV127" i="10" s="1"/>
  <c r="AU190" i="10" a="1"/>
  <c r="AU190" i="10" s="1"/>
  <c r="AU126" i="10" a="1"/>
  <c r="AU126" i="10" s="1"/>
  <c r="AT190" i="9" a="1"/>
  <c r="AT190" i="9" s="1"/>
  <c r="BI120" i="9"/>
  <c r="BI74" i="9"/>
  <c r="BI34" i="9"/>
  <c r="BI90" i="9"/>
  <c r="BI78" i="9"/>
  <c r="BI172" i="9"/>
  <c r="AY125" i="16"/>
  <c r="AY126" i="16" s="1"/>
  <c r="BI148" i="9"/>
  <c r="BI94" i="9"/>
  <c r="BI156" i="9"/>
  <c r="BI32" i="9"/>
  <c r="BI116" i="9"/>
  <c r="BI76" i="9"/>
  <c r="BI14" i="9"/>
  <c r="BI63" i="9"/>
  <c r="BI162" i="9"/>
  <c r="BI182" i="9"/>
  <c r="BI146" i="9"/>
  <c r="BI150" i="9"/>
  <c r="BI84" i="9"/>
  <c r="BI124" i="9"/>
  <c r="BI142" i="9"/>
  <c r="BI28" i="9"/>
  <c r="BI26" i="9"/>
  <c r="BI188" i="9"/>
  <c r="BI92" i="9"/>
  <c r="BI146" i="11"/>
  <c r="BI18" i="9"/>
  <c r="BI16" i="9"/>
  <c r="BI44" i="9"/>
  <c r="BI98" i="9"/>
  <c r="BI144" i="9"/>
  <c r="BI66" i="9"/>
  <c r="BI80" i="9"/>
  <c r="BI62" i="9"/>
  <c r="BI86" i="9"/>
  <c r="BI158" i="9"/>
  <c r="BI70" i="9"/>
  <c r="BI30" i="9"/>
  <c r="BI100" i="9"/>
  <c r="BI67" i="9"/>
  <c r="BI166" i="9"/>
  <c r="BI185" i="9"/>
  <c r="BI88" i="9"/>
  <c r="BI20" i="9"/>
  <c r="BI136" i="9"/>
  <c r="BI42" i="9"/>
  <c r="BI104" i="9"/>
  <c r="BI54" i="9"/>
  <c r="BI108" i="9"/>
  <c r="BI184" i="9"/>
  <c r="BI72" i="9"/>
  <c r="BI112" i="9"/>
  <c r="BI174" i="9"/>
  <c r="BI138" i="9"/>
  <c r="BI102" i="9"/>
  <c r="BI134" i="9"/>
  <c r="BI96" i="9"/>
  <c r="BI164" i="4"/>
  <c r="BI92" i="4"/>
  <c r="BI34" i="4"/>
  <c r="BI26" i="4"/>
  <c r="BI124" i="4"/>
  <c r="BI72" i="4"/>
  <c r="BI154" i="4"/>
  <c r="BI122" i="4"/>
  <c r="BI152" i="4"/>
  <c r="BI110" i="4"/>
  <c r="BI185" i="4"/>
  <c r="BI28" i="4"/>
  <c r="BI136" i="4"/>
  <c r="BI30" i="4"/>
  <c r="BI156" i="4"/>
  <c r="BI114" i="23"/>
  <c r="V191" i="9"/>
  <c r="V192" i="9" s="1"/>
  <c r="BI112" i="19"/>
  <c r="K191" i="9"/>
  <c r="K192" i="9" s="1"/>
  <c r="AU190" i="9" a="1"/>
  <c r="AU190" i="9" s="1"/>
  <c r="Y191" i="9"/>
  <c r="Y192" i="9" s="1"/>
  <c r="BI158" i="23"/>
  <c r="BI162" i="4"/>
  <c r="BI60" i="4"/>
  <c r="BI32" i="4"/>
  <c r="BI57" i="4"/>
  <c r="BI100" i="4"/>
  <c r="N191" i="8"/>
  <c r="N192" i="8" s="1"/>
  <c r="BI174" i="4"/>
  <c r="BI136" i="5"/>
  <c r="BI118" i="5"/>
  <c r="BI168" i="9"/>
  <c r="BI154" i="9"/>
  <c r="BI86" i="20"/>
  <c r="BI86" i="19"/>
  <c r="BI26" i="5"/>
  <c r="BI160" i="5"/>
  <c r="BI40" i="9"/>
  <c r="BI134" i="15"/>
  <c r="BI150" i="15"/>
  <c r="BI160" i="15"/>
  <c r="AV125" i="13"/>
  <c r="BI118" i="14"/>
  <c r="BI188" i="14"/>
  <c r="BI104" i="15"/>
  <c r="BI30" i="15"/>
  <c r="BI90" i="15"/>
  <c r="BI90" i="14"/>
  <c r="BI67" i="15"/>
  <c r="BI120" i="14"/>
  <c r="BI112" i="14"/>
  <c r="BI164" i="15"/>
  <c r="AV125" i="5"/>
  <c r="BI102" i="15"/>
  <c r="BI46" i="15"/>
  <c r="BI152" i="14"/>
  <c r="BI108" i="14"/>
  <c r="BI108" i="15"/>
  <c r="BI114" i="15"/>
  <c r="BI172" i="15"/>
  <c r="BI184" i="15"/>
  <c r="BI120" i="15"/>
  <c r="BI98" i="15"/>
  <c r="BI100" i="15"/>
  <c r="BI138" i="15"/>
  <c r="BI144" i="15"/>
  <c r="BI170" i="15"/>
  <c r="BI160" i="14"/>
  <c r="BI156" i="15"/>
  <c r="BI20" i="15"/>
  <c r="BI118" i="15"/>
  <c r="BI78" i="15"/>
  <c r="BI182" i="15"/>
  <c r="BI96" i="14"/>
  <c r="BI54" i="15"/>
  <c r="BI22" i="15"/>
  <c r="BI28" i="15"/>
  <c r="BI56" i="15"/>
  <c r="BI32" i="14"/>
  <c r="BI16" i="15"/>
  <c r="BI80" i="15"/>
  <c r="BI184" i="14"/>
  <c r="BI136" i="14"/>
  <c r="BI20" i="14"/>
  <c r="BI82" i="15"/>
  <c r="BI174" i="14"/>
  <c r="BI185" i="15"/>
  <c r="BI66" i="14"/>
  <c r="BI40" i="15"/>
  <c r="BI70" i="15"/>
  <c r="BI154" i="15"/>
  <c r="BI130" i="14"/>
  <c r="AY125" i="7"/>
  <c r="AY126" i="7" s="1"/>
  <c r="BI94" i="14"/>
  <c r="BI66" i="15"/>
  <c r="BI148" i="15"/>
  <c r="BI132" i="15"/>
  <c r="BI162" i="15"/>
  <c r="BI88" i="15"/>
  <c r="BI152" i="15"/>
  <c r="BI26" i="15"/>
  <c r="BI122" i="15"/>
  <c r="BI104" i="14"/>
  <c r="H191" i="8"/>
  <c r="H192" i="8" s="1"/>
  <c r="R191" i="8"/>
  <c r="R192" i="8" s="1"/>
  <c r="AU190" i="8" a="1"/>
  <c r="AU190" i="8" s="1"/>
  <c r="AU126" i="8" a="1"/>
  <c r="AU126" i="8" s="1"/>
  <c r="AT126" i="8" a="1"/>
  <c r="AT126" i="8" s="1"/>
  <c r="BI16" i="17"/>
  <c r="AY125" i="5"/>
  <c r="AY126" i="5" s="1"/>
  <c r="BI185" i="11"/>
  <c r="BI54" i="11"/>
  <c r="BI156" i="11"/>
  <c r="BI66" i="24"/>
  <c r="BI106" i="17"/>
  <c r="BI114" i="17"/>
  <c r="BI102" i="24"/>
  <c r="BI136" i="11"/>
  <c r="BI62" i="24"/>
  <c r="BI72" i="17"/>
  <c r="BI150" i="17"/>
  <c r="BI28" i="17"/>
  <c r="BI166" i="17"/>
  <c r="BI166" i="11"/>
  <c r="BI142" i="6"/>
  <c r="BI104" i="24"/>
  <c r="BI78" i="24"/>
  <c r="BI67" i="24"/>
  <c r="BI148" i="6"/>
  <c r="BI90" i="24"/>
  <c r="BI22" i="24"/>
  <c r="BI116" i="17"/>
  <c r="BI118" i="17"/>
  <c r="BI182" i="24"/>
  <c r="BI168" i="17"/>
  <c r="BI144" i="24"/>
  <c r="BI82" i="11"/>
  <c r="BI164" i="17"/>
  <c r="BI22" i="6"/>
  <c r="BI60" i="24"/>
  <c r="BI57" i="17"/>
  <c r="BI16" i="24"/>
  <c r="BI158" i="6"/>
  <c r="BI28" i="24"/>
  <c r="BI152" i="24"/>
  <c r="BI40" i="24"/>
  <c r="BI34" i="17"/>
  <c r="BI160" i="24"/>
  <c r="BI152" i="11"/>
  <c r="BI156" i="17"/>
  <c r="BI94" i="17"/>
  <c r="BI124" i="17"/>
  <c r="BI120" i="17"/>
  <c r="BI140" i="17"/>
  <c r="BI134" i="17"/>
  <c r="BI154" i="17"/>
  <c r="BI40" i="17"/>
  <c r="BI112" i="24"/>
  <c r="BI132" i="17"/>
  <c r="BI174" i="24"/>
  <c r="BI100" i="24"/>
  <c r="BI62" i="11"/>
  <c r="BI98" i="24"/>
  <c r="BI98" i="17"/>
  <c r="BI70" i="24"/>
  <c r="BI84" i="11"/>
  <c r="BI158" i="11"/>
  <c r="BI182" i="17"/>
  <c r="BI76" i="11"/>
  <c r="BI176" i="17"/>
  <c r="BI160" i="17"/>
  <c r="BI132" i="24"/>
  <c r="BI56" i="24"/>
  <c r="BI96" i="17"/>
  <c r="BI102" i="11"/>
  <c r="BI38" i="24"/>
  <c r="BI22" i="17"/>
  <c r="BI78" i="17"/>
  <c r="BI116" i="24"/>
  <c r="BI154" i="24"/>
  <c r="BI86" i="17"/>
  <c r="BI164" i="11"/>
  <c r="BI14" i="17"/>
  <c r="BI74" i="17"/>
  <c r="BI142" i="11"/>
  <c r="BI152" i="17"/>
  <c r="BI30" i="24"/>
  <c r="BI146" i="24"/>
  <c r="BI170" i="17"/>
  <c r="BI184" i="17"/>
  <c r="BI148" i="17"/>
  <c r="BI80" i="24"/>
  <c r="BI122" i="17"/>
  <c r="BI88" i="17"/>
  <c r="BI44" i="17"/>
  <c r="BI76" i="17"/>
  <c r="AU190" i="7" a="1"/>
  <c r="AU190" i="7" s="1"/>
  <c r="BI62" i="17"/>
  <c r="BI136" i="17"/>
  <c r="BI172" i="24"/>
  <c r="AC127" i="7"/>
  <c r="AC128" i="7" s="1"/>
  <c r="AV128" i="7" s="1"/>
  <c r="BI76" i="2"/>
  <c r="BI66" i="2"/>
  <c r="BI124" i="2"/>
  <c r="BI74" i="2"/>
  <c r="BI82" i="17"/>
  <c r="BI172" i="19"/>
  <c r="BI174" i="19"/>
  <c r="BI148" i="19"/>
  <c r="BI84" i="19"/>
  <c r="BI140" i="19"/>
  <c r="BI146" i="19"/>
  <c r="BI116" i="19"/>
  <c r="BI82" i="19"/>
  <c r="BI150" i="19"/>
  <c r="BI42" i="19"/>
  <c r="BI132" i="19"/>
  <c r="BI67" i="19"/>
  <c r="BI108" i="19"/>
  <c r="BI162" i="19"/>
  <c r="BI166" i="19"/>
  <c r="BI62" i="19"/>
  <c r="BI56" i="19"/>
  <c r="BI80" i="19"/>
  <c r="BI134" i="19"/>
  <c r="BI100" i="19"/>
  <c r="BI90" i="19"/>
  <c r="BI152" i="19"/>
  <c r="BI124" i="19"/>
  <c r="BI32" i="19"/>
  <c r="BI26" i="23"/>
  <c r="BI88" i="23"/>
  <c r="BI66" i="23"/>
  <c r="BI46" i="23"/>
  <c r="BI20" i="23"/>
  <c r="BI34" i="23"/>
  <c r="BI188" i="23"/>
  <c r="BI138" i="23"/>
  <c r="BI160" i="23"/>
  <c r="BI166" i="23"/>
  <c r="BI185" i="23"/>
  <c r="BI22" i="9"/>
  <c r="BI164" i="23"/>
  <c r="BI172" i="8"/>
  <c r="BI44" i="23"/>
  <c r="BI94" i="23"/>
  <c r="BI98" i="23"/>
  <c r="BI42" i="23"/>
  <c r="BI14" i="23"/>
  <c r="BI38" i="23"/>
  <c r="BI168" i="23"/>
  <c r="BI78" i="23"/>
  <c r="BI140" i="9"/>
  <c r="BI46" i="9"/>
  <c r="BI116" i="23"/>
  <c r="BI142" i="23"/>
  <c r="BI184" i="23"/>
  <c r="BI108" i="23"/>
  <c r="BI170" i="23"/>
  <c r="AY125" i="10"/>
  <c r="AY126" i="10" s="1"/>
  <c r="BI16" i="23"/>
  <c r="BI74" i="23"/>
  <c r="BI144" i="23"/>
  <c r="BI100" i="23"/>
  <c r="BI56" i="23"/>
  <c r="BI40" i="23"/>
  <c r="BI22" i="23"/>
  <c r="BI82" i="9"/>
  <c r="BI114" i="9"/>
  <c r="BI70" i="23"/>
  <c r="BI57" i="23"/>
  <c r="BI110" i="23"/>
  <c r="BI76" i="23"/>
  <c r="BI146" i="23"/>
  <c r="BI152" i="23"/>
  <c r="BI30" i="23"/>
  <c r="BI156" i="23"/>
  <c r="BI106" i="9"/>
  <c r="BI67" i="23"/>
  <c r="BI60" i="23"/>
  <c r="BI92" i="23"/>
  <c r="BI148" i="23"/>
  <c r="BI112" i="23"/>
  <c r="BI96" i="23"/>
  <c r="BI172" i="23"/>
  <c r="BI132" i="9"/>
  <c r="BI188" i="6"/>
  <c r="BI112" i="6"/>
  <c r="BI30" i="6"/>
  <c r="BI176" i="7"/>
  <c r="BI176" i="8"/>
  <c r="BI116" i="7"/>
  <c r="BI185" i="8"/>
  <c r="BI150" i="6"/>
  <c r="BI82" i="6"/>
  <c r="BI188" i="7"/>
  <c r="BI80" i="7"/>
  <c r="AT126" i="6" a="1"/>
  <c r="AT126" i="6" s="1"/>
  <c r="BI116" i="6"/>
  <c r="BI74" i="6"/>
  <c r="BI140" i="6"/>
  <c r="BI176" i="6"/>
  <c r="BI62" i="6"/>
  <c r="BI102" i="13"/>
  <c r="BI170" i="8"/>
  <c r="BI110" i="12"/>
  <c r="BI174" i="7"/>
  <c r="BI134" i="6"/>
  <c r="BI148" i="12"/>
  <c r="BI98" i="6"/>
  <c r="BI66" i="12"/>
  <c r="BI152" i="8"/>
  <c r="BI182" i="7"/>
  <c r="BI46" i="7"/>
  <c r="BI72" i="6"/>
  <c r="BI76" i="6"/>
  <c r="BI162" i="6"/>
  <c r="AU126" i="6" a="1"/>
  <c r="AU126" i="6" s="1"/>
  <c r="BI40" i="8"/>
  <c r="E191" i="6"/>
  <c r="E192" i="6" s="1"/>
  <c r="BI42" i="12"/>
  <c r="BI20" i="6"/>
  <c r="BI72" i="8"/>
  <c r="BI148" i="8"/>
  <c r="BI98" i="8"/>
  <c r="BI57" i="7"/>
  <c r="BI114" i="7"/>
  <c r="BI174" i="6"/>
  <c r="BI46" i="8"/>
  <c r="BI122" i="7"/>
  <c r="BI62" i="13"/>
  <c r="BI170" i="7"/>
  <c r="BI100" i="7"/>
  <c r="BI184" i="6"/>
  <c r="BI150" i="8"/>
  <c r="BI94" i="12"/>
  <c r="BI116" i="12"/>
  <c r="AY125" i="8"/>
  <c r="AY126" i="8" s="1"/>
  <c r="BI60" i="7"/>
  <c r="BI108" i="7"/>
  <c r="BI102" i="6"/>
  <c r="BI154" i="7"/>
  <c r="BI32" i="6"/>
  <c r="BI44" i="6"/>
  <c r="BI67" i="6"/>
  <c r="BI185" i="7"/>
  <c r="BI60" i="12"/>
  <c r="BI124" i="12"/>
  <c r="BI46" i="12"/>
  <c r="BI184" i="8"/>
  <c r="BI54" i="7"/>
  <c r="BI54" i="6"/>
  <c r="BI92" i="6"/>
  <c r="BI104" i="6"/>
  <c r="BI138" i="6"/>
  <c r="BI170" i="12"/>
  <c r="BI96" i="8"/>
  <c r="BI118" i="8"/>
  <c r="BI63" i="8"/>
  <c r="BI136" i="7"/>
  <c r="BI136" i="8"/>
  <c r="N191" i="6"/>
  <c r="N192" i="6" s="1"/>
  <c r="BI88" i="7"/>
  <c r="BI26" i="6"/>
  <c r="BI172" i="6"/>
  <c r="BI164" i="7"/>
  <c r="BI170" i="6"/>
  <c r="BI40" i="7"/>
  <c r="BI70" i="7"/>
  <c r="BI144" i="6"/>
  <c r="BI18" i="7"/>
  <c r="BI156" i="8"/>
  <c r="BI140" i="7"/>
  <c r="BI120" i="8"/>
  <c r="BI164" i="8"/>
  <c r="BI114" i="6"/>
  <c r="BI156" i="6"/>
  <c r="BI108" i="6"/>
  <c r="BI26" i="7"/>
  <c r="BI14" i="6"/>
  <c r="BI32" i="23"/>
  <c r="BI72" i="23"/>
  <c r="BI140" i="23"/>
  <c r="BI63" i="23"/>
  <c r="BI118" i="23"/>
  <c r="BI84" i="23"/>
  <c r="G191" i="5"/>
  <c r="G192" i="5" s="1"/>
  <c r="BI120" i="23"/>
  <c r="BI62" i="23"/>
  <c r="BI90" i="23"/>
  <c r="BI122" i="23"/>
  <c r="BI102" i="23"/>
  <c r="BI82" i="23"/>
  <c r="BI78" i="6"/>
  <c r="BI162" i="23"/>
  <c r="BI80" i="23"/>
  <c r="BI176" i="23"/>
  <c r="BI104" i="23"/>
  <c r="BI182" i="23"/>
  <c r="BI136" i="23"/>
  <c r="BI54" i="23"/>
  <c r="BI28" i="23"/>
  <c r="BI162" i="8"/>
  <c r="BI70" i="2"/>
  <c r="BI124" i="23"/>
  <c r="BI120" i="5"/>
  <c r="BI140" i="5"/>
  <c r="BI22" i="5"/>
  <c r="BI148" i="5"/>
  <c r="BI150" i="12"/>
  <c r="BI132" i="12"/>
  <c r="BI82" i="12"/>
  <c r="BI124" i="5"/>
  <c r="BI152" i="5"/>
  <c r="BI57" i="12"/>
  <c r="BI32" i="12"/>
  <c r="BI96" i="5"/>
  <c r="BI152" i="12"/>
  <c r="BI78" i="5"/>
  <c r="BI112" i="12"/>
  <c r="BI32" i="5"/>
  <c r="BI100" i="12"/>
  <c r="BI168" i="12"/>
  <c r="BI90" i="12"/>
  <c r="BI140" i="12"/>
  <c r="BI18" i="12"/>
  <c r="BI22" i="12"/>
  <c r="AT190" i="5" a="1"/>
  <c r="AT190" i="5" s="1"/>
  <c r="BI182" i="4"/>
  <c r="X191" i="5"/>
  <c r="X192" i="5" s="1"/>
  <c r="BI104" i="22"/>
  <c r="BI130" i="24"/>
  <c r="BI102" i="22"/>
  <c r="BI34" i="3"/>
  <c r="BI170" i="19"/>
  <c r="BI146" i="4"/>
  <c r="BI130" i="3"/>
  <c r="BI158" i="3"/>
  <c r="BI90" i="3"/>
  <c r="BI66" i="19"/>
  <c r="BI32" i="17"/>
  <c r="BI100" i="3"/>
  <c r="BI40" i="3"/>
  <c r="AY189" i="8"/>
  <c r="AY190" i="8" s="1"/>
  <c r="BI182" i="8"/>
  <c r="BI158" i="5"/>
  <c r="BI124" i="8"/>
  <c r="BI44" i="13"/>
  <c r="AT126" i="4" a="1"/>
  <c r="AT126" i="4" s="1"/>
  <c r="H191" i="4"/>
  <c r="H192" i="4" s="1"/>
  <c r="BI63" i="13"/>
  <c r="AU190" i="4" a="1"/>
  <c r="AU190" i="4" s="1"/>
  <c r="BI118" i="13"/>
  <c r="BI16" i="13"/>
  <c r="AV125" i="2"/>
  <c r="BI188" i="13"/>
  <c r="BI120" i="13"/>
  <c r="BI110" i="13"/>
  <c r="BI18" i="13"/>
  <c r="BI88" i="13"/>
  <c r="BI67" i="13"/>
  <c r="K191" i="4"/>
  <c r="K192" i="4" s="1"/>
  <c r="BI54" i="13"/>
  <c r="BI129" i="9"/>
  <c r="BI130" i="9" s="1"/>
  <c r="AY125" i="1"/>
  <c r="AY126" i="1" s="1"/>
  <c r="BI104" i="13"/>
  <c r="BI185" i="13"/>
  <c r="BI160" i="13"/>
  <c r="BI114" i="13"/>
  <c r="BI106" i="3"/>
  <c r="BI116" i="15"/>
  <c r="BI164" i="12"/>
  <c r="BI38" i="12"/>
  <c r="BI70" i="12"/>
  <c r="BI56" i="12"/>
  <c r="BI174" i="23"/>
  <c r="BI188" i="12"/>
  <c r="BI154" i="23"/>
  <c r="BI54" i="8"/>
  <c r="BI94" i="8"/>
  <c r="BI172" i="4"/>
  <c r="BI134" i="12"/>
  <c r="BI62" i="12"/>
  <c r="BI158" i="22"/>
  <c r="BI122" i="22"/>
  <c r="BI30" i="22"/>
  <c r="BI176" i="12"/>
  <c r="BI80" i="12"/>
  <c r="BI140" i="4"/>
  <c r="BI166" i="24"/>
  <c r="BI168" i="24"/>
  <c r="BI130" i="21"/>
  <c r="BI172" i="2"/>
  <c r="BI156" i="2"/>
  <c r="AT127" i="3" a="1"/>
  <c r="AT127" i="3" s="1"/>
  <c r="AT127" i="2" a="1"/>
  <c r="AT127" i="2" s="1"/>
  <c r="AU190" i="2" a="1"/>
  <c r="AU190" i="2" s="1"/>
  <c r="BI44" i="22"/>
  <c r="BI56" i="5"/>
  <c r="BI182" i="5"/>
  <c r="BI60" i="10"/>
  <c r="BI122" i="10"/>
  <c r="BI74" i="14"/>
  <c r="BI138" i="14"/>
  <c r="BI42" i="15"/>
  <c r="BI26" i="14"/>
  <c r="BI122" i="14"/>
  <c r="BI98" i="10"/>
  <c r="BI28" i="5"/>
  <c r="BI166" i="10"/>
  <c r="BI106" i="14"/>
  <c r="BI146" i="10"/>
  <c r="BI144" i="14"/>
  <c r="BI76" i="14"/>
  <c r="BI14" i="15"/>
  <c r="BI142" i="15"/>
  <c r="BI162" i="5"/>
  <c r="BI92" i="14"/>
  <c r="BI158" i="15"/>
  <c r="BI124" i="7"/>
  <c r="BI168" i="10"/>
  <c r="BI44" i="14"/>
  <c r="BI28" i="14"/>
  <c r="BI160" i="10"/>
  <c r="BI142" i="14"/>
  <c r="BI28" i="10"/>
  <c r="BI62" i="15"/>
  <c r="BI136" i="15"/>
  <c r="BI174" i="15"/>
  <c r="BI32" i="1"/>
  <c r="BI122" i="5"/>
  <c r="BI176" i="10"/>
  <c r="BI154" i="10"/>
  <c r="BI184" i="10"/>
  <c r="BI57" i="15"/>
  <c r="BI62" i="14"/>
  <c r="BI124" i="15"/>
  <c r="BI148" i="14"/>
  <c r="BI174" i="21"/>
  <c r="BI82" i="21"/>
  <c r="BI38" i="16"/>
  <c r="BI142" i="5"/>
  <c r="BI94" i="5"/>
  <c r="BI34" i="24"/>
  <c r="BI20" i="24"/>
  <c r="BI72" i="15"/>
  <c r="BI18" i="15"/>
  <c r="BI156" i="10"/>
  <c r="BI42" i="10"/>
  <c r="BI60" i="15"/>
  <c r="BI78" i="14"/>
  <c r="BI63" i="15"/>
  <c r="BI92" i="15"/>
  <c r="BI134" i="14"/>
  <c r="BI96" i="10"/>
  <c r="BI142" i="4"/>
  <c r="BI54" i="14"/>
  <c r="BI150" i="14"/>
  <c r="BI132" i="1"/>
  <c r="BI156" i="5"/>
  <c r="BI158" i="14"/>
  <c r="BI168" i="15"/>
  <c r="BI114" i="10"/>
  <c r="BI32" i="15"/>
  <c r="BI112" i="10"/>
  <c r="BI38" i="15"/>
  <c r="BI72" i="14"/>
  <c r="BI72" i="21"/>
  <c r="BI16" i="5"/>
  <c r="BI70" i="10"/>
  <c r="BI106" i="7"/>
  <c r="BI188" i="10"/>
  <c r="BI104" i="10"/>
  <c r="BI54" i="10"/>
  <c r="BI162" i="14"/>
  <c r="BI102" i="14"/>
  <c r="BI84" i="15"/>
  <c r="BI57" i="10"/>
  <c r="BI162" i="10"/>
  <c r="BI116" i="14"/>
  <c r="AY125" i="3"/>
  <c r="AY126" i="3" s="1"/>
  <c r="BI188" i="4"/>
  <c r="BI14" i="8"/>
  <c r="BI166" i="6"/>
  <c r="BI86" i="7"/>
  <c r="BI84" i="8"/>
  <c r="AT190" i="2" a="1"/>
  <c r="AT190" i="2" s="1"/>
  <c r="AB191" i="2"/>
  <c r="AB192" i="2" s="1"/>
  <c r="E191" i="2"/>
  <c r="E192" i="2" s="1"/>
  <c r="BI80" i="22"/>
  <c r="AU126" i="2" a="1"/>
  <c r="AU126" i="2" s="1"/>
  <c r="BI110" i="24"/>
  <c r="BI38" i="6"/>
  <c r="BI14" i="20"/>
  <c r="BI98" i="20"/>
  <c r="BI120" i="20"/>
  <c r="BI146" i="20"/>
  <c r="BI100" i="22"/>
  <c r="BI100" i="20"/>
  <c r="BI20" i="4"/>
  <c r="BI158" i="20"/>
  <c r="BI174" i="5"/>
  <c r="BI82" i="5"/>
  <c r="BI72" i="20"/>
  <c r="BI129" i="10"/>
  <c r="BI130" i="10" s="1"/>
  <c r="BI63" i="4"/>
  <c r="BI18" i="23"/>
  <c r="BI102" i="20"/>
  <c r="BI185" i="20"/>
  <c r="BI88" i="20"/>
  <c r="BI96" i="20"/>
  <c r="BI30" i="20"/>
  <c r="BI54" i="20"/>
  <c r="BI182" i="20"/>
  <c r="BI104" i="20"/>
  <c r="BI20" i="20"/>
  <c r="BI92" i="21"/>
  <c r="AY125" i="22"/>
  <c r="AY126" i="22" s="1"/>
  <c r="BI26" i="20"/>
  <c r="BI28" i="20"/>
  <c r="BI154" i="20"/>
  <c r="BI40" i="5"/>
  <c r="BI118" i="20"/>
  <c r="BI156" i="20"/>
  <c r="BI38" i="20"/>
  <c r="BI124" i="20"/>
  <c r="BI82" i="20"/>
  <c r="BI62" i="7"/>
  <c r="BI160" i="2"/>
  <c r="BI142" i="7"/>
  <c r="BI132" i="7"/>
  <c r="BI168" i="6"/>
  <c r="BI158" i="19"/>
  <c r="BI46" i="14"/>
  <c r="BI56" i="2"/>
  <c r="BI140" i="20"/>
  <c r="BI142" i="20"/>
  <c r="BI16" i="20"/>
  <c r="BI76" i="7"/>
  <c r="BI152" i="9"/>
  <c r="AY189" i="18"/>
  <c r="AY190" i="18" s="1"/>
  <c r="BI144" i="20"/>
  <c r="BI28" i="7"/>
  <c r="BI74" i="7"/>
  <c r="BI20" i="7"/>
  <c r="BI72" i="7"/>
  <c r="BI112" i="7"/>
  <c r="BI46" i="6"/>
  <c r="BI164" i="19"/>
  <c r="BI108" i="18"/>
  <c r="BI82" i="7"/>
  <c r="BI148" i="7"/>
  <c r="BI132" i="20"/>
  <c r="BI150" i="7"/>
  <c r="BI92" i="7"/>
  <c r="BI26" i="19"/>
  <c r="BI20" i="19"/>
  <c r="BI78" i="7"/>
  <c r="BI158" i="7"/>
  <c r="BI44" i="7"/>
  <c r="BI96" i="7"/>
  <c r="BI60" i="9"/>
  <c r="R128" i="1"/>
  <c r="R191" i="1"/>
  <c r="R192" i="1" s="1"/>
  <c r="I128" i="1"/>
  <c r="I191" i="1"/>
  <c r="I192" i="1" s="1"/>
  <c r="BI120" i="19"/>
  <c r="BI164" i="9"/>
  <c r="BI57" i="9"/>
  <c r="BI72" i="22"/>
  <c r="BI63" i="12"/>
  <c r="BI63" i="5"/>
  <c r="BI150" i="25"/>
  <c r="BI102" i="12"/>
  <c r="BI96" i="2"/>
  <c r="BI185" i="5"/>
  <c r="BI84" i="7"/>
  <c r="BI96" i="22"/>
  <c r="AY125" i="12"/>
  <c r="AY126" i="12" s="1"/>
  <c r="BI114" i="24"/>
  <c r="BI46" i="4"/>
  <c r="BI70" i="25"/>
  <c r="BI136" i="22"/>
  <c r="BI42" i="21"/>
  <c r="BI184" i="24"/>
  <c r="BI94" i="6"/>
  <c r="BI78" i="20"/>
  <c r="BI92" i="22"/>
  <c r="BI142" i="17"/>
  <c r="BI42" i="5"/>
  <c r="BI148" i="20"/>
  <c r="BI80" i="17"/>
  <c r="BI38" i="10"/>
  <c r="BI80" i="21"/>
  <c r="BI134" i="7"/>
  <c r="BI57" i="14"/>
  <c r="BI166" i="7"/>
  <c r="BI38" i="14"/>
  <c r="BI108" i="21"/>
  <c r="BI144" i="18"/>
  <c r="BI130" i="25"/>
  <c r="BI18" i="25"/>
  <c r="BI18" i="21"/>
  <c r="BI150" i="22"/>
  <c r="BI106" i="6"/>
  <c r="BI92" i="12"/>
  <c r="AY189" i="11"/>
  <c r="AY190" i="11" s="1"/>
  <c r="BI110" i="6"/>
  <c r="BI140" i="8"/>
  <c r="BI106" i="15"/>
  <c r="BI176" i="21"/>
  <c r="BI54" i="22"/>
  <c r="BI98" i="2"/>
  <c r="BI182" i="25"/>
  <c r="BI30" i="25"/>
  <c r="BI166" i="20"/>
  <c r="BI90" i="2"/>
  <c r="BI26" i="8"/>
  <c r="BI172" i="12"/>
  <c r="BI40" i="12"/>
  <c r="BI28" i="8"/>
  <c r="BI56" i="6"/>
  <c r="BI176" i="24"/>
  <c r="BI100" i="10"/>
  <c r="BI138" i="10"/>
  <c r="AY189" i="17"/>
  <c r="AY190" i="17" s="1"/>
  <c r="BI158" i="10"/>
  <c r="BI62" i="5"/>
  <c r="BI116" i="21"/>
  <c r="BI70" i="6"/>
  <c r="BI172" i="17"/>
  <c r="BI112" i="17"/>
  <c r="BI32" i="25"/>
  <c r="BI132" i="25"/>
  <c r="BI62" i="21"/>
  <c r="BI138" i="24"/>
  <c r="BI16" i="21"/>
  <c r="BI136" i="24"/>
  <c r="BI168" i="22"/>
  <c r="BI116" i="5"/>
  <c r="BI22" i="21"/>
  <c r="BI34" i="6"/>
  <c r="BI86" i="3"/>
  <c r="BI30" i="12"/>
  <c r="BI92" i="5"/>
  <c r="BI34" i="15"/>
  <c r="BI66" i="6"/>
  <c r="BI40" i="6"/>
  <c r="BI96" i="15"/>
  <c r="BI162" i="25"/>
  <c r="BI170" i="22"/>
  <c r="BI104" i="7"/>
  <c r="BI82" i="2"/>
  <c r="BI63" i="24"/>
  <c r="BI148" i="24"/>
  <c r="BI148" i="10"/>
  <c r="BI185" i="10"/>
  <c r="BI162" i="20"/>
  <c r="BI30" i="17"/>
  <c r="BI84" i="24"/>
  <c r="BI104" i="19"/>
  <c r="BI132" i="23"/>
  <c r="BI168" i="18"/>
  <c r="BI138" i="2"/>
  <c r="BI67" i="5"/>
  <c r="BI63" i="6"/>
  <c r="BI63" i="14"/>
  <c r="BI76" i="5"/>
  <c r="BI20" i="8"/>
  <c r="BI85" i="23"/>
  <c r="BI86" i="23" s="1"/>
  <c r="BI67" i="22"/>
  <c r="BI188" i="21"/>
  <c r="BI84" i="2"/>
  <c r="BI60" i="20"/>
  <c r="BI88" i="21"/>
  <c r="BI88" i="22"/>
  <c r="BI144" i="8"/>
  <c r="BI30" i="5"/>
  <c r="BI129" i="4"/>
  <c r="BI130" i="4" s="1"/>
  <c r="BI168" i="5"/>
  <c r="BI86" i="16"/>
  <c r="BI136" i="10"/>
  <c r="BI106" i="22"/>
  <c r="BI110" i="17"/>
  <c r="D192" i="14"/>
  <c r="P191" i="12"/>
  <c r="P192" i="12" s="1"/>
  <c r="D192" i="12"/>
  <c r="Q192" i="21"/>
  <c r="D192" i="17"/>
  <c r="P191" i="17"/>
  <c r="P192" i="17" s="1"/>
  <c r="AC190" i="24"/>
  <c r="AV190" i="24" s="1"/>
  <c r="AV189" i="24"/>
  <c r="D192" i="1"/>
  <c r="BI36" i="24"/>
  <c r="Q128" i="9"/>
  <c r="AU127" i="9" a="1"/>
  <c r="AU127" i="9" s="1"/>
  <c r="AC127" i="9"/>
  <c r="AT127" i="9" a="1"/>
  <c r="AT127" i="9" s="1"/>
  <c r="Q191" i="9"/>
  <c r="BI24" i="23"/>
  <c r="D192" i="24"/>
  <c r="F128" i="19"/>
  <c r="F191" i="19"/>
  <c r="F192" i="19" s="1"/>
  <c r="AY125" i="11"/>
  <c r="AY126" i="11" s="1"/>
  <c r="T128" i="20"/>
  <c r="T191" i="20"/>
  <c r="T192" i="20" s="1"/>
  <c r="P127" i="23"/>
  <c r="P128" i="23" s="1"/>
  <c r="D128" i="23"/>
  <c r="I128" i="25"/>
  <c r="I191" i="25"/>
  <c r="I192" i="25" s="1"/>
  <c r="BI166" i="1"/>
  <c r="Z128" i="8"/>
  <c r="Z191" i="8"/>
  <c r="Z192" i="8" s="1"/>
  <c r="BI179" i="16"/>
  <c r="BI177" i="16"/>
  <c r="BI178" i="16" s="1"/>
  <c r="O128" i="12"/>
  <c r="O191" i="12"/>
  <c r="O192" i="12" s="1"/>
  <c r="M128" i="8"/>
  <c r="M191" i="8"/>
  <c r="M192" i="8" s="1"/>
  <c r="BH190" i="6"/>
  <c r="BH190" i="16"/>
  <c r="BH190" i="23"/>
  <c r="BG190" i="2"/>
  <c r="BG190" i="11"/>
  <c r="BG190" i="19"/>
  <c r="BI177" i="22"/>
  <c r="BI178" i="22" s="1"/>
  <c r="BI179" i="22"/>
  <c r="BI152" i="1"/>
  <c r="S128" i="14"/>
  <c r="S191" i="14"/>
  <c r="S192" i="14" s="1"/>
  <c r="Z128" i="1"/>
  <c r="Z191" i="1"/>
  <c r="Z192" i="1" s="1"/>
  <c r="BI18" i="18"/>
  <c r="BI184" i="1"/>
  <c r="BF126" i="3"/>
  <c r="BF126" i="11"/>
  <c r="BF126" i="20"/>
  <c r="BF48" i="12"/>
  <c r="BI47" i="12"/>
  <c r="BI48" i="12" s="1"/>
  <c r="BI49" i="6"/>
  <c r="BI50" i="6" s="1"/>
  <c r="BI51" i="6"/>
  <c r="BI24" i="7"/>
  <c r="BI51" i="13"/>
  <c r="BI49" i="13"/>
  <c r="BI50" i="13" s="1"/>
  <c r="AT126" i="7" a="1"/>
  <c r="AT126" i="7" s="1"/>
  <c r="BI49" i="9"/>
  <c r="BI50" i="9" s="1"/>
  <c r="BI51" i="9"/>
  <c r="F128" i="21"/>
  <c r="F191" i="21"/>
  <c r="F192" i="21" s="1"/>
  <c r="BI82" i="16"/>
  <c r="T128" i="17"/>
  <c r="T191" i="17"/>
  <c r="T192" i="17" s="1"/>
  <c r="BI138" i="3"/>
  <c r="N128" i="25"/>
  <c r="N191" i="25"/>
  <c r="N192" i="25" s="1"/>
  <c r="BI24" i="11"/>
  <c r="BI179" i="21"/>
  <c r="BI177" i="21"/>
  <c r="BI178" i="21" s="1"/>
  <c r="AT126" i="14" a="1"/>
  <c r="AT126" i="14" s="1"/>
  <c r="AU128" i="2" a="1"/>
  <c r="AU128" i="2" s="1"/>
  <c r="BI184" i="3"/>
  <c r="AT126" i="12" a="1"/>
  <c r="AT126" i="12" s="1"/>
  <c r="BI76" i="18"/>
  <c r="BI54" i="16"/>
  <c r="BI154" i="1"/>
  <c r="E128" i="16"/>
  <c r="E191" i="16"/>
  <c r="E192" i="16" s="1"/>
  <c r="BI172" i="18"/>
  <c r="BI174" i="16"/>
  <c r="BI63" i="1"/>
  <c r="BI36" i="6"/>
  <c r="BI24" i="21"/>
  <c r="BI152" i="3"/>
  <c r="BI36" i="8"/>
  <c r="BI176" i="3"/>
  <c r="BI158" i="16"/>
  <c r="BI76" i="1"/>
  <c r="BI34" i="25"/>
  <c r="AB191" i="10"/>
  <c r="AB192" i="10" s="1"/>
  <c r="H128" i="9"/>
  <c r="H191" i="9"/>
  <c r="H192" i="9" s="1"/>
  <c r="BI177" i="1"/>
  <c r="BI178" i="1" s="1"/>
  <c r="BI179" i="1"/>
  <c r="BI150" i="3"/>
  <c r="D192" i="13"/>
  <c r="AT127" i="11" a="1"/>
  <c r="AT127" i="11" s="1"/>
  <c r="BI47" i="6"/>
  <c r="BI48" i="6" s="1"/>
  <c r="BF48" i="6"/>
  <c r="BI42" i="18"/>
  <c r="BI118" i="3"/>
  <c r="BI110" i="11"/>
  <c r="G191" i="6"/>
  <c r="G192" i="6" s="1"/>
  <c r="BI104" i="16"/>
  <c r="BI24" i="17"/>
  <c r="BI124" i="25"/>
  <c r="BI16" i="16"/>
  <c r="BI112" i="16"/>
  <c r="AB128" i="24"/>
  <c r="AB191" i="24"/>
  <c r="AB192" i="24" s="1"/>
  <c r="BI36" i="13"/>
  <c r="BI185" i="25"/>
  <c r="BI188" i="11"/>
  <c r="BI16" i="3"/>
  <c r="BI47" i="5"/>
  <c r="BI48" i="5" s="1"/>
  <c r="BF48" i="5"/>
  <c r="V128" i="12"/>
  <c r="V191" i="12"/>
  <c r="V192" i="12" s="1"/>
  <c r="BI78" i="21"/>
  <c r="BI146" i="18"/>
  <c r="BI182" i="1"/>
  <c r="BI36" i="18"/>
  <c r="BI30" i="16"/>
  <c r="BI54" i="25"/>
  <c r="BI63" i="3"/>
  <c r="BI57" i="3"/>
  <c r="BI134" i="16"/>
  <c r="BI148" i="2"/>
  <c r="BI174" i="2"/>
  <c r="BF190" i="2"/>
  <c r="BF190" i="12"/>
  <c r="BF190" i="18"/>
  <c r="BI47" i="21"/>
  <c r="BI48" i="21" s="1"/>
  <c r="BF48" i="21"/>
  <c r="BI28" i="25"/>
  <c r="BI28" i="18"/>
  <c r="X128" i="13"/>
  <c r="X191" i="13"/>
  <c r="X192" i="13" s="1"/>
  <c r="AU126" i="9" a="1"/>
  <c r="AU126" i="9" s="1"/>
  <c r="BI166" i="25"/>
  <c r="BI106" i="11"/>
  <c r="BI164" i="3"/>
  <c r="BI96" i="16"/>
  <c r="AT190" i="24" a="1"/>
  <c r="AT190" i="24" s="1"/>
  <c r="BI82" i="25"/>
  <c r="W128" i="1"/>
  <c r="W191" i="1"/>
  <c r="W192" i="1" s="1"/>
  <c r="BI82" i="18"/>
  <c r="AT126" i="23" a="1"/>
  <c r="AT126" i="23" s="1"/>
  <c r="L128" i="17"/>
  <c r="L191" i="17"/>
  <c r="L192" i="17" s="1"/>
  <c r="K128" i="3"/>
  <c r="K191" i="3"/>
  <c r="K192" i="3" s="1"/>
  <c r="BI36" i="16"/>
  <c r="BI67" i="16"/>
  <c r="BI90" i="25"/>
  <c r="AU127" i="25" a="1"/>
  <c r="AU127" i="25" s="1"/>
  <c r="AC127" i="25"/>
  <c r="Q128" i="25"/>
  <c r="AT127" i="25" a="1"/>
  <c r="AT127" i="25" s="1"/>
  <c r="BI42" i="11"/>
  <c r="AY189" i="21"/>
  <c r="AY190" i="21" s="1"/>
  <c r="BI62" i="3"/>
  <c r="BI94" i="1"/>
  <c r="BI152" i="2"/>
  <c r="AY189" i="19"/>
  <c r="AY190" i="19" s="1"/>
  <c r="AU190" i="17" a="1"/>
  <c r="AU190" i="17" s="1"/>
  <c r="BI177" i="18"/>
  <c r="BI178" i="18" s="1"/>
  <c r="BI179" i="18"/>
  <c r="BI20" i="16"/>
  <c r="BI146" i="21"/>
  <c r="BI14" i="13"/>
  <c r="BI24" i="6"/>
  <c r="AA128" i="11"/>
  <c r="AA191" i="11"/>
  <c r="AA192" i="11" s="1"/>
  <c r="BI96" i="25"/>
  <c r="AT190" i="23" a="1"/>
  <c r="AT190" i="23" s="1"/>
  <c r="BI176" i="16"/>
  <c r="BI20" i="1"/>
  <c r="BH190" i="7"/>
  <c r="BH190" i="15"/>
  <c r="BH190" i="22"/>
  <c r="BG190" i="3"/>
  <c r="BG190" i="10"/>
  <c r="BG190" i="18"/>
  <c r="BF48" i="9"/>
  <c r="BI47" i="9"/>
  <c r="BI48" i="9" s="1"/>
  <c r="K191" i="10"/>
  <c r="K192" i="10" s="1"/>
  <c r="BI136" i="21"/>
  <c r="BI80" i="2"/>
  <c r="BI124" i="22"/>
  <c r="BI22" i="13"/>
  <c r="BI70" i="1"/>
  <c r="K128" i="20"/>
  <c r="K191" i="20"/>
  <c r="K192" i="20" s="1"/>
  <c r="BI67" i="1"/>
  <c r="BI116" i="11"/>
  <c r="BI177" i="25"/>
  <c r="BI178" i="25" s="1"/>
  <c r="BI179" i="25"/>
  <c r="BI168" i="20"/>
  <c r="Y191" i="3"/>
  <c r="Y192" i="3" s="1"/>
  <c r="BI78" i="25"/>
  <c r="BI154" i="2"/>
  <c r="BI174" i="18"/>
  <c r="BI34" i="11"/>
  <c r="BI129" i="19"/>
  <c r="BI130" i="19" s="1"/>
  <c r="BF126" i="4"/>
  <c r="BF126" i="12"/>
  <c r="BF126" i="19"/>
  <c r="BI110" i="2"/>
  <c r="BI158" i="13"/>
  <c r="BI124" i="21"/>
  <c r="AC126" i="9"/>
  <c r="AV126" i="9" s="1"/>
  <c r="AV125" i="9"/>
  <c r="AY189" i="24"/>
  <c r="AY190" i="24" s="1"/>
  <c r="V191" i="2"/>
  <c r="V192" i="2" s="1"/>
  <c r="T191" i="1"/>
  <c r="T192" i="1" s="1"/>
  <c r="BI108" i="3"/>
  <c r="D128" i="1"/>
  <c r="P127" i="1"/>
  <c r="P128" i="1" s="1"/>
  <c r="BI130" i="5"/>
  <c r="BI170" i="3"/>
  <c r="BI142" i="13"/>
  <c r="BI114" i="25"/>
  <c r="BI36" i="2"/>
  <c r="X191" i="21"/>
  <c r="X192" i="21" s="1"/>
  <c r="AU190" i="11" a="1"/>
  <c r="AU190" i="11" s="1"/>
  <c r="X191" i="8"/>
  <c r="X192" i="8" s="1"/>
  <c r="N191" i="12"/>
  <c r="N192" i="12" s="1"/>
  <c r="BI132" i="18"/>
  <c r="BI40" i="25"/>
  <c r="O128" i="7"/>
  <c r="O191" i="7"/>
  <c r="O192" i="7" s="1"/>
  <c r="R128" i="19"/>
  <c r="R191" i="19"/>
  <c r="R192" i="19" s="1"/>
  <c r="BI26" i="11"/>
  <c r="N191" i="17"/>
  <c r="N192" i="17" s="1"/>
  <c r="BI172" i="13"/>
  <c r="Y128" i="1"/>
  <c r="Y191" i="1"/>
  <c r="Y192" i="1" s="1"/>
  <c r="BI132" i="5"/>
  <c r="AB191" i="16"/>
  <c r="AB192" i="16" s="1"/>
  <c r="BI16" i="25"/>
  <c r="BI49" i="3"/>
  <c r="BI50" i="3" s="1"/>
  <c r="BI51" i="3"/>
  <c r="BI160" i="11"/>
  <c r="AU127" i="2" a="1"/>
  <c r="AU127" i="2" s="1"/>
  <c r="AU126" i="7" a="1"/>
  <c r="AU126" i="7" s="1"/>
  <c r="BI47" i="10"/>
  <c r="BI48" i="10" s="1"/>
  <c r="BF48" i="10"/>
  <c r="BI164" i="25"/>
  <c r="BI32" i="20"/>
  <c r="BI80" i="18"/>
  <c r="AY125" i="15"/>
  <c r="AY126" i="15" s="1"/>
  <c r="BI74" i="8"/>
  <c r="BI66" i="18"/>
  <c r="AT190" i="8" a="1"/>
  <c r="AT190" i="8" s="1"/>
  <c r="BI49" i="16"/>
  <c r="BI50" i="16" s="1"/>
  <c r="BI51" i="16"/>
  <c r="BI80" i="20"/>
  <c r="BI129" i="16"/>
  <c r="BI130" i="16" s="1"/>
  <c r="BI102" i="25"/>
  <c r="BI34" i="2"/>
  <c r="BI42" i="13"/>
  <c r="J191" i="9"/>
  <c r="J192" i="9" s="1"/>
  <c r="BI78" i="3"/>
  <c r="W191" i="5"/>
  <c r="W192" i="5" s="1"/>
  <c r="BI40" i="1"/>
  <c r="L128" i="3"/>
  <c r="L191" i="3"/>
  <c r="L192" i="3" s="1"/>
  <c r="R128" i="11"/>
  <c r="R191" i="11"/>
  <c r="R192" i="11" s="1"/>
  <c r="BI18" i="20"/>
  <c r="BI94" i="7"/>
  <c r="BF48" i="2"/>
  <c r="BI47" i="2"/>
  <c r="BI48" i="2" s="1"/>
  <c r="BI60" i="13"/>
  <c r="BI72" i="5"/>
  <c r="BI20" i="13"/>
  <c r="T191" i="18"/>
  <c r="T192" i="18" s="1"/>
  <c r="BI162" i="12"/>
  <c r="BI100" i="25"/>
  <c r="BI184" i="12"/>
  <c r="BI152" i="6"/>
  <c r="BI142" i="21"/>
  <c r="BI118" i="21"/>
  <c r="BI20" i="21"/>
  <c r="AV125" i="10"/>
  <c r="AC126" i="10"/>
  <c r="AV126" i="10" s="1"/>
  <c r="BI102" i="7"/>
  <c r="BI164" i="20"/>
  <c r="T128" i="13"/>
  <c r="T191" i="13"/>
  <c r="T192" i="13" s="1"/>
  <c r="F191" i="7"/>
  <c r="F192" i="7" s="1"/>
  <c r="BI102" i="8"/>
  <c r="BI63" i="16"/>
  <c r="L128" i="2"/>
  <c r="L191" i="2"/>
  <c r="L192" i="2" s="1"/>
  <c r="BI16" i="6"/>
  <c r="BI66" i="21"/>
  <c r="BI46" i="5"/>
  <c r="BI76" i="12"/>
  <c r="AY125" i="9"/>
  <c r="AY126" i="9" s="1"/>
  <c r="BI138" i="13"/>
  <c r="BI40" i="11"/>
  <c r="V191" i="4"/>
  <c r="V192" i="4" s="1"/>
  <c r="BI152" i="7"/>
  <c r="BI32" i="3"/>
  <c r="F128" i="8"/>
  <c r="F191" i="8"/>
  <c r="F192" i="8" s="1"/>
  <c r="AT127" i="12" a="1"/>
  <c r="AT127" i="12" s="1"/>
  <c r="AC127" i="11"/>
  <c r="BI138" i="7"/>
  <c r="AT190" i="17" a="1"/>
  <c r="AT190" i="17" s="1"/>
  <c r="V128" i="21"/>
  <c r="V191" i="21"/>
  <c r="V192" i="21" s="1"/>
  <c r="BI150" i="20"/>
  <c r="BI182" i="16"/>
  <c r="BI49" i="14"/>
  <c r="BI50" i="14" s="1"/>
  <c r="BI51" i="14"/>
  <c r="BI144" i="7"/>
  <c r="BI82" i="13"/>
  <c r="R128" i="15"/>
  <c r="R191" i="15"/>
  <c r="R192" i="15" s="1"/>
  <c r="BI108" i="8"/>
  <c r="BI38" i="17"/>
  <c r="BI120" i="3"/>
  <c r="BI44" i="3"/>
  <c r="BI28" i="19"/>
  <c r="BI140" i="13"/>
  <c r="BI110" i="5"/>
  <c r="Y191" i="4"/>
  <c r="Y192" i="4" s="1"/>
  <c r="BI146" i="12"/>
  <c r="AU127" i="24" a="1"/>
  <c r="AU127" i="24" s="1"/>
  <c r="Q128" i="24"/>
  <c r="AT127" i="24" a="1"/>
  <c r="AT127" i="24" s="1"/>
  <c r="AC127" i="24"/>
  <c r="Q191" i="24"/>
  <c r="BI72" i="2"/>
  <c r="BI168" i="2"/>
  <c r="BI150" i="24"/>
  <c r="BI92" i="25"/>
  <c r="Y128" i="24"/>
  <c r="Y191" i="24"/>
  <c r="Y192" i="24" s="1"/>
  <c r="BI177" i="10"/>
  <c r="BI178" i="10" s="1"/>
  <c r="BI179" i="10"/>
  <c r="BI18" i="2"/>
  <c r="BI176" i="20"/>
  <c r="E191" i="20"/>
  <c r="E192" i="20" s="1"/>
  <c r="BI104" i="18"/>
  <c r="BI54" i="17"/>
  <c r="BI66" i="13"/>
  <c r="BI84" i="17"/>
  <c r="BI150" i="10"/>
  <c r="BI146" i="5"/>
  <c r="AC190" i="9"/>
  <c r="AV190" i="9" s="1"/>
  <c r="AV189" i="9"/>
  <c r="BI84" i="4"/>
  <c r="BI142" i="19"/>
  <c r="S191" i="2"/>
  <c r="S192" i="2" s="1"/>
  <c r="AU127" i="7" a="1"/>
  <c r="AU127" i="7" s="1"/>
  <c r="BI154" i="21"/>
  <c r="BI134" i="11"/>
  <c r="BI122" i="13"/>
  <c r="BI74" i="24"/>
  <c r="BI92" i="13"/>
  <c r="BI184" i="21"/>
  <c r="BI34" i="5"/>
  <c r="BI168" i="7"/>
  <c r="X191" i="7"/>
  <c r="X192" i="7" s="1"/>
  <c r="BI162" i="21"/>
  <c r="BI144" i="21"/>
  <c r="AV189" i="18"/>
  <c r="AC190" i="18"/>
  <c r="AV190" i="18" s="1"/>
  <c r="BI42" i="4"/>
  <c r="R191" i="13"/>
  <c r="R192" i="13" s="1"/>
  <c r="BI38" i="18"/>
  <c r="BI146" i="1"/>
  <c r="BI34" i="7"/>
  <c r="L128" i="16"/>
  <c r="L191" i="16"/>
  <c r="L192" i="16" s="1"/>
  <c r="BI108" i="11"/>
  <c r="BI70" i="3"/>
  <c r="BI106" i="20"/>
  <c r="BI184" i="7"/>
  <c r="BI158" i="17"/>
  <c r="BI122" i="3"/>
  <c r="BI112" i="15"/>
  <c r="BI188" i="8"/>
  <c r="G128" i="15"/>
  <c r="G191" i="15"/>
  <c r="G192" i="15" s="1"/>
  <c r="BI90" i="20"/>
  <c r="BI44" i="8"/>
  <c r="BI166" i="3"/>
  <c r="BI46" i="13"/>
  <c r="BI182" i="13"/>
  <c r="BI66" i="22"/>
  <c r="BI179" i="19"/>
  <c r="BI177" i="19"/>
  <c r="BI178" i="19" s="1"/>
  <c r="BI185" i="2"/>
  <c r="BI56" i="3"/>
  <c r="BI90" i="5"/>
  <c r="BI162" i="18"/>
  <c r="AV125" i="15"/>
  <c r="AC126" i="15"/>
  <c r="AV126" i="15" s="1"/>
  <c r="BI144" i="19"/>
  <c r="BI184" i="11"/>
  <c r="BI60" i="3"/>
  <c r="BI150" i="2"/>
  <c r="BI96" i="11"/>
  <c r="BF190" i="3"/>
  <c r="BF190" i="10"/>
  <c r="BF190" i="19"/>
  <c r="BI146" i="16"/>
  <c r="BI80" i="16"/>
  <c r="AY189" i="1"/>
  <c r="AY190" i="1" s="1"/>
  <c r="AY189" i="7"/>
  <c r="AY190" i="7" s="1"/>
  <c r="BI116" i="16"/>
  <c r="I191" i="8"/>
  <c r="I192" i="8" s="1"/>
  <c r="AU127" i="14" a="1"/>
  <c r="AU127" i="14" s="1"/>
  <c r="AC127" i="14"/>
  <c r="Q128" i="14"/>
  <c r="AT127" i="14" a="1"/>
  <c r="AT127" i="14" s="1"/>
  <c r="Q191" i="14"/>
  <c r="BI168" i="25"/>
  <c r="BI179" i="7"/>
  <c r="BI177" i="7"/>
  <c r="BI178" i="7" s="1"/>
  <c r="AC191" i="19"/>
  <c r="Q192" i="19"/>
  <c r="BI176" i="1"/>
  <c r="BI179" i="8"/>
  <c r="BI177" i="8"/>
  <c r="BI178" i="8" s="1"/>
  <c r="AC126" i="23"/>
  <c r="AV126" i="23" s="1"/>
  <c r="AV125" i="23"/>
  <c r="BI102" i="3"/>
  <c r="BI24" i="2"/>
  <c r="AY189" i="3"/>
  <c r="AY190" i="3" s="1"/>
  <c r="BI140" i="18"/>
  <c r="BI47" i="22"/>
  <c r="BI48" i="22" s="1"/>
  <c r="BF48" i="22"/>
  <c r="BI110" i="25"/>
  <c r="BI36" i="25"/>
  <c r="BI57" i="22"/>
  <c r="E128" i="24"/>
  <c r="E191" i="24"/>
  <c r="E192" i="24" s="1"/>
  <c r="BI34" i="16"/>
  <c r="AB191" i="23"/>
  <c r="AB192" i="23" s="1"/>
  <c r="BI160" i="16"/>
  <c r="AC191" i="17"/>
  <c r="Q192" i="17"/>
  <c r="BI70" i="11"/>
  <c r="BI158" i="25"/>
  <c r="BI74" i="13"/>
  <c r="Z128" i="25"/>
  <c r="Z191" i="25"/>
  <c r="Z192" i="25" s="1"/>
  <c r="AA128" i="18"/>
  <c r="AA191" i="18"/>
  <c r="AA192" i="18" s="1"/>
  <c r="J191" i="21"/>
  <c r="J192" i="21" s="1"/>
  <c r="R191" i="12"/>
  <c r="R192" i="12" s="1"/>
  <c r="G191" i="18"/>
  <c r="G192" i="18" s="1"/>
  <c r="BI36" i="20"/>
  <c r="N191" i="3"/>
  <c r="N192" i="3" s="1"/>
  <c r="D191" i="23"/>
  <c r="BI124" i="11"/>
  <c r="BI179" i="5"/>
  <c r="BI177" i="5"/>
  <c r="BI178" i="5" s="1"/>
  <c r="BI32" i="18"/>
  <c r="BH190" i="8"/>
  <c r="BH190" i="14"/>
  <c r="BH190" i="24"/>
  <c r="BG190" i="4"/>
  <c r="BG190" i="12"/>
  <c r="BG190" i="20"/>
  <c r="BI118" i="1"/>
  <c r="BI28" i="1"/>
  <c r="Z191" i="18"/>
  <c r="Z192" i="18" s="1"/>
  <c r="BI179" i="23"/>
  <c r="BI177" i="23"/>
  <c r="BI178" i="23" s="1"/>
  <c r="BI185" i="22"/>
  <c r="O191" i="18"/>
  <c r="O192" i="18" s="1"/>
  <c r="AA191" i="8"/>
  <c r="AA192" i="8" s="1"/>
  <c r="BI72" i="16"/>
  <c r="BI176" i="2"/>
  <c r="BI154" i="3"/>
  <c r="Q192" i="1"/>
  <c r="Y128" i="13"/>
  <c r="Y191" i="13"/>
  <c r="Y192" i="13" s="1"/>
  <c r="BI130" i="18"/>
  <c r="BI63" i="2"/>
  <c r="BI110" i="16"/>
  <c r="N128" i="23"/>
  <c r="N191" i="23"/>
  <c r="N192" i="23" s="1"/>
  <c r="L128" i="10"/>
  <c r="L191" i="10"/>
  <c r="L192" i="10" s="1"/>
  <c r="BF126" i="6"/>
  <c r="BF126" i="13"/>
  <c r="BF126" i="21"/>
  <c r="P127" i="9"/>
  <c r="P128" i="9" s="1"/>
  <c r="BI152" i="25"/>
  <c r="N128" i="9"/>
  <c r="N191" i="9"/>
  <c r="N192" i="9" s="1"/>
  <c r="K191" i="11"/>
  <c r="K192" i="11" s="1"/>
  <c r="AT126" i="1" a="1"/>
  <c r="AT126" i="1" s="1"/>
  <c r="BI24" i="15"/>
  <c r="BI38" i="2"/>
  <c r="AC190" i="11"/>
  <c r="AV190" i="11" s="1"/>
  <c r="AV189" i="11"/>
  <c r="BI170" i="18"/>
  <c r="Z128" i="12"/>
  <c r="Z191" i="12"/>
  <c r="Z192" i="12" s="1"/>
  <c r="BI110" i="21"/>
  <c r="BI148" i="16"/>
  <c r="AC190" i="20"/>
  <c r="AV190" i="20" s="1"/>
  <c r="AV189" i="20"/>
  <c r="BI92" i="1"/>
  <c r="BI44" i="20"/>
  <c r="BI42" i="8"/>
  <c r="R128" i="24"/>
  <c r="R191" i="24"/>
  <c r="R192" i="24" s="1"/>
  <c r="BI22" i="18"/>
  <c r="BI60" i="2"/>
  <c r="BI185" i="18"/>
  <c r="BI90" i="22"/>
  <c r="R128" i="6"/>
  <c r="AU127" i="6" a="1"/>
  <c r="AU127" i="6" s="1"/>
  <c r="AT127" i="6" a="1"/>
  <c r="AT127" i="6" s="1"/>
  <c r="AC127" i="6"/>
  <c r="BI116" i="8"/>
  <c r="AY189" i="22"/>
  <c r="AY190" i="22" s="1"/>
  <c r="Q128" i="20"/>
  <c r="AU127" i="20" a="1"/>
  <c r="AU127" i="20" s="1"/>
  <c r="AC127" i="20"/>
  <c r="AT127" i="20" a="1"/>
  <c r="AT127" i="20" s="1"/>
  <c r="O191" i="4"/>
  <c r="O192" i="4" s="1"/>
  <c r="BI67" i="3"/>
  <c r="BI156" i="22"/>
  <c r="BI160" i="21"/>
  <c r="O191" i="25"/>
  <c r="O192" i="25" s="1"/>
  <c r="BI76" i="8"/>
  <c r="E191" i="19"/>
  <c r="E192" i="19" s="1"/>
  <c r="D192" i="8"/>
  <c r="BI36" i="19"/>
  <c r="BI67" i="21"/>
  <c r="BI156" i="24"/>
  <c r="BI24" i="9"/>
  <c r="BI188" i="24"/>
  <c r="BI70" i="20"/>
  <c r="BI104" i="25"/>
  <c r="W128" i="3"/>
  <c r="W191" i="3"/>
  <c r="W192" i="3" s="1"/>
  <c r="BI184" i="25"/>
  <c r="BI122" i="1"/>
  <c r="BI170" i="20"/>
  <c r="BI92" i="18"/>
  <c r="AC190" i="6"/>
  <c r="AV190" i="6" s="1"/>
  <c r="AV189" i="6"/>
  <c r="BI164" i="24"/>
  <c r="BI74" i="3"/>
  <c r="BI47" i="25"/>
  <c r="BI48" i="25" s="1"/>
  <c r="BF48" i="25"/>
  <c r="BI144" i="2"/>
  <c r="V128" i="1"/>
  <c r="V191" i="1"/>
  <c r="V192" i="1" s="1"/>
  <c r="BI57" i="13"/>
  <c r="BI42" i="7"/>
  <c r="BI106" i="2"/>
  <c r="AY189" i="16"/>
  <c r="AY190" i="16" s="1"/>
  <c r="BI84" i="20"/>
  <c r="BI78" i="13"/>
  <c r="BI120" i="21"/>
  <c r="BI67" i="8"/>
  <c r="P127" i="11"/>
  <c r="P128" i="11" s="1"/>
  <c r="BI130" i="22"/>
  <c r="BI104" i="8"/>
  <c r="BI140" i="24"/>
  <c r="BI49" i="25"/>
  <c r="BI50" i="25" s="1"/>
  <c r="BI51" i="25"/>
  <c r="BI138" i="20"/>
  <c r="BI110" i="3"/>
  <c r="AB191" i="11"/>
  <c r="AB192" i="11" s="1"/>
  <c r="BI160" i="3"/>
  <c r="BI74" i="12"/>
  <c r="BI98" i="18"/>
  <c r="BI24" i="19"/>
  <c r="BI38" i="5"/>
  <c r="AT190" i="13" a="1"/>
  <c r="AT190" i="13" s="1"/>
  <c r="AY189" i="4"/>
  <c r="AY190" i="4" s="1"/>
  <c r="BI22" i="3"/>
  <c r="BI72" i="13"/>
  <c r="AU127" i="11" a="1"/>
  <c r="AU127" i="11" s="1"/>
  <c r="BI156" i="12"/>
  <c r="BI46" i="24"/>
  <c r="BI174" i="12"/>
  <c r="R191" i="6"/>
  <c r="R192" i="6" s="1"/>
  <c r="BI62" i="2"/>
  <c r="BI36" i="17"/>
  <c r="BI116" i="1"/>
  <c r="T191" i="16"/>
  <c r="T192" i="16" s="1"/>
  <c r="BI88" i="16"/>
  <c r="O191" i="5"/>
  <c r="O192" i="5" s="1"/>
  <c r="BI144" i="16"/>
  <c r="BI122" i="25"/>
  <c r="BI166" i="2"/>
  <c r="E128" i="8"/>
  <c r="E191" i="8"/>
  <c r="E192" i="8" s="1"/>
  <c r="BI132" i="6"/>
  <c r="BI32" i="24"/>
  <c r="I191" i="7"/>
  <c r="I192" i="7" s="1"/>
  <c r="E128" i="23"/>
  <c r="E191" i="23"/>
  <c r="E192" i="23" s="1"/>
  <c r="BI114" i="20"/>
  <c r="BI90" i="7"/>
  <c r="BI16" i="8"/>
  <c r="BI102" i="18"/>
  <c r="BI144" i="10"/>
  <c r="BI154" i="5"/>
  <c r="BI124" i="3"/>
  <c r="BI170" i="5"/>
  <c r="AT190" i="12" a="1"/>
  <c r="AT190" i="12" s="1"/>
  <c r="BI78" i="12"/>
  <c r="J128" i="2"/>
  <c r="J191" i="2"/>
  <c r="J192" i="2" s="1"/>
  <c r="BI18" i="5"/>
  <c r="N191" i="10"/>
  <c r="N192" i="10" s="1"/>
  <c r="BI76" i="24"/>
  <c r="BI110" i="10"/>
  <c r="S191" i="6"/>
  <c r="S192" i="6" s="1"/>
  <c r="O128" i="22"/>
  <c r="O191" i="22"/>
  <c r="O192" i="22" s="1"/>
  <c r="BI32" i="7"/>
  <c r="BI148" i="4"/>
  <c r="BI84" i="12"/>
  <c r="BI46" i="10"/>
  <c r="BI114" i="8"/>
  <c r="BI162" i="22"/>
  <c r="BI92" i="17"/>
  <c r="BI154" i="16"/>
  <c r="BI124" i="24"/>
  <c r="BI172" i="5"/>
  <c r="T191" i="21"/>
  <c r="T192" i="21" s="1"/>
  <c r="BI62" i="1"/>
  <c r="BI94" i="11"/>
  <c r="BI80" i="5"/>
  <c r="BI177" i="2"/>
  <c r="BI178" i="2" s="1"/>
  <c r="BI179" i="2"/>
  <c r="BI176" i="19"/>
  <c r="BI160" i="7"/>
  <c r="BI129" i="23"/>
  <c r="BI130" i="23" s="1"/>
  <c r="BI102" i="17"/>
  <c r="BI177" i="17"/>
  <c r="BI178" i="17" s="1"/>
  <c r="BI179" i="17"/>
  <c r="BI42" i="22"/>
  <c r="BI168" i="3"/>
  <c r="BI88" i="6"/>
  <c r="BI56" i="17"/>
  <c r="BI162" i="17"/>
  <c r="AV189" i="4"/>
  <c r="AC190" i="4"/>
  <c r="AV190" i="4" s="1"/>
  <c r="BI34" i="14"/>
  <c r="BI170" i="21"/>
  <c r="BI114" i="3"/>
  <c r="BI174" i="11"/>
  <c r="BI74" i="22"/>
  <c r="BI118" i="4"/>
  <c r="I191" i="15"/>
  <c r="I192" i="15" s="1"/>
  <c r="BI80" i="6"/>
  <c r="BI152" i="16"/>
  <c r="Q128" i="15"/>
  <c r="AU127" i="15" a="1"/>
  <c r="AU127" i="15" s="1"/>
  <c r="AT127" i="15" a="1"/>
  <c r="AT127" i="15" s="1"/>
  <c r="AC127" i="15"/>
  <c r="Q191" i="15"/>
  <c r="BI176" i="5"/>
  <c r="S191" i="9"/>
  <c r="S192" i="9" s="1"/>
  <c r="BI94" i="15"/>
  <c r="BF190" i="4"/>
  <c r="BF190" i="11"/>
  <c r="BF190" i="20"/>
  <c r="BI63" i="22"/>
  <c r="BI47" i="16"/>
  <c r="BI48" i="16" s="1"/>
  <c r="BF48" i="16"/>
  <c r="BI84" i="1"/>
  <c r="BI16" i="11"/>
  <c r="BI66" i="25"/>
  <c r="R128" i="21"/>
  <c r="R191" i="21"/>
  <c r="R192" i="21" s="1"/>
  <c r="AC126" i="1"/>
  <c r="AV126" i="1" s="1"/>
  <c r="AV125" i="1"/>
  <c r="N128" i="19"/>
  <c r="N191" i="19"/>
  <c r="N192" i="19" s="1"/>
  <c r="BI100" i="18"/>
  <c r="BI66" i="1"/>
  <c r="AU126" i="14" a="1"/>
  <c r="AU126" i="14" s="1"/>
  <c r="AB128" i="20"/>
  <c r="AB191" i="20"/>
  <c r="AB192" i="20" s="1"/>
  <c r="BI142" i="16"/>
  <c r="AT190" i="16" a="1"/>
  <c r="AT190" i="16" s="1"/>
  <c r="AV189" i="2"/>
  <c r="AC190" i="2"/>
  <c r="AV190" i="2" s="1"/>
  <c r="BI136" i="18"/>
  <c r="BI182" i="21"/>
  <c r="BI104" i="3"/>
  <c r="BI26" i="2"/>
  <c r="BI72" i="11"/>
  <c r="BI138" i="22"/>
  <c r="AY189" i="10"/>
  <c r="AY190" i="10" s="1"/>
  <c r="P127" i="6"/>
  <c r="P128" i="6" s="1"/>
  <c r="BI14" i="25"/>
  <c r="BI28" i="2"/>
  <c r="V128" i="19"/>
  <c r="V191" i="19"/>
  <c r="V192" i="19" s="1"/>
  <c r="BI38" i="25"/>
  <c r="BI80" i="25"/>
  <c r="BI177" i="14"/>
  <c r="BI178" i="14" s="1"/>
  <c r="BI179" i="14"/>
  <c r="BI60" i="22"/>
  <c r="BI164" i="18"/>
  <c r="BI112" i="3"/>
  <c r="S191" i="11"/>
  <c r="S192" i="11" s="1"/>
  <c r="AU126" i="25" a="1"/>
  <c r="AU126" i="25" s="1"/>
  <c r="AT126" i="25" a="1"/>
  <c r="AT126" i="25" s="1"/>
  <c r="BI32" i="22"/>
  <c r="X128" i="17"/>
  <c r="X191" i="17"/>
  <c r="X192" i="17" s="1"/>
  <c r="BI84" i="3"/>
  <c r="AC190" i="8"/>
  <c r="AV190" i="8" s="1"/>
  <c r="AV189" i="8"/>
  <c r="L128" i="23"/>
  <c r="L191" i="23"/>
  <c r="L192" i="23" s="1"/>
  <c r="BI156" i="16"/>
  <c r="BI134" i="13"/>
  <c r="BI76" i="13"/>
  <c r="BI152" i="22"/>
  <c r="Y128" i="10"/>
  <c r="Y191" i="10"/>
  <c r="Y192" i="10" s="1"/>
  <c r="AY189" i="25"/>
  <c r="AY190" i="25" s="1"/>
  <c r="BI32" i="2"/>
  <c r="BI164" i="16"/>
  <c r="BI172" i="22"/>
  <c r="BH190" i="1"/>
  <c r="BH190" i="9"/>
  <c r="BH190" i="17"/>
  <c r="BH190" i="25"/>
  <c r="BG190" i="5"/>
  <c r="BG190" i="15"/>
  <c r="BG190" i="21"/>
  <c r="BI120" i="11"/>
  <c r="BI34" i="21"/>
  <c r="BI120" i="1"/>
  <c r="BI42" i="2"/>
  <c r="BI51" i="5"/>
  <c r="BI49" i="5"/>
  <c r="BI50" i="5" s="1"/>
  <c r="BI14" i="18"/>
  <c r="Q192" i="8"/>
  <c r="BI90" i="11"/>
  <c r="BI184" i="16"/>
  <c r="BI38" i="3"/>
  <c r="BI118" i="16"/>
  <c r="AC127" i="13"/>
  <c r="Q128" i="13"/>
  <c r="AT127" i="13" a="1"/>
  <c r="AT127" i="13" s="1"/>
  <c r="AU127" i="13" a="1"/>
  <c r="AU127" i="13" s="1"/>
  <c r="Q191" i="13"/>
  <c r="AU190" i="1" a="1"/>
  <c r="AU190" i="1" s="1"/>
  <c r="BI132" i="21"/>
  <c r="BI144" i="3"/>
  <c r="BI38" i="22"/>
  <c r="BI54" i="2"/>
  <c r="BI57" i="20"/>
  <c r="BF126" i="8"/>
  <c r="BF126" i="14"/>
  <c r="BF126" i="22"/>
  <c r="AC190" i="7"/>
  <c r="AV190" i="7" s="1"/>
  <c r="AV189" i="7"/>
  <c r="BI47" i="1"/>
  <c r="BI48" i="1" s="1"/>
  <c r="BF48" i="1"/>
  <c r="BI42" i="1"/>
  <c r="BI42" i="20"/>
  <c r="BI140" i="22"/>
  <c r="V191" i="15"/>
  <c r="V192" i="15" s="1"/>
  <c r="BI154" i="25"/>
  <c r="BI172" i="11"/>
  <c r="BI150" i="16"/>
  <c r="BI94" i="20"/>
  <c r="AU190" i="20" a="1"/>
  <c r="AU190" i="20" s="1"/>
  <c r="BI51" i="8"/>
  <c r="BI49" i="8"/>
  <c r="BI50" i="8" s="1"/>
  <c r="BI164" i="22"/>
  <c r="BI62" i="20"/>
  <c r="AA191" i="20"/>
  <c r="AA192" i="20" s="1"/>
  <c r="K128" i="21"/>
  <c r="K191" i="21"/>
  <c r="K192" i="21" s="1"/>
  <c r="BI57" i="2"/>
  <c r="AY189" i="2"/>
  <c r="AY190" i="2" s="1"/>
  <c r="BI140" i="11"/>
  <c r="BI148" i="1"/>
  <c r="BI144" i="1"/>
  <c r="M128" i="21"/>
  <c r="M191" i="21"/>
  <c r="M192" i="21" s="1"/>
  <c r="BI16" i="18"/>
  <c r="AC128" i="2"/>
  <c r="AV128" i="2" s="1"/>
  <c r="AV127" i="2"/>
  <c r="BI47" i="3"/>
  <c r="BI48" i="3" s="1"/>
  <c r="BF48" i="3"/>
  <c r="AC126" i="14"/>
  <c r="AV126" i="14" s="1"/>
  <c r="AV125" i="14"/>
  <c r="J191" i="18"/>
  <c r="J192" i="18" s="1"/>
  <c r="BI78" i="11"/>
  <c r="BI156" i="13"/>
  <c r="I128" i="17"/>
  <c r="I191" i="17"/>
  <c r="I192" i="17" s="1"/>
  <c r="AY125" i="4"/>
  <c r="AY126" i="4" s="1"/>
  <c r="AU126" i="20" a="1"/>
  <c r="AU126" i="20" s="1"/>
  <c r="H128" i="25"/>
  <c r="H191" i="25"/>
  <c r="H192" i="25" s="1"/>
  <c r="BI62" i="8"/>
  <c r="BI84" i="22"/>
  <c r="S191" i="18"/>
  <c r="S192" i="18" s="1"/>
  <c r="BI106" i="5"/>
  <c r="E128" i="13"/>
  <c r="E191" i="13"/>
  <c r="E192" i="13" s="1"/>
  <c r="BI96" i="24"/>
  <c r="BI82" i="8"/>
  <c r="BI28" i="16"/>
  <c r="BI20" i="2"/>
  <c r="BI174" i="3"/>
  <c r="AU190" i="6" a="1"/>
  <c r="AU190" i="6" s="1"/>
  <c r="BI18" i="11"/>
  <c r="BI112" i="5"/>
  <c r="BI114" i="21"/>
  <c r="BI98" i="1"/>
  <c r="BI34" i="20"/>
  <c r="BI76" i="3"/>
  <c r="Q192" i="7"/>
  <c r="BI49" i="20"/>
  <c r="BI50" i="20" s="1"/>
  <c r="BI51" i="20"/>
  <c r="BI40" i="13"/>
  <c r="BI56" i="20"/>
  <c r="BI80" i="8"/>
  <c r="BI170" i="24"/>
  <c r="BI114" i="16"/>
  <c r="BI106" i="8"/>
  <c r="BI116" i="25"/>
  <c r="AV125" i="11"/>
  <c r="AC126" i="11"/>
  <c r="AV126" i="11" s="1"/>
  <c r="F128" i="4"/>
  <c r="F191" i="4"/>
  <c r="F192" i="4" s="1"/>
  <c r="BI18" i="16"/>
  <c r="BI114" i="2"/>
  <c r="BI49" i="7"/>
  <c r="BI50" i="7" s="1"/>
  <c r="BI51" i="7"/>
  <c r="BI154" i="8"/>
  <c r="BI176" i="18"/>
  <c r="N191" i="20"/>
  <c r="N192" i="20" s="1"/>
  <c r="BI174" i="22"/>
  <c r="BI144" i="5"/>
  <c r="BI82" i="24"/>
  <c r="BI152" i="21"/>
  <c r="BI182" i="6"/>
  <c r="BI100" i="6"/>
  <c r="BI112" i="8"/>
  <c r="BI86" i="25"/>
  <c r="K128" i="22"/>
  <c r="K191" i="22"/>
  <c r="K192" i="22" s="1"/>
  <c r="BI108" i="5"/>
  <c r="BI44" i="21"/>
  <c r="BI160" i="18"/>
  <c r="BI36" i="5"/>
  <c r="BI92" i="3"/>
  <c r="BI182" i="22"/>
  <c r="BI146" i="7"/>
  <c r="BI177" i="4"/>
  <c r="BI178" i="4" s="1"/>
  <c r="BI179" i="4"/>
  <c r="BI168" i="8"/>
  <c r="BI129" i="12"/>
  <c r="BI130" i="12" s="1"/>
  <c r="BI156" i="21"/>
  <c r="BI18" i="6"/>
  <c r="BI188" i="5"/>
  <c r="BI36" i="10"/>
  <c r="D128" i="5"/>
  <c r="P127" i="5"/>
  <c r="P128" i="5" s="1"/>
  <c r="D191" i="5"/>
  <c r="BI142" i="8"/>
  <c r="BI92" i="24"/>
  <c r="BI118" i="6"/>
  <c r="BI14" i="3"/>
  <c r="BI34" i="1"/>
  <c r="BI18" i="17"/>
  <c r="Z191" i="14"/>
  <c r="Z192" i="14" s="1"/>
  <c r="BI78" i="8"/>
  <c r="BI98" i="5"/>
  <c r="AU128" i="4" a="1"/>
  <c r="AU128" i="4" s="1"/>
  <c r="BI174" i="8"/>
  <c r="BI146" i="14"/>
  <c r="BI80" i="14"/>
  <c r="BI57" i="11"/>
  <c r="T191" i="24"/>
  <c r="T192" i="24" s="1"/>
  <c r="BI188" i="18"/>
  <c r="BI54" i="18"/>
  <c r="BI28" i="6"/>
  <c r="BI122" i="12"/>
  <c r="AT127" i="23" a="1"/>
  <c r="AT127" i="23" s="1"/>
  <c r="BI44" i="24"/>
  <c r="BI164" i="10"/>
  <c r="BI132" i="14"/>
  <c r="BI49" i="21"/>
  <c r="BI50" i="21" s="1"/>
  <c r="BI51" i="21"/>
  <c r="BI40" i="21"/>
  <c r="BI150" i="4"/>
  <c r="Q192" i="18"/>
  <c r="AU191" i="18" a="1"/>
  <c r="AU191" i="18" s="1"/>
  <c r="BI170" i="16"/>
  <c r="BI188" i="15"/>
  <c r="BI118" i="22"/>
  <c r="BI28" i="22"/>
  <c r="BI20" i="5"/>
  <c r="L191" i="15"/>
  <c r="L192" i="15" s="1"/>
  <c r="BI36" i="4"/>
  <c r="BI110" i="7"/>
  <c r="Z191" i="23"/>
  <c r="Z192" i="23" s="1"/>
  <c r="BI142" i="24"/>
  <c r="BI104" i="17"/>
  <c r="AY125" i="17"/>
  <c r="AY126" i="17" s="1"/>
  <c r="BI63" i="25"/>
  <c r="BI34" i="8"/>
  <c r="BI122" i="19"/>
  <c r="BI85" i="6"/>
  <c r="BI86" i="6" s="1"/>
  <c r="BI74" i="21"/>
  <c r="BI22" i="2"/>
  <c r="BI156" i="18"/>
  <c r="BI110" i="15"/>
  <c r="G191" i="22"/>
  <c r="G192" i="22" s="1"/>
  <c r="BI140" i="25"/>
  <c r="G191" i="2"/>
  <c r="BI129" i="11"/>
  <c r="BI130" i="11" s="1"/>
  <c r="BI76" i="22"/>
  <c r="BI120" i="4"/>
  <c r="P127" i="4"/>
  <c r="P128" i="4" s="1"/>
  <c r="BI42" i="24"/>
  <c r="BI32" i="10"/>
  <c r="AT190" i="14" a="1"/>
  <c r="AT190" i="14" s="1"/>
  <c r="BI88" i="3"/>
  <c r="AY125" i="2"/>
  <c r="AY126" i="2" s="1"/>
  <c r="BI76" i="15"/>
  <c r="BF190" i="5"/>
  <c r="BF190" i="13"/>
  <c r="BF190" i="21"/>
  <c r="AV189" i="13"/>
  <c r="AC190" i="13"/>
  <c r="AV190" i="13" s="1"/>
  <c r="BI177" i="20"/>
  <c r="BI178" i="20" s="1"/>
  <c r="BI179" i="20"/>
  <c r="BI152" i="18"/>
  <c r="P127" i="18"/>
  <c r="P128" i="18" s="1"/>
  <c r="AC190" i="19"/>
  <c r="AV190" i="19" s="1"/>
  <c r="AV189" i="19"/>
  <c r="D192" i="16"/>
  <c r="BI56" i="16"/>
  <c r="BI56" i="25"/>
  <c r="BI144" i="25"/>
  <c r="AC127" i="5"/>
  <c r="AU127" i="5" a="1"/>
  <c r="AU127" i="5" s="1"/>
  <c r="Q128" i="5"/>
  <c r="AT127" i="5" a="1"/>
  <c r="AT127" i="5" s="1"/>
  <c r="Q191" i="5"/>
  <c r="L128" i="19"/>
  <c r="L191" i="19"/>
  <c r="L192" i="19" s="1"/>
  <c r="H128" i="2"/>
  <c r="H191" i="2"/>
  <c r="H192" i="2" s="1"/>
  <c r="AV189" i="25"/>
  <c r="AC190" i="25"/>
  <c r="AV190" i="25" s="1"/>
  <c r="AC190" i="17"/>
  <c r="AV190" i="17" s="1"/>
  <c r="AV189" i="17"/>
  <c r="AA191" i="2"/>
  <c r="AA192" i="2" s="1"/>
  <c r="BI51" i="2"/>
  <c r="BI49" i="2"/>
  <c r="BI50" i="2" s="1"/>
  <c r="X128" i="24"/>
  <c r="X191" i="24"/>
  <c r="X192" i="24" s="1"/>
  <c r="BI172" i="3"/>
  <c r="AU128" i="8" a="1"/>
  <c r="AU128" i="8" s="1"/>
  <c r="W128" i="19"/>
  <c r="W191" i="19"/>
  <c r="W192" i="19" s="1"/>
  <c r="BI166" i="21"/>
  <c r="J128" i="6"/>
  <c r="J191" i="6"/>
  <c r="J192" i="6" s="1"/>
  <c r="H191" i="15"/>
  <c r="H192" i="15" s="1"/>
  <c r="BH190" i="3"/>
  <c r="BH190" i="11"/>
  <c r="BH190" i="18"/>
  <c r="BG190" i="6"/>
  <c r="BG190" i="13"/>
  <c r="BG190" i="23"/>
  <c r="AC191" i="10"/>
  <c r="Q192" i="10"/>
  <c r="BI47" i="20"/>
  <c r="BI48" i="20" s="1"/>
  <c r="BF48" i="20"/>
  <c r="BI118" i="11"/>
  <c r="AA128" i="10"/>
  <c r="AA191" i="10"/>
  <c r="AA192" i="10" s="1"/>
  <c r="BI42" i="25"/>
  <c r="K191" i="8"/>
  <c r="K192" i="8" s="1"/>
  <c r="Q192" i="3"/>
  <c r="BI160" i="22"/>
  <c r="BI66" i="11"/>
  <c r="BI122" i="16"/>
  <c r="M128" i="6"/>
  <c r="M191" i="6"/>
  <c r="M192" i="6" s="1"/>
  <c r="BI18" i="1"/>
  <c r="BI36" i="3"/>
  <c r="BI120" i="16"/>
  <c r="BI158" i="2"/>
  <c r="BI72" i="1"/>
  <c r="BI160" i="25"/>
  <c r="H191" i="16"/>
  <c r="H192" i="16" s="1"/>
  <c r="BI90" i="21"/>
  <c r="BI92" i="2"/>
  <c r="AU127" i="1" a="1"/>
  <c r="AU127" i="1" s="1"/>
  <c r="AC127" i="1"/>
  <c r="AT127" i="1" a="1"/>
  <c r="AT127" i="1" s="1"/>
  <c r="Q128" i="1"/>
  <c r="AU128" i="1" s="1" a="1"/>
  <c r="AU128" i="1" s="1"/>
  <c r="BI36" i="22"/>
  <c r="X191" i="10"/>
  <c r="X192" i="10" s="1"/>
  <c r="BI114" i="22"/>
  <c r="BF126" i="5"/>
  <c r="BF126" i="15"/>
  <c r="BF126" i="23"/>
  <c r="BI26" i="13"/>
  <c r="BI106" i="25"/>
  <c r="BI98" i="13"/>
  <c r="BI112" i="13"/>
  <c r="BI150" i="21"/>
  <c r="AB128" i="5"/>
  <c r="AB191" i="5"/>
  <c r="AB192" i="5" s="1"/>
  <c r="BI96" i="13"/>
  <c r="BI112" i="21"/>
  <c r="Y128" i="16"/>
  <c r="Y191" i="16"/>
  <c r="Y192" i="16" s="1"/>
  <c r="BI114" i="1"/>
  <c r="BI57" i="25"/>
  <c r="AC126" i="21"/>
  <c r="AV126" i="21" s="1"/>
  <c r="AV125" i="21"/>
  <c r="BI46" i="21"/>
  <c r="P127" i="16"/>
  <c r="P128" i="16" s="1"/>
  <c r="D128" i="16"/>
  <c r="O191" i="8"/>
  <c r="O192" i="8" s="1"/>
  <c r="BI170" i="11"/>
  <c r="BI20" i="25"/>
  <c r="BI66" i="5"/>
  <c r="BI166" i="13"/>
  <c r="BI150" i="1"/>
  <c r="BI24" i="4"/>
  <c r="AA128" i="19"/>
  <c r="AA191" i="19"/>
  <c r="AA192" i="19" s="1"/>
  <c r="BI20" i="11"/>
  <c r="BI54" i="3"/>
  <c r="BI98" i="3"/>
  <c r="BI148" i="11"/>
  <c r="N191" i="2"/>
  <c r="N192" i="2" s="1"/>
  <c r="BI30" i="21"/>
  <c r="L191" i="20"/>
  <c r="L192" i="20" s="1"/>
  <c r="BI14" i="16"/>
  <c r="S128" i="5"/>
  <c r="S191" i="5"/>
  <c r="S192" i="5" s="1"/>
  <c r="BI46" i="25"/>
  <c r="BI36" i="9"/>
  <c r="BI98" i="22"/>
  <c r="BI54" i="5"/>
  <c r="BI152" i="20"/>
  <c r="BI108" i="2"/>
  <c r="BI40" i="2"/>
  <c r="BI51" i="18"/>
  <c r="BI49" i="18"/>
  <c r="BI50" i="18" s="1"/>
  <c r="BI118" i="24"/>
  <c r="BI22" i="1"/>
  <c r="BI14" i="21"/>
  <c r="BI24" i="18"/>
  <c r="BI134" i="8"/>
  <c r="BI136" i="2"/>
  <c r="BI82" i="3"/>
  <c r="Q192" i="6"/>
  <c r="AC191" i="6"/>
  <c r="BI154" i="11"/>
  <c r="BI32" i="8"/>
  <c r="BI118" i="18"/>
  <c r="BI44" i="5"/>
  <c r="BI78" i="2"/>
  <c r="R191" i="7"/>
  <c r="R192" i="7" s="1"/>
  <c r="BI146" i="25"/>
  <c r="BI110" i="1"/>
  <c r="BI96" i="21"/>
  <c r="BI16" i="7"/>
  <c r="BI54" i="21"/>
  <c r="BI46" i="2"/>
  <c r="BI28" i="12"/>
  <c r="BI32" i="21"/>
  <c r="BI46" i="11"/>
  <c r="S128" i="7"/>
  <c r="S191" i="7"/>
  <c r="S192" i="7" s="1"/>
  <c r="BI94" i="3"/>
  <c r="BI92" i="16"/>
  <c r="BI72" i="25"/>
  <c r="M128" i="12"/>
  <c r="M191" i="12"/>
  <c r="M192" i="12" s="1"/>
  <c r="BI56" i="7"/>
  <c r="BI67" i="20"/>
  <c r="BI156" i="25"/>
  <c r="BI176" i="11"/>
  <c r="BI88" i="25"/>
  <c r="BI184" i="18"/>
  <c r="BI176" i="13"/>
  <c r="BI108" i="22"/>
  <c r="BI26" i="12"/>
  <c r="BI40" i="22"/>
  <c r="AY125" i="20"/>
  <c r="AY126" i="20" s="1"/>
  <c r="AT190" i="6" a="1"/>
  <c r="AT190" i="6" s="1"/>
  <c r="AY125" i="23"/>
  <c r="AY126" i="23" s="1"/>
  <c r="BI47" i="24"/>
  <c r="BI48" i="24" s="1"/>
  <c r="BF48" i="24"/>
  <c r="BI92" i="20"/>
  <c r="BI144" i="12"/>
  <c r="BI98" i="12"/>
  <c r="BI166" i="8"/>
  <c r="BI70" i="17"/>
  <c r="BI14" i="24"/>
  <c r="BI24" i="14"/>
  <c r="AY189" i="6"/>
  <c r="AY190" i="6" s="1"/>
  <c r="E191" i="18"/>
  <c r="E192" i="18" s="1"/>
  <c r="BI74" i="25"/>
  <c r="BI30" i="13"/>
  <c r="BI138" i="17"/>
  <c r="Y191" i="5"/>
  <c r="Y192" i="5" s="1"/>
  <c r="BI162" i="13"/>
  <c r="BI60" i="8"/>
  <c r="AT126" i="5" a="1"/>
  <c r="AT126" i="5" s="1"/>
  <c r="Y191" i="25"/>
  <c r="Y192" i="25" s="1"/>
  <c r="BI160" i="8"/>
  <c r="BI120" i="6"/>
  <c r="AU126" i="24" a="1"/>
  <c r="AU126" i="24" s="1"/>
  <c r="BI164" i="21"/>
  <c r="AY125" i="24"/>
  <c r="AY126" i="24" s="1"/>
  <c r="AA191" i="12"/>
  <c r="AA192" i="12" s="1"/>
  <c r="BI108" i="13"/>
  <c r="BI110" i="14"/>
  <c r="AC190" i="21"/>
  <c r="AV190" i="21" s="1"/>
  <c r="AV189" i="21"/>
  <c r="BI134" i="22"/>
  <c r="AT127" i="4" a="1"/>
  <c r="AT127" i="4" s="1"/>
  <c r="BI129" i="8"/>
  <c r="BI130" i="8" s="1"/>
  <c r="BI118" i="2"/>
  <c r="BI60" i="11"/>
  <c r="BI122" i="2"/>
  <c r="BI85" i="10"/>
  <c r="BI86" i="10" s="1"/>
  <c r="BI92" i="11"/>
  <c r="BI158" i="12"/>
  <c r="BI166" i="14"/>
  <c r="BI70" i="8"/>
  <c r="AU127" i="23" a="1"/>
  <c r="AU127" i="23" s="1"/>
  <c r="BF48" i="23"/>
  <c r="BI47" i="23"/>
  <c r="BI48" i="23" s="1"/>
  <c r="BI66" i="16"/>
  <c r="BI57" i="21"/>
  <c r="BI136" i="13"/>
  <c r="BI90" i="6"/>
  <c r="BI138" i="8"/>
  <c r="BI134" i="18"/>
  <c r="N128" i="13"/>
  <c r="N191" i="13"/>
  <c r="N192" i="13" s="1"/>
  <c r="AY189" i="15"/>
  <c r="AY190" i="15" s="1"/>
  <c r="BI108" i="17"/>
  <c r="K128" i="17"/>
  <c r="K191" i="17"/>
  <c r="K192" i="17" s="1"/>
  <c r="BI90" i="17"/>
  <c r="AU190" i="18" a="1"/>
  <c r="AU190" i="18" s="1"/>
  <c r="BI140" i="21"/>
  <c r="BI88" i="5"/>
  <c r="BI51" i="23"/>
  <c r="BI49" i="23"/>
  <c r="BI50" i="23" s="1"/>
  <c r="BI120" i="22"/>
  <c r="BI57" i="16"/>
  <c r="BI42" i="3"/>
  <c r="BI182" i="11"/>
  <c r="BI38" i="4"/>
  <c r="O128" i="11"/>
  <c r="O191" i="11"/>
  <c r="O192" i="11" s="1"/>
  <c r="BI14" i="12"/>
  <c r="BI78" i="16"/>
  <c r="BI62" i="4"/>
  <c r="BI94" i="4"/>
  <c r="BI146" i="13"/>
  <c r="BI14" i="7"/>
  <c r="BI164" i="6"/>
  <c r="BI142" i="25"/>
  <c r="BI76" i="21"/>
  <c r="BI67" i="14"/>
  <c r="BI14" i="22"/>
  <c r="BI57" i="19"/>
  <c r="BI134" i="5"/>
  <c r="O191" i="24"/>
  <c r="O192" i="24" s="1"/>
  <c r="S128" i="23"/>
  <c r="S191" i="23"/>
  <c r="BI70" i="16"/>
  <c r="BI92" i="19"/>
  <c r="BI172" i="14"/>
  <c r="Z191" i="13"/>
  <c r="Z192" i="13" s="1"/>
  <c r="BI74" i="15"/>
  <c r="BF190" i="6"/>
  <c r="BF190" i="14"/>
  <c r="BF190" i="22"/>
  <c r="S128" i="12"/>
  <c r="S191" i="12"/>
  <c r="S192" i="12" s="1"/>
  <c r="BI100" i="16"/>
  <c r="M128" i="22"/>
  <c r="M191" i="22"/>
  <c r="M192" i="22" s="1"/>
  <c r="J128" i="25"/>
  <c r="J191" i="25"/>
  <c r="J192" i="25" s="1"/>
  <c r="K128" i="16"/>
  <c r="K191" i="16"/>
  <c r="K192" i="16" s="1"/>
  <c r="BI90" i="18"/>
  <c r="AT190" i="10" a="1"/>
  <c r="AT190" i="10" s="1"/>
  <c r="E128" i="2"/>
  <c r="P127" i="2"/>
  <c r="P128" i="2" s="1"/>
  <c r="Y128" i="7"/>
  <c r="Y191" i="7"/>
  <c r="Y192" i="7" s="1"/>
  <c r="M128" i="4"/>
  <c r="M191" i="4"/>
  <c r="M192" i="4" s="1"/>
  <c r="S128" i="22"/>
  <c r="S191" i="22"/>
  <c r="S192" i="22" s="1"/>
  <c r="BI148" i="18"/>
  <c r="BF48" i="13"/>
  <c r="BI47" i="13"/>
  <c r="BI48" i="13" s="1"/>
  <c r="BI34" i="13"/>
  <c r="BI86" i="13"/>
  <c r="BI84" i="21"/>
  <c r="AC126" i="16"/>
  <c r="AV126" i="16" s="1"/>
  <c r="AV125" i="16"/>
  <c r="Q191" i="25"/>
  <c r="AV189" i="12"/>
  <c r="AC190" i="12"/>
  <c r="AV190" i="12" s="1"/>
  <c r="BI24" i="25"/>
  <c r="BI188" i="16"/>
  <c r="D192" i="3"/>
  <c r="BI146" i="22"/>
  <c r="AT190" i="19" a="1"/>
  <c r="AT190" i="19" s="1"/>
  <c r="BI122" i="11"/>
  <c r="BI70" i="22"/>
  <c r="BI168" i="21"/>
  <c r="BH190" i="2"/>
  <c r="BH190" i="10"/>
  <c r="BH190" i="19"/>
  <c r="BG190" i="7"/>
  <c r="BG190" i="14"/>
  <c r="BG190" i="24"/>
  <c r="F128" i="22"/>
  <c r="F191" i="22"/>
  <c r="F192" i="22" s="1"/>
  <c r="F128" i="24"/>
  <c r="F191" i="24"/>
  <c r="F192" i="24" s="1"/>
  <c r="AC126" i="24"/>
  <c r="AV126" i="24" s="1"/>
  <c r="AV125" i="24"/>
  <c r="BI138" i="16"/>
  <c r="AV125" i="7"/>
  <c r="AC126" i="7"/>
  <c r="AV126" i="7" s="1"/>
  <c r="AC190" i="3"/>
  <c r="AV190" i="3" s="1"/>
  <c r="AV189" i="3"/>
  <c r="BI32" i="11"/>
  <c r="BI108" i="25"/>
  <c r="BI36" i="1"/>
  <c r="M191" i="5"/>
  <c r="M192" i="5" s="1"/>
  <c r="BI24" i="1"/>
  <c r="AT126" i="3" a="1"/>
  <c r="AT126" i="3" s="1"/>
  <c r="BI185" i="16"/>
  <c r="BI46" i="20"/>
  <c r="AV125" i="18"/>
  <c r="AC126" i="18"/>
  <c r="AV126" i="18" s="1"/>
  <c r="BI96" i="1"/>
  <c r="BI51" i="11"/>
  <c r="BI49" i="11"/>
  <c r="BI50" i="11" s="1"/>
  <c r="BI122" i="18"/>
  <c r="BI36" i="23"/>
  <c r="BF126" i="7"/>
  <c r="BF126" i="16"/>
  <c r="BF126" i="24"/>
  <c r="AC190" i="10"/>
  <c r="AV190" i="10" s="1"/>
  <c r="AV189" i="10"/>
  <c r="BI104" i="2"/>
  <c r="BI24" i="13"/>
  <c r="BI112" i="11"/>
  <c r="BI102" i="21"/>
  <c r="BI44" i="16"/>
  <c r="BI34" i="22"/>
  <c r="BI148" i="21"/>
  <c r="J191" i="5"/>
  <c r="J192" i="5" s="1"/>
  <c r="BI94" i="16"/>
  <c r="AA191" i="16"/>
  <c r="AA192" i="16" s="1"/>
  <c r="AA191" i="7"/>
  <c r="AA192" i="7" s="1"/>
  <c r="BI176" i="25"/>
  <c r="G191" i="21"/>
  <c r="G192" i="21" s="1"/>
  <c r="Q192" i="11"/>
  <c r="AY125" i="13"/>
  <c r="AY126" i="13" s="1"/>
  <c r="BI138" i="5"/>
  <c r="BI67" i="11"/>
  <c r="S191" i="8"/>
  <c r="S192" i="8" s="1"/>
  <c r="BI60" i="25"/>
  <c r="AT126" i="16" a="1"/>
  <c r="AT126" i="16" s="1"/>
  <c r="N191" i="21"/>
  <c r="N192" i="21" s="1"/>
  <c r="BI36" i="12"/>
  <c r="AC191" i="20"/>
  <c r="Q192" i="20"/>
  <c r="BI30" i="1"/>
  <c r="BI80" i="13"/>
  <c r="BI188" i="3"/>
  <c r="AB191" i="9"/>
  <c r="AB192" i="9" s="1"/>
  <c r="BI114" i="5"/>
  <c r="BI174" i="25"/>
  <c r="W191" i="16"/>
  <c r="W192" i="16" s="1"/>
  <c r="I128" i="12"/>
  <c r="I191" i="12"/>
  <c r="I192" i="12" s="1"/>
  <c r="BI168" i="13"/>
  <c r="BI142" i="18"/>
  <c r="BI56" i="18"/>
  <c r="BI96" i="3"/>
  <c r="BI176" i="22"/>
  <c r="BI88" i="18"/>
  <c r="BI150" i="11"/>
  <c r="BI74" i="16"/>
  <c r="BI62" i="25"/>
  <c r="BI28" i="11"/>
  <c r="BI56" i="22"/>
  <c r="BI72" i="24"/>
  <c r="AT127" i="16" a="1"/>
  <c r="AT127" i="16" s="1"/>
  <c r="F191" i="1"/>
  <c r="F192" i="1" s="1"/>
  <c r="BI146" i="2"/>
  <c r="BI162" i="16"/>
  <c r="BI120" i="24"/>
  <c r="D128" i="24"/>
  <c r="P127" i="24"/>
  <c r="P128" i="24" s="1"/>
  <c r="BI26" i="18"/>
  <c r="X128" i="11"/>
  <c r="X191" i="11"/>
  <c r="X192" i="11" s="1"/>
  <c r="AB128" i="6"/>
  <c r="AB191" i="6"/>
  <c r="AB192" i="6" s="1"/>
  <c r="BI70" i="5"/>
  <c r="BI116" i="13"/>
  <c r="BI170" i="13"/>
  <c r="BI88" i="1"/>
  <c r="BI120" i="18"/>
  <c r="X128" i="23"/>
  <c r="X191" i="23"/>
  <c r="X192" i="23" s="1"/>
  <c r="BI132" i="16"/>
  <c r="BI47" i="14"/>
  <c r="BI48" i="14" s="1"/>
  <c r="BF48" i="14"/>
  <c r="BI30" i="3"/>
  <c r="BI85" i="12"/>
  <c r="BI86" i="12" s="1"/>
  <c r="BI132" i="8"/>
  <c r="BI96" i="12"/>
  <c r="BI154" i="6"/>
  <c r="BI134" i="2"/>
  <c r="BI46" i="1"/>
  <c r="BI132" i="3"/>
  <c r="BI94" i="25"/>
  <c r="BI22" i="22"/>
  <c r="AY125" i="19"/>
  <c r="AY126" i="19" s="1"/>
  <c r="BI26" i="16"/>
  <c r="BI18" i="8"/>
  <c r="T128" i="3"/>
  <c r="T191" i="3"/>
  <c r="T192" i="3" s="1"/>
  <c r="BI114" i="11"/>
  <c r="BI106" i="13"/>
  <c r="E191" i="3"/>
  <c r="E192" i="3" s="1"/>
  <c r="BI114" i="12"/>
  <c r="BI100" i="5"/>
  <c r="BI80" i="3"/>
  <c r="AC127" i="8"/>
  <c r="H191" i="22"/>
  <c r="H192" i="22" s="1"/>
  <c r="BI156" i="3"/>
  <c r="BI24" i="12"/>
  <c r="BI122" i="6"/>
  <c r="E191" i="10"/>
  <c r="E192" i="10" s="1"/>
  <c r="D192" i="6"/>
  <c r="P191" i="6"/>
  <c r="P192" i="6" s="1"/>
  <c r="BI158" i="21"/>
  <c r="BI122" i="8"/>
  <c r="J191" i="16"/>
  <c r="J192" i="16" s="1"/>
  <c r="AC126" i="4"/>
  <c r="AV126" i="4" s="1"/>
  <c r="AV125" i="4"/>
  <c r="BI160" i="12"/>
  <c r="BI96" i="18"/>
  <c r="J191" i="20"/>
  <c r="J192" i="20" s="1"/>
  <c r="BI124" i="6"/>
  <c r="BI56" i="13"/>
  <c r="BI90" i="8"/>
  <c r="BI76" i="25"/>
  <c r="BI106" i="18"/>
  <c r="BI142" i="22"/>
  <c r="BI144" i="4"/>
  <c r="BI22" i="7"/>
  <c r="BI57" i="8"/>
  <c r="BI112" i="22"/>
  <c r="R128" i="16"/>
  <c r="R191" i="16"/>
  <c r="BI30" i="8"/>
  <c r="BI136" i="25"/>
  <c r="P127" i="19"/>
  <c r="P128" i="19" s="1"/>
  <c r="D128" i="19"/>
  <c r="D191" i="19"/>
  <c r="BI36" i="21"/>
  <c r="BI63" i="17"/>
  <c r="V128" i="20"/>
  <c r="V191" i="20"/>
  <c r="V192" i="20" s="1"/>
  <c r="BI154" i="18"/>
  <c r="BI124" i="10"/>
  <c r="AY189" i="13"/>
  <c r="AY190" i="13" s="1"/>
  <c r="AC127" i="4"/>
  <c r="BI70" i="13"/>
  <c r="BI120" i="2"/>
  <c r="F191" i="3"/>
  <c r="F192" i="3" s="1"/>
  <c r="BI179" i="11"/>
  <c r="BI177" i="11"/>
  <c r="BI178" i="11" s="1"/>
  <c r="BI18" i="19"/>
  <c r="O128" i="2"/>
  <c r="O191" i="2"/>
  <c r="O192" i="2" s="1"/>
  <c r="BI88" i="10"/>
  <c r="W191" i="20"/>
  <c r="W192" i="20" s="1"/>
  <c r="BI168" i="14"/>
  <c r="BI36" i="7"/>
  <c r="BF48" i="15"/>
  <c r="BI47" i="15"/>
  <c r="BI48" i="15" s="1"/>
  <c r="BI177" i="12"/>
  <c r="BI178" i="12" s="1"/>
  <c r="BI179" i="12"/>
  <c r="BI60" i="21"/>
  <c r="BI152" i="10"/>
  <c r="BI108" i="24"/>
  <c r="G191" i="3"/>
  <c r="G192" i="3" s="1"/>
  <c r="BI30" i="7"/>
  <c r="BI67" i="18"/>
  <c r="BI26" i="22"/>
  <c r="BI174" i="20"/>
  <c r="BI138" i="25"/>
  <c r="F191" i="10"/>
  <c r="F192" i="10" s="1"/>
  <c r="BI18" i="24"/>
  <c r="BI85" i="5"/>
  <c r="BI86" i="5" s="1"/>
  <c r="BI100" i="2"/>
  <c r="BI60" i="16"/>
  <c r="BI188" i="22"/>
  <c r="BI162" i="7"/>
  <c r="BI116" i="4"/>
  <c r="BI182" i="12"/>
  <c r="T191" i="12"/>
  <c r="T192" i="12" s="1"/>
  <c r="BI120" i="7"/>
  <c r="BI28" i="21"/>
  <c r="BI16" i="14"/>
  <c r="BI60" i="19"/>
  <c r="BI124" i="1"/>
  <c r="BI132" i="22"/>
  <c r="BI96" i="19"/>
  <c r="BI100" i="17"/>
  <c r="BI22" i="11"/>
  <c r="BI136" i="12"/>
  <c r="AU126" i="15" a="1"/>
  <c r="AU126" i="15" s="1"/>
  <c r="AT126" i="15" a="1"/>
  <c r="AT126" i="15" s="1"/>
  <c r="BI185" i="17"/>
  <c r="H191" i="7"/>
  <c r="H192" i="7" s="1"/>
  <c r="D192" i="25"/>
  <c r="J128" i="8"/>
  <c r="J191" i="8"/>
  <c r="J192" i="8" s="1"/>
  <c r="BF190" i="7"/>
  <c r="BF190" i="15"/>
  <c r="BF190" i="23"/>
  <c r="BI47" i="4"/>
  <c r="BI48" i="4" s="1"/>
  <c r="BF48" i="4"/>
  <c r="BI166" i="16"/>
  <c r="BI90" i="16"/>
  <c r="BI144" i="11"/>
  <c r="BI67" i="25"/>
  <c r="BI14" i="1"/>
  <c r="R128" i="14"/>
  <c r="R191" i="14"/>
  <c r="R192" i="14" s="1"/>
  <c r="AT190" i="1" a="1"/>
  <c r="AT190" i="1" s="1"/>
  <c r="BI80" i="1"/>
  <c r="BI179" i="24"/>
  <c r="BI177" i="24"/>
  <c r="BI178" i="24" s="1"/>
  <c r="BI14" i="11"/>
  <c r="D192" i="10"/>
  <c r="BI74" i="11"/>
  <c r="BI100" i="11"/>
  <c r="BI22" i="16"/>
  <c r="AT126" i="2" a="1"/>
  <c r="AT126" i="2" s="1"/>
  <c r="BI136" i="1"/>
  <c r="BI168" i="11"/>
  <c r="BI34" i="18"/>
  <c r="BI124" i="18"/>
  <c r="BI129" i="17"/>
  <c r="BI130" i="17" s="1"/>
  <c r="BI140" i="1"/>
  <c r="BI150" i="18"/>
  <c r="AU126" i="5" a="1"/>
  <c r="AU126" i="5" s="1"/>
  <c r="BI18" i="3"/>
  <c r="BI134" i="25"/>
  <c r="BI112" i="2"/>
  <c r="BI110" i="18"/>
  <c r="BI172" i="16"/>
  <c r="BI56" i="21"/>
  <c r="F128" i="14"/>
  <c r="F191" i="14"/>
  <c r="F192" i="14" s="1"/>
  <c r="BI138" i="1"/>
  <c r="BI24" i="5"/>
  <c r="BI170" i="25"/>
  <c r="BI116" i="2"/>
  <c r="T128" i="11"/>
  <c r="T191" i="11"/>
  <c r="T192" i="11" s="1"/>
  <c r="Q192" i="12"/>
  <c r="BI26" i="25"/>
  <c r="BI132" i="11"/>
  <c r="BI100" i="21"/>
  <c r="AT190" i="3" a="1"/>
  <c r="AT190" i="3" s="1"/>
  <c r="BI84" i="25"/>
  <c r="BI160" i="1"/>
  <c r="J128" i="14"/>
  <c r="J191" i="14"/>
  <c r="J192" i="14" s="1"/>
  <c r="BI86" i="11"/>
  <c r="BH190" i="4"/>
  <c r="BH190" i="12"/>
  <c r="BH190" i="20"/>
  <c r="BG190" i="8"/>
  <c r="BG190" i="16"/>
  <c r="BG190" i="22"/>
  <c r="AT127" i="10" a="1"/>
  <c r="AT127" i="10" s="1"/>
  <c r="BI26" i="3"/>
  <c r="AU190" i="3" a="1"/>
  <c r="AU190" i="3" s="1"/>
  <c r="BI62" i="18"/>
  <c r="BI38" i="1"/>
  <c r="BI164" i="1"/>
  <c r="BI148" i="13"/>
  <c r="I128" i="18"/>
  <c r="I191" i="18"/>
  <c r="I192" i="18" s="1"/>
  <c r="BI36" i="11"/>
  <c r="BI26" i="1"/>
  <c r="BI51" i="1"/>
  <c r="BI49" i="1"/>
  <c r="BI50" i="1" s="1"/>
  <c r="BI22" i="25"/>
  <c r="AU126" i="13" a="1"/>
  <c r="AU126" i="13" s="1"/>
  <c r="BI84" i="13"/>
  <c r="BI188" i="25"/>
  <c r="G128" i="1"/>
  <c r="G191" i="1"/>
  <c r="G192" i="1" s="1"/>
  <c r="BI112" i="25"/>
  <c r="BI188" i="1"/>
  <c r="AU126" i="1" a="1"/>
  <c r="AU126" i="1" s="1"/>
  <c r="BI104" i="1"/>
  <c r="M191" i="20"/>
  <c r="M192" i="20" s="1"/>
  <c r="BF126" i="1"/>
  <c r="BF126" i="9"/>
  <c r="BF126" i="17"/>
  <c r="BF126" i="25"/>
  <c r="BI47" i="19"/>
  <c r="BI48" i="19" s="1"/>
  <c r="BF48" i="19"/>
  <c r="BI102" i="2"/>
  <c r="BI63" i="20"/>
  <c r="BI88" i="2"/>
  <c r="BI104" i="21"/>
  <c r="BI66" i="3"/>
  <c r="AC126" i="6"/>
  <c r="AV126" i="6" s="1"/>
  <c r="AV125" i="6"/>
  <c r="D128" i="13"/>
  <c r="P127" i="13"/>
  <c r="P128" i="13" s="1"/>
  <c r="BI46" i="3"/>
  <c r="BI66" i="20"/>
  <c r="BI158" i="1"/>
  <c r="O128" i="1"/>
  <c r="O191" i="1"/>
  <c r="O192" i="1" s="1"/>
  <c r="AY125" i="18"/>
  <c r="AY126" i="18" s="1"/>
  <c r="BI162" i="2"/>
  <c r="BI49" i="17"/>
  <c r="BI50" i="17" s="1"/>
  <c r="BI51" i="17"/>
  <c r="BI156" i="1"/>
  <c r="AT190" i="7" a="1"/>
  <c r="AT190" i="7" s="1"/>
  <c r="BI78" i="1"/>
  <c r="BI162" i="1"/>
  <c r="BI86" i="18"/>
  <c r="P127" i="20"/>
  <c r="P128" i="20" s="1"/>
  <c r="D128" i="20"/>
  <c r="D191" i="20"/>
  <c r="BI76" i="16"/>
  <c r="AY189" i="9"/>
  <c r="AY190" i="9" s="1"/>
  <c r="BI182" i="3"/>
  <c r="V128" i="16"/>
  <c r="V191" i="16"/>
  <c r="V192" i="16" s="1"/>
  <c r="BI49" i="22"/>
  <c r="BI50" i="22" s="1"/>
  <c r="BI51" i="22"/>
  <c r="BI60" i="5"/>
  <c r="BI134" i="20"/>
  <c r="BI172" i="1"/>
  <c r="BI44" i="1"/>
  <c r="AC127" i="16"/>
  <c r="BI92" i="8"/>
  <c r="BI116" i="20"/>
  <c r="BI164" i="13"/>
  <c r="BI74" i="20"/>
  <c r="BI138" i="12"/>
  <c r="BI67" i="12"/>
  <c r="AT126" i="24" a="1"/>
  <c r="AT126" i="24" s="1"/>
  <c r="BI60" i="1"/>
  <c r="V128" i="23"/>
  <c r="V191" i="23"/>
  <c r="V192" i="23" s="1"/>
  <c r="BI32" i="16"/>
  <c r="Q128" i="21"/>
  <c r="AU127" i="21" a="1"/>
  <c r="AU127" i="21" s="1"/>
  <c r="AC127" i="21"/>
  <c r="AT127" i="21" a="1"/>
  <c r="AT127" i="21" s="1"/>
  <c r="BI85" i="1"/>
  <c r="BI86" i="1" s="1"/>
  <c r="BI54" i="12"/>
  <c r="BI63" i="18"/>
  <c r="BI160" i="20"/>
  <c r="BI47" i="8"/>
  <c r="BI48" i="8" s="1"/>
  <c r="BF48" i="8"/>
  <c r="BI164" i="5"/>
  <c r="BI112" i="18"/>
  <c r="BI88" i="12"/>
  <c r="AB128" i="17"/>
  <c r="AB191" i="17"/>
  <c r="AB192" i="17" s="1"/>
  <c r="BI120" i="12"/>
  <c r="BI67" i="2"/>
  <c r="BI112" i="20"/>
  <c r="D128" i="10"/>
  <c r="P127" i="10"/>
  <c r="P128" i="10" s="1"/>
  <c r="BI160" i="6"/>
  <c r="BI26" i="24"/>
  <c r="BI116" i="18"/>
  <c r="BI24" i="16"/>
  <c r="BI124" i="16"/>
  <c r="D192" i="4"/>
  <c r="P191" i="4"/>
  <c r="P192" i="4" s="1"/>
  <c r="BI85" i="8"/>
  <c r="BI86" i="8" s="1"/>
  <c r="BI51" i="24"/>
  <c r="BI49" i="24"/>
  <c r="BI50" i="24" s="1"/>
  <c r="BI88" i="24"/>
  <c r="BI98" i="25"/>
  <c r="BI40" i="18"/>
  <c r="BI84" i="16"/>
  <c r="BI177" i="3"/>
  <c r="BI178" i="3" s="1"/>
  <c r="BI179" i="3"/>
  <c r="AT127" i="8" a="1"/>
  <c r="AT127" i="8" s="1"/>
  <c r="BI84" i="6"/>
  <c r="BI49" i="19"/>
  <c r="BI50" i="19" s="1"/>
  <c r="BI51" i="19"/>
  <c r="J191" i="10"/>
  <c r="J192" i="10" s="1"/>
  <c r="BI14" i="5"/>
  <c r="BI158" i="8"/>
  <c r="AY189" i="5"/>
  <c r="AY190" i="5" s="1"/>
  <c r="BI188" i="2"/>
  <c r="BI22" i="20"/>
  <c r="BI66" i="7"/>
  <c r="BI110" i="8"/>
  <c r="BI134" i="1"/>
  <c r="S191" i="3"/>
  <c r="S192" i="3" s="1"/>
  <c r="BI94" i="24"/>
  <c r="BI16" i="1"/>
  <c r="BI102" i="5"/>
  <c r="BI44" i="25"/>
  <c r="BI57" i="6"/>
  <c r="R128" i="3"/>
  <c r="AU128" i="3" s="1" a="1"/>
  <c r="AU128" i="3" s="1"/>
  <c r="R191" i="3"/>
  <c r="R192" i="3" s="1"/>
  <c r="BI129" i="13"/>
  <c r="BI130" i="13" s="1"/>
  <c r="BI82" i="22"/>
  <c r="BI179" i="6"/>
  <c r="BI177" i="6"/>
  <c r="BI178" i="6" s="1"/>
  <c r="BI172" i="7"/>
  <c r="H191" i="12"/>
  <c r="H192" i="12" s="1"/>
  <c r="BI129" i="15"/>
  <c r="BI130" i="15" s="1"/>
  <c r="BI185" i="6"/>
  <c r="BI182" i="2"/>
  <c r="BI106" i="12"/>
  <c r="BI98" i="7"/>
  <c r="BI28" i="13"/>
  <c r="AT126" i="19" a="1"/>
  <c r="AT126" i="19" s="1"/>
  <c r="I191" i="21"/>
  <c r="I192" i="21" s="1"/>
  <c r="BI38" i="21"/>
  <c r="AU190" i="21" a="1"/>
  <c r="AU190" i="21" s="1"/>
  <c r="BI152" i="13"/>
  <c r="AU127" i="4" a="1"/>
  <c r="AU127" i="4" s="1"/>
  <c r="BI132" i="4"/>
  <c r="W191" i="2"/>
  <c r="W192" i="2" s="1"/>
  <c r="BI94" i="21"/>
  <c r="BI100" i="13"/>
  <c r="BI118" i="25"/>
  <c r="AA191" i="1"/>
  <c r="AA192" i="1" s="1"/>
  <c r="BI78" i="18"/>
  <c r="BI132" i="13"/>
  <c r="BI129" i="1"/>
  <c r="BI130" i="1" s="1"/>
  <c r="S128" i="16"/>
  <c r="S191" i="16"/>
  <c r="S192" i="16" s="1"/>
  <c r="AY189" i="23"/>
  <c r="AY190" i="23" s="1"/>
  <c r="G191" i="23"/>
  <c r="G192" i="23" s="1"/>
  <c r="L191" i="1"/>
  <c r="L192" i="1" s="1"/>
  <c r="BI56" i="1"/>
  <c r="BI38" i="7"/>
  <c r="AC127" i="3"/>
  <c r="AC127" i="23"/>
  <c r="BI72" i="12"/>
  <c r="AC126" i="20"/>
  <c r="AV126" i="20" s="1"/>
  <c r="AV125" i="20"/>
  <c r="BI62" i="16"/>
  <c r="BI44" i="2"/>
  <c r="BI24" i="22"/>
  <c r="AT127" i="19" a="1"/>
  <c r="AT127" i="19" s="1"/>
  <c r="G191" i="24"/>
  <c r="G192" i="24" s="1"/>
  <c r="BI85" i="4"/>
  <c r="BI86" i="4" s="1"/>
  <c r="BI129" i="20"/>
  <c r="BI130" i="20" s="1"/>
  <c r="BI16" i="12"/>
  <c r="AY189" i="12"/>
  <c r="AY190" i="12" s="1"/>
  <c r="BI179" i="15"/>
  <c r="BI177" i="15"/>
  <c r="BI178" i="15" s="1"/>
  <c r="K191" i="6"/>
  <c r="K192" i="6" s="1"/>
  <c r="BI78" i="22"/>
  <c r="BI108" i="1"/>
  <c r="BI80" i="4"/>
  <c r="BI114" i="18"/>
  <c r="G191" i="9"/>
  <c r="BI138" i="19"/>
  <c r="BI22" i="8"/>
  <c r="Y128" i="12"/>
  <c r="Y191" i="12"/>
  <c r="Y192" i="12" s="1"/>
  <c r="I191" i="11"/>
  <c r="I192" i="11" s="1"/>
  <c r="BI118" i="7"/>
  <c r="BI60" i="18"/>
  <c r="BI144" i="17"/>
  <c r="V128" i="6"/>
  <c r="V191" i="6"/>
  <c r="V192" i="6" s="1"/>
  <c r="BI42" i="16"/>
  <c r="W191" i="15"/>
  <c r="W192" i="15" s="1"/>
  <c r="BI94" i="22"/>
  <c r="BI106" i="23"/>
  <c r="BI116" i="22"/>
  <c r="BI98" i="11"/>
  <c r="BI110" i="9"/>
  <c r="S191" i="4"/>
  <c r="H191" i="1"/>
  <c r="H192" i="1" s="1"/>
  <c r="AT190" i="25" a="1"/>
  <c r="AT190" i="25" s="1"/>
  <c r="BF190" i="8"/>
  <c r="BF190" i="16"/>
  <c r="BF190" i="24"/>
  <c r="AV189" i="23"/>
  <c r="AC190" i="23"/>
  <c r="AV190" i="23" s="1"/>
  <c r="X128" i="12"/>
  <c r="X191" i="12"/>
  <c r="X192" i="12" s="1"/>
  <c r="BI168" i="16"/>
  <c r="BI179" i="9"/>
  <c r="BI177" i="9"/>
  <c r="BI178" i="9" s="1"/>
  <c r="D192" i="18"/>
  <c r="P191" i="18"/>
  <c r="P192" i="18" s="1"/>
  <c r="BI138" i="18"/>
  <c r="BI40" i="16"/>
  <c r="BI166" i="18"/>
  <c r="BI129" i="7"/>
  <c r="BI130" i="7" s="1"/>
  <c r="AB128" i="21"/>
  <c r="AB191" i="21"/>
  <c r="AB192" i="21" s="1"/>
  <c r="BI98" i="16"/>
  <c r="AY125" i="21"/>
  <c r="AY126" i="21" s="1"/>
  <c r="BI106" i="21"/>
  <c r="P127" i="17"/>
  <c r="P128" i="17" s="1"/>
  <c r="D128" i="17"/>
  <c r="AT127" i="17" a="1"/>
  <c r="AT127" i="17" s="1"/>
  <c r="BI110" i="22"/>
  <c r="BI70" i="21"/>
  <c r="BI138" i="21"/>
  <c r="BI46" i="22"/>
  <c r="X191" i="19"/>
  <c r="X192" i="19" s="1"/>
  <c r="BI82" i="1"/>
  <c r="BI24" i="20"/>
  <c r="BI112" i="1"/>
  <c r="BI46" i="16"/>
  <c r="BI56" i="11"/>
  <c r="BF48" i="7"/>
  <c r="BI47" i="7"/>
  <c r="BI48" i="7" s="1"/>
  <c r="BI122" i="21"/>
  <c r="BI63" i="21"/>
  <c r="BI154" i="22"/>
  <c r="F191" i="11"/>
  <c r="F192" i="11" s="1"/>
  <c r="V191" i="13"/>
  <c r="V192" i="13" s="1"/>
  <c r="BI168" i="1"/>
  <c r="BI134" i="3"/>
  <c r="E128" i="25"/>
  <c r="E191" i="25"/>
  <c r="E192" i="25" s="1"/>
  <c r="AU190" i="25" a="1"/>
  <c r="AU190" i="25" s="1"/>
  <c r="BI170" i="2"/>
  <c r="M128" i="10"/>
  <c r="M191" i="10"/>
  <c r="M192" i="10" s="1"/>
  <c r="H191" i="24"/>
  <c r="H192" i="24" s="1"/>
  <c r="BI142" i="1"/>
  <c r="BI54" i="1"/>
  <c r="BI20" i="3"/>
  <c r="AV125" i="12"/>
  <c r="AC126" i="12"/>
  <c r="AV126" i="12" s="1"/>
  <c r="BI88" i="11"/>
  <c r="BH190" i="5"/>
  <c r="BH190" i="13"/>
  <c r="BH190" i="21"/>
  <c r="BG190" i="1"/>
  <c r="BG190" i="9"/>
  <c r="BG190" i="17"/>
  <c r="BG190" i="25"/>
  <c r="AU127" i="10" a="1"/>
  <c r="AU127" i="10" s="1"/>
  <c r="AT126" i="9" a="1"/>
  <c r="AT126" i="9" s="1"/>
  <c r="BF48" i="11"/>
  <c r="BI47" i="11"/>
  <c r="BI48" i="11" s="1"/>
  <c r="BI24" i="3"/>
  <c r="BI18" i="22"/>
  <c r="BI185" i="21"/>
  <c r="BI20" i="22"/>
  <c r="BI44" i="18"/>
  <c r="AY125" i="6"/>
  <c r="AY126" i="6" s="1"/>
  <c r="BI172" i="25"/>
  <c r="BI150" i="13"/>
  <c r="H191" i="19"/>
  <c r="H192" i="19" s="1"/>
  <c r="BI80" i="11"/>
  <c r="BI38" i="11"/>
  <c r="AB128" i="13"/>
  <c r="AB191" i="13"/>
  <c r="AB192" i="13" s="1"/>
  <c r="BI134" i="21"/>
  <c r="Z191" i="22"/>
  <c r="Z192" i="22" s="1"/>
  <c r="AC190" i="1"/>
  <c r="AV190" i="1" s="1"/>
  <c r="AV189" i="1"/>
  <c r="BI140" i="16"/>
  <c r="BI85" i="15"/>
  <c r="BI86" i="15" s="1"/>
  <c r="AB191" i="12"/>
  <c r="AB192" i="12" s="1"/>
  <c r="BI30" i="2"/>
  <c r="BI102" i="1"/>
  <c r="BI177" i="13"/>
  <c r="BI178" i="13" s="1"/>
  <c r="BI179" i="13"/>
  <c r="BI84" i="18"/>
  <c r="AB128" i="14"/>
  <c r="AB191" i="14"/>
  <c r="AB192" i="14" s="1"/>
  <c r="BF126" i="2"/>
  <c r="BF126" i="10"/>
  <c r="BF126" i="18"/>
  <c r="BI85" i="2"/>
  <c r="BI86" i="2" s="1"/>
  <c r="BI28" i="3"/>
  <c r="T128" i="5"/>
  <c r="T191" i="5"/>
  <c r="T192" i="5" s="1"/>
  <c r="BI85" i="21"/>
  <c r="BI86" i="21" s="1"/>
  <c r="BI162" i="3"/>
  <c r="BI146" i="3"/>
  <c r="BI85" i="22"/>
  <c r="BI86" i="22" s="1"/>
  <c r="BI182" i="18"/>
  <c r="P127" i="22"/>
  <c r="P128" i="22" s="1"/>
  <c r="D128" i="22"/>
  <c r="D191" i="22"/>
  <c r="BI144" i="22"/>
  <c r="BI24" i="8"/>
  <c r="AT126" i="13" a="1"/>
  <c r="AT126" i="13" s="1"/>
  <c r="BI136" i="16"/>
  <c r="AY189" i="14"/>
  <c r="AY190" i="14" s="1"/>
  <c r="AB191" i="8"/>
  <c r="AB192" i="8" s="1"/>
  <c r="BI24" i="10"/>
  <c r="L191" i="11"/>
  <c r="L192" i="11" s="1"/>
  <c r="D192" i="7"/>
  <c r="P191" i="7"/>
  <c r="P192" i="7" s="1"/>
  <c r="BI185" i="1"/>
  <c r="D128" i="14"/>
  <c r="P127" i="14"/>
  <c r="P128" i="14" s="1"/>
  <c r="BI142" i="3"/>
  <c r="AC190" i="14"/>
  <c r="AV190" i="14" s="1"/>
  <c r="AV189" i="14"/>
  <c r="BF48" i="18"/>
  <c r="BI47" i="18"/>
  <c r="BI48" i="18" s="1"/>
  <c r="BI49" i="12"/>
  <c r="BI50" i="12" s="1"/>
  <c r="BI51" i="12"/>
  <c r="BI188" i="20"/>
  <c r="AT126" i="20" a="1"/>
  <c r="AT126" i="20" s="1"/>
  <c r="BI129" i="6"/>
  <c r="BI130" i="6" s="1"/>
  <c r="P127" i="12"/>
  <c r="P128" i="12" s="1"/>
  <c r="D128" i="12"/>
  <c r="BI142" i="12"/>
  <c r="BI74" i="18"/>
  <c r="BI100" i="1"/>
  <c r="BI184" i="22"/>
  <c r="Y128" i="14"/>
  <c r="Y191" i="14"/>
  <c r="Y192" i="14" s="1"/>
  <c r="BI57" i="5"/>
  <c r="BI148" i="22"/>
  <c r="BI94" i="18"/>
  <c r="Y128" i="21"/>
  <c r="Y191" i="21"/>
  <c r="Y192" i="21" s="1"/>
  <c r="BI122" i="24"/>
  <c r="AU127" i="16" a="1"/>
  <c r="AU127" i="16" s="1"/>
  <c r="BI138" i="11"/>
  <c r="BI90" i="13"/>
  <c r="BI76" i="20"/>
  <c r="BI57" i="1"/>
  <c r="BI172" i="20"/>
  <c r="BI148" i="25"/>
  <c r="I191" i="3"/>
  <c r="I192" i="3" s="1"/>
  <c r="BI94" i="13"/>
  <c r="R128" i="18"/>
  <c r="AU127" i="18" a="1"/>
  <c r="AU127" i="18" s="1"/>
  <c r="AC127" i="18"/>
  <c r="BI104" i="12"/>
  <c r="AU126" i="21" a="1"/>
  <c r="AU126" i="21" s="1"/>
  <c r="AT126" i="21" a="1"/>
  <c r="AT126" i="21" s="1"/>
  <c r="X128" i="9"/>
  <c r="X191" i="9"/>
  <c r="X192" i="9" s="1"/>
  <c r="BI166" i="22"/>
  <c r="BI49" i="10"/>
  <c r="BI50" i="10" s="1"/>
  <c r="BI51" i="10"/>
  <c r="BI184" i="5"/>
  <c r="BI140" i="2"/>
  <c r="BI104" i="11"/>
  <c r="BI26" i="21"/>
  <c r="BI108" i="16"/>
  <c r="BI38" i="8"/>
  <c r="BI49" i="4"/>
  <c r="BI50" i="4" s="1"/>
  <c r="BI51" i="4"/>
  <c r="BI118" i="12"/>
  <c r="BI98" i="21"/>
  <c r="BI164" i="2"/>
  <c r="W191" i="24"/>
  <c r="W192" i="24" s="1"/>
  <c r="AT126" i="10" a="1"/>
  <c r="AT126" i="10" s="1"/>
  <c r="X191" i="25"/>
  <c r="X192" i="25" s="1"/>
  <c r="BI24" i="24"/>
  <c r="Q128" i="22"/>
  <c r="AU128" i="22" s="1" a="1"/>
  <c r="AU128" i="22" s="1"/>
  <c r="AU127" i="22" a="1"/>
  <c r="AU127" i="22" s="1"/>
  <c r="AC127" i="22"/>
  <c r="AT127" i="22" a="1"/>
  <c r="AT127" i="22" s="1"/>
  <c r="Q191" i="22"/>
  <c r="BI90" i="1"/>
  <c r="BI106" i="1"/>
  <c r="BI14" i="2"/>
  <c r="G128" i="16"/>
  <c r="G191" i="16"/>
  <c r="G192" i="16" s="1"/>
  <c r="AT190" i="4" a="1"/>
  <c r="AT190" i="4" s="1"/>
  <c r="BI166" i="5"/>
  <c r="Z191" i="11"/>
  <c r="Z192" i="11" s="1"/>
  <c r="BI88" i="8"/>
  <c r="BI74" i="1"/>
  <c r="J128" i="24"/>
  <c r="J191" i="24"/>
  <c r="J192" i="24" s="1"/>
  <c r="R128" i="17"/>
  <c r="AC127" i="17"/>
  <c r="AU127" i="17" a="1"/>
  <c r="AU127" i="17" s="1"/>
  <c r="BI185" i="24"/>
  <c r="BI86" i="24"/>
  <c r="BI63" i="11"/>
  <c r="BI148" i="3"/>
  <c r="BI146" i="8"/>
  <c r="BI72" i="3"/>
  <c r="AU127" i="8" a="1"/>
  <c r="AU127" i="8" s="1"/>
  <c r="I128" i="13"/>
  <c r="I191" i="13"/>
  <c r="I192" i="13" s="1"/>
  <c r="BI16" i="2"/>
  <c r="M191" i="13"/>
  <c r="M192" i="13" s="1"/>
  <c r="BI100" i="8"/>
  <c r="AC126" i="8"/>
  <c r="AV126" i="8" s="1"/>
  <c r="AV125" i="8"/>
  <c r="Y128" i="19"/>
  <c r="Y191" i="19"/>
  <c r="Y192" i="19" s="1"/>
  <c r="BI136" i="3"/>
  <c r="AU127" i="12" a="1"/>
  <c r="AU127" i="12" s="1"/>
  <c r="BF48" i="17"/>
  <c r="BI47" i="17"/>
  <c r="BI48" i="17" s="1"/>
  <c r="BI118" i="19"/>
  <c r="BI184" i="13"/>
  <c r="BI154" i="13"/>
  <c r="BI136" i="6"/>
  <c r="Z128" i="5"/>
  <c r="Z191" i="5"/>
  <c r="Z192" i="5" s="1"/>
  <c r="BI185" i="3"/>
  <c r="F191" i="23"/>
  <c r="F192" i="23" s="1"/>
  <c r="BI36" i="15"/>
  <c r="BI104" i="5"/>
  <c r="BI66" i="17"/>
  <c r="BI60" i="6"/>
  <c r="J128" i="13"/>
  <c r="J191" i="13"/>
  <c r="J192" i="13" s="1"/>
  <c r="R191" i="9"/>
  <c r="R192" i="9" s="1"/>
  <c r="BI174" i="13"/>
  <c r="BI144" i="13"/>
  <c r="BI67" i="17"/>
  <c r="BI14" i="4"/>
  <c r="BI185" i="12"/>
  <c r="BI70" i="18"/>
  <c r="BI51" i="15"/>
  <c r="BI49" i="15"/>
  <c r="BI50" i="15" s="1"/>
  <c r="BI44" i="11"/>
  <c r="BI170" i="1"/>
  <c r="BI46" i="18"/>
  <c r="AA128" i="9"/>
  <c r="AA191" i="9"/>
  <c r="AA192" i="9" s="1"/>
  <c r="BI56" i="8"/>
  <c r="BI16" i="22"/>
  <c r="BI102" i="16"/>
  <c r="BI44" i="12"/>
  <c r="BI26" i="17"/>
  <c r="BI162" i="24"/>
  <c r="BI184" i="2"/>
  <c r="E191" i="22"/>
  <c r="E192" i="22" s="1"/>
  <c r="BI72" i="18"/>
  <c r="BI38" i="13"/>
  <c r="BI30" i="18"/>
  <c r="BI120" i="25"/>
  <c r="BI67" i="7"/>
  <c r="BI154" i="19"/>
  <c r="BI158" i="18"/>
  <c r="AB191" i="19"/>
  <c r="AB192" i="19" s="1"/>
  <c r="BI172" i="21"/>
  <c r="BI20" i="18"/>
  <c r="BI174" i="1"/>
  <c r="BI30" i="11"/>
  <c r="BI66" i="8"/>
  <c r="BI162" i="11"/>
  <c r="AU127" i="3" a="1"/>
  <c r="AU127" i="3" s="1"/>
  <c r="AT127" i="7" a="1"/>
  <c r="AT127" i="7" s="1"/>
  <c r="BI106" i="16"/>
  <c r="AT190" i="11" a="1"/>
  <c r="AT190" i="11" s="1"/>
  <c r="BI34" i="12"/>
  <c r="BI42" i="17"/>
  <c r="AA128" i="23"/>
  <c r="AA191" i="23"/>
  <c r="AA192" i="23" s="1"/>
  <c r="BI146" i="6"/>
  <c r="BI60" i="14"/>
  <c r="AC127" i="19"/>
  <c r="BI140" i="3"/>
  <c r="BI88" i="4"/>
  <c r="BI94" i="2"/>
  <c r="BI32" i="13"/>
  <c r="BI16" i="4"/>
  <c r="AT190" i="20" a="1"/>
  <c r="AT190" i="20" s="1"/>
  <c r="BI156" i="7"/>
  <c r="AC126" i="19"/>
  <c r="AV126" i="19" s="1"/>
  <c r="AV125" i="19"/>
  <c r="BI158" i="24"/>
  <c r="BI132" i="2"/>
  <c r="BI54" i="24"/>
  <c r="BI42" i="6"/>
  <c r="BI74" i="5"/>
  <c r="BI116" i="3"/>
  <c r="AB128" i="7"/>
  <c r="AB191" i="7"/>
  <c r="AB192" i="7" s="1"/>
  <c r="BI57" i="18"/>
  <c r="J191" i="19"/>
  <c r="J192" i="19" s="1"/>
  <c r="BI108" i="12"/>
  <c r="BI40" i="19"/>
  <c r="BI142" i="2"/>
  <c r="BI62" i="22"/>
  <c r="I128" i="2"/>
  <c r="I191" i="2"/>
  <c r="I192" i="2" s="1"/>
  <c r="BI36" i="14"/>
  <c r="BI102" i="19"/>
  <c r="BI44" i="15"/>
  <c r="BI154" i="12"/>
  <c r="N191" i="15"/>
  <c r="N192" i="15" s="1"/>
  <c r="V128" i="5"/>
  <c r="V191" i="5"/>
  <c r="V192" i="5" s="1"/>
  <c r="BI129" i="2"/>
  <c r="BI130" i="2" s="1"/>
  <c r="BF190" i="1"/>
  <c r="BF190" i="9"/>
  <c r="BF190" i="17"/>
  <c r="BF190" i="25"/>
  <c r="AY189" i="20"/>
  <c r="AY190" i="20" s="1"/>
  <c r="BI134" i="24"/>
  <c r="AT191" i="4" l="1" a="1"/>
  <c r="AT191" i="4" s="1"/>
  <c r="AT128" i="9" a="1"/>
  <c r="AT128" i="9" s="1"/>
  <c r="AT128" i="20" a="1"/>
  <c r="AT128" i="20" s="1"/>
  <c r="AU128" i="18" a="1"/>
  <c r="AU128" i="18" s="1"/>
  <c r="AU192" i="18" a="1"/>
  <c r="AU192" i="18" s="1"/>
  <c r="AT192" i="18" a="1"/>
  <c r="AT192" i="18" s="1"/>
  <c r="AU128" i="17" a="1"/>
  <c r="AU128" i="17" s="1"/>
  <c r="P191" i="15"/>
  <c r="P192" i="15" s="1"/>
  <c r="AT128" i="4" a="1"/>
  <c r="AT128" i="4" s="1"/>
  <c r="AU192" i="2" a="1"/>
  <c r="AU192" i="2" s="1"/>
  <c r="AV127" i="7"/>
  <c r="AU128" i="25" a="1"/>
  <c r="AU128" i="25" s="1"/>
  <c r="AU128" i="23" a="1"/>
  <c r="AU128" i="23" s="1"/>
  <c r="AC128" i="12"/>
  <c r="AV128" i="12" s="1"/>
  <c r="AC128" i="10"/>
  <c r="AV128" i="10" s="1"/>
  <c r="AT192" i="21" a="1"/>
  <c r="AT192" i="21" s="1"/>
  <c r="AT191" i="20" a="1"/>
  <c r="AT191" i="20" s="1"/>
  <c r="AT128" i="19" a="1"/>
  <c r="AT128" i="19" s="1"/>
  <c r="AU128" i="19" a="1"/>
  <c r="AU128" i="19" s="1"/>
  <c r="AT191" i="19" a="1"/>
  <c r="AT191" i="19" s="1"/>
  <c r="AC191" i="18"/>
  <c r="AV191" i="18" s="1"/>
  <c r="AU191" i="17" a="1"/>
  <c r="AU191" i="17" s="1"/>
  <c r="AU128" i="16" a="1"/>
  <c r="AU128" i="16" s="1"/>
  <c r="AU192" i="12" a="1"/>
  <c r="AU192" i="12" s="1"/>
  <c r="AU128" i="12" a="1"/>
  <c r="AU128" i="12" s="1"/>
  <c r="AU128" i="11" a="1"/>
  <c r="AU128" i="11" s="1"/>
  <c r="BI125" i="16"/>
  <c r="BI126" i="16" s="1"/>
  <c r="AC191" i="11"/>
  <c r="AC192" i="11" s="1"/>
  <c r="AV192" i="11" s="1"/>
  <c r="BI125" i="20"/>
  <c r="BI126" i="20" s="1"/>
  <c r="AT192" i="11" a="1"/>
  <c r="AT192" i="11" s="1"/>
  <c r="AU192" i="10" a="1"/>
  <c r="AU192" i="10" s="1"/>
  <c r="BI189" i="21"/>
  <c r="BI190" i="21" s="1"/>
  <c r="AU128" i="10" a="1"/>
  <c r="AU128" i="10" s="1"/>
  <c r="BI189" i="22"/>
  <c r="BI190" i="22" s="1"/>
  <c r="AT128" i="8" a="1"/>
  <c r="AT128" i="8" s="1"/>
  <c r="BI125" i="13"/>
  <c r="BI126" i="13" s="1"/>
  <c r="BI125" i="9"/>
  <c r="BI126" i="9" s="1"/>
  <c r="AU128" i="7" a="1"/>
  <c r="AU128" i="7" s="1"/>
  <c r="AT128" i="7" a="1"/>
  <c r="AT128" i="7" s="1"/>
  <c r="BI189" i="14"/>
  <c r="BI190" i="14" s="1"/>
  <c r="BI189" i="25"/>
  <c r="BI190" i="25" s="1"/>
  <c r="BI189" i="5"/>
  <c r="BI190" i="5" s="1"/>
  <c r="BI189" i="19"/>
  <c r="BI190" i="19" s="1"/>
  <c r="BI125" i="3"/>
  <c r="BI126" i="3" s="1"/>
  <c r="BI189" i="23"/>
  <c r="BI190" i="23" s="1"/>
  <c r="BI189" i="10"/>
  <c r="BI190" i="10" s="1"/>
  <c r="BI125" i="25"/>
  <c r="BI126" i="25" s="1"/>
  <c r="BI125" i="14"/>
  <c r="BI126" i="14" s="1"/>
  <c r="AT128" i="3" a="1"/>
  <c r="AT128" i="3" s="1"/>
  <c r="AT128" i="2" a="1"/>
  <c r="AT128" i="2" s="1"/>
  <c r="BI189" i="15"/>
  <c r="BI190" i="15" s="1"/>
  <c r="BI125" i="10"/>
  <c r="BI126" i="10" s="1"/>
  <c r="BI125" i="11"/>
  <c r="BI126" i="11" s="1"/>
  <c r="BI189" i="7"/>
  <c r="BI190" i="7" s="1"/>
  <c r="BG126" i="16"/>
  <c r="BI189" i="3"/>
  <c r="BI190" i="3" s="1"/>
  <c r="BI189" i="18"/>
  <c r="BI190" i="18" s="1"/>
  <c r="BI189" i="16"/>
  <c r="BI190" i="16" s="1"/>
  <c r="BG126" i="15"/>
  <c r="BG126" i="22"/>
  <c r="BG126" i="23"/>
  <c r="P191" i="25"/>
  <c r="P192" i="25" s="1"/>
  <c r="S192" i="23"/>
  <c r="AU192" i="23" s="1" a="1"/>
  <c r="AU192" i="23" s="1"/>
  <c r="AU191" i="23" a="1"/>
  <c r="AU191" i="23" s="1"/>
  <c r="AC191" i="23"/>
  <c r="AC192" i="10"/>
  <c r="AV192" i="10" s="1"/>
  <c r="AV191" i="10"/>
  <c r="AC191" i="5"/>
  <c r="AU191" i="5" a="1"/>
  <c r="AU191" i="5" s="1"/>
  <c r="Q192" i="5"/>
  <c r="AU192" i="5" s="1" a="1"/>
  <c r="AU192" i="5" s="1"/>
  <c r="AT191" i="5" a="1"/>
  <c r="AT191" i="5" s="1"/>
  <c r="AC191" i="13"/>
  <c r="AT191" i="13" a="1"/>
  <c r="AT191" i="13" s="1"/>
  <c r="Q192" i="13"/>
  <c r="AU192" i="13" s="1" a="1"/>
  <c r="AU192" i="13" s="1"/>
  <c r="AU191" i="13" a="1"/>
  <c r="AU191" i="13" s="1"/>
  <c r="AT192" i="8" a="1"/>
  <c r="AT192" i="8" s="1"/>
  <c r="BG126" i="11"/>
  <c r="AU192" i="19" a="1"/>
  <c r="AU192" i="19" s="1"/>
  <c r="BG126" i="14"/>
  <c r="BI189" i="6"/>
  <c r="BI190" i="6" s="1"/>
  <c r="AT191" i="16" a="1"/>
  <c r="AT191" i="16" s="1"/>
  <c r="AV127" i="16"/>
  <c r="AC128" i="16"/>
  <c r="AV128" i="16" s="1"/>
  <c r="BI125" i="24"/>
  <c r="BI126" i="24" s="1"/>
  <c r="D192" i="22"/>
  <c r="P191" i="22"/>
  <c r="P192" i="22" s="1"/>
  <c r="BG126" i="9"/>
  <c r="BI189" i="11"/>
  <c r="BI190" i="11" s="1"/>
  <c r="BG126" i="7"/>
  <c r="AT191" i="12" a="1"/>
  <c r="AT191" i="12" s="1"/>
  <c r="AU191" i="2" a="1"/>
  <c r="AU191" i="2" s="1"/>
  <c r="AT191" i="11" a="1"/>
  <c r="AT191" i="11" s="1"/>
  <c r="BG126" i="17"/>
  <c r="AT191" i="6" a="1"/>
  <c r="AT191" i="6" s="1"/>
  <c r="AU192" i="3" a="1"/>
  <c r="AU192" i="3" s="1"/>
  <c r="BG126" i="13"/>
  <c r="P191" i="16"/>
  <c r="P192" i="16" s="1"/>
  <c r="P191" i="5"/>
  <c r="P192" i="5" s="1"/>
  <c r="D192" i="5"/>
  <c r="AT192" i="5" s="1" a="1"/>
  <c r="AT192" i="5" s="1"/>
  <c r="Q192" i="15"/>
  <c r="AU191" i="15" a="1"/>
  <c r="AU191" i="15" s="1"/>
  <c r="AT191" i="15" a="1"/>
  <c r="AT191" i="15" s="1"/>
  <c r="AC191" i="15"/>
  <c r="AU128" i="20" a="1"/>
  <c r="AU128" i="20" s="1"/>
  <c r="AC191" i="1"/>
  <c r="BG126" i="4"/>
  <c r="BI189" i="20"/>
  <c r="BI190" i="20" s="1"/>
  <c r="AT191" i="17" a="1"/>
  <c r="AT191" i="17" s="1"/>
  <c r="BI125" i="2"/>
  <c r="BI126" i="2" s="1"/>
  <c r="AU128" i="14" a="1"/>
  <c r="AU128" i="14" s="1"/>
  <c r="BG126" i="3"/>
  <c r="BI125" i="6"/>
  <c r="BI126" i="6" s="1"/>
  <c r="AV127" i="25"/>
  <c r="AC128" i="25"/>
  <c r="AV128" i="25" s="1"/>
  <c r="AT192" i="13" a="1"/>
  <c r="AT192" i="13" s="1"/>
  <c r="BI189" i="8"/>
  <c r="BI190" i="8" s="1"/>
  <c r="BI125" i="7"/>
  <c r="BI126" i="7" s="1"/>
  <c r="BI189" i="24"/>
  <c r="BI190" i="24" s="1"/>
  <c r="AT128" i="22" a="1"/>
  <c r="AT128" i="22" s="1"/>
  <c r="BG126" i="1"/>
  <c r="AT128" i="10" a="1"/>
  <c r="AT128" i="10" s="1"/>
  <c r="AV127" i="21"/>
  <c r="AC128" i="21"/>
  <c r="AV128" i="21" s="1"/>
  <c r="AV127" i="8"/>
  <c r="AC128" i="8"/>
  <c r="AV128" i="8" s="1"/>
  <c r="AT128" i="24" a="1"/>
  <c r="AT128" i="24" s="1"/>
  <c r="AU191" i="20" a="1"/>
  <c r="AU191" i="20" s="1"/>
  <c r="AU191" i="11" a="1"/>
  <c r="AU191" i="11" s="1"/>
  <c r="BI189" i="1"/>
  <c r="BI190" i="1" s="1"/>
  <c r="BG126" i="8"/>
  <c r="AU191" i="6" a="1"/>
  <c r="AU191" i="6" s="1"/>
  <c r="AT191" i="3" a="1"/>
  <c r="AT191" i="3" s="1"/>
  <c r="BG126" i="5"/>
  <c r="AU128" i="5" a="1"/>
  <c r="AU128" i="5" s="1"/>
  <c r="G192" i="2"/>
  <c r="AT192" i="2" s="1" a="1"/>
  <c r="AT192" i="2" s="1"/>
  <c r="P191" i="2"/>
  <c r="P192" i="2" s="1"/>
  <c r="AC191" i="8"/>
  <c r="AV127" i="15"/>
  <c r="AC128" i="15"/>
  <c r="AV128" i="15" s="1"/>
  <c r="AV127" i="6"/>
  <c r="AC128" i="6"/>
  <c r="AV128" i="6" s="1"/>
  <c r="AU192" i="1" a="1"/>
  <c r="AU192" i="1" s="1"/>
  <c r="AV191" i="19"/>
  <c r="AC192" i="19"/>
  <c r="AV192" i="19" s="1"/>
  <c r="AC128" i="14"/>
  <c r="AV128" i="14" s="1"/>
  <c r="AV127" i="14"/>
  <c r="AV127" i="11"/>
  <c r="AC128" i="11"/>
  <c r="AV128" i="11" s="1"/>
  <c r="P191" i="13"/>
  <c r="P192" i="13" s="1"/>
  <c r="BI125" i="23"/>
  <c r="BI126" i="23" s="1"/>
  <c r="P191" i="1"/>
  <c r="P192" i="1" s="1"/>
  <c r="AC191" i="21"/>
  <c r="AU192" i="6" a="1"/>
  <c r="AU192" i="6" s="1"/>
  <c r="AV127" i="17"/>
  <c r="AC128" i="17"/>
  <c r="AV128" i="17" s="1"/>
  <c r="AT128" i="14" a="1"/>
  <c r="AT128" i="14" s="1"/>
  <c r="AT192" i="6" a="1"/>
  <c r="AT192" i="6" s="1"/>
  <c r="AU192" i="11" a="1"/>
  <c r="AU192" i="11" s="1"/>
  <c r="P191" i="3"/>
  <c r="P192" i="3" s="1"/>
  <c r="AC191" i="25"/>
  <c r="AT191" i="25" a="1"/>
  <c r="AT191" i="25" s="1"/>
  <c r="Q192" i="25"/>
  <c r="AU192" i="25" s="1" a="1"/>
  <c r="AU192" i="25" s="1"/>
  <c r="AU191" i="25" a="1"/>
  <c r="AU191" i="25" s="1"/>
  <c r="AC191" i="3"/>
  <c r="AT128" i="5" a="1"/>
  <c r="AT128" i="5" s="1"/>
  <c r="AU128" i="13" a="1"/>
  <c r="AU128" i="13" s="1"/>
  <c r="AU192" i="8" a="1"/>
  <c r="AU192" i="8" s="1"/>
  <c r="BI189" i="17"/>
  <c r="BI190" i="17" s="1"/>
  <c r="AU191" i="1" a="1"/>
  <c r="AU191" i="1" s="1"/>
  <c r="AU191" i="19" a="1"/>
  <c r="AU191" i="19" s="1"/>
  <c r="Q192" i="9"/>
  <c r="AU191" i="9" a="1"/>
  <c r="AU191" i="9" s="1"/>
  <c r="AT191" i="9" a="1"/>
  <c r="AT191" i="9" s="1"/>
  <c r="AC191" i="9"/>
  <c r="AT192" i="1" a="1"/>
  <c r="AT192" i="1" s="1"/>
  <c r="AT191" i="21" a="1"/>
  <c r="AT191" i="21" s="1"/>
  <c r="BG126" i="25"/>
  <c r="AV127" i="19"/>
  <c r="AC128" i="19"/>
  <c r="AV128" i="19" s="1"/>
  <c r="Q192" i="22"/>
  <c r="AU192" i="22" s="1" a="1"/>
  <c r="AU192" i="22" s="1"/>
  <c r="AU191" i="22" a="1"/>
  <c r="AU191" i="22" s="1"/>
  <c r="AT191" i="22" a="1"/>
  <c r="AT191" i="22" s="1"/>
  <c r="AC191" i="22"/>
  <c r="AU128" i="21" a="1"/>
  <c r="AU128" i="21" s="1"/>
  <c r="AT128" i="13" a="1"/>
  <c r="AT128" i="13" s="1"/>
  <c r="R192" i="16"/>
  <c r="AU192" i="16" s="1" a="1"/>
  <c r="AU192" i="16" s="1"/>
  <c r="AU191" i="16" a="1"/>
  <c r="AU191" i="16" s="1"/>
  <c r="AC191" i="16"/>
  <c r="AU192" i="20" a="1"/>
  <c r="AU192" i="20" s="1"/>
  <c r="AT192" i="3" a="1"/>
  <c r="AT192" i="3" s="1"/>
  <c r="AC128" i="1"/>
  <c r="AV128" i="1" s="1"/>
  <c r="AV127" i="1"/>
  <c r="AU191" i="3" a="1"/>
  <c r="AU191" i="3" s="1"/>
  <c r="AV127" i="5"/>
  <c r="AC128" i="5"/>
  <c r="AV128" i="5" s="1"/>
  <c r="BI189" i="4"/>
  <c r="BI190" i="4" s="1"/>
  <c r="AT191" i="18" a="1"/>
  <c r="AT191" i="18" s="1"/>
  <c r="AT191" i="7" a="1"/>
  <c r="AT191" i="7" s="1"/>
  <c r="AV127" i="13"/>
  <c r="AC128" i="13"/>
  <c r="AV128" i="13" s="1"/>
  <c r="AT191" i="8" a="1"/>
  <c r="AT191" i="8" s="1"/>
  <c r="BI125" i="19"/>
  <c r="BI126" i="19" s="1"/>
  <c r="AT191" i="1" a="1"/>
  <c r="AT191" i="1" s="1"/>
  <c r="AU191" i="24" a="1"/>
  <c r="AU191" i="24" s="1"/>
  <c r="AC191" i="24"/>
  <c r="AT191" i="24" a="1"/>
  <c r="AT191" i="24" s="1"/>
  <c r="Q192" i="24"/>
  <c r="AU192" i="24" s="1" a="1"/>
  <c r="AU192" i="24" s="1"/>
  <c r="AC191" i="2"/>
  <c r="BI125" i="21"/>
  <c r="BI126" i="21" s="1"/>
  <c r="BG126" i="18"/>
  <c r="AT128" i="23" a="1"/>
  <c r="AT128" i="23" s="1"/>
  <c r="AU191" i="21" a="1"/>
  <c r="AU191" i="21" s="1"/>
  <c r="AT192" i="12" a="1"/>
  <c r="AT192" i="12" s="1"/>
  <c r="AC128" i="18"/>
  <c r="AV128" i="18" s="1"/>
  <c r="AV127" i="18"/>
  <c r="G192" i="9"/>
  <c r="P191" i="9"/>
  <c r="P192" i="9" s="1"/>
  <c r="AV127" i="23"/>
  <c r="AC128" i="23"/>
  <c r="AV128" i="23" s="1"/>
  <c r="AC128" i="4"/>
  <c r="AV128" i="4" s="1"/>
  <c r="AV127" i="4"/>
  <c r="AC192" i="20"/>
  <c r="AV192" i="20" s="1"/>
  <c r="AV191" i="20"/>
  <c r="BI125" i="1"/>
  <c r="BI126" i="1" s="1"/>
  <c r="BI189" i="9"/>
  <c r="BI190" i="9" s="1"/>
  <c r="AT191" i="10" a="1"/>
  <c r="AT191" i="10" s="1"/>
  <c r="AU192" i="7" a="1"/>
  <c r="AU192" i="7" s="1"/>
  <c r="AU191" i="8" a="1"/>
  <c r="AU191" i="8" s="1"/>
  <c r="BG126" i="21"/>
  <c r="AU128" i="15" a="1"/>
  <c r="AU128" i="15" s="1"/>
  <c r="AT128" i="15" a="1"/>
  <c r="AT128" i="15" s="1"/>
  <c r="AU128" i="6" a="1"/>
  <c r="AU128" i="6" s="1"/>
  <c r="AT128" i="6" a="1"/>
  <c r="AT128" i="6" s="1"/>
  <c r="AC128" i="24"/>
  <c r="AV128" i="24" s="1"/>
  <c r="AV127" i="24"/>
  <c r="BG126" i="10"/>
  <c r="P191" i="24"/>
  <c r="P192" i="24" s="1"/>
  <c r="AV127" i="9"/>
  <c r="AC128" i="9"/>
  <c r="AV128" i="9" s="1"/>
  <c r="AU192" i="21" a="1"/>
  <c r="AU192" i="21" s="1"/>
  <c r="AV127" i="22"/>
  <c r="AC128" i="22"/>
  <c r="AV128" i="22" s="1"/>
  <c r="AT128" i="12" a="1"/>
  <c r="AT128" i="12" s="1"/>
  <c r="AT192" i="7" a="1"/>
  <c r="AT192" i="7" s="1"/>
  <c r="AT128" i="17" a="1"/>
  <c r="AT128" i="17" s="1"/>
  <c r="S192" i="4"/>
  <c r="AU192" i="4" s="1" a="1"/>
  <c r="AU192" i="4" s="1"/>
  <c r="AU191" i="4" a="1"/>
  <c r="AU191" i="4" s="1"/>
  <c r="AC191" i="4"/>
  <c r="AV127" i="3"/>
  <c r="AC128" i="3"/>
  <c r="AV128" i="3" s="1"/>
  <c r="AC191" i="12"/>
  <c r="AT192" i="10" a="1"/>
  <c r="AT192" i="10" s="1"/>
  <c r="AT128" i="18" a="1"/>
  <c r="AT128" i="18" s="1"/>
  <c r="AU191" i="7" a="1"/>
  <c r="AU191" i="7" s="1"/>
  <c r="BG126" i="12"/>
  <c r="BI125" i="15"/>
  <c r="BI126" i="15" s="1"/>
  <c r="P191" i="23"/>
  <c r="P192" i="23" s="1"/>
  <c r="D192" i="23"/>
  <c r="AT191" i="23" a="1"/>
  <c r="AT191" i="23" s="1"/>
  <c r="AU192" i="17" a="1"/>
  <c r="AU192" i="17" s="1"/>
  <c r="AT128" i="1" a="1"/>
  <c r="AT128" i="1" s="1"/>
  <c r="BI189" i="13"/>
  <c r="BI190" i="13" s="1"/>
  <c r="BG126" i="2"/>
  <c r="AT192" i="24" a="1"/>
  <c r="AT192" i="24" s="1"/>
  <c r="P191" i="14"/>
  <c r="P192" i="14" s="1"/>
  <c r="BH126" i="25"/>
  <c r="BH126" i="23"/>
  <c r="BH126" i="24"/>
  <c r="BH126" i="22"/>
  <c r="BH126" i="20"/>
  <c r="BH126" i="21"/>
  <c r="BH126" i="19"/>
  <c r="BH126" i="18"/>
  <c r="BH126" i="17"/>
  <c r="BH126" i="16"/>
  <c r="BH126" i="15"/>
  <c r="BH126" i="14"/>
  <c r="BH126" i="13"/>
  <c r="BH126" i="11"/>
  <c r="BH126" i="12"/>
  <c r="BH126" i="10"/>
  <c r="BH126" i="8"/>
  <c r="BH126" i="9"/>
  <c r="BH126" i="5"/>
  <c r="BH126" i="6"/>
  <c r="BH126" i="4"/>
  <c r="BH126" i="7"/>
  <c r="BH126" i="3"/>
  <c r="BH126" i="2"/>
  <c r="BH126" i="1"/>
  <c r="AT191" i="2" a="1"/>
  <c r="AT191" i="2" s="1"/>
  <c r="BI125" i="8"/>
  <c r="BI126" i="8" s="1"/>
  <c r="AT128" i="21" a="1"/>
  <c r="AT128" i="21" s="1"/>
  <c r="BI125" i="22"/>
  <c r="BI126" i="22" s="1"/>
  <c r="P191" i="20"/>
  <c r="P192" i="20" s="1"/>
  <c r="D192" i="20"/>
  <c r="AT192" i="20" s="1" a="1"/>
  <c r="AT192" i="20" s="1"/>
  <c r="BG126" i="24"/>
  <c r="AU191" i="12" a="1"/>
  <c r="AU191" i="12" s="1"/>
  <c r="BI125" i="5"/>
  <c r="BI126" i="5" s="1"/>
  <c r="P191" i="10"/>
  <c r="P192" i="10" s="1"/>
  <c r="AT192" i="25" a="1"/>
  <c r="AT192" i="25" s="1"/>
  <c r="D192" i="19"/>
  <c r="AT192" i="19" s="1" a="1"/>
  <c r="AT192" i="19" s="1"/>
  <c r="P191" i="19"/>
  <c r="P192" i="19" s="1"/>
  <c r="BI125" i="12"/>
  <c r="BI126" i="12" s="1"/>
  <c r="BI189" i="12"/>
  <c r="BI190" i="12" s="1"/>
  <c r="AC192" i="6"/>
  <c r="AV192" i="6" s="1"/>
  <c r="AV191" i="6"/>
  <c r="BI125" i="18"/>
  <c r="BI126" i="18" s="1"/>
  <c r="BI125" i="4"/>
  <c r="BI126" i="4" s="1"/>
  <c r="AT128" i="16" a="1"/>
  <c r="AT128" i="16" s="1"/>
  <c r="AU191" i="10" a="1"/>
  <c r="AU191" i="10" s="1"/>
  <c r="P191" i="11"/>
  <c r="P192" i="11" s="1"/>
  <c r="AC191" i="7"/>
  <c r="P191" i="21"/>
  <c r="P192" i="21" s="1"/>
  <c r="BG126" i="6"/>
  <c r="P191" i="8"/>
  <c r="P192" i="8" s="1"/>
  <c r="AV127" i="20"/>
  <c r="AC128" i="20"/>
  <c r="AV128" i="20" s="1"/>
  <c r="BG126" i="19"/>
  <c r="AC192" i="17"/>
  <c r="AV192" i="17" s="1"/>
  <c r="AV191" i="17"/>
  <c r="AU191" i="14" a="1"/>
  <c r="AU191" i="14" s="1"/>
  <c r="AC191" i="14"/>
  <c r="AT191" i="14" a="1"/>
  <c r="AT191" i="14" s="1"/>
  <c r="Q192" i="14"/>
  <c r="AU192" i="14" s="1" a="1"/>
  <c r="AU192" i="14" s="1"/>
  <c r="AU128" i="24" a="1"/>
  <c r="AU128" i="24" s="1"/>
  <c r="AT128" i="11" a="1"/>
  <c r="AT128" i="11" s="1"/>
  <c r="AT128" i="25" a="1"/>
  <c r="AT128" i="25" s="1"/>
  <c r="BI189" i="2"/>
  <c r="BI190" i="2" s="1"/>
  <c r="BG126" i="20"/>
  <c r="BI125" i="17"/>
  <c r="BI126" i="17" s="1"/>
  <c r="AU128" i="9" a="1"/>
  <c r="AU128" i="9" s="1"/>
  <c r="AT192" i="17" a="1"/>
  <c r="AT192" i="17" s="1"/>
  <c r="AT192" i="23" l="1" a="1"/>
  <c r="AT192" i="23" s="1"/>
  <c r="AT192" i="14" a="1"/>
  <c r="AT192" i="14" s="1"/>
  <c r="AC192" i="18"/>
  <c r="AV192" i="18" s="1"/>
  <c r="AV191" i="11"/>
  <c r="AY128" i="3"/>
  <c r="BG128" i="6"/>
  <c r="AY128" i="10"/>
  <c r="AY128" i="17"/>
  <c r="AY128" i="25"/>
  <c r="BG128" i="14"/>
  <c r="BG128" i="22"/>
  <c r="BF128" i="25"/>
  <c r="AC192" i="23"/>
  <c r="AV192" i="23" s="1"/>
  <c r="AV191" i="23"/>
  <c r="BH128" i="25"/>
  <c r="BH128" i="23"/>
  <c r="BH128" i="24"/>
  <c r="BH128" i="22"/>
  <c r="BH128" i="21"/>
  <c r="BH128" i="19"/>
  <c r="BH128" i="20"/>
  <c r="BH128" i="18"/>
  <c r="BH128" i="17"/>
  <c r="BH128" i="16"/>
  <c r="BH128" i="14"/>
  <c r="BH128" i="15"/>
  <c r="BH128" i="13"/>
  <c r="BH128" i="12"/>
  <c r="BH128" i="10"/>
  <c r="BH128" i="11"/>
  <c r="BH128" i="7"/>
  <c r="BH128" i="8"/>
  <c r="BH128" i="5"/>
  <c r="BH128" i="9"/>
  <c r="BH128" i="6"/>
  <c r="BH128" i="4"/>
  <c r="BH128" i="3"/>
  <c r="BH128" i="2"/>
  <c r="BH128" i="1"/>
  <c r="AC192" i="7"/>
  <c r="AV192" i="7" s="1"/>
  <c r="AV191" i="7"/>
  <c r="AC192" i="12"/>
  <c r="AV192" i="12" s="1"/>
  <c r="AV191" i="12"/>
  <c r="AC192" i="24"/>
  <c r="AV192" i="24" s="1"/>
  <c r="AV191" i="24"/>
  <c r="BF128" i="21"/>
  <c r="AC192" i="25"/>
  <c r="AV192" i="25" s="1"/>
  <c r="AV191" i="25"/>
  <c r="AC192" i="1"/>
  <c r="AV192" i="1" s="1"/>
  <c r="AV191" i="1"/>
  <c r="AY128" i="24"/>
  <c r="AY128" i="23"/>
  <c r="AY128" i="1"/>
  <c r="BG128" i="7"/>
  <c r="BG128" i="15"/>
  <c r="BG128" i="24"/>
  <c r="AT192" i="16" a="1"/>
  <c r="AT192" i="16" s="1"/>
  <c r="AV191" i="21"/>
  <c r="AC192" i="21"/>
  <c r="AV192" i="21" s="1"/>
  <c r="BF128" i="13"/>
  <c r="BF128" i="20"/>
  <c r="BF128" i="19"/>
  <c r="BF128" i="18"/>
  <c r="AY128" i="16"/>
  <c r="AY128" i="20"/>
  <c r="AY128" i="2"/>
  <c r="BG128" i="8"/>
  <c r="BG128" i="16"/>
  <c r="BG128" i="23"/>
  <c r="BF128" i="24"/>
  <c r="BF128" i="3"/>
  <c r="AV191" i="16"/>
  <c r="AC192" i="16"/>
  <c r="AV192" i="16" s="1"/>
  <c r="AV191" i="9"/>
  <c r="AC192" i="9"/>
  <c r="AV192" i="9" s="1"/>
  <c r="BF128" i="12"/>
  <c r="BF128" i="10"/>
  <c r="AV191" i="15"/>
  <c r="AC192" i="15"/>
  <c r="AV192" i="15" s="1"/>
  <c r="BF128" i="9"/>
  <c r="AT192" i="22" a="1"/>
  <c r="AT192" i="22" s="1"/>
  <c r="AY128" i="15"/>
  <c r="AY128" i="7"/>
  <c r="AY128" i="21"/>
  <c r="BG128" i="2"/>
  <c r="BG128" i="9"/>
  <c r="BG128" i="17"/>
  <c r="BG128" i="25"/>
  <c r="AC192" i="22"/>
  <c r="AV192" i="22" s="1"/>
  <c r="AV191" i="22"/>
  <c r="BF128" i="16"/>
  <c r="BF128" i="23"/>
  <c r="AC192" i="4"/>
  <c r="AV192" i="4" s="1"/>
  <c r="AV191" i="4"/>
  <c r="BF128" i="6"/>
  <c r="BF128" i="5"/>
  <c r="BF128" i="2"/>
  <c r="AY128" i="12"/>
  <c r="AY128" i="6"/>
  <c r="AY128" i="19"/>
  <c r="BG128" i="1"/>
  <c r="BG128" i="10"/>
  <c r="BG128" i="18"/>
  <c r="BF128" i="8"/>
  <c r="BF128" i="14"/>
  <c r="BF128" i="22"/>
  <c r="AC192" i="3"/>
  <c r="AV192" i="3" s="1"/>
  <c r="AV191" i="3"/>
  <c r="AY128" i="5"/>
  <c r="AY128" i="4"/>
  <c r="AY128" i="13"/>
  <c r="BG128" i="4"/>
  <c r="BG128" i="11"/>
  <c r="BG128" i="19"/>
  <c r="AC192" i="5"/>
  <c r="AV192" i="5" s="1"/>
  <c r="AV191" i="5"/>
  <c r="BF128" i="7"/>
  <c r="BF128" i="15"/>
  <c r="AV191" i="2"/>
  <c r="AC192" i="2"/>
  <c r="AV192" i="2" s="1"/>
  <c r="AU192" i="9" a="1"/>
  <c r="AU192" i="9" s="1"/>
  <c r="AT192" i="9" a="1"/>
  <c r="AT192" i="9" s="1"/>
  <c r="AT192" i="4" a="1"/>
  <c r="AT192" i="4" s="1"/>
  <c r="AC192" i="8"/>
  <c r="AV192" i="8" s="1"/>
  <c r="AV191" i="8"/>
  <c r="AU192" i="15" a="1"/>
  <c r="AU192" i="15" s="1"/>
  <c r="AT192" i="15" a="1"/>
  <c r="AT192" i="15" s="1"/>
  <c r="AY128" i="9"/>
  <c r="AY128" i="14"/>
  <c r="BG128" i="5"/>
  <c r="BG128" i="12"/>
  <c r="BG128" i="20"/>
  <c r="AC192" i="14"/>
  <c r="AV192" i="14" s="1"/>
  <c r="AV191" i="14"/>
  <c r="BF128" i="1"/>
  <c r="BF128" i="4"/>
  <c r="BF128" i="11"/>
  <c r="AY128" i="8"/>
  <c r="AY128" i="11"/>
  <c r="AY128" i="18"/>
  <c r="AY128" i="22"/>
  <c r="BG128" i="3"/>
  <c r="BG128" i="13"/>
  <c r="BG128" i="21"/>
  <c r="BF128" i="17"/>
  <c r="AV191" i="13"/>
  <c r="AC192" i="13"/>
  <c r="AV192" i="13" s="1"/>
  <c r="BI127" i="6" l="1"/>
  <c r="BI128" i="6" s="1"/>
  <c r="BI127" i="14"/>
  <c r="BI128" i="14" s="1"/>
  <c r="BI127" i="7"/>
  <c r="BI128" i="7" s="1"/>
  <c r="BI127" i="24"/>
  <c r="BI128" i="24" s="1"/>
  <c r="BI127" i="11"/>
  <c r="BI128" i="11" s="1"/>
  <c r="BI127" i="15"/>
  <c r="BI128" i="15" s="1"/>
  <c r="BI127" i="17"/>
  <c r="BI128" i="17" s="1"/>
  <c r="BI127" i="22"/>
  <c r="BI128" i="22" s="1"/>
  <c r="BI127" i="1"/>
  <c r="BI128" i="1" s="1"/>
  <c r="BI127" i="23"/>
  <c r="BI128" i="23" s="1"/>
  <c r="BI127" i="8"/>
  <c r="BI128" i="8" s="1"/>
  <c r="BI127" i="16"/>
  <c r="BI128" i="16" s="1"/>
  <c r="BG192" i="7"/>
  <c r="BG192" i="17"/>
  <c r="BG192" i="23"/>
  <c r="AY192" i="18"/>
  <c r="AY192" i="12"/>
  <c r="BI127" i="21"/>
  <c r="BI128" i="21" s="1"/>
  <c r="AY192" i="2"/>
  <c r="BF192" i="18"/>
  <c r="BF192" i="23"/>
  <c r="BF192" i="5"/>
  <c r="BI127" i="20"/>
  <c r="BI128" i="20" s="1"/>
  <c r="AY192" i="5"/>
  <c r="AY192" i="9"/>
  <c r="AY192" i="22"/>
  <c r="BG192" i="1"/>
  <c r="BG192" i="9"/>
  <c r="BG192" i="16"/>
  <c r="BG192" i="25"/>
  <c r="AY192" i="11"/>
  <c r="AY192" i="10"/>
  <c r="AY192" i="13"/>
  <c r="BG192" i="2"/>
  <c r="BG192" i="10"/>
  <c r="BG192" i="18"/>
  <c r="BF192" i="21"/>
  <c r="BF192" i="22"/>
  <c r="BF192" i="4"/>
  <c r="BF192" i="9"/>
  <c r="BI127" i="5"/>
  <c r="BI128" i="5" s="1"/>
  <c r="BI127" i="10"/>
  <c r="BI128" i="10" s="1"/>
  <c r="BF192" i="14"/>
  <c r="AY192" i="6"/>
  <c r="AY192" i="24"/>
  <c r="AY192" i="21"/>
  <c r="BG192" i="3"/>
  <c r="BG192" i="11"/>
  <c r="BG192" i="19"/>
  <c r="BI127" i="25"/>
  <c r="BI128" i="25" s="1"/>
  <c r="BF192" i="1"/>
  <c r="BI127" i="2"/>
  <c r="BI128" i="2" s="1"/>
  <c r="BF192" i="24"/>
  <c r="BI127" i="4"/>
  <c r="BI128" i="4" s="1"/>
  <c r="BF192" i="12"/>
  <c r="BF192" i="7"/>
  <c r="BF192" i="16"/>
  <c r="BI127" i="3"/>
  <c r="BI128" i="3" s="1"/>
  <c r="BI127" i="18"/>
  <c r="BI128" i="18" s="1"/>
  <c r="BF192" i="20"/>
  <c r="AY192" i="17"/>
  <c r="AY192" i="14"/>
  <c r="BG192" i="6"/>
  <c r="BG192" i="14"/>
  <c r="BG192" i="20"/>
  <c r="BF192" i="3"/>
  <c r="BI127" i="9"/>
  <c r="BI128" i="9" s="1"/>
  <c r="BF192" i="15"/>
  <c r="AY192" i="4"/>
  <c r="AY192" i="7"/>
  <c r="AY192" i="19"/>
  <c r="BG192" i="4"/>
  <c r="BG192" i="12"/>
  <c r="BG192" i="22"/>
  <c r="BF192" i="8"/>
  <c r="BF192" i="10"/>
  <c r="BF192" i="13"/>
  <c r="BI127" i="12"/>
  <c r="BI128" i="12" s="1"/>
  <c r="BI127" i="19"/>
  <c r="BI128" i="19" s="1"/>
  <c r="BI127" i="13"/>
  <c r="BI128" i="13" s="1"/>
  <c r="AY192" i="15"/>
  <c r="AY192" i="16"/>
  <c r="AY192" i="25"/>
  <c r="AY192" i="3"/>
  <c r="BG192" i="5"/>
  <c r="BG192" i="13"/>
  <c r="BG192" i="21"/>
  <c r="BH192" i="25"/>
  <c r="BH192" i="24"/>
  <c r="BH192" i="23"/>
  <c r="BH192" i="22"/>
  <c r="BH192" i="21"/>
  <c r="BH192" i="20"/>
  <c r="BH192" i="19"/>
  <c r="BH192" i="18"/>
  <c r="BH192" i="17"/>
  <c r="BH192" i="16"/>
  <c r="BH192" i="15"/>
  <c r="BH192" i="14"/>
  <c r="BH192" i="11"/>
  <c r="BH192" i="10"/>
  <c r="BH192" i="13"/>
  <c r="BH192" i="12"/>
  <c r="BH192" i="7"/>
  <c r="BH192" i="8"/>
  <c r="BH192" i="9"/>
  <c r="BH192" i="5"/>
  <c r="BH192" i="4"/>
  <c r="BH192" i="6"/>
  <c r="BH192" i="3"/>
  <c r="BH192" i="2"/>
  <c r="BH192" i="1"/>
  <c r="BF192" i="17"/>
  <c r="BF192" i="6"/>
  <c r="BF192" i="25"/>
  <c r="BF192" i="2"/>
  <c r="BF192" i="11"/>
  <c r="BF192" i="19"/>
  <c r="AY192" i="8"/>
  <c r="AY192" i="20"/>
  <c r="AY192" i="23"/>
  <c r="AY192" i="1"/>
  <c r="BG192" i="8"/>
  <c r="BG192" i="15"/>
  <c r="BG192" i="24"/>
  <c r="BI191" i="25" l="1"/>
  <c r="BI192" i="25" s="1"/>
  <c r="BI191" i="19"/>
  <c r="BI192" i="19" s="1"/>
  <c r="BI191" i="6"/>
  <c r="BI192" i="6" s="1"/>
  <c r="BI191" i="17"/>
  <c r="BI192" i="17" s="1"/>
  <c r="BI191" i="11"/>
  <c r="BI192" i="11" s="1"/>
  <c r="BI191" i="14"/>
  <c r="BI192" i="14" s="1"/>
  <c r="BI191" i="13"/>
  <c r="BI192" i="13" s="1"/>
  <c r="BI191" i="16"/>
  <c r="BI192" i="16" s="1"/>
  <c r="BI191" i="22"/>
  <c r="BI192" i="22" s="1"/>
  <c r="BI191" i="10"/>
  <c r="BI192" i="10" s="1"/>
  <c r="BI191" i="21"/>
  <c r="BI192" i="21" s="1"/>
  <c r="BI191" i="3"/>
  <c r="BI192" i="3" s="1"/>
  <c r="BI191" i="24"/>
  <c r="BI192" i="24" s="1"/>
  <c r="BI191" i="8"/>
  <c r="BI192" i="8" s="1"/>
  <c r="BI191" i="7"/>
  <c r="BI192" i="7" s="1"/>
  <c r="BI191" i="9"/>
  <c r="BI192" i="9" s="1"/>
  <c r="BI191" i="23"/>
  <c r="BI192" i="23" s="1"/>
  <c r="BI191" i="2"/>
  <c r="BI192" i="2" s="1"/>
  <c r="BI191" i="15"/>
  <c r="BI192" i="15" s="1"/>
  <c r="BI191" i="20"/>
  <c r="BI192" i="20" s="1"/>
  <c r="BI191" i="12"/>
  <c r="BI192" i="12" s="1"/>
  <c r="BI191" i="1"/>
  <c r="BI192" i="1" s="1"/>
  <c r="BI191" i="4"/>
  <c r="BI192" i="4" s="1"/>
  <c r="BI191" i="5"/>
  <c r="BI192" i="5" s="1"/>
  <c r="BI191" i="18"/>
  <c r="BI192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<sst xmlns="http://schemas.openxmlformats.org/spreadsheetml/2006/main" count="7775" uniqueCount="160">
  <si>
    <t>AGS</t>
  </si>
  <si>
    <t xml:space="preserve">Región: </t>
  </si>
  <si>
    <t>PRESUPUESTO</t>
  </si>
  <si>
    <t>VARIACIONES</t>
  </si>
  <si>
    <t>VISTA REGIÓN</t>
  </si>
  <si>
    <t>YTD</t>
  </si>
  <si>
    <t>PPTO</t>
  </si>
  <si>
    <t>BGT</t>
  </si>
  <si>
    <t>Abr</t>
  </si>
  <si>
    <t>Región 1</t>
  </si>
  <si>
    <t>Región 2</t>
  </si>
  <si>
    <t>Región 3</t>
  </si>
  <si>
    <t>Regiones</t>
  </si>
  <si>
    <t>Estructura P&amp;L
Vista Ejecutiva</t>
  </si>
  <si>
    <t>Ene</t>
  </si>
  <si>
    <t>Feb</t>
  </si>
  <si>
    <t>Mar</t>
  </si>
  <si>
    <t>May</t>
  </si>
  <si>
    <t>Jun</t>
  </si>
  <si>
    <t>Jul</t>
  </si>
  <si>
    <t>Ago</t>
  </si>
  <si>
    <t>Sep</t>
  </si>
  <si>
    <t>Oct</t>
  </si>
  <si>
    <t>Nov</t>
  </si>
  <si>
    <t>Dic</t>
  </si>
  <si>
    <t>Ingreso Bruto</t>
  </si>
  <si>
    <t>% índice de Desc.</t>
  </si>
  <si>
    <t>Ingresos neto</t>
  </si>
  <si>
    <t>Descuentos y Devoluciones</t>
  </si>
  <si>
    <t>Ingresos por Servicios Hospitalarios</t>
  </si>
  <si>
    <t>%</t>
  </si>
  <si>
    <t>Ingresos por Servicios Corporativos</t>
  </si>
  <si>
    <t>Otros Ingresos</t>
  </si>
  <si>
    <t>Ingresos por Servicios Inmobiliarios</t>
  </si>
  <si>
    <t>Ingresos y Gastos por Intereses</t>
  </si>
  <si>
    <t>Costo de personal</t>
  </si>
  <si>
    <t>% Ing Neto</t>
  </si>
  <si>
    <r>
      <t xml:space="preserve">Sueldos y salarios </t>
    </r>
    <r>
      <rPr>
        <i/>
        <sz val="8"/>
        <color theme="3" tint="0.249977111117893"/>
        <rFont val="Aptos Narrow"/>
        <family val="2"/>
        <scheme val="minor"/>
      </rPr>
      <t>(Costo)</t>
    </r>
  </si>
  <si>
    <r>
      <t xml:space="preserve">Prestaciones </t>
    </r>
    <r>
      <rPr>
        <i/>
        <sz val="8"/>
        <color theme="3" tint="0.249977111117893"/>
        <rFont val="Aptos Narrow"/>
        <family val="2"/>
        <scheme val="minor"/>
      </rPr>
      <t>(Costo)</t>
    </r>
  </si>
  <si>
    <r>
      <t xml:space="preserve">Separaciones </t>
    </r>
    <r>
      <rPr>
        <i/>
        <sz val="8"/>
        <color theme="3" tint="0.249977111117893"/>
        <rFont val="Aptos Narrow"/>
        <family val="2"/>
        <scheme val="minor"/>
      </rPr>
      <t>(Costo)</t>
    </r>
  </si>
  <si>
    <r>
      <t xml:space="preserve">Carga social </t>
    </r>
    <r>
      <rPr>
        <i/>
        <sz val="8"/>
        <color theme="3" tint="0.249977111117893"/>
        <rFont val="Aptos Narrow"/>
        <family val="2"/>
        <scheme val="minor"/>
      </rPr>
      <t>(Costo)</t>
    </r>
  </si>
  <si>
    <r>
      <t xml:space="preserve">Otros </t>
    </r>
    <r>
      <rPr>
        <i/>
        <sz val="8"/>
        <color theme="3" tint="0.249977111117893"/>
        <rFont val="Aptos Narrow"/>
        <family val="2"/>
        <scheme val="minor"/>
      </rPr>
      <t>(Costo)</t>
    </r>
  </si>
  <si>
    <t>Gastos de personal</t>
  </si>
  <si>
    <t>Sueldos y salarios</t>
  </si>
  <si>
    <t>Prestaciones</t>
  </si>
  <si>
    <t>Separaciones</t>
  </si>
  <si>
    <t>Carga social</t>
  </si>
  <si>
    <r>
      <t xml:space="preserve">Otros </t>
    </r>
    <r>
      <rPr>
        <i/>
        <sz val="8"/>
        <color theme="3" tint="0.249977111117893"/>
        <rFont val="Aptos Narrow"/>
        <family val="2"/>
        <scheme val="minor"/>
      </rPr>
      <t>(Gasto)</t>
    </r>
  </si>
  <si>
    <t>Total Costo de Personal</t>
  </si>
  <si>
    <t>Costo de servicios hospitalarios</t>
  </si>
  <si>
    <t>% Mat y Med</t>
  </si>
  <si>
    <t>Mat y Med</t>
  </si>
  <si>
    <t>Costo de Materiales</t>
  </si>
  <si>
    <t>Costo de Medicamentos</t>
  </si>
  <si>
    <t>% ME y REE</t>
  </si>
  <si>
    <t>Material Especial y Renta de Equipo Especial</t>
  </si>
  <si>
    <t>Material Especial</t>
  </si>
  <si>
    <t>Renta de Equipo Médico</t>
  </si>
  <si>
    <t>% SBG</t>
  </si>
  <si>
    <t>Subrogados</t>
  </si>
  <si>
    <t>Servicio Subrogado</t>
  </si>
  <si>
    <t>% Hon.</t>
  </si>
  <si>
    <t>Costo de Honorarios por Servicios Médicos y Auxiliares</t>
  </si>
  <si>
    <r>
      <t>Personas Físicas</t>
    </r>
    <r>
      <rPr>
        <i/>
        <sz val="8"/>
        <color theme="2" tint="-0.749992370372631"/>
        <rFont val="Aptos Narrow"/>
        <family val="2"/>
        <scheme val="minor"/>
      </rPr>
      <t xml:space="preserve"> (Costo)</t>
    </r>
  </si>
  <si>
    <r>
      <t xml:space="preserve">Personas Morales </t>
    </r>
    <r>
      <rPr>
        <i/>
        <sz val="8"/>
        <color theme="2" tint="-0.749992370372631"/>
        <rFont val="Aptos Narrow"/>
        <family val="2"/>
        <scheme val="minor"/>
      </rPr>
      <t>(Costo)</t>
    </r>
  </si>
  <si>
    <t>Indirectos</t>
  </si>
  <si>
    <t>Mantenimiento Biomédica</t>
  </si>
  <si>
    <t>Mantenimiento Sistemas</t>
  </si>
  <si>
    <t>Mantenimiento Inmuebles</t>
  </si>
  <si>
    <t>Mantenimiento Instalaciones</t>
  </si>
  <si>
    <t>Mantenimiento Vehículos</t>
  </si>
  <si>
    <t>Servicios Generales</t>
  </si>
  <si>
    <t>Dieta</t>
  </si>
  <si>
    <t>Seguridad e Higiene</t>
  </si>
  <si>
    <t>Ropería e Instrumental</t>
  </si>
  <si>
    <t>Instrumental</t>
  </si>
  <si>
    <t>Ropería</t>
  </si>
  <si>
    <t>RPBI</t>
  </si>
  <si>
    <r>
      <t xml:space="preserve">Suministros </t>
    </r>
    <r>
      <rPr>
        <i/>
        <sz val="8"/>
        <color theme="1"/>
        <rFont val="Aptos Narrow"/>
        <family val="2"/>
        <scheme val="minor"/>
      </rPr>
      <t>(Costo)</t>
    </r>
  </si>
  <si>
    <t>Consumos</t>
  </si>
  <si>
    <t>Electricidad</t>
  </si>
  <si>
    <t>Telefonía</t>
  </si>
  <si>
    <t>Telecomunicaciones</t>
  </si>
  <si>
    <t>Gas</t>
  </si>
  <si>
    <t>Agua Potable</t>
  </si>
  <si>
    <t>Otros Costos</t>
  </si>
  <si>
    <t>Gases Medicinales</t>
  </si>
  <si>
    <t>Otros costos</t>
  </si>
  <si>
    <r>
      <t xml:space="preserve">Arrendamientos </t>
    </r>
    <r>
      <rPr>
        <i/>
        <sz val="8"/>
        <color theme="2" tint="-0.749992370372631"/>
        <rFont val="Aptos Narrow"/>
        <family val="2"/>
        <scheme val="minor"/>
      </rPr>
      <t>(Costo)</t>
    </r>
  </si>
  <si>
    <t>Costo de Venta de Inmuebles</t>
  </si>
  <si>
    <r>
      <t xml:space="preserve">Otros Costos </t>
    </r>
    <r>
      <rPr>
        <i/>
        <sz val="8"/>
        <color theme="2" tint="-0.749992370372631"/>
        <rFont val="Aptos Narrow"/>
        <family val="2"/>
        <scheme val="minor"/>
      </rPr>
      <t>(C)</t>
    </r>
  </si>
  <si>
    <t>Total del Costo Ventas</t>
  </si>
  <si>
    <t>Utilidad bruta</t>
  </si>
  <si>
    <t>Gasto administrativo</t>
  </si>
  <si>
    <t>Desarrollo Organizacional</t>
  </si>
  <si>
    <t>Honorarios a Terceros</t>
  </si>
  <si>
    <t>Personas Físicas</t>
  </si>
  <si>
    <t>Personas Morales</t>
  </si>
  <si>
    <t>Consultorias</t>
  </si>
  <si>
    <t>Consultorias Sistemas</t>
  </si>
  <si>
    <t>Provisiones</t>
  </si>
  <si>
    <t>Legales</t>
  </si>
  <si>
    <t>% Serv. Gen.</t>
  </si>
  <si>
    <t>Seguros</t>
  </si>
  <si>
    <t>% Seguros</t>
  </si>
  <si>
    <t>Logística</t>
  </si>
  <si>
    <t>% Logis.</t>
  </si>
  <si>
    <t>Extraordinarios</t>
  </si>
  <si>
    <t>Software y Hardware</t>
  </si>
  <si>
    <t>Papelería y Artículos de Oficina</t>
  </si>
  <si>
    <t>Suministros</t>
  </si>
  <si>
    <t>Viáticos</t>
  </si>
  <si>
    <t>Otros</t>
  </si>
  <si>
    <t>Provisión/Reserva de Cuentas Incobrables</t>
  </si>
  <si>
    <t>Otros gastos</t>
  </si>
  <si>
    <t>Impuestos, derechos y licencias</t>
  </si>
  <si>
    <t>% Imp, derec y Lic</t>
  </si>
  <si>
    <t>Arrendamientos</t>
  </si>
  <si>
    <t>% Arren.</t>
  </si>
  <si>
    <t>Comisiones por Servicios Bancarios</t>
  </si>
  <si>
    <t>% Com. Banc.</t>
  </si>
  <si>
    <t>Gasto de ventas</t>
  </si>
  <si>
    <t>% Concierges</t>
  </si>
  <si>
    <r>
      <t xml:space="preserve">Concierges </t>
    </r>
    <r>
      <rPr>
        <i/>
        <sz val="8"/>
        <color theme="3" tint="0.249977111117893"/>
        <rFont val="Aptos Narrow"/>
        <family val="2"/>
        <scheme val="minor"/>
      </rPr>
      <t>(Gasto)</t>
    </r>
  </si>
  <si>
    <t>Ethos Pay</t>
  </si>
  <si>
    <t>Concierges</t>
  </si>
  <si>
    <t>% MKT</t>
  </si>
  <si>
    <t>Propaganda, Marketing y Publicidad</t>
  </si>
  <si>
    <t>Total del Gastos de Operación</t>
  </si>
  <si>
    <t>EBITDA</t>
  </si>
  <si>
    <t>REGIÓN 2</t>
  </si>
  <si>
    <t>CEL</t>
  </si>
  <si>
    <t>IRA</t>
  </si>
  <si>
    <t>GDL</t>
  </si>
  <si>
    <t>REGIÓN 1</t>
  </si>
  <si>
    <t>SMA</t>
  </si>
  <si>
    <t>PUE</t>
  </si>
  <si>
    <t>MÉR P</t>
  </si>
  <si>
    <t>MXL</t>
  </si>
  <si>
    <t>REGIÓN 3</t>
  </si>
  <si>
    <t>PSR</t>
  </si>
  <si>
    <t>AGS NTE</t>
  </si>
  <si>
    <t>TAMP</t>
  </si>
  <si>
    <t>MOCHIS</t>
  </si>
  <si>
    <t>BOCA</t>
  </si>
  <si>
    <t>SLP</t>
  </si>
  <si>
    <t>LEON</t>
  </si>
  <si>
    <t>CABOS</t>
  </si>
  <si>
    <t>ECA</t>
  </si>
  <si>
    <t>LA VIGA</t>
  </si>
  <si>
    <t>CUE</t>
  </si>
  <si>
    <t>INTL</t>
  </si>
  <si>
    <t>TIJ</t>
  </si>
  <si>
    <t>QRO</t>
  </si>
  <si>
    <t>GTO</t>
  </si>
  <si>
    <t>TLAL</t>
  </si>
  <si>
    <t>MÉR MED2</t>
  </si>
  <si>
    <t>Corporativo</t>
  </si>
  <si>
    <t>MAC HEALTH</t>
  </si>
  <si>
    <t>CH MAC E INMUEBLES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</si>
</sst>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_);\(#,##0\);\–_);&quot;–&quot;_)"/>
    <numFmt numFmtId="165" formatCode="_(* #,##0.00_);_(* \(#,##0.00\);_(* &quot;-&quot;??_);_(@_)"/>
    <numFmt numFmtId="166" formatCode="0.0%"/>
  </numFmts>
  <fonts count="39" x14ac:knownFonts="1">
    <font>
      <sz val="10"/>
      <color theme="1"/>
      <name val="Aptos Narrow"/>
      <family val="2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0"/>
      <name val="Aptos Narrow"/>
      <family val="2"/>
    </font>
    <font>
      <b/>
      <sz val="10"/>
      <color theme="1"/>
      <name val="Aptos Narrow"/>
      <family val="2"/>
    </font>
    <font>
      <sz val="10"/>
      <color theme="0"/>
      <name val="Aptos Narrow"/>
      <family val="2"/>
    </font>
    <font>
      <sz val="10"/>
      <name val="Aptos Narrow"/>
      <family val="2"/>
      <scheme val="minor"/>
    </font>
    <font>
      <sz val="10"/>
      <color theme="1"/>
      <name val="Aptos Narrow"/>
      <family val="2"/>
    </font>
    <font>
      <sz val="10"/>
      <name val="Arial"/>
      <family val="2"/>
    </font>
    <font>
      <b/>
      <sz val="10"/>
      <name val="Aptos Narrow"/>
      <family val="2"/>
    </font>
    <font>
      <b/>
      <sz val="10"/>
      <name val="Aptos Narrow"/>
      <family val="2"/>
      <scheme val="minor"/>
    </font>
    <font>
      <i/>
      <sz val="10"/>
      <color theme="3" tint="0.249977111117893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sz val="10"/>
      <color theme="3" tint="0.249977111117893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i/>
      <sz val="10"/>
      <name val="Aptos Narrow"/>
      <family val="2"/>
      <scheme val="minor"/>
    </font>
    <font>
      <i/>
      <sz val="8"/>
      <color theme="3" tint="0.249977111117893"/>
      <name val="Aptos Narrow"/>
      <family val="2"/>
      <scheme val="minor"/>
    </font>
    <font>
      <sz val="11"/>
      <name val="Aptos Narrow"/>
      <family val="2"/>
    </font>
    <font>
      <b/>
      <sz val="11"/>
      <name val="Aptos Narrow"/>
      <family val="2"/>
      <scheme val="minor"/>
    </font>
    <font>
      <i/>
      <sz val="9"/>
      <color theme="3" tint="0.249977111117893"/>
      <name val="Aptos Narrow"/>
      <family val="2"/>
      <scheme val="minor"/>
    </font>
    <font>
      <sz val="9"/>
      <color theme="3" tint="0.249977111117893"/>
      <name val="Aptos Narrow"/>
      <family val="2"/>
      <scheme val="minor"/>
    </font>
    <font>
      <i/>
      <sz val="9"/>
      <color theme="2" tint="-0.749992370372631"/>
      <name val="Aptos Narrow"/>
      <family val="2"/>
      <scheme val="minor"/>
    </font>
    <font>
      <sz val="9"/>
      <color theme="1"/>
      <name val="Aptos Narrow"/>
      <family val="2"/>
    </font>
    <font>
      <i/>
      <sz val="10"/>
      <color theme="2" tint="-0.749992370372631"/>
      <name val="Aptos Narrow"/>
      <family val="2"/>
      <scheme val="minor"/>
    </font>
    <font>
      <i/>
      <sz val="8"/>
      <color theme="2" tint="-0.749992370372631"/>
      <name val="Aptos Narrow"/>
      <family val="2"/>
      <scheme val="minor"/>
    </font>
    <font>
      <i/>
      <sz val="9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i/>
      <sz val="8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11"/>
      <name val="Aptos Narrow"/>
      <family val="2"/>
    </font>
    <font>
      <sz val="11"/>
      <color theme="1"/>
      <name val="Aptos Narrow"/>
      <family val="2"/>
    </font>
    <font>
      <i/>
      <sz val="11"/>
      <color theme="1"/>
      <name val="Aptos Narrow"/>
      <family val="2"/>
      <scheme val="minor"/>
    </font>
    <font>
      <b/>
      <i/>
      <sz val="10"/>
      <color theme="1"/>
      <name val="Aptos Narrow"/>
      <family val="2"/>
      <scheme val="minor"/>
    </font>
    <font>
      <b/>
      <i/>
      <sz val="10"/>
      <color theme="3" tint="0.249977111117893"/>
      <name val="Aptos Narrow"/>
      <family val="2"/>
      <scheme val="minor"/>
    </font>
    <font>
      <b/>
      <i/>
      <sz val="10"/>
      <name val="Aptos Narrow"/>
      <family val="2"/>
      <scheme val="minor"/>
    </font>
    <font>
      <sz val="10"/>
      <name val="Aptos Narrow"/>
      <family val="2"/>
    </font>
    <font>
      <sz val="10"/>
      <color rgb="FFFFFFFF"/>
      <name val="Aptos Narrow"/>
      <family val="2"/>
    </font>
  </fonts>
  <fills count="1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15608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  <bgColor rgb="FF000000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9" fontId="8" fillId="0" borderId="0" applyFont="0" applyFill="0" applyBorder="0" applyAlignment="0" applyProtection="0"/>
    <xf numFmtId="0" fontId="1" fillId="0" borderId="0"/>
    <xf numFmtId="0" fontId="9" fillId="0" borderId="0"/>
    <xf numFmtId="165" fontId="8" fillId="0" borderId="0" applyFont="0" applyFill="0" applyBorder="0" applyAlignment="0" applyProtection="0"/>
  </cellStyleXfs>
  <cellXfs count="423">
    <xf numFmtId="0" fontId="0" fillId="0" borderId="0" xfId="0"/>
    <xf numFmtId="0" fontId="4" fillId="2" borderId="0" xfId="2" applyFont="1" applyFill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1" fillId="0" borderId="0" xfId="2"/>
    <xf numFmtId="0" fontId="3" fillId="0" borderId="0" xfId="2" applyFont="1"/>
    <xf numFmtId="0" fontId="1" fillId="0" borderId="0" xfId="2" applyAlignment="1">
      <alignment horizontal="center"/>
    </xf>
    <xf numFmtId="0" fontId="6" fillId="3" borderId="0" xfId="2" applyFont="1" applyFill="1" applyAlignment="1">
      <alignment horizontal="center" vertical="center" wrapText="1"/>
    </xf>
    <xf numFmtId="0" fontId="6" fillId="4" borderId="2" xfId="2" applyFont="1" applyFill="1" applyBorder="1" applyAlignment="1">
      <alignment horizontal="center" vertical="center" wrapText="1"/>
    </xf>
    <xf numFmtId="0" fontId="6" fillId="4" borderId="0" xfId="2" applyFont="1" applyFill="1" applyAlignment="1">
      <alignment horizontal="center" vertical="center" wrapText="1"/>
    </xf>
    <xf numFmtId="0" fontId="6" fillId="4" borderId="3" xfId="2" applyFont="1" applyFill="1" applyBorder="1" applyAlignment="1">
      <alignment horizontal="center" vertical="center" wrapText="1"/>
    </xf>
    <xf numFmtId="0" fontId="6" fillId="5" borderId="4" xfId="2" applyFont="1" applyFill="1" applyBorder="1" applyAlignment="1">
      <alignment horizontal="center" vertical="center" wrapText="1"/>
    </xf>
    <xf numFmtId="0" fontId="6" fillId="5" borderId="5" xfId="2" applyFont="1" applyFill="1" applyBorder="1" applyAlignment="1">
      <alignment horizontal="center" vertical="center" wrapText="1"/>
    </xf>
    <xf numFmtId="0" fontId="6" fillId="6" borderId="0" xfId="2" applyFont="1" applyFill="1" applyAlignment="1">
      <alignment horizontal="center" vertical="center" wrapText="1"/>
    </xf>
    <xf numFmtId="0" fontId="6" fillId="7" borderId="4" xfId="2" applyFont="1" applyFill="1" applyBorder="1" applyAlignment="1">
      <alignment horizontal="center" vertical="center" wrapText="1"/>
    </xf>
    <xf numFmtId="0" fontId="6" fillId="7" borderId="5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6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4" borderId="7" xfId="2" applyFont="1" applyFill="1" applyBorder="1" applyAlignment="1">
      <alignment horizontal="center" vertical="center" wrapText="1"/>
    </xf>
    <xf numFmtId="0" fontId="6" fillId="5" borderId="8" xfId="2" applyFont="1" applyFill="1" applyBorder="1" applyAlignment="1">
      <alignment horizontal="center" vertical="center" wrapText="1"/>
    </xf>
    <xf numFmtId="0" fontId="6" fillId="5" borderId="9" xfId="2" applyFont="1" applyFill="1" applyBorder="1" applyAlignment="1">
      <alignment horizontal="center" vertical="center" wrapText="1"/>
    </xf>
    <xf numFmtId="0" fontId="6" fillId="7" borderId="8" xfId="2" applyFont="1" applyFill="1" applyBorder="1" applyAlignment="1">
      <alignment horizontal="center" vertical="center" wrapText="1"/>
    </xf>
    <xf numFmtId="0" fontId="6" fillId="7" borderId="9" xfId="2" applyFont="1" applyFill="1" applyBorder="1" applyAlignment="1">
      <alignment horizontal="center" vertical="center" wrapText="1"/>
    </xf>
    <xf numFmtId="0" fontId="6" fillId="3" borderId="8" xfId="2" applyFont="1" applyFill="1" applyBorder="1" applyAlignment="1">
      <alignment horizontal="center" vertical="center" wrapText="1"/>
    </xf>
    <xf numFmtId="0" fontId="6" fillId="3" borderId="7" xfId="2" applyFont="1" applyFill="1" applyBorder="1" applyAlignment="1">
      <alignment horizontal="center" vertical="center" wrapText="1"/>
    </xf>
    <xf numFmtId="0" fontId="7" fillId="8" borderId="0" xfId="2" applyFont="1" applyFill="1" applyAlignment="1">
      <alignment horizontal="center" vertical="center" wrapText="1"/>
    </xf>
    <xf numFmtId="0" fontId="7" fillId="8" borderId="2" xfId="2" applyFont="1" applyFill="1" applyBorder="1" applyAlignment="1">
      <alignment horizontal="center" vertical="center" wrapText="1"/>
    </xf>
    <xf numFmtId="0" fontId="7" fillId="8" borderId="7" xfId="2" applyFont="1" applyFill="1" applyBorder="1" applyAlignment="1">
      <alignment horizontal="center" vertical="center" wrapText="1"/>
    </xf>
    <xf numFmtId="0" fontId="7" fillId="8" borderId="8" xfId="2" applyFont="1" applyFill="1" applyBorder="1" applyAlignment="1">
      <alignment horizontal="center" vertical="center" wrapText="1"/>
    </xf>
    <xf numFmtId="0" fontId="7" fillId="8" borderId="9" xfId="2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6" fillId="2" borderId="0" xfId="2" applyFont="1" applyFill="1" applyAlignment="1">
      <alignment horizontal="center" vertical="center"/>
    </xf>
    <xf numFmtId="0" fontId="6" fillId="2" borderId="2" xfId="2" applyFont="1" applyFill="1" applyBorder="1" applyAlignment="1">
      <alignment horizontal="center" vertical="center"/>
    </xf>
    <xf numFmtId="0" fontId="6" fillId="2" borderId="7" xfId="2" applyFont="1" applyFill="1" applyBorder="1" applyAlignment="1">
      <alignment horizontal="center" vertical="center"/>
    </xf>
    <xf numFmtId="0" fontId="6" fillId="2" borderId="8" xfId="2" applyFont="1" applyFill="1" applyBorder="1" applyAlignment="1">
      <alignment horizontal="center" vertical="center"/>
    </xf>
    <xf numFmtId="0" fontId="6" fillId="2" borderId="9" xfId="2" applyFont="1" applyFill="1" applyBorder="1" applyAlignment="1">
      <alignment horizontal="center" vertical="center"/>
    </xf>
    <xf numFmtId="0" fontId="3" fillId="2" borderId="8" xfId="2" applyFont="1" applyFill="1" applyBorder="1" applyAlignment="1">
      <alignment horizontal="center" vertical="center"/>
    </xf>
    <xf numFmtId="0" fontId="3" fillId="2" borderId="7" xfId="2" applyFont="1" applyFill="1" applyBorder="1" applyAlignment="1">
      <alignment horizontal="center" vertical="center"/>
    </xf>
    <xf numFmtId="0" fontId="3" fillId="2" borderId="0" xfId="2" applyFont="1" applyFill="1" applyAlignment="1">
      <alignment horizontal="center" vertical="center"/>
    </xf>
    <xf numFmtId="0" fontId="10" fillId="9" borderId="0" xfId="3" applyFont="1" applyFill="1"/>
    <xf numFmtId="164" fontId="11" fillId="9" borderId="0" xfId="0" applyNumberFormat="1" applyFont="1" applyFill="1" applyAlignment="1">
      <alignment horizontal="center"/>
    </xf>
    <xf numFmtId="164" fontId="11" fillId="9" borderId="2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9" fontId="11" fillId="0" borderId="0" xfId="1" applyFont="1" applyFill="1" applyBorder="1" applyAlignment="1">
      <alignment horizontal="center"/>
    </xf>
    <xf numFmtId="166" fontId="12" fillId="0" borderId="0" xfId="4" applyNumberFormat="1" applyFont="1" applyAlignment="1">
      <alignment horizontal="right"/>
    </xf>
    <xf numFmtId="9" fontId="13" fillId="0" borderId="0" xfId="1" applyFont="1" applyBorder="1" applyAlignment="1">
      <alignment horizontal="center"/>
    </xf>
    <xf numFmtId="166" fontId="13" fillId="0" borderId="0" xfId="1" applyNumberFormat="1" applyFont="1" applyBorder="1" applyAlignment="1">
      <alignment horizontal="center"/>
    </xf>
    <xf numFmtId="166" fontId="13" fillId="0" borderId="2" xfId="1" applyNumberFormat="1" applyFont="1" applyBorder="1" applyAlignment="1">
      <alignment horizontal="center"/>
    </xf>
    <xf numFmtId="166" fontId="13" fillId="0" borderId="7" xfId="1" applyNumberFormat="1" applyFont="1" applyBorder="1" applyAlignment="1">
      <alignment horizontal="center"/>
    </xf>
    <xf numFmtId="166" fontId="13" fillId="0" borderId="0" xfId="1" applyNumberFormat="1" applyFont="1" applyFill="1" applyBorder="1" applyAlignment="1">
      <alignment horizontal="center"/>
    </xf>
    <xf numFmtId="166" fontId="13" fillId="0" borderId="8" xfId="1" applyNumberFormat="1" applyFont="1" applyBorder="1" applyAlignment="1">
      <alignment horizontal="center"/>
    </xf>
    <xf numFmtId="166" fontId="14" fillId="0" borderId="9" xfId="1" applyNumberFormat="1" applyFont="1" applyBorder="1" applyAlignment="1">
      <alignment horizontal="center"/>
    </xf>
    <xf numFmtId="166" fontId="15" fillId="0" borderId="8" xfId="1" applyNumberFormat="1" applyFont="1" applyBorder="1" applyAlignment="1">
      <alignment horizontal="center"/>
    </xf>
    <xf numFmtId="166" fontId="15" fillId="0" borderId="9" xfId="1" applyNumberFormat="1" applyFont="1" applyBorder="1" applyAlignment="1">
      <alignment horizontal="center"/>
    </xf>
    <xf numFmtId="166" fontId="1" fillId="0" borderId="0" xfId="2" applyNumberFormat="1" applyAlignment="1">
      <alignment horizontal="center"/>
    </xf>
    <xf numFmtId="166" fontId="15" fillId="0" borderId="0" xfId="1" applyNumberFormat="1" applyFont="1" applyBorder="1" applyAlignment="1">
      <alignment horizontal="center"/>
    </xf>
    <xf numFmtId="166" fontId="15" fillId="0" borderId="7" xfId="1" applyNumberFormat="1" applyFont="1" applyBorder="1" applyAlignment="1">
      <alignment horizontal="center"/>
    </xf>
    <xf numFmtId="166" fontId="1" fillId="0" borderId="0" xfId="2" applyNumberFormat="1"/>
    <xf numFmtId="164" fontId="14" fillId="0" borderId="0" xfId="0" applyNumberFormat="1" applyFont="1" applyAlignment="1">
      <alignment horizontal="center"/>
    </xf>
    <xf numFmtId="164" fontId="14" fillId="0" borderId="2" xfId="0" applyNumberFormat="1" applyFont="1" applyBorder="1" applyAlignment="1">
      <alignment horizontal="center"/>
    </xf>
    <xf numFmtId="164" fontId="14" fillId="0" borderId="7" xfId="0" applyNumberFormat="1" applyFont="1" applyBorder="1" applyAlignment="1">
      <alignment horizontal="center"/>
    </xf>
    <xf numFmtId="164" fontId="14" fillId="0" borderId="8" xfId="0" applyNumberFormat="1" applyFont="1" applyBorder="1" applyAlignment="1">
      <alignment horizontal="center"/>
    </xf>
    <xf numFmtId="164" fontId="14" fillId="0" borderId="9" xfId="0" applyNumberFormat="1" applyFont="1" applyBorder="1" applyAlignment="1">
      <alignment horizontal="center"/>
    </xf>
    <xf numFmtId="9" fontId="14" fillId="0" borderId="0" xfId="1" applyFont="1" applyBorder="1" applyAlignment="1">
      <alignment horizontal="center"/>
    </xf>
    <xf numFmtId="9" fontId="14" fillId="0" borderId="2" xfId="1" applyFont="1" applyBorder="1" applyAlignment="1">
      <alignment horizontal="center"/>
    </xf>
    <xf numFmtId="9" fontId="14" fillId="0" borderId="7" xfId="1" applyFont="1" applyBorder="1" applyAlignment="1">
      <alignment horizontal="center"/>
    </xf>
    <xf numFmtId="9" fontId="14" fillId="0" borderId="8" xfId="1" applyFont="1" applyBorder="1" applyAlignment="1">
      <alignment horizontal="center"/>
    </xf>
    <xf numFmtId="9" fontId="14" fillId="0" borderId="9" xfId="1" applyFont="1" applyBorder="1" applyAlignment="1">
      <alignment horizontal="center"/>
    </xf>
    <xf numFmtId="164" fontId="11" fillId="8" borderId="7" xfId="0" applyNumberFormat="1" applyFont="1" applyFill="1" applyBorder="1" applyAlignment="1">
      <alignment horizontal="center"/>
    </xf>
    <xf numFmtId="164" fontId="11" fillId="8" borderId="0" xfId="0" applyNumberFormat="1" applyFont="1" applyFill="1" applyAlignment="1">
      <alignment horizontal="center"/>
    </xf>
    <xf numFmtId="164" fontId="11" fillId="8" borderId="8" xfId="0" applyNumberFormat="1" applyFont="1" applyFill="1" applyBorder="1" applyAlignment="1">
      <alignment horizontal="center"/>
    </xf>
    <xf numFmtId="164" fontId="11" fillId="8" borderId="9" xfId="0" applyNumberFormat="1" applyFont="1" applyFill="1" applyBorder="1" applyAlignment="1">
      <alignment horizontal="center"/>
    </xf>
    <xf numFmtId="0" fontId="16" fillId="0" borderId="4" xfId="0" applyFont="1" applyBorder="1" applyAlignment="1">
      <alignment horizontal="left" indent="1"/>
    </xf>
    <xf numFmtId="164" fontId="15" fillId="0" borderId="6" xfId="0" applyNumberFormat="1" applyFont="1" applyBorder="1" applyAlignment="1">
      <alignment horizontal="center"/>
    </xf>
    <xf numFmtId="164" fontId="15" fillId="0" borderId="10" xfId="0" applyNumberFormat="1" applyFont="1" applyBorder="1" applyAlignment="1">
      <alignment horizontal="center"/>
    </xf>
    <xf numFmtId="164" fontId="15" fillId="0" borderId="3" xfId="0" applyNumberFormat="1" applyFont="1" applyBorder="1" applyAlignment="1">
      <alignment horizontal="center"/>
    </xf>
    <xf numFmtId="164" fontId="14" fillId="0" borderId="6" xfId="0" applyNumberFormat="1" applyFont="1" applyBorder="1" applyAlignment="1">
      <alignment horizontal="center"/>
    </xf>
    <xf numFmtId="164" fontId="14" fillId="0" borderId="5" xfId="0" applyNumberFormat="1" applyFont="1" applyBorder="1" applyAlignment="1">
      <alignment horizontal="center"/>
    </xf>
    <xf numFmtId="164" fontId="15" fillId="0" borderId="4" xfId="0" applyNumberFormat="1" applyFont="1" applyBorder="1" applyAlignment="1">
      <alignment horizontal="center"/>
    </xf>
    <xf numFmtId="164" fontId="15" fillId="0" borderId="5" xfId="0" applyNumberFormat="1" applyFont="1" applyBorder="1" applyAlignment="1">
      <alignment horizontal="center"/>
    </xf>
    <xf numFmtId="164" fontId="7" fillId="0" borderId="4" xfId="0" applyNumberFormat="1" applyFont="1" applyBorder="1" applyAlignment="1">
      <alignment horizontal="center"/>
    </xf>
    <xf numFmtId="164" fontId="7" fillId="0" borderId="5" xfId="0" applyNumberFormat="1" applyFont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6" fontId="17" fillId="0" borderId="8" xfId="4" applyNumberFormat="1" applyFont="1" applyBorder="1" applyAlignment="1">
      <alignment horizontal="right"/>
    </xf>
    <xf numFmtId="9" fontId="15" fillId="0" borderId="8" xfId="1" applyFont="1" applyBorder="1" applyAlignment="1">
      <alignment horizontal="center"/>
    </xf>
    <xf numFmtId="9" fontId="15" fillId="0" borderId="9" xfId="1" applyFont="1" applyBorder="1" applyAlignment="1">
      <alignment horizontal="center"/>
    </xf>
    <xf numFmtId="166" fontId="7" fillId="0" borderId="8" xfId="1" applyNumberFormat="1" applyFont="1" applyBorder="1" applyAlignment="1">
      <alignment horizontal="center"/>
    </xf>
    <xf numFmtId="166" fontId="7" fillId="0" borderId="9" xfId="1" applyNumberFormat="1" applyFont="1" applyBorder="1" applyAlignment="1">
      <alignment horizontal="center"/>
    </xf>
    <xf numFmtId="166" fontId="7" fillId="0" borderId="0" xfId="1" applyNumberFormat="1" applyFont="1" applyBorder="1" applyAlignment="1">
      <alignment horizontal="center"/>
    </xf>
    <xf numFmtId="166" fontId="7" fillId="0" borderId="7" xfId="1" applyNumberFormat="1" applyFont="1" applyBorder="1" applyAlignment="1">
      <alignment horizontal="center"/>
    </xf>
    <xf numFmtId="166" fontId="12" fillId="0" borderId="8" xfId="4" applyNumberFormat="1" applyFont="1" applyBorder="1" applyAlignment="1">
      <alignment horizontal="right"/>
    </xf>
    <xf numFmtId="164" fontId="15" fillId="0" borderId="8" xfId="0" applyNumberFormat="1" applyFont="1" applyBorder="1" applyAlignment="1">
      <alignment horizontal="center"/>
    </xf>
    <xf numFmtId="164" fontId="15" fillId="0" borderId="9" xfId="0" applyNumberFormat="1" applyFont="1" applyBorder="1" applyAlignment="1">
      <alignment horizontal="center"/>
    </xf>
    <xf numFmtId="164" fontId="7" fillId="0" borderId="9" xfId="0" applyNumberFormat="1" applyFont="1" applyBorder="1" applyAlignment="1">
      <alignment horizontal="center"/>
    </xf>
    <xf numFmtId="164" fontId="7" fillId="0" borderId="7" xfId="0" applyNumberFormat="1" applyFont="1" applyBorder="1" applyAlignment="1">
      <alignment horizontal="center"/>
    </xf>
    <xf numFmtId="9" fontId="7" fillId="0" borderId="8" xfId="1" applyFont="1" applyBorder="1" applyAlignment="1">
      <alignment horizontal="center"/>
    </xf>
    <xf numFmtId="9" fontId="7" fillId="0" borderId="9" xfId="1" applyFont="1" applyBorder="1" applyAlignment="1">
      <alignment horizontal="center"/>
    </xf>
    <xf numFmtId="9" fontId="7" fillId="0" borderId="0" xfId="1" applyFont="1" applyBorder="1" applyAlignment="1">
      <alignment horizontal="center"/>
    </xf>
    <xf numFmtId="9" fontId="7" fillId="0" borderId="7" xfId="1" applyFont="1" applyBorder="1" applyAlignment="1">
      <alignment horizontal="center"/>
    </xf>
    <xf numFmtId="0" fontId="19" fillId="0" borderId="8" xfId="3" applyFont="1" applyBorder="1" applyAlignment="1">
      <alignment horizontal="left" indent="1"/>
    </xf>
    <xf numFmtId="164" fontId="15" fillId="0" borderId="0" xfId="0" applyNumberFormat="1" applyFont="1" applyAlignment="1">
      <alignment horizontal="center"/>
    </xf>
    <xf numFmtId="164" fontId="15" fillId="0" borderId="2" xfId="0" applyNumberFormat="1" applyFont="1" applyBorder="1" applyAlignment="1">
      <alignment horizontal="center"/>
    </xf>
    <xf numFmtId="164" fontId="15" fillId="0" borderId="7" xfId="0" applyNumberFormat="1" applyFont="1" applyBorder="1" applyAlignment="1">
      <alignment horizontal="center"/>
    </xf>
    <xf numFmtId="166" fontId="14" fillId="0" borderId="0" xfId="1" applyNumberFormat="1" applyFont="1" applyBorder="1" applyAlignment="1">
      <alignment horizontal="center"/>
    </xf>
    <xf numFmtId="0" fontId="20" fillId="8" borderId="11" xfId="0" applyFont="1" applyFill="1" applyBorder="1"/>
    <xf numFmtId="164" fontId="11" fillId="8" borderId="2" xfId="0" applyNumberFormat="1" applyFont="1" applyFill="1" applyBorder="1" applyAlignment="1">
      <alignment horizontal="center"/>
    </xf>
    <xf numFmtId="164" fontId="11" fillId="8" borderId="12" xfId="0" applyNumberFormat="1" applyFont="1" applyFill="1" applyBorder="1" applyAlignment="1">
      <alignment horizontal="center"/>
    </xf>
    <xf numFmtId="164" fontId="11" fillId="8" borderId="13" xfId="0" applyNumberFormat="1" applyFont="1" applyFill="1" applyBorder="1" applyAlignment="1">
      <alignment horizontal="center"/>
    </xf>
    <xf numFmtId="164" fontId="11" fillId="8" borderId="11" xfId="0" applyNumberFormat="1" applyFont="1" applyFill="1" applyBorder="1" applyAlignment="1">
      <alignment horizontal="center"/>
    </xf>
    <xf numFmtId="166" fontId="17" fillId="0" borderId="14" xfId="4" applyNumberFormat="1" applyFont="1" applyBorder="1" applyAlignment="1">
      <alignment horizontal="right"/>
    </xf>
    <xf numFmtId="9" fontId="13" fillId="0" borderId="1" xfId="1" applyFont="1" applyBorder="1" applyAlignment="1">
      <alignment horizontal="center"/>
    </xf>
    <xf numFmtId="166" fontId="13" fillId="0" borderId="1" xfId="1" applyNumberFormat="1" applyFont="1" applyBorder="1" applyAlignment="1">
      <alignment horizontal="center"/>
    </xf>
    <xf numFmtId="166" fontId="13" fillId="0" borderId="15" xfId="1" applyNumberFormat="1" applyFont="1" applyBorder="1" applyAlignment="1">
      <alignment horizontal="center"/>
    </xf>
    <xf numFmtId="166" fontId="13" fillId="0" borderId="16" xfId="1" applyNumberFormat="1" applyFont="1" applyBorder="1" applyAlignment="1">
      <alignment horizontal="center"/>
    </xf>
    <xf numFmtId="166" fontId="13" fillId="0" borderId="17" xfId="1" applyNumberFormat="1" applyFont="1" applyBorder="1" applyAlignment="1">
      <alignment horizontal="center"/>
    </xf>
    <xf numFmtId="166" fontId="15" fillId="0" borderId="0" xfId="2" applyNumberFormat="1" applyFont="1" applyAlignment="1">
      <alignment horizontal="center"/>
    </xf>
    <xf numFmtId="166" fontId="13" fillId="0" borderId="14" xfId="1" applyNumberFormat="1" applyFont="1" applyBorder="1" applyAlignment="1">
      <alignment horizontal="center"/>
    </xf>
    <xf numFmtId="0" fontId="15" fillId="0" borderId="0" xfId="2" applyFont="1" applyAlignment="1">
      <alignment horizontal="center"/>
    </xf>
    <xf numFmtId="166" fontId="15" fillId="0" borderId="0" xfId="2" applyNumberFormat="1" applyFont="1"/>
    <xf numFmtId="0" fontId="15" fillId="0" borderId="0" xfId="2" applyFont="1"/>
    <xf numFmtId="0" fontId="7" fillId="10" borderId="4" xfId="0" applyFont="1" applyFill="1" applyBorder="1" applyAlignment="1">
      <alignment horizontal="left" indent="1"/>
    </xf>
    <xf numFmtId="164" fontId="15" fillId="10" borderId="6" xfId="0" applyNumberFormat="1" applyFont="1" applyFill="1" applyBorder="1" applyAlignment="1">
      <alignment horizontal="center"/>
    </xf>
    <xf numFmtId="164" fontId="15" fillId="10" borderId="10" xfId="0" applyNumberFormat="1" applyFont="1" applyFill="1" applyBorder="1" applyAlignment="1">
      <alignment horizontal="center"/>
    </xf>
    <xf numFmtId="164" fontId="15" fillId="10" borderId="3" xfId="0" applyNumberFormat="1" applyFont="1" applyFill="1" applyBorder="1" applyAlignment="1">
      <alignment horizontal="center"/>
    </xf>
    <xf numFmtId="164" fontId="14" fillId="10" borderId="6" xfId="0" applyNumberFormat="1" applyFont="1" applyFill="1" applyBorder="1" applyAlignment="1">
      <alignment horizontal="center"/>
    </xf>
    <xf numFmtId="164" fontId="14" fillId="10" borderId="5" xfId="0" applyNumberFormat="1" applyFont="1" applyFill="1" applyBorder="1" applyAlignment="1">
      <alignment horizontal="center"/>
    </xf>
    <xf numFmtId="164" fontId="15" fillId="10" borderId="4" xfId="0" applyNumberFormat="1" applyFont="1" applyFill="1" applyBorder="1" applyAlignment="1">
      <alignment horizontal="center"/>
    </xf>
    <xf numFmtId="164" fontId="15" fillId="10" borderId="5" xfId="0" applyNumberFormat="1" applyFont="1" applyFill="1" applyBorder="1" applyAlignment="1">
      <alignment horizontal="center"/>
    </xf>
    <xf numFmtId="164" fontId="7" fillId="10" borderId="4" xfId="0" applyNumberFormat="1" applyFont="1" applyFill="1" applyBorder="1" applyAlignment="1">
      <alignment horizontal="center"/>
    </xf>
    <xf numFmtId="164" fontId="7" fillId="10" borderId="5" xfId="0" applyNumberFormat="1" applyFont="1" applyFill="1" applyBorder="1" applyAlignment="1">
      <alignment horizontal="center"/>
    </xf>
    <xf numFmtId="164" fontId="7" fillId="10" borderId="6" xfId="0" applyNumberFormat="1" applyFont="1" applyFill="1" applyBorder="1" applyAlignment="1">
      <alignment horizontal="center"/>
    </xf>
    <xf numFmtId="164" fontId="7" fillId="10" borderId="3" xfId="0" applyNumberFormat="1" applyFont="1" applyFill="1" applyBorder="1" applyAlignment="1">
      <alignment horizontal="center"/>
    </xf>
    <xf numFmtId="164" fontId="7" fillId="10" borderId="8" xfId="0" applyNumberFormat="1" applyFont="1" applyFill="1" applyBorder="1" applyAlignment="1">
      <alignment horizontal="center"/>
    </xf>
    <xf numFmtId="164" fontId="7" fillId="10" borderId="0" xfId="0" applyNumberFormat="1" applyFont="1" applyFill="1" applyAlignment="1">
      <alignment horizontal="center"/>
    </xf>
    <xf numFmtId="164" fontId="7" fillId="10" borderId="7" xfId="0" applyNumberFormat="1" applyFont="1" applyFill="1" applyBorder="1" applyAlignment="1">
      <alignment horizontal="center"/>
    </xf>
    <xf numFmtId="166" fontId="17" fillId="10" borderId="8" xfId="4" applyNumberFormat="1" applyFont="1" applyFill="1" applyBorder="1" applyAlignment="1">
      <alignment horizontal="right"/>
    </xf>
    <xf numFmtId="9" fontId="13" fillId="10" borderId="0" xfId="1" applyFont="1" applyFill="1" applyBorder="1" applyAlignment="1">
      <alignment horizontal="center"/>
    </xf>
    <xf numFmtId="166" fontId="13" fillId="10" borderId="0" xfId="1" applyNumberFormat="1" applyFont="1" applyFill="1" applyBorder="1" applyAlignment="1">
      <alignment horizontal="center"/>
    </xf>
    <xf numFmtId="166" fontId="13" fillId="10" borderId="2" xfId="1" applyNumberFormat="1" applyFont="1" applyFill="1" applyBorder="1" applyAlignment="1">
      <alignment horizontal="center"/>
    </xf>
    <xf numFmtId="166" fontId="13" fillId="10" borderId="7" xfId="1" applyNumberFormat="1" applyFont="1" applyFill="1" applyBorder="1" applyAlignment="1">
      <alignment horizontal="center"/>
    </xf>
    <xf numFmtId="166" fontId="14" fillId="10" borderId="0" xfId="1" applyNumberFormat="1" applyFont="1" applyFill="1" applyBorder="1" applyAlignment="1">
      <alignment horizontal="center"/>
    </xf>
    <xf numFmtId="166" fontId="14" fillId="10" borderId="9" xfId="1" applyNumberFormat="1" applyFont="1" applyFill="1" applyBorder="1" applyAlignment="1">
      <alignment horizontal="center"/>
    </xf>
    <xf numFmtId="166" fontId="15" fillId="10" borderId="8" xfId="1" applyNumberFormat="1" applyFont="1" applyFill="1" applyBorder="1" applyAlignment="1">
      <alignment horizontal="center"/>
    </xf>
    <xf numFmtId="166" fontId="15" fillId="10" borderId="9" xfId="1" applyNumberFormat="1" applyFont="1" applyFill="1" applyBorder="1" applyAlignment="1">
      <alignment horizontal="center"/>
    </xf>
    <xf numFmtId="166" fontId="14" fillId="10" borderId="8" xfId="1" applyNumberFormat="1" applyFont="1" applyFill="1" applyBorder="1" applyAlignment="1">
      <alignment horizontal="center"/>
    </xf>
    <xf numFmtId="166" fontId="14" fillId="10" borderId="7" xfId="1" applyNumberFormat="1" applyFont="1" applyFill="1" applyBorder="1" applyAlignment="1">
      <alignment horizontal="center"/>
    </xf>
    <xf numFmtId="166" fontId="21" fillId="10" borderId="8" xfId="4" applyNumberFormat="1" applyFont="1" applyFill="1" applyBorder="1" applyAlignment="1">
      <alignment horizontal="right"/>
    </xf>
    <xf numFmtId="166" fontId="22" fillId="10" borderId="0" xfId="1" applyNumberFormat="1" applyFont="1" applyFill="1" applyBorder="1" applyAlignment="1">
      <alignment horizontal="center"/>
    </xf>
    <xf numFmtId="166" fontId="22" fillId="10" borderId="2" xfId="1" applyNumberFormat="1" applyFont="1" applyFill="1" applyBorder="1" applyAlignment="1">
      <alignment horizontal="center"/>
    </xf>
    <xf numFmtId="166" fontId="22" fillId="10" borderId="7" xfId="1" applyNumberFormat="1" applyFont="1" applyFill="1" applyBorder="1" applyAlignment="1">
      <alignment horizontal="center"/>
    </xf>
    <xf numFmtId="9" fontId="14" fillId="10" borderId="0" xfId="1" applyFont="1" applyFill="1" applyBorder="1" applyAlignment="1">
      <alignment horizontal="center"/>
    </xf>
    <xf numFmtId="9" fontId="14" fillId="10" borderId="9" xfId="1" applyFont="1" applyFill="1" applyBorder="1" applyAlignment="1">
      <alignment horizontal="center"/>
    </xf>
    <xf numFmtId="164" fontId="14" fillId="10" borderId="0" xfId="0" applyNumberFormat="1" applyFont="1" applyFill="1" applyAlignment="1">
      <alignment horizontal="center"/>
    </xf>
    <xf numFmtId="164" fontId="14" fillId="10" borderId="2" xfId="0" applyNumberFormat="1" applyFont="1" applyFill="1" applyBorder="1" applyAlignment="1">
      <alignment horizontal="center"/>
    </xf>
    <xf numFmtId="164" fontId="14" fillId="10" borderId="7" xfId="0" applyNumberFormat="1" applyFont="1" applyFill="1" applyBorder="1" applyAlignment="1">
      <alignment horizontal="center"/>
    </xf>
    <xf numFmtId="164" fontId="14" fillId="10" borderId="9" xfId="0" applyNumberFormat="1" applyFont="1" applyFill="1" applyBorder="1" applyAlignment="1">
      <alignment horizontal="center"/>
    </xf>
    <xf numFmtId="166" fontId="14" fillId="10" borderId="8" xfId="0" applyNumberFormat="1" applyFont="1" applyFill="1" applyBorder="1" applyAlignment="1">
      <alignment horizontal="center"/>
    </xf>
    <xf numFmtId="166" fontId="14" fillId="10" borderId="9" xfId="0" applyNumberFormat="1" applyFont="1" applyFill="1" applyBorder="1" applyAlignment="1">
      <alignment horizontal="center"/>
    </xf>
    <xf numFmtId="166" fontId="14" fillId="10" borderId="0" xfId="0" applyNumberFormat="1" applyFont="1" applyFill="1" applyAlignment="1">
      <alignment horizontal="center"/>
    </xf>
    <xf numFmtId="166" fontId="14" fillId="10" borderId="7" xfId="0" applyNumberFormat="1" applyFont="1" applyFill="1" applyBorder="1" applyAlignment="1">
      <alignment horizontal="center"/>
    </xf>
    <xf numFmtId="166" fontId="23" fillId="10" borderId="8" xfId="4" applyNumberFormat="1" applyFont="1" applyFill="1" applyBorder="1" applyAlignment="1">
      <alignment horizontal="right" vertical="center"/>
    </xf>
    <xf numFmtId="166" fontId="22" fillId="10" borderId="0" xfId="0" applyNumberFormat="1" applyFont="1" applyFill="1" applyAlignment="1">
      <alignment horizontal="center"/>
    </xf>
    <xf numFmtId="166" fontId="24" fillId="10" borderId="0" xfId="0" applyNumberFormat="1" applyFont="1" applyFill="1" applyAlignment="1">
      <alignment horizontal="center"/>
    </xf>
    <xf numFmtId="166" fontId="12" fillId="10" borderId="8" xfId="4" applyNumberFormat="1" applyFont="1" applyFill="1" applyBorder="1" applyAlignment="1">
      <alignment horizontal="right"/>
    </xf>
    <xf numFmtId="164" fontId="0" fillId="10" borderId="0" xfId="0" applyNumberFormat="1" applyFill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164" fontId="14" fillId="10" borderId="8" xfId="0" applyNumberFormat="1" applyFont="1" applyFill="1" applyBorder="1" applyAlignment="1">
      <alignment horizontal="center"/>
    </xf>
    <xf numFmtId="166" fontId="25" fillId="10" borderId="8" xfId="4" applyNumberFormat="1" applyFont="1" applyFill="1" applyBorder="1" applyAlignment="1">
      <alignment horizontal="right" vertical="center"/>
    </xf>
    <xf numFmtId="9" fontId="14" fillId="10" borderId="2" xfId="1" applyFont="1" applyFill="1" applyBorder="1" applyAlignment="1">
      <alignment horizontal="center"/>
    </xf>
    <xf numFmtId="9" fontId="14" fillId="10" borderId="7" xfId="1" applyFont="1" applyFill="1" applyBorder="1" applyAlignment="1">
      <alignment horizontal="center"/>
    </xf>
    <xf numFmtId="9" fontId="14" fillId="10" borderId="8" xfId="1" applyFont="1" applyFill="1" applyBorder="1" applyAlignment="1">
      <alignment horizontal="center"/>
    </xf>
    <xf numFmtId="0" fontId="15" fillId="10" borderId="8" xfId="0" applyFont="1" applyFill="1" applyBorder="1" applyAlignment="1">
      <alignment horizontal="left" indent="1"/>
    </xf>
    <xf numFmtId="164" fontId="15" fillId="10" borderId="0" xfId="0" applyNumberFormat="1" applyFont="1" applyFill="1" applyAlignment="1">
      <alignment horizontal="center"/>
    </xf>
    <xf numFmtId="164" fontId="15" fillId="10" borderId="2" xfId="0" applyNumberFormat="1" applyFont="1" applyFill="1" applyBorder="1" applyAlignment="1">
      <alignment horizontal="center"/>
    </xf>
    <xf numFmtId="164" fontId="15" fillId="10" borderId="9" xfId="0" applyNumberFormat="1" applyFont="1" applyFill="1" applyBorder="1" applyAlignment="1">
      <alignment horizontal="center"/>
    </xf>
    <xf numFmtId="164" fontId="15" fillId="10" borderId="8" xfId="0" applyNumberFormat="1" applyFont="1" applyFill="1" applyBorder="1" applyAlignment="1">
      <alignment horizontal="center"/>
    </xf>
    <xf numFmtId="164" fontId="15" fillId="10" borderId="7" xfId="0" applyNumberFormat="1" applyFont="1" applyFill="1" applyBorder="1" applyAlignment="1">
      <alignment horizontal="center"/>
    </xf>
    <xf numFmtId="166" fontId="13" fillId="10" borderId="8" xfId="4" applyNumberFormat="1" applyFont="1" applyFill="1" applyBorder="1" applyAlignment="1">
      <alignment horizontal="right"/>
    </xf>
    <xf numFmtId="166" fontId="15" fillId="10" borderId="0" xfId="1" applyNumberFormat="1" applyFont="1" applyFill="1" applyBorder="1" applyAlignment="1">
      <alignment horizontal="center"/>
    </xf>
    <xf numFmtId="166" fontId="15" fillId="10" borderId="2" xfId="1" applyNumberFormat="1" applyFont="1" applyFill="1" applyBorder="1" applyAlignment="1">
      <alignment horizontal="center"/>
    </xf>
    <xf numFmtId="166" fontId="15" fillId="10" borderId="7" xfId="1" applyNumberFormat="1" applyFont="1" applyFill="1" applyBorder="1" applyAlignment="1">
      <alignment horizontal="center"/>
    </xf>
    <xf numFmtId="9" fontId="15" fillId="10" borderId="0" xfId="1" applyFont="1" applyFill="1" applyBorder="1" applyAlignment="1">
      <alignment horizontal="center"/>
    </xf>
    <xf numFmtId="9" fontId="15" fillId="10" borderId="9" xfId="1" applyFont="1" applyFill="1" applyBorder="1" applyAlignment="1">
      <alignment horizontal="center"/>
    </xf>
    <xf numFmtId="166" fontId="27" fillId="10" borderId="8" xfId="4" applyNumberFormat="1" applyFont="1" applyFill="1" applyBorder="1" applyAlignment="1">
      <alignment horizontal="right" vertical="center"/>
    </xf>
    <xf numFmtId="164" fontId="28" fillId="10" borderId="0" xfId="0" applyNumberFormat="1" applyFont="1" applyFill="1" applyAlignment="1">
      <alignment horizontal="center"/>
    </xf>
    <xf numFmtId="164" fontId="28" fillId="10" borderId="2" xfId="0" applyNumberFormat="1" applyFont="1" applyFill="1" applyBorder="1" applyAlignment="1">
      <alignment horizontal="center"/>
    </xf>
    <xf numFmtId="9" fontId="28" fillId="10" borderId="0" xfId="1" applyFont="1" applyFill="1" applyBorder="1" applyAlignment="1">
      <alignment horizontal="center"/>
    </xf>
    <xf numFmtId="9" fontId="28" fillId="10" borderId="2" xfId="1" applyFont="1" applyFill="1" applyBorder="1" applyAlignment="1">
      <alignment horizontal="center"/>
    </xf>
    <xf numFmtId="9" fontId="28" fillId="10" borderId="7" xfId="1" applyFont="1" applyFill="1" applyBorder="1" applyAlignment="1">
      <alignment horizontal="center"/>
    </xf>
    <xf numFmtId="9" fontId="15" fillId="10" borderId="8" xfId="1" applyFont="1" applyFill="1" applyBorder="1" applyAlignment="1">
      <alignment horizontal="center"/>
    </xf>
    <xf numFmtId="9" fontId="15" fillId="10" borderId="7" xfId="1" applyFont="1" applyFill="1" applyBorder="1" applyAlignment="1">
      <alignment horizontal="center"/>
    </xf>
    <xf numFmtId="0" fontId="1" fillId="10" borderId="8" xfId="0" applyFont="1" applyFill="1" applyBorder="1" applyAlignment="1">
      <alignment horizontal="left" indent="1"/>
    </xf>
    <xf numFmtId="166" fontId="28" fillId="10" borderId="0" xfId="1" applyNumberFormat="1" applyFont="1" applyFill="1" applyBorder="1" applyAlignment="1">
      <alignment horizontal="center"/>
    </xf>
    <xf numFmtId="166" fontId="28" fillId="10" borderId="2" xfId="1" applyNumberFormat="1" applyFont="1" applyFill="1" applyBorder="1" applyAlignment="1">
      <alignment horizontal="center"/>
    </xf>
    <xf numFmtId="166" fontId="28" fillId="10" borderId="7" xfId="1" applyNumberFormat="1" applyFont="1" applyFill="1" applyBorder="1" applyAlignment="1">
      <alignment horizontal="center"/>
    </xf>
    <xf numFmtId="9" fontId="15" fillId="10" borderId="2" xfId="1" applyFont="1" applyFill="1" applyBorder="1" applyAlignment="1">
      <alignment horizontal="center"/>
    </xf>
    <xf numFmtId="166" fontId="13" fillId="10" borderId="14" xfId="4" applyNumberFormat="1" applyFont="1" applyFill="1" applyBorder="1" applyAlignment="1">
      <alignment horizontal="right"/>
    </xf>
    <xf numFmtId="9" fontId="13" fillId="10" borderId="1" xfId="1" applyFont="1" applyFill="1" applyBorder="1" applyAlignment="1">
      <alignment horizontal="center"/>
    </xf>
    <xf numFmtId="166" fontId="13" fillId="10" borderId="1" xfId="1" applyNumberFormat="1" applyFont="1" applyFill="1" applyBorder="1" applyAlignment="1">
      <alignment horizontal="center"/>
    </xf>
    <xf numFmtId="166" fontId="13" fillId="10" borderId="15" xfId="1" applyNumberFormat="1" applyFont="1" applyFill="1" applyBorder="1" applyAlignment="1">
      <alignment horizontal="center"/>
    </xf>
    <xf numFmtId="166" fontId="15" fillId="10" borderId="1" xfId="1" applyNumberFormat="1" applyFont="1" applyFill="1" applyBorder="1" applyAlignment="1">
      <alignment horizontal="center"/>
    </xf>
    <xf numFmtId="166" fontId="15" fillId="10" borderId="17" xfId="1" applyNumberFormat="1" applyFont="1" applyFill="1" applyBorder="1" applyAlignment="1">
      <alignment horizontal="center"/>
    </xf>
    <xf numFmtId="166" fontId="15" fillId="10" borderId="14" xfId="1" applyNumberFormat="1" applyFont="1" applyFill="1" applyBorder="1" applyAlignment="1">
      <alignment horizontal="center"/>
    </xf>
    <xf numFmtId="166" fontId="15" fillId="10" borderId="16" xfId="1" applyNumberFormat="1" applyFont="1" applyFill="1" applyBorder="1" applyAlignment="1">
      <alignment horizontal="center"/>
    </xf>
    <xf numFmtId="164" fontId="14" fillId="10" borderId="3" xfId="0" applyNumberFormat="1" applyFont="1" applyFill="1" applyBorder="1" applyAlignment="1">
      <alignment horizontal="center"/>
    </xf>
    <xf numFmtId="164" fontId="14" fillId="10" borderId="4" xfId="0" applyNumberFormat="1" applyFont="1" applyFill="1" applyBorder="1" applyAlignment="1">
      <alignment horizontal="center"/>
    </xf>
    <xf numFmtId="166" fontId="23" fillId="10" borderId="14" xfId="4" applyNumberFormat="1" applyFont="1" applyFill="1" applyBorder="1" applyAlignment="1">
      <alignment horizontal="right" vertical="center"/>
    </xf>
    <xf numFmtId="9" fontId="14" fillId="10" borderId="1" xfId="1" applyFont="1" applyFill="1" applyBorder="1" applyAlignment="1">
      <alignment horizontal="center"/>
    </xf>
    <xf numFmtId="9" fontId="14" fillId="10" borderId="15" xfId="1" applyFont="1" applyFill="1" applyBorder="1" applyAlignment="1">
      <alignment horizontal="center"/>
    </xf>
    <xf numFmtId="9" fontId="14" fillId="10" borderId="16" xfId="1" applyFont="1" applyFill="1" applyBorder="1" applyAlignment="1">
      <alignment horizontal="center"/>
    </xf>
    <xf numFmtId="9" fontId="14" fillId="10" borderId="17" xfId="1" applyFont="1" applyFill="1" applyBorder="1" applyAlignment="1">
      <alignment horizontal="center"/>
    </xf>
    <xf numFmtId="9" fontId="14" fillId="10" borderId="14" xfId="1" applyFont="1" applyFill="1" applyBorder="1" applyAlignment="1">
      <alignment horizontal="center"/>
    </xf>
    <xf numFmtId="0" fontId="2" fillId="2" borderId="0" xfId="0" applyFont="1" applyFill="1"/>
    <xf numFmtId="164" fontId="30" fillId="2" borderId="0" xfId="0" applyNumberFormat="1" applyFont="1" applyFill="1" applyAlignment="1">
      <alignment horizontal="center"/>
    </xf>
    <xf numFmtId="164" fontId="30" fillId="2" borderId="2" xfId="0" applyNumberFormat="1" applyFont="1" applyFill="1" applyBorder="1" applyAlignment="1">
      <alignment horizontal="center"/>
    </xf>
    <xf numFmtId="164" fontId="30" fillId="2" borderId="7" xfId="0" applyNumberFormat="1" applyFont="1" applyFill="1" applyBorder="1" applyAlignment="1">
      <alignment horizontal="center"/>
    </xf>
    <xf numFmtId="164" fontId="30" fillId="2" borderId="8" xfId="0" applyNumberFormat="1" applyFont="1" applyFill="1" applyBorder="1" applyAlignment="1">
      <alignment horizontal="center"/>
    </xf>
    <xf numFmtId="164" fontId="30" fillId="2" borderId="9" xfId="0" applyNumberFormat="1" applyFont="1" applyFill="1" applyBorder="1" applyAlignment="1">
      <alignment horizontal="center"/>
    </xf>
    <xf numFmtId="166" fontId="13" fillId="0" borderId="0" xfId="4" applyNumberFormat="1" applyFont="1" applyAlignment="1">
      <alignment horizontal="right"/>
    </xf>
    <xf numFmtId="9" fontId="15" fillId="0" borderId="0" xfId="1" applyFont="1" applyBorder="1" applyAlignment="1">
      <alignment horizontal="center"/>
    </xf>
    <xf numFmtId="166" fontId="13" fillId="0" borderId="9" xfId="1" applyNumberFormat="1" applyFont="1" applyBorder="1" applyAlignment="1">
      <alignment horizontal="center"/>
    </xf>
    <xf numFmtId="0" fontId="31" fillId="9" borderId="0" xfId="3" applyFont="1" applyFill="1"/>
    <xf numFmtId="166" fontId="17" fillId="0" borderId="0" xfId="4" applyNumberFormat="1" applyFont="1" applyAlignment="1">
      <alignment horizontal="right"/>
    </xf>
    <xf numFmtId="166" fontId="13" fillId="0" borderId="0" xfId="2" applyNumberFormat="1" applyFont="1" applyAlignment="1">
      <alignment horizontal="center"/>
    </xf>
    <xf numFmtId="0" fontId="8" fillId="11" borderId="4" xfId="3" applyFont="1" applyFill="1" applyBorder="1"/>
    <xf numFmtId="164" fontId="15" fillId="11" borderId="6" xfId="0" applyNumberFormat="1" applyFont="1" applyFill="1" applyBorder="1" applyAlignment="1">
      <alignment horizontal="center"/>
    </xf>
    <xf numFmtId="164" fontId="15" fillId="11" borderId="10" xfId="0" applyNumberFormat="1" applyFont="1" applyFill="1" applyBorder="1" applyAlignment="1">
      <alignment horizontal="center"/>
    </xf>
    <xf numFmtId="164" fontId="15" fillId="11" borderId="3" xfId="0" applyNumberFormat="1" applyFont="1" applyFill="1" applyBorder="1" applyAlignment="1">
      <alignment horizontal="center"/>
    </xf>
    <xf numFmtId="164" fontId="14" fillId="11" borderId="6" xfId="0" applyNumberFormat="1" applyFont="1" applyFill="1" applyBorder="1" applyAlignment="1">
      <alignment horizontal="center"/>
    </xf>
    <xf numFmtId="164" fontId="14" fillId="11" borderId="5" xfId="0" applyNumberFormat="1" applyFont="1" applyFill="1" applyBorder="1" applyAlignment="1">
      <alignment horizontal="center"/>
    </xf>
    <xf numFmtId="164" fontId="15" fillId="11" borderId="4" xfId="0" applyNumberFormat="1" applyFont="1" applyFill="1" applyBorder="1" applyAlignment="1">
      <alignment horizontal="center"/>
    </xf>
    <xf numFmtId="164" fontId="15" fillId="11" borderId="5" xfId="0" applyNumberFormat="1" applyFont="1" applyFill="1" applyBorder="1" applyAlignment="1">
      <alignment horizontal="center"/>
    </xf>
    <xf numFmtId="164" fontId="7" fillId="11" borderId="4" xfId="0" applyNumberFormat="1" applyFont="1" applyFill="1" applyBorder="1" applyAlignment="1">
      <alignment horizontal="center"/>
    </xf>
    <xf numFmtId="164" fontId="7" fillId="11" borderId="5" xfId="0" applyNumberFormat="1" applyFont="1" applyFill="1" applyBorder="1" applyAlignment="1">
      <alignment horizontal="center"/>
    </xf>
    <xf numFmtId="164" fontId="7" fillId="11" borderId="6" xfId="0" applyNumberFormat="1" applyFont="1" applyFill="1" applyBorder="1" applyAlignment="1">
      <alignment horizontal="center"/>
    </xf>
    <xf numFmtId="164" fontId="7" fillId="11" borderId="3" xfId="0" applyNumberFormat="1" applyFont="1" applyFill="1" applyBorder="1" applyAlignment="1">
      <alignment horizontal="center"/>
    </xf>
    <xf numFmtId="166" fontId="17" fillId="11" borderId="8" xfId="4" applyNumberFormat="1" applyFont="1" applyFill="1" applyBorder="1" applyAlignment="1">
      <alignment horizontal="right"/>
    </xf>
    <xf numFmtId="9" fontId="15" fillId="11" borderId="0" xfId="1" applyFont="1" applyFill="1" applyBorder="1" applyAlignment="1">
      <alignment horizontal="center"/>
    </xf>
    <xf numFmtId="166" fontId="15" fillId="11" borderId="0" xfId="1" applyNumberFormat="1" applyFont="1" applyFill="1" applyBorder="1" applyAlignment="1">
      <alignment horizontal="center"/>
    </xf>
    <xf numFmtId="166" fontId="15" fillId="11" borderId="2" xfId="1" applyNumberFormat="1" applyFont="1" applyFill="1" applyBorder="1" applyAlignment="1">
      <alignment horizontal="center"/>
    </xf>
    <xf numFmtId="166" fontId="15" fillId="11" borderId="7" xfId="1" applyNumberFormat="1" applyFont="1" applyFill="1" applyBorder="1" applyAlignment="1">
      <alignment horizontal="center"/>
    </xf>
    <xf numFmtId="166" fontId="14" fillId="11" borderId="0" xfId="1" applyNumberFormat="1" applyFont="1" applyFill="1" applyBorder="1" applyAlignment="1">
      <alignment horizontal="center"/>
    </xf>
    <xf numFmtId="166" fontId="14" fillId="11" borderId="9" xfId="1" applyNumberFormat="1" applyFont="1" applyFill="1" applyBorder="1" applyAlignment="1">
      <alignment horizontal="center"/>
    </xf>
    <xf numFmtId="166" fontId="15" fillId="11" borderId="8" xfId="1" applyNumberFormat="1" applyFont="1" applyFill="1" applyBorder="1" applyAlignment="1">
      <alignment horizontal="center"/>
    </xf>
    <xf numFmtId="166" fontId="15" fillId="11" borderId="9" xfId="1" applyNumberFormat="1" applyFont="1" applyFill="1" applyBorder="1" applyAlignment="1">
      <alignment horizontal="center"/>
    </xf>
    <xf numFmtId="0" fontId="32" fillId="9" borderId="8" xfId="3" applyFont="1" applyFill="1" applyBorder="1" applyAlignment="1">
      <alignment horizontal="left" indent="1"/>
    </xf>
    <xf numFmtId="164" fontId="15" fillId="9" borderId="0" xfId="0" applyNumberFormat="1" applyFont="1" applyFill="1" applyAlignment="1">
      <alignment horizontal="center"/>
    </xf>
    <xf numFmtId="164" fontId="15" fillId="9" borderId="2" xfId="0" applyNumberFormat="1" applyFont="1" applyFill="1" applyBorder="1" applyAlignment="1">
      <alignment horizontal="center"/>
    </xf>
    <xf numFmtId="164" fontId="7" fillId="9" borderId="7" xfId="0" applyNumberFormat="1" applyFont="1" applyFill="1" applyBorder="1" applyAlignment="1">
      <alignment horizontal="center"/>
    </xf>
    <xf numFmtId="164" fontId="15" fillId="9" borderId="9" xfId="0" applyNumberFormat="1" applyFont="1" applyFill="1" applyBorder="1" applyAlignment="1">
      <alignment horizontal="center"/>
    </xf>
    <xf numFmtId="164" fontId="15" fillId="9" borderId="8" xfId="0" applyNumberFormat="1" applyFont="1" applyFill="1" applyBorder="1" applyAlignment="1">
      <alignment horizontal="center"/>
    </xf>
    <xf numFmtId="164" fontId="1" fillId="9" borderId="8" xfId="0" applyNumberFormat="1" applyFont="1" applyFill="1" applyBorder="1" applyAlignment="1">
      <alignment horizontal="center"/>
    </xf>
    <xf numFmtId="164" fontId="1" fillId="9" borderId="9" xfId="0" applyNumberFormat="1" applyFont="1" applyFill="1" applyBorder="1" applyAlignment="1">
      <alignment horizontal="center"/>
    </xf>
    <xf numFmtId="164" fontId="1" fillId="9" borderId="0" xfId="0" applyNumberFormat="1" applyFont="1" applyFill="1" applyAlignment="1">
      <alignment horizontal="center"/>
    </xf>
    <xf numFmtId="164" fontId="1" fillId="9" borderId="7" xfId="0" applyNumberFormat="1" applyFont="1" applyFill="1" applyBorder="1" applyAlignment="1">
      <alignment horizontal="center"/>
    </xf>
    <xf numFmtId="166" fontId="13" fillId="9" borderId="8" xfId="4" applyNumberFormat="1" applyFont="1" applyFill="1" applyBorder="1" applyAlignment="1">
      <alignment horizontal="right"/>
    </xf>
    <xf numFmtId="9" fontId="15" fillId="9" borderId="0" xfId="1" applyFont="1" applyFill="1" applyBorder="1" applyAlignment="1">
      <alignment horizontal="center"/>
    </xf>
    <xf numFmtId="166" fontId="15" fillId="9" borderId="0" xfId="1" applyNumberFormat="1" applyFont="1" applyFill="1" applyBorder="1" applyAlignment="1">
      <alignment horizontal="center"/>
    </xf>
    <xf numFmtId="166" fontId="15" fillId="9" borderId="2" xfId="1" applyNumberFormat="1" applyFont="1" applyFill="1" applyBorder="1" applyAlignment="1">
      <alignment horizontal="center"/>
    </xf>
    <xf numFmtId="166" fontId="15" fillId="9" borderId="7" xfId="1" applyNumberFormat="1" applyFont="1" applyFill="1" applyBorder="1" applyAlignment="1">
      <alignment horizontal="center"/>
    </xf>
    <xf numFmtId="166" fontId="15" fillId="9" borderId="9" xfId="1" applyNumberFormat="1" applyFont="1" applyFill="1" applyBorder="1" applyAlignment="1">
      <alignment horizontal="center"/>
    </xf>
    <xf numFmtId="166" fontId="15" fillId="9" borderId="8" xfId="1" applyNumberFormat="1" applyFont="1" applyFill="1" applyBorder="1" applyAlignment="1">
      <alignment horizontal="center"/>
    </xf>
    <xf numFmtId="164" fontId="15" fillId="9" borderId="7" xfId="0" applyNumberFormat="1" applyFont="1" applyFill="1" applyBorder="1" applyAlignment="1">
      <alignment horizontal="center"/>
    </xf>
    <xf numFmtId="166" fontId="23" fillId="9" borderId="8" xfId="4" applyNumberFormat="1" applyFont="1" applyFill="1" applyBorder="1" applyAlignment="1">
      <alignment horizontal="right" vertical="center"/>
    </xf>
    <xf numFmtId="164" fontId="14" fillId="9" borderId="0" xfId="0" applyNumberFormat="1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7" xfId="0" applyNumberFormat="1" applyFont="1" applyFill="1" applyBorder="1" applyAlignment="1">
      <alignment horizontal="center"/>
    </xf>
    <xf numFmtId="164" fontId="14" fillId="9" borderId="9" xfId="0" applyNumberFormat="1" applyFont="1" applyFill="1" applyBorder="1" applyAlignment="1">
      <alignment horizontal="center"/>
    </xf>
    <xf numFmtId="164" fontId="14" fillId="9" borderId="8" xfId="0" applyNumberFormat="1" applyFont="1" applyFill="1" applyBorder="1" applyAlignment="1">
      <alignment horizontal="center"/>
    </xf>
    <xf numFmtId="164" fontId="7" fillId="9" borderId="8" xfId="0" applyNumberFormat="1" applyFont="1" applyFill="1" applyBorder="1" applyAlignment="1">
      <alignment horizontal="center"/>
    </xf>
    <xf numFmtId="164" fontId="7" fillId="9" borderId="9" xfId="0" applyNumberFormat="1" applyFont="1" applyFill="1" applyBorder="1" applyAlignment="1">
      <alignment horizontal="center"/>
    </xf>
    <xf numFmtId="164" fontId="7" fillId="9" borderId="0" xfId="0" applyNumberFormat="1" applyFont="1" applyFill="1" applyAlignment="1">
      <alignment horizontal="center"/>
    </xf>
    <xf numFmtId="9" fontId="14" fillId="9" borderId="0" xfId="1" applyFont="1" applyFill="1" applyBorder="1" applyAlignment="1">
      <alignment horizontal="center"/>
    </xf>
    <xf numFmtId="9" fontId="14" fillId="9" borderId="2" xfId="1" applyFont="1" applyFill="1" applyBorder="1" applyAlignment="1">
      <alignment horizontal="center"/>
    </xf>
    <xf numFmtId="9" fontId="14" fillId="9" borderId="7" xfId="1" applyFont="1" applyFill="1" applyBorder="1" applyAlignment="1">
      <alignment horizontal="center"/>
    </xf>
    <xf numFmtId="9" fontId="14" fillId="9" borderId="9" xfId="1" applyFont="1" applyFill="1" applyBorder="1" applyAlignment="1">
      <alignment horizontal="center"/>
    </xf>
    <xf numFmtId="9" fontId="14" fillId="9" borderId="8" xfId="1" applyFont="1" applyFill="1" applyBorder="1" applyAlignment="1">
      <alignment horizontal="center"/>
    </xf>
    <xf numFmtId="9" fontId="7" fillId="9" borderId="8" xfId="1" applyFont="1" applyFill="1" applyBorder="1" applyAlignment="1">
      <alignment horizontal="center"/>
    </xf>
    <xf numFmtId="9" fontId="7" fillId="9" borderId="9" xfId="1" applyFont="1" applyFill="1" applyBorder="1" applyAlignment="1">
      <alignment horizontal="center"/>
    </xf>
    <xf numFmtId="9" fontId="7" fillId="9" borderId="0" xfId="1" applyFont="1" applyFill="1" applyBorder="1" applyAlignment="1">
      <alignment horizontal="center"/>
    </xf>
    <xf numFmtId="10" fontId="7" fillId="9" borderId="7" xfId="1" applyNumberFormat="1" applyFont="1" applyFill="1" applyBorder="1" applyAlignment="1">
      <alignment horizontal="center"/>
    </xf>
    <xf numFmtId="166" fontId="33" fillId="9" borderId="8" xfId="4" applyNumberFormat="1" applyFont="1" applyFill="1" applyBorder="1" applyAlignment="1">
      <alignment horizontal="right"/>
    </xf>
    <xf numFmtId="166" fontId="21" fillId="9" borderId="8" xfId="4" applyNumberFormat="1" applyFont="1" applyFill="1" applyBorder="1" applyAlignment="1">
      <alignment horizontal="right"/>
    </xf>
    <xf numFmtId="9" fontId="7" fillId="9" borderId="7" xfId="1" applyFont="1" applyFill="1" applyBorder="1" applyAlignment="1">
      <alignment horizontal="center"/>
    </xf>
    <xf numFmtId="0" fontId="8" fillId="9" borderId="8" xfId="3" applyFont="1" applyFill="1" applyBorder="1" applyAlignment="1">
      <alignment horizontal="left" indent="1"/>
    </xf>
    <xf numFmtId="164" fontId="15" fillId="9" borderId="0" xfId="2" applyNumberFormat="1" applyFont="1" applyFill="1" applyAlignment="1">
      <alignment horizontal="center"/>
    </xf>
    <xf numFmtId="164" fontId="15" fillId="9" borderId="2" xfId="2" applyNumberFormat="1" applyFont="1" applyFill="1" applyBorder="1" applyAlignment="1">
      <alignment horizontal="center"/>
    </xf>
    <xf numFmtId="166" fontId="14" fillId="9" borderId="8" xfId="0" applyNumberFormat="1" applyFont="1" applyFill="1" applyBorder="1" applyAlignment="1">
      <alignment horizontal="center"/>
    </xf>
    <xf numFmtId="166" fontId="14" fillId="9" borderId="9" xfId="0" applyNumberFormat="1" applyFont="1" applyFill="1" applyBorder="1" applyAlignment="1">
      <alignment horizontal="center"/>
    </xf>
    <xf numFmtId="166" fontId="14" fillId="9" borderId="0" xfId="0" applyNumberFormat="1" applyFont="1" applyFill="1" applyAlignment="1">
      <alignment horizontal="center"/>
    </xf>
    <xf numFmtId="166" fontId="14" fillId="9" borderId="7" xfId="0" applyNumberFormat="1" applyFont="1" applyFill="1" applyBorder="1" applyAlignment="1">
      <alignment horizontal="center"/>
    </xf>
    <xf numFmtId="166" fontId="14" fillId="9" borderId="8" xfId="1" applyNumberFormat="1" applyFont="1" applyFill="1" applyBorder="1" applyAlignment="1">
      <alignment horizontal="center"/>
    </xf>
    <xf numFmtId="166" fontId="14" fillId="9" borderId="9" xfId="1" applyNumberFormat="1" applyFont="1" applyFill="1" applyBorder="1" applyAlignment="1">
      <alignment horizontal="center"/>
    </xf>
    <xf numFmtId="166" fontId="14" fillId="9" borderId="0" xfId="1" applyNumberFormat="1" applyFont="1" applyFill="1" applyBorder="1" applyAlignment="1">
      <alignment horizontal="center"/>
    </xf>
    <xf numFmtId="166" fontId="14" fillId="9" borderId="7" xfId="1" applyNumberFormat="1" applyFont="1" applyFill="1" applyBorder="1" applyAlignment="1">
      <alignment horizontal="center"/>
    </xf>
    <xf numFmtId="166" fontId="7" fillId="9" borderId="8" xfId="0" applyNumberFormat="1" applyFont="1" applyFill="1" applyBorder="1" applyAlignment="1">
      <alignment horizontal="center"/>
    </xf>
    <xf numFmtId="166" fontId="7" fillId="9" borderId="9" xfId="0" applyNumberFormat="1" applyFont="1" applyFill="1" applyBorder="1" applyAlignment="1">
      <alignment horizontal="center"/>
    </xf>
    <xf numFmtId="166" fontId="7" fillId="9" borderId="0" xfId="0" applyNumberFormat="1" applyFont="1" applyFill="1" applyAlignment="1">
      <alignment horizontal="center"/>
    </xf>
    <xf numFmtId="166" fontId="7" fillId="9" borderId="7" xfId="0" applyNumberFormat="1" applyFont="1" applyFill="1" applyBorder="1" applyAlignment="1">
      <alignment horizontal="center"/>
    </xf>
    <xf numFmtId="166" fontId="7" fillId="9" borderId="8" xfId="1" applyNumberFormat="1" applyFont="1" applyFill="1" applyBorder="1" applyAlignment="1">
      <alignment horizontal="center"/>
    </xf>
    <xf numFmtId="166" fontId="7" fillId="9" borderId="9" xfId="1" applyNumberFormat="1" applyFont="1" applyFill="1" applyBorder="1" applyAlignment="1">
      <alignment horizontal="center"/>
    </xf>
    <xf numFmtId="166" fontId="7" fillId="9" borderId="0" xfId="1" applyNumberFormat="1" applyFont="1" applyFill="1" applyBorder="1" applyAlignment="1">
      <alignment horizontal="center"/>
    </xf>
    <xf numFmtId="166" fontId="7" fillId="9" borderId="7" xfId="1" applyNumberFormat="1" applyFont="1" applyFill="1" applyBorder="1" applyAlignment="1">
      <alignment horizontal="center"/>
    </xf>
    <xf numFmtId="9" fontId="22" fillId="9" borderId="0" xfId="1" applyFont="1" applyFill="1" applyBorder="1" applyAlignment="1">
      <alignment horizontal="center"/>
    </xf>
    <xf numFmtId="166" fontId="22" fillId="9" borderId="0" xfId="1" applyNumberFormat="1" applyFont="1" applyFill="1" applyBorder="1" applyAlignment="1">
      <alignment horizontal="center"/>
    </xf>
    <xf numFmtId="166" fontId="22" fillId="9" borderId="2" xfId="1" applyNumberFormat="1" applyFont="1" applyFill="1" applyBorder="1" applyAlignment="1">
      <alignment horizontal="center"/>
    </xf>
    <xf numFmtId="166" fontId="22" fillId="9" borderId="7" xfId="1" applyNumberFormat="1" applyFont="1" applyFill="1" applyBorder="1" applyAlignment="1">
      <alignment horizontal="center"/>
    </xf>
    <xf numFmtId="166" fontId="14" fillId="9" borderId="2" xfId="0" applyNumberFormat="1" applyFont="1" applyFill="1" applyBorder="1" applyAlignment="1">
      <alignment horizontal="center"/>
    </xf>
    <xf numFmtId="166" fontId="21" fillId="9" borderId="14" xfId="4" applyNumberFormat="1" applyFont="1" applyFill="1" applyBorder="1" applyAlignment="1">
      <alignment horizontal="right"/>
    </xf>
    <xf numFmtId="9" fontId="22" fillId="9" borderId="1" xfId="1" applyFont="1" applyFill="1" applyBorder="1" applyAlignment="1">
      <alignment horizontal="center"/>
    </xf>
    <xf numFmtId="166" fontId="22" fillId="9" borderId="1" xfId="1" applyNumberFormat="1" applyFont="1" applyFill="1" applyBorder="1" applyAlignment="1">
      <alignment horizontal="center"/>
    </xf>
    <xf numFmtId="166" fontId="22" fillId="9" borderId="15" xfId="1" applyNumberFormat="1" applyFont="1" applyFill="1" applyBorder="1" applyAlignment="1">
      <alignment horizontal="center"/>
    </xf>
    <xf numFmtId="166" fontId="22" fillId="9" borderId="16" xfId="1" applyNumberFormat="1" applyFont="1" applyFill="1" applyBorder="1" applyAlignment="1">
      <alignment horizontal="center"/>
    </xf>
    <xf numFmtId="166" fontId="14" fillId="9" borderId="1" xfId="1" applyNumberFormat="1" applyFont="1" applyFill="1" applyBorder="1" applyAlignment="1">
      <alignment horizontal="center"/>
    </xf>
    <xf numFmtId="166" fontId="14" fillId="9" borderId="17" xfId="1" applyNumberFormat="1" applyFont="1" applyFill="1" applyBorder="1" applyAlignment="1">
      <alignment horizontal="center"/>
    </xf>
    <xf numFmtId="166" fontId="14" fillId="9" borderId="14" xfId="1" applyNumberFormat="1" applyFont="1" applyFill="1" applyBorder="1" applyAlignment="1">
      <alignment horizontal="center"/>
    </xf>
    <xf numFmtId="166" fontId="7" fillId="9" borderId="14" xfId="1" applyNumberFormat="1" applyFont="1" applyFill="1" applyBorder="1" applyAlignment="1">
      <alignment horizontal="center"/>
    </xf>
    <xf numFmtId="166" fontId="7" fillId="9" borderId="1" xfId="1" applyNumberFormat="1" applyFont="1" applyFill="1" applyBorder="1" applyAlignment="1">
      <alignment horizontal="center"/>
    </xf>
    <xf numFmtId="166" fontId="14" fillId="9" borderId="16" xfId="1" applyNumberFormat="1" applyFont="1" applyFill="1" applyBorder="1" applyAlignment="1">
      <alignment horizontal="center"/>
    </xf>
    <xf numFmtId="0" fontId="8" fillId="12" borderId="4" xfId="3" applyFont="1" applyFill="1" applyBorder="1" applyAlignment="1">
      <alignment horizontal="left" indent="1"/>
    </xf>
    <xf numFmtId="164" fontId="15" fillId="12" borderId="6" xfId="2" applyNumberFormat="1" applyFont="1" applyFill="1" applyBorder="1" applyAlignment="1">
      <alignment horizontal="center"/>
    </xf>
    <xf numFmtId="164" fontId="15" fillId="12" borderId="10" xfId="2" applyNumberFormat="1" applyFont="1" applyFill="1" applyBorder="1" applyAlignment="1">
      <alignment horizontal="center"/>
    </xf>
    <xf numFmtId="164" fontId="15" fillId="12" borderId="3" xfId="2" applyNumberFormat="1" applyFont="1" applyFill="1" applyBorder="1" applyAlignment="1">
      <alignment horizontal="center"/>
    </xf>
    <xf numFmtId="164" fontId="15" fillId="12" borderId="6" xfId="0" applyNumberFormat="1" applyFont="1" applyFill="1" applyBorder="1" applyAlignment="1">
      <alignment horizontal="center"/>
    </xf>
    <xf numFmtId="164" fontId="15" fillId="12" borderId="5" xfId="0" applyNumberFormat="1" applyFont="1" applyFill="1" applyBorder="1" applyAlignment="1">
      <alignment horizontal="center"/>
    </xf>
    <xf numFmtId="164" fontId="14" fillId="12" borderId="4" xfId="0" applyNumberFormat="1" applyFont="1" applyFill="1" applyBorder="1" applyAlignment="1">
      <alignment horizontal="center"/>
    </xf>
    <xf numFmtId="164" fontId="14" fillId="12" borderId="5" xfId="0" applyNumberFormat="1" applyFont="1" applyFill="1" applyBorder="1" applyAlignment="1">
      <alignment horizontal="center"/>
    </xf>
    <xf numFmtId="164" fontId="7" fillId="12" borderId="4" xfId="0" applyNumberFormat="1" applyFont="1" applyFill="1" applyBorder="1" applyAlignment="1">
      <alignment horizontal="center"/>
    </xf>
    <xf numFmtId="164" fontId="7" fillId="12" borderId="5" xfId="0" applyNumberFormat="1" applyFont="1" applyFill="1" applyBorder="1" applyAlignment="1">
      <alignment horizontal="center"/>
    </xf>
    <xf numFmtId="164" fontId="7" fillId="12" borderId="6" xfId="0" applyNumberFormat="1" applyFont="1" applyFill="1" applyBorder="1" applyAlignment="1">
      <alignment horizontal="center"/>
    </xf>
    <xf numFmtId="164" fontId="7" fillId="12" borderId="3" xfId="0" applyNumberFormat="1" applyFont="1" applyFill="1" applyBorder="1" applyAlignment="1">
      <alignment horizontal="center"/>
    </xf>
    <xf numFmtId="166" fontId="13" fillId="12" borderId="8" xfId="4" applyNumberFormat="1" applyFont="1" applyFill="1" applyBorder="1" applyAlignment="1">
      <alignment horizontal="right"/>
    </xf>
    <xf numFmtId="9" fontId="15" fillId="12" borderId="0" xfId="1" applyFont="1" applyFill="1" applyBorder="1" applyAlignment="1">
      <alignment horizontal="center"/>
    </xf>
    <xf numFmtId="166" fontId="15" fillId="12" borderId="0" xfId="1" applyNumberFormat="1" applyFont="1" applyFill="1" applyBorder="1" applyAlignment="1">
      <alignment horizontal="center"/>
    </xf>
    <xf numFmtId="166" fontId="15" fillId="12" borderId="2" xfId="1" applyNumberFormat="1" applyFont="1" applyFill="1" applyBorder="1" applyAlignment="1">
      <alignment horizontal="center"/>
    </xf>
    <xf numFmtId="166" fontId="15" fillId="12" borderId="7" xfId="1" applyNumberFormat="1" applyFont="1" applyFill="1" applyBorder="1" applyAlignment="1">
      <alignment horizontal="center"/>
    </xf>
    <xf numFmtId="166" fontId="15" fillId="12" borderId="9" xfId="1" applyNumberFormat="1" applyFont="1" applyFill="1" applyBorder="1" applyAlignment="1">
      <alignment horizontal="center"/>
    </xf>
    <xf numFmtId="166" fontId="14" fillId="12" borderId="8" xfId="1" applyNumberFormat="1" applyFont="1" applyFill="1" applyBorder="1" applyAlignment="1">
      <alignment horizontal="center"/>
    </xf>
    <xf numFmtId="166" fontId="14" fillId="12" borderId="9" xfId="1" applyNumberFormat="1" applyFont="1" applyFill="1" applyBorder="1" applyAlignment="1">
      <alignment horizontal="center"/>
    </xf>
    <xf numFmtId="166" fontId="15" fillId="12" borderId="8" xfId="1" applyNumberFormat="1" applyFont="1" applyFill="1" applyBorder="1" applyAlignment="1">
      <alignment horizontal="center"/>
    </xf>
    <xf numFmtId="166" fontId="21" fillId="13" borderId="8" xfId="4" applyNumberFormat="1" applyFont="1" applyFill="1" applyBorder="1" applyAlignment="1">
      <alignment horizontal="right"/>
    </xf>
    <xf numFmtId="9" fontId="14" fillId="13" borderId="0" xfId="1" applyFont="1" applyFill="1" applyBorder="1" applyAlignment="1">
      <alignment horizontal="center"/>
    </xf>
    <xf numFmtId="166" fontId="14" fillId="13" borderId="0" xfId="1" applyNumberFormat="1" applyFont="1" applyFill="1" applyBorder="1" applyAlignment="1">
      <alignment horizontal="center"/>
    </xf>
    <xf numFmtId="166" fontId="14" fillId="13" borderId="2" xfId="1" applyNumberFormat="1" applyFont="1" applyFill="1" applyBorder="1" applyAlignment="1">
      <alignment horizontal="center"/>
    </xf>
    <xf numFmtId="166" fontId="14" fillId="13" borderId="7" xfId="1" applyNumberFormat="1" applyFont="1" applyFill="1" applyBorder="1" applyAlignment="1">
      <alignment horizontal="center"/>
    </xf>
    <xf numFmtId="166" fontId="14" fillId="13" borderId="9" xfId="1" applyNumberFormat="1" applyFont="1" applyFill="1" applyBorder="1" applyAlignment="1">
      <alignment horizontal="center"/>
    </xf>
    <xf numFmtId="166" fontId="14" fillId="13" borderId="8" xfId="1" applyNumberFormat="1" applyFont="1" applyFill="1" applyBorder="1" applyAlignment="1">
      <alignment horizontal="center"/>
    </xf>
    <xf numFmtId="166" fontId="7" fillId="13" borderId="8" xfId="1" applyNumberFormat="1" applyFont="1" applyFill="1" applyBorder="1" applyAlignment="1">
      <alignment horizontal="center"/>
    </xf>
    <xf numFmtId="166" fontId="7" fillId="13" borderId="0" xfId="1" applyNumberFormat="1" applyFont="1" applyFill="1" applyBorder="1" applyAlignment="1">
      <alignment horizontal="center"/>
    </xf>
    <xf numFmtId="164" fontId="1" fillId="13" borderId="0" xfId="2" applyNumberFormat="1" applyFill="1" applyAlignment="1">
      <alignment horizontal="center"/>
    </xf>
    <xf numFmtId="166" fontId="1" fillId="13" borderId="0" xfId="2" applyNumberFormat="1" applyFill="1" applyAlignment="1">
      <alignment horizontal="center"/>
    </xf>
    <xf numFmtId="166" fontId="14" fillId="13" borderId="2" xfId="0" applyNumberFormat="1" applyFont="1" applyFill="1" applyBorder="1" applyAlignment="1">
      <alignment horizontal="center"/>
    </xf>
    <xf numFmtId="166" fontId="14" fillId="13" borderId="0" xfId="0" applyNumberFormat="1" applyFont="1" applyFill="1" applyAlignment="1">
      <alignment horizontal="center"/>
    </xf>
    <xf numFmtId="166" fontId="15" fillId="13" borderId="7" xfId="2" applyNumberFormat="1" applyFont="1" applyFill="1" applyBorder="1" applyAlignment="1">
      <alignment horizontal="center"/>
    </xf>
    <xf numFmtId="166" fontId="14" fillId="13" borderId="9" xfId="0" applyNumberFormat="1" applyFont="1" applyFill="1" applyBorder="1" applyAlignment="1">
      <alignment horizontal="center"/>
    </xf>
    <xf numFmtId="166" fontId="14" fillId="13" borderId="8" xfId="0" applyNumberFormat="1" applyFont="1" applyFill="1" applyBorder="1" applyAlignment="1">
      <alignment horizontal="center"/>
    </xf>
    <xf numFmtId="166" fontId="7" fillId="13" borderId="8" xfId="0" applyNumberFormat="1" applyFont="1" applyFill="1" applyBorder="1" applyAlignment="1">
      <alignment horizontal="center"/>
    </xf>
    <xf numFmtId="166" fontId="7" fillId="13" borderId="9" xfId="0" applyNumberFormat="1" applyFont="1" applyFill="1" applyBorder="1" applyAlignment="1">
      <alignment horizontal="center"/>
    </xf>
    <xf numFmtId="166" fontId="7" fillId="13" borderId="0" xfId="0" applyNumberFormat="1" applyFont="1" applyFill="1" applyAlignment="1">
      <alignment horizontal="center"/>
    </xf>
    <xf numFmtId="166" fontId="7" fillId="13" borderId="7" xfId="0" applyNumberFormat="1" applyFont="1" applyFill="1" applyBorder="1" applyAlignment="1">
      <alignment horizontal="center"/>
    </xf>
    <xf numFmtId="166" fontId="23" fillId="13" borderId="8" xfId="4" applyNumberFormat="1" applyFont="1" applyFill="1" applyBorder="1" applyAlignment="1">
      <alignment horizontal="right" vertical="center"/>
    </xf>
    <xf numFmtId="164" fontId="14" fillId="13" borderId="0" xfId="0" applyNumberFormat="1" applyFont="1" applyFill="1" applyAlignment="1">
      <alignment horizontal="center"/>
    </xf>
    <xf numFmtId="166" fontId="14" fillId="13" borderId="7" xfId="0" applyNumberFormat="1" applyFont="1" applyFill="1" applyBorder="1" applyAlignment="1">
      <alignment horizontal="center"/>
    </xf>
    <xf numFmtId="166" fontId="7" fillId="13" borderId="9" xfId="1" applyNumberFormat="1" applyFont="1" applyFill="1" applyBorder="1" applyAlignment="1">
      <alignment horizontal="center"/>
    </xf>
    <xf numFmtId="166" fontId="7" fillId="13" borderId="7" xfId="1" applyNumberFormat="1" applyFont="1" applyFill="1" applyBorder="1" applyAlignment="1">
      <alignment horizontal="center"/>
    </xf>
    <xf numFmtId="166" fontId="21" fillId="13" borderId="14" xfId="4" applyNumberFormat="1" applyFont="1" applyFill="1" applyBorder="1" applyAlignment="1">
      <alignment horizontal="right"/>
    </xf>
    <xf numFmtId="9" fontId="14" fillId="13" borderId="1" xfId="1" applyFont="1" applyFill="1" applyBorder="1" applyAlignment="1">
      <alignment horizontal="center"/>
    </xf>
    <xf numFmtId="166" fontId="14" fillId="13" borderId="1" xfId="1" applyNumberFormat="1" applyFont="1" applyFill="1" applyBorder="1" applyAlignment="1">
      <alignment horizontal="center"/>
    </xf>
    <xf numFmtId="166" fontId="14" fillId="13" borderId="15" xfId="1" applyNumberFormat="1" applyFont="1" applyFill="1" applyBorder="1" applyAlignment="1">
      <alignment horizontal="center"/>
    </xf>
    <xf numFmtId="166" fontId="14" fillId="13" borderId="16" xfId="1" applyNumberFormat="1" applyFont="1" applyFill="1" applyBorder="1" applyAlignment="1">
      <alignment horizontal="center"/>
    </xf>
    <xf numFmtId="166" fontId="14" fillId="13" borderId="17" xfId="1" applyNumberFormat="1" applyFont="1" applyFill="1" applyBorder="1" applyAlignment="1">
      <alignment horizontal="center"/>
    </xf>
    <xf numFmtId="166" fontId="14" fillId="13" borderId="14" xfId="1" applyNumberFormat="1" applyFont="1" applyFill="1" applyBorder="1" applyAlignment="1">
      <alignment horizontal="center"/>
    </xf>
    <xf numFmtId="166" fontId="7" fillId="13" borderId="14" xfId="1" applyNumberFormat="1" applyFont="1" applyFill="1" applyBorder="1" applyAlignment="1">
      <alignment horizontal="center"/>
    </xf>
    <xf numFmtId="166" fontId="7" fillId="13" borderId="1" xfId="1" applyNumberFormat="1" applyFont="1" applyFill="1" applyBorder="1" applyAlignment="1">
      <alignment horizontal="center"/>
    </xf>
    <xf numFmtId="164" fontId="14" fillId="13" borderId="2" xfId="0" applyNumberFormat="1" applyFont="1" applyFill="1" applyBorder="1" applyAlignment="1">
      <alignment horizontal="center"/>
    </xf>
    <xf numFmtId="164" fontId="14" fillId="13" borderId="7" xfId="0" applyNumberFormat="1" applyFont="1" applyFill="1" applyBorder="1" applyAlignment="1">
      <alignment horizontal="center"/>
    </xf>
    <xf numFmtId="164" fontId="14" fillId="13" borderId="9" xfId="0" applyNumberFormat="1" applyFont="1" applyFill="1" applyBorder="1" applyAlignment="1">
      <alignment horizontal="center"/>
    </xf>
    <xf numFmtId="164" fontId="14" fillId="13" borderId="4" xfId="0" applyNumberFormat="1" applyFont="1" applyFill="1" applyBorder="1" applyAlignment="1">
      <alignment horizontal="center"/>
    </xf>
    <xf numFmtId="164" fontId="14" fillId="13" borderId="5" xfId="0" applyNumberFormat="1" applyFont="1" applyFill="1" applyBorder="1" applyAlignment="1">
      <alignment horizontal="center"/>
    </xf>
    <xf numFmtId="164" fontId="7" fillId="13" borderId="4" xfId="0" applyNumberFormat="1" applyFont="1" applyFill="1" applyBorder="1" applyAlignment="1">
      <alignment horizontal="center"/>
    </xf>
    <xf numFmtId="164" fontId="7" fillId="13" borderId="5" xfId="0" applyNumberFormat="1" applyFont="1" applyFill="1" applyBorder="1" applyAlignment="1">
      <alignment horizontal="center"/>
    </xf>
    <xf numFmtId="164" fontId="7" fillId="13" borderId="6" xfId="0" applyNumberFormat="1" applyFont="1" applyFill="1" applyBorder="1" applyAlignment="1">
      <alignment horizontal="center"/>
    </xf>
    <xf numFmtId="164" fontId="7" fillId="13" borderId="3" xfId="0" applyNumberFormat="1" applyFont="1" applyFill="1" applyBorder="1" applyAlignment="1">
      <alignment horizontal="center"/>
    </xf>
    <xf numFmtId="164" fontId="14" fillId="13" borderId="8" xfId="0" applyNumberFormat="1" applyFont="1" applyFill="1" applyBorder="1" applyAlignment="1">
      <alignment horizontal="center"/>
    </xf>
    <xf numFmtId="164" fontId="7" fillId="13" borderId="8" xfId="0" applyNumberFormat="1" applyFont="1" applyFill="1" applyBorder="1" applyAlignment="1">
      <alignment horizontal="center"/>
    </xf>
    <xf numFmtId="164" fontId="7" fillId="13" borderId="9" xfId="0" applyNumberFormat="1" applyFont="1" applyFill="1" applyBorder="1" applyAlignment="1">
      <alignment horizontal="center"/>
    </xf>
    <xf numFmtId="164" fontId="7" fillId="13" borderId="0" xfId="0" applyNumberFormat="1" applyFont="1" applyFill="1" applyAlignment="1">
      <alignment horizontal="center"/>
    </xf>
    <xf numFmtId="164" fontId="7" fillId="13" borderId="7" xfId="0" applyNumberFormat="1" applyFont="1" applyFill="1" applyBorder="1" applyAlignment="1">
      <alignment horizontal="center"/>
    </xf>
    <xf numFmtId="9" fontId="14" fillId="13" borderId="15" xfId="1" applyFont="1" applyFill="1" applyBorder="1" applyAlignment="1">
      <alignment horizontal="center"/>
    </xf>
    <xf numFmtId="9" fontId="14" fillId="13" borderId="16" xfId="1" applyFont="1" applyFill="1" applyBorder="1" applyAlignment="1">
      <alignment horizontal="center"/>
    </xf>
    <xf numFmtId="9" fontId="14" fillId="13" borderId="17" xfId="1" applyFont="1" applyFill="1" applyBorder="1" applyAlignment="1">
      <alignment horizontal="center"/>
    </xf>
    <xf numFmtId="9" fontId="14" fillId="13" borderId="14" xfId="1" applyFont="1" applyFill="1" applyBorder="1" applyAlignment="1">
      <alignment horizontal="center"/>
    </xf>
    <xf numFmtId="9" fontId="7" fillId="13" borderId="14" xfId="1" applyFont="1" applyFill="1" applyBorder="1" applyAlignment="1">
      <alignment horizontal="center"/>
    </xf>
    <xf numFmtId="9" fontId="7" fillId="13" borderId="17" xfId="1" applyFont="1" applyFill="1" applyBorder="1" applyAlignment="1">
      <alignment horizontal="center"/>
    </xf>
    <xf numFmtId="9" fontId="7" fillId="13" borderId="1" xfId="1" applyFont="1" applyFill="1" applyBorder="1" applyAlignment="1">
      <alignment horizontal="center"/>
    </xf>
    <xf numFmtId="9" fontId="7" fillId="13" borderId="16" xfId="1" applyFont="1" applyFill="1" applyBorder="1" applyAlignment="1">
      <alignment horizontal="center"/>
    </xf>
    <xf numFmtId="0" fontId="20" fillId="8" borderId="0" xfId="0" applyFont="1" applyFill="1"/>
    <xf numFmtId="9" fontId="34" fillId="0" borderId="0" xfId="1" applyFont="1" applyBorder="1" applyAlignment="1">
      <alignment horizontal="center"/>
    </xf>
    <xf numFmtId="166" fontId="34" fillId="0" borderId="0" xfId="1" applyNumberFormat="1" applyFont="1" applyBorder="1" applyAlignment="1">
      <alignment horizontal="center"/>
    </xf>
    <xf numFmtId="166" fontId="34" fillId="0" borderId="2" xfId="1" applyNumberFormat="1" applyFont="1" applyBorder="1" applyAlignment="1">
      <alignment horizontal="center"/>
    </xf>
    <xf numFmtId="166" fontId="34" fillId="0" borderId="16" xfId="1" applyNumberFormat="1" applyFont="1" applyBorder="1" applyAlignment="1">
      <alignment horizontal="center"/>
    </xf>
    <xf numFmtId="166" fontId="35" fillId="0" borderId="0" xfId="1" applyNumberFormat="1" applyFont="1" applyBorder="1" applyAlignment="1">
      <alignment horizontal="center"/>
    </xf>
    <xf numFmtId="166" fontId="34" fillId="0" borderId="0" xfId="2" applyNumberFormat="1" applyFont="1" applyAlignment="1">
      <alignment horizontal="center"/>
    </xf>
    <xf numFmtId="166" fontId="34" fillId="0" borderId="14" xfId="1" applyNumberFormat="1" applyFont="1" applyBorder="1" applyAlignment="1">
      <alignment horizontal="center"/>
    </xf>
    <xf numFmtId="166" fontId="34" fillId="0" borderId="17" xfId="1" applyNumberFormat="1" applyFont="1" applyBorder="1" applyAlignment="1">
      <alignment horizontal="center"/>
    </xf>
    <xf numFmtId="0" fontId="34" fillId="0" borderId="0" xfId="2" applyFont="1" applyAlignment="1">
      <alignment horizontal="center"/>
    </xf>
    <xf numFmtId="166" fontId="36" fillId="0" borderId="14" xfId="1" applyNumberFormat="1" applyFont="1" applyBorder="1" applyAlignment="1">
      <alignment horizontal="center"/>
    </xf>
    <xf numFmtId="166" fontId="36" fillId="0" borderId="17" xfId="1" applyNumberFormat="1" applyFont="1" applyBorder="1" applyAlignment="1">
      <alignment horizontal="center"/>
    </xf>
    <xf numFmtId="166" fontId="36" fillId="0" borderId="1" xfId="1" applyNumberFormat="1" applyFont="1" applyBorder="1" applyAlignment="1">
      <alignment horizontal="center"/>
    </xf>
    <xf numFmtId="166" fontId="36" fillId="0" borderId="16" xfId="1" applyNumberFormat="1" applyFont="1" applyBorder="1" applyAlignment="1">
      <alignment horizontal="center"/>
    </xf>
    <xf numFmtId="0" fontId="37" fillId="14" borderId="0" xfId="0" applyFont="1" applyFill="1" applyAlignment="1">
      <alignment horizontal="center" vertical="center" wrapText="1"/>
    </xf>
    <xf numFmtId="0" fontId="38" fillId="3" borderId="0" xfId="0" applyFont="1" applyFill="1" applyAlignment="1">
      <alignment horizontal="center" vertical="center" wrapText="1"/>
    </xf>
    <xf numFmtId="0" fontId="37" fillId="14" borderId="0" xfId="2" applyFont="1" applyFill="1" applyAlignment="1">
      <alignment horizontal="center" vertical="center" wrapText="1"/>
    </xf>
    <xf numFmtId="0" fontId="15" fillId="0" borderId="0" xfId="2" applyFont="1" applyAlignment="1">
      <alignment horizontal="center" vertical="center" wrapText="1"/>
    </xf>
    <xf numFmtId="0" fontId="1" fillId="0" borderId="1" xfId="2" applyBorder="1" applyAlignment="1">
      <alignment horizontal="center"/>
    </xf>
    <xf numFmtId="0" fontId="1" fillId="0" borderId="0" xfId="2" applyAlignment="1">
      <alignment horizontal="center"/>
    </xf>
    <xf numFmtId="0" fontId="6" fillId="2" borderId="0" xfId="2" applyFont="1" applyFill="1" applyAlignment="1">
      <alignment horizontal="center" vertical="center"/>
    </xf>
    <xf numFmtId="0" fontId="3" fillId="2" borderId="8" xfId="2" applyFont="1" applyFill="1" applyBorder="1" applyAlignment="1">
      <alignment horizontal="center" vertical="center"/>
    </xf>
    <xf numFmtId="0" fontId="3" fillId="2" borderId="9" xfId="2" applyFont="1" applyFill="1" applyBorder="1" applyAlignment="1">
      <alignment horizontal="center" vertical="center"/>
    </xf>
  </cellXfs>
  <cellStyles count="5">
    <cellStyle name="Millares 2" xfId="4" xr:uid="{B22FD199-A37E-4B73-967E-88C97E18BE42}"/>
    <cellStyle name="Normal" xfId="0" builtinId="0"/>
    <cellStyle name="Normal 2" xfId="3" xr:uid="{92765602-1481-447F-B24A-3AE80341481B}"/>
    <cellStyle name="Normal 5" xfId="2" xr:uid="{ADBA6344-40A7-4F60-9EE5-291195D60EFD}"/>
    <cellStyle name="Porcentagem" xfId="1" builtinId="5"/>
  </cellStyles>
  <dxfs count="50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microsoft.com/office/2017/10/relationships/person" Target="persons/perso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1F3C-CA10-4E3F-B4C5-70E834E02048}">
  <sheetPr codeName="Hoja21">
    <pageSetUpPr fitToPage="1"/>
  </sheetPr>
  <dimension ref="A1:XFB1048576"/>
  <sheetViews>
    <sheetView showGridLines="0" tabSelected="1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132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4.050485168476925E-2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IRA</v>
      </c>
      <c r="E7" s="25" t="str">
        <f t="shared" ref="E7:AV7" si="3">$A$1</f>
        <v>IRA</v>
      </c>
      <c r="F7" s="25" t="str">
        <f t="shared" si="3"/>
        <v>IRA</v>
      </c>
      <c r="G7" s="25" t="str">
        <f t="shared" si="3"/>
        <v>IRA</v>
      </c>
      <c r="H7" s="25" t="str">
        <f t="shared" si="3"/>
        <v>IRA</v>
      </c>
      <c r="I7" s="25" t="str">
        <f t="shared" si="3"/>
        <v>IRA</v>
      </c>
      <c r="J7" s="25" t="str">
        <f t="shared" si="3"/>
        <v>IRA</v>
      </c>
      <c r="K7" s="25" t="str">
        <f t="shared" si="3"/>
        <v>IRA</v>
      </c>
      <c r="L7" s="25" t="str">
        <f t="shared" si="3"/>
        <v>IRA</v>
      </c>
      <c r="M7" s="25" t="str">
        <f t="shared" si="3"/>
        <v>IRA</v>
      </c>
      <c r="N7" s="25" t="str">
        <f t="shared" si="3"/>
        <v>IRA</v>
      </c>
      <c r="O7" s="25" t="str">
        <f t="shared" si="3"/>
        <v>IRA</v>
      </c>
      <c r="P7" s="25" t="str">
        <f t="shared" si="3"/>
        <v>IRA</v>
      </c>
      <c r="Q7" s="26" t="str">
        <f t="shared" si="3"/>
        <v>IRA</v>
      </c>
      <c r="R7" s="25" t="str">
        <f t="shared" si="3"/>
        <v>IRA</v>
      </c>
      <c r="S7" s="25" t="str">
        <f t="shared" si="3"/>
        <v>IRA</v>
      </c>
      <c r="T7" s="25" t="str">
        <f t="shared" si="3"/>
        <v>IRA</v>
      </c>
      <c r="U7" s="25" t="str">
        <f t="shared" si="3"/>
        <v>IRA</v>
      </c>
      <c r="V7" s="25" t="str">
        <f t="shared" si="3"/>
        <v>IRA</v>
      </c>
      <c r="W7" s="25" t="str">
        <f t="shared" si="3"/>
        <v>IRA</v>
      </c>
      <c r="X7" s="25" t="str">
        <f t="shared" si="3"/>
        <v>IRA</v>
      </c>
      <c r="Y7" s="25" t="str">
        <f t="shared" si="3"/>
        <v>IRA</v>
      </c>
      <c r="Z7" s="25" t="str">
        <f t="shared" si="3"/>
        <v>IRA</v>
      </c>
      <c r="AA7" s="25" t="str">
        <f t="shared" si="3"/>
        <v>IRA</v>
      </c>
      <c r="AB7" s="25" t="str">
        <f t="shared" si="3"/>
        <v>IRA</v>
      </c>
      <c r="AC7" s="27" t="str">
        <f t="shared" si="3"/>
        <v>IRA</v>
      </c>
      <c r="AD7" s="25" t="str">
        <f t="shared" si="3"/>
        <v>IRA</v>
      </c>
      <c r="AE7" s="25" t="str">
        <f t="shared" si="3"/>
        <v>IRA</v>
      </c>
      <c r="AF7" s="25" t="str">
        <f t="shared" si="3"/>
        <v>IRA</v>
      </c>
      <c r="AG7" s="25" t="str">
        <f t="shared" si="3"/>
        <v>IRA</v>
      </c>
      <c r="AH7" s="25" t="str">
        <f t="shared" si="3"/>
        <v>IRA</v>
      </c>
      <c r="AI7" s="25" t="str">
        <f t="shared" si="3"/>
        <v>IRA</v>
      </c>
      <c r="AJ7" s="25" t="str">
        <f t="shared" si="3"/>
        <v>IRA</v>
      </c>
      <c r="AK7" s="25" t="str">
        <f t="shared" si="3"/>
        <v>IRA</v>
      </c>
      <c r="AL7" s="25" t="str">
        <f t="shared" si="3"/>
        <v>IRA</v>
      </c>
      <c r="AM7" s="25" t="str">
        <f t="shared" si="3"/>
        <v>IRA</v>
      </c>
      <c r="AN7" s="25" t="str">
        <f t="shared" si="3"/>
        <v>IRA</v>
      </c>
      <c r="AO7" s="25" t="str">
        <f t="shared" si="3"/>
        <v>IRA</v>
      </c>
      <c r="AQ7" s="28" t="str">
        <f t="shared" si="3"/>
        <v>IRA</v>
      </c>
      <c r="AR7" s="29" t="str">
        <f t="shared" si="3"/>
        <v>IRA</v>
      </c>
      <c r="AT7" s="25" t="str">
        <f t="shared" si="3"/>
        <v>IRA</v>
      </c>
      <c r="AU7" s="25" t="str">
        <f t="shared" si="3"/>
        <v>IRA</v>
      </c>
      <c r="AV7" s="25" t="str">
        <f t="shared" si="3"/>
        <v>IRA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41213.98545</v>
      </c>
      <c r="E9" s="40">
        <f>E11-E12</f>
        <v>34905.364140000012</v>
      </c>
      <c r="F9" s="40">
        <f t="shared" ref="F9:AB9" si="4">F11-F12</f>
        <v>40905.691560000007</v>
      </c>
      <c r="G9" s="40">
        <f>G11-G12</f>
        <v>32120.84558999999</v>
      </c>
      <c r="H9" s="40">
        <f t="shared" si="4"/>
        <v>47177.861650000013</v>
      </c>
      <c r="I9" s="40">
        <f t="shared" si="4"/>
        <v>45555.859430000011</v>
      </c>
      <c r="J9" s="40">
        <f t="shared" si="4"/>
        <v>47608.689730000013</v>
      </c>
      <c r="K9" s="40">
        <f t="shared" si="4"/>
        <v>48594.680609999974</v>
      </c>
      <c r="L9" s="40">
        <f t="shared" si="4"/>
        <v>43808.611990000005</v>
      </c>
      <c r="M9" s="40">
        <f t="shared" si="4"/>
        <v>48310.766149999981</v>
      </c>
      <c r="N9" s="40">
        <f t="shared" si="4"/>
        <v>41693.822349999995</v>
      </c>
      <c r="O9" s="40">
        <f t="shared" si="4"/>
        <v>43680.978530000022</v>
      </c>
      <c r="P9" s="40">
        <f t="shared" ca="1" si="4"/>
        <v>196323.74839000002</v>
      </c>
      <c r="Q9" s="41">
        <f t="shared" si="4"/>
        <v>35989.939840000006</v>
      </c>
      <c r="R9" s="40">
        <f t="shared" si="4"/>
        <v>43611.646070000003</v>
      </c>
      <c r="S9" s="40">
        <f t="shared" si="4"/>
        <v>49658.923059999972</v>
      </c>
      <c r="T9" s="40">
        <f t="shared" si="4"/>
        <v>46283.645139999979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175544.15410999997</v>
      </c>
      <c r="AD9" s="40">
        <f>AD11-AD12</f>
        <v>45073.198224286178</v>
      </c>
      <c r="AE9" s="40">
        <f>AE11-AE12</f>
        <v>41082.819330775557</v>
      </c>
      <c r="AF9" s="40">
        <f t="shared" ref="AF9:AR9" si="6">AF11-AF12</f>
        <v>41897.081036588199</v>
      </c>
      <c r="AG9" s="40">
        <f>AG11-AG12</f>
        <v>36732.46014650962</v>
      </c>
      <c r="AH9" s="40">
        <f t="shared" si="6"/>
        <v>42931.203497862509</v>
      </c>
      <c r="AI9" s="40">
        <f t="shared" si="6"/>
        <v>42738.979453320055</v>
      </c>
      <c r="AJ9" s="40">
        <f t="shared" si="6"/>
        <v>44531.038462105302</v>
      </c>
      <c r="AK9" s="40">
        <f t="shared" si="6"/>
        <v>42975.673383203146</v>
      </c>
      <c r="AL9" s="40">
        <f t="shared" si="6"/>
        <v>40557.82636000315</v>
      </c>
      <c r="AM9" s="40">
        <f t="shared" si="6"/>
        <v>43727.368702253021</v>
      </c>
      <c r="AN9" s="40">
        <f t="shared" si="6"/>
        <v>44176.436857140827</v>
      </c>
      <c r="AO9" s="40">
        <f t="shared" si="6"/>
        <v>44424.409731964995</v>
      </c>
      <c r="AP9" s="40">
        <f t="shared" si="6"/>
        <v>0</v>
      </c>
      <c r="AQ9" s="43">
        <f t="shared" si="6"/>
        <v>36732.46014650962</v>
      </c>
      <c r="AR9" s="44">
        <f t="shared" ca="1" si="6"/>
        <v>207716.76223602204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0.44092237579228666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0.26002029146414052</v>
      </c>
      <c r="AV9" s="45">
        <f ca="1">IFERROR(($AC9/$AR9)-1,"")</f>
        <v>-0.15488691321630244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-6.0113444118801033E-2</v>
      </c>
      <c r="E10" s="47">
        <f>IFERROR(E12/E$11,"")</f>
        <v>-0.11114351204260571</v>
      </c>
      <c r="F10" s="47">
        <f>IFERROR(F12/F$11,"")</f>
        <v>-6.3079246085458757E-2</v>
      </c>
      <c r="G10" s="48">
        <f>IFERROR(G12/G$9,"")</f>
        <v>-5.9092345333241286E-2</v>
      </c>
      <c r="H10" s="48">
        <f t="shared" ref="H10:AP10" si="8">IFERROR(H12/H$9,"")</f>
        <v>-5.903075261572395E-2</v>
      </c>
      <c r="I10" s="48">
        <f>IFERROR(I12/I$9,"")</f>
        <v>-8.5160034044823724E-2</v>
      </c>
      <c r="J10" s="48">
        <f t="shared" si="8"/>
        <v>-0.11725336869505144</v>
      </c>
      <c r="K10" s="48">
        <f t="shared" si="8"/>
        <v>-8.3235192190308463E-2</v>
      </c>
      <c r="L10" s="48">
        <f t="shared" si="8"/>
        <v>-6.7317811864780794E-2</v>
      </c>
      <c r="M10" s="48">
        <f t="shared" si="8"/>
        <v>-0.13929579483599236</v>
      </c>
      <c r="N10" s="48">
        <f t="shared" si="8"/>
        <v>-8.6913673915051892E-2</v>
      </c>
      <c r="O10" s="48">
        <f t="shared" si="8"/>
        <v>-7.7353119451740462E-2</v>
      </c>
      <c r="P10" s="48">
        <f t="shared" ca="1" si="8"/>
        <v>-6.5904994969314928E-2</v>
      </c>
      <c r="Q10" s="49">
        <f t="shared" si="8"/>
        <v>-6.5383144302582935E-2</v>
      </c>
      <c r="R10" s="48">
        <f t="shared" si="8"/>
        <v>-6.5377211294056492E-2</v>
      </c>
      <c r="S10" s="48">
        <f t="shared" si="8"/>
        <v>-0.12212924880936807</v>
      </c>
      <c r="T10" s="48">
        <f t="shared" si="8"/>
        <v>-0.16472492382435555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-0.10762659808176284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0.10563257849111427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38876.957629999997</v>
      </c>
      <c r="E11" s="40">
        <f t="shared" si="10"/>
        <v>31413.911670000016</v>
      </c>
      <c r="F11" s="40">
        <f t="shared" si="10"/>
        <v>38478.496980000004</v>
      </c>
      <c r="G11" s="40">
        <f t="shared" si="10"/>
        <v>30222.749489999991</v>
      </c>
      <c r="H11" s="40">
        <f t="shared" si="10"/>
        <v>44392.916970000013</v>
      </c>
      <c r="I11" s="40">
        <f t="shared" si="10"/>
        <v>41676.32089000001</v>
      </c>
      <c r="J11" s="40">
        <f t="shared" si="10"/>
        <v>42026.410480000013</v>
      </c>
      <c r="K11" s="40">
        <f t="shared" si="10"/>
        <v>44549.89302999997</v>
      </c>
      <c r="L11" s="40">
        <f t="shared" si="10"/>
        <v>40859.512090000004</v>
      </c>
      <c r="M11" s="40">
        <f t="shared" si="10"/>
        <v>41581.27957999998</v>
      </c>
      <c r="N11" s="40">
        <f t="shared" si="10"/>
        <v>38070.059069999996</v>
      </c>
      <c r="O11" s="40">
        <f t="shared" si="10"/>
        <v>40302.118580000017</v>
      </c>
      <c r="P11" s="40">
        <f ca="1">SUMIF($D$4:$O$4,"&lt;"&amp;MONTH(TODAY()),$D11:$O11)</f>
        <v>183385.03274000002</v>
      </c>
      <c r="Q11" s="41">
        <f t="shared" ref="Q11:AB11" si="11">Q13+Q15+Q12+Q17+Q19+Q21</f>
        <v>33636.804410000004</v>
      </c>
      <c r="R11" s="40">
        <f t="shared" si="11"/>
        <v>40760.438270000006</v>
      </c>
      <c r="S11" s="40">
        <f t="shared" si="11"/>
        <v>43594.116089999967</v>
      </c>
      <c r="T11" s="40">
        <f t="shared" si="11"/>
        <v>38659.575219999977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156650.93398999996</v>
      </c>
      <c r="AD11" s="40">
        <v>45073.198224286178</v>
      </c>
      <c r="AE11" s="40">
        <v>41082.819330775557</v>
      </c>
      <c r="AF11" s="40">
        <v>41897.081036588199</v>
      </c>
      <c r="AG11" s="40">
        <v>36732.46014650962</v>
      </c>
      <c r="AH11" s="40">
        <v>42931.203497862509</v>
      </c>
      <c r="AI11" s="40">
        <v>42738.979453320055</v>
      </c>
      <c r="AJ11" s="40">
        <v>44531.038462105302</v>
      </c>
      <c r="AK11" s="40">
        <v>42975.673383203146</v>
      </c>
      <c r="AL11" s="40">
        <v>40557.82636000315</v>
      </c>
      <c r="AM11" s="40">
        <v>43727.368702253021</v>
      </c>
      <c r="AN11" s="40">
        <v>44176.436857140827</v>
      </c>
      <c r="AO11" s="40">
        <v>44424.409731964995</v>
      </c>
      <c r="AP11" s="5"/>
      <c r="AQ11" s="43">
        <v>36732.46014650962</v>
      </c>
      <c r="AR11" s="44">
        <f ca="1">SUMIF($AD$4:$AO$4,"&lt;"&amp;MONTH(TODAY()),$AD11:$AO11)</f>
        <v>207716.76223602204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0.27915480465440567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5.2463544935567707E-2</v>
      </c>
      <c r="AV11" s="45">
        <f ca="1">IFERROR(($AC11/$AR11)-1,"")</f>
        <v>-0.24584355974120942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-2337.0278200000002</v>
      </c>
      <c r="E12" s="60">
        <v>-3491.4524699999988</v>
      </c>
      <c r="F12" s="60">
        <v>-2427.1945800000017</v>
      </c>
      <c r="G12" s="60">
        <v>-1898.0960999999998</v>
      </c>
      <c r="H12" s="60">
        <v>-2784.944680000001</v>
      </c>
      <c r="I12" s="60">
        <v>-3879.5385400000046</v>
      </c>
      <c r="J12" s="60">
        <v>-5582.2792500000005</v>
      </c>
      <c r="K12" s="60">
        <v>-4044.7875800000038</v>
      </c>
      <c r="L12" s="60">
        <v>-2949.0999000000006</v>
      </c>
      <c r="M12" s="60">
        <v>-6729.4865700000018</v>
      </c>
      <c r="N12" s="60">
        <v>-3623.7632800000019</v>
      </c>
      <c r="O12" s="60">
        <v>-3378.8599500000023</v>
      </c>
      <c r="P12" s="60">
        <f ca="1">SUMIF($D$4:$O$4,"&lt;"&amp;MONTH(TODAY()),$D12:$O12)</f>
        <v>-12938.715650000002</v>
      </c>
      <c r="Q12" s="61">
        <v>-2353.1354299999989</v>
      </c>
      <c r="R12" s="60">
        <v>-2851.2077999999988</v>
      </c>
      <c r="S12" s="60">
        <v>-6064.8069700000024</v>
      </c>
      <c r="T12" s="60">
        <v>-7624.0699200000008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-18893.220120000002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41213.984340000003</v>
      </c>
      <c r="E13" s="60">
        <v>34905.364070000018</v>
      </c>
      <c r="F13" s="60">
        <v>40905.691860000006</v>
      </c>
      <c r="G13" s="60">
        <v>32120.844749999989</v>
      </c>
      <c r="H13" s="60">
        <v>47177.860840000016</v>
      </c>
      <c r="I13" s="60">
        <v>45555.858770000013</v>
      </c>
      <c r="J13" s="60">
        <v>47553.163160000011</v>
      </c>
      <c r="K13" s="60">
        <v>48594.679669999976</v>
      </c>
      <c r="L13" s="60">
        <v>43808.611010000008</v>
      </c>
      <c r="M13" s="60">
        <v>48310.764539999982</v>
      </c>
      <c r="N13" s="60">
        <v>41693.821749999996</v>
      </c>
      <c r="O13" s="60">
        <v>43681.204480000022</v>
      </c>
      <c r="P13" s="60">
        <f t="shared" ref="P13" ca="1" si="13">SUMIF($D$4:$O$4,"&lt;"&amp;MONTH(TODAY()),$D13:$O13)</f>
        <v>196323.74586000002</v>
      </c>
      <c r="Q13" s="61">
        <v>35989.943380000004</v>
      </c>
      <c r="R13" s="60">
        <v>43611.667509999999</v>
      </c>
      <c r="S13" s="60">
        <v>49658.87875999997</v>
      </c>
      <c r="T13" s="60">
        <v>46284.19822999998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175544.68787999995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1.0601134155671843</v>
      </c>
      <c r="E14" s="65">
        <f t="shared" si="14"/>
        <v>1.1111435098142937</v>
      </c>
      <c r="F14" s="65">
        <f t="shared" si="14"/>
        <v>1.0630792538820211</v>
      </c>
      <c r="G14" s="65">
        <f t="shared" si="14"/>
        <v>1.0628035268805718</v>
      </c>
      <c r="H14" s="65">
        <f t="shared" si="14"/>
        <v>1.0627339688419668</v>
      </c>
      <c r="I14" s="65">
        <f t="shared" si="14"/>
        <v>1.0930873406565711</v>
      </c>
      <c r="J14" s="65">
        <f t="shared" si="14"/>
        <v>1.1315066553835267</v>
      </c>
      <c r="K14" s="65">
        <f t="shared" si="14"/>
        <v>1.0907922862413213</v>
      </c>
      <c r="L14" s="65">
        <f t="shared" si="14"/>
        <v>1.0721765574073452</v>
      </c>
      <c r="M14" s="65">
        <f t="shared" si="14"/>
        <v>1.1618392947011855</v>
      </c>
      <c r="N14" s="65">
        <f t="shared" si="14"/>
        <v>1.0951866839328233</v>
      </c>
      <c r="O14" s="65">
        <f t="shared" si="14"/>
        <v>1.083843877668428</v>
      </c>
      <c r="P14" s="65">
        <f t="shared" ca="1" si="14"/>
        <v>1.0705549025821768</v>
      </c>
      <c r="Q14" s="66">
        <f t="shared" si="14"/>
        <v>1.0699572688688712</v>
      </c>
      <c r="R14" s="65">
        <f t="shared" si="14"/>
        <v>1.069950897512761</v>
      </c>
      <c r="S14" s="65">
        <f t="shared" si="14"/>
        <v>1.1391188356125701</v>
      </c>
      <c r="T14" s="65">
        <f t="shared" si="14"/>
        <v>1.197224697028112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1.1206105409572988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1.1100000000000001E-3</v>
      </c>
      <c r="E17" s="60">
        <v>6.9999999999999845E-5</v>
      </c>
      <c r="F17" s="60">
        <v>-3.0000000000000035E-4</v>
      </c>
      <c r="G17" s="60">
        <v>8.3999999999999982E-4</v>
      </c>
      <c r="H17" s="60">
        <v>8.1000000000000061E-4</v>
      </c>
      <c r="I17" s="60">
        <v>6.600000000000001E-4</v>
      </c>
      <c r="J17" s="60">
        <v>55.52657</v>
      </c>
      <c r="K17" s="60">
        <v>9.4000000000000041E-4</v>
      </c>
      <c r="L17" s="60">
        <v>9.800000000000004E-4</v>
      </c>
      <c r="M17" s="60">
        <v>1.6100000000000003E-3</v>
      </c>
      <c r="N17" s="60">
        <v>6.0000000000000006E-4</v>
      </c>
      <c r="O17" s="60">
        <v>-0.22595000000000001</v>
      </c>
      <c r="P17" s="60">
        <f t="shared" ref="P17" ca="1" si="21">SUMIF($D$4:$O$4,"&lt;"&amp;MONTH(TODAY()),$D17:$O17)</f>
        <v>2.5300000000000001E-3</v>
      </c>
      <c r="Q17" s="61">
        <v>-3.540000000000001E-3</v>
      </c>
      <c r="R17" s="60">
        <v>-2.1440000000000004E-2</v>
      </c>
      <c r="S17" s="60">
        <v>4.4300000000000027E-2</v>
      </c>
      <c r="T17" s="60">
        <v>-0.55308999999999997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-0.53376999999999997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2.855161688741435E-8</v>
      </c>
      <c r="E18" s="65">
        <f t="shared" ref="E18:P18" si="22">IFERROR(E17/E$11,"")</f>
        <v>2.228312116470652E-9</v>
      </c>
      <c r="F18" s="65">
        <f t="shared" si="22"/>
        <v>-7.7965623281993461E-9</v>
      </c>
      <c r="G18" s="65">
        <f t="shared" si="22"/>
        <v>2.7793632749327997E-8</v>
      </c>
      <c r="H18" s="65">
        <f t="shared" si="22"/>
        <v>1.8246154010275671E-8</v>
      </c>
      <c r="I18" s="65">
        <f t="shared" si="22"/>
        <v>1.583633070063925E-8</v>
      </c>
      <c r="J18" s="65">
        <f t="shared" si="22"/>
        <v>1.3212303731346409E-3</v>
      </c>
      <c r="K18" s="65">
        <f t="shared" si="22"/>
        <v>2.1099938430087878E-8</v>
      </c>
      <c r="L18" s="65">
        <f t="shared" si="22"/>
        <v>2.3984623160486699E-8</v>
      </c>
      <c r="M18" s="65">
        <f t="shared" si="22"/>
        <v>3.8719347174067917E-8</v>
      </c>
      <c r="N18" s="65">
        <f t="shared" si="22"/>
        <v>1.576041683825E-8</v>
      </c>
      <c r="O18" s="65">
        <f t="shared" si="22"/>
        <v>-5.6064050218969881E-6</v>
      </c>
      <c r="P18" s="65">
        <f t="shared" ca="1" si="22"/>
        <v>1.379610954175845E-8</v>
      </c>
      <c r="Q18" s="66">
        <f>IFERROR(Q17/Q$11,"")</f>
        <v>-1.0524186414532238E-7</v>
      </c>
      <c r="R18" s="65">
        <f t="shared" ref="R18:AO18" si="23">IFERROR(R17/R$11,"")</f>
        <v>-5.2600023233263441E-7</v>
      </c>
      <c r="S18" s="65">
        <f t="shared" si="23"/>
        <v>1.0161921831043153E-6</v>
      </c>
      <c r="T18" s="65">
        <f t="shared" si="23"/>
        <v>-1.4306675561035828E-5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-3.4073847273331541E-6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-5250.4270699999997</v>
      </c>
      <c r="E23" s="75">
        <f t="shared" ref="E23:AB23" si="35">+E25+E27+E29+E33+E31</f>
        <v>-4920.7876800000004</v>
      </c>
      <c r="F23" s="75">
        <f t="shared" si="35"/>
        <v>-4711.0823100000007</v>
      </c>
      <c r="G23" s="75">
        <f t="shared" si="35"/>
        <v>-4951.6417000000001</v>
      </c>
      <c r="H23" s="75">
        <f t="shared" si="35"/>
        <v>-5683.0949000000001</v>
      </c>
      <c r="I23" s="75">
        <f t="shared" si="35"/>
        <v>-5089.5712199999989</v>
      </c>
      <c r="J23" s="75">
        <f t="shared" si="35"/>
        <v>-4976.0901600000007</v>
      </c>
      <c r="K23" s="75">
        <f t="shared" si="35"/>
        <v>-5132.7124499999991</v>
      </c>
      <c r="L23" s="75">
        <f t="shared" si="35"/>
        <v>-5046.15834</v>
      </c>
      <c r="M23" s="75">
        <f>+M25+M27+M29+M33+M31</f>
        <v>-5311.9082899999994</v>
      </c>
      <c r="N23" s="75">
        <f t="shared" si="35"/>
        <v>-5095.3772799999997</v>
      </c>
      <c r="O23" s="75">
        <f t="shared" si="35"/>
        <v>-4925.0830700000006</v>
      </c>
      <c r="P23" s="75">
        <f t="shared" ca="1" si="35"/>
        <v>-25517.033660000001</v>
      </c>
      <c r="Q23" s="76">
        <f t="shared" si="35"/>
        <v>-5736.2636400000001</v>
      </c>
      <c r="R23" s="75">
        <f t="shared" si="35"/>
        <v>-5867.1749999999984</v>
      </c>
      <c r="S23" s="75">
        <f t="shared" si="35"/>
        <v>-6001.0744499999983</v>
      </c>
      <c r="T23" s="75">
        <f t="shared" si="35"/>
        <v>-6537.2806199999995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-24141.793709999994</v>
      </c>
      <c r="AD23" s="78">
        <v>-6491.1363559662414</v>
      </c>
      <c r="AE23" s="78">
        <v>-6491.1363559662414</v>
      </c>
      <c r="AF23" s="78">
        <v>-6491.1363559662414</v>
      </c>
      <c r="AG23" s="78">
        <v>-6491.1363559662414</v>
      </c>
      <c r="AH23" s="78">
        <v>-6491.1363559662414</v>
      </c>
      <c r="AI23" s="78">
        <v>-6691.1363559662414</v>
      </c>
      <c r="AJ23" s="78">
        <v>-6691.1363559662414</v>
      </c>
      <c r="AK23" s="78">
        <v>-6691.1363559662414</v>
      </c>
      <c r="AL23" s="78">
        <v>-6691.1363559662414</v>
      </c>
      <c r="AM23" s="78">
        <v>-6691.1363559662414</v>
      </c>
      <c r="AN23" s="78">
        <v>-6691.1363559662414</v>
      </c>
      <c r="AO23" s="79">
        <v>-6691.1363559662414</v>
      </c>
      <c r="AP23" s="5"/>
      <c r="AQ23" s="80">
        <v>-6491.1363559662414</v>
      </c>
      <c r="AR23" s="81">
        <f ca="1">SUMIF($AD$4:$AO$4,"&lt;"&amp;MONTH(TODAY()),$AD23:$AO23)</f>
        <v>-32455.681779831208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-0.13505241639454904</v>
      </c>
      <c r="E24" s="47">
        <f t="shared" ref="E24:P24" si="37">IFERROR(E23/E$11,"")</f>
        <v>-0.15664358299890763</v>
      </c>
      <c r="F24" s="47">
        <f t="shared" si="37"/>
        <v>-0.12243415621064106</v>
      </c>
      <c r="G24" s="48">
        <f t="shared" si="37"/>
        <v>-0.16383822728102165</v>
      </c>
      <c r="H24" s="48">
        <f t="shared" si="37"/>
        <v>-0.12801805530915078</v>
      </c>
      <c r="I24" s="48">
        <f t="shared" si="37"/>
        <v>-0.12212141358238779</v>
      </c>
      <c r="J24" s="48">
        <f t="shared" si="37"/>
        <v>-0.11840388230082312</v>
      </c>
      <c r="K24" s="48">
        <f t="shared" si="37"/>
        <v>-0.11521267731313344</v>
      </c>
      <c r="L24" s="48">
        <f t="shared" si="37"/>
        <v>-0.12350021040106844</v>
      </c>
      <c r="M24" s="48">
        <f t="shared" si="37"/>
        <v>-0.12774759083063317</v>
      </c>
      <c r="N24" s="48">
        <f t="shared" si="37"/>
        <v>-0.13384211646824745</v>
      </c>
      <c r="O24" s="48">
        <f t="shared" si="37"/>
        <v>-0.12220407371944164</v>
      </c>
      <c r="P24" s="48">
        <f t="shared" ca="1" si="37"/>
        <v>-0.1391445816419358</v>
      </c>
      <c r="Q24" s="49">
        <f>IFERROR(Q23/Q$11,"")</f>
        <v>-0.17053533296684528</v>
      </c>
      <c r="R24" s="48">
        <f t="shared" ref="R24:AO24" si="38">IFERROR(R23/R$11,"")</f>
        <v>-0.14394288307538353</v>
      </c>
      <c r="S24" s="48">
        <f t="shared" si="38"/>
        <v>-0.13765789946539556</v>
      </c>
      <c r="T24" s="48">
        <f t="shared" si="38"/>
        <v>-0.16909861483987623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-0.15411203173254698</v>
      </c>
      <c r="AD24" s="65">
        <f t="shared" si="38"/>
        <v>-0.14401321875732154</v>
      </c>
      <c r="AE24" s="65">
        <f t="shared" si="38"/>
        <v>-0.15800123900220414</v>
      </c>
      <c r="AF24" s="65">
        <f t="shared" si="38"/>
        <v>-0.15493051533345756</v>
      </c>
      <c r="AG24" s="65">
        <f t="shared" si="38"/>
        <v>-0.17671390182078617</v>
      </c>
      <c r="AH24" s="65">
        <f t="shared" si="38"/>
        <v>-0.15119856484548416</v>
      </c>
      <c r="AI24" s="65">
        <f t="shared" si="38"/>
        <v>-0.15655816871515071</v>
      </c>
      <c r="AJ24" s="65">
        <f t="shared" si="38"/>
        <v>-0.15025781088981824</v>
      </c>
      <c r="AK24" s="65">
        <f t="shared" si="38"/>
        <v>-0.15569590489724455</v>
      </c>
      <c r="AL24" s="65">
        <f t="shared" si="38"/>
        <v>-0.16497768634279744</v>
      </c>
      <c r="AM24" s="65">
        <f t="shared" si="38"/>
        <v>-0.15301941448906542</v>
      </c>
      <c r="AN24" s="65">
        <f t="shared" si="38"/>
        <v>-0.15146392131181272</v>
      </c>
      <c r="AO24" s="69">
        <f t="shared" si="38"/>
        <v>-0.15061846395567802</v>
      </c>
      <c r="AP24" s="5"/>
      <c r="AQ24" s="88">
        <f t="shared" ref="AQ24" si="40">IFERROR(AQ23/AQ$11,"")</f>
        <v>-0.17671390182078617</v>
      </c>
      <c r="AR24" s="89">
        <f ca="1">IFERROR(AR23/AR$11,"")</f>
        <v>-0.1562496999782465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-3067.1367400000004</v>
      </c>
      <c r="E25" s="60">
        <v>-3016.6373400000002</v>
      </c>
      <c r="F25" s="60">
        <v>-2963.0279300000002</v>
      </c>
      <c r="G25" s="60">
        <v>-3031.4946399999999</v>
      </c>
      <c r="H25" s="60">
        <v>-3702.1612999999998</v>
      </c>
      <c r="I25" s="60">
        <v>-3120.7680499999988</v>
      </c>
      <c r="J25" s="60">
        <v>-3074.9347700000003</v>
      </c>
      <c r="K25" s="60">
        <v>-3246.9313499999994</v>
      </c>
      <c r="L25" s="60">
        <v>-3258.3002999999999</v>
      </c>
      <c r="M25" s="60">
        <v>-3208.5945699999993</v>
      </c>
      <c r="N25" s="60">
        <v>-3296.4335999999998</v>
      </c>
      <c r="O25" s="60">
        <v>-3225.8440000000001</v>
      </c>
      <c r="P25" s="60">
        <f ca="1">SUMIF($D$4:$O$4,"&lt;"&amp;MONTH(TODAY()),$D25:$O25)</f>
        <v>-15780.45795</v>
      </c>
      <c r="Q25" s="61">
        <v>-3324.4696600000002</v>
      </c>
      <c r="R25" s="60">
        <v>-3807.9244099999987</v>
      </c>
      <c r="S25" s="60">
        <v>-3617.9383499999981</v>
      </c>
      <c r="T25" s="60">
        <v>-4243.4731899999997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-14993.805609999996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-7.8893435262876579E-2</v>
      </c>
      <c r="E26" s="65">
        <f t="shared" ref="E26:P26" si="41">IFERROR(E25/E$11,"")</f>
        <v>-9.6028707653140186E-2</v>
      </c>
      <c r="F26" s="65">
        <f t="shared" si="41"/>
        <v>-7.7004773121468223E-2</v>
      </c>
      <c r="G26" s="65">
        <f t="shared" si="41"/>
        <v>-0.1003050579829956</v>
      </c>
      <c r="H26" s="65">
        <f t="shared" si="41"/>
        <v>-8.339531512429918E-2</v>
      </c>
      <c r="I26" s="65">
        <f t="shared" si="41"/>
        <v>-7.4881083151195543E-2</v>
      </c>
      <c r="J26" s="65">
        <f t="shared" si="41"/>
        <v>-7.3166723850073612E-2</v>
      </c>
      <c r="K26" s="65">
        <f t="shared" si="41"/>
        <v>-7.2883033586938373E-2</v>
      </c>
      <c r="L26" s="65">
        <f t="shared" si="41"/>
        <v>-7.9743984529796655E-2</v>
      </c>
      <c r="M26" s="65">
        <f t="shared" si="41"/>
        <v>-7.716440192339076E-2</v>
      </c>
      <c r="N26" s="65">
        <f t="shared" si="41"/>
        <v>-8.658861269268843E-2</v>
      </c>
      <c r="O26" s="65">
        <f t="shared" si="41"/>
        <v>-8.0041549021713954E-2</v>
      </c>
      <c r="P26" s="65">
        <f t="shared" ca="1" si="41"/>
        <v>-8.6050959089847029E-2</v>
      </c>
      <c r="Q26" s="66">
        <f>IFERROR(Q25/Q$11,"")</f>
        <v>-9.8834289353945198E-2</v>
      </c>
      <c r="R26" s="65">
        <f t="shared" ref="R26:AO26" si="42">IFERROR(R25/R$11,"")</f>
        <v>-9.3422067367775585E-2</v>
      </c>
      <c r="S26" s="65">
        <f t="shared" si="42"/>
        <v>-8.2991437251090761E-2</v>
      </c>
      <c r="T26" s="65">
        <f t="shared" si="42"/>
        <v>-0.10976512716064971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-9.571475399538408E-2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-1287.9655</v>
      </c>
      <c r="E27" s="60">
        <v>-1074.2239500000001</v>
      </c>
      <c r="F27" s="60">
        <v>-847.42921000000013</v>
      </c>
      <c r="G27" s="60">
        <v>-1043.0138099999999</v>
      </c>
      <c r="H27" s="60">
        <v>-1062.2104500000003</v>
      </c>
      <c r="I27" s="60">
        <v>-1089.9739400000001</v>
      </c>
      <c r="J27" s="60">
        <v>-968.24043000000006</v>
      </c>
      <c r="K27" s="60">
        <v>-927.32097999999996</v>
      </c>
      <c r="L27" s="60">
        <v>-922.5326399999999</v>
      </c>
      <c r="M27" s="60">
        <v>-1227.3171399999999</v>
      </c>
      <c r="N27" s="60">
        <v>-909.15359999999987</v>
      </c>
      <c r="O27" s="60">
        <v>-729.03013000000021</v>
      </c>
      <c r="P27" s="60">
        <f ca="1">SUMIF($D$4:$O$4,"&lt;"&amp;MONTH(TODAY()),$D27:$O27)</f>
        <v>-5314.842920000001</v>
      </c>
      <c r="Q27" s="61">
        <v>-1331.50172</v>
      </c>
      <c r="R27" s="60">
        <v>-1085.62591</v>
      </c>
      <c r="S27" s="60">
        <v>-1392.5794200000003</v>
      </c>
      <c r="T27" s="60">
        <v>-1241.9427800000001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-5051.6498300000003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-3.3129277045231588E-2</v>
      </c>
      <c r="E28" s="65">
        <f t="shared" ref="E28:P28" si="45">IFERROR(E27/E$11,"")</f>
        <v>-3.4195803479828132E-2</v>
      </c>
      <c r="F28" s="65">
        <f t="shared" si="45"/>
        <v>-2.2023448848339088E-2</v>
      </c>
      <c r="G28" s="65">
        <f t="shared" si="45"/>
        <v>-3.4510884270973062E-2</v>
      </c>
      <c r="H28" s="65">
        <f t="shared" si="45"/>
        <v>-2.3927475879042242E-2</v>
      </c>
      <c r="I28" s="65">
        <f t="shared" si="45"/>
        <v>-2.6153314801392005E-2</v>
      </c>
      <c r="J28" s="65">
        <f t="shared" si="45"/>
        <v>-2.3038856255895964E-2</v>
      </c>
      <c r="K28" s="65">
        <f t="shared" si="45"/>
        <v>-2.0815335726519939E-2</v>
      </c>
      <c r="L28" s="65">
        <f t="shared" si="45"/>
        <v>-2.2578160942498905E-2</v>
      </c>
      <c r="M28" s="65">
        <f t="shared" si="45"/>
        <v>-2.9516098407667148E-2</v>
      </c>
      <c r="N28" s="65">
        <f t="shared" si="45"/>
        <v>-2.3881066176659336E-2</v>
      </c>
      <c r="O28" s="65">
        <f t="shared" si="45"/>
        <v>-1.8089126718062471E-2</v>
      </c>
      <c r="P28" s="65">
        <f t="shared" ca="1" si="45"/>
        <v>-2.8981879494687491E-2</v>
      </c>
      <c r="Q28" s="66">
        <f>IFERROR(Q27/Q$11,"")</f>
        <v>-3.9584667549577124E-2</v>
      </c>
      <c r="R28" s="65">
        <f t="shared" ref="R28:AO28" si="46">IFERROR(R27/R$11,"")</f>
        <v>-2.6634304145817512E-2</v>
      </c>
      <c r="S28" s="65">
        <f t="shared" si="46"/>
        <v>-3.1944205890653291E-2</v>
      </c>
      <c r="T28" s="65">
        <f t="shared" si="46"/>
        <v>-3.2125101554594908E-2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-3.2247811751460603E-2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0</v>
      </c>
      <c r="E29" s="60">
        <v>0</v>
      </c>
      <c r="F29" s="60">
        <v>-56.445009999999996</v>
      </c>
      <c r="G29" s="60">
        <v>-50.4054</v>
      </c>
      <c r="H29" s="60">
        <v>-24.3474</v>
      </c>
      <c r="I29" s="60">
        <v>-39.631010000000003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-131.19781</v>
      </c>
      <c r="Q29" s="61">
        <v>-39.989700000000006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-39.989700000000006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-1.4669234619361163E-3</v>
      </c>
      <c r="G30" s="65">
        <f t="shared" si="49"/>
        <v>-1.6677966383130689E-3</v>
      </c>
      <c r="H30" s="65">
        <f t="shared" si="49"/>
        <v>-5.4845235820961177E-4</v>
      </c>
      <c r="I30" s="65">
        <f t="shared" si="49"/>
        <v>-9.5092390963688047E-4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-7.1542267130387833E-4</v>
      </c>
      <c r="Q30" s="66">
        <f>IFERROR(Q29/Q$11,"")</f>
        <v>-1.1888673939582479E-3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-2.5527903971867032E-4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-895.32483000000002</v>
      </c>
      <c r="E31" s="60">
        <v>-829.92638999999974</v>
      </c>
      <c r="F31" s="60">
        <v>-844.18016</v>
      </c>
      <c r="G31" s="60">
        <v>-826.72784999999988</v>
      </c>
      <c r="H31" s="60">
        <v>-894.37575000000004</v>
      </c>
      <c r="I31" s="60">
        <v>-839.19821999999999</v>
      </c>
      <c r="J31" s="60">
        <v>-932.91496000000006</v>
      </c>
      <c r="K31" s="60">
        <v>-958.46011999999985</v>
      </c>
      <c r="L31" s="60">
        <v>-865.32540000000017</v>
      </c>
      <c r="M31" s="60">
        <v>-875.99658000000011</v>
      </c>
      <c r="N31" s="60">
        <v>-889.7900800000001</v>
      </c>
      <c r="O31" s="60">
        <v>-970.20894000000044</v>
      </c>
      <c r="P31" s="60">
        <f ca="1">SUMIF($D$4:$O$4,"&lt;"&amp;MONTH(TODAY()),$D31:$O31)</f>
        <v>-4290.5349799999995</v>
      </c>
      <c r="Q31" s="61">
        <v>-1040.3025600000001</v>
      </c>
      <c r="R31" s="60">
        <v>-973.62468000000001</v>
      </c>
      <c r="S31" s="60">
        <v>-990.55667999999991</v>
      </c>
      <c r="T31" s="60">
        <v>-1051.86465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-4056.3485699999997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-2.3029704086440884E-2</v>
      </c>
      <c r="E32" s="65">
        <f t="shared" ref="E32:P32" si="53">IFERROR(E31/E$11,"")</f>
        <v>-2.6419071865939302E-2</v>
      </c>
      <c r="F32" s="65">
        <f t="shared" si="53"/>
        <v>-2.1939010778897629E-2</v>
      </c>
      <c r="G32" s="65">
        <f t="shared" si="53"/>
        <v>-2.7354488388739912E-2</v>
      </c>
      <c r="H32" s="65">
        <f t="shared" si="53"/>
        <v>-2.0146811947599753E-2</v>
      </c>
      <c r="I32" s="65">
        <f t="shared" si="53"/>
        <v>-2.0136091720163347E-2</v>
      </c>
      <c r="J32" s="65">
        <f t="shared" si="53"/>
        <v>-2.2198302194853539E-2</v>
      </c>
      <c r="K32" s="65">
        <f t="shared" si="53"/>
        <v>-2.1514307999675134E-2</v>
      </c>
      <c r="L32" s="65">
        <f t="shared" si="53"/>
        <v>-2.1178064928772871E-2</v>
      </c>
      <c r="M32" s="65">
        <f t="shared" si="53"/>
        <v>-2.1067090499575253E-2</v>
      </c>
      <c r="N32" s="65">
        <f t="shared" si="53"/>
        <v>-2.337243759889969E-2</v>
      </c>
      <c r="O32" s="65">
        <f t="shared" si="53"/>
        <v>-2.4073397979665217E-2</v>
      </c>
      <c r="P32" s="65">
        <f t="shared" ca="1" si="53"/>
        <v>-2.3396320386097388E-2</v>
      </c>
      <c r="Q32" s="66">
        <f>IFERROR(Q31/Q$11,"")</f>
        <v>-3.0927508669364705E-2</v>
      </c>
      <c r="R32" s="65">
        <f t="shared" ref="R32:AO32" si="54">IFERROR(R31/R$11,"")</f>
        <v>-2.3886511561790422E-2</v>
      </c>
      <c r="S32" s="65">
        <f t="shared" si="54"/>
        <v>-2.2722256323651512E-2</v>
      </c>
      <c r="T32" s="65">
        <f t="shared" si="54"/>
        <v>-2.7208386124631626E-2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-2.5894186945983624E-2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-1099.4841000000001</v>
      </c>
      <c r="E35" s="104">
        <f t="shared" ref="E35:AB35" si="61">+E37+E39+E41+E43+E45</f>
        <v>-1126.4450399999998</v>
      </c>
      <c r="F35" s="104">
        <f t="shared" si="61"/>
        <v>-1179.84878</v>
      </c>
      <c r="G35" s="104">
        <f t="shared" si="61"/>
        <v>-1152.17455</v>
      </c>
      <c r="H35" s="104">
        <f t="shared" si="61"/>
        <v>-1548.5871999999999</v>
      </c>
      <c r="I35" s="104">
        <f t="shared" si="61"/>
        <v>-1321.4294300000001</v>
      </c>
      <c r="J35" s="104">
        <f t="shared" si="61"/>
        <v>-1491.2974099999999</v>
      </c>
      <c r="K35" s="104">
        <f t="shared" si="61"/>
        <v>-3113.2621100000001</v>
      </c>
      <c r="L35" s="104">
        <f t="shared" si="61"/>
        <v>-1235.1183099999998</v>
      </c>
      <c r="M35" s="104">
        <f t="shared" si="61"/>
        <v>-1852.9026500000002</v>
      </c>
      <c r="N35" s="104">
        <f t="shared" si="61"/>
        <v>-1188.19301</v>
      </c>
      <c r="O35" s="104">
        <f t="shared" si="61"/>
        <v>-1221.0823</v>
      </c>
      <c r="P35" s="104">
        <f t="shared" ca="1" si="61"/>
        <v>-6106.5396699999992</v>
      </c>
      <c r="Q35" s="105">
        <f t="shared" si="61"/>
        <v>-1280.6821800000002</v>
      </c>
      <c r="R35" s="104">
        <f t="shared" si="61"/>
        <v>-1274.9491699999999</v>
      </c>
      <c r="S35" s="104">
        <f t="shared" si="61"/>
        <v>-738.12518</v>
      </c>
      <c r="T35" s="104">
        <f t="shared" si="61"/>
        <v>-603.43042000000003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-3897.1869499999998</v>
      </c>
      <c r="AD35" s="60">
        <v>-587.90433403375653</v>
      </c>
      <c r="AE35" s="60">
        <v>-587.90433403375653</v>
      </c>
      <c r="AF35" s="60">
        <v>-587.90433403375653</v>
      </c>
      <c r="AG35" s="60">
        <v>-587.90433403375653</v>
      </c>
      <c r="AH35" s="60">
        <v>-587.90433403375653</v>
      </c>
      <c r="AI35" s="60">
        <v>-587.90433403375653</v>
      </c>
      <c r="AJ35" s="60">
        <v>-587.90433403375653</v>
      </c>
      <c r="AK35" s="60">
        <v>-587.90433403375653</v>
      </c>
      <c r="AL35" s="60">
        <v>-587.90433403375653</v>
      </c>
      <c r="AM35" s="60">
        <v>-587.90433403375653</v>
      </c>
      <c r="AN35" s="60">
        <v>-587.90433403375653</v>
      </c>
      <c r="AO35" s="64">
        <v>-587.90433403375653</v>
      </c>
      <c r="AP35" s="5"/>
      <c r="AQ35" s="95">
        <v>-587.90433403375653</v>
      </c>
      <c r="AR35" s="96">
        <f ca="1">SUMIF($AD$4:$AO$4,"&lt;"&amp;MONTH(TODAY()),$AD35:$AO35)</f>
        <v>-2939.5216701687827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-2.8281125042345558E-2</v>
      </c>
      <c r="E36" s="47">
        <f t="shared" si="63"/>
        <v>-3.585815901671819E-2</v>
      </c>
      <c r="F36" s="47">
        <f t="shared" si="63"/>
        <v>-3.0662548503733161E-2</v>
      </c>
      <c r="G36" s="48">
        <f t="shared" si="63"/>
        <v>-3.8122757506931254E-2</v>
      </c>
      <c r="H36" s="48">
        <f t="shared" si="63"/>
        <v>-3.4883654999434015E-2</v>
      </c>
      <c r="I36" s="48">
        <f t="shared" si="63"/>
        <v>-3.1706959774298826E-2</v>
      </c>
      <c r="J36" s="48">
        <f t="shared" si="63"/>
        <v>-3.5484767625103143E-2</v>
      </c>
      <c r="K36" s="48">
        <f t="shared" si="63"/>
        <v>-6.9882594508218557E-2</v>
      </c>
      <c r="L36" s="48">
        <f t="shared" si="63"/>
        <v>-3.0228415534660383E-2</v>
      </c>
      <c r="M36" s="48">
        <f t="shared" si="63"/>
        <v>-4.4560981978323262E-2</v>
      </c>
      <c r="N36" s="48">
        <f t="shared" si="63"/>
        <v>-3.1210695203158247E-2</v>
      </c>
      <c r="O36" s="48">
        <f t="shared" si="63"/>
        <v>-3.0298216149013166E-2</v>
      </c>
      <c r="P36" s="48">
        <f t="shared" ca="1" si="63"/>
        <v>-3.3299007987515214E-2</v>
      </c>
      <c r="Q36" s="49">
        <f t="shared" si="63"/>
        <v>-3.8073836158444993E-2</v>
      </c>
      <c r="R36" s="48">
        <f t="shared" si="63"/>
        <v>-3.1279083938073653E-2</v>
      </c>
      <c r="S36" s="48">
        <f t="shared" si="63"/>
        <v>-1.6931761581680933E-2</v>
      </c>
      <c r="T36" s="48">
        <f t="shared" si="63"/>
        <v>-1.5608821787773394E-2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-2.4878159681121226E-2</v>
      </c>
      <c r="AD36" s="107">
        <f t="shared" si="63"/>
        <v>-1.3043324130413803E-2</v>
      </c>
      <c r="AE36" s="107">
        <f t="shared" si="63"/>
        <v>-1.4310223680129748E-2</v>
      </c>
      <c r="AF36" s="107">
        <f t="shared" si="63"/>
        <v>-1.4032107237264262E-2</v>
      </c>
      <c r="AG36" s="107">
        <f t="shared" si="63"/>
        <v>-1.6005035646642365E-2</v>
      </c>
      <c r="AH36" s="107">
        <f t="shared" si="63"/>
        <v>-1.3694103266008546E-2</v>
      </c>
      <c r="AI36" s="107">
        <f t="shared" si="63"/>
        <v>-1.3755694252734124E-2</v>
      </c>
      <c r="AJ36" s="107">
        <f t="shared" si="63"/>
        <v>-1.3202124952330654E-2</v>
      </c>
      <c r="AK36" s="107">
        <f t="shared" si="63"/>
        <v>-1.3679933035407337E-2</v>
      </c>
      <c r="AL36" s="107">
        <f t="shared" si="63"/>
        <v>-1.4495459614017414E-2</v>
      </c>
      <c r="AM36" s="107">
        <f t="shared" si="63"/>
        <v>-1.3444768150512225E-2</v>
      </c>
      <c r="AN36" s="107">
        <f t="shared" si="63"/>
        <v>-1.3308097616268609E-2</v>
      </c>
      <c r="AO36" s="53">
        <f t="shared" si="63"/>
        <v>-1.323381306765541E-2</v>
      </c>
      <c r="AP36" s="56"/>
      <c r="AQ36" s="54">
        <f t="shared" ref="AQ36" si="65">IFERROR(AQ35/AQ$11,"")</f>
        <v>-1.6005035646642365E-2</v>
      </c>
      <c r="AR36" s="55">
        <f ca="1">IFERROR(AR35/AR$11,"")</f>
        <v>-1.4151586220223751E-2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-685.63570000000004</v>
      </c>
      <c r="E37" s="60">
        <v>-694.94579999999985</v>
      </c>
      <c r="F37" s="60">
        <v>-704.73533000000009</v>
      </c>
      <c r="G37" s="60">
        <v>-718.43571999999995</v>
      </c>
      <c r="H37" s="60">
        <v>-890.53083000000004</v>
      </c>
      <c r="I37" s="60">
        <v>-807.72516000000019</v>
      </c>
      <c r="J37" s="60">
        <v>-900.73597999999993</v>
      </c>
      <c r="K37" s="60">
        <v>-904.44948000000011</v>
      </c>
      <c r="L37" s="60">
        <v>-762.63053999999988</v>
      </c>
      <c r="M37" s="60">
        <v>-763.38197000000002</v>
      </c>
      <c r="N37" s="60">
        <v>-738.03143999999998</v>
      </c>
      <c r="O37" s="60">
        <v>-756.58247000000006</v>
      </c>
      <c r="P37" s="60">
        <f ca="1">SUMIF($D$4:$O$4,"&lt;"&amp;MONTH(TODAY()),$D37:$O37)</f>
        <v>-3694.2833799999999</v>
      </c>
      <c r="Q37" s="61">
        <v>-770.69708000000003</v>
      </c>
      <c r="R37" s="60">
        <v>-797.17290999999989</v>
      </c>
      <c r="S37" s="60">
        <v>-722.92265999999995</v>
      </c>
      <c r="T37" s="60">
        <v>-441.07060000000007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-2731.8632499999999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-1.7636043090751494E-2</v>
      </c>
      <c r="E38" s="65">
        <f t="shared" si="66"/>
        <v>-2.2122230663291335E-2</v>
      </c>
      <c r="F38" s="65">
        <f t="shared" si="66"/>
        <v>-1.8315043084097097E-2</v>
      </c>
      <c r="G38" s="65">
        <f t="shared" si="66"/>
        <v>-2.3771355423427433E-2</v>
      </c>
      <c r="H38" s="65">
        <f t="shared" si="66"/>
        <v>-2.0060200833430384E-2</v>
      </c>
      <c r="I38" s="65">
        <f t="shared" si="66"/>
        <v>-1.9380913256040532E-2</v>
      </c>
      <c r="J38" s="65">
        <f t="shared" si="66"/>
        <v>-2.1432617482967098E-2</v>
      </c>
      <c r="K38" s="65">
        <f t="shared" si="66"/>
        <v>-2.0301945043749988E-2</v>
      </c>
      <c r="L38" s="65">
        <f t="shared" si="66"/>
        <v>-1.8664700114875987E-2</v>
      </c>
      <c r="M38" s="65">
        <f t="shared" si="66"/>
        <v>-1.8358789765747761E-2</v>
      </c>
      <c r="N38" s="65">
        <f t="shared" si="66"/>
        <v>-1.9386138556889823E-2</v>
      </c>
      <c r="O38" s="65">
        <f t="shared" si="66"/>
        <v>-1.8772771671994811E-2</v>
      </c>
      <c r="P38" s="65">
        <f t="shared" ca="1" si="66"/>
        <v>-2.0144955805840969E-2</v>
      </c>
      <c r="Q38" s="66">
        <f t="shared" si="66"/>
        <v>-2.2912315647049895E-2</v>
      </c>
      <c r="R38" s="65">
        <f t="shared" si="66"/>
        <v>-1.9557515665544874E-2</v>
      </c>
      <c r="S38" s="65">
        <f t="shared" si="66"/>
        <v>-1.6583032868645108E-2</v>
      </c>
      <c r="T38" s="65">
        <f t="shared" si="66"/>
        <v>-1.1409090697194689E-2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-1.7439176265456498E-2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-259.56482999999997</v>
      </c>
      <c r="E39" s="60">
        <v>-252.49180999999999</v>
      </c>
      <c r="F39" s="60">
        <v>-292.89396999999997</v>
      </c>
      <c r="G39" s="60">
        <v>-280.89659</v>
      </c>
      <c r="H39" s="60">
        <v>-426.91016999999999</v>
      </c>
      <c r="I39" s="60">
        <v>-337.30857000000003</v>
      </c>
      <c r="J39" s="60">
        <v>-381.15156999999999</v>
      </c>
      <c r="K39" s="60">
        <v>-1509.4874199999999</v>
      </c>
      <c r="L39" s="60">
        <v>-297.04856999999993</v>
      </c>
      <c r="M39" s="60">
        <v>-275.16026000000005</v>
      </c>
      <c r="N39" s="60">
        <v>-276.79102999999998</v>
      </c>
      <c r="O39" s="60">
        <v>-270.49180999999999</v>
      </c>
      <c r="P39" s="60">
        <f ca="1">SUMIF($D$4:$O$4,"&lt;"&amp;MONTH(TODAY()),$D39:$O39)</f>
        <v>-1512.7573699999998</v>
      </c>
      <c r="Q39" s="61">
        <v>-305.14122000000003</v>
      </c>
      <c r="R39" s="60">
        <v>-288.70812999999993</v>
      </c>
      <c r="S39" s="60">
        <v>145.81831999999997</v>
      </c>
      <c r="T39" s="60">
        <v>-68.013310000000004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-516.04434000000003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-6.6765725978439943E-3</v>
      </c>
      <c r="E40" s="65">
        <f t="shared" si="69"/>
        <v>-8.0375794218943853E-3</v>
      </c>
      <c r="F40" s="65">
        <f t="shared" si="69"/>
        <v>-7.6118869755291557E-3</v>
      </c>
      <c r="G40" s="65">
        <f t="shared" si="69"/>
        <v>-9.2942103130935257E-3</v>
      </c>
      <c r="H40" s="65">
        <f t="shared" si="69"/>
        <v>-9.6166280374974846E-3</v>
      </c>
      <c r="I40" s="65">
        <f t="shared" si="69"/>
        <v>-8.093530397999581E-3</v>
      </c>
      <c r="J40" s="65">
        <f t="shared" si="69"/>
        <v>-9.0693343934616193E-3</v>
      </c>
      <c r="K40" s="65">
        <f t="shared" si="69"/>
        <v>-3.3883076194672533E-2</v>
      </c>
      <c r="L40" s="65">
        <f t="shared" si="69"/>
        <v>-7.2699979712361733E-3</v>
      </c>
      <c r="M40" s="65">
        <f t="shared" si="69"/>
        <v>-6.6174072269855862E-3</v>
      </c>
      <c r="N40" s="65">
        <f t="shared" si="69"/>
        <v>-7.2705700164809334E-3</v>
      </c>
      <c r="O40" s="65">
        <f t="shared" si="69"/>
        <v>-6.7116027526709704E-3</v>
      </c>
      <c r="P40" s="65">
        <f t="shared" ca="1" si="69"/>
        <v>-8.2490776231709147E-3</v>
      </c>
      <c r="Q40" s="66">
        <f t="shared" si="69"/>
        <v>-9.0716471244005423E-3</v>
      </c>
      <c r="R40" s="65">
        <f t="shared" si="69"/>
        <v>-7.0830477358358361E-3</v>
      </c>
      <c r="S40" s="65">
        <f t="shared" si="69"/>
        <v>3.3449082830113662E-3</v>
      </c>
      <c r="T40" s="65">
        <f t="shared" si="69"/>
        <v>-1.7592875662227735E-3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-3.2942308536311853E-3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-43.866</v>
      </c>
      <c r="I41" s="60">
        <v>0</v>
      </c>
      <c r="J41" s="60">
        <v>0</v>
      </c>
      <c r="K41" s="60">
        <v>-465.10470000000004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-43.866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-9.8813060717870623E-4</v>
      </c>
      <c r="I42" s="65">
        <f t="shared" si="72"/>
        <v>0</v>
      </c>
      <c r="J42" s="65">
        <f t="shared" si="72"/>
        <v>0</v>
      </c>
      <c r="K42" s="65">
        <f t="shared" si="72"/>
        <v>-1.0440085673983499E-2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-2.3920163682165064E-4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-154.28357</v>
      </c>
      <c r="E43" s="60">
        <v>-149.28743</v>
      </c>
      <c r="F43" s="60">
        <v>-147.74482</v>
      </c>
      <c r="G43" s="60">
        <v>-145.23903999999999</v>
      </c>
      <c r="H43" s="60">
        <v>-187.28019999999998</v>
      </c>
      <c r="I43" s="60">
        <v>-176.39570000000001</v>
      </c>
      <c r="J43" s="60">
        <v>-209.40986000000001</v>
      </c>
      <c r="K43" s="60">
        <v>-234.22051000000002</v>
      </c>
      <c r="L43" s="60">
        <v>-174.69170000000003</v>
      </c>
      <c r="M43" s="60">
        <v>-174.68484000000004</v>
      </c>
      <c r="N43" s="60">
        <v>-173.37054000000001</v>
      </c>
      <c r="O43" s="60">
        <v>-194.00802000000002</v>
      </c>
      <c r="P43" s="60">
        <f ca="1">SUMIF($D$4:$O$4,"&lt;"&amp;MONTH(TODAY()),$D43:$O43)</f>
        <v>-783.83505999999988</v>
      </c>
      <c r="Q43" s="61">
        <v>-204.84388000000001</v>
      </c>
      <c r="R43" s="60">
        <v>-172.20613</v>
      </c>
      <c r="S43" s="60">
        <v>-161.02084000000002</v>
      </c>
      <c r="T43" s="60">
        <v>-94.346510000000009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-632.41736000000003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-3.968509353750066E-3</v>
      </c>
      <c r="E44" s="65">
        <f t="shared" si="75"/>
        <v>-4.7522712729395006E-3</v>
      </c>
      <c r="F44" s="65">
        <f t="shared" si="75"/>
        <v>-3.8396723259953068E-3</v>
      </c>
      <c r="G44" s="65">
        <f t="shared" si="75"/>
        <v>-4.8056196888392379E-3</v>
      </c>
      <c r="H44" s="65">
        <f t="shared" si="75"/>
        <v>-4.2186955213274402E-3</v>
      </c>
      <c r="I44" s="65">
        <f t="shared" si="75"/>
        <v>-4.2325161202587131E-3</v>
      </c>
      <c r="J44" s="65">
        <f t="shared" si="75"/>
        <v>-4.9828157486744261E-3</v>
      </c>
      <c r="K44" s="65">
        <f t="shared" si="75"/>
        <v>-5.257487595812532E-3</v>
      </c>
      <c r="L44" s="65">
        <f t="shared" si="75"/>
        <v>-4.2754230548620337E-3</v>
      </c>
      <c r="M44" s="65">
        <f t="shared" si="75"/>
        <v>-4.2010453205009362E-3</v>
      </c>
      <c r="N44" s="65">
        <f t="shared" si="75"/>
        <v>-4.5539866297874916E-3</v>
      </c>
      <c r="O44" s="65">
        <f t="shared" si="75"/>
        <v>-4.8138417243473834E-3</v>
      </c>
      <c r="P44" s="65">
        <f t="shared" ca="1" si="75"/>
        <v>-4.2742586365339154E-3</v>
      </c>
      <c r="Q44" s="66">
        <f t="shared" si="75"/>
        <v>-6.0898733869945518E-3</v>
      </c>
      <c r="R44" s="65">
        <f t="shared" si="75"/>
        <v>-4.2248350927753643E-3</v>
      </c>
      <c r="S44" s="65">
        <f t="shared" si="75"/>
        <v>-3.6936369960471915E-3</v>
      </c>
      <c r="T44" s="65">
        <f t="shared" si="75"/>
        <v>-2.4404435243559324E-3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-4.0371119653865029E-3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-29.72</v>
      </c>
      <c r="F45" s="60">
        <v>-34.47466</v>
      </c>
      <c r="G45" s="60">
        <v>-7.6032000000000002</v>
      </c>
      <c r="H45" s="60">
        <v>0</v>
      </c>
      <c r="I45" s="60">
        <v>0</v>
      </c>
      <c r="J45" s="60">
        <v>0</v>
      </c>
      <c r="K45" s="60">
        <v>0</v>
      </c>
      <c r="L45" s="60">
        <v>-0.74750000000000005</v>
      </c>
      <c r="M45" s="60">
        <v>-639.67558000000008</v>
      </c>
      <c r="N45" s="60">
        <v>0</v>
      </c>
      <c r="O45" s="60">
        <v>0</v>
      </c>
      <c r="P45" s="60">
        <f ca="1">SUMIF($D$4:$O$4,"&lt;"&amp;MONTH(TODAY()),$D45:$O45)</f>
        <v>-71.79786</v>
      </c>
      <c r="Q45" s="61">
        <v>0</v>
      </c>
      <c r="R45" s="60">
        <v>-16.861999999999998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-16.861999999999998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-9.4607765859297023E-4</v>
      </c>
      <c r="F46" s="65">
        <f t="shared" si="78"/>
        <v>-8.9594611811160188E-4</v>
      </c>
      <c r="G46" s="65">
        <f t="shared" si="78"/>
        <v>-2.5157208157106033E-4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-1.8294393686187553E-5</v>
      </c>
      <c r="M46" s="65">
        <f t="shared" si="78"/>
        <v>-1.5383739665088979E-2</v>
      </c>
      <c r="N46" s="65">
        <f t="shared" si="78"/>
        <v>0</v>
      </c>
      <c r="O46" s="65">
        <f t="shared" si="78"/>
        <v>0</v>
      </c>
      <c r="P46" s="65">
        <f t="shared" ca="1" si="78"/>
        <v>-3.9151428514776177E-4</v>
      </c>
      <c r="Q46" s="66">
        <f t="shared" si="78"/>
        <v>0</v>
      </c>
      <c r="R46" s="65">
        <f t="shared" si="78"/>
        <v>-4.1368544391757827E-4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-1.0764059664704207E-4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-6349.9111699999994</v>
      </c>
      <c r="E47" s="71">
        <f t="shared" ref="E47:AO47" si="81">E23+E35</f>
        <v>-6047.23272</v>
      </c>
      <c r="F47" s="71">
        <f>F23+F35</f>
        <v>-5890.9310900000009</v>
      </c>
      <c r="G47" s="71">
        <f t="shared" si="81"/>
        <v>-6103.8162499999999</v>
      </c>
      <c r="H47" s="71">
        <f t="shared" si="81"/>
        <v>-7231.6821</v>
      </c>
      <c r="I47" s="71">
        <f t="shared" si="81"/>
        <v>-6411.000649999999</v>
      </c>
      <c r="J47" s="71">
        <f t="shared" si="81"/>
        <v>-6467.3875700000008</v>
      </c>
      <c r="K47" s="71">
        <f t="shared" si="81"/>
        <v>-8245.9745599999987</v>
      </c>
      <c r="L47" s="71">
        <f t="shared" si="81"/>
        <v>-6281.2766499999998</v>
      </c>
      <c r="M47" s="71">
        <f t="shared" si="81"/>
        <v>-7164.8109399999994</v>
      </c>
      <c r="N47" s="71">
        <f t="shared" si="81"/>
        <v>-6283.5702899999997</v>
      </c>
      <c r="O47" s="71">
        <f t="shared" si="81"/>
        <v>-6146.1653700000006</v>
      </c>
      <c r="P47" s="71">
        <f ca="1">SUMIF($D$4:$O$4,"&lt;"&amp;MONTH(TODAY()),$D47:$O47)</f>
        <v>-31623.573329999999</v>
      </c>
      <c r="Q47" s="109">
        <f t="shared" si="81"/>
        <v>-7016.9458200000008</v>
      </c>
      <c r="R47" s="71">
        <f t="shared" si="81"/>
        <v>-7142.1241699999982</v>
      </c>
      <c r="S47" s="71">
        <f t="shared" si="81"/>
        <v>-6739.1996299999983</v>
      </c>
      <c r="T47" s="71">
        <f t="shared" si="81"/>
        <v>-7140.7110399999992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-28038.980659999997</v>
      </c>
      <c r="AD47" s="110">
        <f t="shared" si="81"/>
        <v>-7079.040689999998</v>
      </c>
      <c r="AE47" s="110">
        <f t="shared" si="81"/>
        <v>-7079.040689999998</v>
      </c>
      <c r="AF47" s="110">
        <f t="shared" si="81"/>
        <v>-7079.040689999998</v>
      </c>
      <c r="AG47" s="110">
        <f t="shared" si="81"/>
        <v>-7079.040689999998</v>
      </c>
      <c r="AH47" s="110">
        <f t="shared" si="81"/>
        <v>-7079.040689999998</v>
      </c>
      <c r="AI47" s="110">
        <f t="shared" si="81"/>
        <v>-7279.040689999998</v>
      </c>
      <c r="AJ47" s="110">
        <f t="shared" si="81"/>
        <v>-7279.040689999998</v>
      </c>
      <c r="AK47" s="110">
        <f t="shared" si="81"/>
        <v>-7279.040689999998</v>
      </c>
      <c r="AL47" s="110">
        <f t="shared" si="81"/>
        <v>-7279.040689999998</v>
      </c>
      <c r="AM47" s="110">
        <f t="shared" si="81"/>
        <v>-7279.040689999998</v>
      </c>
      <c r="AN47" s="110">
        <f t="shared" si="81"/>
        <v>-7279.040689999998</v>
      </c>
      <c r="AO47" s="111">
        <f t="shared" si="81"/>
        <v>-7279.040689999998</v>
      </c>
      <c r="AP47" s="5"/>
      <c r="AQ47" s="112">
        <f t="shared" ref="AQ47" si="83">AQ23+AQ35</f>
        <v>-7079.040689999998</v>
      </c>
      <c r="AR47" s="111">
        <f ca="1">AR23+AR35</f>
        <v>-35395.203449999994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0.16987647522973837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8.7116818084007619E-3</v>
      </c>
      <c r="AV47" s="45">
        <f ca="1">IFERROR(($AC47/$AR47)-1,"")</f>
        <v>-0.20783106390083472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-0.16333354143689457</v>
      </c>
      <c r="E48" s="114">
        <f t="shared" si="84"/>
        <v>-0.19250174201562581</v>
      </c>
      <c r="F48" s="114">
        <f t="shared" si="84"/>
        <v>-0.15309670471437423</v>
      </c>
      <c r="G48" s="115">
        <f t="shared" si="84"/>
        <v>-0.20196098478795291</v>
      </c>
      <c r="H48" s="115">
        <f t="shared" si="84"/>
        <v>-0.1629017103085848</v>
      </c>
      <c r="I48" s="115">
        <f t="shared" si="84"/>
        <v>-0.15382837335668662</v>
      </c>
      <c r="J48" s="115">
        <f t="shared" si="84"/>
        <v>-0.15388864992592627</v>
      </c>
      <c r="K48" s="115">
        <f t="shared" si="84"/>
        <v>-0.18509527182135199</v>
      </c>
      <c r="L48" s="115">
        <f t="shared" si="84"/>
        <v>-0.15372862593572881</v>
      </c>
      <c r="M48" s="115">
        <f t="shared" si="84"/>
        <v>-0.17230857280895642</v>
      </c>
      <c r="N48" s="115">
        <f t="shared" si="84"/>
        <v>-0.1650528116714057</v>
      </c>
      <c r="O48" s="115">
        <f t="shared" si="84"/>
        <v>-0.15250228986845479</v>
      </c>
      <c r="P48" s="115">
        <f t="shared" ca="1" si="84"/>
        <v>-0.172443589629451</v>
      </c>
      <c r="Q48" s="116">
        <f t="shared" si="84"/>
        <v>-0.20860916912529029</v>
      </c>
      <c r="R48" s="115">
        <f t="shared" si="84"/>
        <v>-0.17522196701345716</v>
      </c>
      <c r="S48" s="115">
        <f t="shared" si="84"/>
        <v>-0.1545896610470765</v>
      </c>
      <c r="T48" s="115">
        <f t="shared" si="84"/>
        <v>-0.18470743662764963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-0.1789901914136682</v>
      </c>
      <c r="AD48" s="115">
        <f t="shared" si="84"/>
        <v>-0.15705654288773532</v>
      </c>
      <c r="AE48" s="115">
        <f t="shared" si="84"/>
        <v>-0.17231146268233388</v>
      </c>
      <c r="AF48" s="115">
        <f t="shared" si="84"/>
        <v>-0.16896262257072181</v>
      </c>
      <c r="AG48" s="115">
        <f t="shared" si="84"/>
        <v>-0.19271893746742852</v>
      </c>
      <c r="AH48" s="115">
        <f t="shared" si="84"/>
        <v>-0.16489266811149272</v>
      </c>
      <c r="AI48" s="115">
        <f t="shared" si="84"/>
        <v>-0.17031386296788484</v>
      </c>
      <c r="AJ48" s="115">
        <f t="shared" si="84"/>
        <v>-0.16345993584214891</v>
      </c>
      <c r="AK48" s="115">
        <f t="shared" si="84"/>
        <v>-0.1693758379326519</v>
      </c>
      <c r="AL48" s="115">
        <f t="shared" si="84"/>
        <v>-0.17947314595681485</v>
      </c>
      <c r="AM48" s="115">
        <f t="shared" si="84"/>
        <v>-0.16646418263957763</v>
      </c>
      <c r="AN48" s="115">
        <f t="shared" si="84"/>
        <v>-0.16477201892808133</v>
      </c>
      <c r="AO48" s="118">
        <f t="shared" si="84"/>
        <v>-0.16385227702333344</v>
      </c>
      <c r="AP48" s="119"/>
      <c r="AQ48" s="120">
        <f>AQ47/AQ11</f>
        <v>-0.19271893746742852</v>
      </c>
      <c r="AR48" s="118">
        <f ca="1">AR47/AR11</f>
        <v>-0.17040128619847028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-1.7253548160303278E-2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-8.01150083977889E-3</v>
      </c>
      <c r="AV48" s="45">
        <f ca="1">IF($AR48&lt;&gt;0,IFERROR(($AR48-$AC48),""),"")</f>
        <v>8.5889052151979228E-3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-13201.505280000001</v>
      </c>
      <c r="E49" s="125">
        <f t="shared" si="86"/>
        <v>-13921.18727</v>
      </c>
      <c r="F49" s="125">
        <f t="shared" si="86"/>
        <v>-15919.981029999999</v>
      </c>
      <c r="G49" s="125">
        <f t="shared" si="86"/>
        <v>-14555.425230000001</v>
      </c>
      <c r="H49" s="125">
        <f t="shared" si="86"/>
        <v>-13432.684350000003</v>
      </c>
      <c r="I49" s="125">
        <f t="shared" si="86"/>
        <v>-14491.077859999998</v>
      </c>
      <c r="J49" s="125">
        <f t="shared" si="86"/>
        <v>-17938.03325</v>
      </c>
      <c r="K49" s="125">
        <f t="shared" si="86"/>
        <v>-15551.047269999999</v>
      </c>
      <c r="L49" s="125">
        <f t="shared" si="86"/>
        <v>-9023.4918799999996</v>
      </c>
      <c r="M49" s="125">
        <f t="shared" si="86"/>
        <v>-17723.250889999999</v>
      </c>
      <c r="N49" s="125">
        <f t="shared" si="86"/>
        <v>-10235.046919999999</v>
      </c>
      <c r="O49" s="125">
        <f t="shared" si="86"/>
        <v>-15039.461929999998</v>
      </c>
      <c r="P49" s="125">
        <f ca="1">SUMIF($D$4:$O$4,"&lt;"&amp;MONTH(TODAY()),$D49:$O49)</f>
        <v>-71030.783160000006</v>
      </c>
      <c r="Q49" s="126">
        <f t="shared" ref="Q49:AB49" si="87">Q52+Q58+Q64+Q68</f>
        <v>-13301.597690000001</v>
      </c>
      <c r="R49" s="125">
        <f t="shared" si="87"/>
        <v>-15732.087850000002</v>
      </c>
      <c r="S49" s="125">
        <f t="shared" si="87"/>
        <v>-12872.970249999998</v>
      </c>
      <c r="T49" s="125">
        <f t="shared" si="87"/>
        <v>-15157.06511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-57063.7209</v>
      </c>
      <c r="AD49" s="128">
        <v>-16106.296436410996</v>
      </c>
      <c r="AE49" s="128">
        <v>-14680.388626792776</v>
      </c>
      <c r="AF49" s="128">
        <v>-14971.354010375644</v>
      </c>
      <c r="AG49" s="128">
        <v>-13125.846739660914</v>
      </c>
      <c r="AH49" s="128">
        <v>-15340.883654798801</v>
      </c>
      <c r="AI49" s="128">
        <v>-15272.194998001014</v>
      </c>
      <c r="AJ49" s="128">
        <v>-15912.562994152748</v>
      </c>
      <c r="AK49" s="128">
        <v>-15356.774365553903</v>
      </c>
      <c r="AL49" s="128">
        <v>-14492.789504755405</v>
      </c>
      <c r="AM49" s="128">
        <v>-15625.382498889256</v>
      </c>
      <c r="AN49" s="128">
        <v>-15785.850917100546</v>
      </c>
      <c r="AO49" s="129">
        <v>-15874.460662746576</v>
      </c>
      <c r="AP49" s="121"/>
      <c r="AQ49" s="130">
        <v>-13125.846739660914</v>
      </c>
      <c r="AR49" s="131">
        <f ca="1">SUMIF($AD$4:$AO$4,"&lt;"&amp;MONTH(TODAY()),$AD49:$AO49)</f>
        <v>-74224.769468039129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-0.33957146044300696</v>
      </c>
      <c r="E50" s="140">
        <f t="shared" ref="E50:P50" si="89">IFERROR(E49/E$11,"")</f>
        <v>-0.44315357527711524</v>
      </c>
      <c r="F50" s="140">
        <f t="shared" si="89"/>
        <v>-0.41373708121382025</v>
      </c>
      <c r="G50" s="141">
        <f t="shared" si="89"/>
        <v>-0.48160493256300374</v>
      </c>
      <c r="H50" s="141">
        <f t="shared" si="89"/>
        <v>-0.30258620669323411</v>
      </c>
      <c r="I50" s="141">
        <f t="shared" si="89"/>
        <v>-0.34770530484798734</v>
      </c>
      <c r="J50" s="141">
        <f t="shared" si="89"/>
        <v>-0.42682763160409687</v>
      </c>
      <c r="K50" s="141">
        <f t="shared" si="89"/>
        <v>-0.34907036161743193</v>
      </c>
      <c r="L50" s="141">
        <f t="shared" si="89"/>
        <v>-0.22084189013623629</v>
      </c>
      <c r="M50" s="141">
        <f t="shared" si="89"/>
        <v>-0.42623149333106713</v>
      </c>
      <c r="N50" s="141">
        <f t="shared" si="89"/>
        <v>-0.26884767636374463</v>
      </c>
      <c r="O50" s="141">
        <f t="shared" si="89"/>
        <v>-0.37316802341659905</v>
      </c>
      <c r="P50" s="141">
        <f t="shared" ca="1" si="89"/>
        <v>-0.38733140921432863</v>
      </c>
      <c r="Q50" s="142">
        <f>IFERROR(Q49/Q$11,"")</f>
        <v>-0.39544772231828068</v>
      </c>
      <c r="R50" s="141">
        <f t="shared" ref="R50:AO50" si="90">IFERROR(R49/R$11,"")</f>
        <v>-0.38596463918737939</v>
      </c>
      <c r="S50" s="141">
        <f t="shared" si="90"/>
        <v>-0.29529146143079898</v>
      </c>
      <c r="T50" s="141">
        <f t="shared" si="90"/>
        <v>-0.39206496770193972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-0.36427309717567813</v>
      </c>
      <c r="AD50" s="144">
        <f t="shared" si="90"/>
        <v>-0.3573364454029947</v>
      </c>
      <c r="AE50" s="144">
        <f t="shared" si="90"/>
        <v>-0.3573364454029947</v>
      </c>
      <c r="AF50" s="144">
        <f t="shared" si="90"/>
        <v>-0.3573364454029947</v>
      </c>
      <c r="AG50" s="144">
        <f t="shared" si="90"/>
        <v>-0.3573364454029947</v>
      </c>
      <c r="AH50" s="144">
        <f t="shared" si="90"/>
        <v>-0.3573364454029947</v>
      </c>
      <c r="AI50" s="144">
        <f t="shared" si="90"/>
        <v>-0.3573364454029947</v>
      </c>
      <c r="AJ50" s="144">
        <f t="shared" si="90"/>
        <v>-0.3573364454029947</v>
      </c>
      <c r="AK50" s="144">
        <f t="shared" si="90"/>
        <v>-0.3573364454029947</v>
      </c>
      <c r="AL50" s="144">
        <f t="shared" si="90"/>
        <v>-0.3573364454029947</v>
      </c>
      <c r="AM50" s="144">
        <f t="shared" si="90"/>
        <v>-0.3573364454029947</v>
      </c>
      <c r="AN50" s="144">
        <f t="shared" si="90"/>
        <v>-0.3573364454029947</v>
      </c>
      <c r="AO50" s="145">
        <f t="shared" si="90"/>
        <v>-0.3573364454029947</v>
      </c>
      <c r="AP50" s="56"/>
      <c r="AQ50" s="146">
        <f t="shared" ref="AQ50" si="92">IFERROR(AQ49/AQ$11,"")</f>
        <v>-0.3573364454029947</v>
      </c>
      <c r="AR50" s="147">
        <f ca="1">IFERROR(AR49/AR$11,"")</f>
        <v>-0.35733644540299475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-8.9539964861064025E-2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3.4728522298945019E-2</v>
      </c>
      <c r="AV50" s="45">
        <f ca="1">IF($AR50&lt;&gt;0,IFERROR(($AR50-$AC50),""),"")</f>
        <v>6.9366517726833776E-3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-0.18189060027020434</v>
      </c>
      <c r="E51" s="151">
        <f t="shared" si="93"/>
        <v>-0.19914028586176377</v>
      </c>
      <c r="F51" s="151">
        <f>IFERROR(F52/F$11,"")</f>
        <v>-0.20673846964798986</v>
      </c>
      <c r="G51" s="151">
        <f t="shared" ref="G51:AO51" si="94">IFERROR(G52/G$11,"")</f>
        <v>-0.18713024577301626</v>
      </c>
      <c r="H51" s="151">
        <f t="shared" si="94"/>
        <v>-0.17768819866760827</v>
      </c>
      <c r="I51" s="151">
        <f t="shared" si="94"/>
        <v>-0.21775027608489067</v>
      </c>
      <c r="J51" s="151">
        <f t="shared" si="94"/>
        <v>-0.23305229516713166</v>
      </c>
      <c r="K51" s="151">
        <f t="shared" si="94"/>
        <v>-0.19143601005409655</v>
      </c>
      <c r="L51" s="151">
        <f t="shared" si="94"/>
        <v>-2.9914203999982229E-2</v>
      </c>
      <c r="M51" s="151">
        <f t="shared" si="94"/>
        <v>-0.19318595486089188</v>
      </c>
      <c r="N51" s="151">
        <f t="shared" si="94"/>
        <v>-5.5803796524027782E-2</v>
      </c>
      <c r="O51" s="151">
        <f t="shared" si="94"/>
        <v>-0.20006300820129236</v>
      </c>
      <c r="P51" s="151">
        <f t="shared" ca="1" si="94"/>
        <v>-0.18990536773726457</v>
      </c>
      <c r="Q51" s="152">
        <f t="shared" si="94"/>
        <v>-0.14520064333305077</v>
      </c>
      <c r="R51" s="151">
        <f t="shared" si="94"/>
        <v>-9.0820110065514256E-2</v>
      </c>
      <c r="S51" s="151">
        <f t="shared" si="94"/>
        <v>-0.11858761763461652</v>
      </c>
      <c r="T51" s="151">
        <f t="shared" si="94"/>
        <v>-0.1159376448006405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-0.11642302497324553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-7.1192600972375758E-2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-7071.3531600000006</v>
      </c>
      <c r="E52" s="156">
        <f t="shared" si="95"/>
        <v>-6255.7753499999999</v>
      </c>
      <c r="F52" s="156">
        <f t="shared" si="95"/>
        <v>-7954.9855800000005</v>
      </c>
      <c r="G52" s="156">
        <f t="shared" si="95"/>
        <v>-5655.5905400000001</v>
      </c>
      <c r="H52" s="156">
        <f t="shared" si="95"/>
        <v>-7888.0974500000011</v>
      </c>
      <c r="I52" s="156">
        <f t="shared" si="95"/>
        <v>-9075.0303799999983</v>
      </c>
      <c r="J52" s="156">
        <f t="shared" si="95"/>
        <v>-9794.3514199999991</v>
      </c>
      <c r="K52" s="156">
        <f t="shared" si="95"/>
        <v>-8528.4537700000001</v>
      </c>
      <c r="L52" s="156">
        <f t="shared" si="95"/>
        <v>-1222.2797800000003</v>
      </c>
      <c r="M52" s="156">
        <f t="shared" si="95"/>
        <v>-8032.9192000000012</v>
      </c>
      <c r="N52" s="156">
        <f t="shared" si="95"/>
        <v>-2124.4538299999981</v>
      </c>
      <c r="O52" s="156">
        <f t="shared" si="95"/>
        <v>-8062.9630800000004</v>
      </c>
      <c r="P52" s="156">
        <f ca="1">SUMIF($D$4:$O$4,"&lt;"&amp;MONTH(TODAY()),$D52:$O52)</f>
        <v>-34825.802080000009</v>
      </c>
      <c r="Q52" s="157">
        <f t="shared" ref="Q52:AB52" si="96">+Q53+Q55</f>
        <v>-4884.0856400000002</v>
      </c>
      <c r="R52" s="156">
        <f t="shared" si="96"/>
        <v>-3701.8674900000001</v>
      </c>
      <c r="S52" s="156">
        <f t="shared" si="96"/>
        <v>-5169.7223699999995</v>
      </c>
      <c r="T52" s="156">
        <f t="shared" si="96"/>
        <v>-4482.1001000000006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-18237.775600000001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-0.20749211451930882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-2992.3816000000002</v>
      </c>
      <c r="T53" s="156">
        <v>-1770.1129699999999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-4762.4945699999998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-6.8641868866482672E-2</v>
      </c>
      <c r="T54" s="151">
        <f t="shared" si="100"/>
        <v>-4.5787181052218531E-2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-3.0401954515662324E-2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-7071.3531600000006</v>
      </c>
      <c r="E55" s="156">
        <v>-6255.7753499999999</v>
      </c>
      <c r="F55" s="156">
        <v>-7954.9855800000005</v>
      </c>
      <c r="G55" s="156">
        <v>-5655.5905400000001</v>
      </c>
      <c r="H55" s="156">
        <v>-7888.0974500000011</v>
      </c>
      <c r="I55" s="156">
        <v>-9075.0303799999983</v>
      </c>
      <c r="J55" s="156">
        <v>-9794.3514199999991</v>
      </c>
      <c r="K55" s="156">
        <v>-8528.4537700000001</v>
      </c>
      <c r="L55" s="156">
        <v>-1222.2797800000003</v>
      </c>
      <c r="M55" s="156">
        <v>-8032.9192000000012</v>
      </c>
      <c r="N55" s="156">
        <v>-2124.4538299999981</v>
      </c>
      <c r="O55" s="156">
        <v>-8062.9630800000004</v>
      </c>
      <c r="P55" s="156">
        <f ca="1">SUMIF($D$4:$O$4,"&lt;"&amp;MONTH(TODAY()),$D55:$O55)</f>
        <v>-34825.802080000009</v>
      </c>
      <c r="Q55" s="157">
        <v>-4884.0856400000002</v>
      </c>
      <c r="R55" s="156">
        <v>-3701.8674900000001</v>
      </c>
      <c r="S55" s="156">
        <v>-2177.3407699999998</v>
      </c>
      <c r="T55" s="156">
        <v>-2711.9871300000004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-13475.281030000002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-0.18189060027020434</v>
      </c>
      <c r="E56" s="151">
        <f t="shared" ref="E56:P56" si="103">IFERROR(E55/E$11,"")</f>
        <v>-0.19914028586176377</v>
      </c>
      <c r="F56" s="151">
        <f t="shared" si="103"/>
        <v>-0.20673846964798986</v>
      </c>
      <c r="G56" s="151">
        <f t="shared" si="103"/>
        <v>-0.18713024577301626</v>
      </c>
      <c r="H56" s="151">
        <f t="shared" si="103"/>
        <v>-0.17768819866760827</v>
      </c>
      <c r="I56" s="151">
        <f t="shared" si="103"/>
        <v>-0.21775027608489067</v>
      </c>
      <c r="J56" s="151">
        <f t="shared" si="103"/>
        <v>-0.23305229516713166</v>
      </c>
      <c r="K56" s="151">
        <f t="shared" si="103"/>
        <v>-0.19143601005409655</v>
      </c>
      <c r="L56" s="151">
        <f t="shared" si="103"/>
        <v>-2.9914203999982229E-2</v>
      </c>
      <c r="M56" s="151">
        <f t="shared" si="103"/>
        <v>-0.19318595486089188</v>
      </c>
      <c r="N56" s="151">
        <f t="shared" si="103"/>
        <v>-5.5803796524027782E-2</v>
      </c>
      <c r="O56" s="151">
        <f t="shared" si="103"/>
        <v>-0.20006300820129236</v>
      </c>
      <c r="P56" s="151">
        <f t="shared" ca="1" si="103"/>
        <v>-0.18990536773726457</v>
      </c>
      <c r="Q56" s="152">
        <f>IFERROR(Q55/Q$11,"")</f>
        <v>-0.14520064333305077</v>
      </c>
      <c r="R56" s="151">
        <f t="shared" ref="R56:AO56" si="104">IFERROR(R55/R$11,"")</f>
        <v>-9.0820110065514256E-2</v>
      </c>
      <c r="S56" s="151">
        <f t="shared" si="104"/>
        <v>-4.9945748768133846E-2</v>
      </c>
      <c r="T56" s="151">
        <f t="shared" si="104"/>
        <v>-7.015046374842196E-2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-8.6021070457583199E-2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>
        <f t="shared" ref="D57:AO57" si="107">IFERROR(D58/D$11,"")</f>
        <v>-5.9471066434886574E-2</v>
      </c>
      <c r="E57" s="151">
        <f t="shared" si="107"/>
        <v>-0.12422471295501666</v>
      </c>
      <c r="F57" s="151">
        <f t="shared" si="107"/>
        <v>-6.3901264679803518E-2</v>
      </c>
      <c r="G57" s="151">
        <f t="shared" si="107"/>
        <v>-0.13692144162360925</v>
      </c>
      <c r="H57" s="151">
        <f t="shared" si="107"/>
        <v>-6.7553369651888434E-2</v>
      </c>
      <c r="I57" s="151">
        <f t="shared" si="107"/>
        <v>-7.4607300586988071E-2</v>
      </c>
      <c r="J57" s="151">
        <f t="shared" si="107"/>
        <v>-9.1467501889778299E-2</v>
      </c>
      <c r="K57" s="151">
        <f t="shared" si="107"/>
        <v>-7.7539924678916836E-2</v>
      </c>
      <c r="L57" s="151">
        <f t="shared" si="107"/>
        <v>-0.11380115576901396</v>
      </c>
      <c r="M57" s="151">
        <f t="shared" si="107"/>
        <v>-0.14282251508336105</v>
      </c>
      <c r="N57" s="151">
        <f t="shared" si="107"/>
        <v>-0.10071556292964795</v>
      </c>
      <c r="O57" s="151">
        <f t="shared" si="107"/>
        <v>-6.7903492332982901E-2</v>
      </c>
      <c r="P57" s="151">
        <f t="shared" ca="1" si="107"/>
        <v>-8.6213668769880222E-2</v>
      </c>
      <c r="Q57" s="152">
        <f t="shared" si="107"/>
        <v>-0.1103539879934748</v>
      </c>
      <c r="R57" s="151">
        <f t="shared" si="107"/>
        <v>-0.14710052871077728</v>
      </c>
      <c r="S57" s="151">
        <f t="shared" si="107"/>
        <v>-0.12606055295752649</v>
      </c>
      <c r="T57" s="151">
        <f t="shared" si="107"/>
        <v>-0.14527444075729301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-0.13290430864158811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8.3529991336837583E-3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-2312.0541300000004</v>
      </c>
      <c r="E58" s="156">
        <f t="shared" ref="E58:AB58" si="108">+E59+E61</f>
        <v>-3902.3841600000001</v>
      </c>
      <c r="F58" s="156">
        <f t="shared" si="108"/>
        <v>-2458.8246200000003</v>
      </c>
      <c r="G58" s="156">
        <f t="shared" si="108"/>
        <v>-4138.1424299999999</v>
      </c>
      <c r="H58" s="156">
        <f t="shared" si="108"/>
        <v>-2998.8911300000018</v>
      </c>
      <c r="I58" s="156">
        <f t="shared" si="108"/>
        <v>-3109.3578000000007</v>
      </c>
      <c r="J58" s="156">
        <f t="shared" si="108"/>
        <v>-3844.0507799999996</v>
      </c>
      <c r="K58" s="156">
        <f t="shared" si="108"/>
        <v>-3454.3953499999998</v>
      </c>
      <c r="L58" s="156">
        <f t="shared" si="108"/>
        <v>-4649.8597</v>
      </c>
      <c r="M58" s="156">
        <f t="shared" si="108"/>
        <v>-5938.7429300000003</v>
      </c>
      <c r="N58" s="156">
        <f t="shared" si="108"/>
        <v>-3834.2474299999994</v>
      </c>
      <c r="O58" s="156">
        <f t="shared" si="108"/>
        <v>-2736.6545999999989</v>
      </c>
      <c r="P58" s="156">
        <f t="shared" ca="1" si="108"/>
        <v>-15810.296470000003</v>
      </c>
      <c r="Q58" s="157">
        <f t="shared" si="108"/>
        <v>-3711.9555100000007</v>
      </c>
      <c r="R58" s="156">
        <f t="shared" si="108"/>
        <v>-5995.8820200000009</v>
      </c>
      <c r="S58" s="156">
        <f t="shared" si="108"/>
        <v>-5495.4983799999991</v>
      </c>
      <c r="T58" s="156">
        <f t="shared" si="108"/>
        <v>-5616.2481699999998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-20819.584080000001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-3062.4969700000001</v>
      </c>
      <c r="H59" s="156">
        <v>-2621.0827900000008</v>
      </c>
      <c r="I59" s="156">
        <v>-3278.9112600000008</v>
      </c>
      <c r="J59" s="156">
        <v>-3305.4398799999994</v>
      </c>
      <c r="K59" s="156">
        <v>-2837.0443700000001</v>
      </c>
      <c r="L59" s="156">
        <v>-3552.5399200000002</v>
      </c>
      <c r="M59" s="156">
        <v>-4845.6687900000006</v>
      </c>
      <c r="N59" s="156">
        <v>-2934.2382399999997</v>
      </c>
      <c r="O59" s="156">
        <v>-3330.5949799999994</v>
      </c>
      <c r="P59" s="166">
        <f ca="1">SUMIF($D$4:$O$4,"&lt;"&amp;MONTH(TODAY()),$D59:$O59)</f>
        <v>-5683.5797600000005</v>
      </c>
      <c r="Q59" s="157">
        <v>-2629.4687800000011</v>
      </c>
      <c r="R59" s="156">
        <v>-4466.7741800000003</v>
      </c>
      <c r="S59" s="156">
        <v>-4008.4807299999998</v>
      </c>
      <c r="T59" s="156">
        <v>-4817.81203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-15922.53572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-0.10133085247632118</v>
      </c>
      <c r="H60" s="151">
        <f t="shared" si="110"/>
        <v>-5.9042815135830894E-2</v>
      </c>
      <c r="I60" s="151">
        <f t="shared" si="110"/>
        <v>-7.8675640986984444E-2</v>
      </c>
      <c r="J60" s="151">
        <f t="shared" si="110"/>
        <v>-7.8651491817818428E-2</v>
      </c>
      <c r="K60" s="151">
        <f t="shared" si="110"/>
        <v>-6.3682405883433435E-2</v>
      </c>
      <c r="L60" s="151">
        <f t="shared" si="110"/>
        <v>-8.6945235963046472E-2</v>
      </c>
      <c r="M60" s="151">
        <f t="shared" si="110"/>
        <v>-0.11653486470220845</v>
      </c>
      <c r="N60" s="151">
        <f t="shared" si="110"/>
        <v>-7.7074696275221719E-2</v>
      </c>
      <c r="O60" s="151">
        <f t="shared" si="110"/>
        <v>-8.264069228491655E-2</v>
      </c>
      <c r="P60" s="151">
        <f t="shared" ca="1" si="110"/>
        <v>-3.0992604331336444E-2</v>
      </c>
      <c r="Q60" s="152">
        <f>IFERROR(Q59/Q$11,"")</f>
        <v>-7.8172371785064018E-2</v>
      </c>
      <c r="R60" s="151">
        <f t="shared" ref="R60:AO60" si="111">IFERROR(R59/R$11,"")</f>
        <v>-0.10958601942431959</v>
      </c>
      <c r="S60" s="151">
        <f t="shared" si="111"/>
        <v>-9.1950040269757949E-2</v>
      </c>
      <c r="T60" s="151">
        <f t="shared" si="111"/>
        <v>-0.12462144249085215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-0.10164341389127267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-2312.0541300000004</v>
      </c>
      <c r="E61" s="156">
        <v>-3902.3841600000001</v>
      </c>
      <c r="F61" s="156">
        <v>-2458.8246200000003</v>
      </c>
      <c r="G61" s="156">
        <v>-1075.64546</v>
      </c>
      <c r="H61" s="156">
        <v>-377.80834000000084</v>
      </c>
      <c r="I61" s="156">
        <v>169.55346000000014</v>
      </c>
      <c r="J61" s="156">
        <v>-538.61090000000002</v>
      </c>
      <c r="K61" s="156">
        <v>-617.35097999999994</v>
      </c>
      <c r="L61" s="156">
        <v>-1097.31978</v>
      </c>
      <c r="M61" s="156">
        <v>-1093.0741400000002</v>
      </c>
      <c r="N61" s="156">
        <v>-900.00918999999988</v>
      </c>
      <c r="O61" s="156">
        <v>593.94038000000023</v>
      </c>
      <c r="P61" s="156">
        <f ca="1">SUMIF($D$4:$O$4,"&lt;"&amp;MONTH(TODAY()),$D61:$O61)</f>
        <v>-10126.716710000002</v>
      </c>
      <c r="Q61" s="157">
        <v>-1082.4867299999996</v>
      </c>
      <c r="R61" s="156">
        <v>-1529.1078400000004</v>
      </c>
      <c r="S61" s="156">
        <v>-1487.0176499999998</v>
      </c>
      <c r="T61" s="156">
        <v>-798.43614000000002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-4897.0483599999998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-5.9471066434886574E-2</v>
      </c>
      <c r="E62" s="151">
        <f t="shared" si="114"/>
        <v>-0.12422471295501666</v>
      </c>
      <c r="F62" s="151">
        <f t="shared" si="114"/>
        <v>-6.3901264679803518E-2</v>
      </c>
      <c r="G62" s="151">
        <f t="shared" si="114"/>
        <v>-3.5590589147288076E-2</v>
      </c>
      <c r="H62" s="151">
        <f t="shared" si="114"/>
        <v>-8.5105545160575353E-3</v>
      </c>
      <c r="I62" s="151">
        <f t="shared" si="114"/>
        <v>4.0683403999963808E-3</v>
      </c>
      <c r="J62" s="151">
        <f t="shared" si="114"/>
        <v>-1.281601007195987E-2</v>
      </c>
      <c r="K62" s="151">
        <f t="shared" si="114"/>
        <v>-1.3857518795483409E-2</v>
      </c>
      <c r="L62" s="151">
        <f t="shared" si="114"/>
        <v>-2.685591980596751E-2</v>
      </c>
      <c r="M62" s="151">
        <f t="shared" si="114"/>
        <v>-2.6287650381152619E-2</v>
      </c>
      <c r="N62" s="151">
        <f t="shared" si="114"/>
        <v>-2.3640866654426232E-2</v>
      </c>
      <c r="O62" s="151">
        <f t="shared" si="114"/>
        <v>1.4737199951933642E-2</v>
      </c>
      <c r="P62" s="151">
        <f t="shared" ca="1" si="114"/>
        <v>-5.5221064438543785E-2</v>
      </c>
      <c r="Q62" s="152">
        <f t="shared" si="114"/>
        <v>-3.2181616208410792E-2</v>
      </c>
      <c r="R62" s="151">
        <f t="shared" si="114"/>
        <v>-3.7514509286457685E-2</v>
      </c>
      <c r="S62" s="151">
        <f t="shared" si="114"/>
        <v>-3.4110512687768567E-2</v>
      </c>
      <c r="T62" s="151">
        <f t="shared" si="114"/>
        <v>-2.0652998266440872E-2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-3.1260894750315439E-2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x14ac:dyDescent="0.3">
      <c r="C63" s="150" t="s">
        <v>58</v>
      </c>
      <c r="D63" s="151">
        <f t="shared" ref="D63:AO63" si="116">IFERROR(D64/D$11,"")</f>
        <v>-6.2105272047749994E-2</v>
      </c>
      <c r="E63" s="151">
        <f t="shared" si="116"/>
        <v>-7.9594926485638734E-2</v>
      </c>
      <c r="F63" s="151">
        <f t="shared" si="116"/>
        <v>-9.9071982774728437E-2</v>
      </c>
      <c r="G63" s="151">
        <f t="shared" si="116"/>
        <v>-8.8788392031899172E-2</v>
      </c>
      <c r="H63" s="151">
        <f t="shared" si="116"/>
        <v>-2.2635936959922637E-2</v>
      </c>
      <c r="I63" s="151">
        <f t="shared" si="116"/>
        <v>-2.619790343014608E-2</v>
      </c>
      <c r="J63" s="151">
        <f t="shared" si="116"/>
        <v>-5.8910116798535556E-2</v>
      </c>
      <c r="K63" s="151">
        <f t="shared" si="116"/>
        <v>-4.7591600693008468E-2</v>
      </c>
      <c r="L63" s="151">
        <f t="shared" si="116"/>
        <v>-2.7015390873210005E-2</v>
      </c>
      <c r="M63" s="151">
        <f t="shared" si="116"/>
        <v>-4.8171765280725892E-2</v>
      </c>
      <c r="N63" s="151">
        <f t="shared" si="116"/>
        <v>-3.6462079752691078E-2</v>
      </c>
      <c r="O63" s="151">
        <f t="shared" si="116"/>
        <v>-6.751565862719465E-2</v>
      </c>
      <c r="P63" s="151">
        <f t="shared" ca="1" si="116"/>
        <v>-6.7700713763277423E-2</v>
      </c>
      <c r="Q63" s="152">
        <f t="shared" si="116"/>
        <v>-7.1872228721027873E-2</v>
      </c>
      <c r="R63" s="151">
        <f t="shared" si="116"/>
        <v>-9.5950979331802938E-2</v>
      </c>
      <c r="S63" s="151">
        <f t="shared" si="116"/>
        <v>-1.956883695585902E-2</v>
      </c>
      <c r="T63" s="151">
        <f t="shared" si="116"/>
        <v>-6.9321260897185863E-2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-6.2952530628572742E-2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-1.9467131134713309E-2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-2414.4640299999996</v>
      </c>
      <c r="E64" s="156">
        <f t="shared" ref="E64:AB64" si="117">+E65</f>
        <v>-2500.3879900000002</v>
      </c>
      <c r="F64" s="156">
        <f t="shared" si="117"/>
        <v>-3812.1409900000003</v>
      </c>
      <c r="G64" s="156">
        <f t="shared" si="117"/>
        <v>-2683.4293299999999</v>
      </c>
      <c r="H64" s="156">
        <f t="shared" si="117"/>
        <v>-1004.8752700000001</v>
      </c>
      <c r="I64" s="156">
        <f t="shared" si="117"/>
        <v>-1091.83223</v>
      </c>
      <c r="J64" s="156">
        <f t="shared" si="117"/>
        <v>-2475.7807499999994</v>
      </c>
      <c r="K64" s="156">
        <f t="shared" si="117"/>
        <v>-2120.2007199999998</v>
      </c>
      <c r="L64" s="156">
        <f t="shared" si="117"/>
        <v>-1103.8356899999999</v>
      </c>
      <c r="M64" s="156">
        <f t="shared" si="117"/>
        <v>-2003.0436399999996</v>
      </c>
      <c r="N64" s="156">
        <f t="shared" si="117"/>
        <v>-1388.1135300000001</v>
      </c>
      <c r="O64" s="156">
        <f t="shared" si="117"/>
        <v>-2721.0240800000001</v>
      </c>
      <c r="P64" s="156">
        <f t="shared" ca="1" si="117"/>
        <v>-12415.297610000001</v>
      </c>
      <c r="Q64" s="157">
        <f t="shared" si="117"/>
        <v>-2417.5520999999994</v>
      </c>
      <c r="R64" s="156">
        <f t="shared" si="117"/>
        <v>-3911.0039700000002</v>
      </c>
      <c r="S64" s="156">
        <f t="shared" si="117"/>
        <v>-853.08614999999963</v>
      </c>
      <c r="T64" s="156">
        <f t="shared" si="117"/>
        <v>-2679.9304999999999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-9861.5727200000001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-2414.4640299999996</v>
      </c>
      <c r="E65" s="156">
        <v>-2500.3879900000002</v>
      </c>
      <c r="F65" s="156">
        <v>-3812.1409900000003</v>
      </c>
      <c r="G65" s="156">
        <v>-2683.4293299999999</v>
      </c>
      <c r="H65" s="156">
        <v>-1004.8752700000001</v>
      </c>
      <c r="I65" s="156">
        <v>-1091.83223</v>
      </c>
      <c r="J65" s="156">
        <v>-2475.7807499999994</v>
      </c>
      <c r="K65" s="156">
        <v>-2120.2007199999998</v>
      </c>
      <c r="L65" s="156">
        <v>-1103.8356899999999</v>
      </c>
      <c r="M65" s="156">
        <v>-2003.0436399999996</v>
      </c>
      <c r="N65" s="156">
        <v>-1388.1135300000001</v>
      </c>
      <c r="O65" s="156">
        <v>-2721.0240800000001</v>
      </c>
      <c r="P65" s="156">
        <f ca="1">SUMIF($D$4:$O$4,"&lt;"&amp;MONTH(TODAY()),$D65:$O65)</f>
        <v>-12415.297610000001</v>
      </c>
      <c r="Q65" s="157">
        <v>-2417.5520999999994</v>
      </c>
      <c r="R65" s="156">
        <v>-3911.0039700000002</v>
      </c>
      <c r="S65" s="156">
        <v>-853.08614999999963</v>
      </c>
      <c r="T65" s="156">
        <v>-2679.9304999999999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-9861.5727200000001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-6.2105272047749994E-2</v>
      </c>
      <c r="E66" s="151">
        <f t="shared" ref="E66:P66" si="118">IFERROR(E65/E$11,"")</f>
        <v>-7.9594926485638734E-2</v>
      </c>
      <c r="F66" s="151">
        <f t="shared" si="118"/>
        <v>-9.9071982774728437E-2</v>
      </c>
      <c r="G66" s="151">
        <f t="shared" si="118"/>
        <v>-8.8788392031899172E-2</v>
      </c>
      <c r="H66" s="151">
        <f t="shared" si="118"/>
        <v>-2.2635936959922637E-2</v>
      </c>
      <c r="I66" s="151">
        <f t="shared" si="118"/>
        <v>-2.619790343014608E-2</v>
      </c>
      <c r="J66" s="151">
        <f t="shared" si="118"/>
        <v>-5.8910116798535556E-2</v>
      </c>
      <c r="K66" s="151">
        <f t="shared" si="118"/>
        <v>-4.7591600693008468E-2</v>
      </c>
      <c r="L66" s="151">
        <f t="shared" si="118"/>
        <v>-2.7015390873210005E-2</v>
      </c>
      <c r="M66" s="151">
        <f t="shared" si="118"/>
        <v>-4.8171765280725892E-2</v>
      </c>
      <c r="N66" s="151">
        <f t="shared" si="118"/>
        <v>-3.6462079752691078E-2</v>
      </c>
      <c r="O66" s="151">
        <f t="shared" si="118"/>
        <v>-6.751565862719465E-2</v>
      </c>
      <c r="P66" s="151">
        <f t="shared" ca="1" si="118"/>
        <v>-6.7700713763277423E-2</v>
      </c>
      <c r="Q66" s="152">
        <f>IFERROR(Q65/Q$11,"")</f>
        <v>-7.1872228721027873E-2</v>
      </c>
      <c r="R66" s="151">
        <f t="shared" ref="R66:AO66" si="119">IFERROR(R65/R$11,"")</f>
        <v>-9.5950979331802938E-2</v>
      </c>
      <c r="S66" s="151">
        <f t="shared" si="119"/>
        <v>-1.956883695585902E-2</v>
      </c>
      <c r="T66" s="151">
        <f t="shared" si="119"/>
        <v>-6.9321260897185863E-2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-6.2952530628572742E-2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x14ac:dyDescent="0.3">
      <c r="C67" s="150" t="s">
        <v>61</v>
      </c>
      <c r="D67" s="151">
        <f>IFERROR(D68/D$11,"")</f>
        <v>-3.6104521690166022E-2</v>
      </c>
      <c r="E67" s="151">
        <f t="shared" ref="E67:AO67" si="122">IFERROR(E68/E$11,"")</f>
        <v>-4.0193649974696044E-2</v>
      </c>
      <c r="F67" s="151">
        <f t="shared" si="122"/>
        <v>-4.4025364111298503E-2</v>
      </c>
      <c r="G67" s="151">
        <f t="shared" si="122"/>
        <v>-6.8764853134479012E-2</v>
      </c>
      <c r="H67" s="151">
        <f t="shared" si="122"/>
        <v>-3.4708701413814741E-2</v>
      </c>
      <c r="I67" s="151">
        <f t="shared" si="122"/>
        <v>-2.9149824745962592E-2</v>
      </c>
      <c r="J67" s="151">
        <f t="shared" si="122"/>
        <v>-4.3397717748651261E-2</v>
      </c>
      <c r="K67" s="151">
        <f t="shared" si="122"/>
        <v>-3.2502826191410067E-2</v>
      </c>
      <c r="L67" s="151">
        <f t="shared" si="122"/>
        <v>-5.0111139494030107E-2</v>
      </c>
      <c r="M67" s="151">
        <f t="shared" si="122"/>
        <v>-4.2051258106088341E-2</v>
      </c>
      <c r="N67" s="151">
        <f t="shared" si="122"/>
        <v>-7.5866237157377753E-2</v>
      </c>
      <c r="O67" s="151">
        <f t="shared" si="122"/>
        <v>-3.7685864255129174E-2</v>
      </c>
      <c r="P67" s="151">
        <f t="shared" ca="1" si="122"/>
        <v>-4.3511658943906455E-2</v>
      </c>
      <c r="Q67" s="152">
        <f t="shared" si="122"/>
        <v>-6.802086227072722E-2</v>
      </c>
      <c r="R67" s="151">
        <f t="shared" si="122"/>
        <v>-5.2093021079284867E-2</v>
      </c>
      <c r="S67" s="151">
        <f t="shared" si="122"/>
        <v>-3.1074453882796942E-2</v>
      </c>
      <c r="T67" s="151">
        <f t="shared" si="122"/>
        <v>-6.1531621246820337E-2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-5.1993232932271788E-2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-7.2332318876586754E-3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-1403.6339600000003</v>
      </c>
      <c r="E68" s="168">
        <f t="shared" ref="E68:O68" si="123">+E69+E71</f>
        <v>-1262.63977</v>
      </c>
      <c r="F68" s="168">
        <f t="shared" si="123"/>
        <v>-1694.0298399999999</v>
      </c>
      <c r="G68" s="168">
        <f t="shared" si="123"/>
        <v>-2078.2629299999999</v>
      </c>
      <c r="H68" s="168">
        <f t="shared" si="123"/>
        <v>-1540.8204999999998</v>
      </c>
      <c r="I68" s="168">
        <f t="shared" si="123"/>
        <v>-1214.85745</v>
      </c>
      <c r="J68" s="168">
        <f t="shared" si="123"/>
        <v>-1823.8503000000001</v>
      </c>
      <c r="K68" s="168">
        <f t="shared" si="123"/>
        <v>-1447.9974299999999</v>
      </c>
      <c r="L68" s="168">
        <f t="shared" si="123"/>
        <v>-2047.5167099999999</v>
      </c>
      <c r="M68" s="168">
        <f t="shared" si="123"/>
        <v>-1748.5451199999998</v>
      </c>
      <c r="N68" s="168">
        <f t="shared" si="123"/>
        <v>-2888.2321299999999</v>
      </c>
      <c r="O68" s="168">
        <f t="shared" si="123"/>
        <v>-1518.82017</v>
      </c>
      <c r="P68" s="168">
        <f ca="1">SUMIF($D$4:$O$4,"&lt;"&amp;MONTH(TODAY()),$D68:$O68)</f>
        <v>-7979.3869999999997</v>
      </c>
      <c r="Q68" s="169">
        <f>+Q69+Q71</f>
        <v>-2288.0044400000002</v>
      </c>
      <c r="R68" s="168">
        <f t="shared" ref="R68:AB68" si="124">+R69+R71</f>
        <v>-2123.33437</v>
      </c>
      <c r="S68" s="168">
        <f t="shared" si="124"/>
        <v>-1354.66335</v>
      </c>
      <c r="T68" s="168">
        <f t="shared" si="124"/>
        <v>-2378.7863399999997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-8144.7884999999997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-1403.6339600000003</v>
      </c>
      <c r="E69" s="156">
        <v>-1262.63977</v>
      </c>
      <c r="F69" s="156">
        <v>-1694.0298399999999</v>
      </c>
      <c r="G69" s="156">
        <v>-2078.2629299999999</v>
      </c>
      <c r="H69" s="156">
        <v>-1540.8204999999998</v>
      </c>
      <c r="I69" s="156">
        <v>-1214.85745</v>
      </c>
      <c r="J69" s="156">
        <v>-1823.8503000000001</v>
      </c>
      <c r="K69" s="156">
        <v>-1447.9974299999999</v>
      </c>
      <c r="L69" s="156">
        <v>-2047.5167099999999</v>
      </c>
      <c r="M69" s="156">
        <v>-1748.5451199999998</v>
      </c>
      <c r="N69" s="156">
        <v>-2888.2321299999999</v>
      </c>
      <c r="O69" s="156">
        <v>-1518.82017</v>
      </c>
      <c r="P69" s="156">
        <f ca="1">SUMIF($D$4:$O$4,"&lt;"&amp;MONTH(TODAY()),$D69:$O69)</f>
        <v>-7979.3869999999997</v>
      </c>
      <c r="Q69" s="157">
        <v>-2288.0044400000002</v>
      </c>
      <c r="R69" s="156">
        <v>-2123.33437</v>
      </c>
      <c r="S69" s="156">
        <v>-1354.66335</v>
      </c>
      <c r="T69" s="156">
        <v>-2378.7863399999997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-8144.7884999999997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-3.6104521690166022E-2</v>
      </c>
      <c r="E70" s="154">
        <f t="shared" ref="E70:P70" si="126">IFERROR(E69/E$11,"")</f>
        <v>-4.0193649974696044E-2</v>
      </c>
      <c r="F70" s="154">
        <f t="shared" si="126"/>
        <v>-4.4025364111298503E-2</v>
      </c>
      <c r="G70" s="154">
        <f t="shared" si="126"/>
        <v>-6.8764853134479012E-2</v>
      </c>
      <c r="H70" s="154">
        <f t="shared" si="126"/>
        <v>-3.4708701413814741E-2</v>
      </c>
      <c r="I70" s="154">
        <f t="shared" si="126"/>
        <v>-2.9149824745962592E-2</v>
      </c>
      <c r="J70" s="154">
        <f t="shared" si="126"/>
        <v>-4.3397717748651261E-2</v>
      </c>
      <c r="K70" s="154">
        <f t="shared" si="126"/>
        <v>-3.2502826191410067E-2</v>
      </c>
      <c r="L70" s="154">
        <f t="shared" si="126"/>
        <v>-5.0111139494030107E-2</v>
      </c>
      <c r="M70" s="154">
        <f t="shared" si="126"/>
        <v>-4.2051258106088341E-2</v>
      </c>
      <c r="N70" s="154">
        <f t="shared" si="126"/>
        <v>-7.5866237157377753E-2</v>
      </c>
      <c r="O70" s="154">
        <f t="shared" si="126"/>
        <v>-3.7685864255129174E-2</v>
      </c>
      <c r="P70" s="154">
        <f t="shared" ca="1" si="126"/>
        <v>-4.3511658943906455E-2</v>
      </c>
      <c r="Q70" s="172">
        <f>IFERROR(Q69/Q$11,"")</f>
        <v>-6.802086227072722E-2</v>
      </c>
      <c r="R70" s="154">
        <f t="shared" ref="R70:AO70" si="127">IFERROR(R69/R$11,"")</f>
        <v>-5.2093021079284867E-2</v>
      </c>
      <c r="S70" s="154">
        <f t="shared" si="127"/>
        <v>-3.1074453882796942E-2</v>
      </c>
      <c r="T70" s="154">
        <f t="shared" si="127"/>
        <v>-6.1531621246820337E-2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-5.1993232932271788E-2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x14ac:dyDescent="0.3">
      <c r="C73" s="175" t="s">
        <v>65</v>
      </c>
      <c r="D73" s="176">
        <f t="shared" ref="D73:O73" si="134">+D75+D77+D79+D81+D83</f>
        <v>-198.39666</v>
      </c>
      <c r="E73" s="176">
        <f t="shared" si="134"/>
        <v>-278.50763000000001</v>
      </c>
      <c r="F73" s="176">
        <f t="shared" si="134"/>
        <v>-101.92754000000001</v>
      </c>
      <c r="G73" s="176">
        <f t="shared" si="134"/>
        <v>-274.71876000000003</v>
      </c>
      <c r="H73" s="176">
        <f t="shared" si="134"/>
        <v>-331.81794000000002</v>
      </c>
      <c r="I73" s="176">
        <f t="shared" si="134"/>
        <v>-384.89410000000004</v>
      </c>
      <c r="J73" s="176">
        <f t="shared" si="134"/>
        <v>-1796.0333899999998</v>
      </c>
      <c r="K73" s="176">
        <f t="shared" si="134"/>
        <v>-301.46819999999997</v>
      </c>
      <c r="L73" s="176">
        <f t="shared" si="134"/>
        <v>-509.13649000000015</v>
      </c>
      <c r="M73" s="176">
        <f t="shared" si="134"/>
        <v>-348.60259000000002</v>
      </c>
      <c r="N73" s="176">
        <f t="shared" si="134"/>
        <v>-637.08064999999999</v>
      </c>
      <c r="O73" s="176">
        <f t="shared" si="134"/>
        <v>1416.76722</v>
      </c>
      <c r="P73" s="176">
        <f ca="1">SUMIF($D$4:$O$4,"&lt;"&amp;MONTH(TODAY()),$D73:$O73)</f>
        <v>-1185.3685300000002</v>
      </c>
      <c r="Q73" s="177">
        <f t="shared" ref="Q73:AB73" si="135">+Q75+Q77+Q79+Q81+Q83</f>
        <v>-444.75619999999998</v>
      </c>
      <c r="R73" s="176">
        <f t="shared" si="135"/>
        <v>-589.98865000000001</v>
      </c>
      <c r="S73" s="176">
        <f t="shared" si="135"/>
        <v>-120.42301</v>
      </c>
      <c r="T73" s="176">
        <f t="shared" si="135"/>
        <v>-217.77223000000001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-1372.9400900000001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-0.20729028479889766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-5.1031940793356779E-3</v>
      </c>
      <c r="E74" s="182">
        <f t="shared" si="137"/>
        <v>-8.8657418065503802E-3</v>
      </c>
      <c r="F74" s="182">
        <f t="shared" si="137"/>
        <v>-2.6489480619001039E-3</v>
      </c>
      <c r="G74" s="182">
        <f t="shared" si="137"/>
        <v>-9.0898003866556921E-3</v>
      </c>
      <c r="H74" s="182">
        <f t="shared" si="137"/>
        <v>-7.4745694279165524E-3</v>
      </c>
      <c r="I74" s="182">
        <f t="shared" si="137"/>
        <v>-9.2353185641286563E-3</v>
      </c>
      <c r="J74" s="182">
        <f t="shared" si="137"/>
        <v>-4.2735826578734717E-2</v>
      </c>
      <c r="K74" s="182">
        <f t="shared" si="137"/>
        <v>-6.7669792113078881E-3</v>
      </c>
      <c r="L74" s="182">
        <f t="shared" si="137"/>
        <v>-1.246066005092133E-2</v>
      </c>
      <c r="M74" s="182">
        <f t="shared" si="137"/>
        <v>-8.3836426757697233E-3</v>
      </c>
      <c r="N74" s="182">
        <f t="shared" si="137"/>
        <v>-1.6734427672638757E-2</v>
      </c>
      <c r="O74" s="182">
        <f t="shared" si="137"/>
        <v>3.5153666107842596E-2</v>
      </c>
      <c r="P74" s="182">
        <f t="shared" ca="1" si="137"/>
        <v>-6.463823749894541E-3</v>
      </c>
      <c r="Q74" s="183">
        <f t="shared" si="137"/>
        <v>-1.3222308355420851E-2</v>
      </c>
      <c r="R74" s="182">
        <f t="shared" si="137"/>
        <v>-1.4474541370038117E-2</v>
      </c>
      <c r="S74" s="182">
        <f t="shared" si="137"/>
        <v>-2.7623684295235381E-3</v>
      </c>
      <c r="T74" s="182">
        <f t="shared" si="137"/>
        <v>-5.6330735338069281E-3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-8.7643275084950574E-3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-3.4567268528487641E-3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-21.15</v>
      </c>
      <c r="E75" s="188">
        <v>-20.547999999999998</v>
      </c>
      <c r="F75" s="188">
        <v>-14.2</v>
      </c>
      <c r="G75" s="188">
        <v>-5.71957</v>
      </c>
      <c r="H75" s="188">
        <v>-91.599059999999994</v>
      </c>
      <c r="I75" s="188">
        <v>-23.694620000000008</v>
      </c>
      <c r="J75" s="188">
        <v>-128.03886</v>
      </c>
      <c r="K75" s="188">
        <v>-31.4252</v>
      </c>
      <c r="L75" s="188">
        <v>-184.84311000000002</v>
      </c>
      <c r="M75" s="188">
        <v>-40.402140000000003</v>
      </c>
      <c r="N75" s="188">
        <v>-471.99650000000003</v>
      </c>
      <c r="O75" s="188">
        <v>96.813860000000005</v>
      </c>
      <c r="P75" s="188">
        <f ca="1">SUMIF($D$4:$O$4,"&lt;"&amp;MONTH(TODAY()),$D75:$O75)</f>
        <v>-153.21662999999998</v>
      </c>
      <c r="Q75" s="189">
        <v>-179.74725000000001</v>
      </c>
      <c r="R75" s="188">
        <v>-63.61</v>
      </c>
      <c r="S75" s="188">
        <v>-60.42</v>
      </c>
      <c r="T75" s="188">
        <v>-38.115000000000002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-341.89225000000005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-5.4402405150343546E-4</v>
      </c>
      <c r="E76" s="190">
        <f t="shared" ref="E76:P76" si="139">IFERROR(E75/E$11,"")</f>
        <v>-6.5410510527484362E-4</v>
      </c>
      <c r="F76" s="190">
        <f t="shared" si="139"/>
        <v>-3.6903728353476859E-4</v>
      </c>
      <c r="G76" s="190">
        <f t="shared" si="139"/>
        <v>-1.8924717626675475E-4</v>
      </c>
      <c r="H76" s="190">
        <f t="shared" si="139"/>
        <v>-2.0633710567363956E-3</v>
      </c>
      <c r="I76" s="190">
        <f t="shared" si="139"/>
        <v>-5.685391487060316E-4</v>
      </c>
      <c r="J76" s="190">
        <f t="shared" si="139"/>
        <v>-3.0466285018781827E-3</v>
      </c>
      <c r="K76" s="190">
        <f t="shared" si="139"/>
        <v>-7.0539338846084814E-4</v>
      </c>
      <c r="L76" s="190">
        <f t="shared" si="139"/>
        <v>-4.523869731798357E-3</v>
      </c>
      <c r="M76" s="190">
        <f t="shared" si="139"/>
        <v>-9.7164253741322752E-4</v>
      </c>
      <c r="N76" s="190">
        <f t="shared" si="139"/>
        <v>-1.2398102643658444E-2</v>
      </c>
      <c r="O76" s="190">
        <f t="shared" si="139"/>
        <v>2.4022027479231331E-3</v>
      </c>
      <c r="P76" s="190">
        <f t="shared" ca="1" si="139"/>
        <v>-8.3549146683757852E-4</v>
      </c>
      <c r="Q76" s="191">
        <f>IFERROR(Q75/Q$11,"")</f>
        <v>-5.3437671370043204E-3</v>
      </c>
      <c r="R76" s="190">
        <f t="shared" ref="R76:AO76" si="140">IFERROR(R75/R$11,"")</f>
        <v>-1.5605818460204695E-3</v>
      </c>
      <c r="S76" s="190">
        <f t="shared" si="140"/>
        <v>-1.3859668556018669E-3</v>
      </c>
      <c r="T76" s="190">
        <f t="shared" si="140"/>
        <v>-9.8591357466032772E-4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-2.1825101280393594E-3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-59.53</v>
      </c>
      <c r="E77" s="188">
        <v>-53.148960000000002</v>
      </c>
      <c r="F77" s="188">
        <v>-15.589050000000007</v>
      </c>
      <c r="G77" s="188">
        <v>-36.070689999999999</v>
      </c>
      <c r="H77" s="188">
        <v>-28.6</v>
      </c>
      <c r="I77" s="188">
        <v>-56.52946</v>
      </c>
      <c r="J77" s="188">
        <v>-643.80762000000004</v>
      </c>
      <c r="K77" s="188">
        <v>-52.587979999999995</v>
      </c>
      <c r="L77" s="188">
        <v>-39.015389999999996</v>
      </c>
      <c r="M77" s="188">
        <v>-42.688000000000002</v>
      </c>
      <c r="N77" s="188">
        <v>-54.717709999999997</v>
      </c>
      <c r="O77" s="188">
        <v>625.32992999999999</v>
      </c>
      <c r="P77" s="188">
        <f ca="1">SUMIF($D$4:$O$4,"&lt;"&amp;MONTH(TODAY()),$D77:$O77)</f>
        <v>-192.93870000000001</v>
      </c>
      <c r="Q77" s="189">
        <v>-15.202000000000007</v>
      </c>
      <c r="R77" s="188">
        <v>-15.82</v>
      </c>
      <c r="S77" s="188">
        <v>-10.8565</v>
      </c>
      <c r="T77" s="188">
        <v>-12.6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-54.478500000000004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-1.5312412191961946E-3</v>
      </c>
      <c r="E78" s="190">
        <f t="shared" ref="E78:P78" si="143">IFERROR(E77/E$11,"")</f>
        <v>-1.6918924506544898E-3</v>
      </c>
      <c r="F78" s="190">
        <f t="shared" si="143"/>
        <v>-4.0513666654138643E-4</v>
      </c>
      <c r="G78" s="190">
        <f t="shared" si="143"/>
        <v>-1.1934946558034025E-3</v>
      </c>
      <c r="H78" s="190">
        <f t="shared" si="143"/>
        <v>-6.442469193751652E-4</v>
      </c>
      <c r="I78" s="190">
        <f t="shared" si="143"/>
        <v>-1.3563927619523611E-3</v>
      </c>
      <c r="J78" s="190">
        <f t="shared" si="143"/>
        <v>-1.5319119873594302E-2</v>
      </c>
      <c r="K78" s="190">
        <f t="shared" si="143"/>
        <v>-1.1804288725135023E-3</v>
      </c>
      <c r="L78" s="190">
        <f t="shared" si="143"/>
        <v>-9.5486676184634769E-4</v>
      </c>
      <c r="M78" s="190">
        <f t="shared" si="143"/>
        <v>-1.0266158336438578E-3</v>
      </c>
      <c r="N78" s="190">
        <f t="shared" si="143"/>
        <v>-1.4372898633908005E-3</v>
      </c>
      <c r="O78" s="190">
        <f t="shared" si="143"/>
        <v>1.5516056029628201E-2</v>
      </c>
      <c r="P78" s="190">
        <f t="shared" ca="1" si="143"/>
        <v>-1.0520962213614511E-3</v>
      </c>
      <c r="Q78" s="191">
        <f>IFERROR(Q77/Q$11,"")</f>
        <v>-4.5194542902180537E-4</v>
      </c>
      <c r="R78" s="190">
        <f t="shared" ref="R78:AO78" si="144">IFERROR(R77/R$11,"")</f>
        <v>-3.8812144008872545E-4</v>
      </c>
      <c r="S78" s="190">
        <f t="shared" si="144"/>
        <v>-2.4903590148695246E-4</v>
      </c>
      <c r="T78" s="190">
        <f t="shared" si="144"/>
        <v>-3.259218428629182E-4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-3.4777002991554277E-4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-113.67544999999998</v>
      </c>
      <c r="E81" s="188">
        <v>-202.93675000000002</v>
      </c>
      <c r="F81" s="188">
        <v>-71.639859999999999</v>
      </c>
      <c r="G81" s="188">
        <v>-231.1885</v>
      </c>
      <c r="H81" s="188">
        <v>-211.61888000000002</v>
      </c>
      <c r="I81" s="188">
        <v>-304.67002000000002</v>
      </c>
      <c r="J81" s="188">
        <v>-1016.8869099999999</v>
      </c>
      <c r="K81" s="188">
        <v>-196.68606</v>
      </c>
      <c r="L81" s="188">
        <v>-282.50213000000008</v>
      </c>
      <c r="M81" s="188">
        <v>-262.62245000000001</v>
      </c>
      <c r="N81" s="188">
        <v>-110.19575</v>
      </c>
      <c r="O81" s="188">
        <v>704.92343000000005</v>
      </c>
      <c r="P81" s="188">
        <f ca="1">SUMIF($D$4:$O$4,"&lt;"&amp;MONTH(TODAY()),$D81:$O81)</f>
        <v>-831.05944</v>
      </c>
      <c r="Q81" s="189">
        <v>-245.80932999999999</v>
      </c>
      <c r="R81" s="188">
        <v>-510.27629999999999</v>
      </c>
      <c r="S81" s="188">
        <v>-49.146509999999999</v>
      </c>
      <c r="T81" s="188">
        <v>-163.00722999999999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-968.23937000000001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-2.9239800882021848E-3</v>
      </c>
      <c r="E82" s="190">
        <f t="shared" ref="E82:P82" si="151">IFERROR(E81/E$11,"")</f>
        <v>-6.4600916986025225E-3</v>
      </c>
      <c r="F82" s="190">
        <f t="shared" si="151"/>
        <v>-1.8618154455782485E-3</v>
      </c>
      <c r="G82" s="190">
        <f t="shared" si="151"/>
        <v>-7.6494860296047826E-3</v>
      </c>
      <c r="H82" s="190">
        <f t="shared" si="151"/>
        <v>-4.766951451804992E-3</v>
      </c>
      <c r="I82" s="190">
        <f t="shared" si="151"/>
        <v>-7.3103866534702635E-3</v>
      </c>
      <c r="J82" s="190">
        <f t="shared" si="151"/>
        <v>-2.4196377905839166E-2</v>
      </c>
      <c r="K82" s="190">
        <f t="shared" si="151"/>
        <v>-4.4149614426133707E-3</v>
      </c>
      <c r="L82" s="190">
        <f t="shared" si="151"/>
        <v>-6.9139868674334935E-3</v>
      </c>
      <c r="M82" s="190">
        <f t="shared" si="151"/>
        <v>-6.315881874070989E-3</v>
      </c>
      <c r="N82" s="190">
        <f t="shared" si="151"/>
        <v>-2.8945515896726453E-3</v>
      </c>
      <c r="O82" s="190">
        <f t="shared" si="151"/>
        <v>1.749097702148639E-2</v>
      </c>
      <c r="P82" s="190">
        <f t="shared" ca="1" si="151"/>
        <v>-4.5317735454357445E-3</v>
      </c>
      <c r="Q82" s="191">
        <f>IFERROR(Q81/Q$11,"")</f>
        <v>-7.3077491846081097E-3</v>
      </c>
      <c r="R82" s="190">
        <f t="shared" ref="R82:AO82" si="152">IFERROR(R81/R$11,"")</f>
        <v>-1.2518911023966278E-2</v>
      </c>
      <c r="S82" s="190">
        <f t="shared" si="152"/>
        <v>-1.1273656724347185E-3</v>
      </c>
      <c r="T82" s="190">
        <f t="shared" si="152"/>
        <v>-4.2164775239348865E-3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-6.1808719893225086E-3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-4.0412100000000004</v>
      </c>
      <c r="E83" s="188">
        <v>-1.87392</v>
      </c>
      <c r="F83" s="188">
        <v>-0.49863000000000002</v>
      </c>
      <c r="G83" s="188">
        <v>-1.74</v>
      </c>
      <c r="H83" s="188">
        <v>0</v>
      </c>
      <c r="I83" s="188">
        <v>0</v>
      </c>
      <c r="J83" s="188">
        <v>-7.3</v>
      </c>
      <c r="K83" s="188">
        <v>-20.768960000000003</v>
      </c>
      <c r="L83" s="188">
        <v>-2.7758600000000002</v>
      </c>
      <c r="M83" s="188">
        <v>-2.89</v>
      </c>
      <c r="N83" s="188">
        <v>-0.17069000000000001</v>
      </c>
      <c r="O83" s="188">
        <v>-10.3</v>
      </c>
      <c r="P83" s="188">
        <f ca="1">SUMIF($D$4:$O$4,"&lt;"&amp;MONTH(TODAY()),$D83:$O83)</f>
        <v>-8.1537600000000001</v>
      </c>
      <c r="Q83" s="189">
        <v>-3.9976200000000004</v>
      </c>
      <c r="R83" s="188">
        <v>-0.28235000000000005</v>
      </c>
      <c r="S83" s="188">
        <v>0</v>
      </c>
      <c r="T83" s="188">
        <v>-4.05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-8.3299699999999994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-1.0394872043386284E-4</v>
      </c>
      <c r="E84" s="190">
        <f t="shared" ref="E84:P84" si="155">IFERROR(E83/E$11,"")</f>
        <v>-5.9652552018524191E-5</v>
      </c>
      <c r="F84" s="190">
        <f t="shared" si="155"/>
        <v>-1.295866624570012E-5</v>
      </c>
      <c r="G84" s="190">
        <f t="shared" si="155"/>
        <v>-5.7572524980750864E-5</v>
      </c>
      <c r="H84" s="190">
        <f t="shared" si="155"/>
        <v>0</v>
      </c>
      <c r="I84" s="190">
        <f t="shared" si="155"/>
        <v>0</v>
      </c>
      <c r="J84" s="190">
        <f t="shared" si="155"/>
        <v>-1.7370029742306932E-4</v>
      </c>
      <c r="K84" s="190">
        <f t="shared" si="155"/>
        <v>-4.6619550772016786E-4</v>
      </c>
      <c r="L84" s="190">
        <f t="shared" si="155"/>
        <v>-6.7936689843131208E-5</v>
      </c>
      <c r="M84" s="190">
        <f t="shared" si="155"/>
        <v>-6.9502430641649863E-5</v>
      </c>
      <c r="N84" s="190">
        <f t="shared" si="155"/>
        <v>-4.4835759168681537E-6</v>
      </c>
      <c r="O84" s="190">
        <f t="shared" si="155"/>
        <v>-2.5556969119512715E-4</v>
      </c>
      <c r="P84" s="190">
        <f t="shared" ca="1" si="155"/>
        <v>-4.4462516259766154E-5</v>
      </c>
      <c r="Q84" s="191">
        <f>IFERROR(Q83/Q$11,"")</f>
        <v>-1.1884660478661682E-4</v>
      </c>
      <c r="R84" s="190">
        <f t="shared" ref="R84:AO84" si="156">IFERROR(R83/R$11,"")</f>
        <v>-6.9270599626454903E-6</v>
      </c>
      <c r="S84" s="190">
        <f t="shared" si="156"/>
        <v>0</v>
      </c>
      <c r="T84" s="190">
        <f t="shared" si="156"/>
        <v>-1.0476059234879514E-4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-5.3175361217646843E-5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x14ac:dyDescent="0.3">
      <c r="C85" s="195" t="s">
        <v>71</v>
      </c>
      <c r="D85" s="176">
        <f>D87+D89+D91+D97+D99</f>
        <v>-896.86361999999986</v>
      </c>
      <c r="E85" s="176">
        <f t="shared" ref="E85:AB85" si="159">E87+E89+E91+E97+E99</f>
        <v>-360.36388999999997</v>
      </c>
      <c r="F85" s="176">
        <f t="shared" si="159"/>
        <v>-159.28051000000002</v>
      </c>
      <c r="G85" s="176">
        <f t="shared" si="159"/>
        <v>-297.55549000000002</v>
      </c>
      <c r="H85" s="176">
        <f t="shared" si="159"/>
        <v>-527.02847000000008</v>
      </c>
      <c r="I85" s="176">
        <f t="shared" si="159"/>
        <v>-677.3568600000001</v>
      </c>
      <c r="J85" s="176">
        <f t="shared" si="159"/>
        <v>-668.65941000000009</v>
      </c>
      <c r="K85" s="176">
        <f t="shared" si="159"/>
        <v>-778.07867999999985</v>
      </c>
      <c r="L85" s="176">
        <f t="shared" si="159"/>
        <v>-751.45918999999981</v>
      </c>
      <c r="M85" s="176">
        <f t="shared" si="159"/>
        <v>-756.60811000000012</v>
      </c>
      <c r="N85" s="176">
        <f t="shared" si="159"/>
        <v>-714.66649000000007</v>
      </c>
      <c r="O85" s="176">
        <f t="shared" si="159"/>
        <v>-665.33239000000003</v>
      </c>
      <c r="P85" s="176">
        <f t="shared" ca="1" si="159"/>
        <v>-2241.0919799999997</v>
      </c>
      <c r="Q85" s="177">
        <f>Q87+Q89+Q91+Q97+Q99+Q93+Q95</f>
        <v>-788.56594000000007</v>
      </c>
      <c r="R85" s="176">
        <f t="shared" ref="R85:T85" si="160">R87+R89+R91+R97+R99+R93+R95</f>
        <v>-531.8132700000001</v>
      </c>
      <c r="S85" s="176">
        <f t="shared" si="160"/>
        <v>-809.54863</v>
      </c>
      <c r="T85" s="176">
        <f t="shared" si="160"/>
        <v>-779.40757000000019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-2909.3354100000006</v>
      </c>
      <c r="AD85" s="176">
        <v>-620.39700226666662</v>
      </c>
      <c r="AE85" s="176">
        <v>-620.39700226666662</v>
      </c>
      <c r="AF85" s="176">
        <v>-620.39700226666662</v>
      </c>
      <c r="AG85" s="176">
        <v>-620.39700226666662</v>
      </c>
      <c r="AH85" s="176">
        <v>-620.39700226666662</v>
      </c>
      <c r="AI85" s="176">
        <v>-620.39700226666662</v>
      </c>
      <c r="AJ85" s="176">
        <v>-620.39700226666662</v>
      </c>
      <c r="AK85" s="176">
        <v>-620.39700226666662</v>
      </c>
      <c r="AL85" s="176">
        <v>-620.39700226666662</v>
      </c>
      <c r="AM85" s="176">
        <v>-620.39700226666662</v>
      </c>
      <c r="AN85" s="176">
        <v>-620.39700226666662</v>
      </c>
      <c r="AO85" s="178">
        <v>-620.39700226666662</v>
      </c>
      <c r="AP85" s="5"/>
      <c r="AQ85" s="179">
        <v>-620.39700226666662</v>
      </c>
      <c r="AR85" s="178">
        <f ca="1">SUMIF($AD$4:$AO$4,"&lt;"&amp;MONTH(TODAY()),$AD85:$AO85)</f>
        <v>-3101.9850113333332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1.619368810839283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0.25630453911346551</v>
      </c>
      <c r="AV85" s="45">
        <f ca="1">IFERROR(($AC85/$AR85)-1,"")</f>
        <v>-6.2105265057527004E-2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-2.3069285115765371E-2</v>
      </c>
      <c r="E86" s="196">
        <f t="shared" si="162"/>
        <v>-1.1471474606078556E-2</v>
      </c>
      <c r="F86" s="196">
        <f t="shared" si="162"/>
        <v>-4.1394680796079265E-3</v>
      </c>
      <c r="G86" s="196">
        <f t="shared" si="162"/>
        <v>-9.84541429953136E-3</v>
      </c>
      <c r="H86" s="196">
        <f t="shared" si="162"/>
        <v>-1.18719044832345E-2</v>
      </c>
      <c r="I86" s="196">
        <f t="shared" si="162"/>
        <v>-1.6252798844403945E-2</v>
      </c>
      <c r="J86" s="196">
        <f t="shared" si="162"/>
        <v>-1.5910457313936175E-2</v>
      </c>
      <c r="K86" s="196">
        <f t="shared" si="162"/>
        <v>-1.7465332172089402E-2</v>
      </c>
      <c r="L86" s="196">
        <f t="shared" si="162"/>
        <v>-1.839129131901486E-2</v>
      </c>
      <c r="M86" s="196">
        <f t="shared" si="162"/>
        <v>-1.8195883283108925E-2</v>
      </c>
      <c r="N86" s="196">
        <f t="shared" si="162"/>
        <v>-1.8772402971215043E-2</v>
      </c>
      <c r="O86" s="196">
        <f t="shared" si="162"/>
        <v>-1.6508620723729699E-2</v>
      </c>
      <c r="P86" s="196">
        <f t="shared" ca="1" si="162"/>
        <v>-1.222069187716851E-2</v>
      </c>
      <c r="Q86" s="197">
        <f t="shared" si="162"/>
        <v>-2.3443545064154921E-2</v>
      </c>
      <c r="R86" s="196">
        <f t="shared" si="162"/>
        <v>-1.3047290278804944E-2</v>
      </c>
      <c r="S86" s="196">
        <f t="shared" si="162"/>
        <v>-1.8570135206519348E-2</v>
      </c>
      <c r="T86" s="196">
        <f t="shared" si="162"/>
        <v>-2.0160789806008651E-2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-1.8572091055554907E-2</v>
      </c>
      <c r="AD86" s="185">
        <f t="shared" si="162"/>
        <v>-1.3764210810591792E-2</v>
      </c>
      <c r="AE86" s="185">
        <f t="shared" si="162"/>
        <v>-1.5101130165181262E-2</v>
      </c>
      <c r="AF86" s="185">
        <f t="shared" si="162"/>
        <v>-1.4807642607008389E-2</v>
      </c>
      <c r="AG86" s="185">
        <f t="shared" si="162"/>
        <v>-1.6889612070418804E-2</v>
      </c>
      <c r="AH86" s="185">
        <f t="shared" si="162"/>
        <v>-1.4450957618683003E-2</v>
      </c>
      <c r="AI86" s="185">
        <f t="shared" si="162"/>
        <v>-1.4515952654982567E-2</v>
      </c>
      <c r="AJ86" s="185">
        <f t="shared" si="162"/>
        <v>-1.3931788336681336E-2</v>
      </c>
      <c r="AK86" s="185">
        <f t="shared" si="162"/>
        <v>-1.443600421882269E-2</v>
      </c>
      <c r="AL86" s="185">
        <f t="shared" si="162"/>
        <v>-1.5296603835714495E-2</v>
      </c>
      <c r="AM86" s="185">
        <f t="shared" si="162"/>
        <v>-1.4187842092467391E-2</v>
      </c>
      <c r="AN86" s="185">
        <f t="shared" si="162"/>
        <v>-1.404361796477444E-2</v>
      </c>
      <c r="AO86" s="186">
        <f t="shared" si="162"/>
        <v>-1.3965227810787729E-2</v>
      </c>
      <c r="AP86" s="5"/>
      <c r="AQ86" s="146">
        <f>IFERROR(AQ85/AQ$11,"")</f>
        <v>-1.6889612070418804E-2</v>
      </c>
      <c r="AR86" s="147">
        <f ca="1">IFERROR(AR85/AR$11,"")</f>
        <v>-1.4933725029897418E-2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1.0315375506477291E-2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3.2711777355898461E-3</v>
      </c>
      <c r="AV86" s="45">
        <f ca="1">IF($AR86&lt;&gt;0,IFERROR(($AR86-$AC86),""),"")</f>
        <v>3.6383660256574888E-3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-643.60589999999991</v>
      </c>
      <c r="E87" s="176">
        <v>-214.25663999999995</v>
      </c>
      <c r="F87" s="176">
        <v>-72.082180000000008</v>
      </c>
      <c r="G87" s="176">
        <v>-200.48263</v>
      </c>
      <c r="H87" s="176">
        <v>-420.01084000000003</v>
      </c>
      <c r="I87" s="176">
        <v>-479.90753000000001</v>
      </c>
      <c r="J87" s="176">
        <v>-488.65385000000009</v>
      </c>
      <c r="K87" s="176">
        <v>-551.47306999999989</v>
      </c>
      <c r="L87" s="176">
        <v>-449.14995999999979</v>
      </c>
      <c r="M87" s="176">
        <v>-540.13334000000009</v>
      </c>
      <c r="N87" s="176">
        <v>-525.10383000000013</v>
      </c>
      <c r="O87" s="176">
        <v>-421.26158000000004</v>
      </c>
      <c r="P87" s="176">
        <f ca="1">SUMIF($D$4:$O$4,"&lt;"&amp;MONTH(TODAY()),$D87:$O87)</f>
        <v>-1550.4381899999998</v>
      </c>
      <c r="Q87" s="177">
        <v>-490.57981999999998</v>
      </c>
      <c r="R87" s="176">
        <v>-435.30241000000018</v>
      </c>
      <c r="S87" s="176">
        <v>-461.87642</v>
      </c>
      <c r="T87" s="176">
        <v>-514.23104000000001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-1901.9896900000003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-1.6554945120071628E-2</v>
      </c>
      <c r="E88" s="185">
        <f t="shared" si="164"/>
        <v>-6.8204380992327356E-3</v>
      </c>
      <c r="F88" s="185">
        <f t="shared" si="164"/>
        <v>-1.8733106970749459E-3</v>
      </c>
      <c r="G88" s="185">
        <f t="shared" si="164"/>
        <v>-6.6335007033802487E-3</v>
      </c>
      <c r="H88" s="185">
        <f t="shared" si="164"/>
        <v>-9.4612129291669726E-3</v>
      </c>
      <c r="I88" s="185">
        <f t="shared" si="164"/>
        <v>-1.1515112652737806E-2</v>
      </c>
      <c r="J88" s="185">
        <f t="shared" si="164"/>
        <v>-1.1627303983825743E-2</v>
      </c>
      <c r="K88" s="185">
        <f t="shared" si="164"/>
        <v>-1.2378774279629292E-2</v>
      </c>
      <c r="L88" s="185">
        <f t="shared" si="164"/>
        <v>-1.0992543401171086E-2</v>
      </c>
      <c r="M88" s="185">
        <f t="shared" si="164"/>
        <v>-1.2989820069409233E-2</v>
      </c>
      <c r="N88" s="185">
        <f t="shared" si="164"/>
        <v>-1.3793092073602612E-2</v>
      </c>
      <c r="O88" s="185">
        <f t="shared" si="164"/>
        <v>-1.0452591447861297E-2</v>
      </c>
      <c r="P88" s="185">
        <f t="shared" ca="1" si="164"/>
        <v>-8.4545514256781414E-3</v>
      </c>
      <c r="Q88" s="199">
        <f t="shared" si="164"/>
        <v>-1.458461434149059E-2</v>
      </c>
      <c r="R88" s="185">
        <f t="shared" si="164"/>
        <v>-1.0679532126630397E-2</v>
      </c>
      <c r="S88" s="185">
        <f t="shared" si="164"/>
        <v>-1.0594925678650235E-2</v>
      </c>
      <c r="T88" s="185">
        <f t="shared" si="164"/>
        <v>-1.3301518112231351E-2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-1.2141578997042025E-2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-210.21134999999998</v>
      </c>
      <c r="E89" s="176">
        <v>-141.96932000000004</v>
      </c>
      <c r="F89" s="176">
        <v>-62.355270000000004</v>
      </c>
      <c r="G89" s="176">
        <v>-82.090029999999999</v>
      </c>
      <c r="H89" s="176">
        <v>-74.017049999999998</v>
      </c>
      <c r="I89" s="176">
        <v>-166.14290000000005</v>
      </c>
      <c r="J89" s="176">
        <v>-137.61069000000001</v>
      </c>
      <c r="K89" s="176">
        <v>-190.83096000000003</v>
      </c>
      <c r="L89" s="176">
        <v>-216.57827000000003</v>
      </c>
      <c r="M89" s="176">
        <v>-185.0421</v>
      </c>
      <c r="N89" s="176">
        <v>-146.47230999999999</v>
      </c>
      <c r="O89" s="176">
        <v>-220.62892000000005</v>
      </c>
      <c r="P89" s="176">
        <f ca="1">SUMIF($D$4:$O$4,"&lt;"&amp;MONTH(TODAY()),$D89:$O89)</f>
        <v>-570.64302000000009</v>
      </c>
      <c r="Q89" s="177">
        <v>-171.15089999999998</v>
      </c>
      <c r="R89" s="176">
        <v>-49.66863</v>
      </c>
      <c r="S89" s="176">
        <v>-295.62946000000005</v>
      </c>
      <c r="T89" s="176">
        <v>-204.54622000000001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-720.99521000000004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-5.4070936311587095E-3</v>
      </c>
      <c r="E90" s="185">
        <f t="shared" si="166"/>
        <v>-4.5193136560442862E-3</v>
      </c>
      <c r="F90" s="185">
        <f t="shared" si="166"/>
        <v>-1.6205224968223277E-3</v>
      </c>
      <c r="G90" s="185">
        <f t="shared" si="166"/>
        <v>-2.7161668407158553E-3</v>
      </c>
      <c r="H90" s="185">
        <f t="shared" si="166"/>
        <v>-1.667316658871943E-3</v>
      </c>
      <c r="I90" s="185">
        <f t="shared" si="166"/>
        <v>-3.9865059211564207E-3</v>
      </c>
      <c r="J90" s="185">
        <f t="shared" si="166"/>
        <v>-3.2743859974786018E-3</v>
      </c>
      <c r="K90" s="185">
        <f t="shared" si="166"/>
        <v>-4.2835335176112351E-3</v>
      </c>
      <c r="L90" s="185">
        <f t="shared" si="166"/>
        <v>-5.3005593782654492E-3</v>
      </c>
      <c r="M90" s="185">
        <f t="shared" si="166"/>
        <v>-4.4501300072786283E-3</v>
      </c>
      <c r="N90" s="185">
        <f t="shared" si="166"/>
        <v>-3.8474411014356225E-3</v>
      </c>
      <c r="O90" s="185">
        <f t="shared" si="166"/>
        <v>-5.4743752381664484E-3</v>
      </c>
      <c r="P90" s="185">
        <f t="shared" ca="1" si="166"/>
        <v>-3.1117207957153592E-3</v>
      </c>
      <c r="Q90" s="199">
        <f t="shared" si="166"/>
        <v>-5.0882033237710867E-3</v>
      </c>
      <c r="R90" s="185">
        <f t="shared" si="166"/>
        <v>-1.2185499496102448E-3</v>
      </c>
      <c r="S90" s="185">
        <f t="shared" si="166"/>
        <v>-6.7814073667573308E-3</v>
      </c>
      <c r="T90" s="185">
        <f t="shared" si="166"/>
        <v>-5.2909588073844372E-3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-4.6025592802786978E-3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-11.59144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-16.19379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-15.953900000000001</v>
      </c>
      <c r="N91" s="176">
        <f t="shared" si="168"/>
        <v>-1.32752</v>
      </c>
      <c r="O91" s="176">
        <f t="shared" si="168"/>
        <v>-15.53364</v>
      </c>
      <c r="P91" s="176">
        <f ca="1">SUMIF($D$4:$O$4,"&lt;"&amp;MONTH(TODAY()),$D91:$O91)</f>
        <v>-11.59144</v>
      </c>
      <c r="Q91" s="177">
        <f>+Q93+Q95</f>
        <v>-47.343210000000006</v>
      </c>
      <c r="R91" s="176">
        <f t="shared" ref="R91:AB91" si="169">+R93+R95</f>
        <v>-2.1230399999999934</v>
      </c>
      <c r="S91" s="176">
        <f t="shared" si="169"/>
        <v>-15.592499999999999</v>
      </c>
      <c r="T91" s="176">
        <f t="shared" si="169"/>
        <v>-15.655200000000001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-80.713950000000011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-2.9815707572382897E-4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-3.8856092990409826E-4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-3.8367987135426218E-4</v>
      </c>
      <c r="N92" s="185">
        <f t="shared" si="171"/>
        <v>-3.4870447601856062E-5</v>
      </c>
      <c r="O92" s="185">
        <f t="shared" si="171"/>
        <v>-3.8542986193556064E-4</v>
      </c>
      <c r="P92" s="185">
        <f t="shared" ca="1" si="171"/>
        <v>-6.3208211852458721E-5</v>
      </c>
      <c r="Q92" s="199">
        <f t="shared" si="171"/>
        <v>-1.4074823940744257E-3</v>
      </c>
      <c r="R92" s="185">
        <f t="shared" si="171"/>
        <v>-5.2085799125535093E-5</v>
      </c>
      <c r="S92" s="185">
        <f t="shared" si="171"/>
        <v>-3.5767441568970715E-4</v>
      </c>
      <c r="T92" s="185">
        <f t="shared" si="171"/>
        <v>-4.0495012971329821E-4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-5.1524716734311011E-4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-11.59144</v>
      </c>
      <c r="E95" s="176">
        <v>0</v>
      </c>
      <c r="F95" s="176">
        <v>0</v>
      </c>
      <c r="G95" s="176">
        <v>0</v>
      </c>
      <c r="H95" s="176">
        <v>0</v>
      </c>
      <c r="I95" s="176">
        <v>-16.19379</v>
      </c>
      <c r="J95" s="176">
        <v>0</v>
      </c>
      <c r="K95" s="176">
        <v>0</v>
      </c>
      <c r="L95" s="176">
        <v>0</v>
      </c>
      <c r="M95" s="176">
        <v>-15.953900000000001</v>
      </c>
      <c r="N95" s="176">
        <v>-1.32752</v>
      </c>
      <c r="O95" s="176">
        <v>-15.53364</v>
      </c>
      <c r="P95" s="176">
        <f ca="1">SUMIF($D$4:$O$4,"&lt;"&amp;MONTH(TODAY()),$D95:$O95)</f>
        <v>-11.59144</v>
      </c>
      <c r="Q95" s="177">
        <v>-47.343210000000006</v>
      </c>
      <c r="R95" s="176">
        <v>-2.1230399999999934</v>
      </c>
      <c r="S95" s="176">
        <v>-15.592499999999999</v>
      </c>
      <c r="T95" s="176">
        <v>-15.655200000000001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-80.713950000000011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-2.9815707572382897E-4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-3.8856092990409826E-4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-3.8367987135426218E-4</v>
      </c>
      <c r="N96" s="185">
        <f t="shared" si="175"/>
        <v>-3.4870447601856062E-5</v>
      </c>
      <c r="O96" s="185">
        <f t="shared" si="175"/>
        <v>-3.8542986193556064E-4</v>
      </c>
      <c r="P96" s="185">
        <f t="shared" ca="1" si="175"/>
        <v>-6.3208211852458721E-5</v>
      </c>
      <c r="Q96" s="199">
        <f t="shared" si="175"/>
        <v>-1.4074823940744257E-3</v>
      </c>
      <c r="R96" s="185">
        <f t="shared" si="175"/>
        <v>-5.2085799125535093E-5</v>
      </c>
      <c r="S96" s="185">
        <f t="shared" si="175"/>
        <v>-3.5767441568970715E-4</v>
      </c>
      <c r="T96" s="185">
        <f t="shared" si="175"/>
        <v>-4.0495012971329821E-4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-5.1524716734311011E-4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-11.196240000000001</v>
      </c>
      <c r="E97" s="176">
        <v>0</v>
      </c>
      <c r="F97" s="176">
        <v>-21.419510000000002</v>
      </c>
      <c r="G97" s="176">
        <v>-9.8849199999999993</v>
      </c>
      <c r="H97" s="176">
        <v>-31.44886</v>
      </c>
      <c r="I97" s="176">
        <v>-15.112639999999999</v>
      </c>
      <c r="J97" s="176">
        <v>-21.412059999999997</v>
      </c>
      <c r="K97" s="176">
        <v>-33.016030000000001</v>
      </c>
      <c r="L97" s="176">
        <v>-54.12744</v>
      </c>
      <c r="M97" s="176">
        <v>-14.099460000000001</v>
      </c>
      <c r="N97" s="176">
        <v>-39.693869999999997</v>
      </c>
      <c r="O97" s="176">
        <v>-7.9082499999999998</v>
      </c>
      <c r="P97" s="176">
        <f ca="1">SUMIF($D$4:$O$4,"&lt;"&amp;MONTH(TODAY()),$D97:$O97)</f>
        <v>-73.94953000000001</v>
      </c>
      <c r="Q97" s="177">
        <v>-30.424659999999996</v>
      </c>
      <c r="R97" s="176">
        <v>-19.975459999999998</v>
      </c>
      <c r="S97" s="176">
        <v>-20.857749999999999</v>
      </c>
      <c r="T97" s="176">
        <v>-27.9406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-99.19847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-2.8799167122481447E-4</v>
      </c>
      <c r="E98" s="185">
        <f t="shared" si="177"/>
        <v>0</v>
      </c>
      <c r="F98" s="185">
        <f t="shared" si="177"/>
        <v>-5.5666181584829665E-4</v>
      </c>
      <c r="G98" s="185">
        <f t="shared" si="177"/>
        <v>-3.2706885266248496E-4</v>
      </c>
      <c r="H98" s="185">
        <f t="shared" si="177"/>
        <v>-7.0842067037975027E-4</v>
      </c>
      <c r="I98" s="185">
        <f t="shared" si="177"/>
        <v>-3.6261934060561929E-4</v>
      </c>
      <c r="J98" s="185">
        <f t="shared" si="177"/>
        <v>-5.0949057403295965E-4</v>
      </c>
      <c r="K98" s="185">
        <f t="shared" si="177"/>
        <v>-7.411023406446106E-4</v>
      </c>
      <c r="L98" s="185">
        <f t="shared" si="177"/>
        <v>-1.3247206643284221E-3</v>
      </c>
      <c r="M98" s="185">
        <f t="shared" si="177"/>
        <v>-3.3908191720924446E-4</v>
      </c>
      <c r="N98" s="185">
        <f t="shared" si="177"/>
        <v>-1.042653228538844E-3</v>
      </c>
      <c r="O98" s="185">
        <f t="shared" si="177"/>
        <v>-1.9622417576639457E-4</v>
      </c>
      <c r="P98" s="185">
        <f t="shared" ca="1" si="177"/>
        <v>-4.032473582772936E-4</v>
      </c>
      <c r="Q98" s="199">
        <f t="shared" si="177"/>
        <v>-9.0450506621119278E-4</v>
      </c>
      <c r="R98" s="185">
        <f t="shared" si="177"/>
        <v>-4.9006980414884526E-4</v>
      </c>
      <c r="S98" s="185">
        <f t="shared" si="177"/>
        <v>-4.7845332973237069E-4</v>
      </c>
      <c r="T98" s="185">
        <f t="shared" si="177"/>
        <v>-7.2273427322981372E-4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-6.3324531474758059E-4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-20.258689999999998</v>
      </c>
      <c r="E99" s="176">
        <v>-4.1379299999999999</v>
      </c>
      <c r="F99" s="176">
        <v>-3.4235500000000001</v>
      </c>
      <c r="G99" s="176">
        <v>-5.0979099999999997</v>
      </c>
      <c r="H99" s="176">
        <v>-1.55172</v>
      </c>
      <c r="I99" s="176">
        <v>0</v>
      </c>
      <c r="J99" s="176">
        <v>-20.982810000000001</v>
      </c>
      <c r="K99" s="176">
        <v>-2.7586200000000001</v>
      </c>
      <c r="L99" s="176">
        <v>-31.60352</v>
      </c>
      <c r="M99" s="176">
        <v>-1.37931</v>
      </c>
      <c r="N99" s="176">
        <v>-2.0689600000000001</v>
      </c>
      <c r="O99" s="176">
        <v>0</v>
      </c>
      <c r="P99" s="176">
        <f ca="1">SUMIF($D$4:$O$4,"&lt;"&amp;MONTH(TODAY()),$D99:$O99)</f>
        <v>-34.469799999999999</v>
      </c>
      <c r="Q99" s="177">
        <v>-1.7241399999999998</v>
      </c>
      <c r="R99" s="176">
        <v>-22.620690000000003</v>
      </c>
      <c r="S99" s="176">
        <v>0</v>
      </c>
      <c r="T99" s="176">
        <v>-1.37931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-25.724140000000002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-5.2109761758638924E-4</v>
      </c>
      <c r="E100" s="185">
        <f t="shared" si="179"/>
        <v>-1.3172285080153464E-4</v>
      </c>
      <c r="F100" s="185">
        <f t="shared" si="179"/>
        <v>-8.8973069862356138E-5</v>
      </c>
      <c r="G100" s="185">
        <f t="shared" si="179"/>
        <v>-1.6867790277276989E-4</v>
      </c>
      <c r="H100" s="185">
        <f t="shared" si="179"/>
        <v>-3.4954224815833265E-5</v>
      </c>
      <c r="I100" s="185">
        <f t="shared" si="179"/>
        <v>0</v>
      </c>
      <c r="J100" s="185">
        <f t="shared" si="179"/>
        <v>-4.9927675859887035E-4</v>
      </c>
      <c r="K100" s="185">
        <f t="shared" si="179"/>
        <v>-6.1922034204264889E-5</v>
      </c>
      <c r="L100" s="185">
        <f t="shared" si="179"/>
        <v>-7.734678752499023E-4</v>
      </c>
      <c r="M100" s="185">
        <f t="shared" si="179"/>
        <v>-3.317141785755504E-5</v>
      </c>
      <c r="N100" s="185">
        <f t="shared" si="179"/>
        <v>-5.4346120036109529E-5</v>
      </c>
      <c r="O100" s="185">
        <f t="shared" si="179"/>
        <v>0</v>
      </c>
      <c r="P100" s="185">
        <f t="shared" ca="1" si="179"/>
        <v>-1.8796408564525905E-4</v>
      </c>
      <c r="Q100" s="199">
        <f t="shared" si="179"/>
        <v>-5.1257544533196624E-5</v>
      </c>
      <c r="R100" s="185">
        <f t="shared" si="179"/>
        <v>-5.549668001643889E-4</v>
      </c>
      <c r="S100" s="185">
        <f t="shared" si="179"/>
        <v>0</v>
      </c>
      <c r="T100" s="185">
        <f t="shared" si="179"/>
        <v>-3.5678353736448553E-5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-1.64213128800382E-4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x14ac:dyDescent="0.3">
      <c r="C101" s="195" t="s">
        <v>79</v>
      </c>
      <c r="D101" s="176">
        <f t="shared" ref="D101:AB101" si="181">+D103+D105+D107+D109+D111+D113</f>
        <v>-297.87689</v>
      </c>
      <c r="E101" s="176">
        <f t="shared" si="181"/>
        <v>-293.03098000000006</v>
      </c>
      <c r="F101" s="176">
        <f t="shared" si="181"/>
        <v>-332.05869999999999</v>
      </c>
      <c r="G101" s="176">
        <f t="shared" si="181"/>
        <v>-317.48473999999999</v>
      </c>
      <c r="H101" s="176">
        <f t="shared" si="181"/>
        <v>-312.71533999999997</v>
      </c>
      <c r="I101" s="176">
        <f t="shared" si="181"/>
        <v>-340.12075999999996</v>
      </c>
      <c r="J101" s="176">
        <f t="shared" si="181"/>
        <v>-332.12995000000001</v>
      </c>
      <c r="K101" s="176">
        <f t="shared" si="181"/>
        <v>-299.07762000000002</v>
      </c>
      <c r="L101" s="176">
        <f t="shared" si="181"/>
        <v>-379.45663999999999</v>
      </c>
      <c r="M101" s="176">
        <f t="shared" si="181"/>
        <v>-323.27467000000001</v>
      </c>
      <c r="N101" s="176">
        <f t="shared" si="181"/>
        <v>-305.12088</v>
      </c>
      <c r="O101" s="176">
        <f t="shared" si="181"/>
        <v>-300.25603000000007</v>
      </c>
      <c r="P101" s="176">
        <f t="shared" ca="1" si="181"/>
        <v>-1553.1666499999997</v>
      </c>
      <c r="Q101" s="177">
        <f t="shared" si="181"/>
        <v>-300.09308000000004</v>
      </c>
      <c r="R101" s="176">
        <f t="shared" si="181"/>
        <v>-260.41601000000003</v>
      </c>
      <c r="S101" s="176">
        <f t="shared" si="181"/>
        <v>-301.39485000000002</v>
      </c>
      <c r="T101" s="176">
        <f t="shared" si="181"/>
        <v>-322.10258999999996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-1184.0065300000001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-1642.0939926386918</v>
      </c>
      <c r="AR101" s="178">
        <f t="shared" ca="1" si="183"/>
        <v>-8210.46996319346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1.4545108530255479E-2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-0.85579308671638077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-7.6620422008058251E-3</v>
      </c>
      <c r="E102" s="196">
        <f t="shared" si="186"/>
        <v>-9.3280640462181548E-3</v>
      </c>
      <c r="F102" s="196">
        <f t="shared" si="186"/>
        <v>-8.6297211705694838E-3</v>
      </c>
      <c r="G102" s="196">
        <f t="shared" si="186"/>
        <v>-1.0504826508423675E-2</v>
      </c>
      <c r="H102" s="196">
        <f t="shared" si="186"/>
        <v>-7.0442620432292777E-3</v>
      </c>
      <c r="I102" s="196">
        <f t="shared" si="186"/>
        <v>-8.161007323504171E-3</v>
      </c>
      <c r="J102" s="196">
        <f t="shared" si="186"/>
        <v>-7.902886451795774E-3</v>
      </c>
      <c r="K102" s="196">
        <f t="shared" si="186"/>
        <v>-6.7133184764012937E-3</v>
      </c>
      <c r="L102" s="196">
        <f t="shared" si="186"/>
        <v>-9.2868617511678159E-3</v>
      </c>
      <c r="M102" s="196">
        <f t="shared" si="186"/>
        <v>-7.774524335597663E-3</v>
      </c>
      <c r="N102" s="196">
        <f t="shared" si="186"/>
        <v>-8.0147204247560944E-3</v>
      </c>
      <c r="O102" s="196">
        <f t="shared" si="186"/>
        <v>-7.4501301812208588E-3</v>
      </c>
      <c r="P102" s="196">
        <f t="shared" ca="1" si="186"/>
        <v>-8.4694297391328076E-3</v>
      </c>
      <c r="Q102" s="197">
        <f t="shared" si="186"/>
        <v>-8.9215692531952988E-3</v>
      </c>
      <c r="R102" s="196">
        <f t="shared" si="186"/>
        <v>-6.3889403807433588E-3</v>
      </c>
      <c r="S102" s="196">
        <f t="shared" si="186"/>
        <v>-6.913658929975113E-3</v>
      </c>
      <c r="T102" s="196">
        <f t="shared" si="186"/>
        <v>-8.3317674383903938E-3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-7.5582474987067926E-3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-4.470416590909243E-2</v>
      </c>
      <c r="AR102" s="147">
        <f ca="1">IFERROR(AR101/AR$11,"")</f>
        <v>-3.9527238316299965E-2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-2.173059070033281E-3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8.3317674383903938E-3</v>
      </c>
      <c r="AV102" s="45">
        <f ca="1">IF($AR102&lt;&gt;0,IFERROR(($AR102-$AC102),""),"")</f>
        <v>-3.1968990817593169E-2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-163.6891</v>
      </c>
      <c r="E103" s="176">
        <v>-158.41101</v>
      </c>
      <c r="F103" s="176">
        <v>-162.34314999999998</v>
      </c>
      <c r="G103" s="176">
        <v>-178.07452000000001</v>
      </c>
      <c r="H103" s="176">
        <v>-171.33651</v>
      </c>
      <c r="I103" s="176">
        <v>-226.0069</v>
      </c>
      <c r="J103" s="176">
        <v>-205.41557</v>
      </c>
      <c r="K103" s="176">
        <v>-180.87253000000001</v>
      </c>
      <c r="L103" s="176">
        <v>-190.98296999999999</v>
      </c>
      <c r="M103" s="176">
        <v>-172.74020999999999</v>
      </c>
      <c r="N103" s="176">
        <v>-167.79792</v>
      </c>
      <c r="O103" s="176">
        <v>-166.79870000000003</v>
      </c>
      <c r="P103" s="176">
        <f ca="1">SUMIF($D$4:$O$4,"&lt;"&amp;MONTH(TODAY()),$D103:$O103)</f>
        <v>-833.85428999999988</v>
      </c>
      <c r="Q103" s="177">
        <v>-155.97039999999998</v>
      </c>
      <c r="R103" s="176">
        <v>-141.39732000000001</v>
      </c>
      <c r="S103" s="176">
        <v>-165.39913000000001</v>
      </c>
      <c r="T103" s="176">
        <v>-185.60695999999999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-648.37380999999993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-4.210440064725816E-3</v>
      </c>
      <c r="E104" s="185">
        <f t="shared" ref="E104:P104" si="188">IFERROR(E103/E$11,"")</f>
        <v>-5.0427024709336337E-3</v>
      </c>
      <c r="F104" s="185">
        <f t="shared" si="188"/>
        <v>-4.2190616251040472E-3</v>
      </c>
      <c r="G104" s="185">
        <f t="shared" si="188"/>
        <v>-5.8920688224915058E-3</v>
      </c>
      <c r="H104" s="185">
        <f t="shared" si="188"/>
        <v>-3.8595461099297968E-3</v>
      </c>
      <c r="I104" s="185">
        <f t="shared" si="188"/>
        <v>-5.4229091045853101E-3</v>
      </c>
      <c r="J104" s="185">
        <f t="shared" si="188"/>
        <v>-4.887773370456071E-3</v>
      </c>
      <c r="K104" s="185">
        <f t="shared" si="188"/>
        <v>-4.0599991986108733E-3</v>
      </c>
      <c r="L104" s="185">
        <f t="shared" si="188"/>
        <v>-4.6741373117556474E-3</v>
      </c>
      <c r="M104" s="185">
        <f t="shared" si="188"/>
        <v>-4.1542783614356505E-3</v>
      </c>
      <c r="N104" s="185">
        <f t="shared" si="188"/>
        <v>-4.4076086063188774E-3</v>
      </c>
      <c r="O104" s="185">
        <f t="shared" si="188"/>
        <v>-4.1387079855095786E-3</v>
      </c>
      <c r="P104" s="185">
        <f t="shared" ca="1" si="188"/>
        <v>-4.5470138840732078E-3</v>
      </c>
      <c r="Q104" s="199">
        <f>IFERROR(Q103/Q$11,"")</f>
        <v>-4.6368970755625936E-3</v>
      </c>
      <c r="R104" s="185">
        <f t="shared" ref="R104:AO104" si="189">IFERROR(R103/R$11,"")</f>
        <v>-3.4689842897020445E-3</v>
      </c>
      <c r="S104" s="185">
        <f t="shared" si="189"/>
        <v>-3.794070045107322E-3</v>
      </c>
      <c r="T104" s="185">
        <f t="shared" si="189"/>
        <v>-4.8010605120145985E-3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-4.1389718751462393E-3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-26.294139999999999</v>
      </c>
      <c r="E105" s="176">
        <v>-26.197900000000001</v>
      </c>
      <c r="F105" s="176">
        <v>-26.063560000000003</v>
      </c>
      <c r="G105" s="176">
        <v>-25.792000000000002</v>
      </c>
      <c r="H105" s="176">
        <v>-25.40165</v>
      </c>
      <c r="I105" s="176">
        <v>-25.546420000000001</v>
      </c>
      <c r="J105" s="176">
        <v>-25.456040000000002</v>
      </c>
      <c r="K105" s="176">
        <v>-26.134590000000003</v>
      </c>
      <c r="L105" s="176">
        <v>-26.504730000000002</v>
      </c>
      <c r="M105" s="176">
        <v>-26.13147</v>
      </c>
      <c r="N105" s="176">
        <v>-25.818850000000001</v>
      </c>
      <c r="O105" s="176">
        <v>-25.505850000000002</v>
      </c>
      <c r="P105" s="176">
        <f ca="1">SUMIF($D$4:$O$4,"&lt;"&amp;MONTH(TODAY()),$D105:$O105)</f>
        <v>-129.74924999999999</v>
      </c>
      <c r="Q105" s="177">
        <v>-25.186420000000002</v>
      </c>
      <c r="R105" s="176">
        <v>-25.092950000000002</v>
      </c>
      <c r="S105" s="176">
        <v>-25.376090000000001</v>
      </c>
      <c r="T105" s="176">
        <v>-25.640999999999998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-101.29646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-6.7634253303066401E-4</v>
      </c>
      <c r="E106" s="185">
        <f t="shared" ref="E106:P106" si="192">IFERROR(E105/E$11,"")</f>
        <v>-8.3395854280123743E-4</v>
      </c>
      <c r="F106" s="185">
        <f t="shared" si="192"/>
        <v>-6.7735390011587713E-4</v>
      </c>
      <c r="G106" s="185">
        <f t="shared" si="192"/>
        <v>-8.5339687603650947E-4</v>
      </c>
      <c r="H106" s="185">
        <f t="shared" si="192"/>
        <v>-5.722005160680477E-4</v>
      </c>
      <c r="I106" s="185">
        <f t="shared" si="192"/>
        <v>-6.1297205354155231E-4</v>
      </c>
      <c r="J106" s="185">
        <f t="shared" si="192"/>
        <v>-6.0571530400185618E-4</v>
      </c>
      <c r="K106" s="185">
        <f t="shared" si="192"/>
        <v>-5.8663642542084056E-4</v>
      </c>
      <c r="L106" s="185">
        <f t="shared" si="192"/>
        <v>-6.4867955206167999E-4</v>
      </c>
      <c r="M106" s="185">
        <f t="shared" si="192"/>
        <v>-6.2844314229735425E-4</v>
      </c>
      <c r="N106" s="185">
        <f t="shared" si="192"/>
        <v>-6.7819306380708494E-4</v>
      </c>
      <c r="O106" s="185">
        <f t="shared" si="192"/>
        <v>-6.3286623380283825E-4</v>
      </c>
      <c r="P106" s="185">
        <f t="shared" ca="1" si="192"/>
        <v>-7.0752366243517881E-4</v>
      </c>
      <c r="Q106" s="199">
        <f>IFERROR(Q105/Q$11,"")</f>
        <v>-7.4877564744266374E-4</v>
      </c>
      <c r="R106" s="185">
        <f t="shared" ref="R106:AO106" si="193">IFERROR(R105/R$11,"")</f>
        <v>-6.1562022061152871E-4</v>
      </c>
      <c r="S106" s="185">
        <f t="shared" si="193"/>
        <v>-5.8209896830138988E-4</v>
      </c>
      <c r="T106" s="185">
        <f t="shared" si="193"/>
        <v>-6.6325095022603858E-4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-6.4663808519945627E-4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-7.020080000000001</v>
      </c>
      <c r="E107" s="176">
        <v>-11.679580000000001</v>
      </c>
      <c r="F107" s="176">
        <v>-55.467870000000005</v>
      </c>
      <c r="G107" s="176">
        <v>-27.665560000000006</v>
      </c>
      <c r="H107" s="176">
        <v>-21.467380000000002</v>
      </c>
      <c r="I107" s="176">
        <v>-8.6722800000000007</v>
      </c>
      <c r="J107" s="176">
        <v>-7.9088199999999995</v>
      </c>
      <c r="K107" s="176">
        <v>-5.5299499999999995</v>
      </c>
      <c r="L107" s="176">
        <v>-69.678690000000003</v>
      </c>
      <c r="M107" s="176">
        <v>-36.575290000000003</v>
      </c>
      <c r="N107" s="176">
        <v>-23.11506</v>
      </c>
      <c r="O107" s="176">
        <v>-21.980620000000002</v>
      </c>
      <c r="P107" s="176">
        <f ca="1">SUMIF($D$4:$O$4,"&lt;"&amp;MONTH(TODAY()),$D107:$O107)</f>
        <v>-123.30047</v>
      </c>
      <c r="Q107" s="177">
        <v>-22.667999999999999</v>
      </c>
      <c r="R107" s="176">
        <v>-22.667999999999999</v>
      </c>
      <c r="S107" s="176">
        <v>-22.667999999999999</v>
      </c>
      <c r="T107" s="176">
        <v>-22.667999999999999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-90.671999999999997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-1.8057174295405383E-4</v>
      </c>
      <c r="E108" s="185">
        <f t="shared" ref="E108:P108" si="196">IFERROR(E107/E$11,"")</f>
        <v>-3.7179642327554794E-4</v>
      </c>
      <c r="F108" s="185">
        <f t="shared" si="196"/>
        <v>-1.4415290188915274E-3</v>
      </c>
      <c r="G108" s="185">
        <f t="shared" si="196"/>
        <v>-9.1538858862440361E-4</v>
      </c>
      <c r="H108" s="185">
        <f t="shared" si="196"/>
        <v>-4.8357669342853269E-4</v>
      </c>
      <c r="I108" s="185">
        <f t="shared" si="196"/>
        <v>-2.0808650607354509E-4</v>
      </c>
      <c r="J108" s="185">
        <f t="shared" si="196"/>
        <v>-1.8818690222815329E-4</v>
      </c>
      <c r="K108" s="185">
        <f t="shared" si="196"/>
        <v>-1.2412936651219617E-4</v>
      </c>
      <c r="L108" s="185">
        <f t="shared" si="196"/>
        <v>-1.7053235938432371E-3</v>
      </c>
      <c r="M108" s="185">
        <f t="shared" si="196"/>
        <v>-8.7960953509454317E-4</v>
      </c>
      <c r="N108" s="185">
        <f t="shared" si="196"/>
        <v>-6.0717163473526499E-4</v>
      </c>
      <c r="O108" s="185">
        <f t="shared" si="196"/>
        <v>-5.4539614229878015E-4</v>
      </c>
      <c r="P108" s="185">
        <f t="shared" ca="1" si="196"/>
        <v>-6.7235841528470416E-4</v>
      </c>
      <c r="Q108" s="199">
        <f>IFERROR(Q107/Q$11,"")</f>
        <v>-6.7390468261191157E-4</v>
      </c>
      <c r="R108" s="185">
        <f t="shared" ref="R108:AO108" si="197">IFERROR(R107/R$11,"")</f>
        <v>-5.5612748444571608E-4</v>
      </c>
      <c r="S108" s="185">
        <f t="shared" si="197"/>
        <v>-5.1997842904308365E-4</v>
      </c>
      <c r="T108" s="185">
        <f t="shared" si="197"/>
        <v>-5.863489153981453E-4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-5.7881557224413467E-4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-98.989569999999986</v>
      </c>
      <c r="E109" s="176">
        <v>-94.498490000000004</v>
      </c>
      <c r="F109" s="176">
        <v>-85.940119999999993</v>
      </c>
      <c r="G109" s="176">
        <v>-83.668660000000003</v>
      </c>
      <c r="H109" s="176">
        <v>-92.225800000000021</v>
      </c>
      <c r="I109" s="176">
        <v>-77.579160000000016</v>
      </c>
      <c r="J109" s="176">
        <v>-91.025520000000014</v>
      </c>
      <c r="K109" s="176">
        <v>-84.208550000000002</v>
      </c>
      <c r="L109" s="176">
        <v>-89.958249999999992</v>
      </c>
      <c r="M109" s="176">
        <v>-85.491700000000009</v>
      </c>
      <c r="N109" s="176">
        <v>-86.05704999999999</v>
      </c>
      <c r="O109" s="176">
        <v>-83.492860000000022</v>
      </c>
      <c r="P109" s="176">
        <f ca="1">SUMIF($D$4:$O$4,"&lt;"&amp;MONTH(TODAY()),$D109:$O109)</f>
        <v>-455.32263999999998</v>
      </c>
      <c r="Q109" s="177">
        <v>-93.555260000000018</v>
      </c>
      <c r="R109" s="176">
        <v>-69.466740000000001</v>
      </c>
      <c r="S109" s="176">
        <v>-85.563630000000003</v>
      </c>
      <c r="T109" s="176">
        <v>-85.782629999999983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-334.36826000000002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-2.5462272779188146E-3</v>
      </c>
      <c r="E110" s="185">
        <f t="shared" ref="E110:P110" si="200">IFERROR(E109/E$11,"")</f>
        <v>-3.0081732893597313E-3</v>
      </c>
      <c r="F110" s="185">
        <f t="shared" si="200"/>
        <v>-2.2334583402431013E-3</v>
      </c>
      <c r="G110" s="185">
        <f t="shared" si="200"/>
        <v>-2.768400010319512E-3</v>
      </c>
      <c r="H110" s="185">
        <f t="shared" si="200"/>
        <v>-2.0774890747171371E-3</v>
      </c>
      <c r="I110" s="185">
        <f t="shared" si="200"/>
        <v>-1.8614685352087948E-3</v>
      </c>
      <c r="J110" s="185">
        <f t="shared" si="200"/>
        <v>-2.1659123146698009E-3</v>
      </c>
      <c r="K110" s="185">
        <f t="shared" si="200"/>
        <v>-1.8902076811563571E-3</v>
      </c>
      <c r="L110" s="185">
        <f t="shared" si="200"/>
        <v>-2.2016476800273996E-3</v>
      </c>
      <c r="M110" s="185">
        <f t="shared" si="200"/>
        <v>-2.0560141694417776E-3</v>
      </c>
      <c r="N110" s="185">
        <f t="shared" si="200"/>
        <v>-2.2604916331168696E-3</v>
      </c>
      <c r="O110" s="185">
        <f t="shared" si="200"/>
        <v>-2.0716742181745621E-3</v>
      </c>
      <c r="P110" s="185">
        <f t="shared" ca="1" si="200"/>
        <v>-2.4828778728389908E-3</v>
      </c>
      <c r="Q110" s="199">
        <f>IFERROR(Q109/Q$11,"")</f>
        <v>-2.7813361477402009E-3</v>
      </c>
      <c r="R110" s="185">
        <f t="shared" ref="R110:AO110" si="201">IFERROR(R109/R$11,"")</f>
        <v>-1.7042687210536706E-3</v>
      </c>
      <c r="S110" s="185">
        <f t="shared" si="201"/>
        <v>-1.9627334529126374E-3</v>
      </c>
      <c r="T110" s="185">
        <f t="shared" si="201"/>
        <v>-2.2189232424784009E-3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-2.1344798366880143E-3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-1.8839999999999999</v>
      </c>
      <c r="E111" s="176">
        <v>-2.2440000000000002</v>
      </c>
      <c r="F111" s="176">
        <v>-2.2440000000000002</v>
      </c>
      <c r="G111" s="176">
        <v>-2.2839999999999998</v>
      </c>
      <c r="H111" s="176">
        <v>-2.2839999999999998</v>
      </c>
      <c r="I111" s="176">
        <v>-2.3159999999999998</v>
      </c>
      <c r="J111" s="176">
        <v>-2.3239999999999998</v>
      </c>
      <c r="K111" s="176">
        <v>-2.3319999999999999</v>
      </c>
      <c r="L111" s="176">
        <v>-2.3319999999999999</v>
      </c>
      <c r="M111" s="176">
        <v>-2.3359999999999999</v>
      </c>
      <c r="N111" s="176">
        <v>-2.3319999999999999</v>
      </c>
      <c r="O111" s="176">
        <v>-2.4780000000000002</v>
      </c>
      <c r="P111" s="176">
        <f ca="1">SUMIF($D$4:$O$4,"&lt;"&amp;MONTH(TODAY()),$D111:$O111)</f>
        <v>-10.939999999999998</v>
      </c>
      <c r="Q111" s="177">
        <v>-2.7130000000000001</v>
      </c>
      <c r="R111" s="176">
        <v>-1.7909999999999999</v>
      </c>
      <c r="S111" s="176">
        <v>-2.3879999999999999</v>
      </c>
      <c r="T111" s="176">
        <v>-2.4039999999999999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-9.2959999999999994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-4.8460582176476244E-5</v>
      </c>
      <c r="E112" s="185">
        <f t="shared" ref="E112:P112" si="204">IFERROR(E111/E$11,"")</f>
        <v>-7.1433319848002202E-5</v>
      </c>
      <c r="F112" s="185">
        <f t="shared" si="204"/>
        <v>-5.8318286214931048E-5</v>
      </c>
      <c r="G112" s="185">
        <f t="shared" si="204"/>
        <v>-7.5572210951744233E-5</v>
      </c>
      <c r="H112" s="185">
        <f t="shared" si="204"/>
        <v>-5.1449649085764936E-5</v>
      </c>
      <c r="I112" s="185">
        <f t="shared" si="204"/>
        <v>-5.5571124094970452E-5</v>
      </c>
      <c r="J112" s="185">
        <f t="shared" si="204"/>
        <v>-5.5298560439892206E-5</v>
      </c>
      <c r="K112" s="185">
        <f t="shared" si="204"/>
        <v>-5.234580470102649E-5</v>
      </c>
      <c r="L112" s="185">
        <f t="shared" si="204"/>
        <v>-5.7073613479851995E-5</v>
      </c>
      <c r="M112" s="185">
        <f t="shared" si="204"/>
        <v>-5.6179127328337041E-5</v>
      </c>
      <c r="N112" s="185">
        <f t="shared" si="204"/>
        <v>-6.1255486777998317E-5</v>
      </c>
      <c r="O112" s="185">
        <f t="shared" si="204"/>
        <v>-6.148560143509953E-5</v>
      </c>
      <c r="P112" s="185">
        <f t="shared" ca="1" si="204"/>
        <v>-5.9655904500726248E-5</v>
      </c>
      <c r="Q112" s="199">
        <f>IFERROR(Q111/Q$11,"")</f>
        <v>-8.0655699837926426E-5</v>
      </c>
      <c r="R112" s="185">
        <f t="shared" ref="R112:AO112" si="205">IFERROR(R111/R$11,"")</f>
        <v>-4.3939664930398693E-5</v>
      </c>
      <c r="S112" s="185">
        <f t="shared" si="205"/>
        <v>-5.4778034610679539E-5</v>
      </c>
      <c r="T112" s="185">
        <f t="shared" si="205"/>
        <v>-6.2183818273210743E-5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-5.9342129428946925E-5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-1642.0939926386918</v>
      </c>
      <c r="AE113" s="176">
        <v>-1642.0939926386918</v>
      </c>
      <c r="AF113" s="176">
        <v>-1642.0939926386918</v>
      </c>
      <c r="AG113" s="176">
        <v>-1642.0939926386918</v>
      </c>
      <c r="AH113" s="176">
        <v>-1642.0939926386918</v>
      </c>
      <c r="AI113" s="176">
        <v>-1642.0939926386918</v>
      </c>
      <c r="AJ113" s="176">
        <v>-1642.0939926386918</v>
      </c>
      <c r="AK113" s="176">
        <v>-1642.0939926386918</v>
      </c>
      <c r="AL113" s="176">
        <v>-1642.0939926386918</v>
      </c>
      <c r="AM113" s="176">
        <v>-1642.0939926386918</v>
      </c>
      <c r="AN113" s="176">
        <v>-1642.0939926386918</v>
      </c>
      <c r="AO113" s="178">
        <v>-1642.0939926386918</v>
      </c>
      <c r="AP113" s="5"/>
      <c r="AQ113" s="179">
        <v>-1642.0939926386918</v>
      </c>
      <c r="AR113" s="178">
        <f ca="1">SUMIF($AD$4:$AO$4,"&lt;"&amp;MONTH(TODAY()),$AD113:$AO113)</f>
        <v>-8210.46996319346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-3.6431716792484109E-2</v>
      </c>
      <c r="AE114" s="185">
        <f t="shared" si="209"/>
        <v>-3.9970333569794285E-2</v>
      </c>
      <c r="AF114" s="185">
        <f t="shared" si="209"/>
        <v>-3.9193517830148399E-2</v>
      </c>
      <c r="AG114" s="185">
        <f t="shared" si="209"/>
        <v>-4.470416590909243E-2</v>
      </c>
      <c r="AH114" s="185">
        <f t="shared" si="209"/>
        <v>-3.8249428360899541E-2</v>
      </c>
      <c r="AI114" s="185">
        <f t="shared" si="209"/>
        <v>-3.8421460073285174E-2</v>
      </c>
      <c r="AJ114" s="185">
        <f t="shared" si="209"/>
        <v>-3.6875268337523026E-2</v>
      </c>
      <c r="AK114" s="185">
        <f t="shared" si="209"/>
        <v>-3.8209849046379273E-2</v>
      </c>
      <c r="AL114" s="185">
        <f t="shared" si="209"/>
        <v>-4.0487721853310982E-2</v>
      </c>
      <c r="AM114" s="185">
        <f t="shared" si="209"/>
        <v>-3.7553002647380519E-2</v>
      </c>
      <c r="AN114" s="185">
        <f t="shared" si="209"/>
        <v>-3.7171263901363251E-2</v>
      </c>
      <c r="AO114" s="186">
        <f t="shared" si="209"/>
        <v>-3.6963777404050567E-2</v>
      </c>
      <c r="AP114" s="5"/>
      <c r="AQ114" s="193">
        <f t="shared" ref="AQ114" si="211">IFERROR(AQ113/AQ$11,"")</f>
        <v>-4.470416590909243E-2</v>
      </c>
      <c r="AR114" s="186">
        <f ca="1">IFERROR(AR113/AR$11,"")</f>
        <v>-3.9527238316299965E-2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x14ac:dyDescent="0.3">
      <c r="C115" s="195" t="s">
        <v>86</v>
      </c>
      <c r="D115" s="176">
        <v>-337.92676</v>
      </c>
      <c r="E115" s="176">
        <v>-522.36860000000001</v>
      </c>
      <c r="F115" s="176">
        <v>-553.60441999999989</v>
      </c>
      <c r="G115" s="176">
        <v>-337.42574000000002</v>
      </c>
      <c r="H115" s="176">
        <v>-262.92228</v>
      </c>
      <c r="I115" s="176">
        <v>-440.16197</v>
      </c>
      <c r="J115" s="176">
        <v>-364.21741999999995</v>
      </c>
      <c r="K115" s="176">
        <v>-301.54278999999997</v>
      </c>
      <c r="L115" s="176">
        <v>-432.32838999999996</v>
      </c>
      <c r="M115" s="176">
        <v>-417.45501000000002</v>
      </c>
      <c r="N115" s="176">
        <v>-356.47021999999998</v>
      </c>
      <c r="O115" s="176">
        <v>-460.2418899999999</v>
      </c>
      <c r="P115" s="176">
        <f ca="1">SUMIF($D$4:$O$4,"&lt;"&amp;MONTH(TODAY()),$D115:$O115)</f>
        <v>-2014.2477999999999</v>
      </c>
      <c r="Q115" s="177">
        <v>-538.95921999999996</v>
      </c>
      <c r="R115" s="176">
        <v>-472.25918999999999</v>
      </c>
      <c r="S115" s="176">
        <v>-265.78128000000004</v>
      </c>
      <c r="T115" s="176">
        <v>-648.49414999999999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-1925.4938400000001</v>
      </c>
      <c r="AD115" s="176">
        <v>-255.42424759300627</v>
      </c>
      <c r="AE115" s="176">
        <v>-255.42424759300627</v>
      </c>
      <c r="AF115" s="176">
        <v>-255.42424759300627</v>
      </c>
      <c r="AG115" s="176">
        <v>-255.42424759300627</v>
      </c>
      <c r="AH115" s="176">
        <v>-255.42424759300627</v>
      </c>
      <c r="AI115" s="176">
        <v>-255.42424759300627</v>
      </c>
      <c r="AJ115" s="176">
        <v>-255.42424759300627</v>
      </c>
      <c r="AK115" s="176">
        <v>-255.42424759300627</v>
      </c>
      <c r="AL115" s="176">
        <v>-255.42424759300627</v>
      </c>
      <c r="AM115" s="176">
        <v>-255.42424759300627</v>
      </c>
      <c r="AN115" s="176">
        <v>-255.42424759300627</v>
      </c>
      <c r="AO115" s="178">
        <v>-255.42424759300627</v>
      </c>
      <c r="AP115" s="5"/>
      <c r="AQ115" s="179">
        <v>-255.42424759300627</v>
      </c>
      <c r="AR115" s="178">
        <f ca="1">SUMIF($AD$4:$AO$4,"&lt;"&amp;MONTH(TODAY()),$AD115:$AO115)</f>
        <v>-1277.1212379650315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0.92188702023740077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1.5388903211464577</v>
      </c>
      <c r="AV115" s="45">
        <f ca="1">IFERROR(($AC115/$AR115)-1,"")</f>
        <v>0.50768289083351825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-8.692212060833527E-3</v>
      </c>
      <c r="E116" s="196">
        <f t="shared" si="212"/>
        <v>-1.6628575437768772E-2</v>
      </c>
      <c r="F116" s="196">
        <f t="shared" si="212"/>
        <v>-1.4387371218988809E-2</v>
      </c>
      <c r="G116" s="196">
        <f t="shared" si="212"/>
        <v>-1.1164627497297901E-2</v>
      </c>
      <c r="H116" s="196">
        <f t="shared" si="212"/>
        <v>-5.9226177945837276E-3</v>
      </c>
      <c r="I116" s="196">
        <f t="shared" si="212"/>
        <v>-1.0561440179946745E-2</v>
      </c>
      <c r="J116" s="196">
        <f t="shared" si="212"/>
        <v>-8.666393723378487E-3</v>
      </c>
      <c r="K116" s="196">
        <f t="shared" si="212"/>
        <v>-6.7686535138690588E-3</v>
      </c>
      <c r="L116" s="196">
        <f t="shared" si="212"/>
        <v>-1.0580850526255021E-2</v>
      </c>
      <c r="M116" s="196">
        <f t="shared" si="212"/>
        <v>-1.0039494075617387E-2</v>
      </c>
      <c r="N116" s="196">
        <f t="shared" si="212"/>
        <v>-9.3635320960378018E-3</v>
      </c>
      <c r="O116" s="196">
        <f t="shared" si="212"/>
        <v>-1.1419793951685596E-2</v>
      </c>
      <c r="P116" s="196">
        <f t="shared" ca="1" si="212"/>
        <v>-1.0983708811480617E-2</v>
      </c>
      <c r="Q116" s="197">
        <f t="shared" si="212"/>
        <v>-1.6022901980539236E-2</v>
      </c>
      <c r="R116" s="196">
        <f t="shared" si="212"/>
        <v>-1.1586214723004742E-2</v>
      </c>
      <c r="S116" s="196">
        <f t="shared" si="212"/>
        <v>-6.0967236828771828E-3</v>
      </c>
      <c r="T116" s="196">
        <f t="shared" si="212"/>
        <v>-1.6774476861414422E-2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-1.2291620553777973E-2</v>
      </c>
      <c r="AD116" s="185">
        <f t="shared" si="212"/>
        <v>-5.6668764954730796E-3</v>
      </c>
      <c r="AE116" s="185">
        <f t="shared" si="212"/>
        <v>-6.2173008511532549E-3</v>
      </c>
      <c r="AF116" s="185">
        <f t="shared" si="212"/>
        <v>-6.0964688057850011E-3</v>
      </c>
      <c r="AG116" s="185">
        <f t="shared" si="212"/>
        <v>-6.9536384596684065E-3</v>
      </c>
      <c r="AH116" s="185">
        <f t="shared" si="212"/>
        <v>-5.9496176855541334E-3</v>
      </c>
      <c r="AI116" s="185">
        <f t="shared" si="212"/>
        <v>-5.976376854575651E-3</v>
      </c>
      <c r="AJ116" s="185">
        <f t="shared" si="212"/>
        <v>-5.7358700002104225E-3</v>
      </c>
      <c r="AK116" s="185">
        <f t="shared" si="212"/>
        <v>-5.9434612068891453E-3</v>
      </c>
      <c r="AL116" s="185">
        <f t="shared" si="212"/>
        <v>-6.2977795043991213E-3</v>
      </c>
      <c r="AM116" s="185">
        <f t="shared" si="212"/>
        <v>-5.8412901387282813E-3</v>
      </c>
      <c r="AN116" s="185">
        <f t="shared" si="212"/>
        <v>-5.7819114841472022E-3</v>
      </c>
      <c r="AO116" s="186">
        <f t="shared" si="212"/>
        <v>-5.7496373983157087E-3</v>
      </c>
      <c r="AP116" s="5"/>
      <c r="AQ116" s="146">
        <f>IFERROR(AQ115/AQ$11,"")</f>
        <v>-6.9536384596684065E-3</v>
      </c>
      <c r="AR116" s="147">
        <f ca="1">IFERROR(AR115/AR$11,"")</f>
        <v>-6.1483783216006354E-3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5.6098493641165217E-3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9.8208384017460168E-3</v>
      </c>
      <c r="AV116" s="45">
        <f ca="1">IF($AR116&lt;&gt;0,IFERROR(($AR116-$AC116),""),"")</f>
        <v>6.1432422321773374E-3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-3366.9834400000004</v>
      </c>
      <c r="E117" s="176">
        <f t="shared" ref="E117:AB117" si="214">+E119+E121+E123</f>
        <v>-3296.7603899999995</v>
      </c>
      <c r="F117" s="176">
        <f t="shared" si="214"/>
        <v>-3296.7603899999995</v>
      </c>
      <c r="G117" s="176">
        <f t="shared" si="214"/>
        <v>-3296.7604100000003</v>
      </c>
      <c r="H117" s="176">
        <f t="shared" si="214"/>
        <v>-1891.7554</v>
      </c>
      <c r="I117" s="176">
        <f t="shared" si="214"/>
        <v>-4878.9799699999994</v>
      </c>
      <c r="J117" s="176">
        <f t="shared" si="214"/>
        <v>-4963.2665099999995</v>
      </c>
      <c r="K117" s="176">
        <f t="shared" si="214"/>
        <v>-3317.1733699999991</v>
      </c>
      <c r="L117" s="176">
        <f t="shared" si="214"/>
        <v>-3227.1459699999996</v>
      </c>
      <c r="M117" s="176">
        <f t="shared" si="214"/>
        <v>-3232.2316299999998</v>
      </c>
      <c r="N117" s="176">
        <f t="shared" si="214"/>
        <v>-3648.8928500000006</v>
      </c>
      <c r="O117" s="176">
        <f t="shared" si="214"/>
        <v>34431.032610000002</v>
      </c>
      <c r="P117" s="176">
        <f t="shared" ca="1" si="214"/>
        <v>-15149.02003</v>
      </c>
      <c r="Q117" s="177">
        <f t="shared" si="214"/>
        <v>239.0276200000001</v>
      </c>
      <c r="R117" s="176">
        <f t="shared" si="214"/>
        <v>37.319390000000134</v>
      </c>
      <c r="S117" s="176">
        <f t="shared" si="214"/>
        <v>257.3288300000001</v>
      </c>
      <c r="T117" s="176">
        <f t="shared" si="214"/>
        <v>288.85993999999948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822.53577999999982</v>
      </c>
      <c r="AD117" s="176">
        <v>-1642.0939926386918</v>
      </c>
      <c r="AE117" s="176">
        <v>-1642.0939926386918</v>
      </c>
      <c r="AF117" s="176">
        <v>-1642.0939926386918</v>
      </c>
      <c r="AG117" s="176">
        <v>-1642.0939926386918</v>
      </c>
      <c r="AH117" s="176">
        <v>-1642.0939926386918</v>
      </c>
      <c r="AI117" s="176">
        <v>-1642.0939926386918</v>
      </c>
      <c r="AJ117" s="176">
        <v>-1642.0939926386918</v>
      </c>
      <c r="AK117" s="176">
        <v>-1642.0939926386918</v>
      </c>
      <c r="AL117" s="176">
        <v>-1642.0939926386918</v>
      </c>
      <c r="AM117" s="176">
        <v>-1642.0939926386918</v>
      </c>
      <c r="AN117" s="176">
        <v>-1642.0939926386918</v>
      </c>
      <c r="AO117" s="178">
        <v>-1642.0939926386918</v>
      </c>
      <c r="AP117" s="5"/>
      <c r="AQ117" s="179">
        <v>-1642.0939926386918</v>
      </c>
      <c r="AR117" s="178">
        <f ca="1">SUMIF($AD$4:$AO$4,"&lt;"&amp;MONTH(TODAY()),$AD117:$AO117)</f>
        <v>-8210.46996319346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-1.0876193305172575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-1.1759095041422254</v>
      </c>
      <c r="AV117" s="45">
        <f ca="1">IFERROR(($AC117/$AR117)-1,"")</f>
        <v>-1.1001813274620489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-8.660614526589952E-2</v>
      </c>
      <c r="E118" s="201">
        <f t="shared" si="216"/>
        <v>-0.10494587317339324</v>
      </c>
      <c r="F118" s="201">
        <f t="shared" si="216"/>
        <v>-8.567799287257917E-2</v>
      </c>
      <c r="G118" s="202">
        <f t="shared" si="216"/>
        <v>-0.10908208106912384</v>
      </c>
      <c r="H118" s="202">
        <f t="shared" si="216"/>
        <v>-4.2613901701445224E-2</v>
      </c>
      <c r="I118" s="202">
        <f t="shared" si="216"/>
        <v>-0.11706839437381053</v>
      </c>
      <c r="J118" s="202">
        <f t="shared" si="216"/>
        <v>-0.11809874917492592</v>
      </c>
      <c r="K118" s="202">
        <f t="shared" si="216"/>
        <v>-7.4459738158433042E-2</v>
      </c>
      <c r="L118" s="202">
        <f t="shared" si="216"/>
        <v>-7.8981510177891096E-2</v>
      </c>
      <c r="M118" s="202">
        <f t="shared" si="216"/>
        <v>-7.773285629128783E-2</v>
      </c>
      <c r="N118" s="202">
        <f t="shared" si="216"/>
        <v>-9.5846787190183386E-2</v>
      </c>
      <c r="O118" s="202">
        <f t="shared" si="216"/>
        <v>0.85432314288029643</v>
      </c>
      <c r="P118" s="202">
        <f t="shared" ca="1" si="216"/>
        <v>-8.2607723234850938E-2</v>
      </c>
      <c r="Q118" s="203">
        <f t="shared" si="216"/>
        <v>7.1061334211920185E-3</v>
      </c>
      <c r="R118" s="202">
        <f t="shared" si="216"/>
        <v>9.1557872250523588E-4</v>
      </c>
      <c r="S118" s="202">
        <f t="shared" si="216"/>
        <v>5.9028339849521256E-3</v>
      </c>
      <c r="T118" s="202">
        <f t="shared" si="216"/>
        <v>7.4718860296882393E-3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5.2507556709014422E-3</v>
      </c>
      <c r="AD118" s="204">
        <f t="shared" si="216"/>
        <v>-3.6431716792484109E-2</v>
      </c>
      <c r="AE118" s="204">
        <f t="shared" si="216"/>
        <v>-3.9970333569794285E-2</v>
      </c>
      <c r="AF118" s="204">
        <f t="shared" si="216"/>
        <v>-3.9193517830148399E-2</v>
      </c>
      <c r="AG118" s="204">
        <f t="shared" si="216"/>
        <v>-4.470416590909243E-2</v>
      </c>
      <c r="AH118" s="204">
        <f t="shared" si="216"/>
        <v>-3.8249428360899541E-2</v>
      </c>
      <c r="AI118" s="204">
        <f t="shared" si="216"/>
        <v>-3.8421460073285174E-2</v>
      </c>
      <c r="AJ118" s="204">
        <f t="shared" si="216"/>
        <v>-3.6875268337523026E-2</v>
      </c>
      <c r="AK118" s="204">
        <f t="shared" si="216"/>
        <v>-3.8209849046379273E-2</v>
      </c>
      <c r="AL118" s="204">
        <f t="shared" si="216"/>
        <v>-4.0487721853310982E-2</v>
      </c>
      <c r="AM118" s="204">
        <f t="shared" si="216"/>
        <v>-3.7553002647380519E-2</v>
      </c>
      <c r="AN118" s="204">
        <f t="shared" si="216"/>
        <v>-3.7171263901363251E-2</v>
      </c>
      <c r="AO118" s="205">
        <f t="shared" si="216"/>
        <v>-3.6963777404050567E-2</v>
      </c>
      <c r="AP118" s="56"/>
      <c r="AQ118" s="206">
        <f>IFERROR(AQ117/AQ$11,"")</f>
        <v>-4.470416590909243E-2</v>
      </c>
      <c r="AR118" s="205">
        <f ca="1">IFERROR(AR117/AR$11,"")</f>
        <v>-3.9527238316299965E-2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-0.11655396709881208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-5.2176051938780672E-2</v>
      </c>
      <c r="AV118" s="45">
        <f ca="1">IF($AR118&lt;&gt;0,IFERROR(($AR118-$AC118),""),"")</f>
        <v>-4.4777993987201406E-2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-3366.9834400000004</v>
      </c>
      <c r="E119" s="156">
        <v>-3296.7603899999995</v>
      </c>
      <c r="F119" s="156">
        <v>-3296.7603899999995</v>
      </c>
      <c r="G119" s="156">
        <v>-3296.7604100000003</v>
      </c>
      <c r="H119" s="156">
        <v>-1891.7554</v>
      </c>
      <c r="I119" s="156">
        <v>-4878.9799699999994</v>
      </c>
      <c r="J119" s="156">
        <v>-4963.2665099999995</v>
      </c>
      <c r="K119" s="156">
        <v>-3317.1733699999991</v>
      </c>
      <c r="L119" s="156">
        <v>-3227.1459699999996</v>
      </c>
      <c r="M119" s="156">
        <v>-3232.2316299999998</v>
      </c>
      <c r="N119" s="156">
        <v>-3648.8928500000006</v>
      </c>
      <c r="O119" s="156">
        <v>34431.032610000002</v>
      </c>
      <c r="P119" s="156">
        <f ca="1">SUMIF($D$4:$O$4,"&lt;"&amp;MONTH(TODAY()),$D119:$O119)</f>
        <v>-15149.02003</v>
      </c>
      <c r="Q119" s="157">
        <v>239.0276200000001</v>
      </c>
      <c r="R119" s="156">
        <v>37.319390000000134</v>
      </c>
      <c r="S119" s="156">
        <v>257.3288300000001</v>
      </c>
      <c r="T119" s="156">
        <v>288.85993999999948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822.53577999999982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-8.660614526589952E-2</v>
      </c>
      <c r="E120" s="154">
        <f t="shared" ref="E120:P120" si="218">IFERROR(E119/E$11,"")</f>
        <v>-0.10494587317339324</v>
      </c>
      <c r="F120" s="154">
        <f t="shared" si="218"/>
        <v>-8.567799287257917E-2</v>
      </c>
      <c r="G120" s="154">
        <f t="shared" si="218"/>
        <v>-0.10908208106912384</v>
      </c>
      <c r="H120" s="154">
        <f t="shared" si="218"/>
        <v>-4.2613901701445224E-2</v>
      </c>
      <c r="I120" s="154">
        <f t="shared" si="218"/>
        <v>-0.11706839437381053</v>
      </c>
      <c r="J120" s="154">
        <f t="shared" si="218"/>
        <v>-0.11809874917492592</v>
      </c>
      <c r="K120" s="154">
        <f t="shared" si="218"/>
        <v>-7.4459738158433042E-2</v>
      </c>
      <c r="L120" s="154">
        <f t="shared" si="218"/>
        <v>-7.8981510177891096E-2</v>
      </c>
      <c r="M120" s="154">
        <f t="shared" si="218"/>
        <v>-7.773285629128783E-2</v>
      </c>
      <c r="N120" s="154">
        <f t="shared" si="218"/>
        <v>-9.5846787190183386E-2</v>
      </c>
      <c r="O120" s="154">
        <f t="shared" si="218"/>
        <v>0.85432314288029643</v>
      </c>
      <c r="P120" s="154">
        <f t="shared" ca="1" si="218"/>
        <v>-8.2607723234850938E-2</v>
      </c>
      <c r="Q120" s="172">
        <f>IFERROR(Q119/Q$11,"")</f>
        <v>7.1061334211920185E-3</v>
      </c>
      <c r="R120" s="154">
        <f t="shared" ref="R120:AO120" si="219">IFERROR(R119/R$11,"")</f>
        <v>9.1557872250523588E-4</v>
      </c>
      <c r="S120" s="154">
        <f t="shared" si="219"/>
        <v>5.9028339849521256E-3</v>
      </c>
      <c r="T120" s="154">
        <f t="shared" si="219"/>
        <v>7.4718860296882393E-3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5.2507556709014422E-3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x14ac:dyDescent="0.3">
      <c r="C125" s="216" t="s">
        <v>91</v>
      </c>
      <c r="D125" s="217">
        <f>D23+D49+D73+D85+D101+D115+D117</f>
        <v>-23549.979719999999</v>
      </c>
      <c r="E125" s="217">
        <f t="shared" ref="E125:AB125" si="230">E23+E49+E73+E85+E101+E115+E117</f>
        <v>-23593.006440000001</v>
      </c>
      <c r="F125" s="217">
        <f t="shared" si="230"/>
        <v>-25074.694900000002</v>
      </c>
      <c r="G125" s="217">
        <f t="shared" si="230"/>
        <v>-24031.012069999997</v>
      </c>
      <c r="H125" s="217">
        <f t="shared" si="230"/>
        <v>-22442.018680000001</v>
      </c>
      <c r="I125" s="217">
        <f t="shared" si="230"/>
        <v>-26302.16274</v>
      </c>
      <c r="J125" s="217">
        <f t="shared" si="230"/>
        <v>-31038.430090000002</v>
      </c>
      <c r="K125" s="217">
        <f t="shared" si="230"/>
        <v>-25681.100379999996</v>
      </c>
      <c r="L125" s="217">
        <f t="shared" si="230"/>
        <v>-19369.176899999999</v>
      </c>
      <c r="M125" s="217">
        <f t="shared" si="230"/>
        <v>-28113.331189999997</v>
      </c>
      <c r="N125" s="217">
        <f t="shared" si="230"/>
        <v>-20992.655289999995</v>
      </c>
      <c r="O125" s="217">
        <f t="shared" si="230"/>
        <v>14457.424520000004</v>
      </c>
      <c r="P125" s="217">
        <f t="shared" ca="1" si="230"/>
        <v>-118690.71181000001</v>
      </c>
      <c r="Q125" s="218">
        <f t="shared" si="230"/>
        <v>-20871.208149999999</v>
      </c>
      <c r="R125" s="217">
        <f t="shared" si="230"/>
        <v>-23416.420579999998</v>
      </c>
      <c r="S125" s="217">
        <f t="shared" si="230"/>
        <v>-20113.86364</v>
      </c>
      <c r="T125" s="217">
        <f>T23+T49+T73+T85+T101+T115+T117</f>
        <v>-23373.262329999998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-87774.75469999999</v>
      </c>
      <c r="AD125" s="71">
        <v>-24239.526785015929</v>
      </c>
      <c r="AE125" s="71">
        <v>-22813.618975397709</v>
      </c>
      <c r="AF125" s="71">
        <v>-23104.584358980577</v>
      </c>
      <c r="AG125" s="71">
        <v>-21259.077088265847</v>
      </c>
      <c r="AH125" s="71">
        <v>-23474.114003403734</v>
      </c>
      <c r="AI125" s="71">
        <v>-23605.425346605949</v>
      </c>
      <c r="AJ125" s="71">
        <v>-24245.793342757683</v>
      </c>
      <c r="AK125" s="71">
        <v>-23690.004714158837</v>
      </c>
      <c r="AL125" s="71">
        <v>-22826.01985336034</v>
      </c>
      <c r="AM125" s="71">
        <v>-23958.612847494191</v>
      </c>
      <c r="AN125" s="71">
        <v>-24119.081265705481</v>
      </c>
      <c r="AO125" s="71">
        <v>-24207.691011351511</v>
      </c>
      <c r="AP125" s="5"/>
      <c r="AQ125" s="220">
        <v>-21259.077088265847</v>
      </c>
      <c r="AR125" s="221">
        <f ca="1">SUMIF($AD$4:$AO$4,"&lt;"&amp;MONTH(TODAY()),$AD125:$AO125)</f>
        <v>-114890.92121106379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-2.7370871359226889E-2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9.9448590028449413E-2</v>
      </c>
      <c r="AV125" s="45">
        <f ca="1">IFERROR(($AC125/$AR125)-1,"")</f>
        <v>-0.23601661667634499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-0.60575675556019581</v>
      </c>
      <c r="E126" s="47">
        <f t="shared" ref="E126:P126" si="232">IFERROR(E125/E$11,"")</f>
        <v>-0.75103688734603202</v>
      </c>
      <c r="F126" s="47">
        <f t="shared" si="232"/>
        <v>-0.65165473882810687</v>
      </c>
      <c r="G126" s="48">
        <f t="shared" si="232"/>
        <v>-0.79512990960505769</v>
      </c>
      <c r="H126" s="48">
        <f t="shared" si="232"/>
        <v>-0.50553151745279412</v>
      </c>
      <c r="I126" s="48">
        <f t="shared" si="232"/>
        <v>-0.63110567771616932</v>
      </c>
      <c r="J126" s="48">
        <f t="shared" si="232"/>
        <v>-0.73854582714769101</v>
      </c>
      <c r="K126" s="48">
        <f t="shared" si="232"/>
        <v>-0.57645706046266598</v>
      </c>
      <c r="L126" s="48">
        <f t="shared" si="232"/>
        <v>-0.47404327436255483</v>
      </c>
      <c r="M126" s="48">
        <f t="shared" si="232"/>
        <v>-0.67610548482308175</v>
      </c>
      <c r="N126" s="48">
        <f t="shared" si="232"/>
        <v>-0.55142166318682306</v>
      </c>
      <c r="O126" s="48">
        <f t="shared" si="232"/>
        <v>0.35872616699546217</v>
      </c>
      <c r="P126" s="48">
        <f t="shared" ca="1" si="232"/>
        <v>-0.64722136826879184</v>
      </c>
      <c r="Q126" s="49">
        <f>IFERROR(Q125/Q$11,"")</f>
        <v>-0.62048724651724418</v>
      </c>
      <c r="R126" s="48">
        <f t="shared" ref="R126:AO126" si="233">IFERROR(R125/R$11,"")</f>
        <v>-0.57448893029284875</v>
      </c>
      <c r="S126" s="48">
        <f t="shared" si="233"/>
        <v>-0.46138941316013765</v>
      </c>
      <c r="T126" s="48">
        <f t="shared" si="233"/>
        <v>-0.60459180415174807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-0.56032065985385837</v>
      </c>
      <c r="AD126" s="223">
        <f t="shared" si="233"/>
        <v>-0.53778138095280037</v>
      </c>
      <c r="AE126" s="223">
        <f t="shared" si="233"/>
        <v>-0.55530801797499318</v>
      </c>
      <c r="AF126" s="223">
        <f t="shared" si="233"/>
        <v>-0.55146047856660063</v>
      </c>
      <c r="AG126" s="223">
        <f t="shared" si="233"/>
        <v>-0.57875451313287329</v>
      </c>
      <c r="AH126" s="223">
        <f t="shared" si="233"/>
        <v>-0.54678443860937842</v>
      </c>
      <c r="AI126" s="223">
        <f t="shared" si="233"/>
        <v>-0.55231607419143058</v>
      </c>
      <c r="AJ126" s="223">
        <f t="shared" si="233"/>
        <v>-0.54446952463033604</v>
      </c>
      <c r="AK126" s="223">
        <f t="shared" si="233"/>
        <v>-0.55124219934661856</v>
      </c>
      <c r="AL126" s="223">
        <f t="shared" si="233"/>
        <v>-0.56280185359910317</v>
      </c>
      <c r="AM126" s="223">
        <f t="shared" si="233"/>
        <v>-0.54790886253944071</v>
      </c>
      <c r="AN126" s="223">
        <f t="shared" si="233"/>
        <v>-0.54597163061617071</v>
      </c>
      <c r="AO126" s="223">
        <f t="shared" si="233"/>
        <v>-0.54491868676272337</v>
      </c>
      <c r="AP126" s="5"/>
      <c r="AQ126" s="52">
        <f t="shared" ref="AQ126" si="235">IFERROR(AQ125/AQ$11,"")</f>
        <v>-0.57875451313287329</v>
      </c>
      <c r="AR126" s="224">
        <f ca="1">IFERROR(AR125/AR$11,"")</f>
        <v>-0.55311338369754115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-0.19053810545330963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2.5837291018874775E-2</v>
      </c>
      <c r="AV126" s="45">
        <f ca="1">IF($AR126&lt;&gt;0,IFERROR(($AR126-$AC126),""),"")</f>
        <v>7.2072761563172216E-3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15326.977909999998</v>
      </c>
      <c r="E127" s="40">
        <f t="shared" si="236"/>
        <v>7820.9052300000149</v>
      </c>
      <c r="F127" s="40">
        <f t="shared" si="236"/>
        <v>13403.802080000001</v>
      </c>
      <c r="G127" s="40">
        <f t="shared" si="236"/>
        <v>6191.737419999994</v>
      </c>
      <c r="H127" s="40">
        <f t="shared" si="236"/>
        <v>21950.898290000012</v>
      </c>
      <c r="I127" s="40">
        <f t="shared" si="236"/>
        <v>15374.15815000001</v>
      </c>
      <c r="J127" s="40">
        <f t="shared" si="236"/>
        <v>10987.980390000012</v>
      </c>
      <c r="K127" s="40">
        <f t="shared" si="236"/>
        <v>18868.792649999974</v>
      </c>
      <c r="L127" s="40">
        <f t="shared" si="236"/>
        <v>21490.335190000005</v>
      </c>
      <c r="M127" s="40">
        <f t="shared" si="236"/>
        <v>13467.948389999983</v>
      </c>
      <c r="N127" s="40">
        <f t="shared" si="236"/>
        <v>17077.403780000001</v>
      </c>
      <c r="O127" s="40">
        <f t="shared" si="236"/>
        <v>54759.543100000024</v>
      </c>
      <c r="P127" s="40">
        <f ca="1">SUMIF($D$4:$O$4,"&lt;"&amp;MONTH(TODAY()),$D127:$O127)</f>
        <v>64694.320930000016</v>
      </c>
      <c r="Q127" s="41">
        <f t="shared" ref="Q127:AB127" si="237">Q11+Q125</f>
        <v>12765.596260000006</v>
      </c>
      <c r="R127" s="40">
        <f t="shared" si="237"/>
        <v>17344.017690000008</v>
      </c>
      <c r="S127" s="40">
        <f t="shared" si="237"/>
        <v>23480.252449999967</v>
      </c>
      <c r="T127" s="40">
        <f>T11+T125</f>
        <v>15286.312889999979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68876.179289999971</v>
      </c>
      <c r="AD127" s="40">
        <v>20833.671439270249</v>
      </c>
      <c r="AE127" s="40">
        <v>18269.200355377849</v>
      </c>
      <c r="AF127" s="40">
        <v>18792.496677607622</v>
      </c>
      <c r="AG127" s="40">
        <v>15473.383058243773</v>
      </c>
      <c r="AH127" s="40">
        <v>19457.089494458774</v>
      </c>
      <c r="AI127" s="40">
        <v>19133.554106714106</v>
      </c>
      <c r="AJ127" s="40">
        <v>20285.245119347619</v>
      </c>
      <c r="AK127" s="40">
        <v>19285.668669044309</v>
      </c>
      <c r="AL127" s="40">
        <v>17731.80650664281</v>
      </c>
      <c r="AM127" s="40">
        <v>19768.755854758831</v>
      </c>
      <c r="AN127" s="40">
        <v>20057.355591435346</v>
      </c>
      <c r="AO127" s="40">
        <v>20216.718720613484</v>
      </c>
      <c r="AP127" s="5"/>
      <c r="AQ127" s="43">
        <v>15473.383058243773</v>
      </c>
      <c r="AR127" s="44">
        <f ca="1">SUMIF($AD$4:$AO$4,"&lt;"&amp;MONTH(TODAY()),$AD127:$AO127)</f>
        <v>92825.841024958267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1.4688244757640248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-1.2089803990480874E-2</v>
      </c>
      <c r="AV127" s="45">
        <f ca="1">IFERROR(($AC127/$AR127)-1,"")</f>
        <v>-0.25800640716542389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0.39424324443980413</v>
      </c>
      <c r="E128" s="47">
        <f t="shared" ref="E128:P128" si="239">IFERROR(E127/E$11,"")</f>
        <v>0.24896311265396803</v>
      </c>
      <c r="F128" s="47">
        <f t="shared" si="239"/>
        <v>0.34834526117189313</v>
      </c>
      <c r="G128" s="48">
        <f t="shared" si="239"/>
        <v>0.20487009039494228</v>
      </c>
      <c r="H128" s="48">
        <f t="shared" si="239"/>
        <v>0.49446848254720588</v>
      </c>
      <c r="I128" s="48">
        <f t="shared" si="239"/>
        <v>0.36889432228383073</v>
      </c>
      <c r="J128" s="48">
        <f t="shared" si="239"/>
        <v>0.26145417285230893</v>
      </c>
      <c r="K128" s="48">
        <f t="shared" si="239"/>
        <v>0.42354293953733396</v>
      </c>
      <c r="L128" s="48">
        <f t="shared" si="239"/>
        <v>0.52595672563744511</v>
      </c>
      <c r="M128" s="48">
        <f t="shared" si="239"/>
        <v>0.3238945151769182</v>
      </c>
      <c r="N128" s="48">
        <f t="shared" si="239"/>
        <v>0.44857833681317694</v>
      </c>
      <c r="O128" s="48">
        <f t="shared" si="239"/>
        <v>1.3587261669954622</v>
      </c>
      <c r="P128" s="48">
        <f t="shared" ca="1" si="239"/>
        <v>0.35277863173120816</v>
      </c>
      <c r="Q128" s="49">
        <f>IFERROR(Q127/Q$11,"")</f>
        <v>0.37951275348275582</v>
      </c>
      <c r="R128" s="48">
        <f t="shared" ref="R128:AO128" si="240">IFERROR(R127/R$11,"")</f>
        <v>0.42551106970715125</v>
      </c>
      <c r="S128" s="48">
        <f t="shared" si="240"/>
        <v>0.53861058683986229</v>
      </c>
      <c r="T128" s="48">
        <f t="shared" si="240"/>
        <v>0.39540819584825199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0.43967934014614163</v>
      </c>
      <c r="AD128" s="107">
        <f t="shared" si="240"/>
        <v>0.46221861904719963</v>
      </c>
      <c r="AE128" s="107">
        <f t="shared" si="240"/>
        <v>0.44469198202500687</v>
      </c>
      <c r="AF128" s="107">
        <f t="shared" si="240"/>
        <v>0.44853952143339937</v>
      </c>
      <c r="AG128" s="107">
        <f t="shared" si="240"/>
        <v>0.42124548686712671</v>
      </c>
      <c r="AH128" s="107">
        <f t="shared" si="240"/>
        <v>0.45321556139062158</v>
      </c>
      <c r="AI128" s="107">
        <f t="shared" si="240"/>
        <v>0.44768392580856936</v>
      </c>
      <c r="AJ128" s="107">
        <f t="shared" si="240"/>
        <v>0.45553047536966401</v>
      </c>
      <c r="AK128" s="107">
        <f t="shared" si="240"/>
        <v>0.44875780065338144</v>
      </c>
      <c r="AL128" s="107">
        <f t="shared" si="240"/>
        <v>0.43719814640089683</v>
      </c>
      <c r="AM128" s="107">
        <f t="shared" si="240"/>
        <v>0.45209113746055934</v>
      </c>
      <c r="AN128" s="107">
        <f t="shared" si="240"/>
        <v>0.45402836938382929</v>
      </c>
      <c r="AO128" s="107">
        <f t="shared" si="240"/>
        <v>0.45508131323727669</v>
      </c>
      <c r="AP128" s="119"/>
      <c r="AQ128" s="52">
        <f t="shared" ref="AQ128" si="242">IFERROR(AQ127/AQ$11,"")</f>
        <v>0.42124548686712671</v>
      </c>
      <c r="AR128" s="224">
        <f ca="1">IFERROR(AR127/AR$11,"")</f>
        <v>0.44688661630245891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-0.19053810545330971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2.583729101887472E-2</v>
      </c>
      <c r="AV128" s="45">
        <f ca="1">IF($AR128&lt;&gt;0,IFERROR(($AR128-$AC128),""),"")</f>
        <v>7.2072761563172771E-3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-391.81491</v>
      </c>
      <c r="E129" s="229">
        <f t="shared" ref="E129:AB129" si="243">E131+E133+E147+E155+E157+E159+E161+E163</f>
        <v>-701.26597000000015</v>
      </c>
      <c r="F129" s="229">
        <f t="shared" si="243"/>
        <v>-752.2421599999999</v>
      </c>
      <c r="G129" s="229">
        <f t="shared" si="243"/>
        <v>-319.34713000000005</v>
      </c>
      <c r="H129" s="229">
        <f t="shared" si="243"/>
        <v>-201.14758999999998</v>
      </c>
      <c r="I129" s="229">
        <f t="shared" si="243"/>
        <v>-297.12013999999999</v>
      </c>
      <c r="J129" s="229">
        <f t="shared" si="243"/>
        <v>-534.1142000000001</v>
      </c>
      <c r="K129" s="229">
        <f t="shared" si="243"/>
        <v>-204.51014000000001</v>
      </c>
      <c r="L129" s="229">
        <f t="shared" si="243"/>
        <v>-373.60257000000001</v>
      </c>
      <c r="M129" s="229">
        <f t="shared" si="243"/>
        <v>-308.11322000000001</v>
      </c>
      <c r="N129" s="229">
        <f t="shared" si="243"/>
        <v>-293.67648000000003</v>
      </c>
      <c r="O129" s="229">
        <f t="shared" si="243"/>
        <v>-485.56270000000001</v>
      </c>
      <c r="P129" s="229">
        <f t="shared" ca="1" si="243"/>
        <v>-2365.8177600000004</v>
      </c>
      <c r="Q129" s="230">
        <f t="shared" si="243"/>
        <v>-236.97187999999997</v>
      </c>
      <c r="R129" s="229">
        <f t="shared" si="243"/>
        <v>-728.23774000000003</v>
      </c>
      <c r="S129" s="229">
        <f t="shared" si="243"/>
        <v>-758.77472999999986</v>
      </c>
      <c r="T129" s="229">
        <f t="shared" si="243"/>
        <v>-359.98600000000005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-2083.9703500000001</v>
      </c>
      <c r="AD129" s="232">
        <v>-589.89357899652589</v>
      </c>
      <c r="AE129" s="232">
        <v>-578.6762862216957</v>
      </c>
      <c r="AF129" s="232">
        <v>-580.96524478758192</v>
      </c>
      <c r="AG129" s="232">
        <v>-566.44705838447385</v>
      </c>
      <c r="AH129" s="232">
        <v>-583.87225054385408</v>
      </c>
      <c r="AI129" s="232">
        <v>-583.33189248675296</v>
      </c>
      <c r="AJ129" s="232">
        <v>-588.36952202213547</v>
      </c>
      <c r="AK129" s="232">
        <v>-583.99725915502631</v>
      </c>
      <c r="AL129" s="232">
        <v>-577.20048655077744</v>
      </c>
      <c r="AM129" s="232">
        <v>-586.11033831273858</v>
      </c>
      <c r="AN129" s="232">
        <v>-587.37270690069931</v>
      </c>
      <c r="AO129" s="233">
        <v>-588.0697796377375</v>
      </c>
      <c r="AP129" s="121"/>
      <c r="AQ129" s="234">
        <v>-566.44705838447385</v>
      </c>
      <c r="AR129" s="235">
        <f ca="1">SUMIF($AD$4:$AO$4,"&lt;"&amp;MONTH(TODAY()),$AD129:$AO129)</f>
        <v>-2899.8544189341314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0.12725609902929147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-0.36448429792063486</v>
      </c>
      <c r="AV129" s="45">
        <f ca="1">IFERROR(($AC129/$AR129)-1,"")</f>
        <v>-0.28135345816222634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-1.007833261360066E-2</v>
      </c>
      <c r="E130" s="241">
        <f t="shared" ref="E130:P130" si="245">IFERROR(E129/E$11,"")</f>
        <v>-2.2323420825993548E-2</v>
      </c>
      <c r="F130" s="241">
        <f t="shared" si="245"/>
        <v>-1.9549676287797659E-2</v>
      </c>
      <c r="G130" s="242">
        <f t="shared" si="245"/>
        <v>-1.056644863187132E-2</v>
      </c>
      <c r="H130" s="242">
        <f t="shared" si="245"/>
        <v>-4.5310739579454114E-3</v>
      </c>
      <c r="I130" s="242">
        <f t="shared" si="245"/>
        <v>-7.1292315073639874E-3</v>
      </c>
      <c r="J130" s="242">
        <f t="shared" si="245"/>
        <v>-1.2709013068203391E-2</v>
      </c>
      <c r="K130" s="242">
        <f t="shared" si="245"/>
        <v>-4.5905865556687764E-3</v>
      </c>
      <c r="L130" s="242">
        <f t="shared" si="245"/>
        <v>-9.143588625754439E-3</v>
      </c>
      <c r="M130" s="242">
        <f t="shared" si="245"/>
        <v>-7.4099023193167487E-3</v>
      </c>
      <c r="N130" s="242">
        <f t="shared" si="245"/>
        <v>-7.7141062339833154E-3</v>
      </c>
      <c r="O130" s="242">
        <f t="shared" si="245"/>
        <v>-1.2048068863579821E-2</v>
      </c>
      <c r="P130" s="242">
        <f t="shared" ca="1" si="245"/>
        <v>-1.2900822518892335E-2</v>
      </c>
      <c r="Q130" s="243">
        <f>IFERROR(Q129/Q$11,"")</f>
        <v>-7.0450176274637361E-3</v>
      </c>
      <c r="R130" s="242">
        <f t="shared" ref="R130:AO130" si="246">IFERROR(R129/R$11,"")</f>
        <v>-1.7866288266482861E-2</v>
      </c>
      <c r="S130" s="242">
        <f t="shared" si="246"/>
        <v>-1.7405439037541465E-2</v>
      </c>
      <c r="T130" s="242">
        <f t="shared" si="246"/>
        <v>-9.311690517845278E-3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-1.3303274336896282E-2</v>
      </c>
      <c r="AD130" s="245">
        <f t="shared" si="246"/>
        <v>-1.308745778502759E-2</v>
      </c>
      <c r="AE130" s="245">
        <f t="shared" si="246"/>
        <v>-1.4085603073209814E-2</v>
      </c>
      <c r="AF130" s="245">
        <f t="shared" si="246"/>
        <v>-1.386648497732413E-2</v>
      </c>
      <c r="AG130" s="245">
        <f t="shared" si="246"/>
        <v>-1.5420885400138347E-2</v>
      </c>
      <c r="AH130" s="245">
        <f t="shared" si="246"/>
        <v>-1.3600183618726747E-2</v>
      </c>
      <c r="AI130" s="245">
        <f t="shared" si="246"/>
        <v>-1.3648708975933175E-2</v>
      </c>
      <c r="AJ130" s="245">
        <f t="shared" si="246"/>
        <v>-1.3212571328710914E-2</v>
      </c>
      <c r="AK130" s="245">
        <f t="shared" si="246"/>
        <v>-1.3589019395872435E-2</v>
      </c>
      <c r="AL130" s="245">
        <f t="shared" si="246"/>
        <v>-1.4231543905419803E-2</v>
      </c>
      <c r="AM130" s="245">
        <f t="shared" si="246"/>
        <v>-1.340374131138926E-2</v>
      </c>
      <c r="AN130" s="245">
        <f t="shared" si="246"/>
        <v>-1.3296063437623183E-2</v>
      </c>
      <c r="AO130" s="246">
        <f t="shared" si="246"/>
        <v>-1.3237537272545901E-2</v>
      </c>
      <c r="AP130" s="119"/>
      <c r="AQ130" s="247">
        <f t="shared" ref="AQ130" si="248">IFERROR(AQ129/AQ$11,"")</f>
        <v>-1.5420885400138347E-2</v>
      </c>
      <c r="AR130" s="248">
        <f ca="1">IFERROR(AR129/AR$11,"")</f>
        <v>-1.3960618236669402E-2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-1.254758114026042E-3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-6.1091948822930685E-3</v>
      </c>
      <c r="AV130" s="45">
        <f ca="1">IF($AR130&lt;&gt;0,IFERROR(($AR130-$AC130),""),"")</f>
        <v>-6.5734389977312006E-4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-134.96527000000003</v>
      </c>
      <c r="F131" s="250">
        <v>-1.9270099999999999</v>
      </c>
      <c r="G131" s="250">
        <v>-4.8704900000000011</v>
      </c>
      <c r="H131" s="250">
        <v>-92.371589999999998</v>
      </c>
      <c r="I131" s="250">
        <v>-18.2</v>
      </c>
      <c r="J131" s="250">
        <v>-1.6232800000000001</v>
      </c>
      <c r="K131" s="250">
        <v>-6.6</v>
      </c>
      <c r="L131" s="250">
        <v>-163.78603000000001</v>
      </c>
      <c r="M131" s="250">
        <v>-28.712070000000001</v>
      </c>
      <c r="N131" s="250">
        <v>-45.995210000000007</v>
      </c>
      <c r="O131" s="250">
        <v>-156.01723999999996</v>
      </c>
      <c r="P131" s="250">
        <f ca="1">SUMIF($D$4:$O$4,"&lt;"&amp;MONTH(TODAY()),$D131:$O131)</f>
        <v>-234.13436000000002</v>
      </c>
      <c r="Q131" s="251">
        <v>-10</v>
      </c>
      <c r="R131" s="250">
        <v>-43</v>
      </c>
      <c r="S131" s="250">
        <v>-79.930000000000007</v>
      </c>
      <c r="T131" s="250">
        <v>-25.4039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-158.3339</v>
      </c>
      <c r="AD131" s="250">
        <v>-49.130114249999998</v>
      </c>
      <c r="AE131" s="250">
        <v>-49.130114249999998</v>
      </c>
      <c r="AF131" s="250">
        <v>-49.130114249999998</v>
      </c>
      <c r="AG131" s="250">
        <v>-49.130114249999998</v>
      </c>
      <c r="AH131" s="250">
        <v>-49.130114249999998</v>
      </c>
      <c r="AI131" s="250">
        <v>-49.130114249999998</v>
      </c>
      <c r="AJ131" s="250">
        <v>-49.130114249999998</v>
      </c>
      <c r="AK131" s="250">
        <v>-49.130114249999998</v>
      </c>
      <c r="AL131" s="250">
        <v>-49.130114249999998</v>
      </c>
      <c r="AM131" s="250">
        <v>-49.130114249999998</v>
      </c>
      <c r="AN131" s="250">
        <v>-49.130114249999998</v>
      </c>
      <c r="AO131" s="253">
        <v>-49.130114249999998</v>
      </c>
      <c r="AP131" s="5"/>
      <c r="AQ131" s="254">
        <v>-49.130114249999998</v>
      </c>
      <c r="AR131" s="253">
        <f ca="1">SUMIF($AD$4:$AO$4,"&lt;"&amp;MONTH(TODAY()),$AD131:$AO131)</f>
        <v>-245.65057124999998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4.2158817695960762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-0.4829260955769098</v>
      </c>
      <c r="AV131" s="45">
        <f ca="1">IFERROR(($AC131/$AR131)-1,"")</f>
        <v>-0.35545071524029681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-4.2963535206247674E-3</v>
      </c>
      <c r="F132" s="260">
        <f t="shared" si="249"/>
        <v>-5.0080178573544679E-5</v>
      </c>
      <c r="G132" s="261">
        <f t="shared" si="249"/>
        <v>-1.6115310758246974E-4</v>
      </c>
      <c r="H132" s="261">
        <f t="shared" si="249"/>
        <v>-2.0807731571778256E-3</v>
      </c>
      <c r="I132" s="261">
        <f t="shared" si="249"/>
        <v>-4.3669881629035504E-4</v>
      </c>
      <c r="J132" s="261">
        <f t="shared" si="249"/>
        <v>-3.8625235452180821E-5</v>
      </c>
      <c r="K132" s="261">
        <f t="shared" si="249"/>
        <v>-1.4814850387082971E-4</v>
      </c>
      <c r="L132" s="261">
        <f t="shared" si="249"/>
        <v>-4.008516539287927E-3</v>
      </c>
      <c r="M132" s="261">
        <f t="shared" si="249"/>
        <v>-6.9050472448207458E-4</v>
      </c>
      <c r="N132" s="261">
        <f t="shared" si="249"/>
        <v>-1.2081728036047413E-3</v>
      </c>
      <c r="O132" s="261">
        <f t="shared" si="249"/>
        <v>-3.8711920240695171E-3</v>
      </c>
      <c r="P132" s="261">
        <f t="shared" ca="1" si="249"/>
        <v>-1.276736473537355E-3</v>
      </c>
      <c r="Q132" s="262">
        <f t="shared" si="249"/>
        <v>-2.9729340154045861E-4</v>
      </c>
      <c r="R132" s="261">
        <f t="shared" si="249"/>
        <v>-1.054944495816384E-3</v>
      </c>
      <c r="S132" s="261">
        <f t="shared" si="249"/>
        <v>-1.8335043159261374E-3</v>
      </c>
      <c r="T132" s="261">
        <f t="shared" si="249"/>
        <v>-6.5711792888137213E-4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-1.010743415102188E-3</v>
      </c>
      <c r="AD132" s="261">
        <f t="shared" si="249"/>
        <v>-1.0900072811679889E-3</v>
      </c>
      <c r="AE132" s="261">
        <f t="shared" si="249"/>
        <v>-1.1958798118121394E-3</v>
      </c>
      <c r="AF132" s="261">
        <f t="shared" si="249"/>
        <v>-1.1726381178463312E-3</v>
      </c>
      <c r="AG132" s="261">
        <f t="shared" si="249"/>
        <v>-1.3375122181863558E-3</v>
      </c>
      <c r="AH132" s="261">
        <f t="shared" si="249"/>
        <v>-1.1443917301886524E-3</v>
      </c>
      <c r="AI132" s="261">
        <f t="shared" si="249"/>
        <v>-1.1495387788484843E-3</v>
      </c>
      <c r="AJ132" s="261">
        <f t="shared" si="249"/>
        <v>-1.1032779819812283E-3</v>
      </c>
      <c r="AK132" s="261">
        <f t="shared" si="249"/>
        <v>-1.1432075493481922E-3</v>
      </c>
      <c r="AL132" s="261">
        <f t="shared" si="249"/>
        <v>-1.2113596476770404E-3</v>
      </c>
      <c r="AM132" s="261">
        <f t="shared" si="249"/>
        <v>-1.1235552403012212E-3</v>
      </c>
      <c r="AN132" s="261">
        <f t="shared" si="249"/>
        <v>-1.1121339280684528E-3</v>
      </c>
      <c r="AO132" s="264">
        <f t="shared" si="249"/>
        <v>-1.1059261011328436E-3</v>
      </c>
      <c r="AP132" s="119"/>
      <c r="AQ132" s="265">
        <f>IFERROR(AQ131/AQ$11,"")</f>
        <v>-1.3375122181863558E-3</v>
      </c>
      <c r="AR132" s="264">
        <f ca="1">IFERROR(AR131/AR$11,"")</f>
        <v>-1.182622762870119E-3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4.9596482129890236E-4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-6.8039428930498369E-4</v>
      </c>
      <c r="AV132" s="45">
        <f ca="1">IF($AR132&lt;&gt;0,IFERROR(($AR132-$AC132),""),"")</f>
        <v>-1.7187934776793099E-4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-163.91198</v>
      </c>
      <c r="E133" s="250">
        <v>-466.06990999999999</v>
      </c>
      <c r="F133" s="250">
        <v>-403.97518999999994</v>
      </c>
      <c r="G133" s="250">
        <v>-111.282</v>
      </c>
      <c r="H133" s="250">
        <v>-20.566600000000001</v>
      </c>
      <c r="I133" s="250">
        <v>-56.40419</v>
      </c>
      <c r="J133" s="250">
        <v>-382.98019000000005</v>
      </c>
      <c r="K133" s="250">
        <v>-102.58320999999999</v>
      </c>
      <c r="L133" s="250">
        <v>-12.419300000000002</v>
      </c>
      <c r="M133" s="250">
        <v>0</v>
      </c>
      <c r="N133" s="250">
        <v>-48.853650000000002</v>
      </c>
      <c r="O133" s="250">
        <v>-85.283299999999997</v>
      </c>
      <c r="P133" s="250">
        <f ca="1">SUMIF($D$4:$O$4,"&lt;"&amp;MONTH(TODAY()),$D133:$O133)</f>
        <v>-1165.8056799999999</v>
      </c>
      <c r="Q133" s="251">
        <f>+Q135+Q137+Q139+Q141+Q143+Q145</f>
        <v>0</v>
      </c>
      <c r="R133" s="250">
        <v>-20.566600000000001</v>
      </c>
      <c r="S133" s="250">
        <v>-10.105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-30.671600000000002</v>
      </c>
      <c r="AD133" s="250">
        <v>-139.074714</v>
      </c>
      <c r="AE133" s="250">
        <v>-139.074714</v>
      </c>
      <c r="AF133" s="250">
        <v>-139.074714</v>
      </c>
      <c r="AG133" s="250">
        <v>-139.074714</v>
      </c>
      <c r="AH133" s="250">
        <v>-139.074714</v>
      </c>
      <c r="AI133" s="250">
        <v>-139.074714</v>
      </c>
      <c r="AJ133" s="250">
        <v>-139.074714</v>
      </c>
      <c r="AK133" s="250">
        <v>-139.074714</v>
      </c>
      <c r="AL133" s="250">
        <v>-139.074714</v>
      </c>
      <c r="AM133" s="250">
        <v>-139.074714</v>
      </c>
      <c r="AN133" s="250">
        <v>-139.074714</v>
      </c>
      <c r="AO133" s="253">
        <v>-139.074714</v>
      </c>
      <c r="AP133" s="5"/>
      <c r="AQ133" s="254">
        <v>-139.074714</v>
      </c>
      <c r="AR133" s="253">
        <f ca="1">SUMIF($AD$4:$AO$4,"&lt;"&amp;MONTH(TODAY()),$AD133:$AO133)</f>
        <v>-695.37356999999997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-1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-0.95589191001320339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-4.2161730236193896E-3</v>
      </c>
      <c r="E134" s="260">
        <f t="shared" si="251"/>
        <v>-1.4836417536791265E-2</v>
      </c>
      <c r="F134" s="260">
        <f t="shared" si="251"/>
        <v>-1.0498725826270565E-2</v>
      </c>
      <c r="G134" s="261">
        <f t="shared" si="251"/>
        <v>-3.6820607614413319E-3</v>
      </c>
      <c r="H134" s="261">
        <f t="shared" si="251"/>
        <v>-4.632856186021424E-4</v>
      </c>
      <c r="I134" s="261">
        <f t="shared" si="251"/>
        <v>-1.3533869783964988E-3</v>
      </c>
      <c r="J134" s="261">
        <f t="shared" si="251"/>
        <v>-9.1128456041292619E-3</v>
      </c>
      <c r="K134" s="261">
        <f t="shared" si="251"/>
        <v>-2.3026589520859296E-3</v>
      </c>
      <c r="L134" s="261">
        <f t="shared" si="251"/>
        <v>-3.0395125552758407E-4</v>
      </c>
      <c r="M134" s="261">
        <f t="shared" si="251"/>
        <v>0</v>
      </c>
      <c r="N134" s="261">
        <f t="shared" si="251"/>
        <v>-1.2832564801166201E-3</v>
      </c>
      <c r="O134" s="261">
        <f t="shared" si="251"/>
        <v>-2.116099674281688E-3</v>
      </c>
      <c r="P134" s="261">
        <f t="shared" ca="1" si="251"/>
        <v>-6.3571473777407897E-3</v>
      </c>
      <c r="Q134" s="262">
        <f t="shared" si="251"/>
        <v>0</v>
      </c>
      <c r="R134" s="261">
        <f t="shared" si="251"/>
        <v>-5.0457259227109871E-4</v>
      </c>
      <c r="S134" s="261">
        <f t="shared" si="251"/>
        <v>-2.3179733657492326E-4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-1.9579583229269458E-4</v>
      </c>
      <c r="AD134" s="261">
        <f t="shared" si="251"/>
        <v>-3.0855301926426036E-3</v>
      </c>
      <c r="AE134" s="261">
        <f t="shared" si="251"/>
        <v>-3.3852280896364316E-3</v>
      </c>
      <c r="AF134" s="261">
        <f t="shared" si="251"/>
        <v>-3.3194368332855407E-3</v>
      </c>
      <c r="AG134" s="261">
        <f t="shared" si="251"/>
        <v>-3.7861529950700868E-3</v>
      </c>
      <c r="AH134" s="261">
        <f t="shared" si="251"/>
        <v>-3.2394785766237453E-3</v>
      </c>
      <c r="AI134" s="261">
        <f t="shared" si="251"/>
        <v>-3.2540485472260473E-3</v>
      </c>
      <c r="AJ134" s="261">
        <f t="shared" si="251"/>
        <v>-3.1230961325626572E-3</v>
      </c>
      <c r="AK134" s="261">
        <f t="shared" si="251"/>
        <v>-3.2361264653122746E-3</v>
      </c>
      <c r="AL134" s="261">
        <f t="shared" si="251"/>
        <v>-3.429047522555378E-3</v>
      </c>
      <c r="AM134" s="261">
        <f t="shared" si="251"/>
        <v>-3.1804958342447503E-3</v>
      </c>
      <c r="AN134" s="261">
        <f t="shared" si="251"/>
        <v>-3.1481650376137E-3</v>
      </c>
      <c r="AO134" s="264">
        <f t="shared" si="251"/>
        <v>-3.1305922766134277E-3</v>
      </c>
      <c r="AP134" s="119"/>
      <c r="AQ134" s="265">
        <f>IFERROR(AQ133/AQ$11,"")</f>
        <v>-3.7861529950700868E-3</v>
      </c>
      <c r="AR134" s="264">
        <f ca="1">IFERROR(AR133/AR$11,"")</f>
        <v>-3.3477007946516556E-3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-3.6820607614413319E-3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-3.7861529950700868E-3</v>
      </c>
      <c r="AV134" s="45">
        <f ca="1">IF($AR134&lt;&gt;0,IFERROR(($AR134-$AC134),""),"")</f>
        <v>-3.1519049623589608E-3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-25.400600000000001</v>
      </c>
      <c r="E135" s="268">
        <v>-10.283300000000001</v>
      </c>
      <c r="F135" s="268">
        <v>-41.938499999999998</v>
      </c>
      <c r="G135" s="268">
        <v>0</v>
      </c>
      <c r="H135" s="268">
        <v>-20.566600000000001</v>
      </c>
      <c r="I135" s="268">
        <v>-10.2835</v>
      </c>
      <c r="J135" s="268">
        <v>-22.283300000000004</v>
      </c>
      <c r="K135" s="268">
        <v>-10.283300000000001</v>
      </c>
      <c r="L135" s="268">
        <v>-12.419300000000002</v>
      </c>
      <c r="M135" s="268">
        <v>0</v>
      </c>
      <c r="N135" s="268">
        <v>-20.566600000000001</v>
      </c>
      <c r="O135" s="268">
        <v>-10.283300000000001</v>
      </c>
      <c r="P135" s="268">
        <f ca="1">SUMIF($D$4:$O$4,"&lt;"&amp;MONTH(TODAY()),$D135:$O135)</f>
        <v>-98.188999999999993</v>
      </c>
      <c r="Q135" s="269">
        <v>0</v>
      </c>
      <c r="R135" s="268">
        <v>-20.566600000000001</v>
      </c>
      <c r="S135" s="268">
        <v>-10.105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-30.671600000000002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-6.5335873865806932E-4</v>
      </c>
      <c r="E136" s="276">
        <f t="shared" si="253"/>
        <v>-3.2734859981861007E-4</v>
      </c>
      <c r="F136" s="276">
        <f t="shared" si="253"/>
        <v>-1.0899204306706264E-3</v>
      </c>
      <c r="G136" s="276">
        <f t="shared" si="253"/>
        <v>0</v>
      </c>
      <c r="H136" s="276">
        <f t="shared" si="253"/>
        <v>-4.632856186021424E-4</v>
      </c>
      <c r="I136" s="276">
        <f t="shared" si="253"/>
        <v>-2.4674682842427834E-4</v>
      </c>
      <c r="J136" s="276">
        <f t="shared" si="253"/>
        <v>-5.3022134761198378E-4</v>
      </c>
      <c r="K136" s="276">
        <f t="shared" si="253"/>
        <v>-2.3082659240225806E-4</v>
      </c>
      <c r="L136" s="276">
        <f t="shared" si="253"/>
        <v>-3.0395125552758407E-4</v>
      </c>
      <c r="M136" s="276">
        <f t="shared" si="253"/>
        <v>0</v>
      </c>
      <c r="N136" s="276">
        <f t="shared" si="253"/>
        <v>-5.40230314909254E-4</v>
      </c>
      <c r="O136" s="276">
        <f t="shared" si="253"/>
        <v>-2.5515532091911173E-4</v>
      </c>
      <c r="P136" s="276">
        <f t="shared" ca="1" si="253"/>
        <v>-5.3542537541332821E-4</v>
      </c>
      <c r="Q136" s="277">
        <f t="shared" si="253"/>
        <v>0</v>
      </c>
      <c r="R136" s="276">
        <f t="shared" si="253"/>
        <v>-5.0457259227109871E-4</v>
      </c>
      <c r="S136" s="276">
        <f t="shared" si="253"/>
        <v>-2.3179733657492326E-4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-1.9579583229269458E-4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-138.51138</v>
      </c>
      <c r="E137" s="268">
        <v>-455.78661</v>
      </c>
      <c r="F137" s="268">
        <v>-362.03668999999996</v>
      </c>
      <c r="G137" s="268">
        <v>-111.282</v>
      </c>
      <c r="H137" s="268">
        <v>0</v>
      </c>
      <c r="I137" s="268">
        <v>-46.120690000000003</v>
      </c>
      <c r="J137" s="268">
        <v>-408.55204000000003</v>
      </c>
      <c r="K137" s="268">
        <v>-92.299909999999997</v>
      </c>
      <c r="L137" s="268">
        <v>0</v>
      </c>
      <c r="M137" s="268">
        <v>0</v>
      </c>
      <c r="N137" s="268">
        <v>-28.287050000000001</v>
      </c>
      <c r="O137" s="268">
        <v>-75</v>
      </c>
      <c r="P137" s="268">
        <f ca="1">SUMIF($D$4:$O$4,"&lt;"&amp;MONTH(TODAY()),$D137:$O137)</f>
        <v>-1067.6166799999999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>-1</v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-3.5628142849613207E-3</v>
      </c>
      <c r="E138" s="276">
        <f t="shared" si="255"/>
        <v>-1.4509068936972654E-2</v>
      </c>
      <c r="F138" s="276">
        <f t="shared" si="255"/>
        <v>-9.4088053955999375E-3</v>
      </c>
      <c r="G138" s="276">
        <f t="shared" si="255"/>
        <v>-3.6820607614413319E-3</v>
      </c>
      <c r="H138" s="276">
        <f t="shared" si="255"/>
        <v>0</v>
      </c>
      <c r="I138" s="276">
        <f t="shared" si="255"/>
        <v>-1.1066401499722207E-3</v>
      </c>
      <c r="J138" s="276">
        <f t="shared" si="255"/>
        <v>-9.7213165562742079E-3</v>
      </c>
      <c r="K138" s="276">
        <f t="shared" si="255"/>
        <v>-2.0718323596836717E-3</v>
      </c>
      <c r="L138" s="276">
        <f t="shared" si="255"/>
        <v>0</v>
      </c>
      <c r="M138" s="276">
        <f t="shared" si="255"/>
        <v>0</v>
      </c>
      <c r="N138" s="276">
        <f t="shared" si="255"/>
        <v>-7.4302616520736605E-4</v>
      </c>
      <c r="O138" s="276">
        <f t="shared" si="255"/>
        <v>-1.8609443533625762E-3</v>
      </c>
      <c r="P138" s="276">
        <f t="shared" ca="1" si="255"/>
        <v>-5.8217220023274608E-3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47.855149999999995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1.1386922997569308E-3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x14ac:dyDescent="0.3">
      <c r="C147" s="249" t="s">
        <v>71</v>
      </c>
      <c r="D147" s="250">
        <f>+D149+D151+D153</f>
        <v>-38.846959999999996</v>
      </c>
      <c r="E147" s="250">
        <f t="shared" ref="E147:AB147" si="265">+E149+E151+E153</f>
        <v>-19.20993</v>
      </c>
      <c r="F147" s="250">
        <f t="shared" si="265"/>
        <v>-3.55993</v>
      </c>
      <c r="G147" s="250">
        <f t="shared" si="265"/>
        <v>-3.8645800000000001</v>
      </c>
      <c r="H147" s="250">
        <f t="shared" si="265"/>
        <v>-2.6756199999999999</v>
      </c>
      <c r="I147" s="250">
        <f t="shared" si="265"/>
        <v>-9.6843499999999985</v>
      </c>
      <c r="J147" s="250">
        <f t="shared" si="265"/>
        <v>-0.90700000000000003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-68.157019999999989</v>
      </c>
      <c r="Q147" s="251">
        <f t="shared" si="265"/>
        <v>0</v>
      </c>
      <c r="R147" s="250">
        <f t="shared" si="265"/>
        <v>-33.974599999999995</v>
      </c>
      <c r="S147" s="250">
        <f t="shared" si="265"/>
        <v>0</v>
      </c>
      <c r="T147" s="250">
        <f t="shared" si="265"/>
        <v>-0.30465000000000003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-34.279249999999998</v>
      </c>
      <c r="AD147" s="250">
        <v>-620.39700226666662</v>
      </c>
      <c r="AE147" s="250">
        <v>-620.39700226666662</v>
      </c>
      <c r="AF147" s="250">
        <v>-620.39700226666662</v>
      </c>
      <c r="AG147" s="250">
        <v>-620.39700226666662</v>
      </c>
      <c r="AH147" s="250">
        <v>-620.39700226666662</v>
      </c>
      <c r="AI147" s="250">
        <v>-620.39700226666662</v>
      </c>
      <c r="AJ147" s="250">
        <v>-620.39700226666662</v>
      </c>
      <c r="AK147" s="250">
        <v>-620.39700226666662</v>
      </c>
      <c r="AL147" s="250">
        <v>-620.39700226666662</v>
      </c>
      <c r="AM147" s="250">
        <v>-620.39700226666662</v>
      </c>
      <c r="AN147" s="250">
        <v>-620.39700226666662</v>
      </c>
      <c r="AO147" s="253">
        <v>-620.39700226666662</v>
      </c>
      <c r="AP147" s="5"/>
      <c r="AQ147" s="254">
        <v>-620.39700226666662</v>
      </c>
      <c r="AR147" s="253">
        <f ca="1">SUMIF($AD$4:$AO$4,"&lt;"&amp;MONTH(TODAY()),$AD147:$AO147)</f>
        <v>-3101.9850113333332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-0.92116866515895646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-0.99950894346863872</v>
      </c>
      <c r="AV147" s="45">
        <f ca="1">IFERROR(($AC147/$AR147)-1,"")</f>
        <v>-0.98894925350227092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-9.9922839564027879E-4</v>
      </c>
      <c r="E148" s="260">
        <f t="shared" si="267"/>
        <v>-6.1151028250790238E-4</v>
      </c>
      <c r="F148" s="260">
        <f t="shared" si="267"/>
        <v>-9.2517387096755565E-5</v>
      </c>
      <c r="G148" s="261">
        <f t="shared" si="267"/>
        <v>-1.2786990148856909E-4</v>
      </c>
      <c r="H148" s="261">
        <f t="shared" si="267"/>
        <v>-6.0271326657992288E-5</v>
      </c>
      <c r="I148" s="261">
        <f t="shared" si="267"/>
        <v>-2.3237055942535709E-4</v>
      </c>
      <c r="J148" s="261">
        <f t="shared" si="267"/>
        <v>-2.1581667090784094E-5</v>
      </c>
      <c r="K148" s="261">
        <f t="shared" si="267"/>
        <v>-6.005895453437415E-5</v>
      </c>
      <c r="L148" s="261">
        <f t="shared" si="267"/>
        <v>-6.5483405531287136E-5</v>
      </c>
      <c r="M148" s="261">
        <f t="shared" si="267"/>
        <v>-6.4346745146509054E-5</v>
      </c>
      <c r="N148" s="261">
        <f t="shared" si="267"/>
        <v>0</v>
      </c>
      <c r="O148" s="261">
        <f t="shared" si="267"/>
        <v>0</v>
      </c>
      <c r="P148" s="261">
        <f t="shared" ca="1" si="267"/>
        <v>-3.7166075650585823E-4</v>
      </c>
      <c r="Q148" s="262">
        <f t="shared" si="267"/>
        <v>0</v>
      </c>
      <c r="R148" s="261">
        <f t="shared" si="267"/>
        <v>-8.3351900622240271E-4</v>
      </c>
      <c r="S148" s="261">
        <f t="shared" si="267"/>
        <v>0</v>
      </c>
      <c r="T148" s="261">
        <f t="shared" si="267"/>
        <v>-7.8803245577927023E-6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-2.1882569817418556E-4</v>
      </c>
      <c r="AD148" s="261">
        <f t="shared" si="267"/>
        <v>-1.3764210810591792E-2</v>
      </c>
      <c r="AE148" s="261">
        <f t="shared" si="267"/>
        <v>-1.5101130165181262E-2</v>
      </c>
      <c r="AF148" s="261">
        <f t="shared" si="267"/>
        <v>-1.4807642607008389E-2</v>
      </c>
      <c r="AG148" s="261">
        <f t="shared" si="267"/>
        <v>-1.6889612070418804E-2</v>
      </c>
      <c r="AH148" s="261">
        <f t="shared" si="267"/>
        <v>-1.4450957618683003E-2</v>
      </c>
      <c r="AI148" s="261">
        <f t="shared" si="267"/>
        <v>-1.4515952654982567E-2</v>
      </c>
      <c r="AJ148" s="261">
        <f t="shared" si="267"/>
        <v>-1.3931788336681336E-2</v>
      </c>
      <c r="AK148" s="261">
        <f t="shared" si="267"/>
        <v>-1.443600421882269E-2</v>
      </c>
      <c r="AL148" s="261">
        <f t="shared" si="267"/>
        <v>-1.5296603835714495E-2</v>
      </c>
      <c r="AM148" s="261">
        <f t="shared" si="267"/>
        <v>-1.4187842092467391E-2</v>
      </c>
      <c r="AN148" s="261">
        <f t="shared" si="267"/>
        <v>-1.404361796477444E-2</v>
      </c>
      <c r="AO148" s="264">
        <f t="shared" si="267"/>
        <v>-1.3965227810787729E-2</v>
      </c>
      <c r="AP148" s="56"/>
      <c r="AQ148" s="265">
        <f>IFERROR(AQ147/AQ$11,"")</f>
        <v>-1.6889612070418804E-2</v>
      </c>
      <c r="AR148" s="264">
        <f ca="1">IFERROR(AR147/AR$11,"")</f>
        <v>-1.4933725029897418E-2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-1.1998957693077638E-4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-1.6881731745861012E-2</v>
      </c>
      <c r="AV148" s="45">
        <f ca="1">IF($AR148&lt;&gt;0,IFERROR(($AR148-$AC148),""),"")</f>
        <v>-1.4714899331723232E-2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-620.39700226666662</v>
      </c>
      <c r="AE149" s="268">
        <v>-620.39700226666662</v>
      </c>
      <c r="AF149" s="268">
        <v>-620.39700226666662</v>
      </c>
      <c r="AG149" s="268">
        <v>-620.39700226666662</v>
      </c>
      <c r="AH149" s="268">
        <v>-620.39700226666662</v>
      </c>
      <c r="AI149" s="268">
        <v>-620.39700226666662</v>
      </c>
      <c r="AJ149" s="268">
        <v>-620.39700226666662</v>
      </c>
      <c r="AK149" s="268">
        <v>-620.39700226666662</v>
      </c>
      <c r="AL149" s="268">
        <v>-620.39700226666662</v>
      </c>
      <c r="AM149" s="268">
        <v>-620.39700226666662</v>
      </c>
      <c r="AN149" s="268">
        <v>-620.39700226666662</v>
      </c>
      <c r="AO149" s="271">
        <v>-620.39700226666662</v>
      </c>
      <c r="AP149" s="5"/>
      <c r="AQ149" s="272">
        <v>-620.39700226666662</v>
      </c>
      <c r="AR149" s="271">
        <f ca="1">SUMIF($AD$4:$AO$4,"&lt;"&amp;MONTH(TODAY()),$AD149:$AO149)</f>
        <v>-3101.9850113333332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-1.3764210810591792E-2</v>
      </c>
      <c r="AE150" s="276">
        <f t="shared" si="269"/>
        <v>-1.5101130165181262E-2</v>
      </c>
      <c r="AF150" s="276">
        <f t="shared" si="269"/>
        <v>-1.4807642607008389E-2</v>
      </c>
      <c r="AG150" s="276">
        <f t="shared" si="269"/>
        <v>-1.6889612070418804E-2</v>
      </c>
      <c r="AH150" s="276">
        <f t="shared" si="269"/>
        <v>-1.4450957618683003E-2</v>
      </c>
      <c r="AI150" s="276">
        <f t="shared" si="269"/>
        <v>-1.4515952654982567E-2</v>
      </c>
      <c r="AJ150" s="276">
        <f t="shared" si="269"/>
        <v>-1.3931788336681336E-2</v>
      </c>
      <c r="AK150" s="276">
        <f t="shared" si="269"/>
        <v>-1.443600421882269E-2</v>
      </c>
      <c r="AL150" s="276">
        <f t="shared" si="269"/>
        <v>-1.5296603835714495E-2</v>
      </c>
      <c r="AM150" s="276">
        <f t="shared" si="269"/>
        <v>-1.4187842092467391E-2</v>
      </c>
      <c r="AN150" s="276">
        <f t="shared" si="269"/>
        <v>-1.404361796477444E-2</v>
      </c>
      <c r="AO150" s="279">
        <f t="shared" si="269"/>
        <v>-1.3965227810787729E-2</v>
      </c>
      <c r="AP150" s="5"/>
      <c r="AQ150" s="280">
        <f>IFERROR(AQ149/AQ$11,"")</f>
        <v>-1.6889612070418804E-2</v>
      </c>
      <c r="AR150" s="279">
        <f ca="1">IFERROR(AR149/AR$11,"")</f>
        <v>-1.4933725029897418E-2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-38.846959999999996</v>
      </c>
      <c r="E151" s="268">
        <v>-19.20993</v>
      </c>
      <c r="F151" s="268">
        <v>-3.55993</v>
      </c>
      <c r="G151" s="268">
        <v>-3.8645800000000001</v>
      </c>
      <c r="H151" s="268">
        <v>-2.6756199999999999</v>
      </c>
      <c r="I151" s="268">
        <v>-9.6843499999999985</v>
      </c>
      <c r="J151" s="268">
        <v>-0.90700000000000003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-68.157019999999989</v>
      </c>
      <c r="Q151" s="269">
        <v>0</v>
      </c>
      <c r="R151" s="268">
        <v>-33.974599999999995</v>
      </c>
      <c r="S151" s="268">
        <v>0</v>
      </c>
      <c r="T151" s="268">
        <v>-0.30465000000000003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-34.279249999999998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-0.92116866515895646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-9.9922839564027879E-4</v>
      </c>
      <c r="E152" s="276">
        <f t="shared" si="271"/>
        <v>-6.1151028250790238E-4</v>
      </c>
      <c r="F152" s="276">
        <f t="shared" si="271"/>
        <v>-9.2517387096755565E-5</v>
      </c>
      <c r="G152" s="276">
        <f t="shared" si="271"/>
        <v>-1.2786990148856909E-4</v>
      </c>
      <c r="H152" s="276">
        <f t="shared" si="271"/>
        <v>-6.0271326657992288E-5</v>
      </c>
      <c r="I152" s="276">
        <f t="shared" si="271"/>
        <v>-2.3237055942535709E-4</v>
      </c>
      <c r="J152" s="276">
        <f t="shared" si="271"/>
        <v>-2.1581667090784094E-5</v>
      </c>
      <c r="K152" s="276">
        <f t="shared" si="271"/>
        <v>-6.005895453437415E-5</v>
      </c>
      <c r="L152" s="276">
        <f t="shared" si="271"/>
        <v>-6.5483405531287136E-5</v>
      </c>
      <c r="M152" s="276">
        <f t="shared" si="271"/>
        <v>-6.4346745146509054E-5</v>
      </c>
      <c r="N152" s="276">
        <f t="shared" si="271"/>
        <v>0</v>
      </c>
      <c r="O152" s="276">
        <f t="shared" si="271"/>
        <v>0</v>
      </c>
      <c r="P152" s="276">
        <f t="shared" ca="1" si="271"/>
        <v>-3.7166075650585823E-4</v>
      </c>
      <c r="Q152" s="277">
        <f t="shared" si="271"/>
        <v>0</v>
      </c>
      <c r="R152" s="276">
        <f t="shared" si="271"/>
        <v>-8.3351900622240271E-4</v>
      </c>
      <c r="S152" s="276">
        <f t="shared" si="271"/>
        <v>0</v>
      </c>
      <c r="T152" s="276">
        <f t="shared" si="271"/>
        <v>-7.8803245577927023E-6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-2.1882569817418556E-4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-23.510200000000001</v>
      </c>
      <c r="E157" s="250">
        <v>-71.971589999999992</v>
      </c>
      <c r="F157" s="250">
        <v>-154.85772000000003</v>
      </c>
      <c r="G157" s="250">
        <v>-53.52029000000001</v>
      </c>
      <c r="H157" s="250">
        <v>-1.0526300000000002</v>
      </c>
      <c r="I157" s="250">
        <v>-107.45716</v>
      </c>
      <c r="J157" s="250">
        <v>-66.958540000000013</v>
      </c>
      <c r="K157" s="250">
        <v>-41.122140000000002</v>
      </c>
      <c r="L157" s="250">
        <v>-105.53121</v>
      </c>
      <c r="M157" s="250">
        <v>-141.36600000000001</v>
      </c>
      <c r="N157" s="250">
        <v>-97.039050000000003</v>
      </c>
      <c r="O157" s="250">
        <v>-170.75259000000003</v>
      </c>
      <c r="P157" s="250">
        <f ca="1">SUMIF($D$4:$O$4,"&lt;"&amp;MONTH(TODAY()),$D157:$O157)</f>
        <v>-304.91243000000003</v>
      </c>
      <c r="Q157" s="251">
        <v>-83.827669999999998</v>
      </c>
      <c r="R157" s="250">
        <v>-399.92810000000003</v>
      </c>
      <c r="S157" s="250">
        <v>-324.89464999999996</v>
      </c>
      <c r="T157" s="250">
        <v>-102.37710000000001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-911.02751999999998</v>
      </c>
      <c r="AD157" s="250">
        <v>-94.887752666666685</v>
      </c>
      <c r="AE157" s="250">
        <v>-94.887752666666685</v>
      </c>
      <c r="AF157" s="250">
        <v>-94.887752666666685</v>
      </c>
      <c r="AG157" s="250">
        <v>-94.887752666666685</v>
      </c>
      <c r="AH157" s="250">
        <v>-94.887752666666685</v>
      </c>
      <c r="AI157" s="250">
        <v>-94.887752666666685</v>
      </c>
      <c r="AJ157" s="250">
        <v>-94.887752666666685</v>
      </c>
      <c r="AK157" s="250">
        <v>-94.887752666666685</v>
      </c>
      <c r="AL157" s="250">
        <v>-94.887752666666685</v>
      </c>
      <c r="AM157" s="250">
        <v>-94.887752666666685</v>
      </c>
      <c r="AN157" s="250">
        <v>-94.887752666666685</v>
      </c>
      <c r="AO157" s="253">
        <v>-94.887752666666685</v>
      </c>
      <c r="AP157" s="5"/>
      <c r="AQ157" s="254">
        <v>-94.887752666666685</v>
      </c>
      <c r="AR157" s="253">
        <f ca="1">SUMIF($AD$4:$AO$4,"&lt;"&amp;MONTH(TODAY()),$AD157:$AO157)</f>
        <v>-474.43876333333344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0.91286519561086066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7.8928493117998322E-2</v>
      </c>
      <c r="AV157" s="45">
        <f ca="1">IFERROR(($AC157/$AR157)-1,"")</f>
        <v>0.92022151309741518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-6.0473353454638631E-4</v>
      </c>
      <c r="E158" s="260">
        <f t="shared" si="277"/>
        <v>-2.2910738005522619E-3</v>
      </c>
      <c r="F158" s="260">
        <f t="shared" si="277"/>
        <v>-4.024526219942804E-3</v>
      </c>
      <c r="G158" s="261">
        <f t="shared" si="277"/>
        <v>-1.7708610534494433E-3</v>
      </c>
      <c r="H158" s="261">
        <f t="shared" si="277"/>
        <v>-2.3711665550415392E-5</v>
      </c>
      <c r="I158" s="261">
        <f t="shared" si="277"/>
        <v>-2.5783744271386422E-3</v>
      </c>
      <c r="J158" s="261">
        <f t="shared" si="277"/>
        <v>-1.5932490839745872E-3</v>
      </c>
      <c r="K158" s="261">
        <f t="shared" si="277"/>
        <v>-9.2305810863133357E-4</v>
      </c>
      <c r="L158" s="261">
        <f t="shared" si="277"/>
        <v>-2.5827819423675353E-3</v>
      </c>
      <c r="M158" s="261">
        <f t="shared" si="277"/>
        <v>-3.3997510761548354E-3</v>
      </c>
      <c r="N158" s="261">
        <f t="shared" si="277"/>
        <v>-2.5489597959796394E-3</v>
      </c>
      <c r="O158" s="261">
        <f t="shared" si="277"/>
        <v>-4.2368142424338024E-3</v>
      </c>
      <c r="P158" s="261">
        <f t="shared" ca="1" si="277"/>
        <v>-1.6626898359382433E-3</v>
      </c>
      <c r="Q158" s="262">
        <f t="shared" si="277"/>
        <v>-2.4921413157511056E-3</v>
      </c>
      <c r="R158" s="261">
        <f t="shared" si="277"/>
        <v>-9.8116732050535921E-3</v>
      </c>
      <c r="S158" s="261">
        <f t="shared" si="277"/>
        <v>-7.4527179156300728E-3</v>
      </c>
      <c r="T158" s="261">
        <f t="shared" si="277"/>
        <v>-2.6481692935683547E-3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-5.8156532922948086E-3</v>
      </c>
      <c r="AD158" s="261">
        <f t="shared" si="277"/>
        <v>-2.1051923627540504E-3</v>
      </c>
      <c r="AE158" s="261">
        <f t="shared" si="277"/>
        <v>-2.3096699353246505E-3</v>
      </c>
      <c r="AF158" s="261">
        <f t="shared" si="277"/>
        <v>-2.2647819446849388E-3</v>
      </c>
      <c r="AG158" s="261">
        <f t="shared" si="277"/>
        <v>-2.5832125669830223E-3</v>
      </c>
      <c r="AH158" s="261">
        <f t="shared" si="277"/>
        <v>-2.2102281076604581E-3</v>
      </c>
      <c r="AI158" s="261">
        <f t="shared" si="277"/>
        <v>-2.2201688922007146E-3</v>
      </c>
      <c r="AJ158" s="261">
        <f t="shared" si="277"/>
        <v>-2.130822813562131E-3</v>
      </c>
      <c r="AK158" s="261">
        <f t="shared" si="277"/>
        <v>-2.2079410326064407E-3</v>
      </c>
      <c r="AL158" s="261">
        <f t="shared" si="277"/>
        <v>-2.3395670128969733E-3</v>
      </c>
      <c r="AM158" s="261">
        <f t="shared" si="277"/>
        <v>-2.1699854229229589E-3</v>
      </c>
      <c r="AN158" s="261">
        <f t="shared" si="277"/>
        <v>-2.1479268002876223E-3</v>
      </c>
      <c r="AO158" s="264">
        <f t="shared" si="277"/>
        <v>-2.1359372750065254E-3</v>
      </c>
      <c r="AP158" s="56"/>
      <c r="AQ158" s="265">
        <f>IFERROR(AQ157/AQ$11,"")</f>
        <v>-2.5832125669830223E-3</v>
      </c>
      <c r="AR158" s="264">
        <f ca="1">IFERROR(AR157/AR$11,"")</f>
        <v>-2.2840658511432193E-3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8.7730824011891134E-4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6.4956726585332393E-5</v>
      </c>
      <c r="AV158" s="45">
        <f ca="1">IF($AR158&lt;&gt;0,IFERROR(($AR158-$AC158),""),"")</f>
        <v>3.5315874411515893E-3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-147.90223999999998</v>
      </c>
      <c r="E159" s="250">
        <v>-85.682860000000005</v>
      </c>
      <c r="F159" s="250">
        <v>-47.353090000000002</v>
      </c>
      <c r="G159" s="250">
        <v>-96.347350000000006</v>
      </c>
      <c r="H159" s="250">
        <v>-31.164300000000001</v>
      </c>
      <c r="I159" s="250">
        <v>-54.945630000000001</v>
      </c>
      <c r="J159" s="250">
        <v>-52.604900000000001</v>
      </c>
      <c r="K159" s="250">
        <v>-14.662720000000002</v>
      </c>
      <c r="L159" s="250">
        <v>-36.802849999999999</v>
      </c>
      <c r="M159" s="250">
        <v>-71.348089999999999</v>
      </c>
      <c r="N159" s="250">
        <v>-51.532650000000004</v>
      </c>
      <c r="O159" s="250">
        <v>-46.7789</v>
      </c>
      <c r="P159" s="250">
        <f ca="1">SUMIF($D$4:$O$4,"&lt;"&amp;MONTH(TODAY()),$D159:$O159)</f>
        <v>-408.44983999999999</v>
      </c>
      <c r="Q159" s="251">
        <v>-44.457060000000006</v>
      </c>
      <c r="R159" s="250">
        <v>-11.4481</v>
      </c>
      <c r="S159" s="250">
        <v>-70.358599999999996</v>
      </c>
      <c r="T159" s="250">
        <v>-60.222139999999996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-186.48590000000002</v>
      </c>
      <c r="AD159" s="250">
        <v>-49.141705333333341</v>
      </c>
      <c r="AE159" s="250">
        <v>-49.141705333333341</v>
      </c>
      <c r="AF159" s="250">
        <v>-49.141705333333341</v>
      </c>
      <c r="AG159" s="250">
        <v>-49.141705333333341</v>
      </c>
      <c r="AH159" s="250">
        <v>-49.141705333333341</v>
      </c>
      <c r="AI159" s="250">
        <v>-49.141705333333341</v>
      </c>
      <c r="AJ159" s="250">
        <v>-49.141705333333341</v>
      </c>
      <c r="AK159" s="250">
        <v>-49.141705333333341</v>
      </c>
      <c r="AL159" s="250">
        <v>-49.141705333333341</v>
      </c>
      <c r="AM159" s="250">
        <v>-49.141705333333341</v>
      </c>
      <c r="AN159" s="250">
        <v>-49.141705333333341</v>
      </c>
      <c r="AO159" s="253">
        <v>-49.141705333333341</v>
      </c>
      <c r="AP159" s="5"/>
      <c r="AQ159" s="254">
        <v>-49.141705333333341</v>
      </c>
      <c r="AR159" s="253">
        <f ca="1">SUMIF($AD$4:$AO$4,"&lt;"&amp;MONTH(TODAY()),$AD159:$AO159)</f>
        <v>-245.7085266666667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-0.37494762440274698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0.22547924601938218</v>
      </c>
      <c r="AV159" s="45">
        <f ca="1">IFERROR(($AC159/$AR159)-1,"")</f>
        <v>-0.24102796703921203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-3.8043676515949632E-3</v>
      </c>
      <c r="E160" s="260">
        <f t="shared" si="279"/>
        <v>-2.7275450730265571E-3</v>
      </c>
      <c r="F160" s="260">
        <f t="shared" si="279"/>
        <v>-1.2306377253927759E-3</v>
      </c>
      <c r="G160" s="261">
        <f t="shared" si="279"/>
        <v>-3.1879081693701994E-3</v>
      </c>
      <c r="H160" s="261">
        <f t="shared" si="279"/>
        <v>-7.0201063879312797E-4</v>
      </c>
      <c r="I160" s="261">
        <f t="shared" si="279"/>
        <v>-1.3183896473257044E-3</v>
      </c>
      <c r="J160" s="261">
        <f t="shared" si="279"/>
        <v>-1.2517105172480576E-3</v>
      </c>
      <c r="K160" s="261">
        <f t="shared" si="279"/>
        <v>-3.2913030767831703E-4</v>
      </c>
      <c r="L160" s="261">
        <f t="shared" si="279"/>
        <v>-9.0071682498154854E-4</v>
      </c>
      <c r="M160" s="261">
        <f t="shared" si="279"/>
        <v>-1.715870476345741E-3</v>
      </c>
      <c r="N160" s="261">
        <f t="shared" si="279"/>
        <v>-1.3536267412994063E-3</v>
      </c>
      <c r="O160" s="261">
        <f t="shared" si="279"/>
        <v>-1.1607057308201682E-3</v>
      </c>
      <c r="P160" s="261">
        <f t="shared" ca="1" si="279"/>
        <v>-2.2272801323927715E-3</v>
      </c>
      <c r="Q160" s="262">
        <f t="shared" si="279"/>
        <v>-1.3216790589888263E-3</v>
      </c>
      <c r="R160" s="261">
        <f t="shared" si="279"/>
        <v>-2.8086302517571038E-4</v>
      </c>
      <c r="S160" s="261">
        <f t="shared" si="279"/>
        <v>-1.6139471632993958E-3</v>
      </c>
      <c r="T160" s="261">
        <f t="shared" si="279"/>
        <v>-1.557754829361005E-3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-1.1904550790096445E-3</v>
      </c>
      <c r="AD160" s="261">
        <f t="shared" si="279"/>
        <v>-1.0902644424920125E-3</v>
      </c>
      <c r="AE160" s="261">
        <f t="shared" si="279"/>
        <v>-1.1961619512446846E-3</v>
      </c>
      <c r="AF160" s="261">
        <f t="shared" si="279"/>
        <v>-1.1729147739533096E-3</v>
      </c>
      <c r="AG160" s="261">
        <f t="shared" si="279"/>
        <v>-1.3378277724205975E-3</v>
      </c>
      <c r="AH160" s="261">
        <f t="shared" si="279"/>
        <v>-1.1446617222314777E-3</v>
      </c>
      <c r="AI160" s="261">
        <f t="shared" si="279"/>
        <v>-1.1498099852151689E-3</v>
      </c>
      <c r="AJ160" s="261">
        <f t="shared" si="279"/>
        <v>-1.1035382742118531E-3</v>
      </c>
      <c r="AK160" s="261">
        <f t="shared" si="279"/>
        <v>-1.1434772620116794E-3</v>
      </c>
      <c r="AL160" s="261">
        <f t="shared" si="279"/>
        <v>-1.2116454392091225E-3</v>
      </c>
      <c r="AM160" s="261">
        <f t="shared" si="279"/>
        <v>-1.1238203164692449E-3</v>
      </c>
      <c r="AN160" s="261">
        <f t="shared" si="279"/>
        <v>-1.112396309649177E-3</v>
      </c>
      <c r="AO160" s="264">
        <f t="shared" si="279"/>
        <v>-1.106187018124274E-3</v>
      </c>
      <c r="AP160" s="56"/>
      <c r="AQ160" s="265">
        <f>IFERROR(AQ159/AQ$11,"")</f>
        <v>-1.3378277724205975E-3</v>
      </c>
      <c r="AR160" s="264">
        <f ca="1">IFERROR(AR159/AR$11,"")</f>
        <v>-1.1829017746168978E-3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-1.6301533400091945E-3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2.1992705694040744E-4</v>
      </c>
      <c r="AV160" s="45">
        <f ca="1">IF($AR160&lt;&gt;0,IFERROR(($AR160-$AC160),""),"")</f>
        <v>7.5533043927466723E-6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-15.334</v>
      </c>
      <c r="E161" s="250">
        <v>-15.148</v>
      </c>
      <c r="F161" s="250">
        <v>-11.20579</v>
      </c>
      <c r="G161" s="250">
        <v>-12.628</v>
      </c>
      <c r="H161" s="250">
        <v>-15.904</v>
      </c>
      <c r="I161" s="250">
        <v>-14.98</v>
      </c>
      <c r="J161" s="250">
        <v>-14.224</v>
      </c>
      <c r="K161" s="250">
        <v>-13.496</v>
      </c>
      <c r="L161" s="250">
        <v>-14.028</v>
      </c>
      <c r="M161" s="250">
        <v>-17.416</v>
      </c>
      <c r="N161" s="250">
        <v>-46.297260000000001</v>
      </c>
      <c r="O161" s="250">
        <v>-12.07572</v>
      </c>
      <c r="P161" s="250">
        <f ca="1">SUMIF($D$4:$O$4,"&lt;"&amp;MONTH(TODAY()),$D161:$O161)</f>
        <v>-70.219790000000003</v>
      </c>
      <c r="Q161" s="251">
        <v>-99.044280000000001</v>
      </c>
      <c r="R161" s="250">
        <v>-66.236000000000004</v>
      </c>
      <c r="S161" s="250">
        <v>-123.92</v>
      </c>
      <c r="T161" s="250">
        <v>-110.812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-400.01228000000003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7.7751029458346537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-3.9442386788433479E-4</v>
      </c>
      <c r="E162" s="260">
        <f t="shared" si="281"/>
        <v>-4.8220674200425014E-4</v>
      </c>
      <c r="F162" s="260">
        <f t="shared" si="281"/>
        <v>-2.9122213390570954E-4</v>
      </c>
      <c r="G162" s="261">
        <f t="shared" si="281"/>
        <v>-4.1783094566489768E-4</v>
      </c>
      <c r="H162" s="261">
        <f t="shared" si="281"/>
        <v>-3.5825534985114082E-4</v>
      </c>
      <c r="I162" s="261">
        <f t="shared" si="281"/>
        <v>-3.5943671802359992E-4</v>
      </c>
      <c r="J162" s="261">
        <f t="shared" si="281"/>
        <v>-3.3845383980078605E-4</v>
      </c>
      <c r="K162" s="261">
        <f t="shared" si="281"/>
        <v>-3.0294124367283602E-4</v>
      </c>
      <c r="L162" s="261">
        <f t="shared" si="281"/>
        <v>-3.4332274866868089E-4</v>
      </c>
      <c r="M162" s="261">
        <f t="shared" si="281"/>
        <v>-4.1884232943078679E-4</v>
      </c>
      <c r="N162" s="261">
        <f t="shared" si="281"/>
        <v>-1.2161068601147303E-3</v>
      </c>
      <c r="O162" s="261">
        <f t="shared" si="281"/>
        <v>-2.9962990595716707E-4</v>
      </c>
      <c r="P162" s="261">
        <f t="shared" ca="1" si="281"/>
        <v>-3.8290905724872515E-4</v>
      </c>
      <c r="Q162" s="262">
        <f t="shared" si="281"/>
        <v>-2.9445210904325615E-3</v>
      </c>
      <c r="R162" s="261">
        <f t="shared" si="281"/>
        <v>-1.6250070610440469E-3</v>
      </c>
      <c r="S162" s="261">
        <f t="shared" si="281"/>
        <v>-2.8425854476362682E-3</v>
      </c>
      <c r="T162" s="261">
        <f t="shared" si="281"/>
        <v>-2.8663532739147375E-3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-2.5535263008743718E-3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2.4485223282498399E-3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-2.3095300000000001</v>
      </c>
      <c r="E163" s="250">
        <v>91.781589999999994</v>
      </c>
      <c r="F163" s="250">
        <v>-129.36342999999999</v>
      </c>
      <c r="G163" s="250">
        <v>-36.834420000000001</v>
      </c>
      <c r="H163" s="250">
        <v>-37.412849999999992</v>
      </c>
      <c r="I163" s="250">
        <v>-35.448810000000002</v>
      </c>
      <c r="J163" s="250">
        <v>-14.816290000000004</v>
      </c>
      <c r="K163" s="250">
        <v>-23.370450000000002</v>
      </c>
      <c r="L163" s="250">
        <v>-38.359559999999995</v>
      </c>
      <c r="M163" s="250">
        <v>-46.595440000000004</v>
      </c>
      <c r="N163" s="250">
        <v>-3.9586600000000001</v>
      </c>
      <c r="O163" s="250">
        <v>-14.654950000000001</v>
      </c>
      <c r="P163" s="250">
        <f ca="1">SUMIF($D$4:$O$4,"&lt;"&amp;MONTH(TODAY()),$D163:$O163)</f>
        <v>-114.13863999999998</v>
      </c>
      <c r="Q163" s="251">
        <v>0.35712999999999828</v>
      </c>
      <c r="R163" s="250">
        <v>-153.08434</v>
      </c>
      <c r="S163" s="250">
        <v>-149.56648000000001</v>
      </c>
      <c r="T163" s="250">
        <v>-60.866210000000009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-363.15989999999999</v>
      </c>
      <c r="AD163" s="250">
        <v>-16.994996666666665</v>
      </c>
      <c r="AE163" s="250">
        <v>-16.994996666666665</v>
      </c>
      <c r="AF163" s="250">
        <v>-16.994996666666665</v>
      </c>
      <c r="AG163" s="250">
        <v>-16.994996666666665</v>
      </c>
      <c r="AH163" s="250">
        <v>-16.994996666666665</v>
      </c>
      <c r="AI163" s="250">
        <v>-16.994996666666665</v>
      </c>
      <c r="AJ163" s="250">
        <v>-16.994996666666665</v>
      </c>
      <c r="AK163" s="250">
        <v>-16.994996666666665</v>
      </c>
      <c r="AL163" s="250">
        <v>-16.994996666666665</v>
      </c>
      <c r="AM163" s="250">
        <v>-16.994996666666665</v>
      </c>
      <c r="AN163" s="250">
        <v>-16.994996666666665</v>
      </c>
      <c r="AO163" s="253">
        <v>-16.994996666666665</v>
      </c>
      <c r="AP163" s="5"/>
      <c r="AQ163" s="254">
        <v>-16.994996666666665</v>
      </c>
      <c r="AR163" s="253">
        <f ca="1">SUMIF($AD$4:$AO$4,"&lt;"&amp;MONTH(TODAY()),$AD163:$AO163)</f>
        <v>-84.974983333333327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0.65242753924182884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2.5814193549905577</v>
      </c>
      <c r="AV163" s="45">
        <f ca="1">IFERROR(($AC163/$AR163)-1,"")</f>
        <v>3.2737272283470098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-5.9406140315306364E-5</v>
      </c>
      <c r="E164" s="260">
        <f t="shared" si="283"/>
        <v>2.9216861295134578E-3</v>
      </c>
      <c r="F164" s="260">
        <f t="shared" si="283"/>
        <v>-3.3619668166155066E-3</v>
      </c>
      <c r="G164" s="261">
        <f t="shared" si="283"/>
        <v>-1.2187646928744078E-3</v>
      </c>
      <c r="H164" s="261">
        <f t="shared" si="283"/>
        <v>-8.4276620131276724E-4</v>
      </c>
      <c r="I164" s="261">
        <f t="shared" si="283"/>
        <v>-8.5057436076382972E-4</v>
      </c>
      <c r="J164" s="261">
        <f t="shared" si="283"/>
        <v>-3.5254712050773268E-4</v>
      </c>
      <c r="K164" s="261">
        <f t="shared" si="283"/>
        <v>-5.2459048519515642E-4</v>
      </c>
      <c r="L164" s="261">
        <f t="shared" si="283"/>
        <v>-9.3881590938987619E-4</v>
      </c>
      <c r="M164" s="261">
        <f t="shared" si="283"/>
        <v>-1.1205869677568018E-3</v>
      </c>
      <c r="N164" s="261">
        <f t="shared" si="283"/>
        <v>-1.039835528681779E-4</v>
      </c>
      <c r="O164" s="261">
        <f t="shared" si="283"/>
        <v>-3.6362728601747852E-4</v>
      </c>
      <c r="P164" s="261">
        <f t="shared" ca="1" si="283"/>
        <v>-6.2239888552858983E-4</v>
      </c>
      <c r="Q164" s="262">
        <f t="shared" si="283"/>
        <v>1.0617239249214348E-5</v>
      </c>
      <c r="R164" s="261">
        <f t="shared" si="283"/>
        <v>-3.7557088808996258E-3</v>
      </c>
      <c r="S164" s="261">
        <f t="shared" si="283"/>
        <v>-3.4308868584746691E-3</v>
      </c>
      <c r="T164" s="261">
        <f t="shared" si="283"/>
        <v>-1.5744148675620147E-3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-2.3182747191483892E-3</v>
      </c>
      <c r="AD164" s="261">
        <f t="shared" si="283"/>
        <v>-3.770532674894475E-4</v>
      </c>
      <c r="AE164" s="261">
        <f t="shared" si="283"/>
        <v>-4.1367649405540046E-4</v>
      </c>
      <c r="AF164" s="261">
        <f t="shared" si="283"/>
        <v>-4.0563677101574562E-4</v>
      </c>
      <c r="AG164" s="261">
        <f t="shared" si="283"/>
        <v>-4.6266970953976681E-4</v>
      </c>
      <c r="AH164" s="261">
        <f t="shared" si="283"/>
        <v>-3.9586583375219903E-4</v>
      </c>
      <c r="AI164" s="261">
        <f t="shared" si="283"/>
        <v>-3.9764629113871967E-4</v>
      </c>
      <c r="AJ164" s="261">
        <f t="shared" si="283"/>
        <v>-3.8164384334151433E-4</v>
      </c>
      <c r="AK164" s="261">
        <f t="shared" si="283"/>
        <v>-3.9545620414429818E-4</v>
      </c>
      <c r="AL164" s="261">
        <f t="shared" si="283"/>
        <v>-4.1903124974731375E-4</v>
      </c>
      <c r="AM164" s="261">
        <f t="shared" si="283"/>
        <v>-3.8865811438114296E-4</v>
      </c>
      <c r="AN164" s="261">
        <f t="shared" si="283"/>
        <v>-3.8470727554659127E-4</v>
      </c>
      <c r="AO164" s="264">
        <f t="shared" si="283"/>
        <v>-3.8255987573512182E-4</v>
      </c>
      <c r="AP164" s="56"/>
      <c r="AQ164" s="265">
        <f>IFERROR(AQ163/AQ$11,"")</f>
        <v>-4.6266970953976681E-4</v>
      </c>
      <c r="AR164" s="264">
        <f ca="1">IFERROR(AR163/AR$11,"")</f>
        <v>-4.0909064063293513E-4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3.5565017468760693E-4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1.111745158022248E-3</v>
      </c>
      <c r="AV164" s="45">
        <f ca="1">IF($AR164&lt;&gt;0,IFERROR(($AR164-$AC164),""),"")</f>
        <v>1.9091840785154541E-3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-409.17401000000001</v>
      </c>
      <c r="E165" s="289">
        <f t="shared" ref="E165:AB165" si="285">E167+E169+E171+E173+E175</f>
        <v>-245.81782000000001</v>
      </c>
      <c r="F165" s="289">
        <f t="shared" si="285"/>
        <v>-203.93389999999999</v>
      </c>
      <c r="G165" s="289">
        <f t="shared" si="285"/>
        <v>-286.00595999999996</v>
      </c>
      <c r="H165" s="289">
        <f t="shared" si="285"/>
        <v>-196.29408000000001</v>
      </c>
      <c r="I165" s="289">
        <f t="shared" si="285"/>
        <v>-219.84545</v>
      </c>
      <c r="J165" s="289">
        <f t="shared" si="285"/>
        <v>-445.46732999999995</v>
      </c>
      <c r="K165" s="289">
        <f t="shared" si="285"/>
        <v>-273.14967999999999</v>
      </c>
      <c r="L165" s="289">
        <f t="shared" si="285"/>
        <v>-331.54127999999997</v>
      </c>
      <c r="M165" s="289">
        <f t="shared" si="285"/>
        <v>-115.58394</v>
      </c>
      <c r="N165" s="289">
        <f t="shared" si="285"/>
        <v>-226.87873999999999</v>
      </c>
      <c r="O165" s="289">
        <f t="shared" si="285"/>
        <v>-175.26504</v>
      </c>
      <c r="P165" s="289">
        <f t="shared" ca="1" si="285"/>
        <v>-1341.22577</v>
      </c>
      <c r="Q165" s="290">
        <f t="shared" si="285"/>
        <v>-250.91102999999998</v>
      </c>
      <c r="R165" s="289">
        <f t="shared" si="285"/>
        <v>90.225049999999982</v>
      </c>
      <c r="S165" s="289">
        <f t="shared" si="285"/>
        <v>-198.10771</v>
      </c>
      <c r="T165" s="289">
        <f t="shared" si="285"/>
        <v>-134.64355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-493.43723999999997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-0.52922816713330023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-1.0524846462889231E-2</v>
      </c>
      <c r="E166" s="260">
        <f t="shared" si="287"/>
        <v>-7.8251260964343275E-3</v>
      </c>
      <c r="F166" s="260">
        <f t="shared" si="287"/>
        <v>-5.2999445406092362E-3</v>
      </c>
      <c r="G166" s="261">
        <f t="shared" si="287"/>
        <v>-9.4632674004273745E-3</v>
      </c>
      <c r="H166" s="261">
        <f t="shared" si="287"/>
        <v>-4.421743228377001E-3</v>
      </c>
      <c r="I166" s="261">
        <f t="shared" si="287"/>
        <v>-5.275068559440683E-3</v>
      </c>
      <c r="J166" s="261">
        <f t="shared" si="287"/>
        <v>-1.0599699686748022E-2</v>
      </c>
      <c r="K166" s="261">
        <f t="shared" si="287"/>
        <v>-6.1313206704236203E-3</v>
      </c>
      <c r="L166" s="261">
        <f t="shared" si="287"/>
        <v>-8.114176186678982E-3</v>
      </c>
      <c r="M166" s="261">
        <f t="shared" si="287"/>
        <v>-2.7797109941656117E-3</v>
      </c>
      <c r="N166" s="261">
        <f t="shared" si="287"/>
        <v>-5.9595058568949052E-3</v>
      </c>
      <c r="O166" s="261">
        <f t="shared" si="287"/>
        <v>-4.3487798203982143E-3</v>
      </c>
      <c r="P166" s="261">
        <f t="shared" ca="1" si="287"/>
        <v>-7.3137144834582307E-3</v>
      </c>
      <c r="Q166" s="262">
        <f t="shared" si="287"/>
        <v>-7.4594193592720046E-3</v>
      </c>
      <c r="R166" s="261">
        <f t="shared" si="287"/>
        <v>2.2135446484246053E-3</v>
      </c>
      <c r="S166" s="261">
        <f t="shared" si="287"/>
        <v>-4.5443680883678669E-3</v>
      </c>
      <c r="T166" s="261">
        <f t="shared" si="287"/>
        <v>-3.482799519492498E-3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-3.1499157230144522E-3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-5.9804678809348769E-3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-99.180179999999993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-99.180179999999993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-2.948561307759496E-3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-6.3312855834189469E-4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-125.91718</v>
      </c>
      <c r="E169" s="268">
        <v>-120.50192000000001</v>
      </c>
      <c r="F169" s="268">
        <v>-82.049779999999998</v>
      </c>
      <c r="G169" s="268">
        <v>-92.63991</v>
      </c>
      <c r="H169" s="268">
        <v>-71.652699999999996</v>
      </c>
      <c r="I169" s="268">
        <v>-116.40348</v>
      </c>
      <c r="J169" s="268">
        <v>-98.563389999999998</v>
      </c>
      <c r="K169" s="268">
        <v>-141.27117999999999</v>
      </c>
      <c r="L169" s="268">
        <v>-194.85989999999998</v>
      </c>
      <c r="M169" s="268">
        <v>6.444309999999998</v>
      </c>
      <c r="N169" s="268">
        <v>-98.17577</v>
      </c>
      <c r="O169" s="268">
        <v>-81.391199999999998</v>
      </c>
      <c r="P169" s="268">
        <f ca="1">SUMIF($D$4:$O$4,"&lt;"&amp;MONTH(TODAY()),$D169:$O169)</f>
        <v>-492.76148999999998</v>
      </c>
      <c r="Q169" s="269">
        <v>-32.531760000000006</v>
      </c>
      <c r="R169" s="268">
        <v>214.22480999999999</v>
      </c>
      <c r="S169" s="268">
        <v>-5.8971599999999995</v>
      </c>
      <c r="T169" s="268">
        <v>-5.0079699999999994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170.78791999999999</v>
      </c>
      <c r="AD169" s="268">
        <v>-113.95972133333321</v>
      </c>
      <c r="AE169" s="268">
        <v>-113.95972133333321</v>
      </c>
      <c r="AF169" s="268">
        <v>-113.95972133333321</v>
      </c>
      <c r="AG169" s="268">
        <v>-113.95972133333321</v>
      </c>
      <c r="AH169" s="268">
        <v>-113.95972133333321</v>
      </c>
      <c r="AI169" s="268">
        <v>-113.95972133333321</v>
      </c>
      <c r="AJ169" s="268">
        <v>-113.95972133333321</v>
      </c>
      <c r="AK169" s="268">
        <v>-113.95972133333321</v>
      </c>
      <c r="AL169" s="268">
        <v>-113.95972133333321</v>
      </c>
      <c r="AM169" s="268">
        <v>-113.95972133333321</v>
      </c>
      <c r="AN169" s="268">
        <v>-113.95972133333321</v>
      </c>
      <c r="AO169" s="271">
        <v>-113.95972133333321</v>
      </c>
      <c r="AP169" s="5"/>
      <c r="AQ169" s="272">
        <v>-113.95972133333321</v>
      </c>
      <c r="AR169" s="271">
        <f ca="1">SUMIF($AD$4:$AO$4,"&lt;"&amp;MONTH(TODAY()),$AD169:$AO169)</f>
        <v>-569.79860666666605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-0.94594154938190245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-0.95605491184598779</v>
      </c>
      <c r="AV169" s="45">
        <f ca="1">IFERROR(($AC169/$AR169)-1,"")</f>
        <v>-1.2997338322729726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-3.2388640386518848E-3</v>
      </c>
      <c r="E170" s="276">
        <f t="shared" si="291"/>
        <v>-3.8359412627711116E-3</v>
      </c>
      <c r="F170" s="276">
        <f t="shared" si="291"/>
        <v>-2.1323540792834782E-3</v>
      </c>
      <c r="G170" s="276">
        <f t="shared" si="291"/>
        <v>-3.0652376624652369E-3</v>
      </c>
      <c r="H170" s="276">
        <f t="shared" si="291"/>
        <v>-1.6140570363605907E-3</v>
      </c>
      <c r="I170" s="276">
        <f t="shared" si="291"/>
        <v>-2.7930363696746165E-3</v>
      </c>
      <c r="J170" s="276">
        <f t="shared" si="291"/>
        <v>-2.3452726243871199E-3</v>
      </c>
      <c r="K170" s="276">
        <f t="shared" si="291"/>
        <v>-3.1710778722828302E-3</v>
      </c>
      <c r="L170" s="276">
        <f t="shared" si="291"/>
        <v>-4.7690217046837957E-3</v>
      </c>
      <c r="M170" s="276">
        <f t="shared" si="291"/>
        <v>1.549810411101351E-4</v>
      </c>
      <c r="N170" s="276">
        <f t="shared" si="291"/>
        <v>-2.5788184310269317E-3</v>
      </c>
      <c r="O170" s="276">
        <f t="shared" si="291"/>
        <v>-2.0195265873787214E-3</v>
      </c>
      <c r="P170" s="276">
        <f t="shared" ca="1" si="291"/>
        <v>-2.6870322110672373E-3</v>
      </c>
      <c r="Q170" s="277">
        <f t="shared" si="291"/>
        <v>-9.6714775884978316E-4</v>
      </c>
      <c r="R170" s="276">
        <f t="shared" si="291"/>
        <v>5.255704283181643E-3</v>
      </c>
      <c r="S170" s="276">
        <f t="shared" si="291"/>
        <v>-1.3527421883782032E-4</v>
      </c>
      <c r="T170" s="276">
        <f t="shared" si="291"/>
        <v>-1.2954022312715939E-4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1.0902451434531663E-3</v>
      </c>
      <c r="AD170" s="276">
        <f t="shared" si="291"/>
        <v>-2.5283256086303155E-3</v>
      </c>
      <c r="AE170" s="276">
        <f t="shared" si="291"/>
        <v>-2.7739021612853336E-3</v>
      </c>
      <c r="AF170" s="276">
        <f t="shared" si="291"/>
        <v>-2.7199919066870936E-3</v>
      </c>
      <c r="AG170" s="276">
        <f t="shared" si="291"/>
        <v>-3.1024255080873437E-3</v>
      </c>
      <c r="AH170" s="276">
        <f t="shared" si="291"/>
        <v>-2.6544730184190415E-3</v>
      </c>
      <c r="AI170" s="276">
        <f t="shared" si="291"/>
        <v>-2.6664118514528679E-3</v>
      </c>
      <c r="AJ170" s="276">
        <f t="shared" si="291"/>
        <v>-2.5591076532003585E-3</v>
      </c>
      <c r="AK170" s="276">
        <f t="shared" si="291"/>
        <v>-2.6517262525983798E-3</v>
      </c>
      <c r="AL170" s="276">
        <f t="shared" si="291"/>
        <v>-2.8098084034828032E-3</v>
      </c>
      <c r="AM170" s="276">
        <f t="shared" si="291"/>
        <v>-2.6061417532187688E-3</v>
      </c>
      <c r="AN170" s="276">
        <f t="shared" si="291"/>
        <v>-2.5796494566064664E-3</v>
      </c>
      <c r="AO170" s="279">
        <f t="shared" si="291"/>
        <v>-2.5652500960825371E-3</v>
      </c>
      <c r="AP170" s="5"/>
      <c r="AQ170" s="280">
        <f>IFERROR(AQ169/AQ$11,"")</f>
        <v>-3.1024255080873437E-3</v>
      </c>
      <c r="AR170" s="279">
        <f ca="1">IFERROR(AR169/AR$11,"")</f>
        <v>-2.7431517829034028E-3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-155.81299999999999</v>
      </c>
      <c r="E171" s="268">
        <v>-9.7189999999999994</v>
      </c>
      <c r="F171" s="268">
        <v>0</v>
      </c>
      <c r="G171" s="268">
        <v>-1.7836400000000001</v>
      </c>
      <c r="H171" s="268">
        <v>-8.349590000000001</v>
      </c>
      <c r="I171" s="268">
        <v>-1.95</v>
      </c>
      <c r="J171" s="268">
        <v>0</v>
      </c>
      <c r="K171" s="268">
        <v>0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-175.66522999999998</v>
      </c>
      <c r="Q171" s="269">
        <v>-0.21199999999999999</v>
      </c>
      <c r="R171" s="268">
        <v>0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-0.21199999999999999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-4.0078496234943169E-3</v>
      </c>
      <c r="E172" s="276">
        <f t="shared" si="293"/>
        <v>-3.0938522085683301E-4</v>
      </c>
      <c r="F172" s="276">
        <f t="shared" si="293"/>
        <v>0</v>
      </c>
      <c r="G172" s="276">
        <f t="shared" si="293"/>
        <v>-5.9016470377394531E-5</v>
      </c>
      <c r="H172" s="276">
        <f t="shared" si="293"/>
        <v>-1.8808383341068833E-4</v>
      </c>
      <c r="I172" s="276">
        <f t="shared" si="293"/>
        <v>-4.6789158888252323E-5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-9.5790385603090607E-4</v>
      </c>
      <c r="Q172" s="277">
        <f t="shared" si="293"/>
        <v>-6.3026201126577225E-6</v>
      </c>
      <c r="R172" s="276">
        <f t="shared" si="293"/>
        <v>0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-1.3533273923124731E-6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0</v>
      </c>
      <c r="E173" s="268">
        <v>-32.203200000000002</v>
      </c>
      <c r="F173" s="268">
        <v>-32.203200000000002</v>
      </c>
      <c r="G173" s="268">
        <v>-64.406400000000005</v>
      </c>
      <c r="H173" s="268">
        <v>0</v>
      </c>
      <c r="I173" s="268">
        <v>0</v>
      </c>
      <c r="J173" s="268">
        <v>0</v>
      </c>
      <c r="K173" s="268">
        <v>1.6319300000000001</v>
      </c>
      <c r="L173" s="268">
        <v>1.6319300000000001</v>
      </c>
      <c r="M173" s="268">
        <v>1.6319300000000001</v>
      </c>
      <c r="N173" s="268">
        <v>-13.62069</v>
      </c>
      <c r="O173" s="268">
        <v>0</v>
      </c>
      <c r="P173" s="268">
        <f ca="1">SUMIF($D$4:$O$4,"&lt;"&amp;MONTH(TODAY()),$D173:$O173)</f>
        <v>-128.81280000000001</v>
      </c>
      <c r="Q173" s="269">
        <v>-0.68965999999999983</v>
      </c>
      <c r="R173" s="268">
        <v>0</v>
      </c>
      <c r="S173" s="268">
        <v>-70.523049999999998</v>
      </c>
      <c r="T173" s="268">
        <v>-18.9343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-90.147009999999995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-0.70601834600288171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-1.0251254392732551E-3</v>
      </c>
      <c r="F174" s="307">
        <f t="shared" si="295"/>
        <v>-8.3691418655822971E-4</v>
      </c>
      <c r="G174" s="308">
        <f t="shared" si="295"/>
        <v>-2.1310569384599041E-3</v>
      </c>
      <c r="H174" s="308">
        <f t="shared" si="295"/>
        <v>0</v>
      </c>
      <c r="I174" s="308">
        <f t="shared" si="295"/>
        <v>0</v>
      </c>
      <c r="J174" s="308">
        <f t="shared" si="295"/>
        <v>0</v>
      </c>
      <c r="K174" s="308">
        <f t="shared" si="295"/>
        <v>3.6631513321503504E-5</v>
      </c>
      <c r="L174" s="308">
        <f t="shared" si="295"/>
        <v>3.9940026606421473E-5</v>
      </c>
      <c r="M174" s="308">
        <f t="shared" si="295"/>
        <v>3.9246747971289848E-5</v>
      </c>
      <c r="N174" s="308">
        <f t="shared" si="295"/>
        <v>-3.5777958670763892E-4</v>
      </c>
      <c r="O174" s="308">
        <f t="shared" si="295"/>
        <v>0</v>
      </c>
      <c r="P174" s="308">
        <f t="shared" ca="1" si="295"/>
        <v>-7.0241719335202492E-4</v>
      </c>
      <c r="Q174" s="309">
        <f t="shared" si="295"/>
        <v>-2.0503136730639262E-5</v>
      </c>
      <c r="R174" s="308">
        <f t="shared" si="295"/>
        <v>0</v>
      </c>
      <c r="S174" s="308">
        <f t="shared" si="295"/>
        <v>-1.6177194613696329E-3</v>
      </c>
      <c r="T174" s="308">
        <f t="shared" si="295"/>
        <v>-4.8976999597772643E-4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-5.7546423569842652E-4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-1.6412869424821776E-3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-127.44383000000001</v>
      </c>
      <c r="E175" s="268">
        <v>-83.393699999999995</v>
      </c>
      <c r="F175" s="268">
        <v>-89.68092</v>
      </c>
      <c r="G175" s="293">
        <v>-127.17600999999999</v>
      </c>
      <c r="H175" s="293">
        <v>-116.29179000000001</v>
      </c>
      <c r="I175" s="293">
        <v>-101.49196999999999</v>
      </c>
      <c r="J175" s="293">
        <v>-346.90393999999998</v>
      </c>
      <c r="K175" s="293">
        <v>-133.51042999999999</v>
      </c>
      <c r="L175" s="293">
        <v>-138.31331</v>
      </c>
      <c r="M175" s="293">
        <v>-123.66018</v>
      </c>
      <c r="N175" s="293">
        <v>-115.08228</v>
      </c>
      <c r="O175" s="293">
        <v>-93.873840000000001</v>
      </c>
      <c r="P175" s="293">
        <f ca="1">SUMIF($D$4:$O$4,"&lt;"&amp;MONTH(TODAY()),$D175:$O175)</f>
        <v>-543.98625000000004</v>
      </c>
      <c r="Q175" s="311">
        <v>-118.29743000000001</v>
      </c>
      <c r="R175" s="293">
        <v>-123.99976000000001</v>
      </c>
      <c r="S175" s="293">
        <v>-121.6875</v>
      </c>
      <c r="T175" s="293">
        <v>-110.70128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-474.68597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-0.12954274945408328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thickBot="1" x14ac:dyDescent="0.35">
      <c r="C176" s="312" t="s">
        <v>120</v>
      </c>
      <c r="D176" s="313">
        <f t="shared" ref="D176:AO176" si="297">IFERROR(D175/D$11,"")</f>
        <v>-3.2781328007430301E-3</v>
      </c>
      <c r="E176" s="313">
        <f t="shared" si="297"/>
        <v>-2.6546741735331285E-3</v>
      </c>
      <c r="F176" s="313">
        <f t="shared" si="297"/>
        <v>-2.3306762747675284E-3</v>
      </c>
      <c r="G176" s="314">
        <f t="shared" si="297"/>
        <v>-4.2079563291248399E-3</v>
      </c>
      <c r="H176" s="314">
        <f t="shared" si="297"/>
        <v>-2.6196023586057219E-3</v>
      </c>
      <c r="I176" s="314">
        <f t="shared" si="297"/>
        <v>-2.4352430308778143E-3</v>
      </c>
      <c r="J176" s="314">
        <f t="shared" si="297"/>
        <v>-8.2544270623609028E-3</v>
      </c>
      <c r="K176" s="314">
        <f t="shared" si="297"/>
        <v>-2.9968743114622935E-3</v>
      </c>
      <c r="L176" s="314">
        <f t="shared" si="297"/>
        <v>-3.3850945086016074E-3</v>
      </c>
      <c r="M176" s="314">
        <f t="shared" si="297"/>
        <v>-2.9739387832470369E-3</v>
      </c>
      <c r="N176" s="314">
        <f t="shared" si="297"/>
        <v>-3.022907839160335E-3</v>
      </c>
      <c r="O176" s="314">
        <f t="shared" si="297"/>
        <v>-2.3292532330194925E-3</v>
      </c>
      <c r="P176" s="314">
        <f t="shared" ca="1" si="297"/>
        <v>-2.9663612230080624E-3</v>
      </c>
      <c r="Q176" s="315">
        <f t="shared" si="297"/>
        <v>-3.5169045358194296E-3</v>
      </c>
      <c r="R176" s="314">
        <f t="shared" si="297"/>
        <v>-3.0421596347570377E-3</v>
      </c>
      <c r="S176" s="314">
        <f t="shared" si="297"/>
        <v>-2.7913744081604131E-3</v>
      </c>
      <c r="T176" s="314">
        <f t="shared" si="297"/>
        <v>-2.8634893003876122E-3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-3.0302147450349849E-3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-1.3444670287372277E-3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-7.8460000000000001</v>
      </c>
      <c r="M177" s="324">
        <f t="shared" si="299"/>
        <v>-2.4350000000000001</v>
      </c>
      <c r="N177" s="324">
        <f t="shared" si="299"/>
        <v>0</v>
      </c>
      <c r="O177" s="324">
        <f t="shared" si="299"/>
        <v>-10.916499999999999</v>
      </c>
      <c r="P177" s="324">
        <f ca="1">SUMIF($D$4:$O$4,"&lt;"&amp;MONTH(TODAY()),$D177:$O177)</f>
        <v>0</v>
      </c>
      <c r="Q177" s="325">
        <f t="shared" ref="Q177:AB177" si="300">+Q180+Q186+Q187</f>
        <v>-8.07</v>
      </c>
      <c r="R177" s="324">
        <f t="shared" si="300"/>
        <v>-3.42</v>
      </c>
      <c r="S177" s="324">
        <f t="shared" si="300"/>
        <v>-4.05</v>
      </c>
      <c r="T177" s="324">
        <f t="shared" si="300"/>
        <v>-27.817680000000003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-43.357680000000002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-1.9202382991548834E-4</v>
      </c>
      <c r="M178" s="337">
        <f t="shared" si="302"/>
        <v>-5.8560006440282838E-5</v>
      </c>
      <c r="N178" s="337">
        <f t="shared" si="302"/>
        <v>0</v>
      </c>
      <c r="O178" s="337">
        <f t="shared" si="302"/>
        <v>-2.708666537797675E-4</v>
      </c>
      <c r="P178" s="337">
        <f ca="1">IFERROR(P177/P$11,"")</f>
        <v>0</v>
      </c>
      <c r="Q178" s="338">
        <f>IFERROR(Q177/Q$11,"")</f>
        <v>-2.399157750431501E-4</v>
      </c>
      <c r="R178" s="337">
        <f t="shared" ref="R178:AB178" si="303">IFERROR(R177/R$11,"")</f>
        <v>-8.3904887806791477E-5</v>
      </c>
      <c r="S178" s="337">
        <f t="shared" si="303"/>
        <v>-9.2902445633690173E-5</v>
      </c>
      <c r="T178" s="337">
        <f t="shared" si="303"/>
        <v>-7.1955472458499559E-4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-2.7677894344867296E-4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7.1955472458499559E-4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-2.6843750716203563E-4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-6.624716326723257E-5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2.6843750716203563E-4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-10.37768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-10.37768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-10.37768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-10.37768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-2.6843750716203563E-4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-6.624716326723257E-5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-1.9202382991548834E-4</v>
      </c>
      <c r="M185" s="371">
        <f t="shared" si="321"/>
        <v>-5.8560006440282838E-5</v>
      </c>
      <c r="N185" s="371">
        <f t="shared" si="321"/>
        <v>0</v>
      </c>
      <c r="O185" s="371">
        <f t="shared" si="321"/>
        <v>-2.708666537797675E-4</v>
      </c>
      <c r="P185" s="371">
        <f t="shared" ca="1" si="321"/>
        <v>0</v>
      </c>
      <c r="Q185" s="372">
        <f t="shared" si="321"/>
        <v>-2.399157750431501E-4</v>
      </c>
      <c r="R185" s="371">
        <f t="shared" si="321"/>
        <v>-8.3904887806791477E-5</v>
      </c>
      <c r="S185" s="371">
        <f t="shared" si="321"/>
        <v>-9.2902445633690173E-5</v>
      </c>
      <c r="T185" s="371">
        <f t="shared" si="321"/>
        <v>-4.5111721742295986E-4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-2.1053178018144041E-4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4.5111721742295986E-4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-7.8460000000000001</v>
      </c>
      <c r="M186" s="365">
        <v>-2.4350000000000001</v>
      </c>
      <c r="N186" s="365">
        <v>0</v>
      </c>
      <c r="O186" s="365">
        <v>-10.916499999999999</v>
      </c>
      <c r="P186" s="365">
        <f ca="1">SUMIF($D$4:$O$4,"&lt;"&amp;MONTH(TODAY()),$D186:$O186)</f>
        <v>0</v>
      </c>
      <c r="Q186" s="378">
        <v>-8.07</v>
      </c>
      <c r="R186" s="365">
        <v>-3.42</v>
      </c>
      <c r="S186" s="365">
        <v>-4.05</v>
      </c>
      <c r="T186" s="365">
        <v>-17.440000000000001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-32.980000000000004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x14ac:dyDescent="0.3">
      <c r="C189" s="400" t="s">
        <v>128</v>
      </c>
      <c r="D189" s="71">
        <f t="shared" ref="D189:O189" si="327">D35+D129+D177+D165</f>
        <v>-1900.4730200000001</v>
      </c>
      <c r="E189" s="71">
        <f t="shared" si="327"/>
        <v>-2073.5288300000002</v>
      </c>
      <c r="F189" s="71">
        <f t="shared" si="327"/>
        <v>-2136.02484</v>
      </c>
      <c r="G189" s="71">
        <f t="shared" si="327"/>
        <v>-1757.52764</v>
      </c>
      <c r="H189" s="71">
        <f t="shared" si="327"/>
        <v>-1946.0288700000001</v>
      </c>
      <c r="I189" s="71">
        <f t="shared" si="327"/>
        <v>-1838.3950200000002</v>
      </c>
      <c r="J189" s="71">
        <f t="shared" si="327"/>
        <v>-2470.8789400000001</v>
      </c>
      <c r="K189" s="71">
        <f t="shared" si="327"/>
        <v>-3590.92193</v>
      </c>
      <c r="L189" s="71">
        <f t="shared" si="327"/>
        <v>-1948.1081599999998</v>
      </c>
      <c r="M189" s="71">
        <f t="shared" si="327"/>
        <v>-2279.0348100000001</v>
      </c>
      <c r="N189" s="71">
        <f t="shared" si="327"/>
        <v>-1708.7482300000001</v>
      </c>
      <c r="O189" s="71">
        <f t="shared" si="327"/>
        <v>-1892.82654</v>
      </c>
      <c r="P189" s="71">
        <f ca="1">SUMIF($D$4:$O$4,"&lt;"&amp;MONTH(TODAY()),$D189:$O189)</f>
        <v>-9813.5832000000009</v>
      </c>
      <c r="Q189" s="109">
        <f t="shared" ref="Q189:AB189" si="328">Q35+Q129+Q177+Q165</f>
        <v>-1776.6350900000002</v>
      </c>
      <c r="R189" s="71">
        <f t="shared" si="328"/>
        <v>-1916.38186</v>
      </c>
      <c r="S189" s="71">
        <f t="shared" si="328"/>
        <v>-1699.0576199999998</v>
      </c>
      <c r="T189" s="71">
        <f>T35+T129+T177+T165</f>
        <v>-1125.8776499999999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-6517.9522199999992</v>
      </c>
      <c r="AD189" s="71">
        <v>-1177.7979130302824</v>
      </c>
      <c r="AE189" s="71">
        <v>-1166.5806202554522</v>
      </c>
      <c r="AF189" s="71">
        <v>-1168.8695788213386</v>
      </c>
      <c r="AG189" s="71">
        <v>-1154.3513924182303</v>
      </c>
      <c r="AH189" s="71">
        <v>-1171.7765845776107</v>
      </c>
      <c r="AI189" s="71">
        <v>-1171.2362265205095</v>
      </c>
      <c r="AJ189" s="71">
        <v>-1176.2738560558919</v>
      </c>
      <c r="AK189" s="71">
        <v>-1171.901593188783</v>
      </c>
      <c r="AL189" s="71">
        <v>-1165.1048205845341</v>
      </c>
      <c r="AM189" s="71">
        <v>-1174.014672346495</v>
      </c>
      <c r="AN189" s="71">
        <v>-1175.2770409344557</v>
      </c>
      <c r="AO189" s="71">
        <v>-1175.974113671494</v>
      </c>
      <c r="AP189" s="5"/>
      <c r="AQ189" s="72">
        <v>-1154.3513924182303</v>
      </c>
      <c r="AR189" s="73">
        <f ca="1">SUMIF($AD$4:$AO$4,"&lt;"&amp;MONTH(TODAY()),$AD189:$AO189)</f>
        <v>-5839.3760891029142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-0.35939690257161483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-2.466644264930562E-2</v>
      </c>
      <c r="AV189" s="45">
        <f ca="1">IFERROR(($AC189/$AR189)-1,"")</f>
        <v>0.11620695782266921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-4.8884304118835452E-2</v>
      </c>
      <c r="E190" s="47">
        <f>IFERROR(E189/E$11,"")</f>
        <v>-6.6006705939146079E-2</v>
      </c>
      <c r="F190" s="47">
        <f t="shared" ref="F190:O190" si="330">IFERROR(F189/F$11,"")</f>
        <v>-5.5512169332140059E-2</v>
      </c>
      <c r="G190" s="48">
        <f t="shared" si="330"/>
        <v>-5.8152473539229955E-2</v>
      </c>
      <c r="H190" s="48">
        <f t="shared" si="330"/>
        <v>-4.3836472185756425E-2</v>
      </c>
      <c r="I190" s="48">
        <f t="shared" si="330"/>
        <v>-4.4111259841103499E-2</v>
      </c>
      <c r="J190" s="48">
        <f t="shared" si="330"/>
        <v>-5.8793480380054559E-2</v>
      </c>
      <c r="K190" s="48">
        <f t="shared" si="330"/>
        <v>-8.0604501734310954E-2</v>
      </c>
      <c r="L190" s="48">
        <f t="shared" si="330"/>
        <v>-4.7678204177009291E-2</v>
      </c>
      <c r="M190" s="48">
        <f t="shared" si="330"/>
        <v>-5.4809155298245905E-2</v>
      </c>
      <c r="N190" s="48">
        <f t="shared" si="330"/>
        <v>-4.4884307294036474E-2</v>
      </c>
      <c r="O190" s="48">
        <f t="shared" si="330"/>
        <v>-4.6965931486770966E-2</v>
      </c>
      <c r="P190" s="48">
        <f ca="1">IFERROR(P189/P$11,"")</f>
        <v>-5.3513544989865783E-2</v>
      </c>
      <c r="Q190" s="49">
        <f>IFERROR(Q189/Q$11,"")</f>
        <v>-5.2818188920223885E-2</v>
      </c>
      <c r="R190" s="48">
        <f>IFERROR(R189/R$11,"")</f>
        <v>-4.7015732443938703E-2</v>
      </c>
      <c r="S190" s="48">
        <f t="shared" ref="S190:AB190" si="331">IFERROR(S189/S$11,"")</f>
        <v>-3.8974471153223951E-2</v>
      </c>
      <c r="T190" s="48">
        <f t="shared" si="331"/>
        <v>-2.9122866549696161E-2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-4.1608128684480633E-2</v>
      </c>
      <c r="AD190" s="107">
        <f t="shared" ref="AD190:AO190" si="333">IFERROR(AD189/AD$11,"")</f>
        <v>-2.6130781915441395E-2</v>
      </c>
      <c r="AE190" s="107">
        <f t="shared" si="333"/>
        <v>-2.839582675333956E-2</v>
      </c>
      <c r="AF190" s="107">
        <f t="shared" si="333"/>
        <v>-2.7898592214588395E-2</v>
      </c>
      <c r="AG190" s="107">
        <f t="shared" si="333"/>
        <v>-3.1425921046780707E-2</v>
      </c>
      <c r="AH190" s="107">
        <f t="shared" si="333"/>
        <v>-2.7294286884735296E-2</v>
      </c>
      <c r="AI190" s="107">
        <f t="shared" si="333"/>
        <v>-2.7404403228667301E-2</v>
      </c>
      <c r="AJ190" s="107">
        <f t="shared" si="333"/>
        <v>-2.6414696281041566E-2</v>
      </c>
      <c r="AK190" s="107">
        <f t="shared" si="333"/>
        <v>-2.7268952431279775E-2</v>
      </c>
      <c r="AL190" s="107">
        <f t="shared" si="333"/>
        <v>-2.872700351943722E-2</v>
      </c>
      <c r="AM190" s="107">
        <f t="shared" si="333"/>
        <v>-2.6848509461901482E-2</v>
      </c>
      <c r="AN190" s="107">
        <f t="shared" si="333"/>
        <v>-2.6604161053891788E-2</v>
      </c>
      <c r="AO190" s="107">
        <f t="shared" si="333"/>
        <v>-2.6471350340201313E-2</v>
      </c>
      <c r="AP190" s="56"/>
      <c r="AQ190" s="52">
        <f t="shared" ref="AQ190" si="334">IFERROR(AQ189/AQ$11,"")</f>
        <v>-3.1425921046780707E-2</v>
      </c>
      <c r="AR190" s="224">
        <f ca="1">IFERROR(AR189/AR$11,"")</f>
        <v>-2.8112204456893154E-2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-2.9029606989533795E-2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-2.303054497084546E-3</v>
      </c>
      <c r="AV190" s="45">
        <f ca="1">IF($AR190&lt;&gt;0,IFERROR(($AR190-$AC190),""),"")</f>
        <v>1.349592422758748E-2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13426.504889999998</v>
      </c>
      <c r="E191" s="40">
        <f t="shared" si="335"/>
        <v>5747.3764000000147</v>
      </c>
      <c r="F191" s="40">
        <f t="shared" si="335"/>
        <v>11267.777240000001</v>
      </c>
      <c r="G191" s="40">
        <f t="shared" si="335"/>
        <v>4434.2097799999938</v>
      </c>
      <c r="H191" s="40">
        <f t="shared" si="335"/>
        <v>20004.86942000001</v>
      </c>
      <c r="I191" s="40">
        <f t="shared" si="335"/>
        <v>13535.76313000001</v>
      </c>
      <c r="J191" s="40">
        <f t="shared" si="335"/>
        <v>8517.101450000011</v>
      </c>
      <c r="K191" s="40">
        <f t="shared" si="335"/>
        <v>15277.870719999974</v>
      </c>
      <c r="L191" s="40">
        <f t="shared" si="335"/>
        <v>19542.227030000005</v>
      </c>
      <c r="M191" s="40">
        <f t="shared" si="335"/>
        <v>11188.913579999982</v>
      </c>
      <c r="N191" s="40">
        <f t="shared" si="335"/>
        <v>15368.655549999999</v>
      </c>
      <c r="O191" s="40">
        <f t="shared" si="335"/>
        <v>52866.716560000023</v>
      </c>
      <c r="P191" s="40">
        <f ca="1">SUMIF($D$4:$O$4,"&lt;"&amp;MONTH(TODAY()),$D191:$O191)</f>
        <v>54880.737730000015</v>
      </c>
      <c r="Q191" s="41">
        <f t="shared" ref="Q191:AB191" si="336">Q189+Q127</f>
        <v>10988.961170000006</v>
      </c>
      <c r="R191" s="40">
        <f t="shared" si="336"/>
        <v>15427.635830000008</v>
      </c>
      <c r="S191" s="40">
        <f t="shared" si="336"/>
        <v>21781.194829999968</v>
      </c>
      <c r="T191" s="40">
        <f t="shared" si="336"/>
        <v>14160.435239999979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62358.227069999964</v>
      </c>
      <c r="AD191" s="40">
        <v>19655.873526239968</v>
      </c>
      <c r="AE191" s="40">
        <v>17102.619735122396</v>
      </c>
      <c r="AF191" s="40">
        <v>17623.627098786284</v>
      </c>
      <c r="AG191" s="40">
        <v>14319.031665825543</v>
      </c>
      <c r="AH191" s="40">
        <v>18285.312909881162</v>
      </c>
      <c r="AI191" s="40">
        <v>17962.317880193597</v>
      </c>
      <c r="AJ191" s="40">
        <v>19108.971263291729</v>
      </c>
      <c r="AK191" s="40">
        <v>18113.767075855525</v>
      </c>
      <c r="AL191" s="40">
        <v>16566.701686058277</v>
      </c>
      <c r="AM191" s="40">
        <v>18594.741182412334</v>
      </c>
      <c r="AN191" s="40">
        <v>18882.07855050089</v>
      </c>
      <c r="AO191" s="40">
        <v>19040.744606941989</v>
      </c>
      <c r="AP191" s="5"/>
      <c r="AQ191" s="43">
        <v>14319.031665825543</v>
      </c>
      <c r="AR191" s="44">
        <f ca="1">SUMIF($AD$4:$AO$4,"&lt;"&amp;MONTH(TODAY()),$AD191:$AO191)</f>
        <v>86986.464935855358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2.1934518082272594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-1.1075918367027371E-2</v>
      </c>
      <c r="AV191" s="45">
        <f ca="1">IFERROR(($AC191/$AR191)-1,"")</f>
        <v>-0.2831272415083943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0.3453589403209687</v>
      </c>
      <c r="E192" s="401">
        <f t="shared" si="338"/>
        <v>0.18295640671482197</v>
      </c>
      <c r="F192" s="401">
        <f t="shared" si="338"/>
        <v>0.29283309183975303</v>
      </c>
      <c r="G192" s="402">
        <f t="shared" si="338"/>
        <v>0.14671761685571233</v>
      </c>
      <c r="H192" s="402">
        <f t="shared" si="338"/>
        <v>0.45063201036144945</v>
      </c>
      <c r="I192" s="402">
        <f t="shared" si="338"/>
        <v>0.3247830624427272</v>
      </c>
      <c r="J192" s="402">
        <f t="shared" si="338"/>
        <v>0.20266069247225438</v>
      </c>
      <c r="K192" s="402">
        <f t="shared" si="338"/>
        <v>0.34293843780302302</v>
      </c>
      <c r="L192" s="402">
        <f t="shared" si="338"/>
        <v>0.47827852146043587</v>
      </c>
      <c r="M192" s="402">
        <f t="shared" si="338"/>
        <v>0.26908535987867227</v>
      </c>
      <c r="N192" s="402">
        <f t="shared" si="338"/>
        <v>0.40369402951914046</v>
      </c>
      <c r="O192" s="402">
        <f t="shared" si="338"/>
        <v>1.3117602355086913</v>
      </c>
      <c r="P192" s="402">
        <f ca="1">IFERROR(P191/P$11,"")</f>
        <v>0.29926508674134233</v>
      </c>
      <c r="Q192" s="403">
        <f t="shared" ref="Q192:AB192" si="339">Q191/Q11</f>
        <v>0.32669456456253193</v>
      </c>
      <c r="R192" s="402">
        <f t="shared" si="339"/>
        <v>0.37849533726321255</v>
      </c>
      <c r="S192" s="402">
        <f t="shared" si="339"/>
        <v>0.4996361156866384</v>
      </c>
      <c r="T192" s="402">
        <f t="shared" si="339"/>
        <v>0.36628532929855578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0.39807121146166097</v>
      </c>
      <c r="AD192" s="405">
        <f t="shared" ref="AD192:AO192" si="341">IFERROR(AD191/AD$11,"")</f>
        <v>0.4360878371317583</v>
      </c>
      <c r="AE192" s="405">
        <f t="shared" si="341"/>
        <v>0.4162961552716673</v>
      </c>
      <c r="AF192" s="405">
        <f t="shared" si="341"/>
        <v>0.42064092921881097</v>
      </c>
      <c r="AG192" s="405">
        <f t="shared" si="341"/>
        <v>0.38981956582034599</v>
      </c>
      <c r="AH192" s="405">
        <f t="shared" si="341"/>
        <v>0.42592127450588629</v>
      </c>
      <c r="AI192" s="405">
        <f t="shared" si="341"/>
        <v>0.42027952257990209</v>
      </c>
      <c r="AJ192" s="405">
        <f t="shared" si="341"/>
        <v>0.42911577908862247</v>
      </c>
      <c r="AK192" s="405">
        <f t="shared" si="341"/>
        <v>0.42148884822210164</v>
      </c>
      <c r="AL192" s="405">
        <f t="shared" si="341"/>
        <v>0.40847114288145964</v>
      </c>
      <c r="AM192" s="405">
        <f t="shared" si="341"/>
        <v>0.42524262799865781</v>
      </c>
      <c r="AN192" s="405">
        <f t="shared" si="341"/>
        <v>0.42742420832993749</v>
      </c>
      <c r="AO192" s="405">
        <f t="shared" si="341"/>
        <v>0.42860996289707531</v>
      </c>
      <c r="AP192" s="406"/>
      <c r="AQ192" s="407">
        <f t="shared" ref="AQ192" si="342">IFERROR(AQ191/AQ$11,"")</f>
        <v>0.38981956582034599</v>
      </c>
      <c r="AR192" s="408">
        <f ca="1">IFERROR(AR191/AR$11,"")</f>
        <v>0.4187744118455658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-0.21956771244284345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2.3534236521790208E-2</v>
      </c>
      <c r="AV192" s="45">
        <f ca="1">IF($AR192&lt;&gt;0,IFERROR(($AR192-$AC192),""),"")</f>
        <v>2.070320038390483E-2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499" priority="20" operator="lessThan">
      <formula>0</formula>
    </cfRule>
  </conditionalFormatting>
  <conditionalFormatting sqref="AT47:AV48">
    <cfRule type="cellIs" dxfId="498" priority="19" operator="greaterThan">
      <formula>0</formula>
    </cfRule>
  </conditionalFormatting>
  <conditionalFormatting sqref="AT50:AV51">
    <cfRule type="cellIs" dxfId="497" priority="18" operator="greaterThan">
      <formula>0</formula>
    </cfRule>
  </conditionalFormatting>
  <conditionalFormatting sqref="AT57:AV57">
    <cfRule type="cellIs" dxfId="496" priority="17" operator="greaterThan">
      <formula>0</formula>
    </cfRule>
  </conditionalFormatting>
  <conditionalFormatting sqref="AT63:AV63">
    <cfRule type="cellIs" dxfId="495" priority="16" operator="greaterThan">
      <formula>0</formula>
    </cfRule>
  </conditionalFormatting>
  <conditionalFormatting sqref="AT67:AV67">
    <cfRule type="cellIs" dxfId="494" priority="15" operator="greaterThan">
      <formula>0</formula>
    </cfRule>
  </conditionalFormatting>
  <conditionalFormatting sqref="AT73:AV74">
    <cfRule type="cellIs" dxfId="493" priority="14" operator="greaterThan">
      <formula>0</formula>
    </cfRule>
  </conditionalFormatting>
  <conditionalFormatting sqref="AT85:AV86">
    <cfRule type="cellIs" dxfId="492" priority="13" operator="greaterThan">
      <formula>0</formula>
    </cfRule>
  </conditionalFormatting>
  <conditionalFormatting sqref="AT101:AV102">
    <cfRule type="cellIs" dxfId="491" priority="12" operator="greaterThan">
      <formula>0</formula>
    </cfRule>
  </conditionalFormatting>
  <conditionalFormatting sqref="AT115:AV118">
    <cfRule type="cellIs" dxfId="490" priority="11" operator="greaterThan">
      <formula>0</formula>
    </cfRule>
  </conditionalFormatting>
  <conditionalFormatting sqref="AT125:AV126">
    <cfRule type="cellIs" dxfId="489" priority="1" operator="greaterThan">
      <formula>0</formula>
    </cfRule>
  </conditionalFormatting>
  <conditionalFormatting sqref="AT127:AV128">
    <cfRule type="cellIs" dxfId="488" priority="3" operator="lessThan">
      <formula>0</formula>
    </cfRule>
  </conditionalFormatting>
  <conditionalFormatting sqref="AT129:AV134">
    <cfRule type="cellIs" dxfId="487" priority="10" operator="greaterThan">
      <formula>0</formula>
    </cfRule>
  </conditionalFormatting>
  <conditionalFormatting sqref="AT147:AV148">
    <cfRule type="cellIs" dxfId="486" priority="9" operator="greaterThan">
      <formula>0</formula>
    </cfRule>
  </conditionalFormatting>
  <conditionalFormatting sqref="AT155:AV166">
    <cfRule type="cellIs" dxfId="485" priority="8" operator="greaterThan">
      <formula>0</formula>
    </cfRule>
  </conditionalFormatting>
  <conditionalFormatting sqref="AT174:AV174">
    <cfRule type="cellIs" dxfId="484" priority="7" operator="greaterThan">
      <formula>0</formula>
    </cfRule>
  </conditionalFormatting>
  <conditionalFormatting sqref="AT176:AV179">
    <cfRule type="cellIs" dxfId="483" priority="6" operator="greaterThan">
      <formula>0</formula>
    </cfRule>
  </conditionalFormatting>
  <conditionalFormatting sqref="AT185:AV185">
    <cfRule type="cellIs" dxfId="482" priority="5" operator="greaterThan">
      <formula>0</formula>
    </cfRule>
  </conditionalFormatting>
  <conditionalFormatting sqref="AT189:AV190">
    <cfRule type="cellIs" dxfId="481" priority="4" operator="greaterThan">
      <formula>0</formula>
    </cfRule>
  </conditionalFormatting>
  <conditionalFormatting sqref="AT191:AV192">
    <cfRule type="cellIs" dxfId="480" priority="2" operator="lessThan">
      <formula>0</formula>
    </cfRule>
  </conditionalFormatting>
  <dataValidations count="2">
    <dataValidation type="list" allowBlank="1" showInputMessage="1" showErrorMessage="1" sqref="A1" xr:uid="{B2F79630-5B5A-4B1C-984A-F7EE7A8B718F}">
      <formula1>$A$1047993:$A$1048020</formula1>
    </dataValidation>
    <dataValidation type="list" allowBlank="1" showInputMessage="1" showErrorMessage="1" sqref="AT8" xr:uid="{011329C7-7CCC-44D3-9785-1391AFAC2FF5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99D6-A45D-40BC-B47A-6FCA63A91051}">
  <sheetPr codeName="Hoja22">
    <pageSetUpPr fitToPage="1"/>
  </sheetPr>
  <dimension ref="A1:XFB1048576"/>
  <sheetViews>
    <sheetView showGridLines="0" zoomScale="91" zoomScaleNormal="115" workbookViewId="0">
      <selection activeCell="C5" sqref="C5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131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-9.363314170300574E-2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CEL</v>
      </c>
      <c r="E7" s="25" t="str">
        <f t="shared" ref="E7:AV7" si="3">$A$1</f>
        <v>CEL</v>
      </c>
      <c r="F7" s="25" t="str">
        <f t="shared" si="3"/>
        <v>CEL</v>
      </c>
      <c r="G7" s="25" t="str">
        <f t="shared" si="3"/>
        <v>CEL</v>
      </c>
      <c r="H7" s="25" t="str">
        <f t="shared" si="3"/>
        <v>CEL</v>
      </c>
      <c r="I7" s="25" t="str">
        <f t="shared" si="3"/>
        <v>CEL</v>
      </c>
      <c r="J7" s="25" t="str">
        <f t="shared" si="3"/>
        <v>CEL</v>
      </c>
      <c r="K7" s="25" t="str">
        <f t="shared" si="3"/>
        <v>CEL</v>
      </c>
      <c r="L7" s="25" t="str">
        <f t="shared" si="3"/>
        <v>CEL</v>
      </c>
      <c r="M7" s="25" t="str">
        <f t="shared" si="3"/>
        <v>CEL</v>
      </c>
      <c r="N7" s="25" t="str">
        <f t="shared" si="3"/>
        <v>CEL</v>
      </c>
      <c r="O7" s="25" t="str">
        <f t="shared" si="3"/>
        <v>CEL</v>
      </c>
      <c r="P7" s="25" t="str">
        <f t="shared" si="3"/>
        <v>CEL</v>
      </c>
      <c r="Q7" s="26" t="str">
        <f t="shared" si="3"/>
        <v>CEL</v>
      </c>
      <c r="R7" s="25" t="str">
        <f t="shared" si="3"/>
        <v>CEL</v>
      </c>
      <c r="S7" s="25" t="str">
        <f t="shared" si="3"/>
        <v>CEL</v>
      </c>
      <c r="T7" s="25" t="str">
        <f t="shared" si="3"/>
        <v>CEL</v>
      </c>
      <c r="U7" s="25" t="str">
        <f t="shared" si="3"/>
        <v>CEL</v>
      </c>
      <c r="V7" s="25" t="str">
        <f t="shared" si="3"/>
        <v>CEL</v>
      </c>
      <c r="W7" s="25" t="str">
        <f t="shared" si="3"/>
        <v>CEL</v>
      </c>
      <c r="X7" s="25" t="str">
        <f t="shared" si="3"/>
        <v>CEL</v>
      </c>
      <c r="Y7" s="25" t="str">
        <f t="shared" si="3"/>
        <v>CEL</v>
      </c>
      <c r="Z7" s="25" t="str">
        <f t="shared" si="3"/>
        <v>CEL</v>
      </c>
      <c r="AA7" s="25" t="str">
        <f t="shared" si="3"/>
        <v>CEL</v>
      </c>
      <c r="AB7" s="25" t="str">
        <f t="shared" si="3"/>
        <v>CEL</v>
      </c>
      <c r="AC7" s="27" t="str">
        <f t="shared" si="3"/>
        <v>CEL</v>
      </c>
      <c r="AD7" s="25" t="str">
        <f t="shared" si="3"/>
        <v>CEL</v>
      </c>
      <c r="AE7" s="25" t="str">
        <f t="shared" si="3"/>
        <v>CEL</v>
      </c>
      <c r="AF7" s="25" t="str">
        <f t="shared" si="3"/>
        <v>CEL</v>
      </c>
      <c r="AG7" s="25" t="str">
        <f t="shared" si="3"/>
        <v>CEL</v>
      </c>
      <c r="AH7" s="25" t="str">
        <f t="shared" si="3"/>
        <v>CEL</v>
      </c>
      <c r="AI7" s="25" t="str">
        <f t="shared" si="3"/>
        <v>CEL</v>
      </c>
      <c r="AJ7" s="25" t="str">
        <f t="shared" si="3"/>
        <v>CEL</v>
      </c>
      <c r="AK7" s="25" t="str">
        <f t="shared" si="3"/>
        <v>CEL</v>
      </c>
      <c r="AL7" s="25" t="str">
        <f t="shared" si="3"/>
        <v>CEL</v>
      </c>
      <c r="AM7" s="25" t="str">
        <f t="shared" si="3"/>
        <v>CEL</v>
      </c>
      <c r="AN7" s="25" t="str">
        <f t="shared" si="3"/>
        <v>CEL</v>
      </c>
      <c r="AO7" s="25" t="str">
        <f t="shared" si="3"/>
        <v>CEL</v>
      </c>
      <c r="AQ7" s="28" t="str">
        <f t="shared" si="3"/>
        <v>CEL</v>
      </c>
      <c r="AR7" s="29" t="str">
        <f t="shared" si="3"/>
        <v>CEL</v>
      </c>
      <c r="AT7" s="25" t="str">
        <f t="shared" si="3"/>
        <v>CEL</v>
      </c>
      <c r="AU7" s="25" t="str">
        <f t="shared" si="3"/>
        <v>CEL</v>
      </c>
      <c r="AV7" s="25" t="str">
        <f t="shared" si="3"/>
        <v>CEL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16638.607189999999</v>
      </c>
      <c r="E9" s="40">
        <f>E11-E12</f>
        <v>18640.69138</v>
      </c>
      <c r="F9" s="40">
        <f t="shared" ref="F9:AB9" si="4">F11-F12</f>
        <v>16034.99532</v>
      </c>
      <c r="G9" s="40">
        <f>G11-G12</f>
        <v>17646.329060000004</v>
      </c>
      <c r="H9" s="40">
        <f t="shared" si="4"/>
        <v>17071.846239999995</v>
      </c>
      <c r="I9" s="40">
        <f t="shared" si="4"/>
        <v>18554.815909999998</v>
      </c>
      <c r="J9" s="40">
        <f t="shared" si="4"/>
        <v>21486.56007</v>
      </c>
      <c r="K9" s="40">
        <f t="shared" si="4"/>
        <v>21937.438189999993</v>
      </c>
      <c r="L9" s="40">
        <f t="shared" si="4"/>
        <v>22109.240489999978</v>
      </c>
      <c r="M9" s="40">
        <f t="shared" si="4"/>
        <v>19992.088709999996</v>
      </c>
      <c r="N9" s="40">
        <f t="shared" si="4"/>
        <v>25280.924210000001</v>
      </c>
      <c r="O9" s="40">
        <f t="shared" si="4"/>
        <v>20503.581950000003</v>
      </c>
      <c r="P9" s="40">
        <f t="shared" ca="1" si="4"/>
        <v>86032.469189999989</v>
      </c>
      <c r="Q9" s="41">
        <f t="shared" si="4"/>
        <v>19748.206810000007</v>
      </c>
      <c r="R9" s="40">
        <f t="shared" si="4"/>
        <v>18063.743980000003</v>
      </c>
      <c r="S9" s="40">
        <f t="shared" si="4"/>
        <v>21700.219689999994</v>
      </c>
      <c r="T9" s="40">
        <f t="shared" si="4"/>
        <v>20659.221400000006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80171.391879999996</v>
      </c>
      <c r="AD9" s="40">
        <f>AD11-AD12</f>
        <v>22689.359142937978</v>
      </c>
      <c r="AE9" s="40">
        <f>AE11-AE12</f>
        <v>21363.470537010544</v>
      </c>
      <c r="AF9" s="40">
        <f t="shared" ref="AF9:AR9" si="6">AF11-AF12</f>
        <v>21503.633436708846</v>
      </c>
      <c r="AG9" s="40">
        <f>AG11-AG12</f>
        <v>20463.868620397505</v>
      </c>
      <c r="AH9" s="40">
        <f t="shared" si="6"/>
        <v>19594.249033540043</v>
      </c>
      <c r="AI9" s="40">
        <f t="shared" si="6"/>
        <v>21074.690012793471</v>
      </c>
      <c r="AJ9" s="40">
        <f t="shared" si="6"/>
        <v>20874.360892996501</v>
      </c>
      <c r="AK9" s="40">
        <f t="shared" si="6"/>
        <v>22179.598466189604</v>
      </c>
      <c r="AL9" s="40">
        <f t="shared" si="6"/>
        <v>23060.035005764341</v>
      </c>
      <c r="AM9" s="40">
        <f t="shared" si="6"/>
        <v>24026.447482931515</v>
      </c>
      <c r="AN9" s="40">
        <f t="shared" si="6"/>
        <v>24443.833586541929</v>
      </c>
      <c r="AO9" s="40">
        <f t="shared" si="6"/>
        <v>24947.129999760211</v>
      </c>
      <c r="AP9" s="40">
        <f t="shared" si="6"/>
        <v>0</v>
      </c>
      <c r="AQ9" s="43">
        <f t="shared" si="6"/>
        <v>20463.868620397505</v>
      </c>
      <c r="AR9" s="44">
        <f t="shared" ca="1" si="6"/>
        <v>105614.58077059491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0.1707376264919318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9.5462291723169557E-3</v>
      </c>
      <c r="AV9" s="45">
        <f ca="1">IFERROR(($AC9/$AR9)-1,"")</f>
        <v>-0.24090602552179785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-8.1435450933790607E-2</v>
      </c>
      <c r="E10" s="47">
        <f>IFERROR(E12/E$11,"")</f>
        <v>-0.10672441325424675</v>
      </c>
      <c r="F10" s="47">
        <f>IFERROR(F12/F$11,"")</f>
        <v>-9.2391339769359801E-2</v>
      </c>
      <c r="G10" s="48">
        <f>IFERROR(G12/G$9,"")</f>
        <v>-3.6217684586235421E-2</v>
      </c>
      <c r="H10" s="48">
        <f t="shared" ref="H10:AP10" si="8">IFERROR(H12/H$9,"")</f>
        <v>-5.3823521315876165E-2</v>
      </c>
      <c r="I10" s="48">
        <f>IFERROR(I12/I$9,"")</f>
        <v>-6.3725839465900713E-2</v>
      </c>
      <c r="J10" s="48">
        <f t="shared" si="8"/>
        <v>-6.903315538493271E-2</v>
      </c>
      <c r="K10" s="48">
        <f t="shared" si="8"/>
        <v>-8.205377876896032E-2</v>
      </c>
      <c r="L10" s="48">
        <f t="shared" si="8"/>
        <v>-6.0910787985191499E-2</v>
      </c>
      <c r="M10" s="48">
        <f t="shared" si="8"/>
        <v>-8.0036496096560258E-2</v>
      </c>
      <c r="N10" s="48">
        <f t="shared" si="8"/>
        <v>-5.1054134306112817E-2</v>
      </c>
      <c r="O10" s="48">
        <f t="shared" si="8"/>
        <v>-6.2572242407624795E-2</v>
      </c>
      <c r="P10" s="48">
        <f t="shared" ca="1" si="8"/>
        <v>-6.933058060704024E-2</v>
      </c>
      <c r="Q10" s="49">
        <f t="shared" si="8"/>
        <v>-8.6830028999478587E-2</v>
      </c>
      <c r="R10" s="48">
        <f t="shared" si="8"/>
        <v>-8.2341615428497675E-2</v>
      </c>
      <c r="S10" s="48">
        <f t="shared" si="8"/>
        <v>-0.10184408460244494</v>
      </c>
      <c r="T10" s="48">
        <f t="shared" si="8"/>
        <v>-0.10621361364567204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-9.4877544490998833E-2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6.9995929059436621E-2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15385.668349999998</v>
      </c>
      <c r="E11" s="40">
        <f t="shared" si="10"/>
        <v>16843.119350000001</v>
      </c>
      <c r="F11" s="40">
        <f t="shared" si="10"/>
        <v>14678.80121</v>
      </c>
      <c r="G11" s="40">
        <f t="shared" si="10"/>
        <v>17007.219880000004</v>
      </c>
      <c r="H11" s="40">
        <f t="shared" si="10"/>
        <v>16152.979359999994</v>
      </c>
      <c r="I11" s="40">
        <f t="shared" si="10"/>
        <v>17372.394689999997</v>
      </c>
      <c r="J11" s="40">
        <f t="shared" si="10"/>
        <v>20003.275029999997</v>
      </c>
      <c r="K11" s="40">
        <f t="shared" si="10"/>
        <v>20137.388489999994</v>
      </c>
      <c r="L11" s="40">
        <f t="shared" si="10"/>
        <v>20762.549229999979</v>
      </c>
      <c r="M11" s="40">
        <f t="shared" si="10"/>
        <v>18391.991979999995</v>
      </c>
      <c r="N11" s="40">
        <f t="shared" si="10"/>
        <v>23990.228510000001</v>
      </c>
      <c r="O11" s="40">
        <f t="shared" si="10"/>
        <v>19220.626850000004</v>
      </c>
      <c r="P11" s="40">
        <f ca="1">SUMIF($D$4:$O$4,"&lt;"&amp;MONTH(TODAY()),$D11:$O11)</f>
        <v>80067.788149999993</v>
      </c>
      <c r="Q11" s="41">
        <f t="shared" ref="Q11:AB11" si="11">Q13+Q15+Q12+Q17+Q19+Q21</f>
        <v>18033.469440000004</v>
      </c>
      <c r="R11" s="40">
        <f t="shared" si="11"/>
        <v>16576.346120000002</v>
      </c>
      <c r="S11" s="40">
        <f t="shared" si="11"/>
        <v>19490.180679999994</v>
      </c>
      <c r="T11" s="40">
        <f t="shared" si="11"/>
        <v>18464.930840000005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72564.927079999994</v>
      </c>
      <c r="AD11" s="40">
        <v>22689.359142937978</v>
      </c>
      <c r="AE11" s="40">
        <v>21363.470537010544</v>
      </c>
      <c r="AF11" s="40">
        <v>21503.633436708846</v>
      </c>
      <c r="AG11" s="40">
        <v>20463.868620397505</v>
      </c>
      <c r="AH11" s="40">
        <v>19594.249033540043</v>
      </c>
      <c r="AI11" s="40">
        <v>21074.690012793471</v>
      </c>
      <c r="AJ11" s="40">
        <v>20874.360892996501</v>
      </c>
      <c r="AK11" s="40">
        <v>22179.598466189604</v>
      </c>
      <c r="AL11" s="40">
        <v>23060.035005764341</v>
      </c>
      <c r="AM11" s="40">
        <v>24026.447482931515</v>
      </c>
      <c r="AN11" s="40">
        <v>24443.833586541929</v>
      </c>
      <c r="AO11" s="40">
        <v>24947.129999760211</v>
      </c>
      <c r="AP11" s="5"/>
      <c r="AQ11" s="43">
        <v>20463.868620397505</v>
      </c>
      <c r="AR11" s="44">
        <f ca="1">SUMIF($AD$4:$AO$4,"&lt;"&amp;MONTH(TODAY()),$AD11:$AO11)</f>
        <v>105614.58077059491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8.5711302040271997E-2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-9.7681323970436607E-2</v>
      </c>
      <c r="AV11" s="45">
        <f ca="1">IFERROR(($AC11/$AR11)-1,"")</f>
        <v>-0.31292699785820255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-1252.93884</v>
      </c>
      <c r="E12" s="60">
        <v>-1797.57203</v>
      </c>
      <c r="F12" s="60">
        <v>-1356.1941099999997</v>
      </c>
      <c r="G12" s="60">
        <v>-639.10918000000026</v>
      </c>
      <c r="H12" s="60">
        <v>-918.86688000000015</v>
      </c>
      <c r="I12" s="60">
        <v>-1182.4212200000004</v>
      </c>
      <c r="J12" s="60">
        <v>-1483.2850400000007</v>
      </c>
      <c r="K12" s="60">
        <v>-1800.0497000000007</v>
      </c>
      <c r="L12" s="60">
        <v>-1346.6912600000001</v>
      </c>
      <c r="M12" s="60">
        <v>-1600.0967300000011</v>
      </c>
      <c r="N12" s="60">
        <v>-1290.6956999999991</v>
      </c>
      <c r="O12" s="60">
        <v>-1282.9551000000006</v>
      </c>
      <c r="P12" s="60">
        <f ca="1">SUMIF($D$4:$O$4,"&lt;"&amp;MONTH(TODAY()),$D12:$O12)</f>
        <v>-5964.6810400000004</v>
      </c>
      <c r="Q12" s="61">
        <v>-1714.7373700000012</v>
      </c>
      <c r="R12" s="60">
        <v>-1487.3978600000003</v>
      </c>
      <c r="S12" s="60">
        <v>-2210.0390100000009</v>
      </c>
      <c r="T12" s="60">
        <v>-2194.2905600000004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-7606.4648000000025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16638.606349999998</v>
      </c>
      <c r="E13" s="60">
        <v>18640.691129999999</v>
      </c>
      <c r="F13" s="60">
        <v>16034.99483</v>
      </c>
      <c r="G13" s="60">
        <v>17450.165150000004</v>
      </c>
      <c r="H13" s="60">
        <v>16987.690519999993</v>
      </c>
      <c r="I13" s="60">
        <v>18342.850309999998</v>
      </c>
      <c r="J13" s="60">
        <v>21485.238949999995</v>
      </c>
      <c r="K13" s="60">
        <v>21937.438459999994</v>
      </c>
      <c r="L13" s="60">
        <v>22109.240519999978</v>
      </c>
      <c r="M13" s="60">
        <v>19991.764979999996</v>
      </c>
      <c r="N13" s="60">
        <v>23117.401550000002</v>
      </c>
      <c r="O13" s="60">
        <v>20324.735410000005</v>
      </c>
      <c r="P13" s="60">
        <f t="shared" ref="P13" ca="1" si="13">SUMIF($D$4:$O$4,"&lt;"&amp;MONTH(TODAY()),$D13:$O13)</f>
        <v>85752.14797999998</v>
      </c>
      <c r="Q13" s="61">
        <v>19747.771250000005</v>
      </c>
      <c r="R13" s="60">
        <v>18063.530910000001</v>
      </c>
      <c r="S13" s="60">
        <v>21700.006659999995</v>
      </c>
      <c r="T13" s="60">
        <v>20659.098250000006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80170.407070000016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1.0814353963375274</v>
      </c>
      <c r="E14" s="65">
        <f t="shared" si="14"/>
        <v>1.1067243984113904</v>
      </c>
      <c r="F14" s="65">
        <f t="shared" si="14"/>
        <v>1.0923913063878872</v>
      </c>
      <c r="G14" s="65">
        <f t="shared" si="14"/>
        <v>1.0260445430308625</v>
      </c>
      <c r="H14" s="65">
        <f t="shared" si="14"/>
        <v>1.0516753684504181</v>
      </c>
      <c r="I14" s="65">
        <f t="shared" si="14"/>
        <v>1.0558619371317082</v>
      </c>
      <c r="J14" s="65">
        <f t="shared" si="14"/>
        <v>1.0740860642958423</v>
      </c>
      <c r="K14" s="65">
        <f t="shared" si="14"/>
        <v>1.0893884512827412</v>
      </c>
      <c r="L14" s="65">
        <f t="shared" si="14"/>
        <v>1.0648615579465623</v>
      </c>
      <c r="M14" s="65">
        <f t="shared" si="14"/>
        <v>1.0869820409741175</v>
      </c>
      <c r="N14" s="65">
        <f t="shared" si="14"/>
        <v>0.96361739698993809</v>
      </c>
      <c r="O14" s="65">
        <f t="shared" si="14"/>
        <v>1.0574439412729144</v>
      </c>
      <c r="P14" s="65">
        <f t="shared" ca="1" si="14"/>
        <v>1.0709943406873041</v>
      </c>
      <c r="Q14" s="66">
        <f t="shared" si="14"/>
        <v>1.0950622294674763</v>
      </c>
      <c r="R14" s="65">
        <f t="shared" si="14"/>
        <v>1.0897172862604294</v>
      </c>
      <c r="S14" s="65">
        <f t="shared" si="14"/>
        <v>1.113381503038996</v>
      </c>
      <c r="T14" s="65">
        <f t="shared" si="14"/>
        <v>1.1188288994425502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1.1048093107241088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8.4000000000000025E-4</v>
      </c>
      <c r="E17" s="60">
        <v>2.5000000000000011E-4</v>
      </c>
      <c r="F17" s="60">
        <v>4.900000000000002E-4</v>
      </c>
      <c r="G17" s="60">
        <v>196.16391000000004</v>
      </c>
      <c r="H17" s="60">
        <v>84.155720000000002</v>
      </c>
      <c r="I17" s="60">
        <v>211.96559999999997</v>
      </c>
      <c r="J17" s="60">
        <v>1.3211200000000001</v>
      </c>
      <c r="K17" s="60">
        <v>-2.7000000000000006E-4</v>
      </c>
      <c r="L17" s="60">
        <v>-2.9999999999999977E-5</v>
      </c>
      <c r="M17" s="60">
        <v>0.32373000000000002</v>
      </c>
      <c r="N17" s="60">
        <v>2163.5226600000001</v>
      </c>
      <c r="O17" s="60">
        <v>178.84654</v>
      </c>
      <c r="P17" s="60">
        <f t="shared" ref="P17" ca="1" si="21">SUMIF($D$4:$O$4,"&lt;"&amp;MONTH(TODAY()),$D17:$O17)</f>
        <v>280.32121000000006</v>
      </c>
      <c r="Q17" s="61">
        <v>0.43556000000000006</v>
      </c>
      <c r="R17" s="60">
        <v>0.21306999999999993</v>
      </c>
      <c r="S17" s="60">
        <v>0.21303000000000005</v>
      </c>
      <c r="T17" s="60">
        <v>0.12315000000000001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0.98481000000000007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5.4596263281601307E-8</v>
      </c>
      <c r="E18" s="65">
        <f t="shared" ref="E18:P18" si="22">IFERROR(E17/E$11,"")</f>
        <v>1.4842856290749973E-8</v>
      </c>
      <c r="F18" s="65">
        <f t="shared" si="22"/>
        <v>3.3381472573263373E-8</v>
      </c>
      <c r="G18" s="65">
        <f t="shared" si="22"/>
        <v>1.1534154987358228E-2</v>
      </c>
      <c r="H18" s="65">
        <f t="shared" si="22"/>
        <v>5.2099193668504774E-3</v>
      </c>
      <c r="I18" s="65">
        <f t="shared" si="22"/>
        <v>1.2201288525986165E-2</v>
      </c>
      <c r="J18" s="65">
        <f t="shared" si="22"/>
        <v>6.604518500188818E-5</v>
      </c>
      <c r="K18" s="65">
        <f t="shared" si="22"/>
        <v>-1.340789547433517E-8</v>
      </c>
      <c r="L18" s="65">
        <f t="shared" si="22"/>
        <v>-1.4449092771639395E-9</v>
      </c>
      <c r="M18" s="65">
        <f t="shared" si="22"/>
        <v>1.7601682316523068E-5</v>
      </c>
      <c r="N18" s="65">
        <f t="shared" si="22"/>
        <v>9.0183495296769056E-2</v>
      </c>
      <c r="O18" s="65">
        <f t="shared" si="22"/>
        <v>9.3049275341402279E-3</v>
      </c>
      <c r="P18" s="65">
        <f t="shared" ca="1" si="22"/>
        <v>3.5010485049848362E-3</v>
      </c>
      <c r="Q18" s="66">
        <f>IFERROR(Q17/Q$11,"")</f>
        <v>2.415286761369863E-5</v>
      </c>
      <c r="R18" s="65">
        <f t="shared" ref="R18:AO18" si="23">IFERROR(R17/R$11,"")</f>
        <v>1.2853858049146472E-5</v>
      </c>
      <c r="S18" s="65">
        <f t="shared" si="23"/>
        <v>1.0930119299437922E-5</v>
      </c>
      <c r="T18" s="65">
        <f t="shared" si="23"/>
        <v>6.6693994722809361E-6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1.3571432365862996E-5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7.2759576141834261E-15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7.2759576141834261E-15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4.0346965060670122E-19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1.0026824124224596E-19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-3794.494380000001</v>
      </c>
      <c r="E23" s="75">
        <f t="shared" ref="E23:AB23" si="35">+E25+E27+E29+E33+E31</f>
        <v>-3522.6293500000002</v>
      </c>
      <c r="F23" s="75">
        <f t="shared" si="35"/>
        <v>-3263.9354899999998</v>
      </c>
      <c r="G23" s="75">
        <f t="shared" si="35"/>
        <v>-3464.0061099999994</v>
      </c>
      <c r="H23" s="75">
        <f t="shared" si="35"/>
        <v>-3830.3764600000004</v>
      </c>
      <c r="I23" s="75">
        <f t="shared" si="35"/>
        <v>-3660.1306599999994</v>
      </c>
      <c r="J23" s="75">
        <f t="shared" si="35"/>
        <v>-3502.4658000000009</v>
      </c>
      <c r="K23" s="75">
        <f t="shared" si="35"/>
        <v>-3736.6918100000003</v>
      </c>
      <c r="L23" s="75">
        <f t="shared" si="35"/>
        <v>-3621.4786999999997</v>
      </c>
      <c r="M23" s="75">
        <f>+M25+M27+M29+M33+M31</f>
        <v>-3957.3797499999996</v>
      </c>
      <c r="N23" s="75">
        <f t="shared" si="35"/>
        <v>-3836.49937</v>
      </c>
      <c r="O23" s="75">
        <f t="shared" si="35"/>
        <v>-4553.716120000001</v>
      </c>
      <c r="P23" s="75">
        <f t="shared" ca="1" si="35"/>
        <v>-17875.441790000001</v>
      </c>
      <c r="Q23" s="76">
        <f t="shared" si="35"/>
        <v>-4316.2239</v>
      </c>
      <c r="R23" s="75">
        <f t="shared" si="35"/>
        <v>-4302.1329099999994</v>
      </c>
      <c r="S23" s="75">
        <f t="shared" si="35"/>
        <v>-4645.2191400000002</v>
      </c>
      <c r="T23" s="75">
        <f t="shared" si="35"/>
        <v>-4724.1265600000006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-17987.702509999999</v>
      </c>
      <c r="AD23" s="78">
        <v>-5096.248782253424</v>
      </c>
      <c r="AE23" s="78">
        <v>-5096.248782253424</v>
      </c>
      <c r="AF23" s="78">
        <v>-5096.248782253424</v>
      </c>
      <c r="AG23" s="78">
        <v>-5096.248782253424</v>
      </c>
      <c r="AH23" s="78">
        <v>-5096.248782253424</v>
      </c>
      <c r="AI23" s="78">
        <v>-5096.248782253424</v>
      </c>
      <c r="AJ23" s="78">
        <v>-5196.248782253424</v>
      </c>
      <c r="AK23" s="78">
        <v>-5196.248782253424</v>
      </c>
      <c r="AL23" s="78">
        <v>-5196.248782253424</v>
      </c>
      <c r="AM23" s="78">
        <v>-5196.248782253424</v>
      </c>
      <c r="AN23" s="78">
        <v>-5196.248782253424</v>
      </c>
      <c r="AO23" s="79">
        <v>-5196.248782253424</v>
      </c>
      <c r="AP23" s="5"/>
      <c r="AQ23" s="80">
        <v>-5096.248782253424</v>
      </c>
      <c r="AR23" s="81">
        <f ca="1">SUMIF($AD$4:$AO$4,"&lt;"&amp;MONTH(TODAY()),$AD23:$AO23)</f>
        <v>-25481.24391126712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-0.24662525498932916</v>
      </c>
      <c r="E24" s="47">
        <f t="shared" ref="E24:P24" si="37">IFERROR(E23/E$11,"")</f>
        <v>-0.20914352483051188</v>
      </c>
      <c r="F24" s="47">
        <f t="shared" si="37"/>
        <v>-0.2223570878374202</v>
      </c>
      <c r="G24" s="48">
        <f t="shared" si="37"/>
        <v>-0.20367856324792799</v>
      </c>
      <c r="H24" s="48">
        <f t="shared" si="37"/>
        <v>-0.23713126690951222</v>
      </c>
      <c r="I24" s="48">
        <f t="shared" si="37"/>
        <v>-0.21068659360513298</v>
      </c>
      <c r="J24" s="48">
        <f t="shared" si="37"/>
        <v>-0.17509461799366169</v>
      </c>
      <c r="K24" s="48">
        <f t="shared" si="37"/>
        <v>-0.18555990077142329</v>
      </c>
      <c r="L24" s="48">
        <f t="shared" si="37"/>
        <v>-0.17442360568938689</v>
      </c>
      <c r="M24" s="48">
        <f t="shared" si="37"/>
        <v>-0.2151686317775352</v>
      </c>
      <c r="N24" s="48">
        <f t="shared" si="37"/>
        <v>-0.15991925080666936</v>
      </c>
      <c r="O24" s="48">
        <f t="shared" si="37"/>
        <v>-0.23691818979358625</v>
      </c>
      <c r="P24" s="48">
        <f t="shared" ca="1" si="37"/>
        <v>-0.22325384780845856</v>
      </c>
      <c r="Q24" s="49">
        <f>IFERROR(Q23/Q$11,"")</f>
        <v>-0.23934517505689681</v>
      </c>
      <c r="R24" s="48">
        <f t="shared" ref="R24:AO24" si="38">IFERROR(R23/R$11,"")</f>
        <v>-0.25953445221617988</v>
      </c>
      <c r="S24" s="48">
        <f t="shared" si="38"/>
        <v>-0.23833638159992684</v>
      </c>
      <c r="T24" s="48">
        <f t="shared" si="38"/>
        <v>-0.25584317650225219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-0.24788424978597803</v>
      </c>
      <c r="AD24" s="65">
        <f t="shared" si="38"/>
        <v>-0.22460963970591571</v>
      </c>
      <c r="AE24" s="65">
        <f t="shared" si="38"/>
        <v>-0.23854966698526681</v>
      </c>
      <c r="AF24" s="65">
        <f t="shared" si="38"/>
        <v>-0.2369947756621269</v>
      </c>
      <c r="AG24" s="65">
        <f t="shared" si="38"/>
        <v>-0.24903642985538435</v>
      </c>
      <c r="AH24" s="65">
        <f t="shared" si="38"/>
        <v>-0.26008900741896396</v>
      </c>
      <c r="AI24" s="65">
        <f t="shared" si="38"/>
        <v>-0.24181844568815611</v>
      </c>
      <c r="AJ24" s="65">
        <f t="shared" si="38"/>
        <v>-0.24892971856191309</v>
      </c>
      <c r="AK24" s="65">
        <f t="shared" si="38"/>
        <v>-0.2342805614887277</v>
      </c>
      <c r="AL24" s="65">
        <f t="shared" si="38"/>
        <v>-0.2253356849178465</v>
      </c>
      <c r="AM24" s="65">
        <f t="shared" si="38"/>
        <v>-0.21627203879994578</v>
      </c>
      <c r="AN24" s="65">
        <f t="shared" si="38"/>
        <v>-0.21257912609560267</v>
      </c>
      <c r="AO24" s="69">
        <f t="shared" si="38"/>
        <v>-0.20829044392294302</v>
      </c>
      <c r="AP24" s="5"/>
      <c r="AQ24" s="88">
        <f t="shared" ref="AQ24" si="40">IFERROR(AQ23/AQ$11,"")</f>
        <v>-0.24903642985538435</v>
      </c>
      <c r="AR24" s="89">
        <f ca="1">IFERROR(AR23/AR$11,"")</f>
        <v>-0.24126634528441529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-2228.2765800000006</v>
      </c>
      <c r="E25" s="60">
        <v>-2202.0416099999998</v>
      </c>
      <c r="F25" s="60">
        <v>-2131.4664599999996</v>
      </c>
      <c r="G25" s="60">
        <v>-2200.6489499999998</v>
      </c>
      <c r="H25" s="60">
        <v>-2573.0827800000006</v>
      </c>
      <c r="I25" s="60">
        <v>-2367.5454499999996</v>
      </c>
      <c r="J25" s="60">
        <v>-2309.4615600000006</v>
      </c>
      <c r="K25" s="60">
        <v>-2448.6838600000001</v>
      </c>
      <c r="L25" s="60">
        <v>-2423.5005799999999</v>
      </c>
      <c r="M25" s="60">
        <v>-2476.1769599999998</v>
      </c>
      <c r="N25" s="60">
        <v>-2543.9509699999999</v>
      </c>
      <c r="O25" s="60">
        <v>-2625.6649700000007</v>
      </c>
      <c r="P25" s="60">
        <f ca="1">SUMIF($D$4:$O$4,"&lt;"&amp;MONTH(TODAY()),$D25:$O25)</f>
        <v>-11335.516380000001</v>
      </c>
      <c r="Q25" s="61">
        <v>-2572.6632199999999</v>
      </c>
      <c r="R25" s="60">
        <v>-2854.1068599999994</v>
      </c>
      <c r="S25" s="60">
        <v>-2717.0946900000004</v>
      </c>
      <c r="T25" s="60">
        <v>-2984.944500000001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-11128.809270000002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-0.14482806526893588</v>
      </c>
      <c r="E26" s="65">
        <f t="shared" ref="E26:P26" si="41">IFERROR(E25/E$11,"")</f>
        <v>-0.13073834865392672</v>
      </c>
      <c r="F26" s="65">
        <f t="shared" si="41"/>
        <v>-0.14520712076596068</v>
      </c>
      <c r="G26" s="65">
        <f t="shared" si="41"/>
        <v>-0.12939498433767527</v>
      </c>
      <c r="H26" s="65">
        <f t="shared" si="41"/>
        <v>-0.15929462439429512</v>
      </c>
      <c r="I26" s="65">
        <f t="shared" si="41"/>
        <v>-0.13628204356667192</v>
      </c>
      <c r="J26" s="65">
        <f t="shared" si="41"/>
        <v>-0.11545417220612005</v>
      </c>
      <c r="K26" s="65">
        <f t="shared" si="41"/>
        <v>-0.12159887868359841</v>
      </c>
      <c r="L26" s="65">
        <f t="shared" si="41"/>
        <v>-0.11672461570847302</v>
      </c>
      <c r="M26" s="65">
        <f t="shared" si="41"/>
        <v>-0.13463342973902279</v>
      </c>
      <c r="N26" s="65">
        <f t="shared" si="41"/>
        <v>-0.10604113124389743</v>
      </c>
      <c r="O26" s="65">
        <f t="shared" si="41"/>
        <v>-0.13660662529328485</v>
      </c>
      <c r="P26" s="65">
        <f t="shared" ca="1" si="41"/>
        <v>-0.14157399176262872</v>
      </c>
      <c r="Q26" s="66">
        <f>IFERROR(Q25/Q$11,"")</f>
        <v>-0.1426604696650097</v>
      </c>
      <c r="R26" s="65">
        <f t="shared" ref="R26:AO26" si="42">IFERROR(R25/R$11,"")</f>
        <v>-0.17217949235244365</v>
      </c>
      <c r="S26" s="65">
        <f t="shared" si="42"/>
        <v>-0.13940838900422145</v>
      </c>
      <c r="T26" s="65">
        <f t="shared" si="42"/>
        <v>-0.16165478906283304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-0.15336347348259477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-750.03152</v>
      </c>
      <c r="E27" s="60">
        <v>-714.93759</v>
      </c>
      <c r="F27" s="60">
        <v>-524.59442000000001</v>
      </c>
      <c r="G27" s="60">
        <v>-645.65222999999992</v>
      </c>
      <c r="H27" s="60">
        <v>-631.11871999999994</v>
      </c>
      <c r="I27" s="60">
        <v>-685.33246999999994</v>
      </c>
      <c r="J27" s="60">
        <v>-530.59559000000002</v>
      </c>
      <c r="K27" s="60">
        <v>-597.96399000000008</v>
      </c>
      <c r="L27" s="60">
        <v>-577.87325999999985</v>
      </c>
      <c r="M27" s="60">
        <v>-822.25404999999989</v>
      </c>
      <c r="N27" s="60">
        <v>-617.26664000000005</v>
      </c>
      <c r="O27" s="60">
        <v>-1176.0157600000002</v>
      </c>
      <c r="P27" s="60">
        <f ca="1">SUMIF($D$4:$O$4,"&lt;"&amp;MONTH(TODAY()),$D27:$O27)</f>
        <v>-3266.33448</v>
      </c>
      <c r="Q27" s="61">
        <v>-871.52660999999989</v>
      </c>
      <c r="R27" s="60">
        <v>-734.64445999999998</v>
      </c>
      <c r="S27" s="60">
        <v>-1157.3173899999999</v>
      </c>
      <c r="T27" s="60">
        <v>-896.61749999999995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-3660.1059599999994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-4.8748712304070956E-2</v>
      </c>
      <c r="E28" s="65">
        <f t="shared" ref="E28:P28" si="45">IFERROR(E27/E$11,"")</f>
        <v>-4.2446863620900478E-2</v>
      </c>
      <c r="F28" s="65">
        <f t="shared" si="45"/>
        <v>-3.5738233149626528E-2</v>
      </c>
      <c r="G28" s="65">
        <f t="shared" si="45"/>
        <v>-3.7963419921398685E-2</v>
      </c>
      <c r="H28" s="65">
        <f t="shared" si="45"/>
        <v>-3.9071350611816803E-2</v>
      </c>
      <c r="I28" s="65">
        <f t="shared" si="45"/>
        <v>-3.944951068803975E-2</v>
      </c>
      <c r="J28" s="65">
        <f t="shared" si="45"/>
        <v>-2.6525435920079939E-2</v>
      </c>
      <c r="K28" s="65">
        <f t="shared" si="45"/>
        <v>-2.9694217316060742E-2</v>
      </c>
      <c r="L28" s="65">
        <f t="shared" si="45"/>
        <v>-2.7832481146632324E-2</v>
      </c>
      <c r="M28" s="65">
        <f t="shared" si="45"/>
        <v>-4.4707177498453876E-2</v>
      </c>
      <c r="N28" s="65">
        <f t="shared" si="45"/>
        <v>-2.572991915198727E-2</v>
      </c>
      <c r="O28" s="65">
        <f t="shared" si="45"/>
        <v>-6.1185088768319747E-2</v>
      </c>
      <c r="P28" s="65">
        <f t="shared" ca="1" si="45"/>
        <v>-4.0794613607669644E-2</v>
      </c>
      <c r="Q28" s="66">
        <f>IFERROR(Q27/Q$11,"")</f>
        <v>-4.8328282746683694E-2</v>
      </c>
      <c r="R28" s="65">
        <f t="shared" ref="R28:AO28" si="46">IFERROR(R27/R$11,"")</f>
        <v>-4.4318841720710878E-2</v>
      </c>
      <c r="S28" s="65">
        <f t="shared" si="46"/>
        <v>-5.9379510585429847E-2</v>
      </c>
      <c r="T28" s="65">
        <f t="shared" si="46"/>
        <v>-4.8557858557351612E-2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-5.0439049652249712E-2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-159.58799999999999</v>
      </c>
      <c r="E29" s="60">
        <v>0</v>
      </c>
      <c r="F29" s="60">
        <v>0</v>
      </c>
      <c r="G29" s="60">
        <v>-23.5532</v>
      </c>
      <c r="H29" s="60">
        <v>0</v>
      </c>
      <c r="I29" s="60">
        <v>0</v>
      </c>
      <c r="J29" s="60">
        <v>0</v>
      </c>
      <c r="K29" s="60">
        <v>-12.567600000000001</v>
      </c>
      <c r="L29" s="60">
        <v>0</v>
      </c>
      <c r="M29" s="60">
        <v>-1.0100500000000001</v>
      </c>
      <c r="N29" s="60">
        <v>-8.7397900000000011</v>
      </c>
      <c r="O29" s="60">
        <v>0</v>
      </c>
      <c r="P29" s="60">
        <f ca="1">SUMIF($D$4:$O$4,"&lt;"&amp;MONTH(TODAY()),$D29:$O29)</f>
        <v>-183.1412</v>
      </c>
      <c r="Q29" s="61">
        <v>-92.283299999999997</v>
      </c>
      <c r="R29" s="60">
        <v>-10.711229999999999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-102.99453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-1.0372510076885937E-2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-1.3848941900079671E-3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-6.2409284134538759E-4</v>
      </c>
      <c r="L30" s="65">
        <f t="shared" si="49"/>
        <v>0</v>
      </c>
      <c r="M30" s="65">
        <f t="shared" si="49"/>
        <v>-5.491792303402257E-5</v>
      </c>
      <c r="N30" s="65">
        <f t="shared" si="49"/>
        <v>-3.6430624228347546E-4</v>
      </c>
      <c r="O30" s="65">
        <f t="shared" si="49"/>
        <v>0</v>
      </c>
      <c r="P30" s="65">
        <f t="shared" ca="1" si="49"/>
        <v>-2.2873268293224359E-3</v>
      </c>
      <c r="Q30" s="66">
        <f>IFERROR(Q29/Q$11,"")</f>
        <v>-5.1173347595170225E-3</v>
      </c>
      <c r="R30" s="65">
        <f t="shared" ref="R30:AO30" si="50">IFERROR(R29/R$11,"")</f>
        <v>-6.4617557587534234E-4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-1.419343119940747E-3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-656.59828000000005</v>
      </c>
      <c r="E31" s="60">
        <v>-605.65015000000017</v>
      </c>
      <c r="F31" s="60">
        <v>-607.87461000000008</v>
      </c>
      <c r="G31" s="60">
        <v>-594.15172999999993</v>
      </c>
      <c r="H31" s="60">
        <v>-626.17496000000006</v>
      </c>
      <c r="I31" s="60">
        <v>-607.25274000000002</v>
      </c>
      <c r="J31" s="60">
        <v>-662.40865000000019</v>
      </c>
      <c r="K31" s="60">
        <v>-677.47636000000011</v>
      </c>
      <c r="L31" s="60">
        <v>-620.10486000000003</v>
      </c>
      <c r="M31" s="60">
        <v>-657.93869000000007</v>
      </c>
      <c r="N31" s="60">
        <v>-666.54197000000011</v>
      </c>
      <c r="O31" s="60">
        <v>-752.03539000000012</v>
      </c>
      <c r="P31" s="60">
        <f ca="1">SUMIF($D$4:$O$4,"&lt;"&amp;MONTH(TODAY()),$D31:$O31)</f>
        <v>-3090.4497300000003</v>
      </c>
      <c r="Q31" s="61">
        <v>-779.75076999999999</v>
      </c>
      <c r="R31" s="60">
        <v>-702.67036000000007</v>
      </c>
      <c r="S31" s="60">
        <v>-770.80706000000009</v>
      </c>
      <c r="T31" s="60">
        <v>-842.56455999999991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-3095.7927500000001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-4.2675967339436384E-2</v>
      </c>
      <c r="E32" s="65">
        <f t="shared" ref="E32:P32" si="53">IFERROR(E31/E$11,"")</f>
        <v>-3.595831255568465E-2</v>
      </c>
      <c r="F32" s="65">
        <f t="shared" si="53"/>
        <v>-4.1411733921832984E-2</v>
      </c>
      <c r="G32" s="65">
        <f t="shared" si="53"/>
        <v>-3.4935264798846108E-2</v>
      </c>
      <c r="H32" s="65">
        <f t="shared" si="53"/>
        <v>-3.8765291903400306E-2</v>
      </c>
      <c r="I32" s="65">
        <f t="shared" si="53"/>
        <v>-3.4955039350421303E-2</v>
      </c>
      <c r="J32" s="65">
        <f t="shared" si="53"/>
        <v>-3.31150098674617E-2</v>
      </c>
      <c r="K32" s="65">
        <f t="shared" si="53"/>
        <v>-3.3642711930418755E-2</v>
      </c>
      <c r="L32" s="65">
        <f t="shared" si="53"/>
        <v>-2.9866508834281554E-2</v>
      </c>
      <c r="M32" s="65">
        <f t="shared" si="53"/>
        <v>-3.5773106617024535E-2</v>
      </c>
      <c r="N32" s="65">
        <f t="shared" si="53"/>
        <v>-2.7783894168501192E-2</v>
      </c>
      <c r="O32" s="65">
        <f t="shared" si="53"/>
        <v>-3.912647573198165E-2</v>
      </c>
      <c r="P32" s="65">
        <f t="shared" ca="1" si="53"/>
        <v>-3.8597915608837768E-2</v>
      </c>
      <c r="Q32" s="66">
        <f>IFERROR(Q31/Q$11,"")</f>
        <v>-4.3239087885686395E-2</v>
      </c>
      <c r="R32" s="65">
        <f t="shared" ref="R32:AO32" si="54">IFERROR(R31/R$11,"")</f>
        <v>-4.2389942567150014E-2</v>
      </c>
      <c r="S32" s="65">
        <f t="shared" si="54"/>
        <v>-3.9548482010275561E-2</v>
      </c>
      <c r="T32" s="65">
        <f t="shared" si="54"/>
        <v>-4.5630528882067541E-2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-4.2662383531192824E-2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-1017.5353700000002</v>
      </c>
      <c r="E35" s="104">
        <f t="shared" ref="E35:AB35" si="61">+E37+E39+E41+E43+E45</f>
        <v>-1034.0434299999999</v>
      </c>
      <c r="F35" s="104">
        <f t="shared" si="61"/>
        <v>-1326.7645800000003</v>
      </c>
      <c r="G35" s="104">
        <f t="shared" si="61"/>
        <v>-1026.9095400000003</v>
      </c>
      <c r="H35" s="104">
        <f t="shared" si="61"/>
        <v>-1145.36743</v>
      </c>
      <c r="I35" s="104">
        <f t="shared" si="61"/>
        <v>-1040.53557</v>
      </c>
      <c r="J35" s="104">
        <f t="shared" si="61"/>
        <v>-1069.8563700000002</v>
      </c>
      <c r="K35" s="104">
        <f t="shared" si="61"/>
        <v>-1114.6862199999998</v>
      </c>
      <c r="L35" s="104">
        <f t="shared" si="61"/>
        <v>-1117.1898899999999</v>
      </c>
      <c r="M35" s="104">
        <f t="shared" si="61"/>
        <v>-1155.6697900000004</v>
      </c>
      <c r="N35" s="104">
        <f t="shared" si="61"/>
        <v>-1143.66354</v>
      </c>
      <c r="O35" s="104">
        <f t="shared" si="61"/>
        <v>-1275.28997</v>
      </c>
      <c r="P35" s="104">
        <f t="shared" ca="1" si="61"/>
        <v>-5550.6203500000001</v>
      </c>
      <c r="Q35" s="105">
        <f t="shared" si="61"/>
        <v>-1223.39255</v>
      </c>
      <c r="R35" s="104">
        <f t="shared" si="61"/>
        <v>-1270.8466800000001</v>
      </c>
      <c r="S35" s="104">
        <f t="shared" si="61"/>
        <v>-641.80835000000013</v>
      </c>
      <c r="T35" s="104">
        <f t="shared" si="61"/>
        <v>-540.73005000000012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-3676.7776300000005</v>
      </c>
      <c r="AD35" s="60">
        <v>-602.06338589240397</v>
      </c>
      <c r="AE35" s="60">
        <v>-602.06338589240397</v>
      </c>
      <c r="AF35" s="60">
        <v>-602.06338589240397</v>
      </c>
      <c r="AG35" s="60">
        <v>-602.06338589240397</v>
      </c>
      <c r="AH35" s="60">
        <v>-602.06338589240397</v>
      </c>
      <c r="AI35" s="60">
        <v>-602.06338589240397</v>
      </c>
      <c r="AJ35" s="60">
        <v>-602.06338589240397</v>
      </c>
      <c r="AK35" s="60">
        <v>-602.06338589240397</v>
      </c>
      <c r="AL35" s="60">
        <v>-602.06338589240397</v>
      </c>
      <c r="AM35" s="60">
        <v>-602.06338589240397</v>
      </c>
      <c r="AN35" s="60">
        <v>-602.06338589240397</v>
      </c>
      <c r="AO35" s="64">
        <v>-602.06338589240397</v>
      </c>
      <c r="AP35" s="5"/>
      <c r="AQ35" s="95">
        <v>-602.06338589240397</v>
      </c>
      <c r="AR35" s="96">
        <f ca="1">SUMIF($AD$4:$AO$4,"&lt;"&amp;MONTH(TODAY()),$AD35:$AO35)</f>
        <v>-3010.3169294620197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-6.6135272570073331E-2</v>
      </c>
      <c r="E36" s="47">
        <f t="shared" si="63"/>
        <v>-6.1392632119536689E-2</v>
      </c>
      <c r="F36" s="47">
        <f t="shared" si="63"/>
        <v>-9.0386439670300592E-2</v>
      </c>
      <c r="G36" s="48">
        <f t="shared" si="63"/>
        <v>-6.0380799874741202E-2</v>
      </c>
      <c r="H36" s="48">
        <f t="shared" si="63"/>
        <v>-7.0907502849678658E-2</v>
      </c>
      <c r="I36" s="48">
        <f t="shared" si="63"/>
        <v>-5.9895920428227396E-2</v>
      </c>
      <c r="J36" s="48">
        <f t="shared" si="63"/>
        <v>-5.3484060404882627E-2</v>
      </c>
      <c r="K36" s="48">
        <f t="shared" si="63"/>
        <v>-5.535406046089545E-2</v>
      </c>
      <c r="L36" s="48">
        <f t="shared" si="63"/>
        <v>-5.3807934547158737E-2</v>
      </c>
      <c r="M36" s="48">
        <f t="shared" si="63"/>
        <v>-6.2835487926305666E-2</v>
      </c>
      <c r="N36" s="48">
        <f t="shared" si="63"/>
        <v>-4.7672056959494127E-2</v>
      </c>
      <c r="O36" s="48">
        <f t="shared" si="63"/>
        <v>-6.635007171995537E-2</v>
      </c>
      <c r="P36" s="48">
        <f t="shared" ca="1" si="63"/>
        <v>-6.9324012542989186E-2</v>
      </c>
      <c r="Q36" s="49">
        <f t="shared" si="63"/>
        <v>-6.7840109972759619E-2</v>
      </c>
      <c r="R36" s="48">
        <f t="shared" si="63"/>
        <v>-7.6666273182283182E-2</v>
      </c>
      <c r="S36" s="48">
        <f t="shared" si="63"/>
        <v>-3.2929830694622395E-2</v>
      </c>
      <c r="T36" s="48">
        <f t="shared" si="63"/>
        <v>-2.9284163297738079E-2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-5.0668797971043185E-2</v>
      </c>
      <c r="AD36" s="107">
        <f t="shared" si="63"/>
        <v>-2.6535054696764985E-2</v>
      </c>
      <c r="AE36" s="107">
        <f t="shared" si="63"/>
        <v>-2.8181909154197403E-2</v>
      </c>
      <c r="AF36" s="107">
        <f t="shared" si="63"/>
        <v>-2.7998216564863024E-2</v>
      </c>
      <c r="AG36" s="107">
        <f t="shared" si="63"/>
        <v>-2.9420799999287185E-2</v>
      </c>
      <c r="AH36" s="107">
        <f t="shared" si="63"/>
        <v>-3.0726535365649107E-2</v>
      </c>
      <c r="AI36" s="107">
        <f t="shared" si="63"/>
        <v>-2.8568077894712524E-2</v>
      </c>
      <c r="AJ36" s="107">
        <f t="shared" si="63"/>
        <v>-2.8842242834577061E-2</v>
      </c>
      <c r="AK36" s="107">
        <f t="shared" si="63"/>
        <v>-2.714491819183221E-2</v>
      </c>
      <c r="AL36" s="107">
        <f t="shared" si="63"/>
        <v>-2.6108520032250844E-2</v>
      </c>
      <c r="AM36" s="107">
        <f t="shared" si="63"/>
        <v>-2.5058360638630085E-2</v>
      </c>
      <c r="AN36" s="107">
        <f t="shared" si="63"/>
        <v>-2.4630481293404106E-2</v>
      </c>
      <c r="AO36" s="53">
        <f t="shared" si="63"/>
        <v>-2.4133573116354102E-2</v>
      </c>
      <c r="AP36" s="56"/>
      <c r="AQ36" s="54">
        <f t="shared" ref="AQ36" si="65">IFERROR(AQ35/AQ$11,"")</f>
        <v>-2.9420799999287185E-2</v>
      </c>
      <c r="AR36" s="55">
        <f ca="1">IFERROR(AR35/AR$11,"")</f>
        <v>-2.8502853559592489E-2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-553.97635000000014</v>
      </c>
      <c r="E37" s="60">
        <v>-566.42938000000004</v>
      </c>
      <c r="F37" s="60">
        <v>-560.52781000000016</v>
      </c>
      <c r="G37" s="60">
        <v>-560.71585000000016</v>
      </c>
      <c r="H37" s="60">
        <v>-641.25756999999999</v>
      </c>
      <c r="I37" s="60">
        <v>-574.28206999999998</v>
      </c>
      <c r="J37" s="60">
        <v>-594.1814700000001</v>
      </c>
      <c r="K37" s="60">
        <v>-617.73505999999998</v>
      </c>
      <c r="L37" s="60">
        <v>-628.12917999999991</v>
      </c>
      <c r="M37" s="60">
        <v>-658.84346000000028</v>
      </c>
      <c r="N37" s="60">
        <v>-649.81040999999993</v>
      </c>
      <c r="O37" s="60">
        <v>-605.24958000000026</v>
      </c>
      <c r="P37" s="60">
        <f ca="1">SUMIF($D$4:$O$4,"&lt;"&amp;MONTH(TODAY()),$D37:$O37)</f>
        <v>-2882.9069600000003</v>
      </c>
      <c r="Q37" s="61">
        <v>-655.96780000000012</v>
      </c>
      <c r="R37" s="60">
        <v>-726.93852000000004</v>
      </c>
      <c r="S37" s="60">
        <v>-681.94551000000001</v>
      </c>
      <c r="T37" s="60">
        <v>-355.99901000000011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-2420.8508400000001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-3.6005998400452988E-2</v>
      </c>
      <c r="E38" s="65">
        <f t="shared" si="66"/>
        <v>-3.3629719544794413E-2</v>
      </c>
      <c r="F38" s="65">
        <f t="shared" si="66"/>
        <v>-3.8186211665441595E-2</v>
      </c>
      <c r="G38" s="65">
        <f t="shared" si="66"/>
        <v>-3.2969283278296749E-2</v>
      </c>
      <c r="H38" s="65">
        <f t="shared" si="66"/>
        <v>-3.9699027387353772E-2</v>
      </c>
      <c r="I38" s="65">
        <f t="shared" si="66"/>
        <v>-3.3057162253547677E-2</v>
      </c>
      <c r="J38" s="65">
        <f t="shared" si="66"/>
        <v>-2.9704209391155895E-2</v>
      </c>
      <c r="K38" s="65">
        <f t="shared" si="66"/>
        <v>-3.067602635300801E-2</v>
      </c>
      <c r="L38" s="65">
        <f t="shared" si="66"/>
        <v>-3.0252989314645953E-2</v>
      </c>
      <c r="M38" s="65">
        <f t="shared" si="66"/>
        <v>-3.5822300309637282E-2</v>
      </c>
      <c r="N38" s="65">
        <f t="shared" si="66"/>
        <v>-2.7086461878807668E-2</v>
      </c>
      <c r="O38" s="65">
        <f t="shared" si="66"/>
        <v>-3.1489585887257372E-2</v>
      </c>
      <c r="P38" s="65">
        <f t="shared" ca="1" si="66"/>
        <v>-3.600582739464623E-2</v>
      </c>
      <c r="Q38" s="66">
        <f t="shared" si="66"/>
        <v>-3.6375019359558135E-2</v>
      </c>
      <c r="R38" s="65">
        <f t="shared" si="66"/>
        <v>-4.3853966051234934E-2</v>
      </c>
      <c r="S38" s="65">
        <f t="shared" si="66"/>
        <v>-3.4989183589241114E-2</v>
      </c>
      <c r="T38" s="65">
        <f t="shared" si="66"/>
        <v>-1.9279736982757093E-2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-3.336116960926739E-2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-317.97885000000008</v>
      </c>
      <c r="E39" s="60">
        <v>-327.85073</v>
      </c>
      <c r="F39" s="60">
        <v>-314.61535000000003</v>
      </c>
      <c r="G39" s="60">
        <v>-324.72993000000008</v>
      </c>
      <c r="H39" s="60">
        <v>-360.87061</v>
      </c>
      <c r="I39" s="60">
        <v>-330.19451999999995</v>
      </c>
      <c r="J39" s="60">
        <v>-323.41453000000007</v>
      </c>
      <c r="K39" s="60">
        <v>-341.78280999999998</v>
      </c>
      <c r="L39" s="60">
        <v>-342.07339000000002</v>
      </c>
      <c r="M39" s="60">
        <v>-340.20627000000007</v>
      </c>
      <c r="N39" s="60">
        <v>-339.87090999999998</v>
      </c>
      <c r="O39" s="60">
        <v>-501.04734999999999</v>
      </c>
      <c r="P39" s="60">
        <f ca="1">SUMIF($D$4:$O$4,"&lt;"&amp;MONTH(TODAY()),$D39:$O39)</f>
        <v>-1646.04547</v>
      </c>
      <c r="Q39" s="61">
        <v>-390.70170000000002</v>
      </c>
      <c r="R39" s="60">
        <v>-381.66845000000006</v>
      </c>
      <c r="S39" s="60">
        <v>225.25369999999987</v>
      </c>
      <c r="T39" s="60">
        <v>-93.436309999999992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-640.55276000000026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-2.0667210729262867E-2</v>
      </c>
      <c r="E40" s="65">
        <f t="shared" si="69"/>
        <v>-1.9464965080829875E-2</v>
      </c>
      <c r="F40" s="65">
        <f t="shared" si="69"/>
        <v>-2.143331362684215E-2</v>
      </c>
      <c r="G40" s="65">
        <f t="shared" si="69"/>
        <v>-1.9093651536890695E-2</v>
      </c>
      <c r="H40" s="65">
        <f t="shared" si="69"/>
        <v>-2.2340807968444041E-2</v>
      </c>
      <c r="I40" s="65">
        <f t="shared" si="69"/>
        <v>-1.9006851150467387E-2</v>
      </c>
      <c r="J40" s="65">
        <f t="shared" si="69"/>
        <v>-1.6168078952819364E-2</v>
      </c>
      <c r="K40" s="65">
        <f t="shared" si="69"/>
        <v>-1.6972548857053911E-2</v>
      </c>
      <c r="L40" s="65">
        <f t="shared" si="69"/>
        <v>-1.6475500489397291E-2</v>
      </c>
      <c r="M40" s="65">
        <f t="shared" si="69"/>
        <v>-1.8497521658880158E-2</v>
      </c>
      <c r="N40" s="65">
        <f t="shared" si="69"/>
        <v>-1.4167055968571929E-2</v>
      </c>
      <c r="O40" s="65">
        <f t="shared" si="69"/>
        <v>-2.6068210673368328E-2</v>
      </c>
      <c r="P40" s="65">
        <f t="shared" ca="1" si="69"/>
        <v>-2.0558148389415703E-2</v>
      </c>
      <c r="Q40" s="66">
        <f t="shared" si="69"/>
        <v>-2.1665365131203502E-2</v>
      </c>
      <c r="R40" s="65">
        <f t="shared" si="69"/>
        <v>-2.302488420771465E-2</v>
      </c>
      <c r="S40" s="65">
        <f t="shared" si="69"/>
        <v>1.1557291525324122E-2</v>
      </c>
      <c r="T40" s="65">
        <f t="shared" si="69"/>
        <v>-5.0602036265195117E-3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-8.8273052254819444E-3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-13.5792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-13.5792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-6.967200675535248E-4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-1.8713172528967697E-4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-145.58016999999998</v>
      </c>
      <c r="E43" s="60">
        <v>-139.76331999999999</v>
      </c>
      <c r="F43" s="60">
        <v>-137.61922000000004</v>
      </c>
      <c r="G43" s="60">
        <v>-132.50961999999998</v>
      </c>
      <c r="H43" s="60">
        <v>-140.35925</v>
      </c>
      <c r="I43" s="60">
        <v>-135.49798000000001</v>
      </c>
      <c r="J43" s="60">
        <v>-151.69936999999999</v>
      </c>
      <c r="K43" s="60">
        <v>-155.16834999999998</v>
      </c>
      <c r="L43" s="60">
        <v>-146.98732000000001</v>
      </c>
      <c r="M43" s="60">
        <v>-154.34797</v>
      </c>
      <c r="N43" s="60">
        <v>-153.98222000000001</v>
      </c>
      <c r="O43" s="60">
        <v>-164.78524999999999</v>
      </c>
      <c r="P43" s="60">
        <f ca="1">SUMIF($D$4:$O$4,"&lt;"&amp;MONTH(TODAY()),$D43:$O43)</f>
        <v>-695.83158000000003</v>
      </c>
      <c r="Q43" s="61">
        <v>-173.24102000000002</v>
      </c>
      <c r="R43" s="60">
        <v>-156.60470999999998</v>
      </c>
      <c r="S43" s="60">
        <v>-171.53734</v>
      </c>
      <c r="T43" s="60">
        <v>-91.294729999999987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-592.67779999999993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-9.4620634403574672E-3</v>
      </c>
      <c r="E44" s="65">
        <f t="shared" si="75"/>
        <v>-8.2979474939124023E-3</v>
      </c>
      <c r="F44" s="65">
        <f t="shared" si="75"/>
        <v>-9.3753718734365266E-3</v>
      </c>
      <c r="G44" s="65">
        <f t="shared" si="75"/>
        <v>-7.7913745418101777E-3</v>
      </c>
      <c r="H44" s="65">
        <f t="shared" si="75"/>
        <v>-8.6893722125080501E-3</v>
      </c>
      <c r="I44" s="65">
        <f t="shared" si="75"/>
        <v>-7.7996144122834243E-3</v>
      </c>
      <c r="J44" s="65">
        <f t="shared" si="75"/>
        <v>-7.5837266533849189E-3</v>
      </c>
      <c r="K44" s="65">
        <f t="shared" si="75"/>
        <v>-7.7054852508335369E-3</v>
      </c>
      <c r="L44" s="65">
        <f t="shared" si="75"/>
        <v>-7.0794447431154943E-3</v>
      </c>
      <c r="M44" s="65">
        <f t="shared" si="75"/>
        <v>-8.3921290400649703E-3</v>
      </c>
      <c r="N44" s="65">
        <f t="shared" si="75"/>
        <v>-6.4185391121145269E-3</v>
      </c>
      <c r="O44" s="65">
        <f t="shared" si="75"/>
        <v>-8.5733546198052298E-3</v>
      </c>
      <c r="P44" s="65">
        <f t="shared" ca="1" si="75"/>
        <v>-8.6905308124213508E-3</v>
      </c>
      <c r="Q44" s="66">
        <f t="shared" si="75"/>
        <v>-9.6066383995824147E-3</v>
      </c>
      <c r="R44" s="65">
        <f t="shared" si="75"/>
        <v>-9.4474806972720208E-3</v>
      </c>
      <c r="S44" s="65">
        <f t="shared" si="75"/>
        <v>-8.8012185631518754E-3</v>
      </c>
      <c r="T44" s="65">
        <f t="shared" si="75"/>
        <v>-4.9442226884614726E-3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-8.1675517891252863E-3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-314.00220000000002</v>
      </c>
      <c r="G45" s="60">
        <v>-8.9541399999999989</v>
      </c>
      <c r="H45" s="60">
        <v>-2.88</v>
      </c>
      <c r="I45" s="60">
        <v>-0.56100000000000005</v>
      </c>
      <c r="J45" s="60">
        <v>-0.56100000000000005</v>
      </c>
      <c r="K45" s="60">
        <v>0</v>
      </c>
      <c r="L45" s="60">
        <v>0</v>
      </c>
      <c r="M45" s="60">
        <v>-2.2720899999999999</v>
      </c>
      <c r="N45" s="60">
        <v>0</v>
      </c>
      <c r="O45" s="60">
        <v>-4.2077900000000001</v>
      </c>
      <c r="P45" s="60">
        <f ca="1">SUMIF($D$4:$O$4,"&lt;"&amp;MONTH(TODAY()),$D45:$O45)</f>
        <v>-325.83634000000001</v>
      </c>
      <c r="Q45" s="61">
        <v>-3.4820300000000004</v>
      </c>
      <c r="R45" s="60">
        <v>-5.6349999999999998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-9.1170299999999997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-2.1391542504580318E-2</v>
      </c>
      <c r="G46" s="65">
        <f t="shared" si="78"/>
        <v>-5.264905177435735E-4</v>
      </c>
      <c r="H46" s="65">
        <f t="shared" si="78"/>
        <v>-1.7829528137278577E-4</v>
      </c>
      <c r="I46" s="65">
        <f t="shared" si="78"/>
        <v>-3.2292611928908466E-5</v>
      </c>
      <c r="J46" s="65">
        <f t="shared" si="78"/>
        <v>-2.8045407522450095E-5</v>
      </c>
      <c r="K46" s="65">
        <f t="shared" si="78"/>
        <v>0</v>
      </c>
      <c r="L46" s="65">
        <f t="shared" si="78"/>
        <v>0</v>
      </c>
      <c r="M46" s="65">
        <f t="shared" si="78"/>
        <v>-1.2353691772325364E-4</v>
      </c>
      <c r="N46" s="65">
        <f t="shared" si="78"/>
        <v>0</v>
      </c>
      <c r="O46" s="65">
        <f t="shared" si="78"/>
        <v>-2.1892053952444321E-4</v>
      </c>
      <c r="P46" s="65">
        <f t="shared" ca="1" si="78"/>
        <v>-4.0695059465059051E-3</v>
      </c>
      <c r="Q46" s="66">
        <f t="shared" si="78"/>
        <v>-1.9308708241557313E-4</v>
      </c>
      <c r="R46" s="65">
        <f t="shared" si="78"/>
        <v>-3.3994222606157786E-4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-1.2563962187888414E-4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-4812.0297500000015</v>
      </c>
      <c r="E47" s="71">
        <f t="shared" ref="E47:AO47" si="81">E23+E35</f>
        <v>-4556.6727799999999</v>
      </c>
      <c r="F47" s="71">
        <f>F23+F35</f>
        <v>-4590.7000699999999</v>
      </c>
      <c r="G47" s="71">
        <f t="shared" si="81"/>
        <v>-4490.9156499999999</v>
      </c>
      <c r="H47" s="71">
        <f t="shared" si="81"/>
        <v>-4975.7438900000006</v>
      </c>
      <c r="I47" s="71">
        <f t="shared" si="81"/>
        <v>-4700.6662299999989</v>
      </c>
      <c r="J47" s="71">
        <f t="shared" si="81"/>
        <v>-4572.3221700000013</v>
      </c>
      <c r="K47" s="71">
        <f t="shared" si="81"/>
        <v>-4851.3780299999999</v>
      </c>
      <c r="L47" s="71">
        <f t="shared" si="81"/>
        <v>-4738.6685899999993</v>
      </c>
      <c r="M47" s="71">
        <f t="shared" si="81"/>
        <v>-5113.04954</v>
      </c>
      <c r="N47" s="71">
        <f t="shared" si="81"/>
        <v>-4980.16291</v>
      </c>
      <c r="O47" s="71">
        <f t="shared" si="81"/>
        <v>-5829.0060900000008</v>
      </c>
      <c r="P47" s="71">
        <f ca="1">SUMIF($D$4:$O$4,"&lt;"&amp;MONTH(TODAY()),$D47:$O47)</f>
        <v>-23426.062140000002</v>
      </c>
      <c r="Q47" s="109">
        <f t="shared" si="81"/>
        <v>-5539.6164499999995</v>
      </c>
      <c r="R47" s="71">
        <f t="shared" si="81"/>
        <v>-5572.979589999999</v>
      </c>
      <c r="S47" s="71">
        <f t="shared" si="81"/>
        <v>-5287.0274900000004</v>
      </c>
      <c r="T47" s="71">
        <f t="shared" si="81"/>
        <v>-5264.8566100000007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-21664.48014</v>
      </c>
      <c r="AD47" s="110">
        <f t="shared" si="81"/>
        <v>-5698.3121681458279</v>
      </c>
      <c r="AE47" s="110">
        <f t="shared" si="81"/>
        <v>-5698.3121681458279</v>
      </c>
      <c r="AF47" s="110">
        <f t="shared" si="81"/>
        <v>-5698.3121681458279</v>
      </c>
      <c r="AG47" s="110">
        <f t="shared" si="81"/>
        <v>-5698.3121681458279</v>
      </c>
      <c r="AH47" s="110">
        <f t="shared" si="81"/>
        <v>-5698.3121681458279</v>
      </c>
      <c r="AI47" s="110">
        <f t="shared" si="81"/>
        <v>-5698.3121681458279</v>
      </c>
      <c r="AJ47" s="110">
        <f t="shared" si="81"/>
        <v>-5798.3121681458279</v>
      </c>
      <c r="AK47" s="110">
        <f t="shared" si="81"/>
        <v>-5798.3121681458279</v>
      </c>
      <c r="AL47" s="110">
        <f t="shared" si="81"/>
        <v>-5798.3121681458279</v>
      </c>
      <c r="AM47" s="110">
        <f t="shared" si="81"/>
        <v>-5798.3121681458279</v>
      </c>
      <c r="AN47" s="110">
        <f t="shared" si="81"/>
        <v>-5798.3121681458279</v>
      </c>
      <c r="AO47" s="111">
        <f t="shared" si="81"/>
        <v>-5798.3121681458279</v>
      </c>
      <c r="AP47" s="5"/>
      <c r="AQ47" s="112">
        <f t="shared" ref="AQ47" si="83">AQ23+AQ35</f>
        <v>-5698.3121681458279</v>
      </c>
      <c r="AR47" s="111">
        <f ca="1">AR23+AR35</f>
        <v>-28491.56084072914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0.17233477987946633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-7.6067359132918289E-2</v>
      </c>
      <c r="AV47" s="45">
        <f ca="1">IFERROR(($AC47/$AR47)-1,"")</f>
        <v>-0.23961764463846857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-0.31276052755940253</v>
      </c>
      <c r="E48" s="114">
        <f t="shared" si="84"/>
        <v>-0.27053615695004857</v>
      </c>
      <c r="F48" s="114">
        <f t="shared" si="84"/>
        <v>-0.31274352750772078</v>
      </c>
      <c r="G48" s="115">
        <f t="shared" si="84"/>
        <v>-0.2640593631226692</v>
      </c>
      <c r="H48" s="115">
        <f t="shared" si="84"/>
        <v>-0.30803876975919087</v>
      </c>
      <c r="I48" s="115">
        <f t="shared" si="84"/>
        <v>-0.27058251403336031</v>
      </c>
      <c r="J48" s="115">
        <f t="shared" si="84"/>
        <v>-0.22857867839854432</v>
      </c>
      <c r="K48" s="115">
        <f t="shared" si="84"/>
        <v>-0.24091396123231873</v>
      </c>
      <c r="L48" s="115">
        <f t="shared" si="84"/>
        <v>-0.22823154023654563</v>
      </c>
      <c r="M48" s="115">
        <f t="shared" si="84"/>
        <v>-0.27800411970384087</v>
      </c>
      <c r="N48" s="115">
        <f t="shared" si="84"/>
        <v>-0.2075913077661635</v>
      </c>
      <c r="O48" s="115">
        <f t="shared" si="84"/>
        <v>-0.30326826151354164</v>
      </c>
      <c r="P48" s="115">
        <f t="shared" ca="1" si="84"/>
        <v>-0.29257786035144778</v>
      </c>
      <c r="Q48" s="116">
        <f t="shared" si="84"/>
        <v>-0.30718528502965642</v>
      </c>
      <c r="R48" s="115">
        <f t="shared" si="84"/>
        <v>-0.33620072539846302</v>
      </c>
      <c r="S48" s="115">
        <f t="shared" si="84"/>
        <v>-0.27126621229454922</v>
      </c>
      <c r="T48" s="115">
        <f t="shared" si="84"/>
        <v>-0.28512733979999028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-0.29855304775702118</v>
      </c>
      <c r="AD48" s="115">
        <f t="shared" si="84"/>
        <v>-0.25114469440268072</v>
      </c>
      <c r="AE48" s="115">
        <f t="shared" si="84"/>
        <v>-0.26673157613946419</v>
      </c>
      <c r="AF48" s="115">
        <f t="shared" si="84"/>
        <v>-0.26499299222698991</v>
      </c>
      <c r="AG48" s="115">
        <f t="shared" si="84"/>
        <v>-0.27845722985467153</v>
      </c>
      <c r="AH48" s="115">
        <f t="shared" si="84"/>
        <v>-0.29081554278461308</v>
      </c>
      <c r="AI48" s="115">
        <f t="shared" si="84"/>
        <v>-0.27038652358286863</v>
      </c>
      <c r="AJ48" s="115">
        <f t="shared" si="84"/>
        <v>-0.27777196139649013</v>
      </c>
      <c r="AK48" s="115">
        <f t="shared" si="84"/>
        <v>-0.2614254796805599</v>
      </c>
      <c r="AL48" s="115">
        <f t="shared" si="84"/>
        <v>-0.25144420495009734</v>
      </c>
      <c r="AM48" s="115">
        <f t="shared" si="84"/>
        <v>-0.24133039943857584</v>
      </c>
      <c r="AN48" s="115">
        <f t="shared" si="84"/>
        <v>-0.23720960738900676</v>
      </c>
      <c r="AO48" s="118">
        <f t="shared" si="84"/>
        <v>-0.23242401703929713</v>
      </c>
      <c r="AP48" s="119"/>
      <c r="AQ48" s="120">
        <f>AQ47/AQ11</f>
        <v>-0.27845722985467153</v>
      </c>
      <c r="AR48" s="118">
        <f ca="1">AR47/AR11</f>
        <v>-0.2697691988440078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2.1067976677321076E-2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6.6701099453187473E-3</v>
      </c>
      <c r="AV48" s="45">
        <f ca="1">IF($AR48&lt;&gt;0,IFERROR(($AR48-$AC48),""),"")</f>
        <v>2.8783848913013388E-2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-6743.7744300000013</v>
      </c>
      <c r="E49" s="125">
        <f t="shared" si="86"/>
        <v>-6163.7322499999991</v>
      </c>
      <c r="F49" s="125">
        <f t="shared" si="86"/>
        <v>-7534.5361999999996</v>
      </c>
      <c r="G49" s="125">
        <f t="shared" si="86"/>
        <v>-8207.5931799999998</v>
      </c>
      <c r="H49" s="125">
        <f t="shared" si="86"/>
        <v>-7583.3944999999994</v>
      </c>
      <c r="I49" s="125">
        <f t="shared" si="86"/>
        <v>-6656.8118799999993</v>
      </c>
      <c r="J49" s="125">
        <f t="shared" si="86"/>
        <v>-8302.2319900000002</v>
      </c>
      <c r="K49" s="125">
        <f t="shared" si="86"/>
        <v>-5552.0988900000011</v>
      </c>
      <c r="L49" s="125">
        <f t="shared" si="86"/>
        <v>-7236.6824200000001</v>
      </c>
      <c r="M49" s="125">
        <f t="shared" si="86"/>
        <v>-8211.6280600000009</v>
      </c>
      <c r="N49" s="125">
        <f t="shared" si="86"/>
        <v>-9165.6355000000003</v>
      </c>
      <c r="O49" s="125">
        <f t="shared" si="86"/>
        <v>-6596.0853499999994</v>
      </c>
      <c r="P49" s="125">
        <f ca="1">SUMIF($D$4:$O$4,"&lt;"&amp;MONTH(TODAY()),$D49:$O49)</f>
        <v>-36233.030559999999</v>
      </c>
      <c r="Q49" s="126">
        <f t="shared" ref="Q49:AB49" si="87">Q52+Q58+Q64+Q68</f>
        <v>-8988.5268400000004</v>
      </c>
      <c r="R49" s="125">
        <f t="shared" si="87"/>
        <v>-6940.26109</v>
      </c>
      <c r="S49" s="125">
        <f t="shared" si="87"/>
        <v>-8063.2768800000003</v>
      </c>
      <c r="T49" s="125">
        <f t="shared" si="87"/>
        <v>-8850.1928900000003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-32842.257700000002</v>
      </c>
      <c r="AD49" s="128">
        <v>-8621.9564743164319</v>
      </c>
      <c r="AE49" s="128">
        <v>-8118.1188040640072</v>
      </c>
      <c r="AF49" s="128">
        <v>-8171.3807059493611</v>
      </c>
      <c r="AG49" s="128">
        <v>-7776.270075751052</v>
      </c>
      <c r="AH49" s="128">
        <v>-7445.8146327452168</v>
      </c>
      <c r="AI49" s="128">
        <v>-8008.3822048615193</v>
      </c>
      <c r="AJ49" s="128">
        <v>-7932.2571393386706</v>
      </c>
      <c r="AK49" s="128">
        <v>-8428.2474171520498</v>
      </c>
      <c r="AL49" s="128">
        <v>-8762.8133021904505</v>
      </c>
      <c r="AM49" s="128">
        <v>-9130.0500435139766</v>
      </c>
      <c r="AN49" s="128">
        <v>-9288.656762885932</v>
      </c>
      <c r="AO49" s="129">
        <v>-9479.90939990888</v>
      </c>
      <c r="AP49" s="121"/>
      <c r="AQ49" s="130">
        <v>-7776.270075751052</v>
      </c>
      <c r="AR49" s="131">
        <f ca="1">SUMIF($AD$4:$AO$4,"&lt;"&amp;MONTH(TODAY()),$AD49:$AO49)</f>
        <v>-40133.540692826071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-0.43831533844286991</v>
      </c>
      <c r="E50" s="140">
        <f t="shared" ref="E50:P50" si="89">IFERROR(E49/E$11,"")</f>
        <v>-0.36594956800564371</v>
      </c>
      <c r="F50" s="140">
        <f t="shared" si="89"/>
        <v>-0.51329370104604066</v>
      </c>
      <c r="G50" s="141">
        <f t="shared" si="89"/>
        <v>-0.4825946414470651</v>
      </c>
      <c r="H50" s="141">
        <f t="shared" si="89"/>
        <v>-0.46947342227025557</v>
      </c>
      <c r="I50" s="141">
        <f t="shared" si="89"/>
        <v>-0.38318332036468372</v>
      </c>
      <c r="J50" s="141">
        <f t="shared" si="89"/>
        <v>-0.41504363548212442</v>
      </c>
      <c r="K50" s="141">
        <f t="shared" si="89"/>
        <v>-0.27571096881589746</v>
      </c>
      <c r="L50" s="141">
        <f t="shared" si="89"/>
        <v>-0.34854498548490653</v>
      </c>
      <c r="M50" s="141">
        <f t="shared" si="89"/>
        <v>-0.44647844936696213</v>
      </c>
      <c r="N50" s="141">
        <f t="shared" si="89"/>
        <v>-0.38205703193612472</v>
      </c>
      <c r="O50" s="141">
        <f t="shared" si="89"/>
        <v>-0.34317743128133188</v>
      </c>
      <c r="P50" s="141">
        <f t="shared" ca="1" si="89"/>
        <v>-0.45252943033870985</v>
      </c>
      <c r="Q50" s="142">
        <f>IFERROR(Q49/Q$11,"")</f>
        <v>-0.49843580404237503</v>
      </c>
      <c r="R50" s="141">
        <f t="shared" ref="R50:AO50" si="90">IFERROR(R49/R$11,"")</f>
        <v>-0.41868461479736518</v>
      </c>
      <c r="S50" s="141">
        <f t="shared" si="90"/>
        <v>-0.41370970399849588</v>
      </c>
      <c r="T50" s="141">
        <f t="shared" si="90"/>
        <v>-0.47929737547828249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-0.45259134159664621</v>
      </c>
      <c r="AD50" s="144">
        <f t="shared" si="90"/>
        <v>-0.38</v>
      </c>
      <c r="AE50" s="144">
        <f t="shared" si="90"/>
        <v>-0.38</v>
      </c>
      <c r="AF50" s="144">
        <f t="shared" si="90"/>
        <v>-0.38</v>
      </c>
      <c r="AG50" s="144">
        <f t="shared" si="90"/>
        <v>-0.38</v>
      </c>
      <c r="AH50" s="144">
        <f t="shared" si="90"/>
        <v>-0.38</v>
      </c>
      <c r="AI50" s="144">
        <f t="shared" si="90"/>
        <v>-0.38</v>
      </c>
      <c r="AJ50" s="144">
        <f t="shared" si="90"/>
        <v>-0.38</v>
      </c>
      <c r="AK50" s="144">
        <f t="shared" si="90"/>
        <v>-0.38</v>
      </c>
      <c r="AL50" s="144">
        <f t="shared" si="90"/>
        <v>-0.38000000000000006</v>
      </c>
      <c r="AM50" s="144">
        <f t="shared" si="90"/>
        <v>-0.38000000000000006</v>
      </c>
      <c r="AN50" s="144">
        <f t="shared" si="90"/>
        <v>-0.37999999999999995</v>
      </c>
      <c r="AO50" s="145">
        <f t="shared" si="90"/>
        <v>-0.38</v>
      </c>
      <c r="AP50" s="56"/>
      <c r="AQ50" s="146">
        <f t="shared" ref="AQ50" si="92">IFERROR(AQ49/AQ$11,"")</f>
        <v>-0.38</v>
      </c>
      <c r="AR50" s="147">
        <f ca="1">IFERROR(AR49/AR$11,"")</f>
        <v>-0.38000000000000006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-3.2972659687826034E-3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9.929737547828249E-2</v>
      </c>
      <c r="AV50" s="45">
        <f ca="1">IF($AR50&lt;&gt;0,IFERROR(($AR50-$AC50),""),"")</f>
        <v>7.2591341596646153E-2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-0.15936030299262238</v>
      </c>
      <c r="E51" s="151">
        <f t="shared" si="93"/>
        <v>-0.16173251423288168</v>
      </c>
      <c r="F51" s="151">
        <f>IFERROR(F52/F$11,"")</f>
        <v>-0.16179076860732278</v>
      </c>
      <c r="G51" s="151">
        <f t="shared" ref="G51:AO51" si="94">IFERROR(G52/G$11,"")</f>
        <v>-0.15868537121541579</v>
      </c>
      <c r="H51" s="151">
        <f t="shared" si="94"/>
        <v>-0.16273948238363878</v>
      </c>
      <c r="I51" s="151">
        <f t="shared" si="94"/>
        <v>-0.15930424270138432</v>
      </c>
      <c r="J51" s="151">
        <f t="shared" si="94"/>
        <v>-0.16365642401508293</v>
      </c>
      <c r="K51" s="151">
        <f t="shared" si="94"/>
        <v>-0.16417235688936155</v>
      </c>
      <c r="L51" s="151">
        <f t="shared" si="94"/>
        <v>-0.16209081759272984</v>
      </c>
      <c r="M51" s="151">
        <f t="shared" si="94"/>
        <v>-0.16929171529575673</v>
      </c>
      <c r="N51" s="151">
        <f t="shared" si="94"/>
        <v>-0.14550546938496001</v>
      </c>
      <c r="O51" s="151">
        <f t="shared" si="94"/>
        <v>-0.17007488025813267</v>
      </c>
      <c r="P51" s="151">
        <f t="shared" ca="1" si="94"/>
        <v>-0.16084325716446057</v>
      </c>
      <c r="Q51" s="152">
        <f t="shared" si="94"/>
        <v>-0.16150337125588626</v>
      </c>
      <c r="R51" s="151">
        <f t="shared" si="94"/>
        <v>-0.15856007656770618</v>
      </c>
      <c r="S51" s="151">
        <f t="shared" si="94"/>
        <v>-0.17455884303274716</v>
      </c>
      <c r="T51" s="151">
        <f t="shared" si="94"/>
        <v>-0.15447609117608802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-0.16254941642807752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-4.2092800393277729E-3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-2451.8647700000001</v>
      </c>
      <c r="E52" s="156">
        <f t="shared" si="95"/>
        <v>-2724.0800399999998</v>
      </c>
      <c r="F52" s="156">
        <f t="shared" si="95"/>
        <v>-2374.8945299999996</v>
      </c>
      <c r="G52" s="156">
        <f t="shared" si="95"/>
        <v>-2698.797</v>
      </c>
      <c r="H52" s="156">
        <f t="shared" si="95"/>
        <v>-2628.7275</v>
      </c>
      <c r="I52" s="156">
        <f t="shared" si="95"/>
        <v>-2767.4961800000001</v>
      </c>
      <c r="J52" s="156">
        <f t="shared" si="95"/>
        <v>-3273.66446</v>
      </c>
      <c r="K52" s="156">
        <f t="shared" si="95"/>
        <v>-3306.0025300000002</v>
      </c>
      <c r="L52" s="156">
        <f t="shared" si="95"/>
        <v>-3365.41858</v>
      </c>
      <c r="M52" s="156">
        <f t="shared" si="95"/>
        <v>-3113.6118700000002</v>
      </c>
      <c r="N52" s="156">
        <f t="shared" si="95"/>
        <v>-3490.70946</v>
      </c>
      <c r="O52" s="156">
        <f t="shared" si="95"/>
        <v>-3268.9458100000002</v>
      </c>
      <c r="P52" s="156">
        <f ca="1">SUMIF($D$4:$O$4,"&lt;"&amp;MONTH(TODAY()),$D52:$O52)</f>
        <v>-12878.363839999998</v>
      </c>
      <c r="Q52" s="157">
        <f t="shared" ref="Q52:AB52" si="96">+Q53+Q55</f>
        <v>-2912.4661099999998</v>
      </c>
      <c r="R52" s="156">
        <f t="shared" si="96"/>
        <v>-2628.3467099999998</v>
      </c>
      <c r="S52" s="156">
        <f t="shared" si="96"/>
        <v>-3402.1833900000001</v>
      </c>
      <c r="T52" s="156">
        <f t="shared" si="96"/>
        <v>-2852.3903399999999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-11795.386549999999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5.69117795817915E-2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-2135.4171200000001</v>
      </c>
      <c r="T53" s="156">
        <v>-1782.0356899999999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-3917.4528099999998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-0.10956374161227123</v>
      </c>
      <c r="T54" s="151">
        <f t="shared" si="100"/>
        <v>-9.6509199273014962E-2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-5.3985485380301713E-2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-2451.8647700000001</v>
      </c>
      <c r="E55" s="156">
        <v>-2724.0800399999998</v>
      </c>
      <c r="F55" s="156">
        <v>-2374.8945299999996</v>
      </c>
      <c r="G55" s="156">
        <v>-2698.797</v>
      </c>
      <c r="H55" s="156">
        <v>-2628.7275</v>
      </c>
      <c r="I55" s="156">
        <v>-2767.4961800000001</v>
      </c>
      <c r="J55" s="156">
        <v>-3273.66446</v>
      </c>
      <c r="K55" s="156">
        <v>-3306.0025300000002</v>
      </c>
      <c r="L55" s="156">
        <v>-3365.41858</v>
      </c>
      <c r="M55" s="156">
        <v>-3113.6118700000002</v>
      </c>
      <c r="N55" s="156">
        <v>-3490.70946</v>
      </c>
      <c r="O55" s="156">
        <v>-3268.9458100000002</v>
      </c>
      <c r="P55" s="156">
        <f ca="1">SUMIF($D$4:$O$4,"&lt;"&amp;MONTH(TODAY()),$D55:$O55)</f>
        <v>-12878.363839999998</v>
      </c>
      <c r="Q55" s="157">
        <v>-2912.4661099999998</v>
      </c>
      <c r="R55" s="156">
        <v>-2628.3467099999998</v>
      </c>
      <c r="S55" s="156">
        <v>-1266.7662700000001</v>
      </c>
      <c r="T55" s="156">
        <v>-1070.35465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-7877.9337399999995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-0.15936030299262238</v>
      </c>
      <c r="E56" s="151">
        <f t="shared" ref="E56:P56" si="103">IFERROR(E55/E$11,"")</f>
        <v>-0.16173251423288168</v>
      </c>
      <c r="F56" s="151">
        <f t="shared" si="103"/>
        <v>-0.16179076860732278</v>
      </c>
      <c r="G56" s="151">
        <f t="shared" si="103"/>
        <v>-0.15868537121541579</v>
      </c>
      <c r="H56" s="151">
        <f t="shared" si="103"/>
        <v>-0.16273948238363878</v>
      </c>
      <c r="I56" s="151">
        <f t="shared" si="103"/>
        <v>-0.15930424270138432</v>
      </c>
      <c r="J56" s="151">
        <f t="shared" si="103"/>
        <v>-0.16365642401508293</v>
      </c>
      <c r="K56" s="151">
        <f t="shared" si="103"/>
        <v>-0.16417235688936155</v>
      </c>
      <c r="L56" s="151">
        <f t="shared" si="103"/>
        <v>-0.16209081759272984</v>
      </c>
      <c r="M56" s="151">
        <f t="shared" si="103"/>
        <v>-0.16929171529575673</v>
      </c>
      <c r="N56" s="151">
        <f t="shared" si="103"/>
        <v>-0.14550546938496001</v>
      </c>
      <c r="O56" s="151">
        <f t="shared" si="103"/>
        <v>-0.17007488025813267</v>
      </c>
      <c r="P56" s="151">
        <f t="shared" ca="1" si="103"/>
        <v>-0.16084325716446057</v>
      </c>
      <c r="Q56" s="152">
        <f>IFERROR(Q55/Q$11,"")</f>
        <v>-0.16150337125588626</v>
      </c>
      <c r="R56" s="151">
        <f t="shared" ref="R56:AO56" si="104">IFERROR(R55/R$11,"")</f>
        <v>-0.15856007656770618</v>
      </c>
      <c r="S56" s="151">
        <f t="shared" si="104"/>
        <v>-6.4995101420475931E-2</v>
      </c>
      <c r="T56" s="151">
        <f t="shared" si="104"/>
        <v>-5.7966891903073046E-2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-0.10856393104777581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>
        <f t="shared" ref="D57:AO57" si="107">IFERROR(D58/D$11,"")</f>
        <v>-0.11770916601097803</v>
      </c>
      <c r="E57" s="151">
        <f t="shared" si="107"/>
        <v>-8.8643322473399191E-2</v>
      </c>
      <c r="F57" s="151">
        <f t="shared" si="107"/>
        <v>-0.16018710154601243</v>
      </c>
      <c r="G57" s="151">
        <f t="shared" si="107"/>
        <v>-0.19197682884311601</v>
      </c>
      <c r="H57" s="151">
        <f t="shared" si="107"/>
        <v>-0.13353008766551169</v>
      </c>
      <c r="I57" s="151">
        <f t="shared" si="107"/>
        <v>-0.14444963085282056</v>
      </c>
      <c r="J57" s="151">
        <f t="shared" si="107"/>
        <v>-0.17132162132752524</v>
      </c>
      <c r="K57" s="151">
        <f t="shared" si="107"/>
        <v>-6.8540900459133997E-2</v>
      </c>
      <c r="L57" s="151">
        <f t="shared" si="107"/>
        <v>-0.14053023969639025</v>
      </c>
      <c r="M57" s="151">
        <f t="shared" si="107"/>
        <v>-0.17366518990837451</v>
      </c>
      <c r="N57" s="151">
        <f t="shared" si="107"/>
        <v>-0.15259362821300612</v>
      </c>
      <c r="O57" s="151">
        <f t="shared" si="107"/>
        <v>-0.11566284166221141</v>
      </c>
      <c r="P57" s="151">
        <f t="shared" ca="1" si="107"/>
        <v>-0.13834926648963514</v>
      </c>
      <c r="Q57" s="152">
        <f t="shared" si="107"/>
        <v>-0.19021439614894203</v>
      </c>
      <c r="R57" s="151">
        <f t="shared" si="107"/>
        <v>-0.16555045244192812</v>
      </c>
      <c r="S57" s="151">
        <f t="shared" si="107"/>
        <v>-0.13347893037592923</v>
      </c>
      <c r="T57" s="151">
        <f t="shared" si="107"/>
        <v>-0.19203060930608926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-0.16980389818921321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5.3780462973246346E-5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-1811.0341900000001</v>
      </c>
      <c r="E58" s="156">
        <f t="shared" ref="E58:AB58" si="108">+E59+E61</f>
        <v>-1493.0300599999998</v>
      </c>
      <c r="F58" s="156">
        <f t="shared" si="108"/>
        <v>-2351.3546200000001</v>
      </c>
      <c r="G58" s="156">
        <f t="shared" si="108"/>
        <v>-3264.9921400000007</v>
      </c>
      <c r="H58" s="156">
        <f t="shared" si="108"/>
        <v>-2156.9087500000001</v>
      </c>
      <c r="I58" s="156">
        <f t="shared" si="108"/>
        <v>-2509.4359999999997</v>
      </c>
      <c r="J58" s="156">
        <f t="shared" si="108"/>
        <v>-3426.9935100000002</v>
      </c>
      <c r="K58" s="156">
        <f t="shared" si="108"/>
        <v>-1380.2347400000003</v>
      </c>
      <c r="L58" s="156">
        <f t="shared" si="108"/>
        <v>-2917.76602</v>
      </c>
      <c r="M58" s="156">
        <f t="shared" si="108"/>
        <v>-3194.0487800000001</v>
      </c>
      <c r="N58" s="156">
        <f t="shared" si="108"/>
        <v>-3660.7560100000001</v>
      </c>
      <c r="O58" s="156">
        <f t="shared" si="108"/>
        <v>-2223.1123199999997</v>
      </c>
      <c r="P58" s="156">
        <f t="shared" ca="1" si="108"/>
        <v>-11077.319759999998</v>
      </c>
      <c r="Q58" s="157">
        <f t="shared" si="108"/>
        <v>-3430.2255000000005</v>
      </c>
      <c r="R58" s="156">
        <f t="shared" si="108"/>
        <v>-2744.2215999999999</v>
      </c>
      <c r="S58" s="156">
        <f t="shared" si="108"/>
        <v>-2601.5284700000002</v>
      </c>
      <c r="T58" s="156">
        <f t="shared" si="108"/>
        <v>-3545.8319199999996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-12321.807489999999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-944.67426999999998</v>
      </c>
      <c r="I59" s="156">
        <v>-1144.30288</v>
      </c>
      <c r="J59" s="156">
        <v>-1868.7159799999999</v>
      </c>
      <c r="K59" s="156">
        <v>-974.75963000000002</v>
      </c>
      <c r="L59" s="156">
        <v>-1995.4591400000002</v>
      </c>
      <c r="M59" s="156">
        <v>-1706.54521</v>
      </c>
      <c r="N59" s="156">
        <v>-1886.5073900000002</v>
      </c>
      <c r="O59" s="156">
        <v>-2182.4799199999998</v>
      </c>
      <c r="P59" s="166">
        <f ca="1">SUMIF($D$4:$O$4,"&lt;"&amp;MONTH(TODAY()),$D59:$O59)</f>
        <v>-944.67426999999998</v>
      </c>
      <c r="Q59" s="157">
        <v>-1840.5447200000001</v>
      </c>
      <c r="R59" s="156">
        <v>-1238.8215500000001</v>
      </c>
      <c r="S59" s="156">
        <v>-1757.3484699999999</v>
      </c>
      <c r="T59" s="156">
        <v>-1818.3458799999999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-6655.0606200000002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-5.8482973880305898E-2</v>
      </c>
      <c r="I60" s="151">
        <f t="shared" si="110"/>
        <v>-6.5869035352891819E-2</v>
      </c>
      <c r="J60" s="151">
        <f t="shared" si="110"/>
        <v>-9.3420501252789112E-2</v>
      </c>
      <c r="K60" s="151">
        <f t="shared" si="110"/>
        <v>-4.8405463820894896E-2</v>
      </c>
      <c r="L60" s="151">
        <f t="shared" si="110"/>
        <v>-9.6108580786252618E-2</v>
      </c>
      <c r="M60" s="151">
        <f t="shared" si="110"/>
        <v>-9.2787405075847609E-2</v>
      </c>
      <c r="N60" s="151">
        <f t="shared" si="110"/>
        <v>-7.8636491070255346E-2</v>
      </c>
      <c r="O60" s="151">
        <f t="shared" si="110"/>
        <v>-0.11354884193071982</v>
      </c>
      <c r="P60" s="151">
        <f t="shared" ca="1" si="110"/>
        <v>-1.1798430952410418E-2</v>
      </c>
      <c r="Q60" s="152">
        <f>IFERROR(Q59/Q$11,"")</f>
        <v>-0.10206270768493894</v>
      </c>
      <c r="R60" s="151">
        <f t="shared" ref="R60:AO60" si="111">IFERROR(R59/R$11,"")</f>
        <v>-7.4734295545706181E-2</v>
      </c>
      <c r="S60" s="151">
        <f t="shared" si="111"/>
        <v>-9.0165837805870994E-2</v>
      </c>
      <c r="T60" s="151">
        <f t="shared" si="111"/>
        <v>-9.8475639890346828E-2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-9.171180745021705E-2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-1811.0341900000001</v>
      </c>
      <c r="E61" s="156">
        <v>-1493.0300599999998</v>
      </c>
      <c r="F61" s="156">
        <v>-2351.3546200000001</v>
      </c>
      <c r="G61" s="156">
        <v>-3264.9921400000007</v>
      </c>
      <c r="H61" s="156">
        <v>-1212.2344800000001</v>
      </c>
      <c r="I61" s="156">
        <v>-1365.1331199999997</v>
      </c>
      <c r="J61" s="156">
        <v>-1558.2775300000001</v>
      </c>
      <c r="K61" s="156">
        <v>-405.47511000000031</v>
      </c>
      <c r="L61" s="156">
        <v>-922.30687999999964</v>
      </c>
      <c r="M61" s="156">
        <v>-1487.5035699999999</v>
      </c>
      <c r="N61" s="156">
        <v>-1774.2486200000001</v>
      </c>
      <c r="O61" s="156">
        <v>-40.632400000000025</v>
      </c>
      <c r="P61" s="156">
        <f ca="1">SUMIF($D$4:$O$4,"&lt;"&amp;MONTH(TODAY()),$D61:$O61)</f>
        <v>-10132.645489999999</v>
      </c>
      <c r="Q61" s="157">
        <v>-1589.6807800000001</v>
      </c>
      <c r="R61" s="156">
        <v>-1505.4000499999997</v>
      </c>
      <c r="S61" s="156">
        <v>-844.18000000000018</v>
      </c>
      <c r="T61" s="156">
        <v>-1727.48604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-5666.7468699999999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-0.11770916601097803</v>
      </c>
      <c r="E62" s="151">
        <f t="shared" si="114"/>
        <v>-8.8643322473399191E-2</v>
      </c>
      <c r="F62" s="151">
        <f t="shared" si="114"/>
        <v>-0.16018710154601243</v>
      </c>
      <c r="G62" s="151">
        <f t="shared" si="114"/>
        <v>-0.19197682884311601</v>
      </c>
      <c r="H62" s="151">
        <f t="shared" si="114"/>
        <v>-7.5047113785205788E-2</v>
      </c>
      <c r="I62" s="151">
        <f t="shared" si="114"/>
        <v>-7.858059549992874E-2</v>
      </c>
      <c r="J62" s="151">
        <f t="shared" si="114"/>
        <v>-7.7901120074736097E-2</v>
      </c>
      <c r="K62" s="151">
        <f t="shared" si="114"/>
        <v>-2.0135436638239104E-2</v>
      </c>
      <c r="L62" s="151">
        <f t="shared" si="114"/>
        <v>-4.4421658910137628E-2</v>
      </c>
      <c r="M62" s="151">
        <f t="shared" si="114"/>
        <v>-8.0877784832526889E-2</v>
      </c>
      <c r="N62" s="151">
        <f t="shared" si="114"/>
        <v>-7.395713714275079E-2</v>
      </c>
      <c r="O62" s="151">
        <f t="shared" si="114"/>
        <v>-2.1139997314915883E-3</v>
      </c>
      <c r="P62" s="151">
        <f t="shared" ca="1" si="114"/>
        <v>-0.12655083553722471</v>
      </c>
      <c r="Q62" s="152">
        <f t="shared" si="114"/>
        <v>-8.8151688464003064E-2</v>
      </c>
      <c r="R62" s="151">
        <f t="shared" si="114"/>
        <v>-9.0816156896221925E-2</v>
      </c>
      <c r="S62" s="151">
        <f t="shared" si="114"/>
        <v>-4.3313092570058227E-2</v>
      </c>
      <c r="T62" s="151">
        <f t="shared" si="114"/>
        <v>-9.3554969415742456E-2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-7.8092090738996173E-2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-6.1051470019500328E-2</v>
      </c>
      <c r="E63" s="151">
        <f t="shared" si="116"/>
        <v>-3.3105063166342756E-2</v>
      </c>
      <c r="F63" s="151">
        <f t="shared" si="116"/>
        <v>-5.0797810347892852E-2</v>
      </c>
      <c r="G63" s="151">
        <f t="shared" si="116"/>
        <v>-1.8787549185258132E-2</v>
      </c>
      <c r="H63" s="151">
        <f t="shared" si="116"/>
        <v>-4.0020832416887343E-2</v>
      </c>
      <c r="I63" s="151">
        <f t="shared" si="116"/>
        <v>-2.9395022914943923E-2</v>
      </c>
      <c r="J63" s="151">
        <f t="shared" si="116"/>
        <v>-3.3157403925371122E-2</v>
      </c>
      <c r="K63" s="151">
        <f t="shared" si="116"/>
        <v>-1.3362603603422863E-2</v>
      </c>
      <c r="L63" s="151">
        <f t="shared" si="116"/>
        <v>-1.0678336149573104E-2</v>
      </c>
      <c r="M63" s="151">
        <f t="shared" si="116"/>
        <v>-3.1816055087253256E-2</v>
      </c>
      <c r="N63" s="151">
        <f t="shared" si="116"/>
        <v>-2.607586083389082E-2</v>
      </c>
      <c r="O63" s="151">
        <f t="shared" si="116"/>
        <v>-1.906075451436174E-2</v>
      </c>
      <c r="P63" s="151">
        <f t="shared" ca="1" si="116"/>
        <v>-4.0072804483983995E-2</v>
      </c>
      <c r="Q63" s="152">
        <f t="shared" si="116"/>
        <v>-4.0396930408971812E-2</v>
      </c>
      <c r="R63" s="151">
        <f t="shared" si="116"/>
        <v>-3.1162208864398397E-2</v>
      </c>
      <c r="S63" s="151">
        <f t="shared" si="116"/>
        <v>-2.7548962157697154E-2</v>
      </c>
      <c r="T63" s="151">
        <f t="shared" si="116"/>
        <v>-4.0717153316995568E-2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-3.4918053968504038E-2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2.1929604131737435E-2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-939.31767000000002</v>
      </c>
      <c r="E64" s="156">
        <f t="shared" ref="E64:AB64" si="117">+E65</f>
        <v>-557.59253000000001</v>
      </c>
      <c r="F64" s="156">
        <f t="shared" si="117"/>
        <v>-745.65096000000005</v>
      </c>
      <c r="G64" s="156">
        <f t="shared" si="117"/>
        <v>-319.52397999999999</v>
      </c>
      <c r="H64" s="156">
        <f t="shared" si="117"/>
        <v>-646.45567999999992</v>
      </c>
      <c r="I64" s="156">
        <f t="shared" si="117"/>
        <v>-510.66194000000002</v>
      </c>
      <c r="J64" s="156">
        <f t="shared" si="117"/>
        <v>-663.25666999999999</v>
      </c>
      <c r="K64" s="156">
        <f t="shared" si="117"/>
        <v>-269.08794</v>
      </c>
      <c r="L64" s="156">
        <f t="shared" si="117"/>
        <v>-221.70947999999999</v>
      </c>
      <c r="M64" s="156">
        <f t="shared" si="117"/>
        <v>-585.16062999999997</v>
      </c>
      <c r="N64" s="156">
        <f t="shared" si="117"/>
        <v>-625.56585999999993</v>
      </c>
      <c r="O64" s="156">
        <f t="shared" si="117"/>
        <v>-366.35965000000004</v>
      </c>
      <c r="P64" s="156">
        <f t="shared" ca="1" si="117"/>
        <v>-3208.5408200000002</v>
      </c>
      <c r="Q64" s="157">
        <f t="shared" si="117"/>
        <v>-728.4968100000001</v>
      </c>
      <c r="R64" s="156">
        <f t="shared" si="117"/>
        <v>-516.55556000000001</v>
      </c>
      <c r="S64" s="156">
        <f t="shared" si="117"/>
        <v>-536.93425000000002</v>
      </c>
      <c r="T64" s="156">
        <f t="shared" si="117"/>
        <v>-751.8394199999999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-2533.8260399999999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-939.31767000000002</v>
      </c>
      <c r="E65" s="156">
        <v>-557.59253000000001</v>
      </c>
      <c r="F65" s="156">
        <v>-745.65096000000005</v>
      </c>
      <c r="G65" s="156">
        <v>-319.52397999999999</v>
      </c>
      <c r="H65" s="156">
        <v>-646.45567999999992</v>
      </c>
      <c r="I65" s="156">
        <v>-510.66194000000002</v>
      </c>
      <c r="J65" s="156">
        <v>-663.25666999999999</v>
      </c>
      <c r="K65" s="156">
        <v>-269.08794</v>
      </c>
      <c r="L65" s="156">
        <v>-221.70947999999999</v>
      </c>
      <c r="M65" s="156">
        <v>-585.16062999999997</v>
      </c>
      <c r="N65" s="156">
        <v>-625.56585999999993</v>
      </c>
      <c r="O65" s="156">
        <v>-366.35965000000004</v>
      </c>
      <c r="P65" s="156">
        <f ca="1">SUMIF($D$4:$O$4,"&lt;"&amp;MONTH(TODAY()),$D65:$O65)</f>
        <v>-3208.5408200000002</v>
      </c>
      <c r="Q65" s="157">
        <v>-728.4968100000001</v>
      </c>
      <c r="R65" s="156">
        <v>-516.55556000000001</v>
      </c>
      <c r="S65" s="156">
        <v>-536.93425000000002</v>
      </c>
      <c r="T65" s="156">
        <v>-751.8394199999999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-2533.8260399999999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-6.1051470019500328E-2</v>
      </c>
      <c r="E66" s="151">
        <f t="shared" ref="E66:P66" si="118">IFERROR(E65/E$11,"")</f>
        <v>-3.3105063166342756E-2</v>
      </c>
      <c r="F66" s="151">
        <f t="shared" si="118"/>
        <v>-5.0797810347892852E-2</v>
      </c>
      <c r="G66" s="151">
        <f t="shared" si="118"/>
        <v>-1.8787549185258132E-2</v>
      </c>
      <c r="H66" s="151">
        <f t="shared" si="118"/>
        <v>-4.0020832416887343E-2</v>
      </c>
      <c r="I66" s="151">
        <f t="shared" si="118"/>
        <v>-2.9395022914943923E-2</v>
      </c>
      <c r="J66" s="151">
        <f t="shared" si="118"/>
        <v>-3.3157403925371122E-2</v>
      </c>
      <c r="K66" s="151">
        <f t="shared" si="118"/>
        <v>-1.3362603603422863E-2</v>
      </c>
      <c r="L66" s="151">
        <f t="shared" si="118"/>
        <v>-1.0678336149573104E-2</v>
      </c>
      <c r="M66" s="151">
        <f t="shared" si="118"/>
        <v>-3.1816055087253256E-2</v>
      </c>
      <c r="N66" s="151">
        <f t="shared" si="118"/>
        <v>-2.607586083389082E-2</v>
      </c>
      <c r="O66" s="151">
        <f t="shared" si="118"/>
        <v>-1.906075451436174E-2</v>
      </c>
      <c r="P66" s="151">
        <f t="shared" ca="1" si="118"/>
        <v>-4.0072804483983995E-2</v>
      </c>
      <c r="Q66" s="152">
        <f>IFERROR(Q65/Q$11,"")</f>
        <v>-4.0396930408971812E-2</v>
      </c>
      <c r="R66" s="151">
        <f t="shared" ref="R66:AO66" si="119">IFERROR(R65/R$11,"")</f>
        <v>-3.1162208864398397E-2</v>
      </c>
      <c r="S66" s="151">
        <f t="shared" si="119"/>
        <v>-2.7548962157697154E-2</v>
      </c>
      <c r="T66" s="151">
        <f t="shared" si="119"/>
        <v>-4.0717153316995568E-2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-3.4918053968504038E-2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-0.10019439941976913</v>
      </c>
      <c r="E67" s="151">
        <f t="shared" ref="E67:AO67" si="122">IFERROR(E68/E$11,"")</f>
        <v>-8.2468668133020132E-2</v>
      </c>
      <c r="F67" s="151">
        <f t="shared" si="122"/>
        <v>-0.14051802054481261</v>
      </c>
      <c r="G67" s="151">
        <f t="shared" si="122"/>
        <v>-0.11314489220327524</v>
      </c>
      <c r="H67" s="151">
        <f t="shared" si="122"/>
        <v>-0.13318301980421776</v>
      </c>
      <c r="I67" s="151">
        <f t="shared" si="122"/>
        <v>-5.0034423895534932E-2</v>
      </c>
      <c r="J67" s="151">
        <f t="shared" si="122"/>
        <v>-4.6908186214145164E-2</v>
      </c>
      <c r="K67" s="151">
        <f t="shared" si="122"/>
        <v>-2.9635107863979045E-2</v>
      </c>
      <c r="L67" s="151">
        <f t="shared" si="122"/>
        <v>-3.5245592046213331E-2</v>
      </c>
      <c r="M67" s="151">
        <f t="shared" si="122"/>
        <v>-7.1705489075577583E-2</v>
      </c>
      <c r="N67" s="151">
        <f t="shared" si="122"/>
        <v>-5.7882073504267752E-2</v>
      </c>
      <c r="O67" s="151">
        <f t="shared" si="122"/>
        <v>-3.8378954846626137E-2</v>
      </c>
      <c r="P67" s="151">
        <f t="shared" ca="1" si="122"/>
        <v>-0.11326410220063012</v>
      </c>
      <c r="Q67" s="152">
        <f t="shared" si="122"/>
        <v>-0.10632110622857491</v>
      </c>
      <c r="R67" s="151">
        <f t="shared" si="122"/>
        <v>-6.3411876923332486E-2</v>
      </c>
      <c r="S67" s="151">
        <f t="shared" si="122"/>
        <v>-7.8122968432122325E-2</v>
      </c>
      <c r="T67" s="151">
        <f t="shared" si="122"/>
        <v>-9.2073521679109621E-2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-8.531997301085141E-2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-2.107137052416562E-2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-1541.5578</v>
      </c>
      <c r="E68" s="168">
        <f t="shared" ref="E68:O68" si="123">+E69+E71</f>
        <v>-1389.0296199999998</v>
      </c>
      <c r="F68" s="168">
        <f t="shared" si="123"/>
        <v>-2062.63609</v>
      </c>
      <c r="G68" s="168">
        <f t="shared" si="123"/>
        <v>-1924.28006</v>
      </c>
      <c r="H68" s="168">
        <f t="shared" si="123"/>
        <v>-2151.3025699999998</v>
      </c>
      <c r="I68" s="168">
        <f t="shared" si="123"/>
        <v>-869.21776</v>
      </c>
      <c r="J68" s="168">
        <f t="shared" si="123"/>
        <v>-938.31735000000003</v>
      </c>
      <c r="K68" s="168">
        <f t="shared" si="123"/>
        <v>-596.7736799999999</v>
      </c>
      <c r="L68" s="168">
        <f t="shared" si="123"/>
        <v>-731.78833999999995</v>
      </c>
      <c r="M68" s="168">
        <f t="shared" si="123"/>
        <v>-1318.8067800000001</v>
      </c>
      <c r="N68" s="168">
        <f t="shared" si="123"/>
        <v>-1388.6041699999998</v>
      </c>
      <c r="O68" s="168">
        <f t="shared" si="123"/>
        <v>-737.66757000000007</v>
      </c>
      <c r="P68" s="168">
        <f ca="1">SUMIF($D$4:$O$4,"&lt;"&amp;MONTH(TODAY()),$D68:$O68)</f>
        <v>-9068.8061400000006</v>
      </c>
      <c r="Q68" s="169">
        <f>+Q69+Q71</f>
        <v>-1917.3384199999998</v>
      </c>
      <c r="R68" s="168">
        <f t="shared" ref="R68:AB68" si="124">+R69+R71</f>
        <v>-1051.1372200000001</v>
      </c>
      <c r="S68" s="168">
        <f t="shared" si="124"/>
        <v>-1522.63077</v>
      </c>
      <c r="T68" s="168">
        <f t="shared" si="124"/>
        <v>-1700.1312100000002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-6191.2376199999999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-1541.5578</v>
      </c>
      <c r="E69" s="156">
        <v>-1389.0296199999998</v>
      </c>
      <c r="F69" s="156">
        <v>-2062.63609</v>
      </c>
      <c r="G69" s="156">
        <v>-1924.28006</v>
      </c>
      <c r="H69" s="156">
        <v>-2151.3025699999998</v>
      </c>
      <c r="I69" s="156">
        <v>-869.21776</v>
      </c>
      <c r="J69" s="156">
        <v>-938.31735000000003</v>
      </c>
      <c r="K69" s="156">
        <v>-596.7736799999999</v>
      </c>
      <c r="L69" s="156">
        <v>-731.78833999999995</v>
      </c>
      <c r="M69" s="156">
        <v>-1318.8067800000001</v>
      </c>
      <c r="N69" s="156">
        <v>-1388.6041699999998</v>
      </c>
      <c r="O69" s="156">
        <v>-737.66757000000007</v>
      </c>
      <c r="P69" s="156">
        <f ca="1">SUMIF($D$4:$O$4,"&lt;"&amp;MONTH(TODAY()),$D69:$O69)</f>
        <v>-9068.8061400000006</v>
      </c>
      <c r="Q69" s="157">
        <v>-1917.3384199999998</v>
      </c>
      <c r="R69" s="156">
        <v>-1051.1372200000001</v>
      </c>
      <c r="S69" s="156">
        <v>-1522.63077</v>
      </c>
      <c r="T69" s="156">
        <v>-1700.1312100000002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-6191.2376199999999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-0.10019439941976913</v>
      </c>
      <c r="E70" s="154">
        <f t="shared" ref="E70:P70" si="126">IFERROR(E69/E$11,"")</f>
        <v>-8.2468668133020132E-2</v>
      </c>
      <c r="F70" s="154">
        <f t="shared" si="126"/>
        <v>-0.14051802054481261</v>
      </c>
      <c r="G70" s="154">
        <f t="shared" si="126"/>
        <v>-0.11314489220327524</v>
      </c>
      <c r="H70" s="154">
        <f t="shared" si="126"/>
        <v>-0.13318301980421776</v>
      </c>
      <c r="I70" s="154">
        <f t="shared" si="126"/>
        <v>-5.0034423895534932E-2</v>
      </c>
      <c r="J70" s="154">
        <f t="shared" si="126"/>
        <v>-4.6908186214145164E-2</v>
      </c>
      <c r="K70" s="154">
        <f t="shared" si="126"/>
        <v>-2.9635107863979045E-2</v>
      </c>
      <c r="L70" s="154">
        <f t="shared" si="126"/>
        <v>-3.5245592046213331E-2</v>
      </c>
      <c r="M70" s="154">
        <f t="shared" si="126"/>
        <v>-7.1705489075577583E-2</v>
      </c>
      <c r="N70" s="154">
        <f t="shared" si="126"/>
        <v>-5.7882073504267752E-2</v>
      </c>
      <c r="O70" s="154">
        <f t="shared" si="126"/>
        <v>-3.8378954846626137E-2</v>
      </c>
      <c r="P70" s="154">
        <f t="shared" ca="1" si="126"/>
        <v>-0.11326410220063012</v>
      </c>
      <c r="Q70" s="172">
        <f>IFERROR(Q69/Q$11,"")</f>
        <v>-0.10632110622857491</v>
      </c>
      <c r="R70" s="154">
        <f t="shared" ref="R70:AO70" si="127">IFERROR(R69/R$11,"")</f>
        <v>-6.3411876923332486E-2</v>
      </c>
      <c r="S70" s="154">
        <f t="shared" si="127"/>
        <v>-7.8122968432122325E-2</v>
      </c>
      <c r="T70" s="154">
        <f t="shared" si="127"/>
        <v>-9.2073521679109621E-2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-8.531997301085141E-2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-268.15643</v>
      </c>
      <c r="E73" s="176">
        <f t="shared" si="134"/>
        <v>-172.15540000000001</v>
      </c>
      <c r="F73" s="176">
        <f t="shared" si="134"/>
        <v>-273.53700000000003</v>
      </c>
      <c r="G73" s="176">
        <f t="shared" si="134"/>
        <v>-101.41173000000001</v>
      </c>
      <c r="H73" s="176">
        <f t="shared" si="134"/>
        <v>-262.18484999999998</v>
      </c>
      <c r="I73" s="176">
        <f t="shared" si="134"/>
        <v>-296.41270999999995</v>
      </c>
      <c r="J73" s="176">
        <f t="shared" si="134"/>
        <v>-222.57497000000001</v>
      </c>
      <c r="K73" s="176">
        <f t="shared" si="134"/>
        <v>-23.585269999999994</v>
      </c>
      <c r="L73" s="176">
        <f t="shared" si="134"/>
        <v>-165.21702000000002</v>
      </c>
      <c r="M73" s="176">
        <f t="shared" si="134"/>
        <v>-278.64049999999997</v>
      </c>
      <c r="N73" s="176">
        <f t="shared" si="134"/>
        <v>-173.56835999999998</v>
      </c>
      <c r="O73" s="176">
        <f t="shared" si="134"/>
        <v>-228.74630000000002</v>
      </c>
      <c r="P73" s="176">
        <f ca="1">SUMIF($D$4:$O$4,"&lt;"&amp;MONTH(TODAY()),$D73:$O73)</f>
        <v>-1077.44541</v>
      </c>
      <c r="Q73" s="177">
        <f t="shared" ref="Q73:AB73" si="135">+Q75+Q77+Q79+Q81+Q83</f>
        <v>-265.92890999999997</v>
      </c>
      <c r="R73" s="176">
        <f t="shared" si="135"/>
        <v>-233.9101</v>
      </c>
      <c r="S73" s="176">
        <f t="shared" si="135"/>
        <v>-520.08441000000005</v>
      </c>
      <c r="T73" s="176">
        <f t="shared" si="135"/>
        <v>-489.31238999999994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-1509.2358100000001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3.8250078171430459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-1.7428975063017008E-2</v>
      </c>
      <c r="E74" s="182">
        <f t="shared" si="137"/>
        <v>-1.0221111447506308E-2</v>
      </c>
      <c r="F74" s="182">
        <f t="shared" si="137"/>
        <v>-1.8634832374026002E-2</v>
      </c>
      <c r="G74" s="182">
        <f t="shared" si="137"/>
        <v>-5.9628634612560781E-3</v>
      </c>
      <c r="H74" s="182">
        <f t="shared" si="137"/>
        <v>-1.6231361667510984E-2</v>
      </c>
      <c r="I74" s="182">
        <f t="shared" si="137"/>
        <v>-1.7062282735875373E-2</v>
      </c>
      <c r="J74" s="182">
        <f t="shared" si="137"/>
        <v>-1.1126926449103571E-2</v>
      </c>
      <c r="K74" s="182">
        <f t="shared" si="137"/>
        <v>-1.1712179070147144E-3</v>
      </c>
      <c r="L74" s="182">
        <f t="shared" si="137"/>
        <v>-7.9574534981126776E-3</v>
      </c>
      <c r="M74" s="182">
        <f t="shared" si="137"/>
        <v>-1.5150099037831358E-2</v>
      </c>
      <c r="N74" s="182">
        <f t="shared" si="137"/>
        <v>-7.2349606810810652E-3</v>
      </c>
      <c r="O74" s="182">
        <f t="shared" si="137"/>
        <v>-1.1901084277071846E-2</v>
      </c>
      <c r="P74" s="182">
        <f t="shared" ca="1" si="137"/>
        <v>-1.3456665094600844E-2</v>
      </c>
      <c r="Q74" s="183">
        <f t="shared" si="137"/>
        <v>-1.4746408664443879E-2</v>
      </c>
      <c r="R74" s="182">
        <f t="shared" si="137"/>
        <v>-1.4111077212473165E-2</v>
      </c>
      <c r="S74" s="182">
        <f t="shared" si="137"/>
        <v>-2.6684432460582004E-2</v>
      </c>
      <c r="T74" s="182">
        <f t="shared" si="137"/>
        <v>-2.6499551730787843E-2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-2.079841971502468E-2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2.0536688269531766E-2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-127.38813999999999</v>
      </c>
      <c r="E75" s="188">
        <v>-88.126670000000004</v>
      </c>
      <c r="F75" s="188">
        <v>-122.76667</v>
      </c>
      <c r="G75" s="188">
        <v>-37.766669999999998</v>
      </c>
      <c r="H75" s="188">
        <v>-146.82335999999998</v>
      </c>
      <c r="I75" s="188">
        <v>-137.58666999999997</v>
      </c>
      <c r="J75" s="188">
        <v>-51.95467</v>
      </c>
      <c r="K75" s="188">
        <v>-59.746670000000002</v>
      </c>
      <c r="L75" s="188">
        <v>-117.34235000000001</v>
      </c>
      <c r="M75" s="188">
        <v>-154.24366999999998</v>
      </c>
      <c r="N75" s="188">
        <v>-39.228089999999995</v>
      </c>
      <c r="O75" s="188">
        <v>-67.717819999999989</v>
      </c>
      <c r="P75" s="188">
        <f ca="1">SUMIF($D$4:$O$4,"&lt;"&amp;MONTH(TODAY()),$D75:$O75)</f>
        <v>-522.87150999999994</v>
      </c>
      <c r="Q75" s="189">
        <v>-79.606999999999999</v>
      </c>
      <c r="R75" s="188">
        <v>-98.906319999999994</v>
      </c>
      <c r="S75" s="188">
        <v>-116.26613</v>
      </c>
      <c r="T75" s="188">
        <v>-209.58582000000001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-504.36527000000001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-8.2796624171351009E-3</v>
      </c>
      <c r="E76" s="190">
        <f t="shared" ref="E76:P76" si="139">IFERROR(E75/E$11,"")</f>
        <v>-5.232205992769386E-3</v>
      </c>
      <c r="F76" s="190">
        <f t="shared" si="139"/>
        <v>-8.3635351581956615E-3</v>
      </c>
      <c r="G76" s="190">
        <f t="shared" si="139"/>
        <v>-2.2206257263959117E-3</v>
      </c>
      <c r="H76" s="190">
        <f t="shared" si="139"/>
        <v>-9.0895528761450756E-3</v>
      </c>
      <c r="I76" s="190">
        <f t="shared" si="139"/>
        <v>-7.9198448144399136E-3</v>
      </c>
      <c r="J76" s="190">
        <f t="shared" si="139"/>
        <v>-2.5973081868884353E-3</v>
      </c>
      <c r="K76" s="190">
        <f t="shared" si="139"/>
        <v>-2.966952245554062E-3</v>
      </c>
      <c r="L76" s="190">
        <f t="shared" si="139"/>
        <v>-5.6516350039739378E-3</v>
      </c>
      <c r="M76" s="190">
        <f t="shared" si="139"/>
        <v>-8.3864580937034541E-3</v>
      </c>
      <c r="N76" s="190">
        <f t="shared" si="139"/>
        <v>-1.6351695017681176E-3</v>
      </c>
      <c r="O76" s="190">
        <f t="shared" si="139"/>
        <v>-3.5231847810416224E-3</v>
      </c>
      <c r="P76" s="190">
        <f t="shared" ca="1" si="139"/>
        <v>-6.5303603619029154E-3</v>
      </c>
      <c r="Q76" s="191">
        <f>IFERROR(Q75/Q$11,"")</f>
        <v>-4.4144029114788009E-3</v>
      </c>
      <c r="R76" s="190">
        <f t="shared" ref="R76:AO76" si="140">IFERROR(R75/R$11,"")</f>
        <v>-5.9667142133733378E-3</v>
      </c>
      <c r="S76" s="190">
        <f t="shared" si="140"/>
        <v>-5.9653695319154959E-3</v>
      </c>
      <c r="T76" s="190">
        <f t="shared" si="140"/>
        <v>-1.1350479555871434E-2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-6.9505378189653111E-3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-8.6814600000000013</v>
      </c>
      <c r="E77" s="188">
        <v>-10.076000000000001</v>
      </c>
      <c r="F77" s="188">
        <v>-47.398220000000002</v>
      </c>
      <c r="G77" s="188">
        <v>-18.49372</v>
      </c>
      <c r="H77" s="188">
        <v>-30.154799999999998</v>
      </c>
      <c r="I77" s="188">
        <v>-41.954529999999998</v>
      </c>
      <c r="J77" s="188">
        <v>-3.8509799999999998</v>
      </c>
      <c r="K77" s="188">
        <v>32.110310000000005</v>
      </c>
      <c r="L77" s="188">
        <v>-14.191750000000001</v>
      </c>
      <c r="M77" s="188">
        <v>-15.896840000000001</v>
      </c>
      <c r="N77" s="188">
        <v>-11.134459999999999</v>
      </c>
      <c r="O77" s="188">
        <v>-18.96613</v>
      </c>
      <c r="P77" s="188">
        <f ca="1">SUMIF($D$4:$O$4,"&lt;"&amp;MONTH(TODAY()),$D77:$O77)</f>
        <v>-114.80419999999999</v>
      </c>
      <c r="Q77" s="189">
        <v>-8.3237199999999998</v>
      </c>
      <c r="R77" s="188">
        <v>-28.830260000000003</v>
      </c>
      <c r="S77" s="188">
        <v>-23.11984</v>
      </c>
      <c r="T77" s="188">
        <v>-68.856909999999999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-129.13073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-5.6425628074844095E-4</v>
      </c>
      <c r="E78" s="190">
        <f t="shared" ref="E78:P78" si="143">IFERROR(E77/E$11,"")</f>
        <v>-5.9822647994238671E-4</v>
      </c>
      <c r="F78" s="190">
        <f t="shared" si="143"/>
        <v>-3.229025267247965E-3</v>
      </c>
      <c r="G78" s="190">
        <f t="shared" si="143"/>
        <v>-1.0874040631266299E-3</v>
      </c>
      <c r="H78" s="190">
        <f t="shared" si="143"/>
        <v>-1.8668258856736389E-3</v>
      </c>
      <c r="I78" s="190">
        <f t="shared" si="143"/>
        <v>-2.4150113296786953E-3</v>
      </c>
      <c r="J78" s="190">
        <f t="shared" si="143"/>
        <v>-1.9251747497469671E-4</v>
      </c>
      <c r="K78" s="190">
        <f t="shared" si="143"/>
        <v>1.5945617782537013E-3</v>
      </c>
      <c r="L78" s="190">
        <f t="shared" si="143"/>
        <v>-6.8352637447304518E-4</v>
      </c>
      <c r="M78" s="190">
        <f t="shared" si="143"/>
        <v>-8.6433487015907264E-4</v>
      </c>
      <c r="N78" s="190">
        <f t="shared" si="143"/>
        <v>-4.641247996182592E-4</v>
      </c>
      <c r="O78" s="190">
        <f t="shared" si="143"/>
        <v>-9.8675918054150235E-4</v>
      </c>
      <c r="P78" s="190">
        <f t="shared" ca="1" si="143"/>
        <v>-1.4338375350762078E-3</v>
      </c>
      <c r="Q78" s="191">
        <f>IFERROR(Q77/Q$11,"")</f>
        <v>-4.615706382897776E-4</v>
      </c>
      <c r="R78" s="190">
        <f t="shared" ref="R78:AO78" si="144">IFERROR(R77/R$11,"")</f>
        <v>-1.7392409516120793E-3</v>
      </c>
      <c r="S78" s="190">
        <f t="shared" si="144"/>
        <v>-1.1862301524851748E-3</v>
      </c>
      <c r="T78" s="190">
        <f t="shared" si="144"/>
        <v>-3.7290640618505553E-3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-1.7795198754577183E-3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-31.896549999999998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-31.896549999999998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-1.7274123730213759E-3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-4.3955876872632006E-4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-132.08682999999999</v>
      </c>
      <c r="E81" s="188">
        <v>-73.952730000000003</v>
      </c>
      <c r="F81" s="188">
        <v>-103.37211000000001</v>
      </c>
      <c r="G81" s="188">
        <v>-45.151340000000005</v>
      </c>
      <c r="H81" s="188">
        <v>-85.206690000000009</v>
      </c>
      <c r="I81" s="188">
        <v>-116.87151</v>
      </c>
      <c r="J81" s="188">
        <v>-166.76931999999999</v>
      </c>
      <c r="K81" s="188">
        <v>4.0510900000000039</v>
      </c>
      <c r="L81" s="188">
        <v>-33.682919999999996</v>
      </c>
      <c r="M81" s="188">
        <v>-108.49999</v>
      </c>
      <c r="N81" s="188">
        <v>-123.20581</v>
      </c>
      <c r="O81" s="188">
        <v>-142.06235000000004</v>
      </c>
      <c r="P81" s="188">
        <f ca="1">SUMIF($D$4:$O$4,"&lt;"&amp;MONTH(TODAY()),$D81:$O81)</f>
        <v>-439.76970000000006</v>
      </c>
      <c r="Q81" s="189">
        <v>-177.99818999999997</v>
      </c>
      <c r="R81" s="188">
        <v>-106.17352000000001</v>
      </c>
      <c r="S81" s="188">
        <v>-380.69844000000001</v>
      </c>
      <c r="T81" s="188">
        <v>-178.97310999999999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-843.84325999999999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-8.5850563651334658E-3</v>
      </c>
      <c r="E82" s="190">
        <f t="shared" ref="E82:P82" si="151">IFERROR(E81/E$11,"")</f>
        <v>-4.3906789747945353E-3</v>
      </c>
      <c r="F82" s="190">
        <f t="shared" si="151"/>
        <v>-7.0422719485823742E-3</v>
      </c>
      <c r="G82" s="190">
        <f t="shared" si="151"/>
        <v>-2.6548336717335365E-3</v>
      </c>
      <c r="H82" s="190">
        <f t="shared" si="151"/>
        <v>-5.2749829056922687E-3</v>
      </c>
      <c r="I82" s="190">
        <f t="shared" si="151"/>
        <v>-6.727426591756765E-3</v>
      </c>
      <c r="J82" s="190">
        <f t="shared" si="151"/>
        <v>-8.3371007872404396E-3</v>
      </c>
      <c r="K82" s="190">
        <f t="shared" si="151"/>
        <v>2.0117256028564631E-4</v>
      </c>
      <c r="L82" s="190">
        <f t="shared" si="151"/>
        <v>-1.6222921196656945E-3</v>
      </c>
      <c r="M82" s="190">
        <f t="shared" si="151"/>
        <v>-5.8993060739688311E-3</v>
      </c>
      <c r="N82" s="190">
        <f t="shared" si="151"/>
        <v>-5.1356663796946886E-3</v>
      </c>
      <c r="O82" s="190">
        <f t="shared" si="151"/>
        <v>-7.391140315488722E-3</v>
      </c>
      <c r="P82" s="190">
        <f t="shared" ca="1" si="151"/>
        <v>-5.4924671976217202E-3</v>
      </c>
      <c r="Q82" s="191">
        <f>IFERROR(Q81/Q$11,"")</f>
        <v>-9.8704351146753008E-3</v>
      </c>
      <c r="R82" s="190">
        <f t="shared" ref="R82:AO82" si="152">IFERROR(R81/R$11,"")</f>
        <v>-6.405122047487749E-3</v>
      </c>
      <c r="S82" s="190">
        <f t="shared" si="152"/>
        <v>-1.9532832776181331E-2</v>
      </c>
      <c r="T82" s="190">
        <f t="shared" si="152"/>
        <v>-9.6925957400444806E-3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-1.1628803251875328E-2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-523.71293000000014</v>
      </c>
      <c r="E85" s="176">
        <f t="shared" ref="E85:AB85" si="159">E87+E89+E91+E97+E99</f>
        <v>-235.33309</v>
      </c>
      <c r="F85" s="176">
        <f t="shared" si="159"/>
        <v>-372.87955999999997</v>
      </c>
      <c r="G85" s="176">
        <f t="shared" si="159"/>
        <v>-386.44482999999997</v>
      </c>
      <c r="H85" s="176">
        <f t="shared" si="159"/>
        <v>-287.47065999999995</v>
      </c>
      <c r="I85" s="176">
        <f t="shared" si="159"/>
        <v>-350.95360000000005</v>
      </c>
      <c r="J85" s="176">
        <f t="shared" si="159"/>
        <v>-202.20303999999999</v>
      </c>
      <c r="K85" s="176">
        <f t="shared" si="159"/>
        <v>-136.05957999999995</v>
      </c>
      <c r="L85" s="176">
        <f t="shared" si="159"/>
        <v>-406.76354000000003</v>
      </c>
      <c r="M85" s="176">
        <f t="shared" si="159"/>
        <v>-407.93703000000011</v>
      </c>
      <c r="N85" s="176">
        <f t="shared" si="159"/>
        <v>-293.96536999999995</v>
      </c>
      <c r="O85" s="176">
        <f t="shared" si="159"/>
        <v>-388.37797</v>
      </c>
      <c r="P85" s="176">
        <f t="shared" ca="1" si="159"/>
        <v>-1805.8410699999995</v>
      </c>
      <c r="Q85" s="177">
        <f>Q87+Q89+Q91+Q97+Q99+Q93+Q95</f>
        <v>-750.69022000000018</v>
      </c>
      <c r="R85" s="176">
        <f t="shared" ref="R85:T85" si="160">R87+R89+R91+R97+R99+R93+R95</f>
        <v>-355.22511000000003</v>
      </c>
      <c r="S85" s="176">
        <f t="shared" si="160"/>
        <v>-376.53414000000004</v>
      </c>
      <c r="T85" s="176">
        <f t="shared" si="160"/>
        <v>-578.85607999999991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-2061.30555</v>
      </c>
      <c r="AD85" s="176">
        <v>-485.0785987083334</v>
      </c>
      <c r="AE85" s="176">
        <v>-485.0785987083334</v>
      </c>
      <c r="AF85" s="176">
        <v>-485.0785987083334</v>
      </c>
      <c r="AG85" s="176">
        <v>-485.0785987083334</v>
      </c>
      <c r="AH85" s="176">
        <v>-485.0785987083334</v>
      </c>
      <c r="AI85" s="176">
        <v>-485.0785987083334</v>
      </c>
      <c r="AJ85" s="176">
        <v>-485.0785987083334</v>
      </c>
      <c r="AK85" s="176">
        <v>-485.0785987083334</v>
      </c>
      <c r="AL85" s="176">
        <v>-485.0785987083334</v>
      </c>
      <c r="AM85" s="176">
        <v>-485.0785987083334</v>
      </c>
      <c r="AN85" s="176">
        <v>-485.0785987083334</v>
      </c>
      <c r="AO85" s="178">
        <v>-485.0785987083334</v>
      </c>
      <c r="AP85" s="5"/>
      <c r="AQ85" s="179">
        <v>-485.0785987083334</v>
      </c>
      <c r="AR85" s="178">
        <f ca="1">SUMIF($AD$4:$AO$4,"&lt;"&amp;MONTH(TODAY()),$AD85:$AO85)</f>
        <v>-2425.3929935416672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0.49790095522820144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0.19332430154902114</v>
      </c>
      <c r="AV85" s="45">
        <f ca="1">IFERROR(($AC85/$AR85)-1,"")</f>
        <v>-0.15011482448871527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-3.4039010726498613E-2</v>
      </c>
      <c r="E86" s="196">
        <f t="shared" si="162"/>
        <v>-1.3972060941312512E-2</v>
      </c>
      <c r="F86" s="196">
        <f t="shared" si="162"/>
        <v>-2.5402589398511241E-2</v>
      </c>
      <c r="G86" s="196">
        <f t="shared" si="162"/>
        <v>-2.2722398647556021E-2</v>
      </c>
      <c r="H86" s="196">
        <f t="shared" si="162"/>
        <v>-1.7796757712194591E-2</v>
      </c>
      <c r="I86" s="196">
        <f t="shared" si="162"/>
        <v>-2.0201797522020271E-2</v>
      </c>
      <c r="J86" s="196">
        <f t="shared" si="162"/>
        <v>-1.0108496718499602E-2</v>
      </c>
      <c r="K86" s="196">
        <f t="shared" si="162"/>
        <v>-6.756565284896085E-3</v>
      </c>
      <c r="L86" s="196">
        <f t="shared" si="162"/>
        <v>-1.9591213751934854E-2</v>
      </c>
      <c r="M86" s="196">
        <f t="shared" si="162"/>
        <v>-2.2180143969375534E-2</v>
      </c>
      <c r="N86" s="196">
        <f t="shared" si="162"/>
        <v>-1.2253546058448942E-2</v>
      </c>
      <c r="O86" s="196">
        <f t="shared" si="162"/>
        <v>-2.0206311325376983E-2</v>
      </c>
      <c r="P86" s="196">
        <f t="shared" ca="1" si="162"/>
        <v>-2.2553902283611409E-2</v>
      </c>
      <c r="Q86" s="197">
        <f t="shared" si="162"/>
        <v>-4.1627609290472725E-2</v>
      </c>
      <c r="R86" s="196">
        <f t="shared" si="162"/>
        <v>-2.142963880148516E-2</v>
      </c>
      <c r="S86" s="196">
        <f t="shared" si="162"/>
        <v>-1.9319171339770267E-2</v>
      </c>
      <c r="T86" s="196">
        <f t="shared" si="162"/>
        <v>-3.13489438447309E-2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-2.8406361488208916E-2</v>
      </c>
      <c r="AD86" s="185">
        <f t="shared" si="162"/>
        <v>-2.1379122947124456E-2</v>
      </c>
      <c r="AE86" s="185">
        <f t="shared" si="162"/>
        <v>-2.2705982994100728E-2</v>
      </c>
      <c r="AF86" s="185">
        <f t="shared" si="162"/>
        <v>-2.2557983056028841E-2</v>
      </c>
      <c r="AG86" s="185">
        <f t="shared" si="162"/>
        <v>-2.370414938184405E-2</v>
      </c>
      <c r="AH86" s="185">
        <f t="shared" si="162"/>
        <v>-2.4756171970561888E-2</v>
      </c>
      <c r="AI86" s="185">
        <f t="shared" si="162"/>
        <v>-2.3017116665244641E-2</v>
      </c>
      <c r="AJ86" s="185">
        <f t="shared" si="162"/>
        <v>-2.3238009594395811E-2</v>
      </c>
      <c r="AK86" s="185">
        <f t="shared" si="162"/>
        <v>-2.1870486043639753E-2</v>
      </c>
      <c r="AL86" s="185">
        <f t="shared" si="162"/>
        <v>-2.1035466710569946E-2</v>
      </c>
      <c r="AM86" s="185">
        <f t="shared" si="162"/>
        <v>-2.0189360039720196E-2</v>
      </c>
      <c r="AN86" s="185">
        <f t="shared" si="162"/>
        <v>-1.9844620402562539E-2</v>
      </c>
      <c r="AO86" s="186">
        <f t="shared" si="162"/>
        <v>-1.9444264679463967E-2</v>
      </c>
      <c r="AP86" s="5"/>
      <c r="AQ86" s="146">
        <f>IFERROR(AQ85/AQ$11,"")</f>
        <v>-2.370414938184405E-2</v>
      </c>
      <c r="AR86" s="147">
        <f ca="1">IFERROR(AR85/AR$11,"")</f>
        <v>-2.2964565837834981E-2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8.6265451971748799E-3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7.6447944628868503E-3</v>
      </c>
      <c r="AV86" s="45">
        <f ca="1">IF($AR86&lt;&gt;0,IFERROR(($AR86-$AC86),""),"")</f>
        <v>5.4417956503739345E-3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-337.86822000000006</v>
      </c>
      <c r="E87" s="176">
        <v>-198.73309</v>
      </c>
      <c r="F87" s="176">
        <v>-257.69493999999997</v>
      </c>
      <c r="G87" s="176">
        <v>-233.18756999999999</v>
      </c>
      <c r="H87" s="176">
        <v>-233.47913999999994</v>
      </c>
      <c r="I87" s="176">
        <v>-253.09542000000002</v>
      </c>
      <c r="J87" s="176">
        <v>-62.514210000000006</v>
      </c>
      <c r="K87" s="176">
        <v>-188.64546999999996</v>
      </c>
      <c r="L87" s="176">
        <v>-194.68671000000003</v>
      </c>
      <c r="M87" s="176">
        <v>-264.25587000000007</v>
      </c>
      <c r="N87" s="176">
        <v>-213.06875999999994</v>
      </c>
      <c r="O87" s="176">
        <v>-222.52888000000002</v>
      </c>
      <c r="P87" s="176">
        <f ca="1">SUMIF($D$4:$O$4,"&lt;"&amp;MONTH(TODAY()),$D87:$O87)</f>
        <v>-1260.9629599999998</v>
      </c>
      <c r="Q87" s="177">
        <v>-215.87527000000009</v>
      </c>
      <c r="R87" s="176">
        <v>-184.30386000000004</v>
      </c>
      <c r="S87" s="176">
        <v>-200.41827999999998</v>
      </c>
      <c r="T87" s="176">
        <v>-277.49048999999997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-878.08789999999999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-2.1959931301911893E-2</v>
      </c>
      <c r="E88" s="185">
        <f t="shared" si="164"/>
        <v>-1.1799066780346716E-2</v>
      </c>
      <c r="F88" s="185">
        <f t="shared" si="164"/>
        <v>-1.7555584840568871E-2</v>
      </c>
      <c r="G88" s="185">
        <f t="shared" si="164"/>
        <v>-1.3711092797372591E-2</v>
      </c>
      <c r="H88" s="185">
        <f t="shared" si="164"/>
        <v>-1.4454246167005566E-2</v>
      </c>
      <c r="I88" s="185">
        <f t="shared" si="164"/>
        <v>-1.4568827413625845E-2</v>
      </c>
      <c r="J88" s="185">
        <f t="shared" si="164"/>
        <v>-3.1251987440178695E-3</v>
      </c>
      <c r="K88" s="185">
        <f t="shared" si="164"/>
        <v>-9.3679212720993704E-3</v>
      </c>
      <c r="L88" s="185">
        <f t="shared" si="164"/>
        <v>-9.3768211139841923E-3</v>
      </c>
      <c r="M88" s="185">
        <f t="shared" si="164"/>
        <v>-1.4367985277905724E-2</v>
      </c>
      <c r="N88" s="185">
        <f t="shared" si="164"/>
        <v>-8.881481054304469E-3</v>
      </c>
      <c r="O88" s="185">
        <f t="shared" si="164"/>
        <v>-1.1577607834366753E-2</v>
      </c>
      <c r="P88" s="185">
        <f t="shared" ca="1" si="164"/>
        <v>-1.5748692316037208E-2</v>
      </c>
      <c r="Q88" s="199">
        <f t="shared" si="164"/>
        <v>-1.1970811868356711E-2</v>
      </c>
      <c r="R88" s="185">
        <f t="shared" si="164"/>
        <v>-1.111848526000735E-2</v>
      </c>
      <c r="S88" s="185">
        <f t="shared" si="164"/>
        <v>-1.0283038586997853E-2</v>
      </c>
      <c r="T88" s="185">
        <f t="shared" si="164"/>
        <v>-1.5027973427275501E-2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-1.2100720490381564E-2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-120.83566</v>
      </c>
      <c r="E89" s="176">
        <v>-20.762430000000002</v>
      </c>
      <c r="F89" s="176">
        <v>-94.639740000000003</v>
      </c>
      <c r="G89" s="176">
        <v>-125.61765000000003</v>
      </c>
      <c r="H89" s="176">
        <v>-32.499290000000002</v>
      </c>
      <c r="I89" s="176">
        <v>-85.074950000000015</v>
      </c>
      <c r="J89" s="176">
        <v>-110.66719999999999</v>
      </c>
      <c r="K89" s="176">
        <v>11.323889999999999</v>
      </c>
      <c r="L89" s="176">
        <v>-88.674000000000007</v>
      </c>
      <c r="M89" s="176">
        <v>-104.96451</v>
      </c>
      <c r="N89" s="176">
        <v>-55.655149999999992</v>
      </c>
      <c r="O89" s="176">
        <v>-122.16311999999999</v>
      </c>
      <c r="P89" s="176">
        <f ca="1">SUMIF($D$4:$O$4,"&lt;"&amp;MONTH(TODAY()),$D89:$O89)</f>
        <v>-394.35477000000003</v>
      </c>
      <c r="Q89" s="177">
        <v>-83.594480000000004</v>
      </c>
      <c r="R89" s="176">
        <v>-89.678979999999996</v>
      </c>
      <c r="S89" s="176">
        <v>-138.79609000000002</v>
      </c>
      <c r="T89" s="176">
        <v>-189.74347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-501.81302000000005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-7.8537803656738778E-3</v>
      </c>
      <c r="E90" s="185">
        <f t="shared" si="166"/>
        <v>-1.2326950589470235E-3</v>
      </c>
      <c r="F90" s="185">
        <f t="shared" si="166"/>
        <v>-6.4473752758179093E-3</v>
      </c>
      <c r="G90" s="185">
        <f t="shared" si="166"/>
        <v>-7.3861366458678373E-3</v>
      </c>
      <c r="H90" s="185">
        <f t="shared" si="166"/>
        <v>-2.0119687690853343E-3</v>
      </c>
      <c r="I90" s="185">
        <f t="shared" si="166"/>
        <v>-4.8971343052072935E-3</v>
      </c>
      <c r="J90" s="185">
        <f t="shared" si="166"/>
        <v>-5.5324540523502474E-3</v>
      </c>
      <c r="K90" s="185">
        <f t="shared" si="166"/>
        <v>5.6233160549210828E-4</v>
      </c>
      <c r="L90" s="185">
        <f t="shared" si="166"/>
        <v>-4.2708628414411757E-3</v>
      </c>
      <c r="M90" s="185">
        <f t="shared" si="166"/>
        <v>-5.7070767600454356E-3</v>
      </c>
      <c r="N90" s="185">
        <f t="shared" si="166"/>
        <v>-2.3199091237001306E-3</v>
      </c>
      <c r="O90" s="185">
        <f t="shared" si="166"/>
        <v>-6.3558343311784322E-3</v>
      </c>
      <c r="P90" s="185">
        <f t="shared" ca="1" si="166"/>
        <v>-4.9252611956909671E-3</v>
      </c>
      <c r="Q90" s="199">
        <f t="shared" si="166"/>
        <v>-4.6355184329965509E-3</v>
      </c>
      <c r="R90" s="185">
        <f t="shared" si="166"/>
        <v>-5.4100571592070488E-3</v>
      </c>
      <c r="S90" s="185">
        <f t="shared" si="166"/>
        <v>-7.1213341876520796E-3</v>
      </c>
      <c r="T90" s="185">
        <f t="shared" si="166"/>
        <v>-1.0275883058763731E-2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-6.9153658687863195E-3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-41.365000000000002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-6.8054400000000008</v>
      </c>
      <c r="H91" s="176">
        <f t="shared" si="168"/>
        <v>-6.3719999999999999</v>
      </c>
      <c r="I91" s="176">
        <f t="shared" si="168"/>
        <v>0</v>
      </c>
      <c r="J91" s="176">
        <f t="shared" si="168"/>
        <v>-25.355</v>
      </c>
      <c r="K91" s="176">
        <f t="shared" si="168"/>
        <v>74.701999999999998</v>
      </c>
      <c r="L91" s="176">
        <f t="shared" si="168"/>
        <v>-107.88558999999999</v>
      </c>
      <c r="M91" s="176">
        <f t="shared" si="168"/>
        <v>0</v>
      </c>
      <c r="N91" s="176">
        <f t="shared" si="168"/>
        <v>0</v>
      </c>
      <c r="O91" s="176">
        <f t="shared" si="168"/>
        <v>-8.1999999999999993</v>
      </c>
      <c r="P91" s="176">
        <f ca="1">SUMIF($D$4:$O$4,"&lt;"&amp;MONTH(TODAY()),$D91:$O91)</f>
        <v>-54.542439999999999</v>
      </c>
      <c r="Q91" s="177">
        <f>+Q93+Q95</f>
        <v>-208.98520000000002</v>
      </c>
      <c r="R91" s="176">
        <f t="shared" ref="R91:AB91" si="169">+R93+R95</f>
        <v>-28</v>
      </c>
      <c r="S91" s="176">
        <f t="shared" si="169"/>
        <v>0</v>
      </c>
      <c r="T91" s="176">
        <f t="shared" si="169"/>
        <v>-27.553100000000001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-264.53830000000005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-2.6885409888612352E-3</v>
      </c>
      <c r="E92" s="185">
        <f t="shared" si="171"/>
        <v>0</v>
      </c>
      <c r="F92" s="185">
        <f t="shared" si="171"/>
        <v>0</v>
      </c>
      <c r="G92" s="185">
        <f t="shared" si="171"/>
        <v>-4.0015005674166654E-4</v>
      </c>
      <c r="H92" s="185">
        <f t="shared" si="171"/>
        <v>-3.9447831003728851E-4</v>
      </c>
      <c r="I92" s="185">
        <f t="shared" si="171"/>
        <v>0</v>
      </c>
      <c r="J92" s="185">
        <f t="shared" si="171"/>
        <v>-1.26754243802446E-3</v>
      </c>
      <c r="K92" s="185">
        <f t="shared" si="171"/>
        <v>3.7096170656436504E-3</v>
      </c>
      <c r="L92" s="185">
        <f t="shared" si="171"/>
        <v>-5.1961629954435078E-3</v>
      </c>
      <c r="M92" s="185">
        <f t="shared" si="171"/>
        <v>0</v>
      </c>
      <c r="N92" s="185">
        <f t="shared" si="171"/>
        <v>0</v>
      </c>
      <c r="O92" s="185">
        <f t="shared" si="171"/>
        <v>-4.2662500364809889E-4</v>
      </c>
      <c r="P92" s="185">
        <f t="shared" ca="1" si="171"/>
        <v>-6.8120328112248479E-4</v>
      </c>
      <c r="Q92" s="199">
        <f t="shared" si="171"/>
        <v>-1.1588740630044839E-2</v>
      </c>
      <c r="R92" s="185">
        <f t="shared" si="171"/>
        <v>-1.6891539183183993E-3</v>
      </c>
      <c r="S92" s="185">
        <f t="shared" si="171"/>
        <v>0</v>
      </c>
      <c r="T92" s="185">
        <f t="shared" si="171"/>
        <v>-1.4921853885481434E-3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-3.6455393899639272E-3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-6.3719999999999999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-8.1999999999999993</v>
      </c>
      <c r="P93" s="176">
        <f ca="1">SUMIF($D$4:$O$4,"&lt;"&amp;MONTH(TODAY()),$D93:$O93)</f>
        <v>-6.3719999999999999</v>
      </c>
      <c r="Q93" s="177">
        <v>0</v>
      </c>
      <c r="R93" s="176">
        <v>-28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-28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-3.9447831003728851E-4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-4.2662500364809889E-4</v>
      </c>
      <c r="P94" s="185">
        <f t="shared" ca="1" si="173"/>
        <v>-7.9582565563852164E-5</v>
      </c>
      <c r="Q94" s="199">
        <f t="shared" si="173"/>
        <v>0</v>
      </c>
      <c r="R94" s="185">
        <f t="shared" si="173"/>
        <v>-1.6891539183183993E-3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-3.858613399987448E-4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-41.365000000000002</v>
      </c>
      <c r="E95" s="176">
        <v>0</v>
      </c>
      <c r="F95" s="176">
        <v>0</v>
      </c>
      <c r="G95" s="176">
        <v>-6.8054400000000008</v>
      </c>
      <c r="H95" s="176">
        <v>0</v>
      </c>
      <c r="I95" s="176">
        <v>0</v>
      </c>
      <c r="J95" s="176">
        <v>-25.355</v>
      </c>
      <c r="K95" s="176">
        <v>74.701999999999998</v>
      </c>
      <c r="L95" s="176">
        <v>-107.88558999999999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-48.170439999999999</v>
      </c>
      <c r="Q95" s="177">
        <v>-208.98520000000002</v>
      </c>
      <c r="R95" s="176">
        <v>0</v>
      </c>
      <c r="S95" s="176">
        <v>0</v>
      </c>
      <c r="T95" s="176">
        <v>-27.553100000000001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-236.53830000000002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-2.6885409888612352E-3</v>
      </c>
      <c r="E96" s="185">
        <f t="shared" si="175"/>
        <v>0</v>
      </c>
      <c r="F96" s="185">
        <f t="shared" si="175"/>
        <v>0</v>
      </c>
      <c r="G96" s="185">
        <f t="shared" si="175"/>
        <v>-4.0015005674166654E-4</v>
      </c>
      <c r="H96" s="185">
        <f t="shared" si="175"/>
        <v>0</v>
      </c>
      <c r="I96" s="185">
        <f t="shared" si="175"/>
        <v>0</v>
      </c>
      <c r="J96" s="185">
        <f t="shared" si="175"/>
        <v>-1.26754243802446E-3</v>
      </c>
      <c r="K96" s="185">
        <f t="shared" si="175"/>
        <v>3.7096170656436504E-3</v>
      </c>
      <c r="L96" s="185">
        <f t="shared" si="175"/>
        <v>-5.1961629954435078E-3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-6.0162071555863261E-4</v>
      </c>
      <c r="Q96" s="199">
        <f t="shared" si="175"/>
        <v>-1.1588740630044839E-2</v>
      </c>
      <c r="R96" s="185">
        <f t="shared" si="175"/>
        <v>0</v>
      </c>
      <c r="S96" s="185">
        <f t="shared" si="175"/>
        <v>0</v>
      </c>
      <c r="T96" s="185">
        <f t="shared" si="175"/>
        <v>-1.4921853885481434E-3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-3.259678049965182E-3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-23.644050000000004</v>
      </c>
      <c r="E97" s="176">
        <v>-6.4616000000000007</v>
      </c>
      <c r="F97" s="176">
        <v>-19.906950000000002</v>
      </c>
      <c r="G97" s="176">
        <v>-10.247800000000002</v>
      </c>
      <c r="H97" s="176">
        <v>-15.120229999999999</v>
      </c>
      <c r="I97" s="176">
        <v>-4.1625399999999999</v>
      </c>
      <c r="J97" s="176">
        <v>-3.6666300000000001</v>
      </c>
      <c r="K97" s="176">
        <v>-32.62182</v>
      </c>
      <c r="L97" s="176">
        <v>0</v>
      </c>
      <c r="M97" s="176">
        <v>-36.92942</v>
      </c>
      <c r="N97" s="176">
        <v>-25.24146</v>
      </c>
      <c r="O97" s="176">
        <v>-19.968730000000001</v>
      </c>
      <c r="P97" s="176">
        <f ca="1">SUMIF($D$4:$O$4,"&lt;"&amp;MONTH(TODAY()),$D97:$O97)</f>
        <v>-75.380629999999996</v>
      </c>
      <c r="Q97" s="177">
        <v>-33.250070000000001</v>
      </c>
      <c r="R97" s="176">
        <v>-25.242270000000001</v>
      </c>
      <c r="S97" s="176">
        <v>-28.699080000000002</v>
      </c>
      <c r="T97" s="176">
        <v>-47.895230000000005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-135.08664999999999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-1.5367580700516015E-3</v>
      </c>
      <c r="E98" s="185">
        <f t="shared" si="177"/>
        <v>-3.8363440083323997E-4</v>
      </c>
      <c r="F98" s="185">
        <f t="shared" si="177"/>
        <v>-1.3561700111067859E-3</v>
      </c>
      <c r="G98" s="185">
        <f t="shared" si="177"/>
        <v>-6.0255585994105462E-4</v>
      </c>
      <c r="H98" s="185">
        <f t="shared" si="177"/>
        <v>-9.3606446606640163E-4</v>
      </c>
      <c r="I98" s="185">
        <f t="shared" si="177"/>
        <v>-2.3960657550545211E-4</v>
      </c>
      <c r="J98" s="185">
        <f t="shared" si="177"/>
        <v>-1.8330148410702527E-4</v>
      </c>
      <c r="K98" s="185">
        <f t="shared" si="177"/>
        <v>-1.6199627879354684E-3</v>
      </c>
      <c r="L98" s="185">
        <f t="shared" si="177"/>
        <v>0</v>
      </c>
      <c r="M98" s="185">
        <f t="shared" si="177"/>
        <v>-2.0079075741310762E-3</v>
      </c>
      <c r="N98" s="185">
        <f t="shared" si="177"/>
        <v>-1.0521558804443417E-3</v>
      </c>
      <c r="O98" s="185">
        <f t="shared" si="177"/>
        <v>-1.0389218913534027E-3</v>
      </c>
      <c r="P98" s="185">
        <f t="shared" ca="1" si="177"/>
        <v>-9.4146012699615207E-4</v>
      </c>
      <c r="Q98" s="199">
        <f t="shared" si="177"/>
        <v>-1.843797729029783E-3</v>
      </c>
      <c r="R98" s="185">
        <f t="shared" si="177"/>
        <v>-1.5227885456339638E-3</v>
      </c>
      <c r="S98" s="185">
        <f t="shared" si="177"/>
        <v>-1.4724891714036183E-3</v>
      </c>
      <c r="T98" s="185">
        <f t="shared" si="177"/>
        <v>-2.5938483287598381E-3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-1.8615969923193368E-3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-9.3759700000000006</v>
      </c>
      <c r="F99" s="176">
        <v>-0.63793000000000011</v>
      </c>
      <c r="G99" s="176">
        <v>-10.586370000000001</v>
      </c>
      <c r="H99" s="176">
        <v>0</v>
      </c>
      <c r="I99" s="176">
        <v>-8.6206899999999997</v>
      </c>
      <c r="J99" s="176">
        <v>0</v>
      </c>
      <c r="K99" s="176">
        <v>-0.81818000000000002</v>
      </c>
      <c r="L99" s="176">
        <v>-15.517239999999999</v>
      </c>
      <c r="M99" s="176">
        <v>-1.7872300000000001</v>
      </c>
      <c r="N99" s="176">
        <v>0</v>
      </c>
      <c r="O99" s="176">
        <v>-15.517239999999999</v>
      </c>
      <c r="P99" s="176">
        <f ca="1">SUMIF($D$4:$O$4,"&lt;"&amp;MONTH(TODAY()),$D99:$O99)</f>
        <v>-20.600270000000002</v>
      </c>
      <c r="Q99" s="177">
        <v>0</v>
      </c>
      <c r="R99" s="176">
        <v>0</v>
      </c>
      <c r="S99" s="176">
        <v>-8.6206899999999997</v>
      </c>
      <c r="T99" s="176">
        <v>-8.6206899999999997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-17.241379999999999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-5.5666470118553185E-4</v>
      </c>
      <c r="F100" s="185">
        <f t="shared" si="179"/>
        <v>-4.3459271017677347E-5</v>
      </c>
      <c r="G100" s="185">
        <f t="shared" si="179"/>
        <v>-6.2246328763287549E-4</v>
      </c>
      <c r="H100" s="185">
        <f t="shared" si="179"/>
        <v>0</v>
      </c>
      <c r="I100" s="185">
        <f t="shared" si="179"/>
        <v>-4.9622922768167901E-4</v>
      </c>
      <c r="J100" s="185">
        <f t="shared" si="179"/>
        <v>0</v>
      </c>
      <c r="K100" s="185">
        <f t="shared" si="179"/>
        <v>-4.062989599700573E-5</v>
      </c>
      <c r="L100" s="185">
        <f t="shared" si="179"/>
        <v>-7.4736680106597946E-4</v>
      </c>
      <c r="M100" s="185">
        <f t="shared" si="179"/>
        <v>-9.7174357293298505E-5</v>
      </c>
      <c r="N100" s="185">
        <f t="shared" si="179"/>
        <v>0</v>
      </c>
      <c r="O100" s="185">
        <f t="shared" si="179"/>
        <v>-8.073222648302959E-4</v>
      </c>
      <c r="P100" s="185">
        <f t="shared" ca="1" si="179"/>
        <v>-2.5728536376460405E-4</v>
      </c>
      <c r="Q100" s="199">
        <f t="shared" si="179"/>
        <v>0</v>
      </c>
      <c r="R100" s="185">
        <f t="shared" si="179"/>
        <v>0</v>
      </c>
      <c r="S100" s="185">
        <f t="shared" si="179"/>
        <v>-4.4230939371671347E-4</v>
      </c>
      <c r="T100" s="185">
        <f t="shared" si="179"/>
        <v>-4.6686825283554639E-4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-2.3759935679384137E-4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-374.97887999999995</v>
      </c>
      <c r="E101" s="176">
        <f t="shared" si="181"/>
        <v>-258.90980999999999</v>
      </c>
      <c r="F101" s="176">
        <f t="shared" si="181"/>
        <v>-370.76132000000001</v>
      </c>
      <c r="G101" s="176">
        <f t="shared" si="181"/>
        <v>-365.67768000000001</v>
      </c>
      <c r="H101" s="176">
        <f t="shared" si="181"/>
        <v>-332.58338000000003</v>
      </c>
      <c r="I101" s="176">
        <f t="shared" si="181"/>
        <v>-617.24995000000013</v>
      </c>
      <c r="J101" s="176">
        <f t="shared" si="181"/>
        <v>-277.41133000000002</v>
      </c>
      <c r="K101" s="176">
        <f t="shared" si="181"/>
        <v>-264.33523000000002</v>
      </c>
      <c r="L101" s="176">
        <f t="shared" si="181"/>
        <v>-168.02760999999998</v>
      </c>
      <c r="M101" s="176">
        <f t="shared" si="181"/>
        <v>-583.55278999999996</v>
      </c>
      <c r="N101" s="176">
        <f t="shared" si="181"/>
        <v>-386.96144000000004</v>
      </c>
      <c r="O101" s="176">
        <f t="shared" si="181"/>
        <v>-224.60847999999999</v>
      </c>
      <c r="P101" s="176">
        <f t="shared" ca="1" si="181"/>
        <v>-1702.9110699999999</v>
      </c>
      <c r="Q101" s="177">
        <f t="shared" si="181"/>
        <v>-332.81593000000004</v>
      </c>
      <c r="R101" s="176">
        <f t="shared" si="181"/>
        <v>-388.32447000000002</v>
      </c>
      <c r="S101" s="176">
        <f t="shared" si="181"/>
        <v>-381.56984</v>
      </c>
      <c r="T101" s="176">
        <f t="shared" si="181"/>
        <v>-416.40784000000008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-1519.11808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-1017.5199511434784</v>
      </c>
      <c r="AR101" s="178">
        <f t="shared" ca="1" si="183"/>
        <v>-5087.5997557173914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0.13872916717257677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-0.70140770639576533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-2.4371959116095205E-2</v>
      </c>
      <c r="E102" s="196">
        <f t="shared" si="186"/>
        <v>-1.5371844408381513E-2</v>
      </c>
      <c r="F102" s="196">
        <f t="shared" si="186"/>
        <v>-2.5258283336340653E-2</v>
      </c>
      <c r="G102" s="196">
        <f t="shared" si="186"/>
        <v>-2.1501320179321392E-2</v>
      </c>
      <c r="H102" s="196">
        <f t="shared" si="186"/>
        <v>-2.0589599762851438E-2</v>
      </c>
      <c r="I102" s="196">
        <f t="shared" si="186"/>
        <v>-3.5530504631886201E-2</v>
      </c>
      <c r="J102" s="196">
        <f t="shared" si="186"/>
        <v>-1.3868295545801934E-2</v>
      </c>
      <c r="K102" s="196">
        <f t="shared" si="186"/>
        <v>-1.3126589385275354E-2</v>
      </c>
      <c r="L102" s="196">
        <f t="shared" si="186"/>
        <v>-8.0928217502894834E-3</v>
      </c>
      <c r="M102" s="196">
        <f t="shared" si="186"/>
        <v>-3.1728634431472828E-2</v>
      </c>
      <c r="N102" s="196">
        <f t="shared" si="186"/>
        <v>-1.6129960572851584E-2</v>
      </c>
      <c r="O102" s="196">
        <f t="shared" si="186"/>
        <v>-1.1685804097487066E-2</v>
      </c>
      <c r="P102" s="196">
        <f t="shared" ca="1" si="186"/>
        <v>-2.1268366584696271E-2</v>
      </c>
      <c r="Q102" s="197">
        <f t="shared" si="186"/>
        <v>-1.845545756501972E-2</v>
      </c>
      <c r="R102" s="196">
        <f t="shared" si="186"/>
        <v>-2.3426421431407708E-2</v>
      </c>
      <c r="S102" s="196">
        <f t="shared" si="186"/>
        <v>-1.9577542469452373E-2</v>
      </c>
      <c r="T102" s="196">
        <f t="shared" si="186"/>
        <v>-2.2551280782376327E-2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-2.0934604927325726E-2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-4.9722756240198798E-2</v>
      </c>
      <c r="AR102" s="147">
        <f ca="1">IFERROR(AR101/AR$11,"")</f>
        <v>-4.8171376703829843E-2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1.0499606030549349E-3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2.2551280782376327E-2</v>
      </c>
      <c r="AV102" s="45">
        <f ca="1">IF($AR102&lt;&gt;0,IFERROR(($AR102-$AC102),""),"")</f>
        <v>-2.7236771776504118E-2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-178.56053</v>
      </c>
      <c r="E103" s="176">
        <v>-164.97609</v>
      </c>
      <c r="F103" s="176">
        <v>-212.35102000000001</v>
      </c>
      <c r="G103" s="176">
        <v>-203.72438</v>
      </c>
      <c r="H103" s="176">
        <v>-198.65073000000001</v>
      </c>
      <c r="I103" s="176">
        <v>-309.22266000000002</v>
      </c>
      <c r="J103" s="176">
        <v>-196.25772000000001</v>
      </c>
      <c r="K103" s="176">
        <v>-192.06172000000001</v>
      </c>
      <c r="L103" s="176">
        <v>-192.06772000000001</v>
      </c>
      <c r="M103" s="176">
        <v>-200.80333999999999</v>
      </c>
      <c r="N103" s="176">
        <v>-200.89221000000001</v>
      </c>
      <c r="O103" s="176">
        <v>-206.13316</v>
      </c>
      <c r="P103" s="176">
        <f ca="1">SUMIF($D$4:$O$4,"&lt;"&amp;MONTH(TODAY()),$D103:$O103)</f>
        <v>-958.26274999999987</v>
      </c>
      <c r="Q103" s="177">
        <v>-194.49667000000002</v>
      </c>
      <c r="R103" s="176">
        <v>-193.59961999999999</v>
      </c>
      <c r="S103" s="176">
        <v>-194.89546999999999</v>
      </c>
      <c r="T103" s="176">
        <v>-239.82213000000002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-822.81389000000001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-1.1605640128074126E-2</v>
      </c>
      <c r="E104" s="185">
        <f t="shared" ref="E104:P104" si="188">IFERROR(E103/E$11,"")</f>
        <v>-9.7948655811193313E-3</v>
      </c>
      <c r="F104" s="185">
        <f t="shared" si="188"/>
        <v>-1.4466509693947957E-2</v>
      </c>
      <c r="G104" s="185">
        <f t="shared" si="188"/>
        <v>-1.1978699719145393E-2</v>
      </c>
      <c r="H104" s="185">
        <f t="shared" si="188"/>
        <v>-1.22980860417567E-2</v>
      </c>
      <c r="I104" s="185">
        <f t="shared" si="188"/>
        <v>-1.7799656611416768E-2</v>
      </c>
      <c r="J104" s="185">
        <f t="shared" si="188"/>
        <v>-9.8112793882832519E-3</v>
      </c>
      <c r="K104" s="185">
        <f t="shared" si="188"/>
        <v>-9.5375683940038085E-3</v>
      </c>
      <c r="L104" s="185">
        <f t="shared" si="188"/>
        <v>-9.2506810157242051E-3</v>
      </c>
      <c r="M104" s="185">
        <f t="shared" si="188"/>
        <v>-1.0917976705207331E-2</v>
      </c>
      <c r="N104" s="185">
        <f t="shared" si="188"/>
        <v>-8.3739181523952901E-3</v>
      </c>
      <c r="O104" s="185">
        <f t="shared" si="188"/>
        <v>-1.0724580504511484E-2</v>
      </c>
      <c r="P104" s="185">
        <f t="shared" ca="1" si="188"/>
        <v>-1.1968143146464574E-2</v>
      </c>
      <c r="Q104" s="199">
        <f>IFERROR(Q103/Q$11,"")</f>
        <v>-1.0785316194818692E-2</v>
      </c>
      <c r="R104" s="185">
        <f t="shared" ref="R104:AO104" si="189">IFERROR(R103/R$11,"")</f>
        <v>-1.1679269882426898E-2</v>
      </c>
      <c r="S104" s="185">
        <f t="shared" si="189"/>
        <v>-9.9996748721777398E-3</v>
      </c>
      <c r="T104" s="185">
        <f t="shared" si="189"/>
        <v>-1.2987978784111166E-2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-1.1339002505892136E-2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-72.006149999999991</v>
      </c>
      <c r="E105" s="176">
        <v>0</v>
      </c>
      <c r="F105" s="176">
        <v>-26.349940000000004</v>
      </c>
      <c r="G105" s="176">
        <v>-26.587790000000002</v>
      </c>
      <c r="H105" s="176">
        <v>-42.76717</v>
      </c>
      <c r="I105" s="176">
        <v>-43.214620000000004</v>
      </c>
      <c r="J105" s="176">
        <v>-43.141919999999999</v>
      </c>
      <c r="K105" s="176">
        <v>-16.541439999999998</v>
      </c>
      <c r="L105" s="176">
        <v>74.658050000000003</v>
      </c>
      <c r="M105" s="176">
        <v>-268.75445000000002</v>
      </c>
      <c r="N105" s="176">
        <v>-42.837139999999998</v>
      </c>
      <c r="O105" s="176">
        <v>-42.91816</v>
      </c>
      <c r="P105" s="176">
        <f ca="1">SUMIF($D$4:$O$4,"&lt;"&amp;MONTH(TODAY()),$D105:$O105)</f>
        <v>-167.71105</v>
      </c>
      <c r="Q105" s="177">
        <v>-17.25272</v>
      </c>
      <c r="R105" s="176">
        <v>-72.00348000000001</v>
      </c>
      <c r="S105" s="176">
        <v>-43.747430000000001</v>
      </c>
      <c r="T105" s="176">
        <v>-44.040330000000004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-177.04396000000003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-4.6800794324934215E-3</v>
      </c>
      <c r="E106" s="185">
        <f t="shared" ref="E106:P106" si="192">IFERROR(E105/E$11,"")</f>
        <v>0</v>
      </c>
      <c r="F106" s="185">
        <f t="shared" si="192"/>
        <v>-1.7951016314635413E-3</v>
      </c>
      <c r="G106" s="185">
        <f t="shared" si="192"/>
        <v>-1.563323705320378E-3</v>
      </c>
      <c r="H106" s="185">
        <f t="shared" si="192"/>
        <v>-2.6476335446763066E-3</v>
      </c>
      <c r="I106" s="185">
        <f t="shared" si="192"/>
        <v>-2.4875453713284249E-3</v>
      </c>
      <c r="J106" s="185">
        <f t="shared" si="192"/>
        <v>-2.1567428301264529E-3</v>
      </c>
      <c r="K106" s="185">
        <f t="shared" si="192"/>
        <v>-8.2142925375920986E-4</v>
      </c>
      <c r="L106" s="185">
        <f t="shared" si="192"/>
        <v>3.5958036353323113E-3</v>
      </c>
      <c r="M106" s="185">
        <f t="shared" si="192"/>
        <v>-1.4612579773428114E-2</v>
      </c>
      <c r="N106" s="185">
        <f t="shared" si="192"/>
        <v>-1.785607835379472E-3</v>
      </c>
      <c r="O106" s="185">
        <f t="shared" si="192"/>
        <v>-2.2329219715328894E-3</v>
      </c>
      <c r="P106" s="185">
        <f t="shared" ca="1" si="192"/>
        <v>-2.0946132505347595E-3</v>
      </c>
      <c r="Q106" s="199">
        <f>IFERROR(Q105/Q$11,"")</f>
        <v>-9.5670553341953019E-4</v>
      </c>
      <c r="R106" s="185">
        <f t="shared" ref="R106:AO106" si="193">IFERROR(R105/R$11,"")</f>
        <v>-4.3437485848057331E-3</v>
      </c>
      <c r="S106" s="185">
        <f t="shared" si="193"/>
        <v>-2.2445882220523375E-3</v>
      </c>
      <c r="T106" s="185">
        <f t="shared" si="193"/>
        <v>-2.3850796074793203E-3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-2.4398007015815778E-3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-17.5275</v>
      </c>
      <c r="E107" s="176">
        <v>-15.997690000000002</v>
      </c>
      <c r="F107" s="176">
        <v>-25.301629999999996</v>
      </c>
      <c r="G107" s="176">
        <v>-25.19914</v>
      </c>
      <c r="H107" s="176">
        <v>-6.7025899999999998</v>
      </c>
      <c r="I107" s="176">
        <v>-6.1853400000000001</v>
      </c>
      <c r="J107" s="176">
        <v>-7.7103400000000004</v>
      </c>
      <c r="K107" s="176">
        <v>-6.1853400000000001</v>
      </c>
      <c r="L107" s="176">
        <v>-6.8294300000000003</v>
      </c>
      <c r="M107" s="176">
        <v>-7.7513500000000004</v>
      </c>
      <c r="N107" s="176">
        <v>-6.1853500000000006</v>
      </c>
      <c r="O107" s="176">
        <v>-6.1853500000000006</v>
      </c>
      <c r="P107" s="176">
        <f ca="1">SUMIF($D$4:$O$4,"&lt;"&amp;MONTH(TODAY()),$D107:$O107)</f>
        <v>-90.728549999999998</v>
      </c>
      <c r="Q107" s="177">
        <v>-6.1853500000000006</v>
      </c>
      <c r="R107" s="176">
        <v>-6.859490000000001</v>
      </c>
      <c r="S107" s="176">
        <v>-6.8580200000000007</v>
      </c>
      <c r="T107" s="176">
        <v>-6.1853500000000006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-26.08821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-1.139209529366984E-3</v>
      </c>
      <c r="E108" s="185">
        <f t="shared" ref="E108:P108" si="196">IFERROR(E107/E$11,"")</f>
        <v>-9.4980565461587146E-4</v>
      </c>
      <c r="F108" s="185">
        <f t="shared" si="196"/>
        <v>-1.7236850365384842E-3</v>
      </c>
      <c r="G108" s="185">
        <f t="shared" si="196"/>
        <v>-1.4816730881237947E-3</v>
      </c>
      <c r="H108" s="185">
        <f t="shared" si="196"/>
        <v>-4.1494450346403478E-4</v>
      </c>
      <c r="I108" s="185">
        <f t="shared" si="196"/>
        <v>-3.5604417873147002E-4</v>
      </c>
      <c r="J108" s="185">
        <f t="shared" si="196"/>
        <v>-3.8545388134874839E-4</v>
      </c>
      <c r="K108" s="185">
        <f t="shared" si="196"/>
        <v>-3.0715700812305292E-4</v>
      </c>
      <c r="L108" s="185">
        <f t="shared" si="196"/>
        <v>-3.2893022549139103E-4</v>
      </c>
      <c r="M108" s="185">
        <f t="shared" si="196"/>
        <v>-4.2145244563117747E-4</v>
      </c>
      <c r="N108" s="185">
        <f t="shared" si="196"/>
        <v>-2.5782789011041395E-4</v>
      </c>
      <c r="O108" s="185">
        <f t="shared" si="196"/>
        <v>-3.2180792272131327E-4</v>
      </c>
      <c r="P108" s="185">
        <f t="shared" ca="1" si="196"/>
        <v>-1.1331467010182422E-3</v>
      </c>
      <c r="Q108" s="199">
        <f>IFERROR(Q107/Q$11,"")</f>
        <v>-3.4299279018824228E-4</v>
      </c>
      <c r="R108" s="185">
        <f t="shared" ref="R108:AO108" si="197">IFERROR(R107/R$11,"")</f>
        <v>-4.1381194325592425E-4</v>
      </c>
      <c r="S108" s="185">
        <f t="shared" si="197"/>
        <v>-3.5187051944764235E-4</v>
      </c>
      <c r="T108" s="185">
        <f t="shared" si="197"/>
        <v>-3.3497823813132671E-4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-3.5951541674173761E-4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-36.983869999999996</v>
      </c>
      <c r="E109" s="176">
        <v>-13.63387</v>
      </c>
      <c r="F109" s="176">
        <v>-45.519880000000008</v>
      </c>
      <c r="G109" s="176">
        <v>-43.270180000000003</v>
      </c>
      <c r="H109" s="176">
        <v>-14.158800000000001</v>
      </c>
      <c r="I109" s="176">
        <v>-25.85417</v>
      </c>
      <c r="J109" s="176">
        <v>-14.66757</v>
      </c>
      <c r="K109" s="176">
        <v>-23.595220000000001</v>
      </c>
      <c r="L109" s="176">
        <v>-43.876310000000004</v>
      </c>
      <c r="M109" s="176">
        <v>-41.537680000000002</v>
      </c>
      <c r="N109" s="176">
        <v>-61.871989999999997</v>
      </c>
      <c r="O109" s="176">
        <v>-30.113309999999998</v>
      </c>
      <c r="P109" s="176">
        <f ca="1">SUMIF($D$4:$O$4,"&lt;"&amp;MONTH(TODAY()),$D109:$O109)</f>
        <v>-153.56660000000002</v>
      </c>
      <c r="Q109" s="177">
        <v>-43.784790000000001</v>
      </c>
      <c r="R109" s="176">
        <v>-32.062159999999999</v>
      </c>
      <c r="S109" s="176">
        <v>-65.146930000000012</v>
      </c>
      <c r="T109" s="176">
        <v>-45.319989999999997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-186.31386999999998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-2.4037870282053752E-3</v>
      </c>
      <c r="E110" s="185">
        <f t="shared" ref="E110:P110" si="200">IFERROR(E109/E$11,"")</f>
        <v>-8.0946229238706903E-4</v>
      </c>
      <c r="F110" s="185">
        <f t="shared" si="200"/>
        <v>-3.1010625015474276E-3</v>
      </c>
      <c r="G110" s="185">
        <f t="shared" si="200"/>
        <v>-2.5442241768676419E-3</v>
      </c>
      <c r="H110" s="185">
        <f t="shared" si="200"/>
        <v>-8.7654417704895811E-4</v>
      </c>
      <c r="I110" s="185">
        <f t="shared" si="200"/>
        <v>-1.4882329385989793E-3</v>
      </c>
      <c r="J110" s="185">
        <f t="shared" si="200"/>
        <v>-7.3325842783255484E-4</v>
      </c>
      <c r="K110" s="185">
        <f t="shared" si="200"/>
        <v>-1.1717120127923801E-3</v>
      </c>
      <c r="L110" s="185">
        <f t="shared" si="200"/>
        <v>-2.1132429122240328E-3</v>
      </c>
      <c r="M110" s="185">
        <f t="shared" si="200"/>
        <v>-2.2584655346288385E-3</v>
      </c>
      <c r="N110" s="185">
        <f t="shared" si="200"/>
        <v>-2.5790496315701828E-3</v>
      </c>
      <c r="O110" s="185">
        <f t="shared" si="200"/>
        <v>-1.5667184132446747E-3</v>
      </c>
      <c r="P110" s="185">
        <f t="shared" ca="1" si="200"/>
        <v>-1.9179573152727342E-3</v>
      </c>
      <c r="Q110" s="199">
        <f>IFERROR(Q109/Q$11,"")</f>
        <v>-2.4279737266130856E-3</v>
      </c>
      <c r="R110" s="185">
        <f t="shared" ref="R110:AO110" si="201">IFERROR(R109/R$11,"")</f>
        <v>-1.9342115426339804E-3</v>
      </c>
      <c r="S110" s="185">
        <f t="shared" si="201"/>
        <v>-3.3425513631513463E-3</v>
      </c>
      <c r="T110" s="185">
        <f t="shared" si="201"/>
        <v>-2.4543817896043626E-3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-2.5675471263768546E-3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-69.900829999999999</v>
      </c>
      <c r="E111" s="176">
        <v>-64.302160000000001</v>
      </c>
      <c r="F111" s="176">
        <v>-61.238849999999999</v>
      </c>
      <c r="G111" s="176">
        <v>-66.896190000000004</v>
      </c>
      <c r="H111" s="176">
        <v>-70.304090000000002</v>
      </c>
      <c r="I111" s="176">
        <v>-232.77316000000002</v>
      </c>
      <c r="J111" s="176">
        <v>-15.633779999999998</v>
      </c>
      <c r="K111" s="176">
        <v>-25.951510000000003</v>
      </c>
      <c r="L111" s="176">
        <v>8.7800000000002903E-2</v>
      </c>
      <c r="M111" s="176">
        <v>-64.705970000000008</v>
      </c>
      <c r="N111" s="176">
        <v>-75.174750000000003</v>
      </c>
      <c r="O111" s="176">
        <v>60.741500000000016</v>
      </c>
      <c r="P111" s="176">
        <f ca="1">SUMIF($D$4:$O$4,"&lt;"&amp;MONTH(TODAY()),$D111:$O111)</f>
        <v>-332.64211999999998</v>
      </c>
      <c r="Q111" s="177">
        <v>-71.096400000000003</v>
      </c>
      <c r="R111" s="176">
        <v>-83.799720000000008</v>
      </c>
      <c r="S111" s="176">
        <v>-70.921990000000008</v>
      </c>
      <c r="T111" s="176">
        <v>-81.040040000000005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-306.85815000000002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-4.543242997955302E-3</v>
      </c>
      <c r="E112" s="185">
        <f t="shared" ref="E112:P112" si="204">IFERROR(E111/E$11,"")</f>
        <v>-3.8177108802592433E-3</v>
      </c>
      <c r="F112" s="185">
        <f t="shared" si="204"/>
        <v>-4.1719244728432425E-3</v>
      </c>
      <c r="G112" s="185">
        <f t="shared" si="204"/>
        <v>-3.9333994898641828E-3</v>
      </c>
      <c r="H112" s="185">
        <f t="shared" si="204"/>
        <v>-4.3523914959054354E-3</v>
      </c>
      <c r="I112" s="185">
        <f t="shared" si="204"/>
        <v>-1.3399025531810552E-2</v>
      </c>
      <c r="J112" s="185">
        <f t="shared" si="204"/>
        <v>-7.8156101821092643E-4</v>
      </c>
      <c r="K112" s="185">
        <f t="shared" si="204"/>
        <v>-1.2887227165969033E-3</v>
      </c>
      <c r="L112" s="185">
        <f t="shared" si="204"/>
        <v>4.2287678178332726E-6</v>
      </c>
      <c r="M112" s="185">
        <f t="shared" si="204"/>
        <v>-3.5181599725773709E-3</v>
      </c>
      <c r="N112" s="185">
        <f t="shared" si="204"/>
        <v>-3.1335570633962253E-3</v>
      </c>
      <c r="O112" s="185">
        <f t="shared" si="204"/>
        <v>3.1602247145232935E-3</v>
      </c>
      <c r="P112" s="185">
        <f t="shared" ca="1" si="204"/>
        <v>-4.1545061714059603E-3</v>
      </c>
      <c r="Q112" s="199">
        <f>IFERROR(Q111/Q$11,"")</f>
        <v>-3.9424693199801705E-3</v>
      </c>
      <c r="R112" s="185">
        <f t="shared" ref="R112:AO112" si="205">IFERROR(R111/R$11,"")</f>
        <v>-5.0553794782851698E-3</v>
      </c>
      <c r="S112" s="185">
        <f t="shared" si="205"/>
        <v>-3.6388574926233073E-3</v>
      </c>
      <c r="T112" s="185">
        <f t="shared" si="205"/>
        <v>-4.3888623630501493E-3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-4.2287391767334226E-3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-1017.5199511434784</v>
      </c>
      <c r="AE113" s="176">
        <v>-1017.5199511434784</v>
      </c>
      <c r="AF113" s="176">
        <v>-1017.5199511434784</v>
      </c>
      <c r="AG113" s="176">
        <v>-1017.5199511434784</v>
      </c>
      <c r="AH113" s="176">
        <v>-1017.5199511434784</v>
      </c>
      <c r="AI113" s="176">
        <v>-1017.5199511434784</v>
      </c>
      <c r="AJ113" s="176">
        <v>-1017.5199511434784</v>
      </c>
      <c r="AK113" s="176">
        <v>-1017.5199511434784</v>
      </c>
      <c r="AL113" s="176">
        <v>-1017.5199511434784</v>
      </c>
      <c r="AM113" s="176">
        <v>-1017.5199511434784</v>
      </c>
      <c r="AN113" s="176">
        <v>-1017.5199511434784</v>
      </c>
      <c r="AO113" s="178">
        <v>-1017.5199511434784</v>
      </c>
      <c r="AP113" s="5"/>
      <c r="AQ113" s="179">
        <v>-1017.5199511434784</v>
      </c>
      <c r="AR113" s="178">
        <f ca="1">SUMIF($AD$4:$AO$4,"&lt;"&amp;MONTH(TODAY()),$AD113:$AO113)</f>
        <v>-5087.5997557173914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-4.4845689326583719E-2</v>
      </c>
      <c r="AE114" s="185">
        <f t="shared" si="209"/>
        <v>-4.7628963158429925E-2</v>
      </c>
      <c r="AF114" s="185">
        <f t="shared" si="209"/>
        <v>-4.7318512666165075E-2</v>
      </c>
      <c r="AG114" s="185">
        <f t="shared" si="209"/>
        <v>-4.9722756240198798E-2</v>
      </c>
      <c r="AH114" s="185">
        <f t="shared" si="209"/>
        <v>-5.1929520207779335E-2</v>
      </c>
      <c r="AI114" s="185">
        <f t="shared" si="209"/>
        <v>-4.8281609386699828E-2</v>
      </c>
      <c r="AJ114" s="185">
        <f t="shared" si="209"/>
        <v>-4.8744963084587832E-2</v>
      </c>
      <c r="AK114" s="185">
        <f t="shared" si="209"/>
        <v>-4.5876391887552756E-2</v>
      </c>
      <c r="AL114" s="185">
        <f t="shared" si="209"/>
        <v>-4.4124822485704283E-2</v>
      </c>
      <c r="AM114" s="185">
        <f t="shared" si="209"/>
        <v>-4.2349995847964152E-2</v>
      </c>
      <c r="AN114" s="185">
        <f t="shared" si="209"/>
        <v>-4.1626856423359698E-2</v>
      </c>
      <c r="AO114" s="186">
        <f t="shared" si="209"/>
        <v>-4.0787054509005993E-2</v>
      </c>
      <c r="AP114" s="5"/>
      <c r="AQ114" s="193">
        <f t="shared" ref="AQ114" si="211">IFERROR(AQ113/AQ$11,"")</f>
        <v>-4.9722756240198798E-2</v>
      </c>
      <c r="AR114" s="186">
        <f ca="1">IFERROR(AR113/AR$11,"")</f>
        <v>-4.8171376703829843E-2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-656.61977000000002</v>
      </c>
      <c r="E115" s="176">
        <v>-98.086819999999989</v>
      </c>
      <c r="F115" s="176">
        <v>-358.72023999999999</v>
      </c>
      <c r="G115" s="176">
        <v>-235.48921000000001</v>
      </c>
      <c r="H115" s="176">
        <v>-299.37241999999998</v>
      </c>
      <c r="I115" s="176">
        <v>-297.67037000000005</v>
      </c>
      <c r="J115" s="176">
        <v>-118.06782000000001</v>
      </c>
      <c r="K115" s="176">
        <v>-94.784450000000007</v>
      </c>
      <c r="L115" s="176">
        <v>-146.09432000000001</v>
      </c>
      <c r="M115" s="176">
        <v>-117.76362000000003</v>
      </c>
      <c r="N115" s="176">
        <v>-28.280570000000001</v>
      </c>
      <c r="O115" s="176">
        <v>-86.261270000000025</v>
      </c>
      <c r="P115" s="176">
        <f ca="1">SUMIF($D$4:$O$4,"&lt;"&amp;MONTH(TODAY()),$D115:$O115)</f>
        <v>-1648.2884599999998</v>
      </c>
      <c r="Q115" s="177">
        <v>-90.519059999999996</v>
      </c>
      <c r="R115" s="176">
        <v>-97.406720000000007</v>
      </c>
      <c r="S115" s="176">
        <v>-103.97223</v>
      </c>
      <c r="T115" s="176">
        <v>-92.062110000000004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-383.96012000000002</v>
      </c>
      <c r="AD115" s="176">
        <v>-133.11033810878624</v>
      </c>
      <c r="AE115" s="176">
        <v>-133.11033810878624</v>
      </c>
      <c r="AF115" s="176">
        <v>-133.11033810878624</v>
      </c>
      <c r="AG115" s="176">
        <v>-133.11033810878624</v>
      </c>
      <c r="AH115" s="176">
        <v>-133.11033810878624</v>
      </c>
      <c r="AI115" s="176">
        <v>-133.11033810878624</v>
      </c>
      <c r="AJ115" s="176">
        <v>-133.11033810878624</v>
      </c>
      <c r="AK115" s="176">
        <v>-133.11033810878624</v>
      </c>
      <c r="AL115" s="176">
        <v>-133.11033810878624</v>
      </c>
      <c r="AM115" s="176">
        <v>-133.11033810878624</v>
      </c>
      <c r="AN115" s="176">
        <v>-133.11033810878624</v>
      </c>
      <c r="AO115" s="178">
        <v>-133.11033810878624</v>
      </c>
      <c r="AP115" s="5"/>
      <c r="AQ115" s="179">
        <v>-133.11033810878624</v>
      </c>
      <c r="AR115" s="178">
        <f ca="1">SUMIF($AD$4:$AO$4,"&lt;"&amp;MONTH(TODAY()),$AD115:$AO115)</f>
        <v>-665.55169054393116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-0.60906017732192486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-0.30837746107472896</v>
      </c>
      <c r="AV115" s="45">
        <f ca="1">IFERROR(($AC115/$AR115)-1,"")</f>
        <v>-0.42309496699466964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-4.2677364093838675E-2</v>
      </c>
      <c r="E116" s="196">
        <f t="shared" si="212"/>
        <v>-5.8235542931066378E-3</v>
      </c>
      <c r="F116" s="196">
        <f t="shared" si="212"/>
        <v>-2.4437979291907039E-2</v>
      </c>
      <c r="G116" s="196">
        <f t="shared" si="212"/>
        <v>-1.3846425909794256E-2</v>
      </c>
      <c r="H116" s="196">
        <f t="shared" si="212"/>
        <v>-1.8533572867761042E-2</v>
      </c>
      <c r="I116" s="196">
        <f t="shared" si="212"/>
        <v>-1.7134676900436005E-2</v>
      </c>
      <c r="J116" s="196">
        <f t="shared" si="212"/>
        <v>-5.9024244691395431E-3</v>
      </c>
      <c r="K116" s="196">
        <f t="shared" si="212"/>
        <v>-4.7068888821938815E-3</v>
      </c>
      <c r="L116" s="196">
        <f t="shared" si="212"/>
        <v>-7.036434610298581E-3</v>
      </c>
      <c r="M116" s="196">
        <f t="shared" si="212"/>
        <v>-6.4029834358377133E-3</v>
      </c>
      <c r="N116" s="196">
        <f t="shared" si="212"/>
        <v>-1.1788370414317492E-3</v>
      </c>
      <c r="O116" s="196">
        <f t="shared" si="212"/>
        <v>-4.4879530034682511E-3</v>
      </c>
      <c r="P116" s="196">
        <f t="shared" ca="1" si="212"/>
        <v>-2.058616202700736E-2</v>
      </c>
      <c r="Q116" s="197">
        <f t="shared" si="212"/>
        <v>-5.0195033352384115E-3</v>
      </c>
      <c r="R116" s="196">
        <f t="shared" si="212"/>
        <v>-5.8762479556622579E-3</v>
      </c>
      <c r="S116" s="196">
        <f t="shared" si="212"/>
        <v>-5.334595492318444E-3</v>
      </c>
      <c r="T116" s="196">
        <f t="shared" si="212"/>
        <v>-4.9857814685429916E-3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-5.2912630860456732E-3</v>
      </c>
      <c r="AD116" s="185">
        <f t="shared" si="212"/>
        <v>-5.8666415948648151E-3</v>
      </c>
      <c r="AE116" s="185">
        <f t="shared" si="212"/>
        <v>-6.2307450410822984E-3</v>
      </c>
      <c r="AF116" s="185">
        <f t="shared" si="212"/>
        <v>-6.1901324025340583E-3</v>
      </c>
      <c r="AG116" s="185">
        <f t="shared" si="212"/>
        <v>-6.5046517145886861E-3</v>
      </c>
      <c r="AH116" s="185">
        <f t="shared" si="212"/>
        <v>-6.7933370593043609E-3</v>
      </c>
      <c r="AI116" s="185">
        <f t="shared" si="212"/>
        <v>-6.3161231803637967E-3</v>
      </c>
      <c r="AJ116" s="185">
        <f t="shared" si="212"/>
        <v>-6.3767383725480053E-3</v>
      </c>
      <c r="AK116" s="185">
        <f t="shared" si="212"/>
        <v>-6.0014764609782516E-3</v>
      </c>
      <c r="AL116" s="185">
        <f t="shared" si="212"/>
        <v>-5.7723389437835853E-3</v>
      </c>
      <c r="AM116" s="185">
        <f t="shared" si="212"/>
        <v>-5.5401589520609881E-3</v>
      </c>
      <c r="AN116" s="185">
        <f t="shared" si="212"/>
        <v>-5.4455590051992889E-3</v>
      </c>
      <c r="AO116" s="186">
        <f t="shared" si="212"/>
        <v>-5.3356974573855057E-3</v>
      </c>
      <c r="AP116" s="5"/>
      <c r="AQ116" s="146">
        <f>IFERROR(AQ115/AQ$11,"")</f>
        <v>-6.5046517145886861E-3</v>
      </c>
      <c r="AR116" s="147">
        <f ca="1">IFERROR(AR115/AR$11,"")</f>
        <v>-6.3017027164987173E-3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-8.8606444412512655E-3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-1.5188702460456945E-3</v>
      </c>
      <c r="AV116" s="45">
        <f ca="1">IF($AR116&lt;&gt;0,IFERROR(($AR116-$AC116),""),"")</f>
        <v>-1.0104396304530441E-3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-557.54955999999981</v>
      </c>
      <c r="E117" s="176">
        <f t="shared" ref="E117:AB117" si="214">+E119+E121+E123</f>
        <v>-600.05022999999994</v>
      </c>
      <c r="F117" s="176">
        <f t="shared" si="214"/>
        <v>-3621.79997</v>
      </c>
      <c r="G117" s="176">
        <f t="shared" si="214"/>
        <v>-3596.2999800000002</v>
      </c>
      <c r="H117" s="176">
        <f t="shared" si="214"/>
        <v>-10426.54988</v>
      </c>
      <c r="I117" s="176">
        <f t="shared" si="214"/>
        <v>-2821.9903899999995</v>
      </c>
      <c r="J117" s="176">
        <f t="shared" si="214"/>
        <v>-3203.1136100000003</v>
      </c>
      <c r="K117" s="176">
        <f t="shared" si="214"/>
        <v>-3566.6493400000004</v>
      </c>
      <c r="L117" s="176">
        <f t="shared" si="214"/>
        <v>-3558.5639500000002</v>
      </c>
      <c r="M117" s="176">
        <f t="shared" si="214"/>
        <v>-3599.2161799999999</v>
      </c>
      <c r="N117" s="176">
        <f t="shared" si="214"/>
        <v>-3623.0051900000003</v>
      </c>
      <c r="O117" s="176">
        <f t="shared" si="214"/>
        <v>39007.736109999998</v>
      </c>
      <c r="P117" s="176">
        <f t="shared" ca="1" si="214"/>
        <v>-18802.249620000002</v>
      </c>
      <c r="Q117" s="177">
        <f t="shared" si="214"/>
        <v>-51.906780000000261</v>
      </c>
      <c r="R117" s="176">
        <f t="shared" si="214"/>
        <v>90.105669999999932</v>
      </c>
      <c r="S117" s="176">
        <f t="shared" si="214"/>
        <v>186.92837000000011</v>
      </c>
      <c r="T117" s="176">
        <f t="shared" si="214"/>
        <v>214.98470000000017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440.11195999999995</v>
      </c>
      <c r="AD117" s="176">
        <v>-1017.5199511434784</v>
      </c>
      <c r="AE117" s="176">
        <v>-1017.5199511434784</v>
      </c>
      <c r="AF117" s="176">
        <v>-1017.5199511434784</v>
      </c>
      <c r="AG117" s="176">
        <v>-1017.5199511434784</v>
      </c>
      <c r="AH117" s="176">
        <v>-1017.5199511434784</v>
      </c>
      <c r="AI117" s="176">
        <v>-1017.5199511434784</v>
      </c>
      <c r="AJ117" s="176">
        <v>-1017.5199511434784</v>
      </c>
      <c r="AK117" s="176">
        <v>-1017.5199511434784</v>
      </c>
      <c r="AL117" s="176">
        <v>-1017.5199511434784</v>
      </c>
      <c r="AM117" s="176">
        <v>-1017.5199511434784</v>
      </c>
      <c r="AN117" s="176">
        <v>-1017.5199511434784</v>
      </c>
      <c r="AO117" s="178">
        <v>-1017.5199511434784</v>
      </c>
      <c r="AP117" s="5"/>
      <c r="AQ117" s="179">
        <v>-1017.5199511434784</v>
      </c>
      <c r="AR117" s="178">
        <f ca="1">SUMIF($AD$4:$AO$4,"&lt;"&amp;MONTH(TODAY()),$AD117:$AO117)</f>
        <v>-5087.5997557173914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-1.0597794125060724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-1.2112830316087686</v>
      </c>
      <c r="AV117" s="45">
        <f ca="1">IFERROR(($AC117/$AR117)-1,"")</f>
        <v>-1.0865067971405193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-3.6238241155120171E-2</v>
      </c>
      <c r="E118" s="201">
        <f t="shared" si="216"/>
        <v>-3.5625837324485855E-2</v>
      </c>
      <c r="F118" s="201">
        <f t="shared" si="216"/>
        <v>-0.2467367680906144</v>
      </c>
      <c r="G118" s="202">
        <f t="shared" si="216"/>
        <v>-0.21145725200090723</v>
      </c>
      <c r="H118" s="202">
        <f t="shared" si="216"/>
        <v>-0.64548772382013397</v>
      </c>
      <c r="I118" s="202">
        <f t="shared" si="216"/>
        <v>-0.1624410704659163</v>
      </c>
      <c r="J118" s="202">
        <f t="shared" si="216"/>
        <v>-0.16012945906088463</v>
      </c>
      <c r="K118" s="202">
        <f t="shared" si="216"/>
        <v>-0.17711578349750562</v>
      </c>
      <c r="L118" s="202">
        <f t="shared" si="216"/>
        <v>-0.17139340215787191</v>
      </c>
      <c r="M118" s="202">
        <f t="shared" si="216"/>
        <v>-0.19569474496910916</v>
      </c>
      <c r="N118" s="202">
        <f t="shared" si="216"/>
        <v>-0.15102003669910022</v>
      </c>
      <c r="O118" s="202">
        <f t="shared" si="216"/>
        <v>2.0294726292966865</v>
      </c>
      <c r="P118" s="202">
        <f t="shared" ca="1" si="216"/>
        <v>-0.23482913734017022</v>
      </c>
      <c r="Q118" s="203">
        <f t="shared" si="216"/>
        <v>-2.8783579428629485E-3</v>
      </c>
      <c r="R118" s="202">
        <f t="shared" si="216"/>
        <v>5.4357980551144481E-3</v>
      </c>
      <c r="S118" s="202">
        <f t="shared" si="216"/>
        <v>9.5908998007298192E-3</v>
      </c>
      <c r="T118" s="202">
        <f t="shared" si="216"/>
        <v>1.1642865162228797E-2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6.0650782369669268E-3</v>
      </c>
      <c r="AD118" s="204">
        <f t="shared" si="216"/>
        <v>-4.4845689326583719E-2</v>
      </c>
      <c r="AE118" s="204">
        <f t="shared" si="216"/>
        <v>-4.7628963158429925E-2</v>
      </c>
      <c r="AF118" s="204">
        <f t="shared" si="216"/>
        <v>-4.7318512666165075E-2</v>
      </c>
      <c r="AG118" s="204">
        <f t="shared" si="216"/>
        <v>-4.9722756240198798E-2</v>
      </c>
      <c r="AH118" s="204">
        <f t="shared" si="216"/>
        <v>-5.1929520207779335E-2</v>
      </c>
      <c r="AI118" s="204">
        <f t="shared" si="216"/>
        <v>-4.8281609386699828E-2</v>
      </c>
      <c r="AJ118" s="204">
        <f t="shared" si="216"/>
        <v>-4.8744963084587832E-2</v>
      </c>
      <c r="AK118" s="204">
        <f t="shared" si="216"/>
        <v>-4.5876391887552756E-2</v>
      </c>
      <c r="AL118" s="204">
        <f t="shared" si="216"/>
        <v>-4.4124822485704283E-2</v>
      </c>
      <c r="AM118" s="204">
        <f t="shared" si="216"/>
        <v>-4.2349995847964152E-2</v>
      </c>
      <c r="AN118" s="204">
        <f t="shared" si="216"/>
        <v>-4.1626856423359698E-2</v>
      </c>
      <c r="AO118" s="205">
        <f t="shared" si="216"/>
        <v>-4.0787054509005993E-2</v>
      </c>
      <c r="AP118" s="56"/>
      <c r="AQ118" s="206">
        <f>IFERROR(AQ117/AQ$11,"")</f>
        <v>-4.9722756240198798E-2</v>
      </c>
      <c r="AR118" s="205">
        <f ca="1">IFERROR(AR117/AR$11,"")</f>
        <v>-4.8171376703829843E-2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-0.22310011716313602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-6.1365621402427593E-2</v>
      </c>
      <c r="AV118" s="45">
        <f ca="1">IF($AR118&lt;&gt;0,IFERROR(($AR118-$AC118),""),"")</f>
        <v>-5.423645494079677E-2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-557.54955999999981</v>
      </c>
      <c r="E119" s="156">
        <v>-600.05022999999994</v>
      </c>
      <c r="F119" s="156">
        <v>-3621.79997</v>
      </c>
      <c r="G119" s="156">
        <v>-3596.2999800000002</v>
      </c>
      <c r="H119" s="156">
        <v>-10426.54988</v>
      </c>
      <c r="I119" s="156">
        <v>-2821.9903899999995</v>
      </c>
      <c r="J119" s="156">
        <v>-3203.1136100000003</v>
      </c>
      <c r="K119" s="156">
        <v>-3566.6493400000004</v>
      </c>
      <c r="L119" s="156">
        <v>-3558.5639500000002</v>
      </c>
      <c r="M119" s="156">
        <v>-3599.2161799999999</v>
      </c>
      <c r="N119" s="156">
        <v>-3623.0051900000003</v>
      </c>
      <c r="O119" s="156">
        <v>39007.736109999998</v>
      </c>
      <c r="P119" s="156">
        <f ca="1">SUMIF($D$4:$O$4,"&lt;"&amp;MONTH(TODAY()),$D119:$O119)</f>
        <v>-18802.249620000002</v>
      </c>
      <c r="Q119" s="157">
        <v>-51.906780000000261</v>
      </c>
      <c r="R119" s="156">
        <v>90.105669999999932</v>
      </c>
      <c r="S119" s="156">
        <v>186.92837000000011</v>
      </c>
      <c r="T119" s="156">
        <v>214.98470000000017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440.11195999999995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-3.6238241155120171E-2</v>
      </c>
      <c r="E120" s="154">
        <f t="shared" ref="E120:P120" si="218">IFERROR(E119/E$11,"")</f>
        <v>-3.5625837324485855E-2</v>
      </c>
      <c r="F120" s="154">
        <f t="shared" si="218"/>
        <v>-0.2467367680906144</v>
      </c>
      <c r="G120" s="154">
        <f t="shared" si="218"/>
        <v>-0.21145725200090723</v>
      </c>
      <c r="H120" s="154">
        <f t="shared" si="218"/>
        <v>-0.64548772382013397</v>
      </c>
      <c r="I120" s="154">
        <f t="shared" si="218"/>
        <v>-0.1624410704659163</v>
      </c>
      <c r="J120" s="154">
        <f t="shared" si="218"/>
        <v>-0.16012945906088463</v>
      </c>
      <c r="K120" s="154">
        <f t="shared" si="218"/>
        <v>-0.17711578349750562</v>
      </c>
      <c r="L120" s="154">
        <f t="shared" si="218"/>
        <v>-0.17139340215787191</v>
      </c>
      <c r="M120" s="154">
        <f t="shared" si="218"/>
        <v>-0.19569474496910916</v>
      </c>
      <c r="N120" s="154">
        <f t="shared" si="218"/>
        <v>-0.15102003669910022</v>
      </c>
      <c r="O120" s="154">
        <f t="shared" si="218"/>
        <v>2.0294726292966865</v>
      </c>
      <c r="P120" s="154">
        <f t="shared" ca="1" si="218"/>
        <v>-0.23482913734017022</v>
      </c>
      <c r="Q120" s="172">
        <f>IFERROR(Q119/Q$11,"")</f>
        <v>-2.8783579428629485E-3</v>
      </c>
      <c r="R120" s="154">
        <f t="shared" ref="R120:AO120" si="219">IFERROR(R119/R$11,"")</f>
        <v>5.4357980551144481E-3</v>
      </c>
      <c r="S120" s="154">
        <f t="shared" si="219"/>
        <v>9.5908998007298192E-3</v>
      </c>
      <c r="T120" s="154">
        <f t="shared" si="219"/>
        <v>1.1642865162228797E-2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6.0650782369669268E-3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-12919.28638</v>
      </c>
      <c r="E125" s="217">
        <f t="shared" ref="E125:AB125" si="230">E23+E49+E73+E85+E101+E115+E117</f>
        <v>-11050.89695</v>
      </c>
      <c r="F125" s="217">
        <f t="shared" si="230"/>
        <v>-15796.169779999998</v>
      </c>
      <c r="G125" s="217">
        <f t="shared" si="230"/>
        <v>-16356.922719999999</v>
      </c>
      <c r="H125" s="217">
        <f t="shared" si="230"/>
        <v>-23021.932150000001</v>
      </c>
      <c r="I125" s="217">
        <f t="shared" si="230"/>
        <v>-14701.219559999998</v>
      </c>
      <c r="J125" s="217">
        <f t="shared" si="230"/>
        <v>-15828.068560000003</v>
      </c>
      <c r="K125" s="217">
        <f t="shared" si="230"/>
        <v>-13374.20457</v>
      </c>
      <c r="L125" s="217">
        <f t="shared" si="230"/>
        <v>-15302.82756</v>
      </c>
      <c r="M125" s="217">
        <f t="shared" si="230"/>
        <v>-17156.11793</v>
      </c>
      <c r="N125" s="217">
        <f t="shared" si="230"/>
        <v>-17507.915800000002</v>
      </c>
      <c r="O125" s="217">
        <f t="shared" si="230"/>
        <v>26929.940619999994</v>
      </c>
      <c r="P125" s="217">
        <f t="shared" ca="1" si="230"/>
        <v>-79145.207980000007</v>
      </c>
      <c r="Q125" s="218">
        <f t="shared" si="230"/>
        <v>-14796.611640000003</v>
      </c>
      <c r="R125" s="217">
        <f t="shared" si="230"/>
        <v>-12227.154729999998</v>
      </c>
      <c r="S125" s="217">
        <f t="shared" si="230"/>
        <v>-13903.72827</v>
      </c>
      <c r="T125" s="217">
        <f>T23+T49+T73+T85+T101+T115+T117</f>
        <v>-14935.973169999999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-55863.467810000002</v>
      </c>
      <c r="AD125" s="71">
        <v>-14735.725207713334</v>
      </c>
      <c r="AE125" s="71">
        <v>-14231.887537460911</v>
      </c>
      <c r="AF125" s="71">
        <v>-14285.149439346264</v>
      </c>
      <c r="AG125" s="71">
        <v>-13890.038809147954</v>
      </c>
      <c r="AH125" s="71">
        <v>-13559.583366142118</v>
      </c>
      <c r="AI125" s="71">
        <v>-14122.150938258421</v>
      </c>
      <c r="AJ125" s="71">
        <v>-14146.025872735574</v>
      </c>
      <c r="AK125" s="71">
        <v>-14642.016150548952</v>
      </c>
      <c r="AL125" s="71">
        <v>-14976.582035587353</v>
      </c>
      <c r="AM125" s="71">
        <v>-15343.818776910879</v>
      </c>
      <c r="AN125" s="71">
        <v>-15502.425496282835</v>
      </c>
      <c r="AO125" s="71">
        <v>-15693.678133305782</v>
      </c>
      <c r="AP125" s="5"/>
      <c r="AQ125" s="220">
        <v>-13890.038809147954</v>
      </c>
      <c r="AR125" s="221">
        <f ca="1">SUMIF($AD$4:$AO$4,"&lt;"&amp;MONTH(TODAY()),$AD125:$AO125)</f>
        <v>-70702.384359810574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-8.6871447296291926E-2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7.5301039487607024E-2</v>
      </c>
      <c r="AV125" s="45">
        <f ca="1">IFERROR(($AC125/$AR125)-1,"")</f>
        <v>-0.20987858732308151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-0.83969614358676858</v>
      </c>
      <c r="E126" s="47">
        <f t="shared" ref="E126:P126" si="232">IFERROR(E125/E$11,"")</f>
        <v>-0.65610750125094852</v>
      </c>
      <c r="F126" s="47">
        <f t="shared" si="232"/>
        <v>-1.0761212413748602</v>
      </c>
      <c r="G126" s="48">
        <f t="shared" si="232"/>
        <v>-0.96176346489382802</v>
      </c>
      <c r="H126" s="48">
        <f t="shared" si="232"/>
        <v>-1.4252437050102198</v>
      </c>
      <c r="I126" s="48">
        <f t="shared" si="232"/>
        <v>-0.84624024622595073</v>
      </c>
      <c r="J126" s="48">
        <f t="shared" si="232"/>
        <v>-0.79127385571921549</v>
      </c>
      <c r="K126" s="48">
        <f t="shared" si="232"/>
        <v>-0.6641479145442063</v>
      </c>
      <c r="L126" s="48">
        <f t="shared" si="232"/>
        <v>-0.73703991694280091</v>
      </c>
      <c r="M126" s="48">
        <f t="shared" si="232"/>
        <v>-0.93280368698812388</v>
      </c>
      <c r="N126" s="48">
        <f t="shared" si="232"/>
        <v>-0.72979362379570778</v>
      </c>
      <c r="O126" s="48">
        <f t="shared" si="232"/>
        <v>1.4010958555183639</v>
      </c>
      <c r="P126" s="48">
        <f t="shared" ca="1" si="232"/>
        <v>-0.9884775114772546</v>
      </c>
      <c r="Q126" s="49">
        <f>IFERROR(Q125/Q$11,"")</f>
        <v>-0.82050831589730966</v>
      </c>
      <c r="R126" s="48">
        <f t="shared" ref="R126:AO126" si="233">IFERROR(R125/R$11,"")</f>
        <v>-0.73762665435945884</v>
      </c>
      <c r="S126" s="48">
        <f t="shared" si="233"/>
        <v>-0.7133709275598159</v>
      </c>
      <c r="T126" s="48">
        <f t="shared" si="233"/>
        <v>-0.80888324464474382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-0.7698411623622623</v>
      </c>
      <c r="AD126" s="223">
        <f t="shared" si="233"/>
        <v>-0.64945532903249947</v>
      </c>
      <c r="AE126" s="223">
        <f t="shared" si="233"/>
        <v>-0.66617863014369683</v>
      </c>
      <c r="AF126" s="223">
        <f t="shared" si="233"/>
        <v>-0.66431328832829195</v>
      </c>
      <c r="AG126" s="223">
        <f t="shared" si="233"/>
        <v>-0.67875918609558317</v>
      </c>
      <c r="AH126" s="223">
        <f t="shared" si="233"/>
        <v>-0.69201852762674332</v>
      </c>
      <c r="AI126" s="223">
        <f t="shared" si="233"/>
        <v>-0.67010005507485593</v>
      </c>
      <c r="AJ126" s="223">
        <f t="shared" si="233"/>
        <v>-0.67767468164650102</v>
      </c>
      <c r="AK126" s="223">
        <f t="shared" si="233"/>
        <v>-0.66015695337628044</v>
      </c>
      <c r="AL126" s="223">
        <f t="shared" si="233"/>
        <v>-0.64946050740355088</v>
      </c>
      <c r="AM126" s="223">
        <f t="shared" si="233"/>
        <v>-0.63862203464791001</v>
      </c>
      <c r="AN126" s="223">
        <f t="shared" si="233"/>
        <v>-0.63420598251896232</v>
      </c>
      <c r="AO126" s="223">
        <f t="shared" si="233"/>
        <v>-0.62907749843194904</v>
      </c>
      <c r="AP126" s="5"/>
      <c r="AQ126" s="52">
        <f t="shared" ref="AQ126" si="235">IFERROR(AQ125/AQ$11,"")</f>
        <v>-0.67875918609558317</v>
      </c>
      <c r="AR126" s="224">
        <f ca="1">IFERROR(AR125/AR$11,"")</f>
        <v>-0.66943772198824514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-0.15288022024908421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0.13012405854916065</v>
      </c>
      <c r="AV126" s="45">
        <f ca="1">IF($AR126&lt;&gt;0,IFERROR(($AR126-$AC126),""),"")</f>
        <v>0.10040344037401716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2466.3819699999985</v>
      </c>
      <c r="E127" s="40">
        <f t="shared" si="236"/>
        <v>5792.2224000000006</v>
      </c>
      <c r="F127" s="40">
        <f t="shared" si="236"/>
        <v>-1117.3685699999987</v>
      </c>
      <c r="G127" s="40">
        <f t="shared" si="236"/>
        <v>650.29716000000553</v>
      </c>
      <c r="H127" s="40">
        <f t="shared" si="236"/>
        <v>-6868.9527900000066</v>
      </c>
      <c r="I127" s="40">
        <f t="shared" si="236"/>
        <v>2671.1751299999996</v>
      </c>
      <c r="J127" s="40">
        <f t="shared" si="236"/>
        <v>4175.2064699999937</v>
      </c>
      <c r="K127" s="40">
        <f t="shared" si="236"/>
        <v>6763.183919999994</v>
      </c>
      <c r="L127" s="40">
        <f t="shared" si="236"/>
        <v>5459.721669999979</v>
      </c>
      <c r="M127" s="40">
        <f t="shared" si="236"/>
        <v>1235.8740499999949</v>
      </c>
      <c r="N127" s="40">
        <f t="shared" si="236"/>
        <v>6482.3127099999983</v>
      </c>
      <c r="O127" s="40">
        <f t="shared" si="236"/>
        <v>46150.567469999995</v>
      </c>
      <c r="P127" s="40">
        <f ca="1">SUMIF($D$4:$O$4,"&lt;"&amp;MONTH(TODAY()),$D127:$O127)</f>
        <v>922.58016999999927</v>
      </c>
      <c r="Q127" s="41">
        <f t="shared" ref="Q127:AB127" si="237">Q11+Q125</f>
        <v>3236.8578000000016</v>
      </c>
      <c r="R127" s="40">
        <f t="shared" si="237"/>
        <v>4349.1913900000036</v>
      </c>
      <c r="S127" s="40">
        <f t="shared" si="237"/>
        <v>5586.4524099999944</v>
      </c>
      <c r="T127" s="40">
        <f>T11+T125</f>
        <v>3528.9576700000052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16701.459270000007</v>
      </c>
      <c r="AD127" s="40">
        <v>7953.6339352246432</v>
      </c>
      <c r="AE127" s="40">
        <v>7131.5829995496333</v>
      </c>
      <c r="AF127" s="40">
        <v>7218.4839973625822</v>
      </c>
      <c r="AG127" s="40">
        <v>6573.8298112495504</v>
      </c>
      <c r="AH127" s="40">
        <v>6034.6656673979251</v>
      </c>
      <c r="AI127" s="40">
        <v>6952.5390745350505</v>
      </c>
      <c r="AJ127" s="40">
        <v>6728.3350202609272</v>
      </c>
      <c r="AK127" s="40">
        <v>7537.5823156406514</v>
      </c>
      <c r="AL127" s="40">
        <v>8083.4529701769879</v>
      </c>
      <c r="AM127" s="40">
        <v>8682.6287060206359</v>
      </c>
      <c r="AN127" s="40">
        <v>8941.408090259094</v>
      </c>
      <c r="AO127" s="40">
        <v>9253.4518664544285</v>
      </c>
      <c r="AP127" s="5"/>
      <c r="AQ127" s="43">
        <v>6573.8298112495504</v>
      </c>
      <c r="AR127" s="44">
        <f ca="1">SUMIF($AD$4:$AO$4,"&lt;"&amp;MONTH(TODAY()),$AD127:$AO127)</f>
        <v>34912.196410784338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4.4266847328688552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-0.46318085935826458</v>
      </c>
      <c r="AV127" s="45">
        <f ca="1">IFERROR(($AC127/$AR127)-1,"")</f>
        <v>-0.52161533827642703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0.16030385641323139</v>
      </c>
      <c r="E128" s="47">
        <f t="shared" ref="E128:P128" si="239">IFERROR(E127/E$11,"")</f>
        <v>0.34389249874905153</v>
      </c>
      <c r="F128" s="47">
        <f t="shared" si="239"/>
        <v>-7.6121241374860121E-2</v>
      </c>
      <c r="G128" s="48">
        <f t="shared" si="239"/>
        <v>3.8236535106171941E-2</v>
      </c>
      <c r="H128" s="48">
        <f t="shared" si="239"/>
        <v>-0.4252437050102198</v>
      </c>
      <c r="I128" s="48">
        <f t="shared" si="239"/>
        <v>0.15375975377404921</v>
      </c>
      <c r="J128" s="48">
        <f t="shared" si="239"/>
        <v>0.20872614428078451</v>
      </c>
      <c r="K128" s="48">
        <f t="shared" si="239"/>
        <v>0.3358520854557937</v>
      </c>
      <c r="L128" s="48">
        <f t="shared" si="239"/>
        <v>0.26296008305719909</v>
      </c>
      <c r="M128" s="48">
        <f t="shared" si="239"/>
        <v>6.7196313011876119E-2</v>
      </c>
      <c r="N128" s="48">
        <f t="shared" si="239"/>
        <v>0.27020637620429228</v>
      </c>
      <c r="O128" s="48">
        <f t="shared" si="239"/>
        <v>2.4010958555183639</v>
      </c>
      <c r="P128" s="48">
        <f t="shared" ca="1" si="239"/>
        <v>1.1522488522745577E-2</v>
      </c>
      <c r="Q128" s="49">
        <f>IFERROR(Q127/Q$11,"")</f>
        <v>0.17949168410269037</v>
      </c>
      <c r="R128" s="48">
        <f t="shared" ref="R128:AO128" si="240">IFERROR(R127/R$11,"")</f>
        <v>0.26237334564054116</v>
      </c>
      <c r="S128" s="48">
        <f t="shared" si="240"/>
        <v>0.2866290724401841</v>
      </c>
      <c r="T128" s="48">
        <f t="shared" si="240"/>
        <v>0.19111675535525616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0.23015883763773787</v>
      </c>
      <c r="AD128" s="107">
        <f t="shared" si="240"/>
        <v>0.35054467096750053</v>
      </c>
      <c r="AE128" s="107">
        <f t="shared" si="240"/>
        <v>0.33382136985630323</v>
      </c>
      <c r="AF128" s="107">
        <f t="shared" si="240"/>
        <v>0.33568671167170805</v>
      </c>
      <c r="AG128" s="107">
        <f t="shared" si="240"/>
        <v>0.32124081390441683</v>
      </c>
      <c r="AH128" s="107">
        <f t="shared" si="240"/>
        <v>0.30798147237325674</v>
      </c>
      <c r="AI128" s="107">
        <f t="shared" si="240"/>
        <v>0.32989994492514407</v>
      </c>
      <c r="AJ128" s="107">
        <f t="shared" si="240"/>
        <v>0.32232531835349904</v>
      </c>
      <c r="AK128" s="107">
        <f t="shared" si="240"/>
        <v>0.3398430466237195</v>
      </c>
      <c r="AL128" s="107">
        <f t="shared" si="240"/>
        <v>0.35053949259644918</v>
      </c>
      <c r="AM128" s="107">
        <f t="shared" si="240"/>
        <v>0.36137796535209005</v>
      </c>
      <c r="AN128" s="107">
        <f t="shared" si="240"/>
        <v>0.36579401748103768</v>
      </c>
      <c r="AO128" s="107">
        <f t="shared" si="240"/>
        <v>0.37092250156805096</v>
      </c>
      <c r="AP128" s="119"/>
      <c r="AQ128" s="52">
        <f t="shared" ref="AQ128" si="242">IFERROR(AQ127/AQ$11,"")</f>
        <v>0.32124081390441683</v>
      </c>
      <c r="AR128" s="224">
        <f ca="1">IFERROR(AR127/AR$11,"")</f>
        <v>0.33056227801175492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-0.15288022024908421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0.13012405854916068</v>
      </c>
      <c r="AV128" s="45">
        <f ca="1">IF($AR128&lt;&gt;0,IFERROR(($AR128-$AC128),""),"")</f>
        <v>0.10040344037401705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-266.25853000000001</v>
      </c>
      <c r="E129" s="229">
        <f t="shared" ref="E129:AB129" si="243">E131+E133+E147+E155+E157+E159+E161+E163</f>
        <v>-262.22859</v>
      </c>
      <c r="F129" s="229">
        <f t="shared" si="243"/>
        <v>-367.69310999999999</v>
      </c>
      <c r="G129" s="229">
        <f t="shared" si="243"/>
        <v>-340.37738999999993</v>
      </c>
      <c r="H129" s="229">
        <f t="shared" si="243"/>
        <v>-131.44872000000001</v>
      </c>
      <c r="I129" s="229">
        <f t="shared" si="243"/>
        <v>-158.38999000000004</v>
      </c>
      <c r="J129" s="229">
        <f t="shared" si="243"/>
        <v>-131.83858000000001</v>
      </c>
      <c r="K129" s="229">
        <f t="shared" si="243"/>
        <v>-168.81511</v>
      </c>
      <c r="L129" s="229">
        <f t="shared" si="243"/>
        <v>-447.82119</v>
      </c>
      <c r="M129" s="229">
        <f t="shared" si="243"/>
        <v>-676.07610999999997</v>
      </c>
      <c r="N129" s="229">
        <f t="shared" si="243"/>
        <v>-654.72938999999997</v>
      </c>
      <c r="O129" s="229">
        <f t="shared" si="243"/>
        <v>-937.00830999999994</v>
      </c>
      <c r="P129" s="229">
        <f t="shared" ca="1" si="243"/>
        <v>-1368.0063399999999</v>
      </c>
      <c r="Q129" s="230">
        <f t="shared" si="243"/>
        <v>-296.55133999999998</v>
      </c>
      <c r="R129" s="229">
        <f t="shared" si="243"/>
        <v>-647.60038999999995</v>
      </c>
      <c r="S129" s="229">
        <f t="shared" si="243"/>
        <v>-607.50927999999999</v>
      </c>
      <c r="T129" s="229">
        <f t="shared" si="243"/>
        <v>-340.67998999999998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-1892.3409999999999</v>
      </c>
      <c r="AD129" s="232">
        <v>-532.02637787767821</v>
      </c>
      <c r="AE129" s="232">
        <v>-528.93051007480676</v>
      </c>
      <c r="AF129" s="232">
        <v>-529.2577817674611</v>
      </c>
      <c r="AG129" s="232">
        <v>-526.82999529808023</v>
      </c>
      <c r="AH129" s="232">
        <v>-524.79948740498673</v>
      </c>
      <c r="AI129" s="232">
        <v>-528.25622543051361</v>
      </c>
      <c r="AJ129" s="232">
        <v>-527.78846933910108</v>
      </c>
      <c r="AK129" s="232">
        <v>-530.83611825914011</v>
      </c>
      <c r="AL129" s="232">
        <v>-532.89188306710025</v>
      </c>
      <c r="AM129" s="232">
        <v>-535.14839636616614</v>
      </c>
      <c r="AN129" s="232">
        <v>-536.12296707576934</v>
      </c>
      <c r="AO129" s="233">
        <v>-537.29813303919764</v>
      </c>
      <c r="AP129" s="121"/>
      <c r="AQ129" s="234">
        <v>-526.82999529808023</v>
      </c>
      <c r="AR129" s="235">
        <f ca="1">SUMIF($AD$4:$AO$4,"&lt;"&amp;MONTH(TODAY()),$AD129:$AO129)</f>
        <v>-2641.8441524230129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8.8901322147183492E-4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-0.35333980023813305</v>
      </c>
      <c r="AV129" s="45">
        <f ca="1">IFERROR(($AC129/$AR129)-1,"")</f>
        <v>-0.28370452955583825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-1.7305620005776352E-2</v>
      </c>
      <c r="E130" s="241">
        <f t="shared" ref="E130:P130" si="245">IFERROR(E129/E$11,"")</f>
        <v>-1.5568885106783975E-2</v>
      </c>
      <c r="F130" s="241">
        <f t="shared" si="245"/>
        <v>-2.5049260136414096E-2</v>
      </c>
      <c r="G130" s="242">
        <f t="shared" si="245"/>
        <v>-2.0013699617082849E-2</v>
      </c>
      <c r="H130" s="242">
        <f t="shared" si="245"/>
        <v>-8.137738374476575E-3</v>
      </c>
      <c r="I130" s="242">
        <f t="shared" si="245"/>
        <v>-9.1173377548907208E-3</v>
      </c>
      <c r="J130" s="242">
        <f t="shared" si="245"/>
        <v>-6.5908497384690526E-3</v>
      </c>
      <c r="K130" s="242">
        <f t="shared" si="245"/>
        <v>-8.38316796062368E-3</v>
      </c>
      <c r="L130" s="242">
        <f t="shared" si="245"/>
        <v>-2.1568699731386524E-2</v>
      </c>
      <c r="M130" s="242">
        <f t="shared" si="245"/>
        <v>-3.67592651592707E-2</v>
      </c>
      <c r="N130" s="242">
        <f t="shared" si="245"/>
        <v>-2.7291502860303515E-2</v>
      </c>
      <c r="O130" s="242">
        <f t="shared" si="245"/>
        <v>-4.875014313073768E-2</v>
      </c>
      <c r="P130" s="242">
        <f t="shared" ca="1" si="245"/>
        <v>-1.7085601733335756E-2</v>
      </c>
      <c r="Q130" s="243">
        <f>IFERROR(Q129/Q$11,"")</f>
        <v>-1.644449732685492E-2</v>
      </c>
      <c r="R130" s="242">
        <f t="shared" ref="R130:AO130" si="246">IFERROR(R129/R$11,"")</f>
        <v>-3.9067740581179414E-2</v>
      </c>
      <c r="S130" s="242">
        <f t="shared" si="246"/>
        <v>-3.1170017865632234E-2</v>
      </c>
      <c r="T130" s="242">
        <f t="shared" si="246"/>
        <v>-1.8450109180046075E-2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-2.6077901214091596E-2</v>
      </c>
      <c r="AD130" s="245">
        <f t="shared" si="246"/>
        <v>-2.3448276988610781E-2</v>
      </c>
      <c r="AE130" s="245">
        <f t="shared" si="246"/>
        <v>-2.4758641586743874E-2</v>
      </c>
      <c r="AF130" s="245">
        <f t="shared" si="246"/>
        <v>-2.461248157550739E-2</v>
      </c>
      <c r="AG130" s="245">
        <f t="shared" si="246"/>
        <v>-2.5744398826571764E-2</v>
      </c>
      <c r="AH130" s="245">
        <f t="shared" si="246"/>
        <v>-2.6783342730138434E-2</v>
      </c>
      <c r="AI130" s="245">
        <f t="shared" si="246"/>
        <v>-2.5065907261735933E-2</v>
      </c>
      <c r="AJ130" s="245">
        <f t="shared" si="246"/>
        <v>-2.5284054062521162E-2</v>
      </c>
      <c r="AK130" s="245">
        <f t="shared" si="246"/>
        <v>-2.3933531486980807E-2</v>
      </c>
      <c r="AL130" s="245">
        <f t="shared" si="246"/>
        <v>-2.3108893066896591E-2</v>
      </c>
      <c r="AM130" s="245">
        <f t="shared" si="246"/>
        <v>-2.227330514618683E-2</v>
      </c>
      <c r="AN130" s="245">
        <f t="shared" si="246"/>
        <v>-2.1932851292644343E-2</v>
      </c>
      <c r="AO130" s="246">
        <f t="shared" si="246"/>
        <v>-2.1537472769186761E-2</v>
      </c>
      <c r="AP130" s="119"/>
      <c r="AQ130" s="247">
        <f t="shared" ref="AQ130" si="248">IFERROR(AQ129/AQ$11,"")</f>
        <v>-2.5744398826571764E-2</v>
      </c>
      <c r="AR130" s="248">
        <f ca="1">IFERROR(AR129/AR$11,"")</f>
        <v>-2.5014009743231893E-2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-1.5635904370367749E-3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-7.2942896465256896E-3</v>
      </c>
      <c r="AV130" s="45">
        <f ca="1">IF($AR130&lt;&gt;0,IFERROR(($AR130-$AC130),""),"")</f>
        <v>1.0638914708597028E-3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-26.104150000000001</v>
      </c>
      <c r="E131" s="250">
        <v>-49.218160000000005</v>
      </c>
      <c r="F131" s="250">
        <v>-4.5761900000000004</v>
      </c>
      <c r="G131" s="250">
        <v>-67.057469999999995</v>
      </c>
      <c r="H131" s="250">
        <v>-54.801339999999996</v>
      </c>
      <c r="I131" s="250">
        <v>-5.9721800000000007</v>
      </c>
      <c r="J131" s="250">
        <v>-27.575520000000001</v>
      </c>
      <c r="K131" s="250">
        <v>-10.25971</v>
      </c>
      <c r="L131" s="250">
        <v>-19.148700000000002</v>
      </c>
      <c r="M131" s="250">
        <v>-270.79278000000005</v>
      </c>
      <c r="N131" s="250">
        <v>-118.22932</v>
      </c>
      <c r="O131" s="250">
        <v>-95.448539999999994</v>
      </c>
      <c r="P131" s="250">
        <f ca="1">SUMIF($D$4:$O$4,"&lt;"&amp;MONTH(TODAY()),$D131:$O131)</f>
        <v>-201.75730999999996</v>
      </c>
      <c r="Q131" s="251">
        <v>-22.326830000000001</v>
      </c>
      <c r="R131" s="250">
        <v>-52.85416</v>
      </c>
      <c r="S131" s="250">
        <v>-29.394200000000001</v>
      </c>
      <c r="T131" s="250">
        <v>-18.218210000000003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-122.79340000000001</v>
      </c>
      <c r="AD131" s="250">
        <v>-56.188804499999996</v>
      </c>
      <c r="AE131" s="250">
        <v>-56.188804499999996</v>
      </c>
      <c r="AF131" s="250">
        <v>-56.188804499999996</v>
      </c>
      <c r="AG131" s="250">
        <v>-56.188804499999996</v>
      </c>
      <c r="AH131" s="250">
        <v>-56.188804499999996</v>
      </c>
      <c r="AI131" s="250">
        <v>-56.188804499999996</v>
      </c>
      <c r="AJ131" s="250">
        <v>-56.188804499999996</v>
      </c>
      <c r="AK131" s="250">
        <v>-56.188804499999996</v>
      </c>
      <c r="AL131" s="250">
        <v>-56.188804499999996</v>
      </c>
      <c r="AM131" s="250">
        <v>-56.188804499999996</v>
      </c>
      <c r="AN131" s="250">
        <v>-56.188804499999996</v>
      </c>
      <c r="AO131" s="253">
        <v>-56.188804499999996</v>
      </c>
      <c r="AP131" s="5"/>
      <c r="AQ131" s="254">
        <v>-56.188804499999996</v>
      </c>
      <c r="AR131" s="253">
        <f ca="1">SUMIF($AD$4:$AO$4,"&lt;"&amp;MONTH(TODAY()),$AD131:$AO131)</f>
        <v>-280.94402249999996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-0.72831945493917383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-0.67576797260386623</v>
      </c>
      <c r="AV131" s="45">
        <f ca="1">IFERROR(($AC131/$AR131)-1,"")</f>
        <v>-0.56292574261835371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-1.6966536263600146E-3</v>
      </c>
      <c r="E132" s="260">
        <f t="shared" si="249"/>
        <v>-2.9221523031005537E-3</v>
      </c>
      <c r="F132" s="260">
        <f t="shared" si="249"/>
        <v>-3.1175502239804505E-4</v>
      </c>
      <c r="G132" s="261">
        <f t="shared" si="249"/>
        <v>-3.9428825212554364E-3</v>
      </c>
      <c r="H132" s="261">
        <f t="shared" si="249"/>
        <v>-3.3926459496200346E-3</v>
      </c>
      <c r="I132" s="261">
        <f t="shared" si="249"/>
        <v>-3.4377413745024702E-4</v>
      </c>
      <c r="J132" s="261">
        <f t="shared" si="249"/>
        <v>-1.3785502603270462E-3</v>
      </c>
      <c r="K132" s="261">
        <f t="shared" si="249"/>
        <v>-5.0948562695181951E-4</v>
      </c>
      <c r="L132" s="261">
        <f t="shared" si="249"/>
        <v>-9.222711425209717E-4</v>
      </c>
      <c r="M132" s="261">
        <f t="shared" si="249"/>
        <v>-1.4723406811750911E-2</v>
      </c>
      <c r="N132" s="261">
        <f t="shared" si="249"/>
        <v>-4.9282281721792567E-3</v>
      </c>
      <c r="O132" s="261">
        <f t="shared" si="249"/>
        <v>-4.9659431372811843E-3</v>
      </c>
      <c r="P132" s="261">
        <f t="shared" ca="1" si="249"/>
        <v>-2.5198311913153552E-3</v>
      </c>
      <c r="Q132" s="262">
        <f t="shared" si="249"/>
        <v>-1.2380773469178872E-3</v>
      </c>
      <c r="R132" s="261">
        <f t="shared" si="249"/>
        <v>-3.1885289808367004E-3</v>
      </c>
      <c r="S132" s="261">
        <f t="shared" si="249"/>
        <v>-1.5081543102452148E-3</v>
      </c>
      <c r="T132" s="261">
        <f t="shared" si="249"/>
        <v>-9.8663840974342904E-4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-1.6921866381072097E-3</v>
      </c>
      <c r="AD132" s="261">
        <f t="shared" si="249"/>
        <v>-2.4764385871818978E-3</v>
      </c>
      <c r="AE132" s="261">
        <f t="shared" si="249"/>
        <v>-2.6301346685529059E-3</v>
      </c>
      <c r="AF132" s="261">
        <f t="shared" si="249"/>
        <v>-2.6129911796245607E-3</v>
      </c>
      <c r="AG132" s="261">
        <f t="shared" si="249"/>
        <v>-2.7457567062365426E-3</v>
      </c>
      <c r="AH132" s="261">
        <f t="shared" si="249"/>
        <v>-2.8676171464300567E-3</v>
      </c>
      <c r="AI132" s="261">
        <f t="shared" si="249"/>
        <v>-2.6661746609743901E-3</v>
      </c>
      <c r="AJ132" s="261">
        <f t="shared" si="249"/>
        <v>-2.6917616682028212E-3</v>
      </c>
      <c r="AK132" s="261">
        <f t="shared" si="249"/>
        <v>-2.5333553529228109E-3</v>
      </c>
      <c r="AL132" s="261">
        <f t="shared" si="249"/>
        <v>-2.4366313618324701E-3</v>
      </c>
      <c r="AM132" s="261">
        <f t="shared" si="249"/>
        <v>-2.3386230752555802E-3</v>
      </c>
      <c r="AN132" s="261">
        <f t="shared" si="249"/>
        <v>-2.2986903548114458E-3</v>
      </c>
      <c r="AO132" s="264">
        <f t="shared" si="249"/>
        <v>-2.2523153765799946E-3</v>
      </c>
      <c r="AP132" s="119"/>
      <c r="AQ132" s="265">
        <f>IFERROR(AQ131/AQ$11,"")</f>
        <v>-2.7457567062365426E-3</v>
      </c>
      <c r="AR132" s="264">
        <f ca="1">IFERROR(AR131/AR$11,"")</f>
        <v>-2.660087465671407E-3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-2.9562441115120073E-3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-1.7591182964931135E-3</v>
      </c>
      <c r="AV132" s="45">
        <f ca="1">IF($AR132&lt;&gt;0,IFERROR(($AR132-$AC132),""),"")</f>
        <v>-9.6790082756419735E-4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-24.545450000000002</v>
      </c>
      <c r="E133" s="250">
        <v>-30</v>
      </c>
      <c r="F133" s="250">
        <v>-41.979300000000002</v>
      </c>
      <c r="G133" s="250">
        <v>0</v>
      </c>
      <c r="H133" s="250">
        <v>0</v>
      </c>
      <c r="I133" s="250">
        <v>0</v>
      </c>
      <c r="J133" s="250">
        <v>0</v>
      </c>
      <c r="K133" s="250">
        <v>30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-96.524750000000012</v>
      </c>
      <c r="Q133" s="251">
        <f>+Q135+Q137+Q139+Q141+Q143+Q145</f>
        <v>0</v>
      </c>
      <c r="R133" s="250">
        <v>0</v>
      </c>
      <c r="S133" s="250">
        <v>0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0</v>
      </c>
      <c r="AD133" s="250">
        <v>-4.9893562500000002</v>
      </c>
      <c r="AE133" s="250">
        <v>-4.9893562500000002</v>
      </c>
      <c r="AF133" s="250">
        <v>-4.9893562500000002</v>
      </c>
      <c r="AG133" s="250">
        <v>-4.9893562500000002</v>
      </c>
      <c r="AH133" s="250">
        <v>-4.9893562500000002</v>
      </c>
      <c r="AI133" s="250">
        <v>-4.9893562500000002</v>
      </c>
      <c r="AJ133" s="250">
        <v>-4.9893562500000002</v>
      </c>
      <c r="AK133" s="250">
        <v>-4.9893562500000002</v>
      </c>
      <c r="AL133" s="250">
        <v>-4.9893562500000002</v>
      </c>
      <c r="AM133" s="250">
        <v>-4.9893562500000002</v>
      </c>
      <c r="AN133" s="250">
        <v>-4.9893562500000002</v>
      </c>
      <c r="AO133" s="253">
        <v>-4.9893562500000002</v>
      </c>
      <c r="AP133" s="5"/>
      <c r="AQ133" s="254">
        <v>-4.9893562500000002</v>
      </c>
      <c r="AR133" s="253">
        <f ca="1">SUMIF($AD$4:$AO$4,"&lt;"&amp;MONTH(TODAY()),$AD133:$AO133)</f>
        <v>-24.946781250000001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-1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-1.5953450601968815E-3</v>
      </c>
      <c r="E134" s="260">
        <f t="shared" si="251"/>
        <v>-1.7811427548899959E-3</v>
      </c>
      <c r="F134" s="260">
        <f t="shared" si="251"/>
        <v>-2.8598588808057034E-3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1.4897661638150186E-3</v>
      </c>
      <c r="L134" s="261">
        <f t="shared" si="251"/>
        <v>0</v>
      </c>
      <c r="M134" s="261">
        <f t="shared" si="251"/>
        <v>0</v>
      </c>
      <c r="N134" s="261">
        <f t="shared" si="251"/>
        <v>0</v>
      </c>
      <c r="O134" s="261">
        <f t="shared" si="251"/>
        <v>0</v>
      </c>
      <c r="P134" s="261">
        <f t="shared" ca="1" si="251"/>
        <v>-1.2055378602337477E-3</v>
      </c>
      <c r="Q134" s="262">
        <f t="shared" si="251"/>
        <v>0</v>
      </c>
      <c r="R134" s="261">
        <f t="shared" si="251"/>
        <v>0</v>
      </c>
      <c r="S134" s="261">
        <f t="shared" si="251"/>
        <v>0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0</v>
      </c>
      <c r="AD134" s="261">
        <f t="shared" si="251"/>
        <v>-2.1989850918962284E-4</v>
      </c>
      <c r="AE134" s="261">
        <f t="shared" si="251"/>
        <v>-2.3354614791432554E-4</v>
      </c>
      <c r="AF134" s="261">
        <f t="shared" si="251"/>
        <v>-2.3202387004433734E-4</v>
      </c>
      <c r="AG134" s="261">
        <f t="shared" si="251"/>
        <v>-2.4381295357940407E-4</v>
      </c>
      <c r="AH134" s="261">
        <f t="shared" si="251"/>
        <v>-2.5463370611752327E-4</v>
      </c>
      <c r="AI134" s="261">
        <f t="shared" si="251"/>
        <v>-2.3674636480874414E-4</v>
      </c>
      <c r="AJ134" s="261">
        <f t="shared" si="251"/>
        <v>-2.3901839560865144E-4</v>
      </c>
      <c r="AK134" s="261">
        <f t="shared" si="251"/>
        <v>-2.249525056824511E-4</v>
      </c>
      <c r="AL134" s="261">
        <f t="shared" si="251"/>
        <v>-2.1636377606334099E-4</v>
      </c>
      <c r="AM134" s="261">
        <f t="shared" si="251"/>
        <v>-2.0766100579557001E-4</v>
      </c>
      <c r="AN134" s="261">
        <f t="shared" si="251"/>
        <v>-2.0411512917298686E-4</v>
      </c>
      <c r="AO134" s="264">
        <f t="shared" si="251"/>
        <v>-1.9999720408912599E-4</v>
      </c>
      <c r="AP134" s="119"/>
      <c r="AQ134" s="265">
        <f>IFERROR(AQ133/AQ$11,"")</f>
        <v>-2.4381295357940407E-4</v>
      </c>
      <c r="AR134" s="264">
        <f ca="1">IFERROR(AR133/AR$11,"")</f>
        <v>-2.3620584457165837E-4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-2.4381295357940407E-4</v>
      </c>
      <c r="AV134" s="45">
        <f ca="1">IF($AR134&lt;&gt;0,IFERROR(($AR134-$AC134),""),"")</f>
        <v>-2.3620584457165837E-4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-24.545450000000002</v>
      </c>
      <c r="E137" s="268">
        <v>-30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30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-54.545450000000002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-1.5953450601968815E-3</v>
      </c>
      <c r="E138" s="276">
        <f t="shared" si="255"/>
        <v>-1.7811427548899959E-3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1.4897661638150186E-3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-6.8124087426786259E-4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-41.979300000000002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-41.979300000000002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-2.8598588808057034E-3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-5.2429698596588505E-4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-35.937190000000001</v>
      </c>
      <c r="E147" s="250">
        <f t="shared" ref="E147:AB147" si="265">+E149+E151+E153</f>
        <v>-4.3714599999999999</v>
      </c>
      <c r="F147" s="250">
        <f t="shared" si="265"/>
        <v>-7.7631199999999998</v>
      </c>
      <c r="G147" s="250">
        <f t="shared" si="265"/>
        <v>-25.990120000000001</v>
      </c>
      <c r="H147" s="250">
        <f t="shared" si="265"/>
        <v>-4.2014800000000001</v>
      </c>
      <c r="I147" s="250">
        <f t="shared" si="265"/>
        <v>-2.6756199999999999</v>
      </c>
      <c r="J147" s="250">
        <f t="shared" si="265"/>
        <v>-2.6756199999999999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-78.263370000000009</v>
      </c>
      <c r="Q147" s="251">
        <f t="shared" si="265"/>
        <v>0</v>
      </c>
      <c r="R147" s="250">
        <f t="shared" si="265"/>
        <v>-19.535029999999999</v>
      </c>
      <c r="S147" s="250">
        <f t="shared" si="265"/>
        <v>-3.3292600000000001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-22.86429</v>
      </c>
      <c r="AD147" s="250">
        <v>-485.0785987083334</v>
      </c>
      <c r="AE147" s="250">
        <v>-485.0785987083334</v>
      </c>
      <c r="AF147" s="250">
        <v>-485.0785987083334</v>
      </c>
      <c r="AG147" s="250">
        <v>-485.0785987083334</v>
      </c>
      <c r="AH147" s="250">
        <v>-485.0785987083334</v>
      </c>
      <c r="AI147" s="250">
        <v>-485.0785987083334</v>
      </c>
      <c r="AJ147" s="250">
        <v>-485.0785987083334</v>
      </c>
      <c r="AK147" s="250">
        <v>-485.0785987083334</v>
      </c>
      <c r="AL147" s="250">
        <v>-485.0785987083334</v>
      </c>
      <c r="AM147" s="250">
        <v>-485.0785987083334</v>
      </c>
      <c r="AN147" s="250">
        <v>-485.0785987083334</v>
      </c>
      <c r="AO147" s="253">
        <v>-485.0785987083334</v>
      </c>
      <c r="AP147" s="5"/>
      <c r="AQ147" s="254">
        <v>-485.0785987083334</v>
      </c>
      <c r="AR147" s="253">
        <f ca="1">SUMIF($AD$4:$AO$4,"&lt;"&amp;MONTH(TODAY()),$AD147:$AO147)</f>
        <v>-2425.3929935416672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-0.99057295454349747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-2.3357574843344392E-3</v>
      </c>
      <c r="E148" s="260">
        <f t="shared" si="267"/>
        <v>-2.5953981024304739E-4</v>
      </c>
      <c r="F148" s="260">
        <f t="shared" si="267"/>
        <v>-5.2886607625092291E-4</v>
      </c>
      <c r="G148" s="261">
        <f t="shared" si="267"/>
        <v>-1.528181571319815E-3</v>
      </c>
      <c r="H148" s="261">
        <f t="shared" si="267"/>
        <v>-2.6010557596601805E-4</v>
      </c>
      <c r="I148" s="261">
        <f t="shared" si="267"/>
        <v>-1.5401561199505538E-4</v>
      </c>
      <c r="J148" s="261">
        <f t="shared" si="267"/>
        <v>-1.33759096747269E-4</v>
      </c>
      <c r="K148" s="261">
        <f t="shared" si="267"/>
        <v>-1.3286827144089132E-4</v>
      </c>
      <c r="L148" s="261">
        <f t="shared" si="267"/>
        <v>-1.2886760533884609E-4</v>
      </c>
      <c r="M148" s="261">
        <f t="shared" si="267"/>
        <v>-1.4547744490697633E-4</v>
      </c>
      <c r="N148" s="261">
        <f t="shared" si="267"/>
        <v>0</v>
      </c>
      <c r="O148" s="261">
        <f t="shared" si="267"/>
        <v>0</v>
      </c>
      <c r="P148" s="261">
        <f t="shared" ca="1" si="267"/>
        <v>-9.7746386915772455E-4</v>
      </c>
      <c r="Q148" s="262">
        <f t="shared" si="267"/>
        <v>0</v>
      </c>
      <c r="R148" s="261">
        <f t="shared" si="267"/>
        <v>-1.1784883024631243E-3</v>
      </c>
      <c r="S148" s="261">
        <f t="shared" si="267"/>
        <v>-1.7081729793384353E-4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-3.1508734205428217E-4</v>
      </c>
      <c r="AD148" s="261">
        <f t="shared" si="267"/>
        <v>-2.1379122947124456E-2</v>
      </c>
      <c r="AE148" s="261">
        <f t="shared" si="267"/>
        <v>-2.2705982994100728E-2</v>
      </c>
      <c r="AF148" s="261">
        <f t="shared" si="267"/>
        <v>-2.2557983056028841E-2</v>
      </c>
      <c r="AG148" s="261">
        <f t="shared" si="267"/>
        <v>-2.370414938184405E-2</v>
      </c>
      <c r="AH148" s="261">
        <f t="shared" si="267"/>
        <v>-2.4756171970561888E-2</v>
      </c>
      <c r="AI148" s="261">
        <f t="shared" si="267"/>
        <v>-2.3017116665244641E-2</v>
      </c>
      <c r="AJ148" s="261">
        <f t="shared" si="267"/>
        <v>-2.3238009594395811E-2</v>
      </c>
      <c r="AK148" s="261">
        <f t="shared" si="267"/>
        <v>-2.1870486043639753E-2</v>
      </c>
      <c r="AL148" s="261">
        <f t="shared" si="267"/>
        <v>-2.1035466710569946E-2</v>
      </c>
      <c r="AM148" s="261">
        <f t="shared" si="267"/>
        <v>-2.0189360039720196E-2</v>
      </c>
      <c r="AN148" s="261">
        <f t="shared" si="267"/>
        <v>-1.9844620402562539E-2</v>
      </c>
      <c r="AO148" s="264">
        <f t="shared" si="267"/>
        <v>-1.9444264679463967E-2</v>
      </c>
      <c r="AP148" s="56"/>
      <c r="AQ148" s="265">
        <f>IFERROR(AQ147/AQ$11,"")</f>
        <v>-2.370414938184405E-2</v>
      </c>
      <c r="AR148" s="264">
        <f ca="1">IFERROR(AR147/AR$11,"")</f>
        <v>-2.2964565837834981E-2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-1.528181571319815E-3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-2.370414938184405E-2</v>
      </c>
      <c r="AV148" s="45">
        <f ca="1">IF($AR148&lt;&gt;0,IFERROR(($AR148-$AC148),""),"")</f>
        <v>-2.2649478495780698E-2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-485.0785987083334</v>
      </c>
      <c r="AE149" s="268">
        <v>-485.0785987083334</v>
      </c>
      <c r="AF149" s="268">
        <v>-485.0785987083334</v>
      </c>
      <c r="AG149" s="268">
        <v>-485.0785987083334</v>
      </c>
      <c r="AH149" s="268">
        <v>-485.0785987083334</v>
      </c>
      <c r="AI149" s="268">
        <v>-485.0785987083334</v>
      </c>
      <c r="AJ149" s="268">
        <v>-485.0785987083334</v>
      </c>
      <c r="AK149" s="268">
        <v>-485.0785987083334</v>
      </c>
      <c r="AL149" s="268">
        <v>-485.0785987083334</v>
      </c>
      <c r="AM149" s="268">
        <v>-485.0785987083334</v>
      </c>
      <c r="AN149" s="268">
        <v>-485.0785987083334</v>
      </c>
      <c r="AO149" s="271">
        <v>-485.0785987083334</v>
      </c>
      <c r="AP149" s="5"/>
      <c r="AQ149" s="272">
        <v>-485.0785987083334</v>
      </c>
      <c r="AR149" s="271">
        <f ca="1">SUMIF($AD$4:$AO$4,"&lt;"&amp;MONTH(TODAY()),$AD149:$AO149)</f>
        <v>-2425.3929935416672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-2.1379122947124456E-2</v>
      </c>
      <c r="AE150" s="276">
        <f t="shared" si="269"/>
        <v>-2.2705982994100728E-2</v>
      </c>
      <c r="AF150" s="276">
        <f t="shared" si="269"/>
        <v>-2.2557983056028841E-2</v>
      </c>
      <c r="AG150" s="276">
        <f t="shared" si="269"/>
        <v>-2.370414938184405E-2</v>
      </c>
      <c r="AH150" s="276">
        <f t="shared" si="269"/>
        <v>-2.4756171970561888E-2</v>
      </c>
      <c r="AI150" s="276">
        <f t="shared" si="269"/>
        <v>-2.3017116665244641E-2</v>
      </c>
      <c r="AJ150" s="276">
        <f t="shared" si="269"/>
        <v>-2.3238009594395811E-2</v>
      </c>
      <c r="AK150" s="276">
        <f t="shared" si="269"/>
        <v>-2.1870486043639753E-2</v>
      </c>
      <c r="AL150" s="276">
        <f t="shared" si="269"/>
        <v>-2.1035466710569946E-2</v>
      </c>
      <c r="AM150" s="276">
        <f t="shared" si="269"/>
        <v>-2.0189360039720196E-2</v>
      </c>
      <c r="AN150" s="276">
        <f t="shared" si="269"/>
        <v>-1.9844620402562539E-2</v>
      </c>
      <c r="AO150" s="279">
        <f t="shared" si="269"/>
        <v>-1.9444264679463967E-2</v>
      </c>
      <c r="AP150" s="5"/>
      <c r="AQ150" s="280">
        <f>IFERROR(AQ149/AQ$11,"")</f>
        <v>-2.370414938184405E-2</v>
      </c>
      <c r="AR150" s="279">
        <f ca="1">IFERROR(AR149/AR$11,"")</f>
        <v>-2.2964565837834981E-2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-35.937190000000001</v>
      </c>
      <c r="E151" s="268">
        <v>-4.3714599999999999</v>
      </c>
      <c r="F151" s="268">
        <v>-7.7631199999999998</v>
      </c>
      <c r="G151" s="268">
        <v>-7.7631199999999998</v>
      </c>
      <c r="H151" s="268">
        <v>-2.6756199999999999</v>
      </c>
      <c r="I151" s="268">
        <v>-2.6756199999999999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-58.510510000000004</v>
      </c>
      <c r="Q151" s="269">
        <v>0</v>
      </c>
      <c r="R151" s="268">
        <v>-19.535029999999999</v>
      </c>
      <c r="S151" s="268">
        <v>-3.3292600000000001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-22.86429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-2.3357574843344392E-3</v>
      </c>
      <c r="E152" s="276">
        <f t="shared" si="271"/>
        <v>-2.5953981024304739E-4</v>
      </c>
      <c r="F152" s="276">
        <f t="shared" si="271"/>
        <v>-5.2886607625092291E-4</v>
      </c>
      <c r="G152" s="276">
        <f t="shared" si="271"/>
        <v>-4.5646025951185607E-4</v>
      </c>
      <c r="H152" s="276">
        <f t="shared" si="271"/>
        <v>-1.6564250720369899E-4</v>
      </c>
      <c r="I152" s="276">
        <f t="shared" si="271"/>
        <v>-1.5401561199505538E-4</v>
      </c>
      <c r="J152" s="276">
        <f t="shared" si="271"/>
        <v>-1.33759096747269E-4</v>
      </c>
      <c r="K152" s="276">
        <f t="shared" si="271"/>
        <v>-1.3286827144089132E-4</v>
      </c>
      <c r="L152" s="276">
        <f t="shared" si="271"/>
        <v>-1.2886760533884609E-4</v>
      </c>
      <c r="M152" s="276">
        <f t="shared" si="271"/>
        <v>-1.4547744490697633E-4</v>
      </c>
      <c r="N152" s="276">
        <f t="shared" si="271"/>
        <v>0</v>
      </c>
      <c r="O152" s="276">
        <f t="shared" si="271"/>
        <v>0</v>
      </c>
      <c r="P152" s="276">
        <f t="shared" ca="1" si="271"/>
        <v>-7.307621623115863E-4</v>
      </c>
      <c r="Q152" s="277">
        <f t="shared" si="271"/>
        <v>0</v>
      </c>
      <c r="R152" s="276">
        <f t="shared" si="271"/>
        <v>-1.1784883024631243E-3</v>
      </c>
      <c r="S152" s="276">
        <f t="shared" si="271"/>
        <v>-1.7081729793384353E-4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-3.1508734205428217E-4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-18.227</v>
      </c>
      <c r="H153" s="268">
        <v>-1.5258600000000002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-19.752860000000002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-1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-1.0717213118079589E-3</v>
      </c>
      <c r="H154" s="276">
        <f t="shared" si="273"/>
        <v>-9.4463068762319074E-5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-2.4670170684613826E-4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-75.495329999999996</v>
      </c>
      <c r="E157" s="250">
        <v>-71.971489999999989</v>
      </c>
      <c r="F157" s="250">
        <v>-154.85754</v>
      </c>
      <c r="G157" s="250">
        <v>-53.520249999999997</v>
      </c>
      <c r="H157" s="250">
        <v>-1.0526300000000002</v>
      </c>
      <c r="I157" s="250">
        <v>-107.45768000000001</v>
      </c>
      <c r="J157" s="250">
        <v>-66.955730000000017</v>
      </c>
      <c r="K157" s="250">
        <v>-41.122140000000002</v>
      </c>
      <c r="L157" s="250">
        <v>-105.51461000000002</v>
      </c>
      <c r="M157" s="250">
        <v>-141.36544000000001</v>
      </c>
      <c r="N157" s="250">
        <v>-97.031200000000013</v>
      </c>
      <c r="O157" s="250">
        <v>-170.77617999999998</v>
      </c>
      <c r="P157" s="250">
        <f ca="1">SUMIF($D$4:$O$4,"&lt;"&amp;MONTH(TODAY()),$D157:$O157)</f>
        <v>-356.89723999999995</v>
      </c>
      <c r="Q157" s="251">
        <v>-83.820779999999999</v>
      </c>
      <c r="R157" s="250">
        <v>-399.92131999999998</v>
      </c>
      <c r="S157" s="250">
        <v>-418.55082999999996</v>
      </c>
      <c r="T157" s="250">
        <v>-102.37714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-1004.6700699999999</v>
      </c>
      <c r="AD157" s="250">
        <v>-99.652686833333348</v>
      </c>
      <c r="AE157" s="250">
        <v>-99.652686833333348</v>
      </c>
      <c r="AF157" s="250">
        <v>-99.652686833333348</v>
      </c>
      <c r="AG157" s="250">
        <v>-99.652686833333348</v>
      </c>
      <c r="AH157" s="250">
        <v>-99.652686833333348</v>
      </c>
      <c r="AI157" s="250">
        <v>-99.652686833333348</v>
      </c>
      <c r="AJ157" s="250">
        <v>-99.652686833333348</v>
      </c>
      <c r="AK157" s="250">
        <v>-99.652686833333348</v>
      </c>
      <c r="AL157" s="250">
        <v>-99.652686833333348</v>
      </c>
      <c r="AM157" s="250">
        <v>-99.652686833333348</v>
      </c>
      <c r="AN157" s="250">
        <v>-99.652686833333348</v>
      </c>
      <c r="AO157" s="253">
        <v>-99.652686833333348</v>
      </c>
      <c r="AP157" s="5"/>
      <c r="AQ157" s="254">
        <v>-99.652686833333348</v>
      </c>
      <c r="AR157" s="253">
        <f ca="1">SUMIF($AD$4:$AO$4,"&lt;"&amp;MONTH(TODAY()),$AD157:$AO157)</f>
        <v>-498.26343416666674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0.91286737262998585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2.7339485298808253E-2</v>
      </c>
      <c r="AV157" s="45">
        <f ca="1">IFERROR(($AC157/$AR157)-1,"")</f>
        <v>1.016343165298264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-4.9068606109659192E-3</v>
      </c>
      <c r="E158" s="260">
        <f t="shared" si="277"/>
        <v>-4.2730499324045929E-3</v>
      </c>
      <c r="F158" s="260">
        <f t="shared" si="277"/>
        <v>-1.0549740253618435E-2</v>
      </c>
      <c r="G158" s="261">
        <f t="shared" si="277"/>
        <v>-3.1469135095347506E-3</v>
      </c>
      <c r="H158" s="261">
        <f t="shared" si="277"/>
        <v>-6.5166306260915112E-5</v>
      </c>
      <c r="I158" s="261">
        <f t="shared" si="277"/>
        <v>-6.1855421729426546E-3</v>
      </c>
      <c r="J158" s="261">
        <f t="shared" si="277"/>
        <v>-3.34723838469365E-3</v>
      </c>
      <c r="K158" s="261">
        <f t="shared" si="277"/>
        <v>-2.0420790918554712E-3</v>
      </c>
      <c r="L158" s="261">
        <f t="shared" si="277"/>
        <v>-5.0819679621778371E-3</v>
      </c>
      <c r="M158" s="261">
        <f t="shared" si="277"/>
        <v>-7.6862495456568834E-3</v>
      </c>
      <c r="N158" s="261">
        <f t="shared" si="277"/>
        <v>-4.0446134124797464E-3</v>
      </c>
      <c r="O158" s="261">
        <f t="shared" si="277"/>
        <v>-8.8850473677449266E-3</v>
      </c>
      <c r="P158" s="261">
        <f t="shared" ca="1" si="277"/>
        <v>-4.4574384811453044E-3</v>
      </c>
      <c r="Q158" s="262">
        <f t="shared" si="277"/>
        <v>-4.6480673216478955E-3</v>
      </c>
      <c r="R158" s="261">
        <f t="shared" si="277"/>
        <v>-2.4126023739180946E-2</v>
      </c>
      <c r="S158" s="261">
        <f t="shared" si="277"/>
        <v>-2.1474958948405197E-2</v>
      </c>
      <c r="T158" s="261">
        <f t="shared" si="277"/>
        <v>-5.5444096101472306E-3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-1.3845119266672595E-2</v>
      </c>
      <c r="AD158" s="261">
        <f t="shared" si="277"/>
        <v>-4.3920450201146415E-3</v>
      </c>
      <c r="AE158" s="261">
        <f t="shared" si="277"/>
        <v>-4.6646300590858052E-3</v>
      </c>
      <c r="AF158" s="261">
        <f t="shared" si="277"/>
        <v>-4.6342255194518093E-3</v>
      </c>
      <c r="AG158" s="261">
        <f t="shared" si="277"/>
        <v>-4.8696895333858736E-3</v>
      </c>
      <c r="AH158" s="261">
        <f t="shared" si="277"/>
        <v>-5.0858130190524252E-3</v>
      </c>
      <c r="AI158" s="261">
        <f t="shared" si="277"/>
        <v>-4.7285481671540033E-3</v>
      </c>
      <c r="AJ158" s="261">
        <f t="shared" si="277"/>
        <v>-4.7739275632993176E-3</v>
      </c>
      <c r="AK158" s="261">
        <f t="shared" si="277"/>
        <v>-4.4929887700736817E-3</v>
      </c>
      <c r="AL158" s="261">
        <f t="shared" si="277"/>
        <v>-4.3214456009465323E-3</v>
      </c>
      <c r="AM158" s="261">
        <f t="shared" si="277"/>
        <v>-4.1476246916705862E-3</v>
      </c>
      <c r="AN158" s="261">
        <f t="shared" si="277"/>
        <v>-4.0768027028378747E-3</v>
      </c>
      <c r="AO158" s="264">
        <f t="shared" si="277"/>
        <v>-3.9945551586211001E-3</v>
      </c>
      <c r="AP158" s="56"/>
      <c r="AQ158" s="265">
        <f>IFERROR(AQ157/AQ$11,"")</f>
        <v>-4.8696895333858736E-3</v>
      </c>
      <c r="AR158" s="264">
        <f ca="1">IFERROR(AR157/AR$11,"")</f>
        <v>-4.7177523267260147E-3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2.39749610061248E-3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6.74720076761357E-4</v>
      </c>
      <c r="AV158" s="45">
        <f ca="1">IF($AR158&lt;&gt;0,IFERROR(($AR158-$AC158),""),"")</f>
        <v>9.1273669399465802E-3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-43.741750000000003</v>
      </c>
      <c r="E159" s="250">
        <v>-45.04524</v>
      </c>
      <c r="F159" s="250">
        <v>-81.634839999999997</v>
      </c>
      <c r="G159" s="250">
        <v>-149.72499999999999</v>
      </c>
      <c r="H159" s="250">
        <v>-57.132550000000002</v>
      </c>
      <c r="I159" s="250">
        <v>-26.957900000000002</v>
      </c>
      <c r="J159" s="250">
        <v>14.962029999999999</v>
      </c>
      <c r="K159" s="250">
        <v>-109.20927</v>
      </c>
      <c r="L159" s="250">
        <v>-216.63281000000001</v>
      </c>
      <c r="M159" s="250">
        <v>-88.53652000000001</v>
      </c>
      <c r="N159" s="250">
        <v>-141.59693999999999</v>
      </c>
      <c r="O159" s="250">
        <v>-87.387830000000008</v>
      </c>
      <c r="P159" s="250">
        <f ca="1">SUMIF($D$4:$O$4,"&lt;"&amp;MONTH(TODAY()),$D159:$O159)</f>
        <v>-377.27938</v>
      </c>
      <c r="Q159" s="251">
        <v>-85.665350000000004</v>
      </c>
      <c r="R159" s="250">
        <v>-88.675149999999988</v>
      </c>
      <c r="S159" s="250">
        <v>-55.558</v>
      </c>
      <c r="T159" s="250">
        <v>-63.62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-293.51849999999996</v>
      </c>
      <c r="AD159" s="250">
        <v>-68.842574666666664</v>
      </c>
      <c r="AE159" s="250">
        <v>-68.842574666666664</v>
      </c>
      <c r="AF159" s="250">
        <v>-68.842574666666664</v>
      </c>
      <c r="AG159" s="250">
        <v>-68.842574666666664</v>
      </c>
      <c r="AH159" s="250">
        <v>-68.842574666666664</v>
      </c>
      <c r="AI159" s="250">
        <v>-68.842574666666664</v>
      </c>
      <c r="AJ159" s="250">
        <v>-68.842574666666664</v>
      </c>
      <c r="AK159" s="250">
        <v>-68.842574666666664</v>
      </c>
      <c r="AL159" s="250">
        <v>-68.842574666666664</v>
      </c>
      <c r="AM159" s="250">
        <v>-68.842574666666664</v>
      </c>
      <c r="AN159" s="250">
        <v>-68.842574666666664</v>
      </c>
      <c r="AO159" s="253">
        <v>-68.842574666666664</v>
      </c>
      <c r="AP159" s="5"/>
      <c r="AQ159" s="254">
        <v>-68.842574666666664</v>
      </c>
      <c r="AR159" s="253">
        <f ca="1">SUMIF($AD$4:$AO$4,"&lt;"&amp;MONTH(TODAY()),$AD159:$AO159)</f>
        <v>-344.21287333333333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-0.57508766071130402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-7.5862570392728479E-2</v>
      </c>
      <c r="AV159" s="45">
        <f ca="1">IFERROR(($AC159/$AR159)-1,"")</f>
        <v>-0.14727622718584754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-2.8430191659499803E-3</v>
      </c>
      <c r="E160" s="260">
        <f t="shared" si="279"/>
        <v>-2.674400095609368E-3</v>
      </c>
      <c r="F160" s="260">
        <f t="shared" si="279"/>
        <v>-5.5614105560872294E-3</v>
      </c>
      <c r="G160" s="261">
        <f t="shared" si="279"/>
        <v>-8.8036140566438038E-3</v>
      </c>
      <c r="H160" s="261">
        <f t="shared" si="279"/>
        <v>-3.5369666936787333E-3</v>
      </c>
      <c r="I160" s="261">
        <f t="shared" si="279"/>
        <v>-1.5517664939720527E-3</v>
      </c>
      <c r="J160" s="261">
        <f t="shared" si="279"/>
        <v>7.4797901731394635E-4</v>
      </c>
      <c r="K160" s="261">
        <f t="shared" si="279"/>
        <v>-5.4232091740312868E-3</v>
      </c>
      <c r="L160" s="261">
        <f t="shared" si="279"/>
        <v>-1.0433825230236443E-2</v>
      </c>
      <c r="M160" s="261">
        <f t="shared" si="279"/>
        <v>-4.813862473204495E-3</v>
      </c>
      <c r="N160" s="261">
        <f t="shared" si="279"/>
        <v>-5.9022755844521128E-3</v>
      </c>
      <c r="O160" s="261">
        <f t="shared" si="279"/>
        <v>-4.5465650356767626E-3</v>
      </c>
      <c r="P160" s="261">
        <f t="shared" ca="1" si="279"/>
        <v>-4.7119995283646417E-3</v>
      </c>
      <c r="Q160" s="262">
        <f t="shared" si="279"/>
        <v>-4.7503532409568314E-3</v>
      </c>
      <c r="R160" s="261">
        <f t="shared" si="279"/>
        <v>-5.3494991814275637E-3</v>
      </c>
      <c r="S160" s="261">
        <f t="shared" si="279"/>
        <v>-2.8505636203265826E-3</v>
      </c>
      <c r="T160" s="261">
        <f t="shared" si="279"/>
        <v>-3.4454502186480967E-3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-4.0449086330150551E-3</v>
      </c>
      <c r="AD160" s="261">
        <f t="shared" si="279"/>
        <v>-3.0341348220975996E-3</v>
      </c>
      <c r="AE160" s="261">
        <f t="shared" si="279"/>
        <v>-3.2224434015719629E-3</v>
      </c>
      <c r="AF160" s="261">
        <f t="shared" si="279"/>
        <v>-3.2014391832566086E-3</v>
      </c>
      <c r="AG160" s="261">
        <f t="shared" si="279"/>
        <v>-3.3641036278960149E-3</v>
      </c>
      <c r="AH160" s="261">
        <f t="shared" si="279"/>
        <v>-3.513407150681143E-3</v>
      </c>
      <c r="AI160" s="261">
        <f t="shared" si="279"/>
        <v>-3.2665996332508574E-3</v>
      </c>
      <c r="AJ160" s="261">
        <f t="shared" si="279"/>
        <v>-3.2979488579103684E-3</v>
      </c>
      <c r="AK160" s="261">
        <f t="shared" si="279"/>
        <v>-3.1038692955424651E-3</v>
      </c>
      <c r="AL160" s="261">
        <f t="shared" si="279"/>
        <v>-2.9853629731896769E-3</v>
      </c>
      <c r="AM160" s="261">
        <f t="shared" si="279"/>
        <v>-2.8652831308320845E-3</v>
      </c>
      <c r="AN160" s="261">
        <f t="shared" si="279"/>
        <v>-2.8163575252193422E-3</v>
      </c>
      <c r="AO160" s="264">
        <f t="shared" si="279"/>
        <v>-2.7595388594731486E-3</v>
      </c>
      <c r="AP160" s="56"/>
      <c r="AQ160" s="265">
        <f>IFERROR(AQ159/AQ$11,"")</f>
        <v>-3.3641036278960149E-3</v>
      </c>
      <c r="AR160" s="264">
        <f ca="1">IFERROR(AR159/AR$11,"")</f>
        <v>-3.2591415959979711E-3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-5.3581638379957067E-3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8.1346590752081737E-5</v>
      </c>
      <c r="AV160" s="45">
        <f ca="1">IF($AR160&lt;&gt;0,IFERROR(($AR160-$AC160),""),"")</f>
        <v>7.8576703701708399E-4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-30.990869999999997</v>
      </c>
      <c r="E161" s="250">
        <v>0</v>
      </c>
      <c r="F161" s="250">
        <v>-33.158999999999999</v>
      </c>
      <c r="G161" s="250">
        <v>-33.909999999999997</v>
      </c>
      <c r="H161" s="250">
        <v>-7.95</v>
      </c>
      <c r="I161" s="250">
        <v>-6.1749999999999998</v>
      </c>
      <c r="J161" s="250">
        <v>-14.525</v>
      </c>
      <c r="K161" s="250">
        <v>0</v>
      </c>
      <c r="L161" s="250">
        <v>-19.170999999999999</v>
      </c>
      <c r="M161" s="250">
        <v>-8.4749999999999996</v>
      </c>
      <c r="N161" s="250">
        <v>-11.49</v>
      </c>
      <c r="O161" s="250">
        <v>-7.625</v>
      </c>
      <c r="P161" s="250">
        <f ca="1">SUMIF($D$4:$O$4,"&lt;"&amp;MONTH(TODAY()),$D161:$O161)</f>
        <v>-106.00986999999999</v>
      </c>
      <c r="Q161" s="251">
        <v>-31.975000000000001</v>
      </c>
      <c r="R161" s="250">
        <v>-6.3890000000000002</v>
      </c>
      <c r="S161" s="250">
        <v>-14.705</v>
      </c>
      <c r="T161" s="250">
        <v>-9.7469999999999999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-62.816000000000003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-0.71256266588027128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-2.0142686879117606E-3</v>
      </c>
      <c r="E162" s="260">
        <f t="shared" si="281"/>
        <v>0</v>
      </c>
      <c r="F162" s="260">
        <f t="shared" si="281"/>
        <v>-2.2589719368506932E-3</v>
      </c>
      <c r="G162" s="261">
        <f t="shared" si="281"/>
        <v>-1.9938590927419697E-3</v>
      </c>
      <c r="H162" s="261">
        <f t="shared" si="281"/>
        <v>-4.9216926628946073E-4</v>
      </c>
      <c r="I162" s="261">
        <f t="shared" si="281"/>
        <v>-3.5544898157042739E-4</v>
      </c>
      <c r="J162" s="261">
        <f t="shared" si="281"/>
        <v>-7.2613109494400641E-4</v>
      </c>
      <c r="K162" s="261">
        <f t="shared" si="281"/>
        <v>0</v>
      </c>
      <c r="L162" s="261">
        <f t="shared" si="281"/>
        <v>-9.2334519175033014E-4</v>
      </c>
      <c r="M162" s="261">
        <f t="shared" si="281"/>
        <v>-4.6079837405409754E-4</v>
      </c>
      <c r="N162" s="261">
        <f t="shared" si="281"/>
        <v>-4.7894500026169197E-4</v>
      </c>
      <c r="O162" s="261">
        <f t="shared" si="281"/>
        <v>-3.9670922595326275E-4</v>
      </c>
      <c r="P162" s="261">
        <f t="shared" ca="1" si="281"/>
        <v>-1.324001479863535E-3</v>
      </c>
      <c r="Q162" s="262">
        <f t="shared" si="281"/>
        <v>-1.7730919780237248E-3</v>
      </c>
      <c r="R162" s="261">
        <f t="shared" si="281"/>
        <v>-3.8542872800486624E-4</v>
      </c>
      <c r="S162" s="261">
        <f t="shared" si="281"/>
        <v>-7.5448248743479609E-4</v>
      </c>
      <c r="T162" s="261">
        <f t="shared" si="281"/>
        <v>-5.2786550269039612E-4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-8.6565235476289838E-4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-1.4659935900515736E-3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-29.44379</v>
      </c>
      <c r="E163" s="250">
        <v>-61.622240000000005</v>
      </c>
      <c r="F163" s="250">
        <v>-43.723120000000002</v>
      </c>
      <c r="G163" s="250">
        <v>-10.17455</v>
      </c>
      <c r="H163" s="250">
        <v>-6.3107199999999999</v>
      </c>
      <c r="I163" s="250">
        <v>-9.1516099999999998</v>
      </c>
      <c r="J163" s="250">
        <v>-35.068739999999998</v>
      </c>
      <c r="K163" s="250">
        <v>-35.548370000000006</v>
      </c>
      <c r="L163" s="250">
        <v>-84.678450000000012</v>
      </c>
      <c r="M163" s="250">
        <v>-164.23075</v>
      </c>
      <c r="N163" s="250">
        <v>-286.38193000000001</v>
      </c>
      <c r="O163" s="250">
        <v>-575.77075999999988</v>
      </c>
      <c r="P163" s="250">
        <f ca="1">SUMIF($D$4:$O$4,"&lt;"&amp;MONTH(TODAY()),$D163:$O163)</f>
        <v>-151.27442000000002</v>
      </c>
      <c r="Q163" s="251">
        <v>-72.763379999999998</v>
      </c>
      <c r="R163" s="250">
        <v>-80.225729999999999</v>
      </c>
      <c r="S163" s="250">
        <v>-85.971990000000005</v>
      </c>
      <c r="T163" s="250">
        <v>-146.71763999999999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-385.67873999999995</v>
      </c>
      <c r="AD163" s="250">
        <v>-78.28946008333331</v>
      </c>
      <c r="AE163" s="250">
        <v>-78.28946008333331</v>
      </c>
      <c r="AF163" s="250">
        <v>-78.28946008333331</v>
      </c>
      <c r="AG163" s="250">
        <v>-78.28946008333331</v>
      </c>
      <c r="AH163" s="250">
        <v>-78.28946008333331</v>
      </c>
      <c r="AI163" s="250">
        <v>-78.28946008333331</v>
      </c>
      <c r="AJ163" s="250">
        <v>-78.28946008333331</v>
      </c>
      <c r="AK163" s="250">
        <v>-78.28946008333331</v>
      </c>
      <c r="AL163" s="250">
        <v>-78.28946008333331</v>
      </c>
      <c r="AM163" s="250">
        <v>-78.28946008333331</v>
      </c>
      <c r="AN163" s="250">
        <v>-78.28946008333331</v>
      </c>
      <c r="AO163" s="253">
        <v>-78.28946008333331</v>
      </c>
      <c r="AP163" s="5"/>
      <c r="AQ163" s="254">
        <v>-78.28946008333331</v>
      </c>
      <c r="AR163" s="253">
        <f ca="1">SUMIF($AD$4:$AO$4,"&lt;"&amp;MONTH(TODAY()),$AD163:$AO163)</f>
        <v>-391.44730041666656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13.420061820915912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0.87404076926613072</v>
      </c>
      <c r="AV163" s="45">
        <f ca="1">IFERROR(($AC163/$AR163)-1,"")</f>
        <v>-1.4736493036294873E-2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-1.9137153700573561E-3</v>
      </c>
      <c r="E164" s="260">
        <f t="shared" si="283"/>
        <v>-3.658600210536417E-3</v>
      </c>
      <c r="F164" s="260">
        <f t="shared" si="283"/>
        <v>-2.9786574104030666E-3</v>
      </c>
      <c r="G164" s="261">
        <f t="shared" si="283"/>
        <v>-5.9824886558707783E-4</v>
      </c>
      <c r="H164" s="261">
        <f t="shared" si="283"/>
        <v>-3.9068458266141204E-4</v>
      </c>
      <c r="I164" s="261">
        <f t="shared" si="283"/>
        <v>-5.2679035696028161E-4</v>
      </c>
      <c r="J164" s="261">
        <f t="shared" si="283"/>
        <v>-1.7531499190710275E-3</v>
      </c>
      <c r="K164" s="261">
        <f t="shared" si="283"/>
        <v>-1.7652919601592299E-3</v>
      </c>
      <c r="L164" s="261">
        <f t="shared" si="283"/>
        <v>-4.0784225993620964E-3</v>
      </c>
      <c r="M164" s="261">
        <f t="shared" si="283"/>
        <v>-8.9294705096973435E-3</v>
      </c>
      <c r="N164" s="261">
        <f t="shared" si="283"/>
        <v>-1.1937440690930709E-2</v>
      </c>
      <c r="O164" s="261">
        <f t="shared" si="283"/>
        <v>-2.9955878364081541E-2</v>
      </c>
      <c r="P164" s="261">
        <f t="shared" ca="1" si="283"/>
        <v>-1.8893293232554475E-3</v>
      </c>
      <c r="Q164" s="262">
        <f t="shared" si="283"/>
        <v>-4.0349074393085825E-3</v>
      </c>
      <c r="R164" s="261">
        <f t="shared" si="283"/>
        <v>-4.8397716492662125E-3</v>
      </c>
      <c r="S164" s="261">
        <f t="shared" si="283"/>
        <v>-4.4110412012865977E-3</v>
      </c>
      <c r="T164" s="261">
        <f t="shared" si="283"/>
        <v>-7.9457454388169244E-3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-5.3149469794795522E-3</v>
      </c>
      <c r="AD164" s="261">
        <f t="shared" si="283"/>
        <v>-3.4504923471009876E-3</v>
      </c>
      <c r="AE164" s="261">
        <f t="shared" si="283"/>
        <v>-3.6646414704812561E-3</v>
      </c>
      <c r="AF164" s="261">
        <f t="shared" si="283"/>
        <v>-3.6407549595635033E-3</v>
      </c>
      <c r="AG164" s="261">
        <f t="shared" si="283"/>
        <v>-3.8257409454484936E-3</v>
      </c>
      <c r="AH164" s="261">
        <f t="shared" si="283"/>
        <v>-3.9955325641377213E-3</v>
      </c>
      <c r="AI164" s="261">
        <f t="shared" si="283"/>
        <v>-3.714857017389456E-3</v>
      </c>
      <c r="AJ164" s="261">
        <f t="shared" si="283"/>
        <v>-3.7505081226031686E-3</v>
      </c>
      <c r="AK164" s="261">
        <f t="shared" si="283"/>
        <v>-3.5297960962943995E-3</v>
      </c>
      <c r="AL164" s="261">
        <f t="shared" si="283"/>
        <v>-3.3950278073629644E-3</v>
      </c>
      <c r="AM164" s="261">
        <f t="shared" si="283"/>
        <v>-3.2584700729872971E-3</v>
      </c>
      <c r="AN164" s="261">
        <f t="shared" si="283"/>
        <v>-3.2028306773630318E-3</v>
      </c>
      <c r="AO164" s="264">
        <f t="shared" si="283"/>
        <v>-3.1382151006583048E-3</v>
      </c>
      <c r="AP164" s="56"/>
      <c r="AQ164" s="265">
        <f>IFERROR(AQ163/AQ$11,"")</f>
        <v>-3.8257409454484936E-3</v>
      </c>
      <c r="AR164" s="264">
        <f ca="1">IFERROR(AR163/AR$11,"")</f>
        <v>-3.7063755549712209E-3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7.3474965732298466E-3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4.1200044933684312E-3</v>
      </c>
      <c r="AV164" s="45">
        <f ca="1">IF($AR164&lt;&gt;0,IFERROR(($AR164-$AC164),""),"")</f>
        <v>1.6085714245083313E-3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-3716.2753499999999</v>
      </c>
      <c r="E165" s="289">
        <f t="shared" ref="E165:AB165" si="285">E167+E169+E171+E173+E175</f>
        <v>-3765.2846500000001</v>
      </c>
      <c r="F165" s="289">
        <f t="shared" si="285"/>
        <v>-102.76885000000001</v>
      </c>
      <c r="G165" s="289">
        <f t="shared" si="285"/>
        <v>-108.06739</v>
      </c>
      <c r="H165" s="289">
        <f t="shared" si="285"/>
        <v>7046.9632499999998</v>
      </c>
      <c r="I165" s="289">
        <f t="shared" si="285"/>
        <v>-52.46931</v>
      </c>
      <c r="J165" s="289">
        <f t="shared" si="285"/>
        <v>-297.61696000000001</v>
      </c>
      <c r="K165" s="289">
        <f t="shared" si="285"/>
        <v>-141.44982999999999</v>
      </c>
      <c r="L165" s="289">
        <f t="shared" si="285"/>
        <v>-196.86591000000001</v>
      </c>
      <c r="M165" s="289">
        <f t="shared" si="285"/>
        <v>-91.475619999999992</v>
      </c>
      <c r="N165" s="289">
        <f t="shared" si="285"/>
        <v>-460.91592000000003</v>
      </c>
      <c r="O165" s="289">
        <f t="shared" si="285"/>
        <v>-174.71811999999997</v>
      </c>
      <c r="P165" s="289">
        <f t="shared" ca="1" si="285"/>
        <v>-645.43299000000081</v>
      </c>
      <c r="Q165" s="290">
        <f t="shared" si="285"/>
        <v>-102.53123000000001</v>
      </c>
      <c r="R165" s="289">
        <f t="shared" si="285"/>
        <v>-127.51920999999999</v>
      </c>
      <c r="S165" s="289">
        <f t="shared" si="285"/>
        <v>-336.28759000000002</v>
      </c>
      <c r="T165" s="289">
        <f t="shared" si="285"/>
        <v>-194.43003999999999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-760.76806999999997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0.79915550842858307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-0.2415413659946726</v>
      </c>
      <c r="E166" s="260">
        <f t="shared" si="287"/>
        <v>-0.22355031581486715</v>
      </c>
      <c r="F166" s="260">
        <f t="shared" si="287"/>
        <v>-7.0011745870628911E-3</v>
      </c>
      <c r="G166" s="261">
        <f t="shared" si="287"/>
        <v>-6.3542066700204257E-3</v>
      </c>
      <c r="H166" s="261">
        <f t="shared" si="287"/>
        <v>0.43626399148695516</v>
      </c>
      <c r="I166" s="261">
        <f t="shared" si="287"/>
        <v>-3.020269279870938E-3</v>
      </c>
      <c r="J166" s="261">
        <f t="shared" si="287"/>
        <v>-1.4878411637776699E-2</v>
      </c>
      <c r="K166" s="261">
        <f t="shared" si="287"/>
        <v>-7.0242390203795503E-3</v>
      </c>
      <c r="L166" s="261">
        <f t="shared" si="287"/>
        <v>-9.4817793238773807E-3</v>
      </c>
      <c r="M166" s="261">
        <f t="shared" si="287"/>
        <v>-4.9736657181817679E-3</v>
      </c>
      <c r="N166" s="261">
        <f t="shared" si="287"/>
        <v>-1.9212652343343604E-2</v>
      </c>
      <c r="O166" s="261">
        <f t="shared" si="287"/>
        <v>-9.0901364124864603E-3</v>
      </c>
      <c r="P166" s="261">
        <f t="shared" ca="1" si="287"/>
        <v>-8.0610818022203712E-3</v>
      </c>
      <c r="Q166" s="262">
        <f t="shared" si="287"/>
        <v>-5.6856075499579512E-3</v>
      </c>
      <c r="R166" s="261">
        <f t="shared" si="287"/>
        <v>-7.6928419011559569E-3</v>
      </c>
      <c r="S166" s="261">
        <f t="shared" si="287"/>
        <v>-1.7254205875324915E-2</v>
      </c>
      <c r="T166" s="261">
        <f t="shared" si="287"/>
        <v>-1.0529692295343574E-2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-1.0483963818516387E-2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4.1754856253231488E-3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6.3268199999999997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6.3268199999999997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3.2461576954452337E-4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8.7188401540387792E-5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-10.06124</v>
      </c>
      <c r="E169" s="268">
        <v>-24.586149999999996</v>
      </c>
      <c r="F169" s="268">
        <v>-8.7176700000000018</v>
      </c>
      <c r="G169" s="268">
        <v>-6.5928200000000006</v>
      </c>
      <c r="H169" s="268">
        <v>-8.6129500000000014</v>
      </c>
      <c r="I169" s="268">
        <v>-6.9232899999999997</v>
      </c>
      <c r="J169" s="268">
        <v>-12.281049999999999</v>
      </c>
      <c r="K169" s="268">
        <v>-23.423809999999996</v>
      </c>
      <c r="L169" s="268">
        <v>-61.228660000000005</v>
      </c>
      <c r="M169" s="268">
        <v>34.741869999999999</v>
      </c>
      <c r="N169" s="268">
        <v>-18.330800000000004</v>
      </c>
      <c r="O169" s="268">
        <v>-98.820599999999985</v>
      </c>
      <c r="P169" s="268">
        <f ca="1">SUMIF($D$4:$O$4,"&lt;"&amp;MONTH(TODAY()),$D169:$O169)</f>
        <v>-58.570830000000001</v>
      </c>
      <c r="Q169" s="269">
        <v>-18.381250000000001</v>
      </c>
      <c r="R169" s="268">
        <v>-21.657309999999999</v>
      </c>
      <c r="S169" s="268">
        <v>-8.4515799999999999</v>
      </c>
      <c r="T169" s="268">
        <v>-143.33428999999998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-191.82442999999998</v>
      </c>
      <c r="AD169" s="268">
        <v>-171.0852467500001</v>
      </c>
      <c r="AE169" s="268">
        <v>-171.0852467500001</v>
      </c>
      <c r="AF169" s="268">
        <v>-171.0852467500001</v>
      </c>
      <c r="AG169" s="268">
        <v>-171.0852467500001</v>
      </c>
      <c r="AH169" s="268">
        <v>-171.0852467500001</v>
      </c>
      <c r="AI169" s="268">
        <v>-171.0852467500001</v>
      </c>
      <c r="AJ169" s="268">
        <v>-171.0852467500001</v>
      </c>
      <c r="AK169" s="268">
        <v>-171.0852467500001</v>
      </c>
      <c r="AL169" s="268">
        <v>-171.0852467500001</v>
      </c>
      <c r="AM169" s="268">
        <v>-171.0852467500001</v>
      </c>
      <c r="AN169" s="268">
        <v>-171.0852467500001</v>
      </c>
      <c r="AO169" s="271">
        <v>-171.0852467500001</v>
      </c>
      <c r="AP169" s="5"/>
      <c r="AQ169" s="272">
        <v>-171.0852467500001</v>
      </c>
      <c r="AR169" s="271">
        <f ca="1">SUMIF($AD$4:$AO$4,"&lt;"&amp;MONTH(TODAY()),$AD169:$AO169)</f>
        <v>-855.42623375000051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20.740968204804616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-0.16220543429178003</v>
      </c>
      <c r="AV169" s="45">
        <f ca="1">IFERROR(($AC169/$AR169)-1,"")</f>
        <v>-0.77575573155024269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-6.5393584283259302E-4</v>
      </c>
      <c r="E170" s="276">
        <f t="shared" si="291"/>
        <v>-1.459714764771289E-3</v>
      </c>
      <c r="F170" s="276">
        <f t="shared" si="291"/>
        <v>-5.9389522858726705E-4</v>
      </c>
      <c r="G170" s="276">
        <f t="shared" si="291"/>
        <v>-3.8764830739637613E-4</v>
      </c>
      <c r="H170" s="276">
        <f t="shared" si="291"/>
        <v>-5.3321123045129706E-4</v>
      </c>
      <c r="I170" s="276">
        <f t="shared" si="291"/>
        <v>-3.9852249062619018E-4</v>
      </c>
      <c r="J170" s="276">
        <f t="shared" si="291"/>
        <v>-6.1395196444489423E-4</v>
      </c>
      <c r="K170" s="276">
        <f t="shared" si="291"/>
        <v>-1.1631999855210621E-3</v>
      </c>
      <c r="L170" s="276">
        <f t="shared" si="291"/>
        <v>-2.9489952954105561E-3</v>
      </c>
      <c r="M170" s="276">
        <f t="shared" si="291"/>
        <v>1.888967222135555E-3</v>
      </c>
      <c r="N170" s="276">
        <f t="shared" si="291"/>
        <v>-7.6409443087876625E-4</v>
      </c>
      <c r="O170" s="276">
        <f t="shared" si="291"/>
        <v>-5.1413827848179657E-3</v>
      </c>
      <c r="P170" s="276">
        <f t="shared" ca="1" si="291"/>
        <v>-7.315155239491901E-4</v>
      </c>
      <c r="Q170" s="277">
        <f t="shared" si="291"/>
        <v>-1.0192852829100419E-3</v>
      </c>
      <c r="R170" s="276">
        <f t="shared" si="291"/>
        <v>-1.3065189302405805E-3</v>
      </c>
      <c r="S170" s="276">
        <f t="shared" si="291"/>
        <v>-4.336327168414943E-4</v>
      </c>
      <c r="T170" s="276">
        <f t="shared" si="291"/>
        <v>-7.7625143165713558E-3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-2.6434868430105503E-3</v>
      </c>
      <c r="AD170" s="276">
        <f t="shared" si="291"/>
        <v>-7.5403296176062371E-3</v>
      </c>
      <c r="AE170" s="276">
        <f t="shared" si="291"/>
        <v>-8.0083077538178199E-3</v>
      </c>
      <c r="AF170" s="276">
        <f t="shared" si="291"/>
        <v>-7.9561087782467742E-3</v>
      </c>
      <c r="AG170" s="276">
        <f t="shared" si="291"/>
        <v>-8.3603569747056367E-3</v>
      </c>
      <c r="AH170" s="276">
        <f t="shared" si="291"/>
        <v>-8.7314010583997639E-3</v>
      </c>
      <c r="AI170" s="276">
        <f t="shared" si="291"/>
        <v>-8.1180433328386873E-3</v>
      </c>
      <c r="AJ170" s="276">
        <f t="shared" si="291"/>
        <v>-8.1959513695770408E-3</v>
      </c>
      <c r="AK170" s="276">
        <f t="shared" si="291"/>
        <v>-7.7136313811452008E-3</v>
      </c>
      <c r="AL170" s="276">
        <f t="shared" si="291"/>
        <v>-7.4191234621818107E-3</v>
      </c>
      <c r="AM170" s="276">
        <f t="shared" si="291"/>
        <v>-7.1207050843259184E-3</v>
      </c>
      <c r="AN170" s="276">
        <f t="shared" si="291"/>
        <v>-6.9991168179198661E-3</v>
      </c>
      <c r="AO170" s="279">
        <f t="shared" si="291"/>
        <v>-6.8579129844452864E-3</v>
      </c>
      <c r="AP170" s="5"/>
      <c r="AQ170" s="280">
        <f>IFERROR(AQ169/AQ$11,"")</f>
        <v>-8.3603569747056367E-3</v>
      </c>
      <c r="AR170" s="279">
        <f ca="1">IFERROR(AR169/AR$11,"")</f>
        <v>-8.0995088699738257E-3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0</v>
      </c>
      <c r="E171" s="268">
        <v>-3.3292600000000001</v>
      </c>
      <c r="F171" s="268">
        <v>0</v>
      </c>
      <c r="G171" s="268">
        <v>-2.1962899999999999</v>
      </c>
      <c r="H171" s="268">
        <v>0</v>
      </c>
      <c r="I171" s="268">
        <v>-3.5999999999999997E-2</v>
      </c>
      <c r="J171" s="268">
        <v>0</v>
      </c>
      <c r="K171" s="268">
        <v>0</v>
      </c>
      <c r="L171" s="268">
        <v>0</v>
      </c>
      <c r="M171" s="268">
        <v>0</v>
      </c>
      <c r="N171" s="268">
        <v>-409.80200000000002</v>
      </c>
      <c r="O171" s="268">
        <v>0</v>
      </c>
      <c r="P171" s="268">
        <f ca="1">SUMIF($D$4:$O$4,"&lt;"&amp;MONTH(TODAY()),$D171:$O171)</f>
        <v>-5.52555</v>
      </c>
      <c r="Q171" s="269">
        <v>0</v>
      </c>
      <c r="R171" s="268">
        <v>-69.583860000000001</v>
      </c>
      <c r="S171" s="268">
        <v>-236.839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-306.42286000000001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-1.9766291093816895E-4</v>
      </c>
      <c r="F172" s="276">
        <f t="shared" si="293"/>
        <v>0</v>
      </c>
      <c r="G172" s="276">
        <f t="shared" si="293"/>
        <v>-1.2913868436444296E-4</v>
      </c>
      <c r="H172" s="276">
        <f t="shared" si="293"/>
        <v>0</v>
      </c>
      <c r="I172" s="276">
        <f t="shared" si="293"/>
        <v>-2.0722531719085645E-6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-1.7082038206896598E-2</v>
      </c>
      <c r="O172" s="276">
        <f t="shared" si="293"/>
        <v>0</v>
      </c>
      <c r="P172" s="276">
        <f t="shared" ca="1" si="293"/>
        <v>-6.9010898485772658E-5</v>
      </c>
      <c r="Q172" s="277">
        <f t="shared" si="293"/>
        <v>0</v>
      </c>
      <c r="R172" s="276">
        <f t="shared" si="293"/>
        <v>-4.1977803489542482E-3</v>
      </c>
      <c r="S172" s="276">
        <f t="shared" si="293"/>
        <v>-1.2151708795754482E-2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-4.2227405487802782E-3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-3644.98929</v>
      </c>
      <c r="E173" s="268">
        <v>-3697.9858300000001</v>
      </c>
      <c r="F173" s="268">
        <v>-50.231240000000007</v>
      </c>
      <c r="G173" s="268">
        <v>-50.231269999999995</v>
      </c>
      <c r="H173" s="268">
        <v>7125.5074699999996</v>
      </c>
      <c r="I173" s="268">
        <v>-50.23124</v>
      </c>
      <c r="J173" s="268">
        <v>-160.50713000000002</v>
      </c>
      <c r="K173" s="268">
        <v>-46.09639</v>
      </c>
      <c r="L173" s="268">
        <v>-50.231240000000007</v>
      </c>
      <c r="M173" s="268">
        <v>-50.23124</v>
      </c>
      <c r="N173" s="268">
        <v>2.8157600000000018</v>
      </c>
      <c r="O173" s="268">
        <v>-37.655860000000004</v>
      </c>
      <c r="P173" s="268">
        <f ca="1">SUMIF($D$4:$O$4,"&lt;"&amp;MONTH(TODAY()),$D173:$O173)</f>
        <v>-317.9301600000008</v>
      </c>
      <c r="Q173" s="269">
        <v>-58.095570000000009</v>
      </c>
      <c r="R173" s="268">
        <v>-1.4229799999999959</v>
      </c>
      <c r="S173" s="268">
        <v>-55.170559999999995</v>
      </c>
      <c r="T173" s="268">
        <v>-21.838899999999995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-136.52800999999999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-0.56523297141402162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-0.23690808920887732</v>
      </c>
      <c r="E174" s="307">
        <f t="shared" si="295"/>
        <v>-0.21955468895967895</v>
      </c>
      <c r="F174" s="307">
        <f t="shared" si="295"/>
        <v>-3.4220260415938971E-3</v>
      </c>
      <c r="G174" s="308">
        <f t="shared" si="295"/>
        <v>-2.9535262291205222E-3</v>
      </c>
      <c r="H174" s="308">
        <f t="shared" si="295"/>
        <v>0.44112651364150585</v>
      </c>
      <c r="I174" s="308">
        <f t="shared" si="295"/>
        <v>-2.8914401783027878E-3</v>
      </c>
      <c r="J174" s="308">
        <f t="shared" si="295"/>
        <v>-8.0240425509962125E-3</v>
      </c>
      <c r="K174" s="308">
        <f t="shared" si="295"/>
        <v>-2.2890947365340327E-3</v>
      </c>
      <c r="L174" s="308">
        <f t="shared" si="295"/>
        <v>-2.4193194893149476E-3</v>
      </c>
      <c r="M174" s="308">
        <f t="shared" si="295"/>
        <v>-2.7311473414420233E-3</v>
      </c>
      <c r="N174" s="308">
        <f t="shared" si="295"/>
        <v>1.1737112044707247E-4</v>
      </c>
      <c r="O174" s="308">
        <f t="shared" si="295"/>
        <v>-1.9591379768136956E-3</v>
      </c>
      <c r="P174" s="308">
        <f t="shared" ca="1" si="295"/>
        <v>-3.9707623670630996E-3</v>
      </c>
      <c r="Q174" s="309">
        <f t="shared" si="295"/>
        <v>-3.2215414894672645E-3</v>
      </c>
      <c r="R174" s="308">
        <f t="shared" si="295"/>
        <v>-8.5844008667453894E-5</v>
      </c>
      <c r="S174" s="308">
        <f t="shared" si="295"/>
        <v>-2.8306848923475457E-3</v>
      </c>
      <c r="T174" s="308">
        <f t="shared" si="295"/>
        <v>-1.1827230867657011E-3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-1.881460031641501E-3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-1.7708031423548211E-3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-61.224820000000022</v>
      </c>
      <c r="E175" s="268">
        <v>-39.383409999999998</v>
      </c>
      <c r="F175" s="268">
        <v>-43.819939999999995</v>
      </c>
      <c r="G175" s="293">
        <v>-49.047010000000007</v>
      </c>
      <c r="H175" s="293">
        <v>-69.931269999999998</v>
      </c>
      <c r="I175" s="293">
        <v>4.7212199999999971</v>
      </c>
      <c r="J175" s="293">
        <v>-124.82877999999998</v>
      </c>
      <c r="K175" s="293">
        <v>-71.929630000000003</v>
      </c>
      <c r="L175" s="293">
        <v>-85.406010000000009</v>
      </c>
      <c r="M175" s="293">
        <v>-75.986249999999998</v>
      </c>
      <c r="N175" s="293">
        <v>-35.598879999999994</v>
      </c>
      <c r="O175" s="293">
        <v>-38.241660000000003</v>
      </c>
      <c r="P175" s="293">
        <f ca="1">SUMIF($D$4:$O$4,"&lt;"&amp;MONTH(TODAY()),$D175:$O175)</f>
        <v>-263.40645000000001</v>
      </c>
      <c r="Q175" s="311">
        <v>-26.054410000000001</v>
      </c>
      <c r="R175" s="293">
        <v>-34.855060000000002</v>
      </c>
      <c r="S175" s="293">
        <v>-42.153270000000006</v>
      </c>
      <c r="T175" s="293">
        <v>-29.256850000000004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-132.31959000000001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-0.4034937094024692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-3.979340942962678E-3</v>
      </c>
      <c r="E176" s="313">
        <f t="shared" si="297"/>
        <v>-2.3382491794787406E-3</v>
      </c>
      <c r="F176" s="313">
        <f t="shared" si="297"/>
        <v>-2.9852533168817264E-3</v>
      </c>
      <c r="G176" s="314">
        <f t="shared" si="297"/>
        <v>-2.8838934491390838E-3</v>
      </c>
      <c r="H176" s="314">
        <f t="shared" si="297"/>
        <v>-4.3293109240993928E-3</v>
      </c>
      <c r="I176" s="314">
        <f t="shared" si="297"/>
        <v>2.7176564222994857E-4</v>
      </c>
      <c r="J176" s="314">
        <f t="shared" si="297"/>
        <v>-6.240417122335592E-3</v>
      </c>
      <c r="K176" s="314">
        <f t="shared" si="297"/>
        <v>-3.5719442983244559E-3</v>
      </c>
      <c r="L176" s="314">
        <f t="shared" si="297"/>
        <v>-4.1134645391518766E-3</v>
      </c>
      <c r="M176" s="314">
        <f t="shared" si="297"/>
        <v>-4.1314855988752999E-3</v>
      </c>
      <c r="N176" s="314">
        <f t="shared" si="297"/>
        <v>-1.4838908260153122E-3</v>
      </c>
      <c r="O176" s="314">
        <f t="shared" si="297"/>
        <v>-1.9896156508547999E-3</v>
      </c>
      <c r="P176" s="314">
        <f t="shared" ca="1" si="297"/>
        <v>-3.2897930127223081E-3</v>
      </c>
      <c r="Q176" s="315">
        <f t="shared" si="297"/>
        <v>-1.4447807775806447E-3</v>
      </c>
      <c r="R176" s="314">
        <f t="shared" si="297"/>
        <v>-2.1026986132936755E-3</v>
      </c>
      <c r="S176" s="314">
        <f t="shared" si="297"/>
        <v>-2.1627952399259141E-3</v>
      </c>
      <c r="T176" s="314">
        <f t="shared" si="297"/>
        <v>-1.5844548920065165E-3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-1.8234647966244469E-3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-1.2994385571325673E-3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-1.9358</v>
      </c>
      <c r="E177" s="324">
        <f t="shared" si="299"/>
        <v>-46.352969999999999</v>
      </c>
      <c r="F177" s="324">
        <f t="shared" si="299"/>
        <v>-16.247430000000001</v>
      </c>
      <c r="G177" s="324">
        <f t="shared" si="299"/>
        <v>-6.036459999999999</v>
      </c>
      <c r="H177" s="324">
        <f t="shared" si="299"/>
        <v>-6.50204</v>
      </c>
      <c r="I177" s="324">
        <f t="shared" si="299"/>
        <v>-5</v>
      </c>
      <c r="J177" s="324">
        <f t="shared" si="299"/>
        <v>-16</v>
      </c>
      <c r="K177" s="324">
        <f t="shared" si="299"/>
        <v>-2.0299999999999998</v>
      </c>
      <c r="L177" s="324">
        <f t="shared" si="299"/>
        <v>-0.88</v>
      </c>
      <c r="M177" s="324">
        <f t="shared" si="299"/>
        <v>-7.7456100000000001</v>
      </c>
      <c r="N177" s="324">
        <f t="shared" si="299"/>
        <v>-3.2</v>
      </c>
      <c r="O177" s="324">
        <f t="shared" si="299"/>
        <v>-3.3939599999999999</v>
      </c>
      <c r="P177" s="324">
        <f ca="1">SUMIF($D$4:$O$4,"&lt;"&amp;MONTH(TODAY()),$D177:$O177)</f>
        <v>-77.074700000000007</v>
      </c>
      <c r="Q177" s="325">
        <f t="shared" ref="Q177:AB177" si="300">+Q180+Q186+Q187</f>
        <v>-25.695679999999999</v>
      </c>
      <c r="R177" s="324">
        <f t="shared" si="300"/>
        <v>-74.42401000000001</v>
      </c>
      <c r="S177" s="324">
        <f t="shared" si="300"/>
        <v>-21.684940000000001</v>
      </c>
      <c r="T177" s="324">
        <f t="shared" si="300"/>
        <v>-259.3227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-381.12733000000003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41.95940004572217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-1.2581838864348069E-4</v>
      </c>
      <c r="E178" s="336">
        <f t="shared" ref="E178:O178" si="302">IFERROR(E177/E$11,"")</f>
        <v>-2.752041889437778E-3</v>
      </c>
      <c r="F178" s="336">
        <f t="shared" si="302"/>
        <v>-1.1068635488388088E-3</v>
      </c>
      <c r="G178" s="337">
        <f t="shared" si="302"/>
        <v>-3.549351418157826E-4</v>
      </c>
      <c r="H178" s="337">
        <f t="shared" si="302"/>
        <v>-4.0252883725594028E-4</v>
      </c>
      <c r="I178" s="337">
        <f t="shared" si="302"/>
        <v>-2.8781294054285619E-4</v>
      </c>
      <c r="J178" s="337">
        <f t="shared" si="302"/>
        <v>-7.9986902024813101E-4</v>
      </c>
      <c r="K178" s="337">
        <f t="shared" si="302"/>
        <v>-1.0080751041814959E-4</v>
      </c>
      <c r="L178" s="337">
        <f t="shared" si="302"/>
        <v>-4.2384005463475591E-5</v>
      </c>
      <c r="M178" s="337">
        <f t="shared" si="302"/>
        <v>-4.2114035328108068E-4</v>
      </c>
      <c r="N178" s="337">
        <f t="shared" si="302"/>
        <v>-1.3338764150021013E-4</v>
      </c>
      <c r="O178" s="337">
        <f t="shared" si="302"/>
        <v>-1.7657904846115876E-4</v>
      </c>
      <c r="P178" s="337">
        <f ca="1">IFERROR(P177/P$11,"")</f>
        <v>-9.6261807377028203E-4</v>
      </c>
      <c r="Q178" s="338">
        <f>IFERROR(Q177/Q$11,"")</f>
        <v>-1.4248883214343913E-3</v>
      </c>
      <c r="R178" s="337">
        <f t="shared" ref="R178:AB178" si="303">IFERROR(R177/R$11,"")</f>
        <v>-4.4897717181595631E-3</v>
      </c>
      <c r="S178" s="337">
        <f t="shared" si="303"/>
        <v>-1.1126084645409252E-3</v>
      </c>
      <c r="T178" s="337">
        <f t="shared" si="303"/>
        <v>-1.4044065599110575E-2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-5.2522250808551361E-3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1.3689130457294793E-2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-5.8306631138827799E-5</v>
      </c>
      <c r="P179" s="346">
        <f t="shared" ca="1" si="307"/>
        <v>0</v>
      </c>
      <c r="Q179" s="347">
        <f t="shared" si="307"/>
        <v>-9.3489941334328147E-4</v>
      </c>
      <c r="R179" s="346">
        <f t="shared" si="307"/>
        <v>-3.341007095235533E-3</v>
      </c>
      <c r="S179" s="346">
        <f t="shared" si="307"/>
        <v>-4.4150078140784088E-4</v>
      </c>
      <c r="T179" s="346">
        <f t="shared" si="307"/>
        <v>-1.1030544428510839E-2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-3.9209622533806603E-3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1.1030544428510839E-2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-1.12069</v>
      </c>
      <c r="P180" s="354">
        <f ca="1">SUMIF($D$4:$O$4,"&lt;"&amp;MONTH(TODAY()),$D180:$O180)</f>
        <v>0</v>
      </c>
      <c r="Q180" s="355">
        <f>Q181+Q183</f>
        <v>-16.859479999999998</v>
      </c>
      <c r="R180" s="356">
        <f t="shared" ref="R180:AB180" si="309">R181+R183</f>
        <v>-55.381690000000006</v>
      </c>
      <c r="S180" s="356">
        <f t="shared" si="309"/>
        <v>-8.6049300000000013</v>
      </c>
      <c r="T180" s="356">
        <f t="shared" si="309"/>
        <v>-203.67824000000002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-284.52434000000005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-16.859479999999998</v>
      </c>
      <c r="R181" s="356">
        <v>-34.200900000000004</v>
      </c>
      <c r="S181" s="356">
        <v>0</v>
      </c>
      <c r="T181" s="356">
        <v>-107.19846000000001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-158.25884000000002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-5.8306631138827799E-5</v>
      </c>
      <c r="P182" s="346">
        <f ca="1">IFERROR(P181/P$11,"")</f>
        <v>0</v>
      </c>
      <c r="Q182" s="347">
        <f>IFERROR(Q181/Q$11,"")</f>
        <v>-9.3489941334328147E-4</v>
      </c>
      <c r="R182" s="346">
        <f t="shared" ref="R182:AB182" si="312">IFERROR(R181/R$11,"")</f>
        <v>-2.0632351516077056E-3</v>
      </c>
      <c r="S182" s="346">
        <f t="shared" si="312"/>
        <v>0</v>
      </c>
      <c r="T182" s="346">
        <f t="shared" si="312"/>
        <v>-5.8055164640952416E-3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-2.1809274310373916E-3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-21.180790000000002</v>
      </c>
      <c r="S183" s="356">
        <v>-8.6049300000000013</v>
      </c>
      <c r="T183" s="356">
        <v>-96.479780000000005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-126.2655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-1.2777719436278276E-3</v>
      </c>
      <c r="S184" s="346">
        <f t="shared" si="317"/>
        <v>-4.4150078140784088E-4</v>
      </c>
      <c r="T184" s="346">
        <f t="shared" si="317"/>
        <v>-5.225027964415597E-3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-1.7400348223432682E-3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-1.2581838864348069E-4</v>
      </c>
      <c r="E185" s="370">
        <f t="shared" si="321"/>
        <v>-2.752041889437778E-3</v>
      </c>
      <c r="F185" s="370">
        <f t="shared" si="321"/>
        <v>-1.1068635488388088E-3</v>
      </c>
      <c r="G185" s="371">
        <f t="shared" si="321"/>
        <v>-3.549351418157826E-4</v>
      </c>
      <c r="H185" s="371">
        <f t="shared" si="321"/>
        <v>-4.0252883725594028E-4</v>
      </c>
      <c r="I185" s="371">
        <f t="shared" si="321"/>
        <v>-2.8781294054285619E-4</v>
      </c>
      <c r="J185" s="371">
        <f t="shared" si="321"/>
        <v>-7.9986902024813101E-4</v>
      </c>
      <c r="K185" s="371">
        <f t="shared" si="321"/>
        <v>-1.0080751041814959E-4</v>
      </c>
      <c r="L185" s="371">
        <f t="shared" si="321"/>
        <v>-4.2384005463475591E-5</v>
      </c>
      <c r="M185" s="371">
        <f t="shared" si="321"/>
        <v>-4.2114035328108068E-4</v>
      </c>
      <c r="N185" s="371">
        <f t="shared" si="321"/>
        <v>-1.3338764150021013E-4</v>
      </c>
      <c r="O185" s="371">
        <f t="shared" si="321"/>
        <v>-1.1827241732233096E-4</v>
      </c>
      <c r="P185" s="371">
        <f t="shared" ca="1" si="321"/>
        <v>-9.6261807377028203E-4</v>
      </c>
      <c r="Q185" s="372">
        <f t="shared" si="321"/>
        <v>-4.8998890809110992E-4</v>
      </c>
      <c r="R185" s="371">
        <f t="shared" si="321"/>
        <v>-1.1487646229240295E-3</v>
      </c>
      <c r="S185" s="371">
        <f t="shared" si="321"/>
        <v>-6.7110768313308439E-4</v>
      </c>
      <c r="T185" s="371">
        <f t="shared" si="321"/>
        <v>-3.0135211705997374E-3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-1.3312628274744767E-3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2.6585860287839549E-3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-1.9358</v>
      </c>
      <c r="E186" s="365">
        <v>-46.352969999999999</v>
      </c>
      <c r="F186" s="365">
        <v>-16.247430000000001</v>
      </c>
      <c r="G186" s="365">
        <v>-6.036459999999999</v>
      </c>
      <c r="H186" s="365">
        <v>-6.50204</v>
      </c>
      <c r="I186" s="365">
        <v>-5</v>
      </c>
      <c r="J186" s="365">
        <v>-16</v>
      </c>
      <c r="K186" s="365">
        <v>-2.0299999999999998</v>
      </c>
      <c r="L186" s="365">
        <v>-0.88</v>
      </c>
      <c r="M186" s="365">
        <v>-7.7456100000000001</v>
      </c>
      <c r="N186" s="365">
        <v>-3.2</v>
      </c>
      <c r="O186" s="365">
        <v>-2.2732700000000001</v>
      </c>
      <c r="P186" s="365">
        <f ca="1">SUMIF($D$4:$O$4,"&lt;"&amp;MONTH(TODAY()),$D186:$O186)</f>
        <v>-77.074700000000007</v>
      </c>
      <c r="Q186" s="378">
        <v>-8.8362000000000016</v>
      </c>
      <c r="R186" s="365">
        <v>-19.04232</v>
      </c>
      <c r="S186" s="365">
        <v>-13.08001</v>
      </c>
      <c r="T186" s="365">
        <v>-55.644460000000002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-96.602990000000005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8.2180615791374425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-5002.0050499999998</v>
      </c>
      <c r="E189" s="71">
        <f t="shared" si="327"/>
        <v>-5107.9096399999999</v>
      </c>
      <c r="F189" s="71">
        <f t="shared" si="327"/>
        <v>-1813.47397</v>
      </c>
      <c r="G189" s="71">
        <f t="shared" si="327"/>
        <v>-1481.3907800000002</v>
      </c>
      <c r="H189" s="71">
        <f t="shared" si="327"/>
        <v>5763.6450599999998</v>
      </c>
      <c r="I189" s="71">
        <f t="shared" si="327"/>
        <v>-1256.3948700000001</v>
      </c>
      <c r="J189" s="71">
        <f t="shared" si="327"/>
        <v>-1515.3119100000004</v>
      </c>
      <c r="K189" s="71">
        <f t="shared" si="327"/>
        <v>-1426.9811599999998</v>
      </c>
      <c r="L189" s="71">
        <f t="shared" si="327"/>
        <v>-1762.7569899999999</v>
      </c>
      <c r="M189" s="71">
        <f t="shared" si="327"/>
        <v>-1930.9671300000002</v>
      </c>
      <c r="N189" s="71">
        <f t="shared" si="327"/>
        <v>-2262.5088500000002</v>
      </c>
      <c r="O189" s="71">
        <f t="shared" si="327"/>
        <v>-2390.4103599999999</v>
      </c>
      <c r="P189" s="71">
        <f ca="1">SUMIF($D$4:$O$4,"&lt;"&amp;MONTH(TODAY()),$D189:$O189)</f>
        <v>-7641.1343800000004</v>
      </c>
      <c r="Q189" s="109">
        <f t="shared" ref="Q189:AB189" si="328">Q35+Q129+Q177+Q165</f>
        <v>-1648.1708000000001</v>
      </c>
      <c r="R189" s="71">
        <f t="shared" si="328"/>
        <v>-2120.3902900000003</v>
      </c>
      <c r="S189" s="71">
        <f t="shared" si="328"/>
        <v>-1607.29016</v>
      </c>
      <c r="T189" s="71">
        <f>T35+T129+T177+T165</f>
        <v>-1335.1627800000001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-6711.0140300000003</v>
      </c>
      <c r="AD189" s="71">
        <v>-1134.0897637700823</v>
      </c>
      <c r="AE189" s="71">
        <v>-1130.9938959672108</v>
      </c>
      <c r="AF189" s="71">
        <v>-1131.3211676598651</v>
      </c>
      <c r="AG189" s="71">
        <v>-1128.8933811904842</v>
      </c>
      <c r="AH189" s="71">
        <v>-1126.8628732973907</v>
      </c>
      <c r="AI189" s="71">
        <v>-1130.3196113229176</v>
      </c>
      <c r="AJ189" s="71">
        <v>-1129.8518552315049</v>
      </c>
      <c r="AK189" s="71">
        <v>-1132.8995041515441</v>
      </c>
      <c r="AL189" s="71">
        <v>-1134.9552689595043</v>
      </c>
      <c r="AM189" s="71">
        <v>-1137.2117822585701</v>
      </c>
      <c r="AN189" s="71">
        <v>-1138.1863529681732</v>
      </c>
      <c r="AO189" s="71">
        <v>-1139.3615189316015</v>
      </c>
      <c r="AP189" s="5"/>
      <c r="AQ189" s="72">
        <v>-1128.8933811904842</v>
      </c>
      <c r="AR189" s="73">
        <f ca="1">SUMIF($AD$4:$AO$4,"&lt;"&amp;MONTH(TODAY()),$AD189:$AO189)</f>
        <v>-5652.1610818850331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-9.8709943368217812E-2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0.18271822852924591</v>
      </c>
      <c r="AV189" s="45">
        <f ca="1">IFERROR(($AC189/$AR189)-1,"")</f>
        <v>0.18733594686615551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-0.32510807695916571</v>
      </c>
      <c r="E190" s="47">
        <f>IFERROR(E189/E$11,"")</f>
        <v>-0.30326387493062557</v>
      </c>
      <c r="F190" s="47">
        <f t="shared" ref="F190:O190" si="330">IFERROR(F189/F$11,"")</f>
        <v>-0.12354373794261637</v>
      </c>
      <c r="G190" s="48">
        <f t="shared" si="330"/>
        <v>-8.7103641303660259E-2</v>
      </c>
      <c r="H190" s="48">
        <f t="shared" si="330"/>
        <v>0.35681622142554398</v>
      </c>
      <c r="I190" s="48">
        <f t="shared" si="330"/>
        <v>-7.2321340403531914E-2</v>
      </c>
      <c r="J190" s="48">
        <f t="shared" si="330"/>
        <v>-7.5753190801376519E-2</v>
      </c>
      <c r="K190" s="48">
        <f t="shared" si="330"/>
        <v>-7.0862274952316825E-2</v>
      </c>
      <c r="L190" s="48">
        <f t="shared" si="330"/>
        <v>-8.4900797607886117E-2</v>
      </c>
      <c r="M190" s="48">
        <f t="shared" si="330"/>
        <v>-0.10498955915703921</v>
      </c>
      <c r="N190" s="48">
        <f t="shared" si="330"/>
        <v>-9.4309599804641459E-2</v>
      </c>
      <c r="O190" s="48">
        <f t="shared" si="330"/>
        <v>-0.12436693031164066</v>
      </c>
      <c r="P190" s="48">
        <f ca="1">IFERROR(P189/P$11,"")</f>
        <v>-9.5433314152315582E-2</v>
      </c>
      <c r="Q190" s="49">
        <f>IFERROR(Q189/Q$11,"")</f>
        <v>-9.1395103171006881E-2</v>
      </c>
      <c r="R190" s="48">
        <f>IFERROR(R189/R$11,"")</f>
        <v>-0.12791662738277812</v>
      </c>
      <c r="S190" s="48">
        <f t="shared" ref="S190:AB190" si="331">IFERROR(S189/S$11,"")</f>
        <v>-8.246666290012046E-2</v>
      </c>
      <c r="T190" s="48">
        <f t="shared" si="331"/>
        <v>-7.2308030372238305E-2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-9.2482888084506304E-2</v>
      </c>
      <c r="AD190" s="107">
        <f t="shared" ref="AD190:AO190" si="333">IFERROR(AD189/AD$11,"")</f>
        <v>-4.9983331685375776E-2</v>
      </c>
      <c r="AE190" s="107">
        <f t="shared" si="333"/>
        <v>-5.2940550740941283E-2</v>
      </c>
      <c r="AF190" s="107">
        <f t="shared" si="333"/>
        <v>-5.2610698140370414E-2</v>
      </c>
      <c r="AG190" s="107">
        <f t="shared" si="333"/>
        <v>-5.5165198825858949E-2</v>
      </c>
      <c r="AH190" s="107">
        <f t="shared" si="333"/>
        <v>-5.7509878095787538E-2</v>
      </c>
      <c r="AI190" s="107">
        <f t="shared" si="333"/>
        <v>-5.3633985156448453E-2</v>
      </c>
      <c r="AJ190" s="107">
        <f t="shared" si="333"/>
        <v>-5.4126296897098219E-2</v>
      </c>
      <c r="AK190" s="107">
        <f t="shared" si="333"/>
        <v>-5.1078449678813018E-2</v>
      </c>
      <c r="AL190" s="107">
        <f t="shared" si="333"/>
        <v>-4.9217413099147435E-2</v>
      </c>
      <c r="AM190" s="107">
        <f t="shared" si="333"/>
        <v>-4.7331665784816915E-2</v>
      </c>
      <c r="AN190" s="107">
        <f t="shared" si="333"/>
        <v>-4.6563332586048445E-2</v>
      </c>
      <c r="AO190" s="107">
        <f t="shared" si="333"/>
        <v>-4.5671045885540856E-2</v>
      </c>
      <c r="AP190" s="56"/>
      <c r="AQ190" s="52">
        <f t="shared" ref="AQ190" si="334">IFERROR(AQ189/AQ$11,"")</f>
        <v>-5.5165198825858949E-2</v>
      </c>
      <c r="AR190" s="224">
        <f ca="1">IFERROR(AR189/AR$11,"")</f>
        <v>-5.3516863302824388E-2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-1.4795610931421954E-2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1.7142831546379356E-2</v>
      </c>
      <c r="AV190" s="45">
        <f ca="1">IF($AR190&lt;&gt;0,IFERROR(($AR190-$AC190),""),"")</f>
        <v>3.8966024781681916E-2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-2535.6230800000012</v>
      </c>
      <c r="E191" s="40">
        <f t="shared" si="335"/>
        <v>684.31276000000071</v>
      </c>
      <c r="F191" s="40">
        <f t="shared" si="335"/>
        <v>-2930.8425399999987</v>
      </c>
      <c r="G191" s="40">
        <f t="shared" si="335"/>
        <v>-831.09361999999464</v>
      </c>
      <c r="H191" s="40">
        <f t="shared" si="335"/>
        <v>-1105.3077300000068</v>
      </c>
      <c r="I191" s="40">
        <f t="shared" si="335"/>
        <v>1414.7802599999995</v>
      </c>
      <c r="J191" s="40">
        <f t="shared" si="335"/>
        <v>2659.8945599999934</v>
      </c>
      <c r="K191" s="40">
        <f t="shared" si="335"/>
        <v>5336.2027599999947</v>
      </c>
      <c r="L191" s="40">
        <f t="shared" si="335"/>
        <v>3696.9646799999791</v>
      </c>
      <c r="M191" s="40">
        <f t="shared" si="335"/>
        <v>-695.09308000000533</v>
      </c>
      <c r="N191" s="40">
        <f t="shared" si="335"/>
        <v>4219.8038599999982</v>
      </c>
      <c r="O191" s="40">
        <f t="shared" si="335"/>
        <v>43760.157109999993</v>
      </c>
      <c r="P191" s="40">
        <f ca="1">SUMIF($D$4:$O$4,"&lt;"&amp;MONTH(TODAY()),$D191:$O191)</f>
        <v>-6718.5542100000011</v>
      </c>
      <c r="Q191" s="41">
        <f t="shared" ref="Q191:AB191" si="336">Q189+Q127</f>
        <v>1588.6870000000015</v>
      </c>
      <c r="R191" s="40">
        <f t="shared" si="336"/>
        <v>2228.8011000000033</v>
      </c>
      <c r="S191" s="40">
        <f t="shared" si="336"/>
        <v>3979.1622499999944</v>
      </c>
      <c r="T191" s="40">
        <f t="shared" si="336"/>
        <v>2193.7948900000051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9990.4452400000046</v>
      </c>
      <c r="AD191" s="40">
        <v>6819.5441714545614</v>
      </c>
      <c r="AE191" s="40">
        <v>6000.5891035824225</v>
      </c>
      <c r="AF191" s="40">
        <v>6087.1628297027173</v>
      </c>
      <c r="AG191" s="40">
        <v>5444.936430059066</v>
      </c>
      <c r="AH191" s="40">
        <v>4907.8027941005348</v>
      </c>
      <c r="AI191" s="40">
        <v>5822.2194632121327</v>
      </c>
      <c r="AJ191" s="40">
        <v>5598.4831650294218</v>
      </c>
      <c r="AK191" s="40">
        <v>6404.6828114891068</v>
      </c>
      <c r="AL191" s="40">
        <v>6948.4977012174841</v>
      </c>
      <c r="AM191" s="40">
        <v>7545.4169237620663</v>
      </c>
      <c r="AN191" s="40">
        <v>7803.2217372909208</v>
      </c>
      <c r="AO191" s="40">
        <v>8114.090347522827</v>
      </c>
      <c r="AP191" s="5"/>
      <c r="AQ191" s="43">
        <v>5444.936430059066</v>
      </c>
      <c r="AR191" s="44">
        <f ca="1">SUMIF($AD$4:$AO$4,"&lt;"&amp;MONTH(TODAY()),$AD191:$AO191)</f>
        <v>29260.035328899299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-3.6396483346846282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-0.59709448986602642</v>
      </c>
      <c r="AV191" s="45">
        <f ca="1">IFERROR(($AC191/$AR191)-1,"")</f>
        <v>-0.65856345941822125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-0.16480422054593433</v>
      </c>
      <c r="E192" s="401">
        <f t="shared" si="338"/>
        <v>4.0628623818425927E-2</v>
      </c>
      <c r="F192" s="401">
        <f t="shared" si="338"/>
        <v>-0.19966497931747648</v>
      </c>
      <c r="G192" s="402">
        <f t="shared" si="338"/>
        <v>-4.8867106197488311E-2</v>
      </c>
      <c r="H192" s="402">
        <f t="shared" si="338"/>
        <v>-6.8427483584675819E-2</v>
      </c>
      <c r="I192" s="402">
        <f t="shared" si="338"/>
        <v>8.1438413370517299E-2</v>
      </c>
      <c r="J192" s="402">
        <f t="shared" si="338"/>
        <v>0.13297295347940802</v>
      </c>
      <c r="K192" s="402">
        <f t="shared" si="338"/>
        <v>0.26498981050347686</v>
      </c>
      <c r="L192" s="402">
        <f t="shared" si="338"/>
        <v>0.17805928544931296</v>
      </c>
      <c r="M192" s="402">
        <f t="shared" si="338"/>
        <v>-3.7793246145163092E-2</v>
      </c>
      <c r="N192" s="402">
        <f t="shared" si="338"/>
        <v>0.17589677639965082</v>
      </c>
      <c r="O192" s="402">
        <f t="shared" si="338"/>
        <v>2.2767289252067231</v>
      </c>
      <c r="P192" s="402">
        <f ca="1">IFERROR(P191/P$11,"")</f>
        <v>-8.3910825629570002E-2</v>
      </c>
      <c r="Q192" s="403">
        <f t="shared" ref="Q192:AB192" si="339">Q191/Q11</f>
        <v>8.8096580931683502E-2</v>
      </c>
      <c r="R192" s="402">
        <f t="shared" si="339"/>
        <v>0.13445671825776301</v>
      </c>
      <c r="S192" s="402">
        <f t="shared" si="339"/>
        <v>0.20416240954006362</v>
      </c>
      <c r="T192" s="402">
        <f t="shared" si="339"/>
        <v>0.11880872498301784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0.13767594955323154</v>
      </c>
      <c r="AD192" s="405">
        <f t="shared" ref="AD192:AO192" si="341">IFERROR(AD191/AD$11,"")</f>
        <v>0.30056133928212475</v>
      </c>
      <c r="AE192" s="405">
        <f t="shared" si="341"/>
        <v>0.28088081911536195</v>
      </c>
      <c r="AF192" s="405">
        <f t="shared" si="341"/>
        <v>0.2830760135313376</v>
      </c>
      <c r="AG192" s="405">
        <f t="shared" si="341"/>
        <v>0.26607561507855787</v>
      </c>
      <c r="AH192" s="405">
        <f t="shared" si="341"/>
        <v>0.25047159427746918</v>
      </c>
      <c r="AI192" s="405">
        <f t="shared" si="341"/>
        <v>0.27626595976869561</v>
      </c>
      <c r="AJ192" s="405">
        <f t="shared" si="341"/>
        <v>0.26819902145640079</v>
      </c>
      <c r="AK192" s="405">
        <f t="shared" si="341"/>
        <v>0.28876459694490647</v>
      </c>
      <c r="AL192" s="405">
        <f t="shared" si="341"/>
        <v>0.30132207949730178</v>
      </c>
      <c r="AM192" s="405">
        <f t="shared" si="341"/>
        <v>0.31404629956727315</v>
      </c>
      <c r="AN192" s="405">
        <f t="shared" si="341"/>
        <v>0.31923068489498924</v>
      </c>
      <c r="AO192" s="405">
        <f t="shared" si="341"/>
        <v>0.32525145568251013</v>
      </c>
      <c r="AP192" s="406"/>
      <c r="AQ192" s="407">
        <f t="shared" ref="AQ192" si="342">IFERROR(AQ191/AQ$11,"")</f>
        <v>0.26607561507855787</v>
      </c>
      <c r="AR192" s="408">
        <f ca="1">IFERROR(AR191/AR$11,"")</f>
        <v>0.27704541470893046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-0.16767583118050616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0.14726689009554003</v>
      </c>
      <c r="AV192" s="45">
        <f ca="1">IF($AR192&lt;&gt;0,IFERROR(($AR192-$AC192),""),"")</f>
        <v>0.13936946515569892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479" priority="20" operator="lessThan">
      <formula>0</formula>
    </cfRule>
  </conditionalFormatting>
  <conditionalFormatting sqref="AT47:AV48">
    <cfRule type="cellIs" dxfId="478" priority="19" operator="greaterThan">
      <formula>0</formula>
    </cfRule>
  </conditionalFormatting>
  <conditionalFormatting sqref="AT50:AV51">
    <cfRule type="cellIs" dxfId="477" priority="18" operator="greaterThan">
      <formula>0</formula>
    </cfRule>
  </conditionalFormatting>
  <conditionalFormatting sqref="AT57:AV57">
    <cfRule type="cellIs" dxfId="476" priority="17" operator="greaterThan">
      <formula>0</formula>
    </cfRule>
  </conditionalFormatting>
  <conditionalFormatting sqref="AT63:AV63">
    <cfRule type="cellIs" dxfId="475" priority="16" operator="greaterThan">
      <formula>0</formula>
    </cfRule>
  </conditionalFormatting>
  <conditionalFormatting sqref="AT67:AV67">
    <cfRule type="cellIs" dxfId="474" priority="15" operator="greaterThan">
      <formula>0</formula>
    </cfRule>
  </conditionalFormatting>
  <conditionalFormatting sqref="AT73:AV74">
    <cfRule type="cellIs" dxfId="473" priority="14" operator="greaterThan">
      <formula>0</formula>
    </cfRule>
  </conditionalFormatting>
  <conditionalFormatting sqref="AT85:AV86">
    <cfRule type="cellIs" dxfId="472" priority="13" operator="greaterThan">
      <formula>0</formula>
    </cfRule>
  </conditionalFormatting>
  <conditionalFormatting sqref="AT101:AV102">
    <cfRule type="cellIs" dxfId="471" priority="12" operator="greaterThan">
      <formula>0</formula>
    </cfRule>
  </conditionalFormatting>
  <conditionalFormatting sqref="AT115:AV118">
    <cfRule type="cellIs" dxfId="470" priority="11" operator="greaterThan">
      <formula>0</formula>
    </cfRule>
  </conditionalFormatting>
  <conditionalFormatting sqref="AT125:AV126">
    <cfRule type="cellIs" dxfId="469" priority="1" operator="greaterThan">
      <formula>0</formula>
    </cfRule>
  </conditionalFormatting>
  <conditionalFormatting sqref="AT127:AV128">
    <cfRule type="cellIs" dxfId="468" priority="3" operator="lessThan">
      <formula>0</formula>
    </cfRule>
  </conditionalFormatting>
  <conditionalFormatting sqref="AT129:AV134">
    <cfRule type="cellIs" dxfId="467" priority="10" operator="greaterThan">
      <formula>0</formula>
    </cfRule>
  </conditionalFormatting>
  <conditionalFormatting sqref="AT147:AV148">
    <cfRule type="cellIs" dxfId="466" priority="9" operator="greaterThan">
      <formula>0</formula>
    </cfRule>
  </conditionalFormatting>
  <conditionalFormatting sqref="AT155:AV166">
    <cfRule type="cellIs" dxfId="465" priority="8" operator="greaterThan">
      <formula>0</formula>
    </cfRule>
  </conditionalFormatting>
  <conditionalFormatting sqref="AT174:AV174">
    <cfRule type="cellIs" dxfId="464" priority="7" operator="greaterThan">
      <formula>0</formula>
    </cfRule>
  </conditionalFormatting>
  <conditionalFormatting sqref="AT176:AV179">
    <cfRule type="cellIs" dxfId="463" priority="6" operator="greaterThan">
      <formula>0</formula>
    </cfRule>
  </conditionalFormatting>
  <conditionalFormatting sqref="AT185:AV185">
    <cfRule type="cellIs" dxfId="462" priority="5" operator="greaterThan">
      <formula>0</formula>
    </cfRule>
  </conditionalFormatting>
  <conditionalFormatting sqref="AT189:AV190">
    <cfRule type="cellIs" dxfId="461" priority="4" operator="greaterThan">
      <formula>0</formula>
    </cfRule>
  </conditionalFormatting>
  <conditionalFormatting sqref="AT191:AV192">
    <cfRule type="cellIs" dxfId="460" priority="2" operator="lessThan">
      <formula>0</formula>
    </cfRule>
  </conditionalFormatting>
  <dataValidations count="2">
    <dataValidation type="list" allowBlank="1" showInputMessage="1" showErrorMessage="1" sqref="A1" xr:uid="{A9F68164-7192-4B29-A478-5166499A8CFB}">
      <formula1>$A$1047993:$A$1048020</formula1>
    </dataValidation>
    <dataValidation type="list" allowBlank="1" showInputMessage="1" showErrorMessage="1" sqref="AT8" xr:uid="{246883A7-8E6E-4ECC-B96B-42F8BDF84DD3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0835-B54E-4DE5-88C7-5DBC0E5FD88D}">
  <sheetPr codeName="Hoja23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132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-0.20722103041134221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IRA</v>
      </c>
      <c r="E7" s="25" t="str">
        <f t="shared" ref="E7:AV7" si="3">$A$1</f>
        <v>IRA</v>
      </c>
      <c r="F7" s="25" t="str">
        <f t="shared" si="3"/>
        <v>IRA</v>
      </c>
      <c r="G7" s="25" t="str">
        <f t="shared" si="3"/>
        <v>IRA</v>
      </c>
      <c r="H7" s="25" t="str">
        <f t="shared" si="3"/>
        <v>IRA</v>
      </c>
      <c r="I7" s="25" t="str">
        <f t="shared" si="3"/>
        <v>IRA</v>
      </c>
      <c r="J7" s="25" t="str">
        <f t="shared" si="3"/>
        <v>IRA</v>
      </c>
      <c r="K7" s="25" t="str">
        <f t="shared" si="3"/>
        <v>IRA</v>
      </c>
      <c r="L7" s="25" t="str">
        <f t="shared" si="3"/>
        <v>IRA</v>
      </c>
      <c r="M7" s="25" t="str">
        <f t="shared" si="3"/>
        <v>IRA</v>
      </c>
      <c r="N7" s="25" t="str">
        <f t="shared" si="3"/>
        <v>IRA</v>
      </c>
      <c r="O7" s="25" t="str">
        <f t="shared" si="3"/>
        <v>IRA</v>
      </c>
      <c r="P7" s="25" t="str">
        <f t="shared" si="3"/>
        <v>IRA</v>
      </c>
      <c r="Q7" s="26" t="str">
        <f t="shared" si="3"/>
        <v>IRA</v>
      </c>
      <c r="R7" s="25" t="str">
        <f t="shared" si="3"/>
        <v>IRA</v>
      </c>
      <c r="S7" s="25" t="str">
        <f t="shared" si="3"/>
        <v>IRA</v>
      </c>
      <c r="T7" s="25" t="str">
        <f t="shared" si="3"/>
        <v>IRA</v>
      </c>
      <c r="U7" s="25" t="str">
        <f t="shared" si="3"/>
        <v>IRA</v>
      </c>
      <c r="V7" s="25" t="str">
        <f t="shared" si="3"/>
        <v>IRA</v>
      </c>
      <c r="W7" s="25" t="str">
        <f t="shared" si="3"/>
        <v>IRA</v>
      </c>
      <c r="X7" s="25" t="str">
        <f t="shared" si="3"/>
        <v>IRA</v>
      </c>
      <c r="Y7" s="25" t="str">
        <f t="shared" si="3"/>
        <v>IRA</v>
      </c>
      <c r="Z7" s="25" t="str">
        <f t="shared" si="3"/>
        <v>IRA</v>
      </c>
      <c r="AA7" s="25" t="str">
        <f t="shared" si="3"/>
        <v>IRA</v>
      </c>
      <c r="AB7" s="25" t="str">
        <f t="shared" si="3"/>
        <v>IRA</v>
      </c>
      <c r="AC7" s="27" t="str">
        <f t="shared" si="3"/>
        <v>IRA</v>
      </c>
      <c r="AD7" s="25" t="str">
        <f t="shared" si="3"/>
        <v>IRA</v>
      </c>
      <c r="AE7" s="25" t="str">
        <f t="shared" si="3"/>
        <v>IRA</v>
      </c>
      <c r="AF7" s="25" t="str">
        <f t="shared" si="3"/>
        <v>IRA</v>
      </c>
      <c r="AG7" s="25" t="str">
        <f t="shared" si="3"/>
        <v>IRA</v>
      </c>
      <c r="AH7" s="25" t="str">
        <f t="shared" si="3"/>
        <v>IRA</v>
      </c>
      <c r="AI7" s="25" t="str">
        <f t="shared" si="3"/>
        <v>IRA</v>
      </c>
      <c r="AJ7" s="25" t="str">
        <f t="shared" si="3"/>
        <v>IRA</v>
      </c>
      <c r="AK7" s="25" t="str">
        <f t="shared" si="3"/>
        <v>IRA</v>
      </c>
      <c r="AL7" s="25" t="str">
        <f t="shared" si="3"/>
        <v>IRA</v>
      </c>
      <c r="AM7" s="25" t="str">
        <f t="shared" si="3"/>
        <v>IRA</v>
      </c>
      <c r="AN7" s="25" t="str">
        <f t="shared" si="3"/>
        <v>IRA</v>
      </c>
      <c r="AO7" s="25" t="str">
        <f t="shared" si="3"/>
        <v>IRA</v>
      </c>
      <c r="AQ7" s="28" t="str">
        <f t="shared" si="3"/>
        <v>IRA</v>
      </c>
      <c r="AR7" s="29" t="str">
        <f t="shared" si="3"/>
        <v>IRA</v>
      </c>
      <c r="AT7" s="25" t="str">
        <f t="shared" si="3"/>
        <v>IRA</v>
      </c>
      <c r="AU7" s="25" t="str">
        <f t="shared" si="3"/>
        <v>IRA</v>
      </c>
      <c r="AV7" s="25" t="str">
        <f t="shared" si="3"/>
        <v>IRA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21211.518790000009</v>
      </c>
      <c r="E9" s="40">
        <f>E11-E12</f>
        <v>23382.830630000004</v>
      </c>
      <c r="F9" s="40">
        <f t="shared" ref="F9:AB9" si="4">F11-F12</f>
        <v>24905.918930000014</v>
      </c>
      <c r="G9" s="40">
        <f>G11-G12</f>
        <v>20720.267270000008</v>
      </c>
      <c r="H9" s="40">
        <f t="shared" si="4"/>
        <v>22984.0556</v>
      </c>
      <c r="I9" s="40">
        <f t="shared" si="4"/>
        <v>21545.438290000013</v>
      </c>
      <c r="J9" s="40">
        <f t="shared" si="4"/>
        <v>28757.106159999996</v>
      </c>
      <c r="K9" s="40">
        <f t="shared" si="4"/>
        <v>29873.921500000019</v>
      </c>
      <c r="L9" s="40">
        <f t="shared" si="4"/>
        <v>21085.675940000001</v>
      </c>
      <c r="M9" s="40">
        <f t="shared" si="4"/>
        <v>22785.24602000001</v>
      </c>
      <c r="N9" s="40">
        <f t="shared" si="4"/>
        <v>28497.59649</v>
      </c>
      <c r="O9" s="40">
        <f t="shared" si="4"/>
        <v>25421.253390000002</v>
      </c>
      <c r="P9" s="40">
        <f t="shared" ca="1" si="4"/>
        <v>113204.59122000005</v>
      </c>
      <c r="Q9" s="41">
        <f t="shared" si="4"/>
        <v>28125.86394000001</v>
      </c>
      <c r="R9" s="40">
        <f t="shared" si="4"/>
        <v>22472.200790000014</v>
      </c>
      <c r="S9" s="40">
        <f t="shared" si="4"/>
        <v>22685.62674</v>
      </c>
      <c r="T9" s="40">
        <f t="shared" si="4"/>
        <v>26208.826579999997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99492.518050000028</v>
      </c>
      <c r="AD9" s="40">
        <f>AD11-AD12</f>
        <v>23523.642827493048</v>
      </c>
      <c r="AE9" s="40">
        <f>AE11-AE12</f>
        <v>22944.610670978782</v>
      </c>
      <c r="AF9" s="40">
        <f t="shared" ref="AF9:AR9" si="6">AF11-AF12</f>
        <v>23282.475151399471</v>
      </c>
      <c r="AG9" s="40">
        <f>AG11-AG12</f>
        <v>23413.17495272819</v>
      </c>
      <c r="AH9" s="40">
        <f t="shared" si="6"/>
        <v>24306.633147054585</v>
      </c>
      <c r="AI9" s="40">
        <f t="shared" si="6"/>
        <v>24425.576742242032</v>
      </c>
      <c r="AJ9" s="40">
        <f t="shared" si="6"/>
        <v>24423.945963964925</v>
      </c>
      <c r="AK9" s="40">
        <f t="shared" si="6"/>
        <v>25014.57704463058</v>
      </c>
      <c r="AL9" s="40">
        <f t="shared" si="6"/>
        <v>25208.829497460712</v>
      </c>
      <c r="AM9" s="40">
        <f t="shared" si="6"/>
        <v>25419.953072351655</v>
      </c>
      <c r="AN9" s="40">
        <f t="shared" si="6"/>
        <v>25430.632904266276</v>
      </c>
      <c r="AO9" s="40">
        <f t="shared" si="6"/>
        <v>25497.460613832096</v>
      </c>
      <c r="AP9" s="40">
        <f t="shared" si="6"/>
        <v>0</v>
      </c>
      <c r="AQ9" s="43">
        <f t="shared" si="6"/>
        <v>23413.17495272819</v>
      </c>
      <c r="AR9" s="44">
        <f t="shared" ca="1" si="6"/>
        <v>117470.53674965409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0.26488844175994974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0.11940506287234864</v>
      </c>
      <c r="AV9" s="45">
        <f ca="1">IFERROR(($AC9/$AR9)-1,"")</f>
        <v>-0.15304279010802257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-2.5466107810734159E-2</v>
      </c>
      <c r="E10" s="47">
        <f>IFERROR(E12/E$11,"")</f>
        <v>-0.16349217777841427</v>
      </c>
      <c r="F10" s="47">
        <f>IFERROR(F12/F$11,"")</f>
        <v>-0.11672009620582563</v>
      </c>
      <c r="G10" s="48">
        <f>IFERROR(G12/G$9,"")</f>
        <v>-0.15235615925527593</v>
      </c>
      <c r="H10" s="48">
        <f t="shared" ref="H10:AP10" si="8">IFERROR(H12/H$9,"")</f>
        <v>-0.12000272092972136</v>
      </c>
      <c r="I10" s="48">
        <f>IFERROR(I12/I$9,"")</f>
        <v>-0.16191473401676612</v>
      </c>
      <c r="J10" s="48">
        <f t="shared" si="8"/>
        <v>-0.13923459049469253</v>
      </c>
      <c r="K10" s="48">
        <f t="shared" si="8"/>
        <v>-0.15314649099549918</v>
      </c>
      <c r="L10" s="48">
        <f t="shared" si="8"/>
        <v>-0.13771819922980383</v>
      </c>
      <c r="M10" s="48">
        <f t="shared" si="8"/>
        <v>-0.15518825809017964</v>
      </c>
      <c r="N10" s="48">
        <f t="shared" si="8"/>
        <v>-0.13073598264005734</v>
      </c>
      <c r="O10" s="48">
        <f t="shared" si="8"/>
        <v>-0.14442626504971087</v>
      </c>
      <c r="P10" s="48">
        <f t="shared" ca="1" si="8"/>
        <v>-0.10892374679430426</v>
      </c>
      <c r="Q10" s="49">
        <f t="shared" si="8"/>
        <v>-0.11408737156822067</v>
      </c>
      <c r="R10" s="48">
        <f t="shared" si="8"/>
        <v>-0.14433284618226297</v>
      </c>
      <c r="S10" s="48">
        <f t="shared" si="8"/>
        <v>-0.18636338014613735</v>
      </c>
      <c r="T10" s="48">
        <f t="shared" si="8"/>
        <v>-0.1561831315684947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-0.14848784179505442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3.8269723132187683E-3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20684.758500000011</v>
      </c>
      <c r="E11" s="40">
        <f t="shared" si="10"/>
        <v>20097.110300000004</v>
      </c>
      <c r="F11" s="40">
        <f t="shared" si="10"/>
        <v>22302.740870000012</v>
      </c>
      <c r="G11" s="40">
        <f t="shared" si="10"/>
        <v>17563.406930000005</v>
      </c>
      <c r="H11" s="40">
        <f t="shared" si="10"/>
        <v>20225.90639</v>
      </c>
      <c r="I11" s="40">
        <f t="shared" si="10"/>
        <v>18056.914380000013</v>
      </c>
      <c r="J11" s="40">
        <f t="shared" si="10"/>
        <v>24753.122259999996</v>
      </c>
      <c r="K11" s="40">
        <f t="shared" si="10"/>
        <v>25298.835250000018</v>
      </c>
      <c r="L11" s="40">
        <f t="shared" si="10"/>
        <v>18181.794620000001</v>
      </c>
      <c r="M11" s="40">
        <f t="shared" si="10"/>
        <v>19249.243380000011</v>
      </c>
      <c r="N11" s="40">
        <f t="shared" si="10"/>
        <v>24771.93521</v>
      </c>
      <c r="O11" s="40">
        <f t="shared" si="10"/>
        <v>21749.756710000001</v>
      </c>
      <c r="P11" s="40">
        <f ca="1">SUMIF($D$4:$O$4,"&lt;"&amp;MONTH(TODAY()),$D11:$O11)</f>
        <v>100873.92299000004</v>
      </c>
      <c r="Q11" s="41">
        <f t="shared" ref="Q11:AB11" si="11">Q13+Q15+Q12+Q17+Q19+Q21</f>
        <v>24917.058050000011</v>
      </c>
      <c r="R11" s="40">
        <f t="shared" si="11"/>
        <v>19228.724090000014</v>
      </c>
      <c r="S11" s="40">
        <f t="shared" si="11"/>
        <v>18457.856660000001</v>
      </c>
      <c r="T11" s="40">
        <f t="shared" si="11"/>
        <v>22115.449969999998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84719.088770000031</v>
      </c>
      <c r="AD11" s="40">
        <v>23523.642827493048</v>
      </c>
      <c r="AE11" s="40">
        <v>22944.610670978782</v>
      </c>
      <c r="AF11" s="40">
        <v>23282.475151399471</v>
      </c>
      <c r="AG11" s="40">
        <v>23413.17495272819</v>
      </c>
      <c r="AH11" s="40">
        <v>24306.633147054585</v>
      </c>
      <c r="AI11" s="40">
        <v>24425.576742242032</v>
      </c>
      <c r="AJ11" s="40">
        <v>24423.945963964925</v>
      </c>
      <c r="AK11" s="40">
        <v>25014.57704463058</v>
      </c>
      <c r="AL11" s="40">
        <v>25208.829497460712</v>
      </c>
      <c r="AM11" s="40">
        <v>25419.953072351655</v>
      </c>
      <c r="AN11" s="40">
        <v>25430.632904266276</v>
      </c>
      <c r="AO11" s="40">
        <v>25497.460613832096</v>
      </c>
      <c r="AP11" s="5"/>
      <c r="AQ11" s="43">
        <v>23413.17495272819</v>
      </c>
      <c r="AR11" s="44">
        <f ca="1">SUMIF($AD$4:$AO$4,"&lt;"&amp;MONTH(TODAY()),$AD11:$AO11)</f>
        <v>117470.53674965409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0.25917767880357312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-5.5427125340682393E-2</v>
      </c>
      <c r="AV11" s="45">
        <f ca="1">IFERROR(($AC11/$AR11)-1,"")</f>
        <v>-0.27880563829764315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-526.76029000000005</v>
      </c>
      <c r="E12" s="60">
        <v>-3285.720330000001</v>
      </c>
      <c r="F12" s="60">
        <v>-2603.1780600000006</v>
      </c>
      <c r="G12" s="60">
        <v>-3156.8603400000025</v>
      </c>
      <c r="H12" s="60">
        <v>-2758.1492099999996</v>
      </c>
      <c r="I12" s="60">
        <v>-3488.5239100000003</v>
      </c>
      <c r="J12" s="60">
        <v>-4003.9838999999997</v>
      </c>
      <c r="K12" s="60">
        <v>-4575.0862500000021</v>
      </c>
      <c r="L12" s="60">
        <v>-2903.8813200000013</v>
      </c>
      <c r="M12" s="60">
        <v>-3536.0026400000002</v>
      </c>
      <c r="N12" s="60">
        <v>-3725.6612799999994</v>
      </c>
      <c r="O12" s="60">
        <v>-3671.4966800000016</v>
      </c>
      <c r="P12" s="60">
        <f ca="1">SUMIF($D$4:$O$4,"&lt;"&amp;MONTH(TODAY()),$D12:$O12)</f>
        <v>-12330.668230000005</v>
      </c>
      <c r="Q12" s="61">
        <v>-3208.8058900000001</v>
      </c>
      <c r="R12" s="60">
        <v>-3243.4767000000006</v>
      </c>
      <c r="S12" s="60">
        <v>-4227.7700799999984</v>
      </c>
      <c r="T12" s="60">
        <v>-4093.3766100000003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-14773.42928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21211.518660000009</v>
      </c>
      <c r="E13" s="60">
        <v>23382.830190000004</v>
      </c>
      <c r="F13" s="60">
        <v>24905.918400000013</v>
      </c>
      <c r="G13" s="60">
        <v>20719.812410000006</v>
      </c>
      <c r="H13" s="60">
        <v>22974.848819999999</v>
      </c>
      <c r="I13" s="60">
        <v>21545.324600000014</v>
      </c>
      <c r="J13" s="60">
        <v>28755.171359999997</v>
      </c>
      <c r="K13" s="60">
        <v>29873.979380000019</v>
      </c>
      <c r="L13" s="60">
        <v>21081.75128</v>
      </c>
      <c r="M13" s="60">
        <v>22784.984570000008</v>
      </c>
      <c r="N13" s="60">
        <v>28497.770140000001</v>
      </c>
      <c r="O13" s="60">
        <v>25420.704090000003</v>
      </c>
      <c r="P13" s="60">
        <f t="shared" ref="P13" ca="1" si="13">SUMIF($D$4:$O$4,"&lt;"&amp;MONTH(TODAY()),$D13:$O13)</f>
        <v>113194.92848000002</v>
      </c>
      <c r="Q13" s="61">
        <v>28125.563630000011</v>
      </c>
      <c r="R13" s="60">
        <v>22472.107120000015</v>
      </c>
      <c r="S13" s="60">
        <v>22685.125349999998</v>
      </c>
      <c r="T13" s="60">
        <v>26208.541629999996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99491.337730000014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1.0254661015259132</v>
      </c>
      <c r="E14" s="65">
        <f t="shared" si="14"/>
        <v>1.1634921558847193</v>
      </c>
      <c r="F14" s="65">
        <f t="shared" si="14"/>
        <v>1.1167200724419304</v>
      </c>
      <c r="G14" s="65">
        <f t="shared" si="14"/>
        <v>1.1797148749431157</v>
      </c>
      <c r="H14" s="65">
        <f t="shared" si="14"/>
        <v>1.1359119525718322</v>
      </c>
      <c r="I14" s="65">
        <f t="shared" si="14"/>
        <v>1.1931897192725127</v>
      </c>
      <c r="J14" s="65">
        <f t="shared" si="14"/>
        <v>1.1616785574750359</v>
      </c>
      <c r="K14" s="65">
        <f t="shared" si="14"/>
        <v>1.1808440619810747</v>
      </c>
      <c r="L14" s="65">
        <f t="shared" si="14"/>
        <v>1.1594978229932289</v>
      </c>
      <c r="M14" s="65">
        <f t="shared" si="14"/>
        <v>1.1836820866254743</v>
      </c>
      <c r="N14" s="65">
        <f t="shared" si="14"/>
        <v>1.1504054850141843</v>
      </c>
      <c r="O14" s="65">
        <f t="shared" si="14"/>
        <v>1.1687810778275138</v>
      </c>
      <c r="P14" s="65">
        <f t="shared" ca="1" si="14"/>
        <v>1.1221426224418911</v>
      </c>
      <c r="Q14" s="66">
        <f t="shared" si="14"/>
        <v>1.1287674320765166</v>
      </c>
      <c r="R14" s="65">
        <f t="shared" si="14"/>
        <v>1.168673855572494</v>
      </c>
      <c r="S14" s="65">
        <f t="shared" si="14"/>
        <v>1.2290227282542998</v>
      </c>
      <c r="T14" s="65">
        <f t="shared" si="14"/>
        <v>1.1850783802975906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1.1743674203119026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1.3000000000000007E-4</v>
      </c>
      <c r="E17" s="60">
        <v>4.4000000000000018E-4</v>
      </c>
      <c r="F17" s="60">
        <v>5.2999999999999998E-4</v>
      </c>
      <c r="G17" s="60">
        <v>0.45485999999999999</v>
      </c>
      <c r="H17" s="60">
        <v>9.206780000000002</v>
      </c>
      <c r="I17" s="60">
        <v>0.11369000000000015</v>
      </c>
      <c r="J17" s="60">
        <v>1.9347999999999999</v>
      </c>
      <c r="K17" s="60">
        <v>-5.7879999999999959E-2</v>
      </c>
      <c r="L17" s="60">
        <v>3.9246600000001992</v>
      </c>
      <c r="M17" s="60">
        <v>0.26145000000000002</v>
      </c>
      <c r="N17" s="60">
        <v>-0.17364999999999997</v>
      </c>
      <c r="O17" s="60">
        <v>0.54929999999999979</v>
      </c>
      <c r="P17" s="60">
        <f t="shared" ref="P17" ca="1" si="21">SUMIF($D$4:$O$4,"&lt;"&amp;MONTH(TODAY()),$D17:$O17)</f>
        <v>9.6627400000000012</v>
      </c>
      <c r="Q17" s="61">
        <v>0.30031000000000008</v>
      </c>
      <c r="R17" s="60">
        <v>9.3669999999999906E-2</v>
      </c>
      <c r="S17" s="60">
        <v>0.50138999999999989</v>
      </c>
      <c r="T17" s="60">
        <v>0.28495000000000004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1.18032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6.284820777578815E-9</v>
      </c>
      <c r="E18" s="65">
        <f t="shared" ref="E18:P18" si="22">IFERROR(E17/E$11,"")</f>
        <v>2.1893694836316845E-8</v>
      </c>
      <c r="F18" s="65">
        <f t="shared" si="22"/>
        <v>2.3763895347630415E-8</v>
      </c>
      <c r="G18" s="65">
        <f t="shared" si="22"/>
        <v>2.5898164394463522E-5</v>
      </c>
      <c r="H18" s="65">
        <f t="shared" si="22"/>
        <v>4.5519739993219664E-4</v>
      </c>
      <c r="I18" s="65">
        <f t="shared" si="22"/>
        <v>6.296203083618989E-6</v>
      </c>
      <c r="J18" s="65">
        <f t="shared" si="22"/>
        <v>7.8163876850661189E-5</v>
      </c>
      <c r="K18" s="65">
        <f t="shared" si="22"/>
        <v>-2.2878523626893026E-6</v>
      </c>
      <c r="L18" s="65">
        <f t="shared" si="22"/>
        <v>2.1585657972855263E-4</v>
      </c>
      <c r="M18" s="65">
        <f t="shared" si="22"/>
        <v>1.3582352035282952E-5</v>
      </c>
      <c r="N18" s="65">
        <f t="shared" si="22"/>
        <v>-7.009948900960329E-6</v>
      </c>
      <c r="O18" s="65">
        <f t="shared" si="22"/>
        <v>2.5255454914925335E-5</v>
      </c>
      <c r="P18" s="65">
        <f t="shared" ca="1" si="22"/>
        <v>9.5790266835938371E-5</v>
      </c>
      <c r="Q18" s="66">
        <f>IFERROR(Q17/Q$11,"")</f>
        <v>1.2052385935666267E-5</v>
      </c>
      <c r="R18" s="65">
        <f t="shared" ref="R18:AO18" si="23">IFERROR(R17/R$11,"")</f>
        <v>4.8713580558739945E-6</v>
      </c>
      <c r="S18" s="65">
        <f t="shared" si="23"/>
        <v>2.7164042349866198E-5</v>
      </c>
      <c r="T18" s="65">
        <f t="shared" si="23"/>
        <v>1.288465757588201E-5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1.3932161182757721E-5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-3867.5536700000007</v>
      </c>
      <c r="E23" s="75">
        <f t="shared" ref="E23:AB23" si="35">+E25+E27+E29+E33+E31</f>
        <v>-3756.8139399999995</v>
      </c>
      <c r="F23" s="75">
        <f t="shared" si="35"/>
        <v>-3748.0473599999996</v>
      </c>
      <c r="G23" s="75">
        <f t="shared" si="35"/>
        <v>-3827.9759300000005</v>
      </c>
      <c r="H23" s="75">
        <f t="shared" si="35"/>
        <v>-3956.5581000000011</v>
      </c>
      <c r="I23" s="75">
        <f t="shared" si="35"/>
        <v>-4590.6631099999995</v>
      </c>
      <c r="J23" s="75">
        <f t="shared" si="35"/>
        <v>-4309.4138800000001</v>
      </c>
      <c r="K23" s="75">
        <f t="shared" si="35"/>
        <v>-4125.612079999999</v>
      </c>
      <c r="L23" s="75">
        <f t="shared" si="35"/>
        <v>-4037.0442599999988</v>
      </c>
      <c r="M23" s="75">
        <f>+M25+M27+M29+M33+M31</f>
        <v>-4285.0563799999991</v>
      </c>
      <c r="N23" s="75">
        <f t="shared" si="35"/>
        <v>-4070.6437500000002</v>
      </c>
      <c r="O23" s="75">
        <f t="shared" si="35"/>
        <v>-4293.9354200000007</v>
      </c>
      <c r="P23" s="75">
        <f t="shared" ca="1" si="35"/>
        <v>-19156.949000000001</v>
      </c>
      <c r="Q23" s="76">
        <f t="shared" si="35"/>
        <v>-4547.3983000000007</v>
      </c>
      <c r="R23" s="75">
        <f t="shared" si="35"/>
        <v>-4660.2688700000008</v>
      </c>
      <c r="S23" s="75">
        <f t="shared" si="35"/>
        <v>-4887.0004599999993</v>
      </c>
      <c r="T23" s="75">
        <f t="shared" si="35"/>
        <v>-4937.3087300000016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-19031.976360000001</v>
      </c>
      <c r="AD23" s="78">
        <v>-5104.1169828682969</v>
      </c>
      <c r="AE23" s="78">
        <v>-5104.1169828682969</v>
      </c>
      <c r="AF23" s="78">
        <v>-5104.1169828682969</v>
      </c>
      <c r="AG23" s="78">
        <v>-5104.1169828682969</v>
      </c>
      <c r="AH23" s="78">
        <v>-5104.1169828682969</v>
      </c>
      <c r="AI23" s="78">
        <v>-5104.1169828682969</v>
      </c>
      <c r="AJ23" s="78">
        <v>-5104.1169828682969</v>
      </c>
      <c r="AK23" s="78">
        <v>-5204.1169828682969</v>
      </c>
      <c r="AL23" s="78">
        <v>-5204.1169828682969</v>
      </c>
      <c r="AM23" s="78">
        <v>-5204.1169828682969</v>
      </c>
      <c r="AN23" s="78">
        <v>-5204.1169828682969</v>
      </c>
      <c r="AO23" s="79">
        <v>-5204.1169828682969</v>
      </c>
      <c r="AP23" s="5"/>
      <c r="AQ23" s="80">
        <v>-5104.1169828682969</v>
      </c>
      <c r="AR23" s="81">
        <f ca="1">SUMIF($AD$4:$AO$4,"&lt;"&amp;MONTH(TODAY()),$AD23:$AO23)</f>
        <v>-25520.584914341485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-0.18697601279705531</v>
      </c>
      <c r="E24" s="47">
        <f t="shared" ref="E24:P24" si="37">IFERROR(E23/E$11,"")</f>
        <v>-0.18693304081632067</v>
      </c>
      <c r="F24" s="47">
        <f t="shared" si="37"/>
        <v>-0.16805321739811782</v>
      </c>
      <c r="G24" s="48">
        <f t="shared" si="37"/>
        <v>-0.21795178721626304</v>
      </c>
      <c r="H24" s="48">
        <f t="shared" si="37"/>
        <v>-0.19561833342391935</v>
      </c>
      <c r="I24" s="48">
        <f t="shared" si="37"/>
        <v>-0.25423297765008268</v>
      </c>
      <c r="J24" s="48">
        <f t="shared" si="37"/>
        <v>-0.17409577000974263</v>
      </c>
      <c r="K24" s="48">
        <f t="shared" si="37"/>
        <v>-0.16307517872784266</v>
      </c>
      <c r="L24" s="48">
        <f t="shared" si="37"/>
        <v>-0.22203772203868391</v>
      </c>
      <c r="M24" s="48">
        <f t="shared" si="37"/>
        <v>-0.22260908106404734</v>
      </c>
      <c r="N24" s="48">
        <f t="shared" si="37"/>
        <v>-0.16432481820623979</v>
      </c>
      <c r="O24" s="48">
        <f t="shared" si="37"/>
        <v>-0.19742452650174958</v>
      </c>
      <c r="P24" s="48">
        <f t="shared" ca="1" si="37"/>
        <v>-0.18990982438443574</v>
      </c>
      <c r="Q24" s="49">
        <f>IFERROR(Q23/Q$11,"")</f>
        <v>-0.18250141292262226</v>
      </c>
      <c r="R24" s="48">
        <f t="shared" ref="R24:AO24" si="38">IFERROR(R23/R$11,"")</f>
        <v>-0.24235975555047851</v>
      </c>
      <c r="S24" s="48">
        <f t="shared" si="38"/>
        <v>-0.26476532730859331</v>
      </c>
      <c r="T24" s="48">
        <f t="shared" si="38"/>
        <v>-0.22325156108953464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-0.2246480295800754</v>
      </c>
      <c r="AD24" s="65">
        <f t="shared" si="38"/>
        <v>-0.21697817044318093</v>
      </c>
      <c r="AE24" s="65">
        <f t="shared" si="38"/>
        <v>-0.22245385010276852</v>
      </c>
      <c r="AF24" s="65">
        <f t="shared" si="38"/>
        <v>-0.21922570300956584</v>
      </c>
      <c r="AG24" s="65">
        <f t="shared" si="38"/>
        <v>-0.21800191529656451</v>
      </c>
      <c r="AH24" s="65">
        <f t="shared" si="38"/>
        <v>-0.20998864597941244</v>
      </c>
      <c r="AI24" s="65">
        <f t="shared" si="38"/>
        <v>-0.20896607833382885</v>
      </c>
      <c r="AJ24" s="65">
        <f t="shared" si="38"/>
        <v>-0.20898003092534301</v>
      </c>
      <c r="AK24" s="65">
        <f t="shared" si="38"/>
        <v>-0.20804337301339138</v>
      </c>
      <c r="AL24" s="65">
        <f t="shared" si="38"/>
        <v>-0.20644024679497744</v>
      </c>
      <c r="AM24" s="65">
        <f t="shared" si="38"/>
        <v>-0.20472567231167013</v>
      </c>
      <c r="AN24" s="65">
        <f t="shared" si="38"/>
        <v>-0.20463969585260489</v>
      </c>
      <c r="AO24" s="69">
        <f t="shared" si="38"/>
        <v>-0.20410334431677168</v>
      </c>
      <c r="AP24" s="5"/>
      <c r="AQ24" s="88">
        <f t="shared" ref="AQ24" si="40">IFERROR(AQ23/AQ$11,"")</f>
        <v>-0.21800191529656451</v>
      </c>
      <c r="AR24" s="89">
        <f ca="1">IFERROR(AR23/AR$11,"")</f>
        <v>-0.21725094326187827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-2345.3005800000005</v>
      </c>
      <c r="E25" s="60">
        <v>-2406.8744899999997</v>
      </c>
      <c r="F25" s="60">
        <v>-2438.5931799999998</v>
      </c>
      <c r="G25" s="60">
        <v>-2466.5713100000003</v>
      </c>
      <c r="H25" s="60">
        <v>-2525.1990300000011</v>
      </c>
      <c r="I25" s="60">
        <v>-3177.0178799999994</v>
      </c>
      <c r="J25" s="60">
        <v>-2692.7769800000005</v>
      </c>
      <c r="K25" s="60">
        <v>-2686.3531599999997</v>
      </c>
      <c r="L25" s="60">
        <v>-2713.1684699999992</v>
      </c>
      <c r="M25" s="60">
        <v>-2738.3353199999992</v>
      </c>
      <c r="N25" s="60">
        <v>-2707.91444</v>
      </c>
      <c r="O25" s="60">
        <v>-2847.2021500000005</v>
      </c>
      <c r="P25" s="60">
        <f ca="1">SUMIF($D$4:$O$4,"&lt;"&amp;MONTH(TODAY()),$D25:$O25)</f>
        <v>-12182.538590000002</v>
      </c>
      <c r="Q25" s="61">
        <v>-2785.3862500000005</v>
      </c>
      <c r="R25" s="60">
        <v>-3112.1194200000009</v>
      </c>
      <c r="S25" s="60">
        <v>-2989.5773599999989</v>
      </c>
      <c r="T25" s="60">
        <v>-3129.6391200000007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-12016.722150000001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-0.11338302934501263</v>
      </c>
      <c r="E26" s="65">
        <f t="shared" ref="E26:P26" si="41">IFERROR(E25/E$11,"")</f>
        <v>-0.11976221725767208</v>
      </c>
      <c r="F26" s="65">
        <f t="shared" si="41"/>
        <v>-0.10934051533012312</v>
      </c>
      <c r="G26" s="65">
        <f t="shared" si="41"/>
        <v>-0.14043808925174175</v>
      </c>
      <c r="H26" s="65">
        <f t="shared" si="41"/>
        <v>-0.12484973386648811</v>
      </c>
      <c r="I26" s="65">
        <f t="shared" si="41"/>
        <v>-0.17594467211512563</v>
      </c>
      <c r="J26" s="65">
        <f t="shared" si="41"/>
        <v>-0.10878534641875925</v>
      </c>
      <c r="K26" s="65">
        <f t="shared" si="41"/>
        <v>-0.10618485528894053</v>
      </c>
      <c r="L26" s="65">
        <f t="shared" si="41"/>
        <v>-0.14922445922997665</v>
      </c>
      <c r="M26" s="65">
        <f t="shared" si="41"/>
        <v>-0.1422567768479219</v>
      </c>
      <c r="N26" s="65">
        <f t="shared" si="41"/>
        <v>-0.10931380277899573</v>
      </c>
      <c r="O26" s="65">
        <f t="shared" si="41"/>
        <v>-0.13090731027308122</v>
      </c>
      <c r="P26" s="65">
        <f t="shared" ca="1" si="41"/>
        <v>-0.12076994954590689</v>
      </c>
      <c r="Q26" s="66">
        <f>IFERROR(Q25/Q$11,"")</f>
        <v>-0.11178632101794214</v>
      </c>
      <c r="R26" s="65">
        <f t="shared" ref="R26:AO26" si="42">IFERROR(R25/R$11,"")</f>
        <v>-0.16184742187956572</v>
      </c>
      <c r="S26" s="65">
        <f t="shared" si="42"/>
        <v>-0.16196774170853262</v>
      </c>
      <c r="T26" s="65">
        <f t="shared" si="42"/>
        <v>-0.14151369853407514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-0.14184196648554198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-816.27516000000014</v>
      </c>
      <c r="E27" s="60">
        <v>-705.15770999999995</v>
      </c>
      <c r="F27" s="60">
        <v>-589.46086000000003</v>
      </c>
      <c r="G27" s="60">
        <v>-710.14476000000002</v>
      </c>
      <c r="H27" s="60">
        <v>-762.2131700000001</v>
      </c>
      <c r="I27" s="60">
        <v>-737.25698999999997</v>
      </c>
      <c r="J27" s="60">
        <v>-709.94082999999989</v>
      </c>
      <c r="K27" s="60">
        <v>-690.84020999999996</v>
      </c>
      <c r="L27" s="60">
        <v>-653.20049999999992</v>
      </c>
      <c r="M27" s="60">
        <v>-847.07862</v>
      </c>
      <c r="N27" s="60">
        <v>-656.56796999999995</v>
      </c>
      <c r="O27" s="60">
        <v>-660.20307000000003</v>
      </c>
      <c r="P27" s="60">
        <f ca="1">SUMIF($D$4:$O$4,"&lt;"&amp;MONTH(TODAY()),$D27:$O27)</f>
        <v>-3583.2516600000004</v>
      </c>
      <c r="Q27" s="61">
        <v>-955.18445999999994</v>
      </c>
      <c r="R27" s="60">
        <v>-808.00530000000003</v>
      </c>
      <c r="S27" s="60">
        <v>-1098.39563</v>
      </c>
      <c r="T27" s="60">
        <v>-987.43550000000005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-3849.0208900000002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-3.9462639121457456E-2</v>
      </c>
      <c r="E28" s="65">
        <f t="shared" ref="E28:P28" si="45">IFERROR(E27/E$11,"")</f>
        <v>-3.5087517532309098E-2</v>
      </c>
      <c r="F28" s="65">
        <f t="shared" si="45"/>
        <v>-2.6429973940687215E-2</v>
      </c>
      <c r="G28" s="65">
        <f t="shared" si="45"/>
        <v>-4.0433200849375288E-2</v>
      </c>
      <c r="H28" s="65">
        <f t="shared" si="45"/>
        <v>-3.7684994447361335E-2</v>
      </c>
      <c r="I28" s="65">
        <f t="shared" si="45"/>
        <v>-4.0829622076327274E-2</v>
      </c>
      <c r="J28" s="65">
        <f t="shared" si="45"/>
        <v>-2.868085983428581E-2</v>
      </c>
      <c r="K28" s="65">
        <f t="shared" si="45"/>
        <v>-2.7307194310457413E-2</v>
      </c>
      <c r="L28" s="65">
        <f t="shared" si="45"/>
        <v>-3.5926074056599366E-2</v>
      </c>
      <c r="M28" s="65">
        <f t="shared" si="45"/>
        <v>-4.4005813801498081E-2</v>
      </c>
      <c r="N28" s="65">
        <f t="shared" si="45"/>
        <v>-2.6504508607585686E-2</v>
      </c>
      <c r="O28" s="65">
        <f t="shared" si="45"/>
        <v>-3.0354503675733297E-2</v>
      </c>
      <c r="P28" s="65">
        <f t="shared" ca="1" si="45"/>
        <v>-3.5522080967895144E-2</v>
      </c>
      <c r="Q28" s="66">
        <f>IFERROR(Q27/Q$11,"")</f>
        <v>-3.8334560126772249E-2</v>
      </c>
      <c r="R28" s="65">
        <f t="shared" ref="R28:AO28" si="46">IFERROR(R27/R$11,"")</f>
        <v>-4.2020744393550628E-2</v>
      </c>
      <c r="S28" s="65">
        <f t="shared" si="46"/>
        <v>-5.9508297752703422E-2</v>
      </c>
      <c r="T28" s="65">
        <f t="shared" si="46"/>
        <v>-4.4649125445761849E-2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-4.5432746573201829E-2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-41.402070000000002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-152.11709999999999</v>
      </c>
      <c r="K29" s="60">
        <v>0</v>
      </c>
      <c r="L29" s="60">
        <v>0</v>
      </c>
      <c r="M29" s="60">
        <v>0</v>
      </c>
      <c r="N29" s="60">
        <v>-12.397350000000001</v>
      </c>
      <c r="O29" s="60">
        <v>-28.999839999999999</v>
      </c>
      <c r="P29" s="60">
        <f ca="1">SUMIF($D$4:$O$4,"&lt;"&amp;MONTH(TODAY()),$D29:$O29)</f>
        <v>-41.402070000000002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-2.0015737674674802E-3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-6.1453702043000377E-3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-5.0045948751696265E-4</v>
      </c>
      <c r="O30" s="65">
        <f t="shared" si="49"/>
        <v>-1.333340891425539E-3</v>
      </c>
      <c r="P30" s="65">
        <f t="shared" ca="1" si="49"/>
        <v>-4.1043382444940033E-4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-664.57585999999992</v>
      </c>
      <c r="E31" s="60">
        <v>-634.65674000000001</v>
      </c>
      <c r="F31" s="60">
        <v>-661.22192999999993</v>
      </c>
      <c r="G31" s="60">
        <v>-646.84955000000014</v>
      </c>
      <c r="H31" s="60">
        <v>-669.1459000000001</v>
      </c>
      <c r="I31" s="60">
        <v>-676.38824000000011</v>
      </c>
      <c r="J31" s="60">
        <v>-754.57897000000003</v>
      </c>
      <c r="K31" s="60">
        <v>-748.41870999999992</v>
      </c>
      <c r="L31" s="60">
        <v>-670.6752899999999</v>
      </c>
      <c r="M31" s="60">
        <v>-699.64243999999997</v>
      </c>
      <c r="N31" s="60">
        <v>-693.76399000000004</v>
      </c>
      <c r="O31" s="60">
        <v>-757.53035999999997</v>
      </c>
      <c r="P31" s="60">
        <f ca="1">SUMIF($D$4:$O$4,"&lt;"&amp;MONTH(TODAY()),$D31:$O31)</f>
        <v>-3276.4499799999999</v>
      </c>
      <c r="Q31" s="61">
        <v>-806.82758999999999</v>
      </c>
      <c r="R31" s="60">
        <v>-740.14414999999985</v>
      </c>
      <c r="S31" s="60">
        <v>-799.02747000000011</v>
      </c>
      <c r="T31" s="60">
        <v>-820.2341100000001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-3166.2333200000003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-3.2128770563117748E-2</v>
      </c>
      <c r="E32" s="65">
        <f t="shared" ref="E32:P32" si="53">IFERROR(E31/E$11,"")</f>
        <v>-3.1579502253117446E-2</v>
      </c>
      <c r="F32" s="65">
        <f t="shared" si="53"/>
        <v>-2.9647563671845664E-2</v>
      </c>
      <c r="G32" s="65">
        <f t="shared" si="53"/>
        <v>-3.682938922830048E-2</v>
      </c>
      <c r="H32" s="65">
        <f t="shared" si="53"/>
        <v>-3.3083605110069934E-2</v>
      </c>
      <c r="I32" s="65">
        <f t="shared" si="53"/>
        <v>-3.7458683458629745E-2</v>
      </c>
      <c r="J32" s="65">
        <f t="shared" si="53"/>
        <v>-3.0484193552397544E-2</v>
      </c>
      <c r="K32" s="65">
        <f t="shared" si="53"/>
        <v>-2.9583129128444734E-2</v>
      </c>
      <c r="L32" s="65">
        <f t="shared" si="53"/>
        <v>-3.6887188752107898E-2</v>
      </c>
      <c r="M32" s="65">
        <f t="shared" si="53"/>
        <v>-3.6346490414627383E-2</v>
      </c>
      <c r="N32" s="65">
        <f t="shared" si="53"/>
        <v>-2.8006047332141397E-2</v>
      </c>
      <c r="O32" s="65">
        <f t="shared" si="53"/>
        <v>-3.4829371661509491E-2</v>
      </c>
      <c r="P32" s="65">
        <f t="shared" ca="1" si="53"/>
        <v>-3.2480643984915757E-2</v>
      </c>
      <c r="Q32" s="66">
        <f>IFERROR(Q31/Q$11,"")</f>
        <v>-3.2380531777907853E-2</v>
      </c>
      <c r="R32" s="65">
        <f t="shared" ref="R32:AO32" si="54">IFERROR(R31/R$11,"")</f>
        <v>-3.8491589277362154E-2</v>
      </c>
      <c r="S32" s="65">
        <f t="shared" si="54"/>
        <v>-4.328928784735725E-2</v>
      </c>
      <c r="T32" s="65">
        <f t="shared" si="54"/>
        <v>-3.7088737109697623E-2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-3.73733165213316E-2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-10.125</v>
      </c>
      <c r="F33" s="60">
        <v>-58.771389999999997</v>
      </c>
      <c r="G33" s="60">
        <v>-4.4103100000000008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-73.306699999999992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-5.0380377322206357E-4</v>
      </c>
      <c r="F34" s="65">
        <f t="shared" si="57"/>
        <v>-2.6351644554618351E-3</v>
      </c>
      <c r="G34" s="65">
        <f t="shared" si="57"/>
        <v>-2.5110788684550505E-4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-7.2671606126855129E-4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-689.44605999999987</v>
      </c>
      <c r="E35" s="104">
        <f t="shared" ref="E35:AB35" si="61">+E37+E39+E41+E43+E45</f>
        <v>-893.57374000000004</v>
      </c>
      <c r="F35" s="104">
        <f t="shared" si="61"/>
        <v>-828.94862999999998</v>
      </c>
      <c r="G35" s="104">
        <f t="shared" si="61"/>
        <v>-841.28949</v>
      </c>
      <c r="H35" s="104">
        <f t="shared" si="61"/>
        <v>-853.70430999999996</v>
      </c>
      <c r="I35" s="104">
        <f t="shared" si="61"/>
        <v>-968.56808999999998</v>
      </c>
      <c r="J35" s="104">
        <f t="shared" si="61"/>
        <v>-936.81405000000007</v>
      </c>
      <c r="K35" s="104">
        <f t="shared" si="61"/>
        <v>-931.8894600000001</v>
      </c>
      <c r="L35" s="104">
        <f t="shared" si="61"/>
        <v>-858.49067999999988</v>
      </c>
      <c r="M35" s="104">
        <f t="shared" si="61"/>
        <v>-880.04075</v>
      </c>
      <c r="N35" s="104">
        <f t="shared" si="61"/>
        <v>-981.74958000000026</v>
      </c>
      <c r="O35" s="104">
        <f t="shared" si="61"/>
        <v>-888.4356499999999</v>
      </c>
      <c r="P35" s="104">
        <f t="shared" ca="1" si="61"/>
        <v>-4106.9622299999992</v>
      </c>
      <c r="Q35" s="105">
        <f t="shared" si="61"/>
        <v>-950.35559999999987</v>
      </c>
      <c r="R35" s="104">
        <f t="shared" si="61"/>
        <v>-1047.1613299999997</v>
      </c>
      <c r="S35" s="104">
        <f t="shared" si="61"/>
        <v>-655.86279999999999</v>
      </c>
      <c r="T35" s="104">
        <f t="shared" si="61"/>
        <v>-556.05728999999997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-3209.4370199999994</v>
      </c>
      <c r="AD35" s="60">
        <v>-576.64095317336944</v>
      </c>
      <c r="AE35" s="60">
        <v>-576.64095317336944</v>
      </c>
      <c r="AF35" s="60">
        <v>-576.64095317336944</v>
      </c>
      <c r="AG35" s="60">
        <v>-576.64095317336944</v>
      </c>
      <c r="AH35" s="60">
        <v>-576.64095317336944</v>
      </c>
      <c r="AI35" s="60">
        <v>-576.64095317336944</v>
      </c>
      <c r="AJ35" s="60">
        <v>-576.64095317336944</v>
      </c>
      <c r="AK35" s="60">
        <v>-576.64095317336944</v>
      </c>
      <c r="AL35" s="60">
        <v>-576.64095317336944</v>
      </c>
      <c r="AM35" s="60">
        <v>-576.64095317336944</v>
      </c>
      <c r="AN35" s="60">
        <v>-576.64095317336944</v>
      </c>
      <c r="AO35" s="64">
        <v>-576.64095317336944</v>
      </c>
      <c r="AP35" s="5"/>
      <c r="AQ35" s="95">
        <v>-576.64095317336944</v>
      </c>
      <c r="AR35" s="96">
        <f ca="1">SUMIF($AD$4:$AO$4,"&lt;"&amp;MONTH(TODAY()),$AD35:$AO35)</f>
        <v>-2883.2047658668471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-3.3331114791598823E-2</v>
      </c>
      <c r="E36" s="47">
        <f t="shared" si="63"/>
        <v>-4.4462797221150735E-2</v>
      </c>
      <c r="F36" s="47">
        <f t="shared" si="63"/>
        <v>-3.7168016022418121E-2</v>
      </c>
      <c r="G36" s="48">
        <f t="shared" si="63"/>
        <v>-4.7900130843236105E-2</v>
      </c>
      <c r="H36" s="48">
        <f t="shared" si="63"/>
        <v>-4.2208457487081248E-2</v>
      </c>
      <c r="I36" s="48">
        <f t="shared" si="63"/>
        <v>-5.3639734320986426E-2</v>
      </c>
      <c r="J36" s="48">
        <f t="shared" si="63"/>
        <v>-3.7846298344102317E-2</v>
      </c>
      <c r="K36" s="48">
        <f t="shared" si="63"/>
        <v>-3.6835271299693509E-2</v>
      </c>
      <c r="L36" s="48">
        <f t="shared" si="63"/>
        <v>-4.7217048588573257E-2</v>
      </c>
      <c r="M36" s="48">
        <f t="shared" si="63"/>
        <v>-4.5718199548267099E-2</v>
      </c>
      <c r="N36" s="48">
        <f t="shared" si="63"/>
        <v>-3.9631525420899899E-2</v>
      </c>
      <c r="O36" s="48">
        <f t="shared" si="63"/>
        <v>-4.084807300816929E-2</v>
      </c>
      <c r="P36" s="48">
        <f t="shared" ca="1" si="63"/>
        <v>-4.0713814911383352E-2</v>
      </c>
      <c r="Q36" s="49">
        <f t="shared" si="63"/>
        <v>-3.8140762769543715E-2</v>
      </c>
      <c r="R36" s="48">
        <f t="shared" si="63"/>
        <v>-5.4458180641563249E-2</v>
      </c>
      <c r="S36" s="48">
        <f t="shared" si="63"/>
        <v>-3.5532988043043993E-2</v>
      </c>
      <c r="T36" s="48">
        <f t="shared" si="63"/>
        <v>-2.5143385766706154E-2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-3.7883280693836931E-2</v>
      </c>
      <c r="AD36" s="107">
        <f t="shared" si="63"/>
        <v>-2.4513250664536763E-2</v>
      </c>
      <c r="AE36" s="107">
        <f t="shared" si="63"/>
        <v>-2.5131869154037419E-2</v>
      </c>
      <c r="AF36" s="107">
        <f t="shared" si="63"/>
        <v>-2.476716712564422E-2</v>
      </c>
      <c r="AG36" s="107">
        <f t="shared" si="63"/>
        <v>-2.4628908908664569E-2</v>
      </c>
      <c r="AH36" s="107">
        <f t="shared" si="63"/>
        <v>-2.372360456854327E-2</v>
      </c>
      <c r="AI36" s="107">
        <f t="shared" si="63"/>
        <v>-2.3608079320236324E-2</v>
      </c>
      <c r="AJ36" s="107">
        <f t="shared" si="63"/>
        <v>-2.3609655623384736E-2</v>
      </c>
      <c r="AK36" s="107">
        <f t="shared" si="63"/>
        <v>-2.3052196810864983E-2</v>
      </c>
      <c r="AL36" s="107">
        <f t="shared" si="63"/>
        <v>-2.2874562788861519E-2</v>
      </c>
      <c r="AM36" s="107">
        <f t="shared" si="63"/>
        <v>-2.2684579768188499E-2</v>
      </c>
      <c r="AN36" s="107">
        <f t="shared" si="63"/>
        <v>-2.2675053166947779E-2</v>
      </c>
      <c r="AO36" s="53">
        <f t="shared" si="63"/>
        <v>-2.2615622861695803E-2</v>
      </c>
      <c r="AP36" s="56"/>
      <c r="AQ36" s="54">
        <f t="shared" ref="AQ36" si="65">IFERROR(AQ35/AQ$11,"")</f>
        <v>-2.4628908908664569E-2</v>
      </c>
      <c r="AR36" s="55">
        <f ca="1">IFERROR(AR35/AR$11,"")</f>
        <v>-2.4544067352065942E-2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-351.72779999999995</v>
      </c>
      <c r="E37" s="60">
        <v>-527.43825000000004</v>
      </c>
      <c r="F37" s="60">
        <v>-460.85329000000007</v>
      </c>
      <c r="G37" s="60">
        <v>-476.00696999999997</v>
      </c>
      <c r="H37" s="60">
        <v>-475.90854999999999</v>
      </c>
      <c r="I37" s="60">
        <v>-553.12118000000009</v>
      </c>
      <c r="J37" s="60">
        <v>-489.37322000000006</v>
      </c>
      <c r="K37" s="60">
        <v>-509.55839000000009</v>
      </c>
      <c r="L37" s="60">
        <v>-484.60492999999991</v>
      </c>
      <c r="M37" s="60">
        <v>-489.93514999999996</v>
      </c>
      <c r="N37" s="60">
        <v>-495.69384000000014</v>
      </c>
      <c r="O37" s="60">
        <v>-502.98924999999997</v>
      </c>
      <c r="P37" s="60">
        <f ca="1">SUMIF($D$4:$O$4,"&lt;"&amp;MONTH(TODAY()),$D37:$O37)</f>
        <v>-2291.9348599999998</v>
      </c>
      <c r="Q37" s="61">
        <v>-524.88304999999991</v>
      </c>
      <c r="R37" s="60">
        <v>-589.58914999999979</v>
      </c>
      <c r="S37" s="60">
        <v>-556.07781999999997</v>
      </c>
      <c r="T37" s="60">
        <v>-334.53501999999992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-2005.0850399999995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-1.7004201426862188E-2</v>
      </c>
      <c r="E38" s="65">
        <f t="shared" si="66"/>
        <v>-2.6244482023865884E-2</v>
      </c>
      <c r="F38" s="65">
        <f t="shared" si="66"/>
        <v>-2.0663527083341834E-2</v>
      </c>
      <c r="G38" s="65">
        <f t="shared" si="66"/>
        <v>-2.7102200153828575E-2</v>
      </c>
      <c r="H38" s="65">
        <f t="shared" si="66"/>
        <v>-2.3529652556648659E-2</v>
      </c>
      <c r="I38" s="65">
        <f t="shared" si="66"/>
        <v>-3.0632098505857772E-2</v>
      </c>
      <c r="J38" s="65">
        <f t="shared" si="66"/>
        <v>-1.9770161309743402E-2</v>
      </c>
      <c r="K38" s="65">
        <f t="shared" si="66"/>
        <v>-2.0141575094845512E-2</v>
      </c>
      <c r="L38" s="65">
        <f t="shared" si="66"/>
        <v>-2.6653305690018839E-2</v>
      </c>
      <c r="M38" s="65">
        <f t="shared" si="66"/>
        <v>-2.5452177019541621E-2</v>
      </c>
      <c r="N38" s="65">
        <f t="shared" si="66"/>
        <v>-2.0010299389120682E-2</v>
      </c>
      <c r="O38" s="65">
        <f t="shared" si="66"/>
        <v>-2.3126201212574388E-2</v>
      </c>
      <c r="P38" s="65">
        <f t="shared" ca="1" si="66"/>
        <v>-2.2720786423932444E-2</v>
      </c>
      <c r="Q38" s="66">
        <f t="shared" si="66"/>
        <v>-2.1065209582396896E-2</v>
      </c>
      <c r="R38" s="65">
        <f t="shared" si="66"/>
        <v>-3.0661896610530613E-2</v>
      </c>
      <c r="S38" s="65">
        <f t="shared" si="66"/>
        <v>-3.012689014998559E-2</v>
      </c>
      <c r="T38" s="65">
        <f t="shared" si="66"/>
        <v>-1.5126756202284044E-2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-2.3667452862288368E-2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-217.39112</v>
      </c>
      <c r="E39" s="60">
        <v>-235.13591999999997</v>
      </c>
      <c r="F39" s="60">
        <v>-247.92048999999997</v>
      </c>
      <c r="G39" s="60">
        <v>-246.88478000000001</v>
      </c>
      <c r="H39" s="60">
        <v>-255.40972000000002</v>
      </c>
      <c r="I39" s="60">
        <v>-292.38041999999996</v>
      </c>
      <c r="J39" s="60">
        <v>-314.53475000000003</v>
      </c>
      <c r="K39" s="60">
        <v>-287.19923</v>
      </c>
      <c r="L39" s="60">
        <v>-254.16833</v>
      </c>
      <c r="M39" s="60">
        <v>-268.97735000000006</v>
      </c>
      <c r="N39" s="60">
        <v>-261.59291000000007</v>
      </c>
      <c r="O39" s="60">
        <v>-250.23178000000001</v>
      </c>
      <c r="P39" s="60">
        <f ca="1">SUMIF($D$4:$O$4,"&lt;"&amp;MONTH(TODAY()),$D39:$O39)</f>
        <v>-1202.7420299999999</v>
      </c>
      <c r="Q39" s="61">
        <v>-278.81818000000004</v>
      </c>
      <c r="R39" s="60">
        <v>-280.58646000000005</v>
      </c>
      <c r="S39" s="60">
        <v>44.617899999999992</v>
      </c>
      <c r="T39" s="60">
        <v>-102.57511000000001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-617.36185000000012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-1.0509724829516376E-2</v>
      </c>
      <c r="E40" s="65">
        <f t="shared" si="69"/>
        <v>-1.1699986539855928E-2</v>
      </c>
      <c r="F40" s="65">
        <f t="shared" si="69"/>
        <v>-1.1116144488477834E-2</v>
      </c>
      <c r="G40" s="65">
        <f t="shared" si="69"/>
        <v>-1.4056770476478389E-2</v>
      </c>
      <c r="H40" s="65">
        <f t="shared" si="69"/>
        <v>-1.2627850395188149E-2</v>
      </c>
      <c r="I40" s="65">
        <f t="shared" si="69"/>
        <v>-1.6192158518724711E-2</v>
      </c>
      <c r="J40" s="65">
        <f t="shared" si="69"/>
        <v>-1.2706871751216408E-2</v>
      </c>
      <c r="K40" s="65">
        <f t="shared" si="69"/>
        <v>-1.13522708520741E-2</v>
      </c>
      <c r="L40" s="65">
        <f t="shared" si="69"/>
        <v>-1.3979276265744113E-2</v>
      </c>
      <c r="M40" s="65">
        <f t="shared" si="69"/>
        <v>-1.397339857417294E-2</v>
      </c>
      <c r="N40" s="65">
        <f t="shared" si="69"/>
        <v>-1.0560051436530464E-2</v>
      </c>
      <c r="O40" s="65">
        <f t="shared" si="69"/>
        <v>-1.1505038117734422E-2</v>
      </c>
      <c r="P40" s="65">
        <f t="shared" ca="1" si="69"/>
        <v>-1.1923220534599727E-2</v>
      </c>
      <c r="Q40" s="66">
        <f t="shared" si="69"/>
        <v>-1.1189851524225185E-2</v>
      </c>
      <c r="R40" s="65">
        <f t="shared" si="69"/>
        <v>-1.4592047745171002E-2</v>
      </c>
      <c r="S40" s="65">
        <f t="shared" si="69"/>
        <v>2.4172849980296676E-3</v>
      </c>
      <c r="T40" s="65">
        <f t="shared" si="69"/>
        <v>-4.6381651804121085E-3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-7.2871634830262103E-3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-18.22045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-18.22045</v>
      </c>
      <c r="Q41" s="61">
        <v>0</v>
      </c>
      <c r="R41" s="60">
        <v>-41.700029999999998</v>
      </c>
      <c r="S41" s="60">
        <v>0</v>
      </c>
      <c r="T41" s="60">
        <v>-27.176400000000001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-68.876429999999999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-8.8086355951412195E-4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-1.8062596813852726E-4</v>
      </c>
      <c r="Q42" s="66">
        <f t="shared" si="72"/>
        <v>0</v>
      </c>
      <c r="R42" s="65">
        <f t="shared" si="72"/>
        <v>-2.1686321882212812E-3</v>
      </c>
      <c r="S42" s="65">
        <f t="shared" si="72"/>
        <v>0</v>
      </c>
      <c r="T42" s="65">
        <f t="shared" si="72"/>
        <v>-1.2288422816115101E-3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-8.1299776709106795E-4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-102.10669</v>
      </c>
      <c r="E43" s="60">
        <v>-116.62457000000002</v>
      </c>
      <c r="F43" s="60">
        <v>-120.17485000000001</v>
      </c>
      <c r="G43" s="60">
        <v>-118.39773999999998</v>
      </c>
      <c r="H43" s="60">
        <v>-122.38603999999999</v>
      </c>
      <c r="I43" s="60">
        <v>-123.06648999999999</v>
      </c>
      <c r="J43" s="60">
        <v>-132.90608</v>
      </c>
      <c r="K43" s="60">
        <v>-135.13184000000004</v>
      </c>
      <c r="L43" s="60">
        <v>-119.71741999999999</v>
      </c>
      <c r="M43" s="60">
        <v>-121.12824999999999</v>
      </c>
      <c r="N43" s="60">
        <v>-123.12656</v>
      </c>
      <c r="O43" s="60">
        <v>-135.21462</v>
      </c>
      <c r="P43" s="60">
        <f ca="1">SUMIF($D$4:$O$4,"&lt;"&amp;MONTH(TODAY()),$D43:$O43)</f>
        <v>-579.68988999999999</v>
      </c>
      <c r="Q43" s="61">
        <v>-146.65437</v>
      </c>
      <c r="R43" s="60">
        <v>-135.28568999999999</v>
      </c>
      <c r="S43" s="60">
        <v>-144.40288000000001</v>
      </c>
      <c r="T43" s="60">
        <v>-91.770759999999996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-518.11369999999999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-4.9363249757061432E-3</v>
      </c>
      <c r="E44" s="65">
        <f t="shared" si="75"/>
        <v>-5.8030516954469813E-3</v>
      </c>
      <c r="F44" s="65">
        <f t="shared" si="75"/>
        <v>-5.3883444505984585E-3</v>
      </c>
      <c r="G44" s="65">
        <f t="shared" si="75"/>
        <v>-6.7411602129291408E-3</v>
      </c>
      <c r="H44" s="65">
        <f t="shared" si="75"/>
        <v>-6.0509545352444398E-3</v>
      </c>
      <c r="I44" s="65">
        <f t="shared" si="75"/>
        <v>-6.8154772964039443E-3</v>
      </c>
      <c r="J44" s="65">
        <f t="shared" si="75"/>
        <v>-5.3692652831425084E-3</v>
      </c>
      <c r="K44" s="65">
        <f t="shared" si="75"/>
        <v>-5.3414253527738964E-3</v>
      </c>
      <c r="L44" s="65">
        <f t="shared" si="75"/>
        <v>-6.5844666328103091E-3</v>
      </c>
      <c r="M44" s="65">
        <f t="shared" si="75"/>
        <v>-6.292623954552541E-3</v>
      </c>
      <c r="N44" s="65">
        <f t="shared" si="75"/>
        <v>-4.9704053783531594E-3</v>
      </c>
      <c r="O44" s="65">
        <f t="shared" si="75"/>
        <v>-6.2168336778604819E-3</v>
      </c>
      <c r="P44" s="65">
        <f t="shared" ca="1" si="75"/>
        <v>-5.7466773653431381E-3</v>
      </c>
      <c r="Q44" s="66">
        <f t="shared" si="75"/>
        <v>-5.8857016629216361E-3</v>
      </c>
      <c r="R44" s="65">
        <f t="shared" si="75"/>
        <v>-7.0356040976403593E-3</v>
      </c>
      <c r="S44" s="65">
        <f t="shared" si="75"/>
        <v>-7.8233828910880699E-3</v>
      </c>
      <c r="T44" s="65">
        <f t="shared" si="75"/>
        <v>-4.1496221023984894E-3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-6.115666581431289E-3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-14.375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-101.33627000000003</v>
      </c>
      <c r="O45" s="60">
        <v>0</v>
      </c>
      <c r="P45" s="60">
        <f ca="1">SUMIF($D$4:$O$4,"&lt;"&amp;MONTH(TODAY()),$D45:$O45)</f>
        <v>-14.375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-7.1527696198194206E-4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-4.0907692168955911E-3</v>
      </c>
      <c r="O46" s="65">
        <f t="shared" si="78"/>
        <v>0</v>
      </c>
      <c r="P46" s="65">
        <f t="shared" ca="1" si="78"/>
        <v>-1.4250461936951775E-4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-4556.9997300000005</v>
      </c>
      <c r="E47" s="71">
        <f t="shared" ref="E47:AO47" si="81">E23+E35</f>
        <v>-4650.3876799999998</v>
      </c>
      <c r="F47" s="71">
        <f>F23+F35</f>
        <v>-4576.9959899999994</v>
      </c>
      <c r="G47" s="71">
        <f t="shared" si="81"/>
        <v>-4669.2654200000006</v>
      </c>
      <c r="H47" s="71">
        <f t="shared" si="81"/>
        <v>-4810.2624100000012</v>
      </c>
      <c r="I47" s="71">
        <f t="shared" si="81"/>
        <v>-5559.2311999999993</v>
      </c>
      <c r="J47" s="71">
        <f t="shared" si="81"/>
        <v>-5246.22793</v>
      </c>
      <c r="K47" s="71">
        <f t="shared" si="81"/>
        <v>-5057.5015399999993</v>
      </c>
      <c r="L47" s="71">
        <f t="shared" si="81"/>
        <v>-4895.5349399999986</v>
      </c>
      <c r="M47" s="71">
        <f t="shared" si="81"/>
        <v>-5165.0971299999992</v>
      </c>
      <c r="N47" s="71">
        <f t="shared" si="81"/>
        <v>-5052.3933300000008</v>
      </c>
      <c r="O47" s="71">
        <f t="shared" si="81"/>
        <v>-5182.3710700000011</v>
      </c>
      <c r="P47" s="71">
        <f ca="1">SUMIF($D$4:$O$4,"&lt;"&amp;MONTH(TODAY()),$D47:$O47)</f>
        <v>-23263.911229999998</v>
      </c>
      <c r="Q47" s="109">
        <f t="shared" si="81"/>
        <v>-5497.7539000000006</v>
      </c>
      <c r="R47" s="71">
        <f t="shared" si="81"/>
        <v>-5707.4302000000007</v>
      </c>
      <c r="S47" s="71">
        <f t="shared" si="81"/>
        <v>-5542.8632599999992</v>
      </c>
      <c r="T47" s="71">
        <f t="shared" si="81"/>
        <v>-5493.3660200000013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-22241.413380000002</v>
      </c>
      <c r="AD47" s="110">
        <f t="shared" si="81"/>
        <v>-5680.7579360416667</v>
      </c>
      <c r="AE47" s="110">
        <f t="shared" si="81"/>
        <v>-5680.7579360416667</v>
      </c>
      <c r="AF47" s="110">
        <f t="shared" si="81"/>
        <v>-5680.7579360416667</v>
      </c>
      <c r="AG47" s="110">
        <f t="shared" si="81"/>
        <v>-5680.7579360416667</v>
      </c>
      <c r="AH47" s="110">
        <f t="shared" si="81"/>
        <v>-5680.7579360416667</v>
      </c>
      <c r="AI47" s="110">
        <f t="shared" si="81"/>
        <v>-5680.7579360416667</v>
      </c>
      <c r="AJ47" s="110">
        <f t="shared" si="81"/>
        <v>-5680.7579360416667</v>
      </c>
      <c r="AK47" s="110">
        <f t="shared" si="81"/>
        <v>-5780.7579360416667</v>
      </c>
      <c r="AL47" s="110">
        <f t="shared" si="81"/>
        <v>-5780.7579360416667</v>
      </c>
      <c r="AM47" s="110">
        <f t="shared" si="81"/>
        <v>-5780.7579360416667</v>
      </c>
      <c r="AN47" s="110">
        <f t="shared" si="81"/>
        <v>-5780.7579360416667</v>
      </c>
      <c r="AO47" s="111">
        <f t="shared" si="81"/>
        <v>-5780.7579360416667</v>
      </c>
      <c r="AP47" s="5"/>
      <c r="AQ47" s="112">
        <f t="shared" ref="AQ47" si="83">AQ23+AQ35</f>
        <v>-5680.7579360416667</v>
      </c>
      <c r="AR47" s="111">
        <f ca="1">AR23+AR35</f>
        <v>-28403.789680208334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0.17649470010209889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-3.298713272972853E-2</v>
      </c>
      <c r="AV47" s="45">
        <f ca="1">IFERROR(($AC47/$AR47)-1,"")</f>
        <v>-0.21695613048783613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-0.22030712758865414</v>
      </c>
      <c r="E48" s="114">
        <f t="shared" si="84"/>
        <v>-0.23139583803747144</v>
      </c>
      <c r="F48" s="114">
        <f t="shared" si="84"/>
        <v>-0.20522123342053594</v>
      </c>
      <c r="G48" s="115">
        <f t="shared" si="84"/>
        <v>-0.26585191805949915</v>
      </c>
      <c r="H48" s="115">
        <f t="shared" si="84"/>
        <v>-0.23782679091100062</v>
      </c>
      <c r="I48" s="115">
        <f t="shared" si="84"/>
        <v>-0.30787271197106908</v>
      </c>
      <c r="J48" s="115">
        <f t="shared" si="84"/>
        <v>-0.21194206835384494</v>
      </c>
      <c r="K48" s="115">
        <f t="shared" si="84"/>
        <v>-0.19991045002753619</v>
      </c>
      <c r="L48" s="115">
        <f t="shared" si="84"/>
        <v>-0.26925477062725717</v>
      </c>
      <c r="M48" s="115">
        <f t="shared" si="84"/>
        <v>-0.26832728061231448</v>
      </c>
      <c r="N48" s="115">
        <f t="shared" si="84"/>
        <v>-0.20395634362713969</v>
      </c>
      <c r="O48" s="115">
        <f t="shared" si="84"/>
        <v>-0.23827259950991886</v>
      </c>
      <c r="P48" s="115">
        <f t="shared" ca="1" si="84"/>
        <v>-0.23062363929581906</v>
      </c>
      <c r="Q48" s="116">
        <f t="shared" si="84"/>
        <v>-0.22064217569216596</v>
      </c>
      <c r="R48" s="115">
        <f t="shared" si="84"/>
        <v>-0.29681793619204178</v>
      </c>
      <c r="S48" s="115">
        <f t="shared" si="84"/>
        <v>-0.30029831535163731</v>
      </c>
      <c r="T48" s="115">
        <f t="shared" si="84"/>
        <v>-0.24839494685624078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-0.26253131027391235</v>
      </c>
      <c r="AD48" s="115">
        <f t="shared" si="84"/>
        <v>-0.24149142110771771</v>
      </c>
      <c r="AE48" s="115">
        <f t="shared" si="84"/>
        <v>-0.24758571925680595</v>
      </c>
      <c r="AF48" s="115">
        <f t="shared" si="84"/>
        <v>-0.24399287013521007</v>
      </c>
      <c r="AG48" s="115">
        <f t="shared" si="84"/>
        <v>-0.24263082420522911</v>
      </c>
      <c r="AH48" s="115">
        <f t="shared" si="84"/>
        <v>-0.23371225054795572</v>
      </c>
      <c r="AI48" s="115">
        <f t="shared" si="84"/>
        <v>-0.23257415765406519</v>
      </c>
      <c r="AJ48" s="115">
        <f t="shared" si="84"/>
        <v>-0.23258968654872778</v>
      </c>
      <c r="AK48" s="115">
        <f t="shared" si="84"/>
        <v>-0.23109556982425636</v>
      </c>
      <c r="AL48" s="115">
        <f t="shared" si="84"/>
        <v>-0.22931480958383899</v>
      </c>
      <c r="AM48" s="115">
        <f t="shared" si="84"/>
        <v>-0.22741025207985863</v>
      </c>
      <c r="AN48" s="115">
        <f t="shared" si="84"/>
        <v>-0.22731474901955268</v>
      </c>
      <c r="AO48" s="118">
        <f t="shared" si="84"/>
        <v>-0.22671896717846748</v>
      </c>
      <c r="AP48" s="119"/>
      <c r="AQ48" s="120">
        <f>AQ47/AQ11</f>
        <v>-0.24263082420522911</v>
      </c>
      <c r="AR48" s="118">
        <f ca="1">AR47/AR11</f>
        <v>-0.24179501061394423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-1.745697120325837E-2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5.7641226510116716E-3</v>
      </c>
      <c r="AV48" s="45">
        <f ca="1">IF($AR48&lt;&gt;0,IFERROR(($AR48-$AC48),""),"")</f>
        <v>2.0736299659968122E-2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-10797.06054</v>
      </c>
      <c r="E49" s="125">
        <f t="shared" si="86"/>
        <v>-8232.963960000001</v>
      </c>
      <c r="F49" s="125">
        <f t="shared" si="86"/>
        <v>-7082.73387</v>
      </c>
      <c r="G49" s="125">
        <f t="shared" si="86"/>
        <v>-5757.7950700000001</v>
      </c>
      <c r="H49" s="125">
        <f t="shared" si="86"/>
        <v>-6967.0437899999997</v>
      </c>
      <c r="I49" s="125">
        <f t="shared" si="86"/>
        <v>-3671.7365999999993</v>
      </c>
      <c r="J49" s="125">
        <f t="shared" si="86"/>
        <v>-7019.6366500000004</v>
      </c>
      <c r="K49" s="125">
        <f t="shared" si="86"/>
        <v>-9312.9708199999986</v>
      </c>
      <c r="L49" s="125">
        <f t="shared" si="86"/>
        <v>-7002.3747000000003</v>
      </c>
      <c r="M49" s="125">
        <f t="shared" si="86"/>
        <v>-6476.41525</v>
      </c>
      <c r="N49" s="125">
        <f t="shared" si="86"/>
        <v>-8387.8452400000006</v>
      </c>
      <c r="O49" s="125">
        <f t="shared" si="86"/>
        <v>-8649.5917100000006</v>
      </c>
      <c r="P49" s="125">
        <f ca="1">SUMIF($D$4:$O$4,"&lt;"&amp;MONTH(TODAY()),$D49:$O49)</f>
        <v>-38837.597229999999</v>
      </c>
      <c r="Q49" s="126">
        <f t="shared" ref="Q49:AB49" si="87">Q52+Q58+Q64+Q68</f>
        <v>-9706.6341400000019</v>
      </c>
      <c r="R49" s="125">
        <f t="shared" si="87"/>
        <v>-6843.6224199999997</v>
      </c>
      <c r="S49" s="125">
        <f t="shared" si="87"/>
        <v>-6947.7752600000003</v>
      </c>
      <c r="T49" s="125">
        <f t="shared" si="87"/>
        <v>-8392.6824900000011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-31890.714310000003</v>
      </c>
      <c r="AD49" s="128">
        <v>-8512.3384038125987</v>
      </c>
      <c r="AE49" s="128">
        <v>-8302.8080305160711</v>
      </c>
      <c r="AF49" s="128">
        <v>-8425.0687200300235</v>
      </c>
      <c r="AG49" s="128">
        <v>-8472.3641557913943</v>
      </c>
      <c r="AH49" s="128">
        <v>-8795.6737110137201</v>
      </c>
      <c r="AI49" s="128">
        <v>-8838.7150095331108</v>
      </c>
      <c r="AJ49" s="128">
        <v>-8838.1248910443137</v>
      </c>
      <c r="AK49" s="128">
        <v>-9051.8524870338078</v>
      </c>
      <c r="AL49" s="128">
        <v>-9122.1452825156448</v>
      </c>
      <c r="AM49" s="128">
        <v>-9198.5431145892544</v>
      </c>
      <c r="AN49" s="128">
        <v>-9202.4077517128389</v>
      </c>
      <c r="AO49" s="129">
        <v>-9226.5902341092788</v>
      </c>
      <c r="AP49" s="121"/>
      <c r="AQ49" s="130">
        <v>-8472.3641557913943</v>
      </c>
      <c r="AR49" s="131">
        <f ca="1">SUMIF($AD$4:$AO$4,"&lt;"&amp;MONTH(TODAY()),$AD49:$AO49)</f>
        <v>-42508.253021163808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-0.52198146475821772</v>
      </c>
      <c r="E50" s="140">
        <f t="shared" ref="E50:P50" si="89">IFERROR(E49/E$11,"")</f>
        <v>-0.40965909213326052</v>
      </c>
      <c r="F50" s="140">
        <f t="shared" si="89"/>
        <v>-0.317572351814712</v>
      </c>
      <c r="G50" s="141">
        <f t="shared" si="89"/>
        <v>-0.32782905349446334</v>
      </c>
      <c r="H50" s="141">
        <f t="shared" si="89"/>
        <v>-0.34446138806637677</v>
      </c>
      <c r="I50" s="141">
        <f t="shared" si="89"/>
        <v>-0.20334241624730995</v>
      </c>
      <c r="J50" s="141">
        <f t="shared" si="89"/>
        <v>-0.28358590792174276</v>
      </c>
      <c r="K50" s="141">
        <f t="shared" si="89"/>
        <v>-0.36811856071516147</v>
      </c>
      <c r="L50" s="141">
        <f t="shared" si="89"/>
        <v>-0.38513110759140234</v>
      </c>
      <c r="M50" s="141">
        <f t="shared" si="89"/>
        <v>-0.33645038000449429</v>
      </c>
      <c r="N50" s="141">
        <f t="shared" si="89"/>
        <v>-0.33860274414951536</v>
      </c>
      <c r="O50" s="141">
        <f t="shared" si="89"/>
        <v>-0.39768682589553433</v>
      </c>
      <c r="P50" s="141">
        <f t="shared" ca="1" si="89"/>
        <v>-0.38501127029480253</v>
      </c>
      <c r="Q50" s="142">
        <f>IFERROR(Q49/Q$11,"")</f>
        <v>-0.38955779291929682</v>
      </c>
      <c r="R50" s="141">
        <f t="shared" ref="R50:AO50" si="90">IFERROR(R49/R$11,"")</f>
        <v>-0.35590621551219076</v>
      </c>
      <c r="S50" s="141">
        <f t="shared" si="90"/>
        <v>-0.37641289495201874</v>
      </c>
      <c r="T50" s="141">
        <f t="shared" si="90"/>
        <v>-0.37949408677575291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-0.37642891080401775</v>
      </c>
      <c r="AD50" s="144">
        <f t="shared" si="90"/>
        <v>-0.36186310369684238</v>
      </c>
      <c r="AE50" s="144">
        <f t="shared" si="90"/>
        <v>-0.36186310369684238</v>
      </c>
      <c r="AF50" s="144">
        <f t="shared" si="90"/>
        <v>-0.36186310369684244</v>
      </c>
      <c r="AG50" s="144">
        <f t="shared" si="90"/>
        <v>-0.36186310369684238</v>
      </c>
      <c r="AH50" s="144">
        <f t="shared" si="90"/>
        <v>-0.36186310369684238</v>
      </c>
      <c r="AI50" s="144">
        <f t="shared" si="90"/>
        <v>-0.36186310369684244</v>
      </c>
      <c r="AJ50" s="144">
        <f t="shared" si="90"/>
        <v>-0.36186310369684233</v>
      </c>
      <c r="AK50" s="144">
        <f t="shared" si="90"/>
        <v>-0.36186310369684238</v>
      </c>
      <c r="AL50" s="144">
        <f t="shared" si="90"/>
        <v>-0.36186310369684238</v>
      </c>
      <c r="AM50" s="144">
        <f t="shared" si="90"/>
        <v>-0.36186310369684238</v>
      </c>
      <c r="AN50" s="144">
        <f t="shared" si="90"/>
        <v>-0.36186310369684238</v>
      </c>
      <c r="AO50" s="145">
        <f t="shared" si="90"/>
        <v>-0.36186310369684238</v>
      </c>
      <c r="AP50" s="56"/>
      <c r="AQ50" s="146">
        <f t="shared" ref="AQ50" si="92">IFERROR(AQ49/AQ$11,"")</f>
        <v>-0.36186310369684238</v>
      </c>
      <c r="AR50" s="147">
        <f ca="1">IFERROR(AR49/AR$11,"")</f>
        <v>-0.36186310369684238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5.1665033281289574E-2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1.7630983078910534E-2</v>
      </c>
      <c r="AV50" s="45">
        <f ca="1">IF($AR50&lt;&gt;0,IFERROR(($AR50-$AC50),""),"")</f>
        <v>1.4565807107175366E-2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-0.18055888010488486</v>
      </c>
      <c r="E51" s="151">
        <f t="shared" si="93"/>
        <v>-0.13473599883660886</v>
      </c>
      <c r="F51" s="151">
        <f>IFERROR(F52/F$11,"")</f>
        <v>-0.13813102021661958</v>
      </c>
      <c r="G51" s="151">
        <f t="shared" ref="G51:AO51" si="94">IFERROR(G52/G$11,"")</f>
        <v>-0.17679641212981903</v>
      </c>
      <c r="H51" s="151">
        <f t="shared" si="94"/>
        <v>-0.12633776458410673</v>
      </c>
      <c r="I51" s="151">
        <f t="shared" si="94"/>
        <v>-0.13554723295974327</v>
      </c>
      <c r="J51" s="151">
        <f t="shared" si="94"/>
        <v>-0.13901848679351211</v>
      </c>
      <c r="K51" s="151">
        <f t="shared" si="94"/>
        <v>-0.12683004645441126</v>
      </c>
      <c r="L51" s="151">
        <f t="shared" si="94"/>
        <v>-0.14761526989462825</v>
      </c>
      <c r="M51" s="151">
        <f t="shared" si="94"/>
        <v>-0.11541842794238695</v>
      </c>
      <c r="N51" s="151">
        <f t="shared" si="94"/>
        <v>-0.1532104657074953</v>
      </c>
      <c r="O51" s="151">
        <f t="shared" si="94"/>
        <v>-0.13806393791151514</v>
      </c>
      <c r="P51" s="151">
        <f t="shared" ca="1" si="94"/>
        <v>-0.15052219731263169</v>
      </c>
      <c r="Q51" s="152">
        <f t="shared" si="94"/>
        <v>-0.12059766983606633</v>
      </c>
      <c r="R51" s="151">
        <f t="shared" si="94"/>
        <v>-0.12025962872921947</v>
      </c>
      <c r="S51" s="151">
        <f t="shared" si="94"/>
        <v>-0.13351089649213907</v>
      </c>
      <c r="T51" s="151">
        <f t="shared" si="94"/>
        <v>-0.1229926605015851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-0.12395956486867674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-5.3803751628233934E-2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-3734.8168299999998</v>
      </c>
      <c r="E52" s="156">
        <f t="shared" si="95"/>
        <v>-2707.8042300000006</v>
      </c>
      <c r="F52" s="156">
        <f t="shared" si="95"/>
        <v>-3080.7003499999996</v>
      </c>
      <c r="G52" s="156">
        <f t="shared" si="95"/>
        <v>-3105.1473300000002</v>
      </c>
      <c r="H52" s="156">
        <f t="shared" si="95"/>
        <v>-2555.2957999999999</v>
      </c>
      <c r="I52" s="156">
        <f t="shared" si="95"/>
        <v>-2447.5647800000002</v>
      </c>
      <c r="J52" s="156">
        <f t="shared" si="95"/>
        <v>-3441.1415999999999</v>
      </c>
      <c r="K52" s="156">
        <f t="shared" si="95"/>
        <v>-3208.6524499999996</v>
      </c>
      <c r="L52" s="156">
        <f t="shared" si="95"/>
        <v>-2683.9105199999999</v>
      </c>
      <c r="M52" s="156">
        <f t="shared" si="95"/>
        <v>-2221.7174100000002</v>
      </c>
      <c r="N52" s="156">
        <f t="shared" si="95"/>
        <v>-3795.3197300000002</v>
      </c>
      <c r="O52" s="156">
        <f t="shared" si="95"/>
        <v>-3002.8570599999998</v>
      </c>
      <c r="P52" s="156">
        <f ca="1">SUMIF($D$4:$O$4,"&lt;"&amp;MONTH(TODAY()),$D52:$O52)</f>
        <v>-15183.76454</v>
      </c>
      <c r="Q52" s="157">
        <f t="shared" ref="Q52:AB52" si="96">+Q53+Q55</f>
        <v>-3004.93914</v>
      </c>
      <c r="R52" s="156">
        <f t="shared" si="96"/>
        <v>-2312.4392200000002</v>
      </c>
      <c r="S52" s="156">
        <f t="shared" si="96"/>
        <v>-2464.3249900000001</v>
      </c>
      <c r="T52" s="156">
        <f t="shared" si="96"/>
        <v>-2720.0380300000002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-10501.741380000001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-0.12402287526885236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-2.8215700000000004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-1352.68389</v>
      </c>
      <c r="T53" s="156">
        <v>-1628.70198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-2981.3858700000001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-1.2972880743547407E-4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-7.3284992668265742E-2</v>
      </c>
      <c r="T54" s="151">
        <f t="shared" si="100"/>
        <v>-7.3645437113391915E-2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-3.5191429857018737E-2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-3734.8168299999998</v>
      </c>
      <c r="E55" s="156">
        <v>-2707.8042300000006</v>
      </c>
      <c r="F55" s="156">
        <v>-3080.7003499999996</v>
      </c>
      <c r="G55" s="156">
        <v>-3105.1473300000002</v>
      </c>
      <c r="H55" s="156">
        <v>-2555.2957999999999</v>
      </c>
      <c r="I55" s="156">
        <v>-2447.5647800000002</v>
      </c>
      <c r="J55" s="156">
        <v>-3441.1415999999999</v>
      </c>
      <c r="K55" s="156">
        <v>-3208.6524499999996</v>
      </c>
      <c r="L55" s="156">
        <v>-2683.9105199999999</v>
      </c>
      <c r="M55" s="156">
        <v>-2221.7174100000002</v>
      </c>
      <c r="N55" s="156">
        <v>-3795.3197300000002</v>
      </c>
      <c r="O55" s="156">
        <v>-3000.0354899999998</v>
      </c>
      <c r="P55" s="156">
        <f ca="1">SUMIF($D$4:$O$4,"&lt;"&amp;MONTH(TODAY()),$D55:$O55)</f>
        <v>-15183.76454</v>
      </c>
      <c r="Q55" s="157">
        <v>-3004.93914</v>
      </c>
      <c r="R55" s="156">
        <v>-2312.4392200000002</v>
      </c>
      <c r="S55" s="156">
        <v>-1111.6410999999998</v>
      </c>
      <c r="T55" s="156">
        <v>-1091.3360500000001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-7520.3555100000003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-0.18055888010488486</v>
      </c>
      <c r="E56" s="151">
        <f t="shared" ref="E56:P56" si="103">IFERROR(E55/E$11,"")</f>
        <v>-0.13473599883660886</v>
      </c>
      <c r="F56" s="151">
        <f t="shared" si="103"/>
        <v>-0.13813102021661958</v>
      </c>
      <c r="G56" s="151">
        <f t="shared" si="103"/>
        <v>-0.17679641212981903</v>
      </c>
      <c r="H56" s="151">
        <f t="shared" si="103"/>
        <v>-0.12633776458410673</v>
      </c>
      <c r="I56" s="151">
        <f t="shared" si="103"/>
        <v>-0.13554723295974327</v>
      </c>
      <c r="J56" s="151">
        <f t="shared" si="103"/>
        <v>-0.13901848679351211</v>
      </c>
      <c r="K56" s="151">
        <f t="shared" si="103"/>
        <v>-0.12683004645441126</v>
      </c>
      <c r="L56" s="151">
        <f t="shared" si="103"/>
        <v>-0.14761526989462825</v>
      </c>
      <c r="M56" s="151">
        <f t="shared" si="103"/>
        <v>-0.11541842794238695</v>
      </c>
      <c r="N56" s="151">
        <f t="shared" si="103"/>
        <v>-0.1532104657074953</v>
      </c>
      <c r="O56" s="151">
        <f t="shared" si="103"/>
        <v>-0.13793420910407966</v>
      </c>
      <c r="P56" s="151">
        <f t="shared" ca="1" si="103"/>
        <v>-0.15052219731263169</v>
      </c>
      <c r="Q56" s="152">
        <f>IFERROR(Q55/Q$11,"")</f>
        <v>-0.12059766983606633</v>
      </c>
      <c r="R56" s="151">
        <f t="shared" ref="R56:AO56" si="104">IFERROR(R55/R$11,"")</f>
        <v>-0.12025962872921947</v>
      </c>
      <c r="S56" s="151">
        <f t="shared" si="104"/>
        <v>-6.0225903823873328E-2</v>
      </c>
      <c r="T56" s="151">
        <f t="shared" si="104"/>
        <v>-4.9347223388193182E-2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-8.8768135011657978E-2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-0.22886197341873718</v>
      </c>
      <c r="E57" s="151">
        <f t="shared" si="107"/>
        <v>-0.19181874570295807</v>
      </c>
      <c r="F57" s="151">
        <f t="shared" si="107"/>
        <v>-0.13893126625382338</v>
      </c>
      <c r="G57" s="151">
        <f t="shared" si="107"/>
        <v>-0.10221923383972971</v>
      </c>
      <c r="H57" s="151">
        <f t="shared" si="107"/>
        <v>-0.16489038887517565</v>
      </c>
      <c r="I57" s="151">
        <f t="shared" si="107"/>
        <v>-1.9191437845207285E-2</v>
      </c>
      <c r="J57" s="151">
        <f t="shared" si="107"/>
        <v>-0.11164251244642787</v>
      </c>
      <c r="K57" s="151">
        <f t="shared" si="107"/>
        <v>-0.16032276149946456</v>
      </c>
      <c r="L57" s="151">
        <f t="shared" si="107"/>
        <v>-0.19491973669648677</v>
      </c>
      <c r="M57" s="151">
        <f t="shared" si="107"/>
        <v>-0.17334353585382317</v>
      </c>
      <c r="N57" s="151">
        <f t="shared" si="107"/>
        <v>-0.12116961208538539</v>
      </c>
      <c r="O57" s="151">
        <f t="shared" si="107"/>
        <v>-0.20549024017105894</v>
      </c>
      <c r="P57" s="151">
        <f t="shared" ca="1" si="107"/>
        <v>-0.16672178737082738</v>
      </c>
      <c r="Q57" s="152">
        <f t="shared" si="107"/>
        <v>-0.19668425823649743</v>
      </c>
      <c r="R57" s="151">
        <f t="shared" si="107"/>
        <v>-0.16567485835717752</v>
      </c>
      <c r="S57" s="151">
        <f t="shared" si="107"/>
        <v>-0.1638858111058708</v>
      </c>
      <c r="T57" s="151">
        <f t="shared" si="107"/>
        <v>-0.19111633883703433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-0.18104672846093445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8.8897104997304618E-2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-4733.9546500000006</v>
      </c>
      <c r="E58" s="156">
        <f t="shared" ref="E58:AB58" si="108">+E59+E61</f>
        <v>-3855.0024900000003</v>
      </c>
      <c r="F58" s="156">
        <f t="shared" si="108"/>
        <v>-3098.5480300000004</v>
      </c>
      <c r="G58" s="156">
        <f t="shared" si="108"/>
        <v>-1795.3179999999998</v>
      </c>
      <c r="H58" s="156">
        <f t="shared" si="108"/>
        <v>-3335.0575699999999</v>
      </c>
      <c r="I58" s="156">
        <f t="shared" si="108"/>
        <v>-346.53814999999986</v>
      </c>
      <c r="J58" s="156">
        <f t="shared" si="108"/>
        <v>-2763.5007600000004</v>
      </c>
      <c r="K58" s="156">
        <f t="shared" si="108"/>
        <v>-4055.9791299999997</v>
      </c>
      <c r="L58" s="156">
        <f t="shared" si="108"/>
        <v>-3543.99062</v>
      </c>
      <c r="M58" s="156">
        <f t="shared" si="108"/>
        <v>-3336.73191</v>
      </c>
      <c r="N58" s="156">
        <f t="shared" si="108"/>
        <v>-3001.6057799999999</v>
      </c>
      <c r="O58" s="156">
        <f t="shared" si="108"/>
        <v>-4469.3627300000007</v>
      </c>
      <c r="P58" s="156">
        <f t="shared" ca="1" si="108"/>
        <v>-16817.880740000001</v>
      </c>
      <c r="Q58" s="157">
        <f t="shared" si="108"/>
        <v>-4900.7930799999995</v>
      </c>
      <c r="R58" s="156">
        <f t="shared" si="108"/>
        <v>-3185.7161399999995</v>
      </c>
      <c r="S58" s="156">
        <f t="shared" si="108"/>
        <v>-3024.9808099999996</v>
      </c>
      <c r="T58" s="156">
        <f t="shared" si="108"/>
        <v>-4226.6238300000005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-15338.113859999998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-955.4283099999999</v>
      </c>
      <c r="H59" s="156">
        <v>-2158.1426699999997</v>
      </c>
      <c r="I59" s="156">
        <v>-1442.32846</v>
      </c>
      <c r="J59" s="156">
        <v>-1861.78358</v>
      </c>
      <c r="K59" s="156">
        <v>-2430.4485099999997</v>
      </c>
      <c r="L59" s="156">
        <v>-2442.3378600000001</v>
      </c>
      <c r="M59" s="156">
        <v>-2351.6211200000002</v>
      </c>
      <c r="N59" s="156">
        <v>-2215.7926899999998</v>
      </c>
      <c r="O59" s="156">
        <v>-3238.5261500000011</v>
      </c>
      <c r="P59" s="166">
        <f ca="1">SUMIF($D$4:$O$4,"&lt;"&amp;MONTH(TODAY()),$D59:$O59)</f>
        <v>-3113.5709799999995</v>
      </c>
      <c r="Q59" s="157">
        <v>-3195.3728599999995</v>
      </c>
      <c r="R59" s="156">
        <v>-1960.3318099999999</v>
      </c>
      <c r="S59" s="156">
        <v>-989.33225999999956</v>
      </c>
      <c r="T59" s="156">
        <v>-3124.87068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-9269.9076099999984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-5.4398802795375401E-2</v>
      </c>
      <c r="H60" s="151">
        <f t="shared" si="110"/>
        <v>-0.10670190143206727</v>
      </c>
      <c r="I60" s="151">
        <f t="shared" si="110"/>
        <v>-7.9876795649955284E-2</v>
      </c>
      <c r="J60" s="151">
        <f t="shared" si="110"/>
        <v>-7.5214090588021046E-2</v>
      </c>
      <c r="K60" s="151">
        <f t="shared" si="110"/>
        <v>-9.6069581306119534E-2</v>
      </c>
      <c r="L60" s="151">
        <f t="shared" si="110"/>
        <v>-0.13432875637663538</v>
      </c>
      <c r="M60" s="151">
        <f t="shared" si="110"/>
        <v>-0.12216693786745601</v>
      </c>
      <c r="N60" s="151">
        <f t="shared" si="110"/>
        <v>-8.9447702459092615E-2</v>
      </c>
      <c r="O60" s="151">
        <f t="shared" si="110"/>
        <v>-0.14889941957424319</v>
      </c>
      <c r="P60" s="151">
        <f t="shared" ca="1" si="110"/>
        <v>-3.0865965035469654E-2</v>
      </c>
      <c r="Q60" s="152">
        <f>IFERROR(Q59/Q$11,"")</f>
        <v>-0.12824037466975352</v>
      </c>
      <c r="R60" s="151">
        <f t="shared" ref="R60:AO60" si="111">IFERROR(R59/R$11,"")</f>
        <v>-0.10194809602679147</v>
      </c>
      <c r="S60" s="151">
        <f t="shared" si="111"/>
        <v>-5.3599520151436666E-2</v>
      </c>
      <c r="T60" s="151">
        <f t="shared" si="111"/>
        <v>-0.14129808275386405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-0.10941934981343396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-4733.9546500000006</v>
      </c>
      <c r="E61" s="156">
        <v>-3855.0024900000003</v>
      </c>
      <c r="F61" s="156">
        <v>-3098.5480300000004</v>
      </c>
      <c r="G61" s="156">
        <v>-839.88968999999997</v>
      </c>
      <c r="H61" s="156">
        <v>-1176.9149</v>
      </c>
      <c r="I61" s="156">
        <v>1095.7903100000001</v>
      </c>
      <c r="J61" s="156">
        <v>-901.71718000000021</v>
      </c>
      <c r="K61" s="156">
        <v>-1625.53062</v>
      </c>
      <c r="L61" s="156">
        <v>-1101.6527599999999</v>
      </c>
      <c r="M61" s="156">
        <v>-985.11078999999984</v>
      </c>
      <c r="N61" s="156">
        <v>-785.81308999999999</v>
      </c>
      <c r="O61" s="156">
        <v>-1230.8365799999999</v>
      </c>
      <c r="P61" s="156">
        <f ca="1">SUMIF($D$4:$O$4,"&lt;"&amp;MONTH(TODAY()),$D61:$O61)</f>
        <v>-13704.30976</v>
      </c>
      <c r="Q61" s="157">
        <v>-1705.42022</v>
      </c>
      <c r="R61" s="156">
        <v>-1225.3843299999999</v>
      </c>
      <c r="S61" s="156">
        <v>-2035.6485500000001</v>
      </c>
      <c r="T61" s="156">
        <v>-1101.7531500000002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-6068.2062500000002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-0.22886197341873718</v>
      </c>
      <c r="E62" s="151">
        <f t="shared" si="114"/>
        <v>-0.19181874570295807</v>
      </c>
      <c r="F62" s="151">
        <f t="shared" si="114"/>
        <v>-0.13893126625382338</v>
      </c>
      <c r="G62" s="151">
        <f t="shared" si="114"/>
        <v>-4.7820431044354315E-2</v>
      </c>
      <c r="H62" s="151">
        <f t="shared" si="114"/>
        <v>-5.8188487443108353E-2</v>
      </c>
      <c r="I62" s="151">
        <f t="shared" si="114"/>
        <v>6.0685357804747993E-2</v>
      </c>
      <c r="J62" s="151">
        <f t="shared" si="114"/>
        <v>-3.6428421858406813E-2</v>
      </c>
      <c r="K62" s="151">
        <f t="shared" si="114"/>
        <v>-6.4253180193345028E-2</v>
      </c>
      <c r="L62" s="151">
        <f t="shared" si="114"/>
        <v>-6.0590980319851391E-2</v>
      </c>
      <c r="M62" s="151">
        <f t="shared" si="114"/>
        <v>-5.1176597986367152E-2</v>
      </c>
      <c r="N62" s="151">
        <f t="shared" si="114"/>
        <v>-3.1721909626292781E-2</v>
      </c>
      <c r="O62" s="151">
        <f t="shared" si="114"/>
        <v>-5.6590820596815763E-2</v>
      </c>
      <c r="P62" s="151">
        <f t="shared" ca="1" si="114"/>
        <v>-0.1358558223353577</v>
      </c>
      <c r="Q62" s="152">
        <f t="shared" si="114"/>
        <v>-6.8443883566743913E-2</v>
      </c>
      <c r="R62" s="151">
        <f t="shared" si="114"/>
        <v>-6.3726762330386058E-2</v>
      </c>
      <c r="S62" s="151">
        <f t="shared" si="114"/>
        <v>-0.11028629095443414</v>
      </c>
      <c r="T62" s="151">
        <f t="shared" si="114"/>
        <v>-4.9818256083170274E-2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-7.1627378647500503E-2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-2.9723217701574794E-2</v>
      </c>
      <c r="E63" s="151">
        <f t="shared" si="116"/>
        <v>-2.6154116296012955E-2</v>
      </c>
      <c r="F63" s="151">
        <f t="shared" si="116"/>
        <v>-9.518319799229227E-3</v>
      </c>
      <c r="G63" s="151">
        <f t="shared" si="116"/>
        <v>-1.1689828791093206E-2</v>
      </c>
      <c r="H63" s="151">
        <f t="shared" si="116"/>
        <v>-9.3174657474522221E-3</v>
      </c>
      <c r="I63" s="151">
        <f t="shared" si="116"/>
        <v>-3.7596251813207062E-3</v>
      </c>
      <c r="J63" s="151">
        <f t="shared" si="116"/>
        <v>-1.2019253041090906E-2</v>
      </c>
      <c r="K63" s="151">
        <f t="shared" si="116"/>
        <v>-1.3881309812474455E-2</v>
      </c>
      <c r="L63" s="151">
        <f t="shared" si="116"/>
        <v>-4.5760642301216356E-3</v>
      </c>
      <c r="M63" s="151">
        <f t="shared" si="116"/>
        <v>-1.3410679313671802E-2</v>
      </c>
      <c r="N63" s="151">
        <f t="shared" si="116"/>
        <v>-6.0186722892692415E-3</v>
      </c>
      <c r="O63" s="151">
        <f t="shared" si="116"/>
        <v>-1.4274025412765179E-2</v>
      </c>
      <c r="P63" s="151">
        <f t="shared" ca="1" si="116"/>
        <v>-1.7313610081102281E-2</v>
      </c>
      <c r="Q63" s="152">
        <f t="shared" si="116"/>
        <v>-1.2777630062149326E-2</v>
      </c>
      <c r="R63" s="151">
        <f t="shared" si="116"/>
        <v>-1.2777796324394597E-2</v>
      </c>
      <c r="S63" s="151">
        <f t="shared" si="116"/>
        <v>-1.1349712150164677E-2</v>
      </c>
      <c r="T63" s="151">
        <f t="shared" si="116"/>
        <v>-1.3147821111233762E-2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-1.2563201817355898E-2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1.4579923201405564E-3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-614.81758000000002</v>
      </c>
      <c r="E64" s="156">
        <f t="shared" ref="E64:AB64" si="117">+E65</f>
        <v>-525.62215999999989</v>
      </c>
      <c r="F64" s="156">
        <f t="shared" si="117"/>
        <v>-212.28461999999999</v>
      </c>
      <c r="G64" s="156">
        <f t="shared" si="117"/>
        <v>-205.31322</v>
      </c>
      <c r="H64" s="156">
        <f t="shared" si="117"/>
        <v>-188.45419000000001</v>
      </c>
      <c r="I64" s="156">
        <f t="shared" si="117"/>
        <v>-67.887230000000017</v>
      </c>
      <c r="J64" s="156">
        <f t="shared" si="117"/>
        <v>-297.51403999999997</v>
      </c>
      <c r="K64" s="156">
        <f t="shared" si="117"/>
        <v>-351.18096999999989</v>
      </c>
      <c r="L64" s="156">
        <f t="shared" si="117"/>
        <v>-83.201059999999998</v>
      </c>
      <c r="M64" s="156">
        <f t="shared" si="117"/>
        <v>-258.14543000000003</v>
      </c>
      <c r="N64" s="156">
        <f t="shared" si="117"/>
        <v>-149.09416000000002</v>
      </c>
      <c r="O64" s="156">
        <f t="shared" si="117"/>
        <v>-310.45657999999997</v>
      </c>
      <c r="P64" s="156">
        <f t="shared" ca="1" si="117"/>
        <v>-1746.4917699999996</v>
      </c>
      <c r="Q64" s="157">
        <f t="shared" si="117"/>
        <v>-318.38094999999998</v>
      </c>
      <c r="R64" s="156">
        <f t="shared" si="117"/>
        <v>-245.70072000000002</v>
      </c>
      <c r="S64" s="156">
        <f t="shared" si="117"/>
        <v>-209.49136000000001</v>
      </c>
      <c r="T64" s="156">
        <f t="shared" si="117"/>
        <v>-290.76998000000003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-1064.34301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-614.81758000000002</v>
      </c>
      <c r="E65" s="156">
        <v>-525.62215999999989</v>
      </c>
      <c r="F65" s="156">
        <v>-212.28461999999999</v>
      </c>
      <c r="G65" s="156">
        <v>-205.31322</v>
      </c>
      <c r="H65" s="156">
        <v>-188.45419000000001</v>
      </c>
      <c r="I65" s="156">
        <v>-67.887230000000017</v>
      </c>
      <c r="J65" s="156">
        <v>-297.51403999999997</v>
      </c>
      <c r="K65" s="156">
        <v>-351.18096999999989</v>
      </c>
      <c r="L65" s="156">
        <v>-83.201059999999998</v>
      </c>
      <c r="M65" s="156">
        <v>-258.14543000000003</v>
      </c>
      <c r="N65" s="156">
        <v>-149.09416000000002</v>
      </c>
      <c r="O65" s="156">
        <v>-310.45657999999997</v>
      </c>
      <c r="P65" s="156">
        <f ca="1">SUMIF($D$4:$O$4,"&lt;"&amp;MONTH(TODAY()),$D65:$O65)</f>
        <v>-1746.4917699999996</v>
      </c>
      <c r="Q65" s="157">
        <v>-318.38094999999998</v>
      </c>
      <c r="R65" s="156">
        <v>-245.70072000000002</v>
      </c>
      <c r="S65" s="156">
        <v>-209.49136000000001</v>
      </c>
      <c r="T65" s="156">
        <v>-290.76998000000003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-1064.34301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-2.9723217701574794E-2</v>
      </c>
      <c r="E66" s="151">
        <f t="shared" ref="E66:P66" si="118">IFERROR(E65/E$11,"")</f>
        <v>-2.6154116296012955E-2</v>
      </c>
      <c r="F66" s="151">
        <f t="shared" si="118"/>
        <v>-9.518319799229227E-3</v>
      </c>
      <c r="G66" s="151">
        <f t="shared" si="118"/>
        <v>-1.1689828791093206E-2</v>
      </c>
      <c r="H66" s="151">
        <f t="shared" si="118"/>
        <v>-9.3174657474522221E-3</v>
      </c>
      <c r="I66" s="151">
        <f t="shared" si="118"/>
        <v>-3.7596251813207062E-3</v>
      </c>
      <c r="J66" s="151">
        <f t="shared" si="118"/>
        <v>-1.2019253041090906E-2</v>
      </c>
      <c r="K66" s="151">
        <f t="shared" si="118"/>
        <v>-1.3881309812474455E-2</v>
      </c>
      <c r="L66" s="151">
        <f t="shared" si="118"/>
        <v>-4.5760642301216356E-3</v>
      </c>
      <c r="M66" s="151">
        <f t="shared" si="118"/>
        <v>-1.3410679313671802E-2</v>
      </c>
      <c r="N66" s="151">
        <f t="shared" si="118"/>
        <v>-6.0186722892692415E-3</v>
      </c>
      <c r="O66" s="151">
        <f t="shared" si="118"/>
        <v>-1.4274025412765179E-2</v>
      </c>
      <c r="P66" s="151">
        <f t="shared" ca="1" si="118"/>
        <v>-1.7313610081102281E-2</v>
      </c>
      <c r="Q66" s="152">
        <f>IFERROR(Q65/Q$11,"")</f>
        <v>-1.2777630062149326E-2</v>
      </c>
      <c r="R66" s="151">
        <f t="shared" ref="R66:AO66" si="119">IFERROR(R65/R$11,"")</f>
        <v>-1.2777796324394597E-2</v>
      </c>
      <c r="S66" s="151">
        <f t="shared" si="119"/>
        <v>-1.1349712150164677E-2</v>
      </c>
      <c r="T66" s="151">
        <f t="shared" si="119"/>
        <v>-1.3147821111233762E-2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-1.2563201817355898E-2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-8.2837393533020914E-2</v>
      </c>
      <c r="E67" s="151">
        <f t="shared" ref="E67:AO67" si="122">IFERROR(E68/E$11,"")</f>
        <v>-5.6950231297680613E-2</v>
      </c>
      <c r="F67" s="151">
        <f t="shared" si="122"/>
        <v>-3.0991745545039796E-2</v>
      </c>
      <c r="G67" s="151">
        <f t="shared" si="122"/>
        <v>-3.7123578733821425E-2</v>
      </c>
      <c r="H67" s="151">
        <f t="shared" si="122"/>
        <v>-4.3915768859642178E-2</v>
      </c>
      <c r="I67" s="151">
        <f t="shared" si="122"/>
        <v>-4.4844120261038699E-2</v>
      </c>
      <c r="J67" s="151">
        <f t="shared" si="122"/>
        <v>-2.0905655640711895E-2</v>
      </c>
      <c r="K67" s="151">
        <f t="shared" si="122"/>
        <v>-6.7084442948811204E-2</v>
      </c>
      <c r="L67" s="151">
        <f t="shared" si="122"/>
        <v>-3.8020036770165661E-2</v>
      </c>
      <c r="M67" s="151">
        <f t="shared" si="122"/>
        <v>-3.4277736894612401E-2</v>
      </c>
      <c r="N67" s="151">
        <f t="shared" si="122"/>
        <v>-5.8203994067365407E-2</v>
      </c>
      <c r="O67" s="151">
        <f t="shared" si="122"/>
        <v>-3.9858622400195116E-2</v>
      </c>
      <c r="P67" s="151">
        <f t="shared" ca="1" si="122"/>
        <v>-5.0453675530241195E-2</v>
      </c>
      <c r="Q67" s="152">
        <f t="shared" si="122"/>
        <v>-5.9498234784583645E-2</v>
      </c>
      <c r="R67" s="151">
        <f t="shared" si="122"/>
        <v>-5.7193932101399211E-2</v>
      </c>
      <c r="S67" s="151">
        <f t="shared" si="122"/>
        <v>-6.7666475203844181E-2</v>
      </c>
      <c r="T67" s="151">
        <f t="shared" si="122"/>
        <v>-5.2237266325899701E-2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-5.8859415657050627E-2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1.5113687592078276E-2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-1713.4714800000004</v>
      </c>
      <c r="E68" s="168">
        <f t="shared" ref="E68:O68" si="123">+E69+E71</f>
        <v>-1144.5350799999997</v>
      </c>
      <c r="F68" s="168">
        <f t="shared" si="123"/>
        <v>-691.2008699999999</v>
      </c>
      <c r="G68" s="168">
        <f t="shared" si="123"/>
        <v>-652.01652000000001</v>
      </c>
      <c r="H68" s="168">
        <f t="shared" si="123"/>
        <v>-888.23622999999975</v>
      </c>
      <c r="I68" s="168">
        <f t="shared" si="123"/>
        <v>-809.74643999999967</v>
      </c>
      <c r="J68" s="168">
        <f t="shared" si="123"/>
        <v>-517.48025000000007</v>
      </c>
      <c r="K68" s="168">
        <f t="shared" si="123"/>
        <v>-1697.1582700000001</v>
      </c>
      <c r="L68" s="168">
        <f t="shared" si="123"/>
        <v>-691.27250000000026</v>
      </c>
      <c r="M68" s="168">
        <f t="shared" si="123"/>
        <v>-659.82049999999992</v>
      </c>
      <c r="N68" s="168">
        <f t="shared" si="123"/>
        <v>-1441.8255700000002</v>
      </c>
      <c r="O68" s="168">
        <f t="shared" si="123"/>
        <v>-866.91534000000013</v>
      </c>
      <c r="P68" s="168">
        <f ca="1">SUMIF($D$4:$O$4,"&lt;"&amp;MONTH(TODAY()),$D68:$O68)</f>
        <v>-5089.4601799999991</v>
      </c>
      <c r="Q68" s="169">
        <f>+Q69+Q71</f>
        <v>-1482.5209700000005</v>
      </c>
      <c r="R68" s="168">
        <f t="shared" ref="R68:AB68" si="124">+R69+R71</f>
        <v>-1099.7663400000001</v>
      </c>
      <c r="S68" s="168">
        <f t="shared" si="124"/>
        <v>-1248.9781000000003</v>
      </c>
      <c r="T68" s="168">
        <f t="shared" si="124"/>
        <v>-1155.2506500000004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-4986.5160600000017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-1713.4714800000004</v>
      </c>
      <c r="E69" s="156">
        <v>-1144.5350799999997</v>
      </c>
      <c r="F69" s="156">
        <v>-691.2008699999999</v>
      </c>
      <c r="G69" s="156">
        <v>-652.01652000000001</v>
      </c>
      <c r="H69" s="156">
        <v>-888.23622999999975</v>
      </c>
      <c r="I69" s="156">
        <v>-809.74643999999967</v>
      </c>
      <c r="J69" s="156">
        <v>-517.48025000000007</v>
      </c>
      <c r="K69" s="156">
        <v>-1697.1582700000001</v>
      </c>
      <c r="L69" s="156">
        <v>-691.27250000000026</v>
      </c>
      <c r="M69" s="156">
        <v>-659.82049999999992</v>
      </c>
      <c r="N69" s="156">
        <v>-1441.8255700000002</v>
      </c>
      <c r="O69" s="156">
        <v>-866.91534000000013</v>
      </c>
      <c r="P69" s="156">
        <f ca="1">SUMIF($D$4:$O$4,"&lt;"&amp;MONTH(TODAY()),$D69:$O69)</f>
        <v>-5089.4601799999991</v>
      </c>
      <c r="Q69" s="157">
        <v>-1482.5209700000005</v>
      </c>
      <c r="R69" s="156">
        <v>-1099.7663400000001</v>
      </c>
      <c r="S69" s="156">
        <v>-1248.9781000000003</v>
      </c>
      <c r="T69" s="156">
        <v>-1155.2506500000004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-4986.5160600000017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-8.2837393533020914E-2</v>
      </c>
      <c r="E70" s="154">
        <f t="shared" ref="E70:P70" si="126">IFERROR(E69/E$11,"")</f>
        <v>-5.6950231297680613E-2</v>
      </c>
      <c r="F70" s="154">
        <f t="shared" si="126"/>
        <v>-3.0991745545039796E-2</v>
      </c>
      <c r="G70" s="154">
        <f t="shared" si="126"/>
        <v>-3.7123578733821425E-2</v>
      </c>
      <c r="H70" s="154">
        <f t="shared" si="126"/>
        <v>-4.3915768859642178E-2</v>
      </c>
      <c r="I70" s="154">
        <f t="shared" si="126"/>
        <v>-4.4844120261038699E-2</v>
      </c>
      <c r="J70" s="154">
        <f t="shared" si="126"/>
        <v>-2.0905655640711895E-2</v>
      </c>
      <c r="K70" s="154">
        <f t="shared" si="126"/>
        <v>-6.7084442948811204E-2</v>
      </c>
      <c r="L70" s="154">
        <f t="shared" si="126"/>
        <v>-3.8020036770165661E-2</v>
      </c>
      <c r="M70" s="154">
        <f t="shared" si="126"/>
        <v>-3.4277736894612401E-2</v>
      </c>
      <c r="N70" s="154">
        <f t="shared" si="126"/>
        <v>-5.8203994067365407E-2</v>
      </c>
      <c r="O70" s="154">
        <f t="shared" si="126"/>
        <v>-3.9858622400195116E-2</v>
      </c>
      <c r="P70" s="154">
        <f t="shared" ca="1" si="126"/>
        <v>-5.0453675530241195E-2</v>
      </c>
      <c r="Q70" s="172">
        <f>IFERROR(Q69/Q$11,"")</f>
        <v>-5.9498234784583645E-2</v>
      </c>
      <c r="R70" s="154">
        <f t="shared" ref="R70:AO70" si="127">IFERROR(R69/R$11,"")</f>
        <v>-5.7193932101399211E-2</v>
      </c>
      <c r="S70" s="154">
        <f t="shared" si="127"/>
        <v>-6.7666475203844181E-2</v>
      </c>
      <c r="T70" s="154">
        <f t="shared" si="127"/>
        <v>-5.2237266325899701E-2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-5.8859415657050627E-2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-219.24245000000002</v>
      </c>
      <c r="E73" s="176">
        <f t="shared" si="134"/>
        <v>-489.72285000000005</v>
      </c>
      <c r="F73" s="176">
        <f t="shared" si="134"/>
        <v>-277.84451999999999</v>
      </c>
      <c r="G73" s="176">
        <f t="shared" si="134"/>
        <v>-203.81468000000001</v>
      </c>
      <c r="H73" s="176">
        <f t="shared" si="134"/>
        <v>-620.50121000000001</v>
      </c>
      <c r="I73" s="176">
        <f t="shared" si="134"/>
        <v>-164.66627</v>
      </c>
      <c r="J73" s="176">
        <f t="shared" si="134"/>
        <v>-339.67833000000007</v>
      </c>
      <c r="K73" s="176">
        <f t="shared" si="134"/>
        <v>-260.72782000000001</v>
      </c>
      <c r="L73" s="176">
        <f t="shared" si="134"/>
        <v>-344.69373000000002</v>
      </c>
      <c r="M73" s="176">
        <f t="shared" si="134"/>
        <v>-291.67646000000002</v>
      </c>
      <c r="N73" s="176">
        <f t="shared" si="134"/>
        <v>-566.60046</v>
      </c>
      <c r="O73" s="176">
        <f t="shared" si="134"/>
        <v>-316.56704999999999</v>
      </c>
      <c r="P73" s="176">
        <f ca="1">SUMIF($D$4:$O$4,"&lt;"&amp;MONTH(TODAY()),$D73:$O73)</f>
        <v>-1811.1257100000003</v>
      </c>
      <c r="Q73" s="177">
        <f t="shared" ref="Q73:AB73" si="135">+Q75+Q77+Q79+Q81+Q83</f>
        <v>-483.43429000000003</v>
      </c>
      <c r="R73" s="176">
        <f t="shared" si="135"/>
        <v>-406.34169999999995</v>
      </c>
      <c r="S73" s="176">
        <f t="shared" si="135"/>
        <v>-435.69147999999996</v>
      </c>
      <c r="T73" s="176">
        <f t="shared" si="135"/>
        <v>-501.30398000000008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-1826.7714500000002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1.4596068349934366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-1.0599226962209876E-2</v>
      </c>
      <c r="E74" s="182">
        <f t="shared" si="137"/>
        <v>-2.4367824164253104E-2</v>
      </c>
      <c r="F74" s="182">
        <f t="shared" si="137"/>
        <v>-1.2457864332438878E-2</v>
      </c>
      <c r="G74" s="182">
        <f t="shared" si="137"/>
        <v>-1.1604507076122272E-2</v>
      </c>
      <c r="H74" s="182">
        <f t="shared" si="137"/>
        <v>-3.067853662700552E-2</v>
      </c>
      <c r="I74" s="182">
        <f t="shared" si="137"/>
        <v>-9.1192917313926963E-3</v>
      </c>
      <c r="J74" s="182">
        <f t="shared" si="137"/>
        <v>-1.3722645831588928E-2</v>
      </c>
      <c r="K74" s="182">
        <f t="shared" si="137"/>
        <v>-1.0305921890218239E-2</v>
      </c>
      <c r="L74" s="182">
        <f t="shared" si="137"/>
        <v>-1.8958179717905095E-2</v>
      </c>
      <c r="M74" s="182">
        <f t="shared" si="137"/>
        <v>-1.5152619468828175E-2</v>
      </c>
      <c r="N74" s="182">
        <f t="shared" si="137"/>
        <v>-2.2872676486384205E-2</v>
      </c>
      <c r="O74" s="182">
        <f t="shared" si="137"/>
        <v>-1.4554969704762274E-2</v>
      </c>
      <c r="P74" s="182">
        <f t="shared" ca="1" si="137"/>
        <v>-1.795434990844505E-2</v>
      </c>
      <c r="Q74" s="183">
        <f t="shared" si="137"/>
        <v>-1.9401740327044743E-2</v>
      </c>
      <c r="R74" s="182">
        <f t="shared" si="137"/>
        <v>-2.1132015733239411E-2</v>
      </c>
      <c r="S74" s="182">
        <f t="shared" si="137"/>
        <v>-2.3604662666179787E-2</v>
      </c>
      <c r="T74" s="182">
        <f t="shared" si="137"/>
        <v>-2.266759123960977E-2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-2.1562690020892672E-2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1.1063084163487499E-2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-194.17588000000003</v>
      </c>
      <c r="E75" s="188">
        <v>-229.31448</v>
      </c>
      <c r="F75" s="188">
        <v>-166.62749000000002</v>
      </c>
      <c r="G75" s="188">
        <v>-68.283330000000007</v>
      </c>
      <c r="H75" s="188">
        <v>-506.39629000000002</v>
      </c>
      <c r="I75" s="188">
        <v>-79.22444999999999</v>
      </c>
      <c r="J75" s="188">
        <v>-191.40974000000003</v>
      </c>
      <c r="K75" s="188">
        <v>-131.63001</v>
      </c>
      <c r="L75" s="188">
        <v>-195.24799999999999</v>
      </c>
      <c r="M75" s="188">
        <v>-218.88272000000001</v>
      </c>
      <c r="N75" s="188">
        <v>-499.97280000000001</v>
      </c>
      <c r="O75" s="188">
        <v>-58.536000000000001</v>
      </c>
      <c r="P75" s="188">
        <f ca="1">SUMIF($D$4:$O$4,"&lt;"&amp;MONTH(TODAY()),$D75:$O75)</f>
        <v>-1164.79747</v>
      </c>
      <c r="Q75" s="189">
        <v>-388.96377000000001</v>
      </c>
      <c r="R75" s="188">
        <v>-291.79867999999999</v>
      </c>
      <c r="S75" s="188">
        <v>-386.02199999999999</v>
      </c>
      <c r="T75" s="188">
        <v>-261.60988000000003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-1328.3943299999999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-9.3873892702203872E-3</v>
      </c>
      <c r="E76" s="190">
        <f t="shared" ref="E76:P76" si="139">IFERROR(E75/E$11,"")</f>
        <v>-1.1410321015156093E-2</v>
      </c>
      <c r="F76" s="190">
        <f t="shared" si="139"/>
        <v>-7.4711664799968569E-3</v>
      </c>
      <c r="G76" s="190">
        <f t="shared" si="139"/>
        <v>-3.8878180225594755E-3</v>
      </c>
      <c r="H76" s="190">
        <f t="shared" si="139"/>
        <v>-2.5037013433937879E-2</v>
      </c>
      <c r="I76" s="190">
        <f t="shared" si="139"/>
        <v>-4.3874854990589999E-3</v>
      </c>
      <c r="J76" s="190">
        <f t="shared" si="139"/>
        <v>-7.7327513672612574E-3</v>
      </c>
      <c r="K76" s="190">
        <f t="shared" si="139"/>
        <v>-5.2030067273551618E-3</v>
      </c>
      <c r="L76" s="190">
        <f t="shared" si="139"/>
        <v>-1.073865391622161E-2</v>
      </c>
      <c r="M76" s="190">
        <f t="shared" si="139"/>
        <v>-1.1370977844636712E-2</v>
      </c>
      <c r="N76" s="190">
        <f t="shared" si="139"/>
        <v>-2.0183033572531293E-2</v>
      </c>
      <c r="O76" s="190">
        <f t="shared" si="139"/>
        <v>-2.6913404494812851E-3</v>
      </c>
      <c r="P76" s="190">
        <f t="shared" ca="1" si="139"/>
        <v>-1.1547062268168852E-2</v>
      </c>
      <c r="Q76" s="191">
        <f>IFERROR(Q75/Q$11,"")</f>
        <v>-1.5610340884525084E-2</v>
      </c>
      <c r="R76" s="190">
        <f t="shared" ref="R76:AO76" si="140">IFERROR(R75/R$11,"")</f>
        <v>-1.5175145196022196E-2</v>
      </c>
      <c r="S76" s="190">
        <f t="shared" si="140"/>
        <v>-2.0913695837531766E-2</v>
      </c>
      <c r="T76" s="190">
        <f t="shared" si="140"/>
        <v>-1.1829281355562672E-2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-1.5679988409771459E-2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0</v>
      </c>
      <c r="E77" s="188">
        <v>-11.133089999999999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-7.7480000000000002</v>
      </c>
      <c r="M77" s="188">
        <v>0</v>
      </c>
      <c r="N77" s="188">
        <v>0</v>
      </c>
      <c r="O77" s="188">
        <v>-31.2</v>
      </c>
      <c r="P77" s="188">
        <f ca="1">SUMIF($D$4:$O$4,"&lt;"&amp;MONTH(TODAY()),$D77:$O77)</f>
        <v>-11.133089999999999</v>
      </c>
      <c r="Q77" s="189">
        <v>0</v>
      </c>
      <c r="R77" s="188">
        <v>-14.752800000000001</v>
      </c>
      <c r="S77" s="188">
        <v>0</v>
      </c>
      <c r="T77" s="188">
        <v>-0.95689999999999997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-15.7097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-5.5396471601193323E-4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-4.2614055223554162E-4</v>
      </c>
      <c r="M78" s="190">
        <f t="shared" si="143"/>
        <v>0</v>
      </c>
      <c r="N78" s="190">
        <f t="shared" si="143"/>
        <v>0</v>
      </c>
      <c r="O78" s="190">
        <f t="shared" si="143"/>
        <v>-1.4344988045615706E-3</v>
      </c>
      <c r="P78" s="190">
        <f t="shared" ca="1" si="143"/>
        <v>-1.1036638280741454E-4</v>
      </c>
      <c r="Q78" s="191">
        <f>IFERROR(Q77/Q$11,"")</f>
        <v>0</v>
      </c>
      <c r="R78" s="190">
        <f t="shared" ref="R78:AO78" si="144">IFERROR(R77/R$11,"")</f>
        <v>-7.6722719255575887E-4</v>
      </c>
      <c r="S78" s="190">
        <f t="shared" si="144"/>
        <v>0</v>
      </c>
      <c r="T78" s="190">
        <f t="shared" si="144"/>
        <v>-4.3268393873877849E-5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-1.8543282544798782E-4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-57.986700000000006</v>
      </c>
      <c r="J79" s="188">
        <v>0</v>
      </c>
      <c r="K79" s="188">
        <v>0</v>
      </c>
      <c r="L79" s="188">
        <v>-2.3008600000000001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-3.2113293987939906E-3</v>
      </c>
      <c r="J80" s="190">
        <f t="shared" si="147"/>
        <v>0</v>
      </c>
      <c r="K80" s="190">
        <f t="shared" si="147"/>
        <v>0</v>
      </c>
      <c r="L80" s="190">
        <f t="shared" si="147"/>
        <v>-1.2654746399285859E-4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-25.066569999999999</v>
      </c>
      <c r="E81" s="188">
        <v>-249.27528000000004</v>
      </c>
      <c r="F81" s="188">
        <v>-111.21702999999999</v>
      </c>
      <c r="G81" s="188">
        <v>-135.53135</v>
      </c>
      <c r="H81" s="188">
        <v>-114.10491999999998</v>
      </c>
      <c r="I81" s="188">
        <v>-27.455119999999997</v>
      </c>
      <c r="J81" s="188">
        <v>-148.26859000000002</v>
      </c>
      <c r="K81" s="188">
        <v>-129.09781000000001</v>
      </c>
      <c r="L81" s="188">
        <v>-139.39687000000004</v>
      </c>
      <c r="M81" s="188">
        <v>-72.793739999999985</v>
      </c>
      <c r="N81" s="188">
        <v>-66.627660000000006</v>
      </c>
      <c r="O81" s="188">
        <v>-226.83104999999998</v>
      </c>
      <c r="P81" s="188">
        <f ca="1">SUMIF($D$4:$O$4,"&lt;"&amp;MONTH(TODAY()),$D81:$O81)</f>
        <v>-635.19515000000001</v>
      </c>
      <c r="Q81" s="189">
        <v>-94.470520000000008</v>
      </c>
      <c r="R81" s="188">
        <v>-99.790220000000005</v>
      </c>
      <c r="S81" s="188">
        <v>-49.669479999999979</v>
      </c>
      <c r="T81" s="188">
        <v>-238.73720000000003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-482.66741999999999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-1.2118376919894899E-3</v>
      </c>
      <c r="E82" s="190">
        <f t="shared" ref="E82:P82" si="151">IFERROR(E81/E$11,"")</f>
        <v>-1.2403538433085079E-2</v>
      </c>
      <c r="F82" s="190">
        <f t="shared" si="151"/>
        <v>-4.9866978524420232E-3</v>
      </c>
      <c r="G82" s="190">
        <f t="shared" si="151"/>
        <v>-7.7166890535627971E-3</v>
      </c>
      <c r="H82" s="190">
        <f t="shared" si="151"/>
        <v>-5.6415231930676399E-3</v>
      </c>
      <c r="I82" s="190">
        <f t="shared" si="151"/>
        <v>-1.5204768335397058E-3</v>
      </c>
      <c r="J82" s="190">
        <f t="shared" si="151"/>
        <v>-5.9898944643276709E-3</v>
      </c>
      <c r="K82" s="190">
        <f t="shared" si="151"/>
        <v>-5.1029151628630776E-3</v>
      </c>
      <c r="L82" s="190">
        <f t="shared" si="151"/>
        <v>-7.6668377854550883E-3</v>
      </c>
      <c r="M82" s="190">
        <f t="shared" si="151"/>
        <v>-3.7816416241914616E-3</v>
      </c>
      <c r="N82" s="190">
        <f t="shared" si="151"/>
        <v>-2.6896429138529142E-3</v>
      </c>
      <c r="O82" s="190">
        <f t="shared" si="151"/>
        <v>-1.0429130450719417E-2</v>
      </c>
      <c r="P82" s="190">
        <f t="shared" ca="1" si="151"/>
        <v>-6.2969212574687811E-3</v>
      </c>
      <c r="Q82" s="191">
        <f>IFERROR(Q81/Q$11,"")</f>
        <v>-3.7913994425196585E-3</v>
      </c>
      <c r="R82" s="190">
        <f t="shared" ref="R82:AO82" si="152">IFERROR(R81/R$11,"")</f>
        <v>-5.1896433446614572E-3</v>
      </c>
      <c r="S82" s="190">
        <f t="shared" si="152"/>
        <v>-2.6909668286480221E-3</v>
      </c>
      <c r="T82" s="190">
        <f t="shared" si="152"/>
        <v>-1.0795041490173218E-2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-5.6972687856732219E-3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-555.37094999999999</v>
      </c>
      <c r="E85" s="176">
        <f t="shared" ref="E85:AB85" si="159">E87+E89+E91+E97+E99</f>
        <v>-469.40329999999994</v>
      </c>
      <c r="F85" s="176">
        <f t="shared" si="159"/>
        <v>-428.22390999999999</v>
      </c>
      <c r="G85" s="176">
        <f t="shared" si="159"/>
        <v>-395.66864999999996</v>
      </c>
      <c r="H85" s="176">
        <f t="shared" si="159"/>
        <v>-502.64565999999991</v>
      </c>
      <c r="I85" s="176">
        <f t="shared" si="159"/>
        <v>-440.59876999999994</v>
      </c>
      <c r="J85" s="176">
        <f t="shared" si="159"/>
        <v>-473.03305999999998</v>
      </c>
      <c r="K85" s="176">
        <f t="shared" si="159"/>
        <v>-519.67541999999992</v>
      </c>
      <c r="L85" s="176">
        <f t="shared" si="159"/>
        <v>-369.12637000000012</v>
      </c>
      <c r="M85" s="176">
        <f t="shared" si="159"/>
        <v>-518.67959999999994</v>
      </c>
      <c r="N85" s="176">
        <f t="shared" si="159"/>
        <v>-538.69441999999992</v>
      </c>
      <c r="O85" s="176">
        <f t="shared" si="159"/>
        <v>-566.71726000000012</v>
      </c>
      <c r="P85" s="176">
        <f t="shared" ca="1" si="159"/>
        <v>-2351.3124699999998</v>
      </c>
      <c r="Q85" s="177">
        <f>Q87+Q89+Q91+Q97+Q99+Q93+Q95</f>
        <v>-581.30641000000003</v>
      </c>
      <c r="R85" s="176">
        <f t="shared" ref="R85:T85" si="160">R87+R89+R91+R97+R99+R93+R95</f>
        <v>-509.21140000000003</v>
      </c>
      <c r="S85" s="176">
        <f t="shared" si="160"/>
        <v>-530.22645999999997</v>
      </c>
      <c r="T85" s="176">
        <f t="shared" si="160"/>
        <v>-527.96732999999983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-2148.7116000000001</v>
      </c>
      <c r="AD85" s="176">
        <v>-456.57513404166662</v>
      </c>
      <c r="AE85" s="176">
        <v>-456.57513404166662</v>
      </c>
      <c r="AF85" s="176">
        <v>-456.57513404166662</v>
      </c>
      <c r="AG85" s="176">
        <v>-456.57513404166662</v>
      </c>
      <c r="AH85" s="176">
        <v>-456.57513404166662</v>
      </c>
      <c r="AI85" s="176">
        <v>-456.57513404166662</v>
      </c>
      <c r="AJ85" s="176">
        <v>-456.57513404166662</v>
      </c>
      <c r="AK85" s="176">
        <v>-456.57513404166662</v>
      </c>
      <c r="AL85" s="176">
        <v>-456.57513404166662</v>
      </c>
      <c r="AM85" s="176">
        <v>-456.57513404166662</v>
      </c>
      <c r="AN85" s="176">
        <v>-456.57513404166662</v>
      </c>
      <c r="AO85" s="178">
        <v>-456.57513404166662</v>
      </c>
      <c r="AP85" s="5"/>
      <c r="AQ85" s="179">
        <v>-456.57513404166662</v>
      </c>
      <c r="AR85" s="178">
        <f ca="1">SUMIF($AD$4:$AO$4,"&lt;"&amp;MONTH(TODAY()),$AD85:$AO85)</f>
        <v>-2282.8756702083328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0.33436735510887683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0.15636461698288207</v>
      </c>
      <c r="AV85" s="45">
        <f ca="1">IFERROR(($AC85/$AR85)-1,"")</f>
        <v>-5.876976655329158E-2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-2.6849283737105257E-2</v>
      </c>
      <c r="E86" s="196">
        <f t="shared" si="162"/>
        <v>-2.3356755921272912E-2</v>
      </c>
      <c r="F86" s="196">
        <f t="shared" si="162"/>
        <v>-1.9200506004892651E-2</v>
      </c>
      <c r="G86" s="196">
        <f t="shared" si="162"/>
        <v>-2.2528012450941933E-2</v>
      </c>
      <c r="H86" s="196">
        <f t="shared" si="162"/>
        <v>-2.4851576503316344E-2</v>
      </c>
      <c r="I86" s="196">
        <f t="shared" si="162"/>
        <v>-2.4400557079010728E-2</v>
      </c>
      <c r="J86" s="196">
        <f t="shared" si="162"/>
        <v>-1.9110036100956906E-2</v>
      </c>
      <c r="K86" s="196">
        <f t="shared" si="162"/>
        <v>-2.0541476114004083E-2</v>
      </c>
      <c r="L86" s="196">
        <f t="shared" si="162"/>
        <v>-2.0301976659331557E-2</v>
      </c>
      <c r="M86" s="196">
        <f t="shared" si="162"/>
        <v>-2.6945453894510404E-2</v>
      </c>
      <c r="N86" s="196">
        <f t="shared" si="162"/>
        <v>-2.1746158119392237E-2</v>
      </c>
      <c r="O86" s="196">
        <f t="shared" si="162"/>
        <v>-2.6056257435718235E-2</v>
      </c>
      <c r="P86" s="196">
        <f t="shared" ca="1" si="162"/>
        <v>-2.3309418334340911E-2</v>
      </c>
      <c r="Q86" s="197">
        <f t="shared" si="162"/>
        <v>-2.3329656688743788E-2</v>
      </c>
      <c r="R86" s="196">
        <f t="shared" si="162"/>
        <v>-2.6481809069423268E-2</v>
      </c>
      <c r="S86" s="196">
        <f t="shared" si="162"/>
        <v>-2.8726328834758647E-2</v>
      </c>
      <c r="T86" s="196">
        <f t="shared" si="162"/>
        <v>-2.3873234807168606E-2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-2.5362779878728849E-2</v>
      </c>
      <c r="AD86" s="185">
        <f t="shared" si="162"/>
        <v>-1.9409201941633314E-2</v>
      </c>
      <c r="AE86" s="185">
        <f t="shared" si="162"/>
        <v>-1.9899014221198368E-2</v>
      </c>
      <c r="AF86" s="185">
        <f t="shared" si="162"/>
        <v>-1.9610248956465553E-2</v>
      </c>
      <c r="AG86" s="185">
        <f t="shared" si="162"/>
        <v>-1.9500778299547314E-2</v>
      </c>
      <c r="AH86" s="185">
        <f t="shared" si="162"/>
        <v>-1.878397272379919E-2</v>
      </c>
      <c r="AI86" s="185">
        <f t="shared" si="162"/>
        <v>-1.8692501669860567E-2</v>
      </c>
      <c r="AJ86" s="185">
        <f t="shared" si="162"/>
        <v>-1.8693749761619079E-2</v>
      </c>
      <c r="AK86" s="185">
        <f t="shared" si="162"/>
        <v>-1.8252362741414858E-2</v>
      </c>
      <c r="AL86" s="185">
        <f t="shared" si="162"/>
        <v>-1.8111714948433343E-2</v>
      </c>
      <c r="AM86" s="185">
        <f t="shared" si="162"/>
        <v>-1.7961289414741941E-2</v>
      </c>
      <c r="AN86" s="185">
        <f t="shared" si="162"/>
        <v>-1.7953746403420064E-2</v>
      </c>
      <c r="AO86" s="186">
        <f t="shared" si="162"/>
        <v>-1.7906690433084915E-2</v>
      </c>
      <c r="AP86" s="5"/>
      <c r="AQ86" s="146">
        <f>IFERROR(AQ85/AQ$11,"")</f>
        <v>-1.9500778299547314E-2</v>
      </c>
      <c r="AR86" s="147">
        <f ca="1">IFERROR(AR85/AR$11,"")</f>
        <v>-1.9433602104615012E-2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1.3452223562266732E-3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4.3724565076212925E-3</v>
      </c>
      <c r="AV86" s="45">
        <f ca="1">IF($AR86&lt;&gt;0,IFERROR(($AR86-$AC86),""),"")</f>
        <v>5.9291777741138363E-3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-436.65672000000001</v>
      </c>
      <c r="E87" s="176">
        <v>-342.1226299999999</v>
      </c>
      <c r="F87" s="176">
        <v>-303.58377000000002</v>
      </c>
      <c r="G87" s="176">
        <v>-265.52815999999996</v>
      </c>
      <c r="H87" s="176">
        <v>-369.8441499999999</v>
      </c>
      <c r="I87" s="176">
        <v>-357.52607999999998</v>
      </c>
      <c r="J87" s="176">
        <v>-388.47340999999994</v>
      </c>
      <c r="K87" s="176">
        <v>-402.59008</v>
      </c>
      <c r="L87" s="176">
        <v>-292.76491000000004</v>
      </c>
      <c r="M87" s="176">
        <v>-390.86105999999995</v>
      </c>
      <c r="N87" s="176">
        <v>-391.45967999999999</v>
      </c>
      <c r="O87" s="176">
        <v>-354.61095000000012</v>
      </c>
      <c r="P87" s="176">
        <f ca="1">SUMIF($D$4:$O$4,"&lt;"&amp;MONTH(TODAY()),$D87:$O87)</f>
        <v>-1717.7354299999997</v>
      </c>
      <c r="Q87" s="177">
        <v>-446.50308000000001</v>
      </c>
      <c r="R87" s="176">
        <v>-356.15205000000003</v>
      </c>
      <c r="S87" s="176">
        <v>-354.10947999999996</v>
      </c>
      <c r="T87" s="176">
        <v>-388.4596199999998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-1545.22423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-2.1110070973272412E-2</v>
      </c>
      <c r="E88" s="185">
        <f t="shared" si="164"/>
        <v>-1.7023473767768485E-2</v>
      </c>
      <c r="F88" s="185">
        <f t="shared" si="164"/>
        <v>-1.3611948942488872E-2</v>
      </c>
      <c r="G88" s="185">
        <f t="shared" si="164"/>
        <v>-1.5118260429669376E-2</v>
      </c>
      <c r="H88" s="185">
        <f t="shared" si="164"/>
        <v>-1.8285665070755817E-2</v>
      </c>
      <c r="I88" s="185">
        <f t="shared" si="164"/>
        <v>-1.9799954326415747E-2</v>
      </c>
      <c r="J88" s="185">
        <f t="shared" si="164"/>
        <v>-1.5693915535970854E-2</v>
      </c>
      <c r="K88" s="185">
        <f t="shared" si="164"/>
        <v>-1.5913383996601176E-2</v>
      </c>
      <c r="L88" s="185">
        <f t="shared" si="164"/>
        <v>-1.6102090916699622E-2</v>
      </c>
      <c r="M88" s="185">
        <f t="shared" si="164"/>
        <v>-2.0305268746620198E-2</v>
      </c>
      <c r="N88" s="185">
        <f t="shared" si="164"/>
        <v>-1.5802547386042514E-2</v>
      </c>
      <c r="O88" s="185">
        <f t="shared" si="164"/>
        <v>-1.6304134098059073E-2</v>
      </c>
      <c r="P88" s="185">
        <f t="shared" ca="1" si="164"/>
        <v>-1.702853799163025E-2</v>
      </c>
      <c r="Q88" s="199">
        <f t="shared" si="164"/>
        <v>-1.7919574578347936E-2</v>
      </c>
      <c r="R88" s="185">
        <f t="shared" si="164"/>
        <v>-1.8521876351911385E-2</v>
      </c>
      <c r="S88" s="185">
        <f t="shared" si="164"/>
        <v>-1.9184756200181691E-2</v>
      </c>
      <c r="T88" s="185">
        <f t="shared" si="164"/>
        <v>-1.7565078735768534E-2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-1.823938680685127E-2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-91.706630000000004</v>
      </c>
      <c r="E89" s="176">
        <v>-107.09410000000001</v>
      </c>
      <c r="F89" s="176">
        <v>-104.02299000000002</v>
      </c>
      <c r="G89" s="176">
        <v>-121.77014</v>
      </c>
      <c r="H89" s="176">
        <v>-73.688839999999999</v>
      </c>
      <c r="I89" s="176">
        <v>-66.822999999999993</v>
      </c>
      <c r="J89" s="176">
        <v>-71.384480000000011</v>
      </c>
      <c r="K89" s="176">
        <v>-80.032309999999995</v>
      </c>
      <c r="L89" s="176">
        <v>-68.82611</v>
      </c>
      <c r="M89" s="176">
        <v>-85.590759999999989</v>
      </c>
      <c r="N89" s="176">
        <v>-99.158629999999988</v>
      </c>
      <c r="O89" s="176">
        <v>-119.93608999999999</v>
      </c>
      <c r="P89" s="176">
        <f ca="1">SUMIF($D$4:$O$4,"&lt;"&amp;MONTH(TODAY()),$D89:$O89)</f>
        <v>-498.28270000000009</v>
      </c>
      <c r="Q89" s="177">
        <v>-49.66904000000001</v>
      </c>
      <c r="R89" s="176">
        <v>-70.472970000000004</v>
      </c>
      <c r="S89" s="176">
        <v>-86.428180000000012</v>
      </c>
      <c r="T89" s="176">
        <v>-70.627830000000003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-277.19802000000004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-4.4335364128133261E-3</v>
      </c>
      <c r="E90" s="185">
        <f t="shared" si="166"/>
        <v>-5.3288307822045439E-3</v>
      </c>
      <c r="F90" s="185">
        <f t="shared" si="166"/>
        <v>-4.6641348077501995E-3</v>
      </c>
      <c r="G90" s="185">
        <f t="shared" si="166"/>
        <v>-6.9331730731584185E-3</v>
      </c>
      <c r="H90" s="185">
        <f t="shared" si="166"/>
        <v>-3.6432898768103119E-3</v>
      </c>
      <c r="I90" s="185">
        <f t="shared" si="166"/>
        <v>-3.7006876476090344E-3</v>
      </c>
      <c r="J90" s="185">
        <f t="shared" si="166"/>
        <v>-2.883857609969241E-3</v>
      </c>
      <c r="K90" s="185">
        <f t="shared" si="166"/>
        <v>-3.1634780498442094E-3</v>
      </c>
      <c r="L90" s="185">
        <f t="shared" si="166"/>
        <v>-3.7854409555529342E-3</v>
      </c>
      <c r="M90" s="185">
        <f t="shared" si="166"/>
        <v>-4.4464480141037073E-3</v>
      </c>
      <c r="N90" s="185">
        <f t="shared" si="166"/>
        <v>-4.0028616722673884E-3</v>
      </c>
      <c r="O90" s="185">
        <f t="shared" si="166"/>
        <v>-5.5143646707945171E-3</v>
      </c>
      <c r="P90" s="185">
        <f t="shared" ca="1" si="166"/>
        <v>-4.9396581914376075E-3</v>
      </c>
      <c r="Q90" s="199">
        <f t="shared" si="166"/>
        <v>-1.9933749763046361E-3</v>
      </c>
      <c r="R90" s="185">
        <f t="shared" si="166"/>
        <v>-3.6649842012476423E-3</v>
      </c>
      <c r="S90" s="185">
        <f t="shared" si="166"/>
        <v>-4.6824602440053839E-3</v>
      </c>
      <c r="T90" s="185">
        <f t="shared" si="166"/>
        <v>-3.1935967884808092E-3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-3.2719664956802385E-3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-40.503</v>
      </c>
      <c r="I91" s="176">
        <f t="shared" si="168"/>
        <v>0</v>
      </c>
      <c r="J91" s="176">
        <f t="shared" si="168"/>
        <v>0</v>
      </c>
      <c r="K91" s="176">
        <f t="shared" si="168"/>
        <v>-16.103999999999999</v>
      </c>
      <c r="L91" s="176">
        <f t="shared" si="168"/>
        <v>0</v>
      </c>
      <c r="M91" s="176">
        <f t="shared" si="168"/>
        <v>-16.103999999999999</v>
      </c>
      <c r="N91" s="176">
        <f t="shared" si="168"/>
        <v>-27.64</v>
      </c>
      <c r="O91" s="176">
        <f t="shared" si="168"/>
        <v>-81.449210000000008</v>
      </c>
      <c r="P91" s="176">
        <f ca="1">SUMIF($D$4:$O$4,"&lt;"&amp;MONTH(TODAY()),$D91:$O91)</f>
        <v>-40.503</v>
      </c>
      <c r="Q91" s="177">
        <f>+Q93+Q95</f>
        <v>-29.845500000000001</v>
      </c>
      <c r="R91" s="176">
        <f t="shared" ref="R91:AB91" si="169">+R93+R95</f>
        <v>-19.87125</v>
      </c>
      <c r="S91" s="176">
        <f t="shared" si="169"/>
        <v>-40.240499999999997</v>
      </c>
      <c r="T91" s="176">
        <f t="shared" si="169"/>
        <v>-28.592100000000002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-118.54935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-2.0025307750868118E-3</v>
      </c>
      <c r="I92" s="185">
        <f t="shared" si="171"/>
        <v>0</v>
      </c>
      <c r="J92" s="185">
        <f t="shared" si="171"/>
        <v>0</v>
      </c>
      <c r="K92" s="185">
        <f t="shared" si="171"/>
        <v>-6.3655104438059009E-4</v>
      </c>
      <c r="L92" s="185">
        <f t="shared" si="171"/>
        <v>0</v>
      </c>
      <c r="M92" s="185">
        <f t="shared" si="171"/>
        <v>-8.3660431124955674E-4</v>
      </c>
      <c r="N92" s="185">
        <f t="shared" si="171"/>
        <v>-1.1157787942559373E-3</v>
      </c>
      <c r="O92" s="185">
        <f t="shared" si="171"/>
        <v>-3.7448331531244978E-3</v>
      </c>
      <c r="P92" s="185">
        <f t="shared" ca="1" si="171"/>
        <v>-4.0152101553555321E-4</v>
      </c>
      <c r="Q92" s="199">
        <f t="shared" si="171"/>
        <v>-1.1977938944521577E-3</v>
      </c>
      <c r="R92" s="185">
        <f t="shared" si="171"/>
        <v>-1.0334149009051585E-3</v>
      </c>
      <c r="S92" s="185">
        <f t="shared" si="171"/>
        <v>-2.1801285350321925E-3</v>
      </c>
      <c r="T92" s="185">
        <f t="shared" si="171"/>
        <v>-1.2928563533089173E-3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-1.3993227703598678E-3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-8.2004999999999999</v>
      </c>
      <c r="T93" s="176">
        <v>-20.582100000000001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-28.782600000000002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-4.4428235363704461E-4</v>
      </c>
      <c r="T94" s="185">
        <f t="shared" si="173"/>
        <v>-9.3066611929307273E-4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-3.3974161452728281E-4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-40.503</v>
      </c>
      <c r="I95" s="176">
        <v>0</v>
      </c>
      <c r="J95" s="176">
        <v>0</v>
      </c>
      <c r="K95" s="176">
        <v>-16.103999999999999</v>
      </c>
      <c r="L95" s="176">
        <v>0</v>
      </c>
      <c r="M95" s="176">
        <v>-16.103999999999999</v>
      </c>
      <c r="N95" s="176">
        <v>-27.64</v>
      </c>
      <c r="O95" s="176">
        <v>-81.449210000000008</v>
      </c>
      <c r="P95" s="176">
        <f ca="1">SUMIF($D$4:$O$4,"&lt;"&amp;MONTH(TODAY()),$D95:$O95)</f>
        <v>-40.503</v>
      </c>
      <c r="Q95" s="177">
        <v>-29.845500000000001</v>
      </c>
      <c r="R95" s="176">
        <v>-19.87125</v>
      </c>
      <c r="S95" s="176">
        <v>-32.04</v>
      </c>
      <c r="T95" s="176">
        <v>-8.01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-89.766750000000016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-2.0025307750868118E-3</v>
      </c>
      <c r="I96" s="185">
        <f t="shared" si="175"/>
        <v>0</v>
      </c>
      <c r="J96" s="185">
        <f t="shared" si="175"/>
        <v>0</v>
      </c>
      <c r="K96" s="185">
        <f t="shared" si="175"/>
        <v>-6.3655104438059009E-4</v>
      </c>
      <c r="L96" s="185">
        <f t="shared" si="175"/>
        <v>0</v>
      </c>
      <c r="M96" s="185">
        <f t="shared" si="175"/>
        <v>-8.3660431124955674E-4</v>
      </c>
      <c r="N96" s="185">
        <f t="shared" si="175"/>
        <v>-1.1157787942559373E-3</v>
      </c>
      <c r="O96" s="185">
        <f t="shared" si="175"/>
        <v>-3.7448331531244978E-3</v>
      </c>
      <c r="P96" s="185">
        <f t="shared" ca="1" si="175"/>
        <v>-4.0152101553555321E-4</v>
      </c>
      <c r="Q96" s="199">
        <f t="shared" si="175"/>
        <v>-1.1977938944521577E-3</v>
      </c>
      <c r="R96" s="185">
        <f t="shared" si="175"/>
        <v>-1.0334149009051585E-3</v>
      </c>
      <c r="S96" s="185">
        <f t="shared" si="175"/>
        <v>-1.7358461813951479E-3</v>
      </c>
      <c r="T96" s="185">
        <f t="shared" si="175"/>
        <v>-3.6219023401584449E-4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-1.0595811558325851E-3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-27.007600000000004</v>
      </c>
      <c r="E97" s="176">
        <v>-11.885999999999999</v>
      </c>
      <c r="F97" s="176">
        <v>-10.75</v>
      </c>
      <c r="G97" s="176">
        <v>-4.0599999999999996</v>
      </c>
      <c r="H97" s="176">
        <v>-13.782380000000002</v>
      </c>
      <c r="I97" s="176">
        <v>-11.45</v>
      </c>
      <c r="J97" s="176">
        <v>-8.5631000000000004</v>
      </c>
      <c r="K97" s="176">
        <v>-17.7</v>
      </c>
      <c r="L97" s="176">
        <v>-3.2250000000000001</v>
      </c>
      <c r="M97" s="176">
        <v>-25.723779999999998</v>
      </c>
      <c r="N97" s="176">
        <v>-16.12576</v>
      </c>
      <c r="O97" s="176">
        <v>-10.175000000000001</v>
      </c>
      <c r="P97" s="176">
        <f ca="1">SUMIF($D$4:$O$4,"&lt;"&amp;MONTH(TODAY()),$D97:$O97)</f>
        <v>-67.485980000000012</v>
      </c>
      <c r="Q97" s="177">
        <v>-20.270880000000002</v>
      </c>
      <c r="R97" s="176">
        <v>-39.395600000000002</v>
      </c>
      <c r="S97" s="176">
        <v>-9.2078000000000007</v>
      </c>
      <c r="T97" s="176">
        <v>-8.247399999999999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-77.121680000000012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-1.3056763510195194E-3</v>
      </c>
      <c r="E98" s="185">
        <f t="shared" si="177"/>
        <v>-5.9142831096468615E-4</v>
      </c>
      <c r="F98" s="185">
        <f t="shared" si="177"/>
        <v>-4.8200353771137163E-4</v>
      </c>
      <c r="G98" s="185">
        <f t="shared" si="177"/>
        <v>-2.3116243996289384E-4</v>
      </c>
      <c r="H98" s="185">
        <f t="shared" si="177"/>
        <v>-6.8142211944648482E-4</v>
      </c>
      <c r="I98" s="185">
        <f t="shared" si="177"/>
        <v>-6.3410612461463041E-4</v>
      </c>
      <c r="J98" s="185">
        <f t="shared" si="177"/>
        <v>-3.4594019736401536E-4</v>
      </c>
      <c r="K98" s="185">
        <f t="shared" si="177"/>
        <v>-6.9963695265377825E-4</v>
      </c>
      <c r="L98" s="185">
        <f t="shared" si="177"/>
        <v>-1.7737522986056037E-4</v>
      </c>
      <c r="M98" s="185">
        <f t="shared" si="177"/>
        <v>-1.336352784999697E-3</v>
      </c>
      <c r="N98" s="185">
        <f t="shared" si="177"/>
        <v>-6.5096892363461013E-4</v>
      </c>
      <c r="O98" s="185">
        <f t="shared" si="177"/>
        <v>-4.6782132488506351E-4</v>
      </c>
      <c r="P98" s="185">
        <f t="shared" ca="1" si="177"/>
        <v>-6.6901314036027048E-4</v>
      </c>
      <c r="Q98" s="199">
        <f t="shared" si="177"/>
        <v>-8.1353424466577395E-4</v>
      </c>
      <c r="R98" s="185">
        <f t="shared" si="177"/>
        <v>-2.0487890832282451E-3</v>
      </c>
      <c r="S98" s="185">
        <f t="shared" si="177"/>
        <v>-4.9885532050718609E-4</v>
      </c>
      <c r="T98" s="185">
        <f t="shared" si="177"/>
        <v>-3.7292481098904812E-4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-9.1032235024829085E-4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-8.3005700000000004</v>
      </c>
      <c r="F99" s="176">
        <v>-9.8671499999999988</v>
      </c>
      <c r="G99" s="176">
        <v>-4.3103500000000006</v>
      </c>
      <c r="H99" s="176">
        <v>-4.8272900000000005</v>
      </c>
      <c r="I99" s="176">
        <v>-4.7996900000000009</v>
      </c>
      <c r="J99" s="176">
        <v>-4.612070000000001</v>
      </c>
      <c r="K99" s="176">
        <v>-3.2490299999999999</v>
      </c>
      <c r="L99" s="176">
        <v>-4.3103500000000006</v>
      </c>
      <c r="M99" s="176">
        <v>-0.4</v>
      </c>
      <c r="N99" s="176">
        <v>-4.3103500000000006</v>
      </c>
      <c r="O99" s="176">
        <v>-0.54601</v>
      </c>
      <c r="P99" s="176">
        <f ca="1">SUMIF($D$4:$O$4,"&lt;"&amp;MONTH(TODAY()),$D99:$O99)</f>
        <v>-27.30536</v>
      </c>
      <c r="Q99" s="177">
        <v>-5.1724100000000002</v>
      </c>
      <c r="R99" s="176">
        <v>-3.44828</v>
      </c>
      <c r="S99" s="176">
        <v>0</v>
      </c>
      <c r="T99" s="176">
        <v>-3.44828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-12.06897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-4.1302306033519647E-4</v>
      </c>
      <c r="F100" s="185">
        <f t="shared" si="179"/>
        <v>-4.4241871694221022E-4</v>
      </c>
      <c r="G100" s="185">
        <f t="shared" si="179"/>
        <v>-2.4541650815124622E-4</v>
      </c>
      <c r="H100" s="185">
        <f t="shared" si="179"/>
        <v>-2.3866866121691768E-4</v>
      </c>
      <c r="I100" s="185">
        <f t="shared" si="179"/>
        <v>-2.6580898037131844E-4</v>
      </c>
      <c r="J100" s="185">
        <f t="shared" si="179"/>
        <v>-1.8632275765279567E-4</v>
      </c>
      <c r="K100" s="185">
        <f t="shared" si="179"/>
        <v>-1.2842607052433361E-4</v>
      </c>
      <c r="L100" s="185">
        <f t="shared" si="179"/>
        <v>-2.3706955721843921E-4</v>
      </c>
      <c r="M100" s="185">
        <f t="shared" si="179"/>
        <v>-2.0780037537246817E-5</v>
      </c>
      <c r="N100" s="185">
        <f t="shared" si="179"/>
        <v>-1.7400134319179016E-4</v>
      </c>
      <c r="O100" s="185">
        <f t="shared" si="179"/>
        <v>-2.5104188855085357E-5</v>
      </c>
      <c r="P100" s="185">
        <f t="shared" ca="1" si="179"/>
        <v>-2.7068799537722816E-4</v>
      </c>
      <c r="Q100" s="199">
        <f t="shared" si="179"/>
        <v>-2.0758510052112665E-4</v>
      </c>
      <c r="R100" s="185">
        <f t="shared" si="179"/>
        <v>-1.793296312256773E-4</v>
      </c>
      <c r="S100" s="185">
        <f t="shared" si="179"/>
        <v>0</v>
      </c>
      <c r="T100" s="185">
        <f t="shared" si="179"/>
        <v>-1.5592176531237906E-4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-1.4245868522931701E-4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-293.60977000000003</v>
      </c>
      <c r="E101" s="176">
        <f t="shared" si="181"/>
        <v>-384.10013999999995</v>
      </c>
      <c r="F101" s="176">
        <f t="shared" si="181"/>
        <v>-294.50647000000004</v>
      </c>
      <c r="G101" s="176">
        <f t="shared" si="181"/>
        <v>-329.40751999999998</v>
      </c>
      <c r="H101" s="176">
        <f t="shared" si="181"/>
        <v>-337.75995</v>
      </c>
      <c r="I101" s="176">
        <f t="shared" si="181"/>
        <v>-316.39395999999999</v>
      </c>
      <c r="J101" s="176">
        <f t="shared" si="181"/>
        <v>-327.37833000000001</v>
      </c>
      <c r="K101" s="176">
        <f t="shared" si="181"/>
        <v>-310.67275000000001</v>
      </c>
      <c r="L101" s="176">
        <f t="shared" si="181"/>
        <v>-307.76098999999999</v>
      </c>
      <c r="M101" s="176">
        <f t="shared" si="181"/>
        <v>-329.95057000000003</v>
      </c>
      <c r="N101" s="176">
        <f t="shared" si="181"/>
        <v>-296.60435000000001</v>
      </c>
      <c r="O101" s="176">
        <f t="shared" si="181"/>
        <v>-296.70616000000001</v>
      </c>
      <c r="P101" s="176">
        <f t="shared" ca="1" si="181"/>
        <v>-1639.3838500000002</v>
      </c>
      <c r="Q101" s="177">
        <f t="shared" si="181"/>
        <v>-298.77999</v>
      </c>
      <c r="R101" s="176">
        <f t="shared" si="181"/>
        <v>-246.69058000000001</v>
      </c>
      <c r="S101" s="176">
        <f t="shared" si="181"/>
        <v>-231.49042</v>
      </c>
      <c r="T101" s="176">
        <f t="shared" si="181"/>
        <v>-452.47778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-1229.43877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-1042.3581592184712</v>
      </c>
      <c r="AR101" s="178">
        <f t="shared" ca="1" si="183"/>
        <v>-5211.7907960923558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0.37361096067266475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-0.76410435144062261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-1.4194498330739509E-2</v>
      </c>
      <c r="E102" s="196">
        <f t="shared" si="186"/>
        <v>-1.9112207390333119E-2</v>
      </c>
      <c r="F102" s="196">
        <f t="shared" si="186"/>
        <v>-1.320494515524539E-2</v>
      </c>
      <c r="G102" s="196">
        <f t="shared" si="186"/>
        <v>-1.8755331543183682E-2</v>
      </c>
      <c r="H102" s="196">
        <f t="shared" si="186"/>
        <v>-1.6699372749346537E-2</v>
      </c>
      <c r="I102" s="196">
        <f t="shared" si="186"/>
        <v>-1.7522039111535055E-2</v>
      </c>
      <c r="J102" s="196">
        <f t="shared" si="186"/>
        <v>-1.3225738820392352E-2</v>
      </c>
      <c r="K102" s="196">
        <f t="shared" si="186"/>
        <v>-1.2280120682631023E-2</v>
      </c>
      <c r="L102" s="196">
        <f t="shared" si="186"/>
        <v>-1.6926876385539108E-2</v>
      </c>
      <c r="M102" s="196">
        <f t="shared" si="186"/>
        <v>-1.7140963075089961E-2</v>
      </c>
      <c r="N102" s="196">
        <f t="shared" si="186"/>
        <v>-1.1973402460711506E-2</v>
      </c>
      <c r="O102" s="196">
        <f t="shared" si="186"/>
        <v>-1.3641815122629939E-2</v>
      </c>
      <c r="P102" s="196">
        <f t="shared" ca="1" si="186"/>
        <v>-1.6251810194419798E-2</v>
      </c>
      <c r="Q102" s="197">
        <f t="shared" si="186"/>
        <v>-1.1990981816571234E-2</v>
      </c>
      <c r="R102" s="196">
        <f t="shared" si="186"/>
        <v>-1.2829274518962626E-2</v>
      </c>
      <c r="S102" s="196">
        <f t="shared" si="186"/>
        <v>-1.254156559258923E-2</v>
      </c>
      <c r="T102" s="196">
        <f t="shared" si="186"/>
        <v>-2.0459804372680374E-2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-1.451194515722126E-2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-4.4520154200488375E-2</v>
      </c>
      <c r="AR102" s="147">
        <f ca="1">IFERROR(AR101/AR$11,"")</f>
        <v>-4.4366791369987529E-2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1.7044728294966921E-3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2.0459804372680374E-2</v>
      </c>
      <c r="AV102" s="45">
        <f ca="1">IF($AR102&lt;&gt;0,IFERROR(($AR102-$AC102),""),"")</f>
        <v>-2.9854846212766267E-2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-144.85848999999999</v>
      </c>
      <c r="E103" s="176">
        <v>-172.16863999999998</v>
      </c>
      <c r="F103" s="176">
        <v>-165.65714</v>
      </c>
      <c r="G103" s="176">
        <v>-180.03385999999998</v>
      </c>
      <c r="H103" s="176">
        <v>-193.06479999999999</v>
      </c>
      <c r="I103" s="176">
        <v>-204.83646999999999</v>
      </c>
      <c r="J103" s="176">
        <v>-205.51754</v>
      </c>
      <c r="K103" s="176">
        <v>-181.89064000000002</v>
      </c>
      <c r="L103" s="176">
        <v>-192.64335999999997</v>
      </c>
      <c r="M103" s="176">
        <v>-207.30880000000002</v>
      </c>
      <c r="N103" s="176">
        <v>-160.97816</v>
      </c>
      <c r="O103" s="176">
        <v>-179.83087</v>
      </c>
      <c r="P103" s="176">
        <f ca="1">SUMIF($D$4:$O$4,"&lt;"&amp;MONTH(TODAY()),$D103:$O103)</f>
        <v>-855.78292999999996</v>
      </c>
      <c r="Q103" s="177">
        <v>-165.22138000000001</v>
      </c>
      <c r="R103" s="176">
        <v>-181.26330999999999</v>
      </c>
      <c r="S103" s="176">
        <v>-167.79487</v>
      </c>
      <c r="T103" s="176">
        <v>-201.48930999999999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-715.76886999999988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-7.0031511366207113E-3</v>
      </c>
      <c r="E104" s="185">
        <f t="shared" ref="E104:P104" si="188">IFERROR(E103/E$11,"")</f>
        <v>-8.5668356012356638E-3</v>
      </c>
      <c r="F104" s="185">
        <f t="shared" si="188"/>
        <v>-7.4276583746184155E-3</v>
      </c>
      <c r="G104" s="185">
        <f t="shared" si="188"/>
        <v>-1.0250508954073407E-2</v>
      </c>
      <c r="H104" s="185">
        <f t="shared" si="188"/>
        <v>-9.5454214153514617E-3</v>
      </c>
      <c r="I104" s="185">
        <f t="shared" si="188"/>
        <v>-1.1343935386152052E-2</v>
      </c>
      <c r="J104" s="185">
        <f t="shared" si="188"/>
        <v>-8.3026915894205272E-3</v>
      </c>
      <c r="K104" s="185">
        <f t="shared" si="188"/>
        <v>-7.1896843551325111E-3</v>
      </c>
      <c r="L104" s="185">
        <f t="shared" si="188"/>
        <v>-1.0595398530576955E-2</v>
      </c>
      <c r="M104" s="185">
        <f t="shared" si="188"/>
        <v>-1.0769711614503982E-2</v>
      </c>
      <c r="N104" s="185">
        <f t="shared" si="188"/>
        <v>-6.4984087288834794E-3</v>
      </c>
      <c r="O104" s="185">
        <f t="shared" si="188"/>
        <v>-8.2681784627649749E-3</v>
      </c>
      <c r="P104" s="185">
        <f t="shared" ca="1" si="188"/>
        <v>-8.4836883967012618E-3</v>
      </c>
      <c r="Q104" s="199">
        <f>IFERROR(Q103/Q$11,"")</f>
        <v>-6.6308542392306997E-3</v>
      </c>
      <c r="R104" s="185">
        <f t="shared" ref="R104:AO104" si="189">IFERROR(R103/R$11,"")</f>
        <v>-9.4266946237096822E-3</v>
      </c>
      <c r="S104" s="185">
        <f t="shared" si="189"/>
        <v>-9.0907017586515371E-3</v>
      </c>
      <c r="T104" s="185">
        <f t="shared" si="189"/>
        <v>-9.110794050011365E-3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-8.4487319256136943E-3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-22.446740000000002</v>
      </c>
      <c r="E105" s="176">
        <v>-22.67652</v>
      </c>
      <c r="F105" s="176">
        <v>-22.371560000000002</v>
      </c>
      <c r="G105" s="176">
        <v>-22.174659999999999</v>
      </c>
      <c r="H105" s="176">
        <v>-22.281100000000002</v>
      </c>
      <c r="I105" s="176">
        <v>-22.20384</v>
      </c>
      <c r="J105" s="176">
        <v>-22.176310000000001</v>
      </c>
      <c r="K105" s="176">
        <v>-22.447939999999999</v>
      </c>
      <c r="L105" s="176">
        <v>-22.415839999999999</v>
      </c>
      <c r="M105" s="176">
        <v>-22.290119999999998</v>
      </c>
      <c r="N105" s="176">
        <v>-22.405240000000003</v>
      </c>
      <c r="O105" s="176">
        <v>-22.831600000000002</v>
      </c>
      <c r="P105" s="176">
        <f ca="1">SUMIF($D$4:$O$4,"&lt;"&amp;MONTH(TODAY()),$D105:$O105)</f>
        <v>-111.95058</v>
      </c>
      <c r="Q105" s="177">
        <v>-22.574580000000001</v>
      </c>
      <c r="R105" s="176">
        <v>-22.337959999999999</v>
      </c>
      <c r="S105" s="176">
        <v>-22.25761</v>
      </c>
      <c r="T105" s="176">
        <v>-22.192080000000001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-89.362230000000011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-1.0851825995454572E-3</v>
      </c>
      <c r="E106" s="185">
        <f t="shared" ref="E106:P106" si="192">IFERROR(E105/E$11,"")</f>
        <v>-1.128347292794626E-3</v>
      </c>
      <c r="F106" s="185">
        <f t="shared" si="192"/>
        <v>-1.0030856803834617E-3</v>
      </c>
      <c r="G106" s="185">
        <f t="shared" si="192"/>
        <v>-1.262548894322065E-3</v>
      </c>
      <c r="H106" s="185">
        <f t="shared" si="192"/>
        <v>-1.1016119411595873E-3</v>
      </c>
      <c r="I106" s="185">
        <f t="shared" si="192"/>
        <v>-1.2296585968526912E-3</v>
      </c>
      <c r="J106" s="185">
        <f t="shared" si="192"/>
        <v>-8.9589950581046428E-4</v>
      </c>
      <c r="K106" s="185">
        <f t="shared" si="192"/>
        <v>-8.873112053646811E-4</v>
      </c>
      <c r="L106" s="185">
        <f t="shared" si="192"/>
        <v>-1.2328727976798585E-3</v>
      </c>
      <c r="M106" s="185">
        <f t="shared" si="192"/>
        <v>-1.1579738257743398E-3</v>
      </c>
      <c r="N106" s="185">
        <f t="shared" si="192"/>
        <v>-9.0446062489923668E-4</v>
      </c>
      <c r="O106" s="185">
        <f t="shared" si="192"/>
        <v>-1.0497404777637166E-3</v>
      </c>
      <c r="P106" s="185">
        <f t="shared" ca="1" si="192"/>
        <v>-1.1098069419893388E-3</v>
      </c>
      <c r="Q106" s="199">
        <f>IFERROR(Q105/Q$11,"")</f>
        <v>-9.0598897970621344E-4</v>
      </c>
      <c r="R106" s="185">
        <f t="shared" ref="R106:AO106" si="193">IFERROR(R105/R$11,"")</f>
        <v>-1.1616974634118837E-3</v>
      </c>
      <c r="S106" s="185">
        <f t="shared" si="193"/>
        <v>-1.2058610276367808E-3</v>
      </c>
      <c r="T106" s="185">
        <f t="shared" si="193"/>
        <v>-1.0034649998125272E-3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-1.0548063169400397E-3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-16.429299999999998</v>
      </c>
      <c r="E107" s="176">
        <v>-117.18182000000002</v>
      </c>
      <c r="F107" s="176">
        <v>-8.2155199999999997</v>
      </c>
      <c r="G107" s="176">
        <v>-40.186600000000006</v>
      </c>
      <c r="H107" s="176">
        <v>-24.200190000000003</v>
      </c>
      <c r="I107" s="176">
        <v>-24.200190000000003</v>
      </c>
      <c r="J107" s="176">
        <v>-24.200190000000003</v>
      </c>
      <c r="K107" s="176">
        <v>-39.527560000000001</v>
      </c>
      <c r="L107" s="176">
        <v>-24.200190000000003</v>
      </c>
      <c r="M107" s="176">
        <v>-24.200599999999998</v>
      </c>
      <c r="N107" s="176">
        <v>-24.200599999999998</v>
      </c>
      <c r="O107" s="176">
        <v>-24.200599999999998</v>
      </c>
      <c r="P107" s="176">
        <f ca="1">SUMIF($D$4:$O$4,"&lt;"&amp;MONTH(TODAY()),$D107:$O107)</f>
        <v>-206.21343000000002</v>
      </c>
      <c r="Q107" s="177">
        <v>-24.887980000000002</v>
      </c>
      <c r="R107" s="176">
        <v>-24.887980000000002</v>
      </c>
      <c r="S107" s="176">
        <v>-24.887980000000002</v>
      </c>
      <c r="T107" s="176">
        <v>-24.887980000000002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-99.55192000000001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-7.9427081539288887E-4</v>
      </c>
      <c r="E108" s="185">
        <f t="shared" ref="E108:P108" si="196">IFERROR(E107/E$11,"")</f>
        <v>-5.830779562373203E-3</v>
      </c>
      <c r="F108" s="185">
        <f t="shared" si="196"/>
        <v>-3.6836369340823515E-4</v>
      </c>
      <c r="G108" s="185">
        <f t="shared" si="196"/>
        <v>-2.2880868250770522E-3</v>
      </c>
      <c r="H108" s="185">
        <f t="shared" si="196"/>
        <v>-1.19649470997082E-3</v>
      </c>
      <c r="I108" s="185">
        <f t="shared" si="196"/>
        <v>-1.3402173533482737E-3</v>
      </c>
      <c r="J108" s="185">
        <f t="shared" si="196"/>
        <v>-9.7766212059262076E-4</v>
      </c>
      <c r="K108" s="185">
        <f t="shared" si="196"/>
        <v>-1.5624260804655017E-3</v>
      </c>
      <c r="L108" s="185">
        <f t="shared" si="196"/>
        <v>-1.3310121748586776E-3</v>
      </c>
      <c r="M108" s="185">
        <f t="shared" si="196"/>
        <v>-1.2572234410597382E-3</v>
      </c>
      <c r="N108" s="185">
        <f t="shared" si="196"/>
        <v>-9.7693618987953102E-4</v>
      </c>
      <c r="O108" s="185">
        <f t="shared" si="196"/>
        <v>-1.112683710566434E-3</v>
      </c>
      <c r="P108" s="185">
        <f t="shared" ca="1" si="196"/>
        <v>-2.0442689635501005E-3</v>
      </c>
      <c r="Q108" s="199">
        <f>IFERROR(Q107/Q$11,"")</f>
        <v>-9.9883300629064397E-4</v>
      </c>
      <c r="R108" s="185">
        <f t="shared" ref="R108:AO108" si="197">IFERROR(R107/R$11,"")</f>
        <v>-1.2943126066769614E-3</v>
      </c>
      <c r="S108" s="185">
        <f t="shared" si="197"/>
        <v>-1.3483678228975911E-3</v>
      </c>
      <c r="T108" s="185">
        <f t="shared" si="197"/>
        <v>-1.1253662047917177E-3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-1.1750825161761236E-3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-41.487310000000008</v>
      </c>
      <c r="E109" s="176">
        <v>-14.89385</v>
      </c>
      <c r="F109" s="176">
        <v>-28.550180000000001</v>
      </c>
      <c r="G109" s="176">
        <v>-14.252050000000001</v>
      </c>
      <c r="H109" s="176">
        <v>-28.917310000000001</v>
      </c>
      <c r="I109" s="176">
        <v>-14.065530000000001</v>
      </c>
      <c r="J109" s="176">
        <v>-15.328940000000001</v>
      </c>
      <c r="K109" s="176">
        <v>-15.1454</v>
      </c>
      <c r="L109" s="176">
        <v>-13.78908</v>
      </c>
      <c r="M109" s="176">
        <v>-29.689050000000002</v>
      </c>
      <c r="N109" s="176">
        <v>-29.842169999999999</v>
      </c>
      <c r="O109" s="176">
        <v>-15.926530000000001</v>
      </c>
      <c r="P109" s="176">
        <f ca="1">SUMIF($D$4:$O$4,"&lt;"&amp;MONTH(TODAY()),$D109:$O109)</f>
        <v>-128.10070000000002</v>
      </c>
      <c r="Q109" s="177">
        <v>-34.493169999999999</v>
      </c>
      <c r="R109" s="176">
        <v>-18.201330000000002</v>
      </c>
      <c r="S109" s="176">
        <v>-16.549959999999999</v>
      </c>
      <c r="T109" s="176">
        <v>-34.94115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-104.18561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-2.0056946761065637E-3</v>
      </c>
      <c r="E110" s="185">
        <f t="shared" ref="E110:P110" si="200">IFERROR(E109/E$11,"")</f>
        <v>-7.4109410644972163E-4</v>
      </c>
      <c r="F110" s="185">
        <f t="shared" si="200"/>
        <v>-1.28011979184153E-3</v>
      </c>
      <c r="G110" s="185">
        <f t="shared" si="200"/>
        <v>-8.1146272228402989E-4</v>
      </c>
      <c r="H110" s="185">
        <f t="shared" si="200"/>
        <v>-1.4297163965070641E-3</v>
      </c>
      <c r="I110" s="185">
        <f t="shared" si="200"/>
        <v>-7.7895534663325965E-4</v>
      </c>
      <c r="J110" s="185">
        <f t="shared" si="200"/>
        <v>-6.1927298863509125E-4</v>
      </c>
      <c r="K110" s="185">
        <f t="shared" si="200"/>
        <v>-5.9865997190522793E-4</v>
      </c>
      <c r="L110" s="185">
        <f t="shared" si="200"/>
        <v>-7.5840038281105608E-4</v>
      </c>
      <c r="M110" s="185">
        <f t="shared" si="200"/>
        <v>-1.542348933612994E-3</v>
      </c>
      <c r="N110" s="185">
        <f t="shared" si="200"/>
        <v>-1.2046765723799098E-3</v>
      </c>
      <c r="O110" s="185">
        <f t="shared" si="200"/>
        <v>-7.3226244377608946E-4</v>
      </c>
      <c r="P110" s="185">
        <f t="shared" ca="1" si="200"/>
        <v>-1.2699089735282631E-3</v>
      </c>
      <c r="Q110" s="199">
        <f>IFERROR(Q109/Q$11,"")</f>
        <v>-1.3843195264378325E-3</v>
      </c>
      <c r="R110" s="185">
        <f t="shared" ref="R110:AO110" si="201">IFERROR(R109/R$11,"")</f>
        <v>-9.4656982516409848E-4</v>
      </c>
      <c r="S110" s="185">
        <f t="shared" si="201"/>
        <v>-8.9663498340332209E-4</v>
      </c>
      <c r="T110" s="185">
        <f t="shared" si="201"/>
        <v>-1.5799429831813638E-3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-1.2297772734884901E-3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-68.387930000000011</v>
      </c>
      <c r="E111" s="176">
        <v>-57.179310000000001</v>
      </c>
      <c r="F111" s="176">
        <v>-69.712070000000011</v>
      </c>
      <c r="G111" s="176">
        <v>-72.760350000000003</v>
      </c>
      <c r="H111" s="176">
        <v>-69.296549999999996</v>
      </c>
      <c r="I111" s="176">
        <v>-51.08793</v>
      </c>
      <c r="J111" s="176">
        <v>-60.155349999999999</v>
      </c>
      <c r="K111" s="176">
        <v>-51.661209999999997</v>
      </c>
      <c r="L111" s="176">
        <v>-54.712520000000005</v>
      </c>
      <c r="M111" s="176">
        <v>-46.462000000000003</v>
      </c>
      <c r="N111" s="176">
        <v>-59.178179999999998</v>
      </c>
      <c r="O111" s="176">
        <v>-53.916559999999997</v>
      </c>
      <c r="P111" s="176">
        <f ca="1">SUMIF($D$4:$O$4,"&lt;"&amp;MONTH(TODAY()),$D111:$O111)</f>
        <v>-337.33621000000005</v>
      </c>
      <c r="Q111" s="177">
        <v>-51.602880000000006</v>
      </c>
      <c r="R111" s="176">
        <v>0</v>
      </c>
      <c r="S111" s="176">
        <v>0</v>
      </c>
      <c r="T111" s="176">
        <v>-168.96726000000001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-220.57014000000001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-3.3061991030738876E-3</v>
      </c>
      <c r="E112" s="185">
        <f t="shared" ref="E112:P112" si="204">IFERROR(E111/E$11,"")</f>
        <v>-2.8451508274799082E-3</v>
      </c>
      <c r="F112" s="185">
        <f t="shared" si="204"/>
        <v>-3.1257176149937474E-3</v>
      </c>
      <c r="G112" s="185">
        <f t="shared" si="204"/>
        <v>-4.1427241474271291E-3</v>
      </c>
      <c r="H112" s="185">
        <f t="shared" si="204"/>
        <v>-3.4261282863576031E-3</v>
      </c>
      <c r="I112" s="185">
        <f t="shared" si="204"/>
        <v>-2.8292724285487788E-3</v>
      </c>
      <c r="J112" s="185">
        <f t="shared" si="204"/>
        <v>-2.4302126159336476E-3</v>
      </c>
      <c r="K112" s="185">
        <f t="shared" si="204"/>
        <v>-2.0420390697631014E-3</v>
      </c>
      <c r="L112" s="185">
        <f t="shared" si="204"/>
        <v>-3.0091924996125605E-3</v>
      </c>
      <c r="M112" s="185">
        <f t="shared" si="204"/>
        <v>-2.4137052601389043E-3</v>
      </c>
      <c r="N112" s="185">
        <f t="shared" si="204"/>
        <v>-2.3889203446693496E-3</v>
      </c>
      <c r="O112" s="185">
        <f t="shared" si="204"/>
        <v>-2.4789500277587239E-3</v>
      </c>
      <c r="P112" s="185">
        <f t="shared" ca="1" si="204"/>
        <v>-3.3441369186508322E-3</v>
      </c>
      <c r="Q112" s="199">
        <f>IFERROR(Q111/Q$11,"")</f>
        <v>-2.0709860649058441E-3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-7.6402361348834012E-3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-2.6035471250029111E-3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-1042.3581592184712</v>
      </c>
      <c r="AE113" s="176">
        <v>-1042.3581592184712</v>
      </c>
      <c r="AF113" s="176">
        <v>-1042.3581592184712</v>
      </c>
      <c r="AG113" s="176">
        <v>-1042.3581592184712</v>
      </c>
      <c r="AH113" s="176">
        <v>-1042.3581592184712</v>
      </c>
      <c r="AI113" s="176">
        <v>-1042.3581592184712</v>
      </c>
      <c r="AJ113" s="176">
        <v>-1042.3581592184712</v>
      </c>
      <c r="AK113" s="176">
        <v>-1042.3581592184712</v>
      </c>
      <c r="AL113" s="176">
        <v>-1042.3581592184712</v>
      </c>
      <c r="AM113" s="176">
        <v>-1042.3581592184712</v>
      </c>
      <c r="AN113" s="176">
        <v>-1042.3581592184712</v>
      </c>
      <c r="AO113" s="178">
        <v>-1042.3581592184712</v>
      </c>
      <c r="AP113" s="5"/>
      <c r="AQ113" s="179">
        <v>-1042.3581592184712</v>
      </c>
      <c r="AR113" s="178">
        <f ca="1">SUMIF($AD$4:$AO$4,"&lt;"&amp;MONTH(TODAY()),$AD113:$AO113)</f>
        <v>-5211.7907960923558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-4.4311085951374181E-2</v>
      </c>
      <c r="AE114" s="185">
        <f t="shared" si="209"/>
        <v>-4.5429324304765192E-2</v>
      </c>
      <c r="AF114" s="185">
        <f t="shared" si="209"/>
        <v>-4.477007502167641E-2</v>
      </c>
      <c r="AG114" s="185">
        <f t="shared" si="209"/>
        <v>-4.4520154200488375E-2</v>
      </c>
      <c r="AH114" s="185">
        <f t="shared" si="209"/>
        <v>-4.2883691579669952E-2</v>
      </c>
      <c r="AI114" s="185">
        <f t="shared" si="209"/>
        <v>-4.2674863738869195E-2</v>
      </c>
      <c r="AJ114" s="185">
        <f t="shared" si="209"/>
        <v>-4.2677713124503545E-2</v>
      </c>
      <c r="AK114" s="185">
        <f t="shared" si="209"/>
        <v>-4.1670029333644686E-2</v>
      </c>
      <c r="AL114" s="185">
        <f t="shared" si="209"/>
        <v>-4.1348931306924346E-2</v>
      </c>
      <c r="AM114" s="185">
        <f t="shared" si="209"/>
        <v>-4.1005510759664056E-2</v>
      </c>
      <c r="AN114" s="185">
        <f t="shared" si="209"/>
        <v>-4.0988290112260788E-2</v>
      </c>
      <c r="AO114" s="186">
        <f t="shared" si="209"/>
        <v>-4.0880861627961618E-2</v>
      </c>
      <c r="AP114" s="5"/>
      <c r="AQ114" s="193">
        <f t="shared" ref="AQ114" si="211">IFERROR(AQ113/AQ$11,"")</f>
        <v>-4.4520154200488375E-2</v>
      </c>
      <c r="AR114" s="186">
        <f ca="1">IFERROR(AR113/AR$11,"")</f>
        <v>-4.4366791369987529E-2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-298.64328</v>
      </c>
      <c r="E115" s="176">
        <v>-220.58515000000003</v>
      </c>
      <c r="F115" s="176">
        <v>-159.70687000000001</v>
      </c>
      <c r="G115" s="176">
        <v>-49.109250000000003</v>
      </c>
      <c r="H115" s="176">
        <v>-171.49933999999999</v>
      </c>
      <c r="I115" s="176">
        <v>-157.68131</v>
      </c>
      <c r="J115" s="176">
        <v>-192.18842000000001</v>
      </c>
      <c r="K115" s="176">
        <v>-199.64121</v>
      </c>
      <c r="L115" s="176">
        <v>-95.940160000000006</v>
      </c>
      <c r="M115" s="176">
        <v>-174.75766999999999</v>
      </c>
      <c r="N115" s="176">
        <v>-231.55954</v>
      </c>
      <c r="O115" s="176">
        <v>-109.07344999999999</v>
      </c>
      <c r="P115" s="176">
        <f ca="1">SUMIF($D$4:$O$4,"&lt;"&amp;MONTH(TODAY()),$D115:$O115)</f>
        <v>-899.54388999999992</v>
      </c>
      <c r="Q115" s="177">
        <v>-177.97283000000002</v>
      </c>
      <c r="R115" s="176">
        <v>-423.12126999999998</v>
      </c>
      <c r="S115" s="176">
        <v>-282.94269000000003</v>
      </c>
      <c r="T115" s="176">
        <v>-183.89766999999998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-1067.9344600000002</v>
      </c>
      <c r="AD115" s="176">
        <v>-146.44575629420117</v>
      </c>
      <c r="AE115" s="176">
        <v>-146.44575629420117</v>
      </c>
      <c r="AF115" s="176">
        <v>-146.44575629420117</v>
      </c>
      <c r="AG115" s="176">
        <v>-146.44575629420117</v>
      </c>
      <c r="AH115" s="176">
        <v>-146.44575629420117</v>
      </c>
      <c r="AI115" s="176">
        <v>-146.44575629420117</v>
      </c>
      <c r="AJ115" s="176">
        <v>-146.44575629420117</v>
      </c>
      <c r="AK115" s="176">
        <v>-146.44575629420117</v>
      </c>
      <c r="AL115" s="176">
        <v>-146.44575629420117</v>
      </c>
      <c r="AM115" s="176">
        <v>-146.44575629420117</v>
      </c>
      <c r="AN115" s="176">
        <v>-146.44575629420117</v>
      </c>
      <c r="AO115" s="178">
        <v>-146.44575629420117</v>
      </c>
      <c r="AP115" s="5"/>
      <c r="AQ115" s="179">
        <v>-146.44575629420117</v>
      </c>
      <c r="AR115" s="178">
        <f ca="1">SUMIF($AD$4:$AO$4,"&lt;"&amp;MONTH(TODAY()),$AD115:$AO115)</f>
        <v>-732.22878147100585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2.7446645998462604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0.25573915320946572</v>
      </c>
      <c r="AV115" s="45">
        <f ca="1">IFERROR(($AC115/$AR115)-1,"")</f>
        <v>0.45847102302449905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-1.443784224021759E-2</v>
      </c>
      <c r="E116" s="196">
        <f t="shared" si="212"/>
        <v>-1.0975963544370854E-2</v>
      </c>
      <c r="F116" s="196">
        <f t="shared" si="212"/>
        <v>-7.1608629150521049E-3</v>
      </c>
      <c r="G116" s="196">
        <f t="shared" si="212"/>
        <v>-2.796111836144765E-3</v>
      </c>
      <c r="H116" s="196">
        <f t="shared" si="212"/>
        <v>-8.4791918192992279E-3</v>
      </c>
      <c r="I116" s="196">
        <f t="shared" si="212"/>
        <v>-8.7324615203718918E-3</v>
      </c>
      <c r="J116" s="196">
        <f t="shared" si="212"/>
        <v>-7.764209216974959E-3</v>
      </c>
      <c r="K116" s="196">
        <f t="shared" si="212"/>
        <v>-7.8913202140402823E-3</v>
      </c>
      <c r="L116" s="196">
        <f t="shared" si="212"/>
        <v>-5.2767156380957954E-3</v>
      </c>
      <c r="M116" s="196">
        <f t="shared" si="212"/>
        <v>-9.0786773563044793E-3</v>
      </c>
      <c r="N116" s="196">
        <f t="shared" si="212"/>
        <v>-9.3476564522308059E-3</v>
      </c>
      <c r="O116" s="196">
        <f t="shared" si="212"/>
        <v>-5.0149273600771224E-3</v>
      </c>
      <c r="P116" s="196">
        <f t="shared" ca="1" si="212"/>
        <v>-8.9175067583043711E-3</v>
      </c>
      <c r="Q116" s="197">
        <f t="shared" si="212"/>
        <v>-7.1426100803260737E-3</v>
      </c>
      <c r="R116" s="196">
        <f t="shared" si="212"/>
        <v>-2.200464617514826E-2</v>
      </c>
      <c r="S116" s="196">
        <f t="shared" si="212"/>
        <v>-1.5329119475348662E-2</v>
      </c>
      <c r="T116" s="196">
        <f t="shared" si="212"/>
        <v>-8.3153483311196666E-3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-1.2605594270487097E-2</v>
      </c>
      <c r="AD116" s="185">
        <f t="shared" si="212"/>
        <v>-6.2254710024352185E-3</v>
      </c>
      <c r="AE116" s="185">
        <f t="shared" si="212"/>
        <v>-6.3825775208917078E-3</v>
      </c>
      <c r="AF116" s="185">
        <f t="shared" si="212"/>
        <v>-6.2899565163027161E-3</v>
      </c>
      <c r="AG116" s="185">
        <f t="shared" si="212"/>
        <v>-6.2548439752352671E-3</v>
      </c>
      <c r="AH116" s="185">
        <f t="shared" si="212"/>
        <v>-6.0249297139676906E-3</v>
      </c>
      <c r="AI116" s="185">
        <f t="shared" si="212"/>
        <v>-5.9955905172521572E-3</v>
      </c>
      <c r="AJ116" s="185">
        <f t="shared" si="212"/>
        <v>-5.9959908407211165E-3</v>
      </c>
      <c r="AK116" s="185">
        <f t="shared" si="212"/>
        <v>-5.854416648057457E-3</v>
      </c>
      <c r="AL116" s="185">
        <f t="shared" si="212"/>
        <v>-5.8093040896227514E-3</v>
      </c>
      <c r="AM116" s="185">
        <f t="shared" si="212"/>
        <v>-5.7610553362305306E-3</v>
      </c>
      <c r="AN116" s="185">
        <f t="shared" si="212"/>
        <v>-5.7586359272101817E-3</v>
      </c>
      <c r="AO116" s="186">
        <f t="shared" si="212"/>
        <v>-5.7435427987191767E-3</v>
      </c>
      <c r="AP116" s="5"/>
      <c r="AQ116" s="146">
        <f>IFERROR(AQ115/AQ$11,"")</f>
        <v>-6.2548439752352671E-3</v>
      </c>
      <c r="AR116" s="147">
        <f ca="1">IFERROR(AR115/AR$11,"")</f>
        <v>-6.2332973163431301E-3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5.5192364949749016E-3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2.0605043558843995E-3</v>
      </c>
      <c r="AV116" s="45">
        <f ca="1">IF($AR116&lt;&gt;0,IFERROR(($AR116-$AC116),""),"")</f>
        <v>6.3722969541439673E-3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-3526.90002</v>
      </c>
      <c r="E117" s="176">
        <f t="shared" ref="E117:AB117" si="214">+E119+E121+E123</f>
        <v>-3526.9</v>
      </c>
      <c r="F117" s="176">
        <f t="shared" si="214"/>
        <v>-3539.5981400000005</v>
      </c>
      <c r="G117" s="176">
        <f t="shared" si="214"/>
        <v>-3539.6405900000004</v>
      </c>
      <c r="H117" s="176">
        <f t="shared" si="214"/>
        <v>-2970.9029</v>
      </c>
      <c r="I117" s="176">
        <f t="shared" si="214"/>
        <v>-4057.4583499999994</v>
      </c>
      <c r="J117" s="176">
        <f t="shared" si="214"/>
        <v>-4554.4747700000007</v>
      </c>
      <c r="K117" s="176">
        <f t="shared" si="214"/>
        <v>-3505.6021900000005</v>
      </c>
      <c r="L117" s="176">
        <f t="shared" si="214"/>
        <v>-3528.5319299999996</v>
      </c>
      <c r="M117" s="176">
        <f t="shared" si="214"/>
        <v>-3548.6170099999999</v>
      </c>
      <c r="N117" s="176">
        <f t="shared" si="214"/>
        <v>-3574.19533</v>
      </c>
      <c r="O117" s="176">
        <f t="shared" si="214"/>
        <v>38613.05083</v>
      </c>
      <c r="P117" s="176">
        <f t="shared" ca="1" si="214"/>
        <v>-17103.941650000001</v>
      </c>
      <c r="Q117" s="177">
        <f t="shared" si="214"/>
        <v>13.7235</v>
      </c>
      <c r="R117" s="176">
        <f t="shared" si="214"/>
        <v>69.266060000000522</v>
      </c>
      <c r="S117" s="176">
        <f t="shared" si="214"/>
        <v>-334.3941200000001</v>
      </c>
      <c r="T117" s="176">
        <f t="shared" si="214"/>
        <v>118.02282000000029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-133.3817399999993</v>
      </c>
      <c r="AD117" s="176">
        <v>-1042.3581592184712</v>
      </c>
      <c r="AE117" s="176">
        <v>-1042.3581592184712</v>
      </c>
      <c r="AF117" s="176">
        <v>-1042.3581592184712</v>
      </c>
      <c r="AG117" s="176">
        <v>-1042.3581592184712</v>
      </c>
      <c r="AH117" s="176">
        <v>-1042.3581592184712</v>
      </c>
      <c r="AI117" s="176">
        <v>-1042.3581592184712</v>
      </c>
      <c r="AJ117" s="176">
        <v>-1042.3581592184712</v>
      </c>
      <c r="AK117" s="176">
        <v>-1042.3581592184712</v>
      </c>
      <c r="AL117" s="176">
        <v>-1042.3581592184712</v>
      </c>
      <c r="AM117" s="176">
        <v>-1042.3581592184712</v>
      </c>
      <c r="AN117" s="176">
        <v>-1042.3581592184712</v>
      </c>
      <c r="AO117" s="178">
        <v>-1042.3581592184712</v>
      </c>
      <c r="AP117" s="5"/>
      <c r="AQ117" s="179">
        <v>-1042.3581592184712</v>
      </c>
      <c r="AR117" s="178">
        <f ca="1">SUMIF($AD$4:$AO$4,"&lt;"&amp;MONTH(TODAY()),$AD117:$AO117)</f>
        <v>-5211.7907960923558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-1.0333431649341551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-1.1132267435681515</v>
      </c>
      <c r="AV117" s="45">
        <f ca="1">IFERROR(($AC117/$AR117)-1,"")</f>
        <v>-0.9744076949328041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-0.17050718866260867</v>
      </c>
      <c r="E118" s="201">
        <f t="shared" si="216"/>
        <v>-0.17549289163228604</v>
      </c>
      <c r="F118" s="201">
        <f t="shared" si="216"/>
        <v>-0.15870686749363638</v>
      </c>
      <c r="G118" s="202">
        <f t="shared" si="216"/>
        <v>-0.20153496437834909</v>
      </c>
      <c r="H118" s="202">
        <f t="shared" si="216"/>
        <v>-0.14688602046872223</v>
      </c>
      <c r="I118" s="202">
        <f t="shared" si="216"/>
        <v>-0.22470385939770937</v>
      </c>
      <c r="J118" s="202">
        <f t="shared" si="216"/>
        <v>-0.18399597118137456</v>
      </c>
      <c r="K118" s="202">
        <f t="shared" si="216"/>
        <v>-0.13856773070214756</v>
      </c>
      <c r="L118" s="202">
        <f t="shared" si="216"/>
        <v>-0.19406950764467493</v>
      </c>
      <c r="M118" s="202">
        <f t="shared" si="216"/>
        <v>-0.18435098668278141</v>
      </c>
      <c r="N118" s="202">
        <f t="shared" si="216"/>
        <v>-0.1442840577330898</v>
      </c>
      <c r="O118" s="202">
        <f t="shared" si="216"/>
        <v>1.7753325402599411</v>
      </c>
      <c r="P118" s="202">
        <f t="shared" ca="1" si="216"/>
        <v>-0.1695576135340307</v>
      </c>
      <c r="Q118" s="203">
        <f t="shared" si="216"/>
        <v>5.5076726844965527E-4</v>
      </c>
      <c r="R118" s="202">
        <f t="shared" si="216"/>
        <v>3.6022182062523146E-3</v>
      </c>
      <c r="S118" s="202">
        <f t="shared" si="216"/>
        <v>-1.8116627849032178E-2</v>
      </c>
      <c r="T118" s="202">
        <f t="shared" si="216"/>
        <v>5.3366682640461922E-3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-1.5744000783827039E-3</v>
      </c>
      <c r="AD118" s="204">
        <f t="shared" si="216"/>
        <v>-4.4311085951374181E-2</v>
      </c>
      <c r="AE118" s="204">
        <f t="shared" si="216"/>
        <v>-4.5429324304765192E-2</v>
      </c>
      <c r="AF118" s="204">
        <f t="shared" si="216"/>
        <v>-4.477007502167641E-2</v>
      </c>
      <c r="AG118" s="204">
        <f t="shared" si="216"/>
        <v>-4.4520154200488375E-2</v>
      </c>
      <c r="AH118" s="204">
        <f t="shared" si="216"/>
        <v>-4.2883691579669952E-2</v>
      </c>
      <c r="AI118" s="204">
        <f t="shared" si="216"/>
        <v>-4.2674863738869195E-2</v>
      </c>
      <c r="AJ118" s="204">
        <f t="shared" si="216"/>
        <v>-4.2677713124503545E-2</v>
      </c>
      <c r="AK118" s="204">
        <f t="shared" si="216"/>
        <v>-4.1670029333644686E-2</v>
      </c>
      <c r="AL118" s="204">
        <f t="shared" si="216"/>
        <v>-4.1348931306924346E-2</v>
      </c>
      <c r="AM118" s="204">
        <f t="shared" si="216"/>
        <v>-4.1005510759664056E-2</v>
      </c>
      <c r="AN118" s="204">
        <f t="shared" si="216"/>
        <v>-4.0988290112260788E-2</v>
      </c>
      <c r="AO118" s="205">
        <f t="shared" si="216"/>
        <v>-4.0880861627961618E-2</v>
      </c>
      <c r="AP118" s="56"/>
      <c r="AQ118" s="206">
        <f>IFERROR(AQ117/AQ$11,"")</f>
        <v>-4.4520154200488375E-2</v>
      </c>
      <c r="AR118" s="205">
        <f ca="1">IFERROR(AR117/AR$11,"")</f>
        <v>-4.4366791369987529E-2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-0.20687163264239528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-4.9856822464534566E-2</v>
      </c>
      <c r="AV118" s="45">
        <f ca="1">IF($AR118&lt;&gt;0,IFERROR(($AR118-$AC118),""),"")</f>
        <v>-4.2792391291604823E-2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-3526.90002</v>
      </c>
      <c r="E119" s="156">
        <v>-3526.9</v>
      </c>
      <c r="F119" s="156">
        <v>-3539.5981400000005</v>
      </c>
      <c r="G119" s="156">
        <v>-3539.6405900000004</v>
      </c>
      <c r="H119" s="156">
        <v>-2970.9029</v>
      </c>
      <c r="I119" s="156">
        <v>-4057.4583499999994</v>
      </c>
      <c r="J119" s="156">
        <v>-4554.4747700000007</v>
      </c>
      <c r="K119" s="156">
        <v>-3505.6021900000005</v>
      </c>
      <c r="L119" s="156">
        <v>-3528.5319299999996</v>
      </c>
      <c r="M119" s="156">
        <v>-3548.6170099999999</v>
      </c>
      <c r="N119" s="156">
        <v>-3574.19533</v>
      </c>
      <c r="O119" s="156">
        <v>38613.05083</v>
      </c>
      <c r="P119" s="156">
        <f ca="1">SUMIF($D$4:$O$4,"&lt;"&amp;MONTH(TODAY()),$D119:$O119)</f>
        <v>-17103.941650000001</v>
      </c>
      <c r="Q119" s="157">
        <v>13.7235</v>
      </c>
      <c r="R119" s="156">
        <v>69.266060000000522</v>
      </c>
      <c r="S119" s="156">
        <v>-334.3941200000001</v>
      </c>
      <c r="T119" s="156">
        <v>118.02282000000029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-133.3817399999993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-0.17050718866260867</v>
      </c>
      <c r="E120" s="154">
        <f t="shared" ref="E120:P120" si="218">IFERROR(E119/E$11,"")</f>
        <v>-0.17549289163228604</v>
      </c>
      <c r="F120" s="154">
        <f t="shared" si="218"/>
        <v>-0.15870686749363638</v>
      </c>
      <c r="G120" s="154">
        <f t="shared" si="218"/>
        <v>-0.20153496437834909</v>
      </c>
      <c r="H120" s="154">
        <f t="shared" si="218"/>
        <v>-0.14688602046872223</v>
      </c>
      <c r="I120" s="154">
        <f t="shared" si="218"/>
        <v>-0.22470385939770937</v>
      </c>
      <c r="J120" s="154">
        <f t="shared" si="218"/>
        <v>-0.18399597118137456</v>
      </c>
      <c r="K120" s="154">
        <f t="shared" si="218"/>
        <v>-0.13856773070214756</v>
      </c>
      <c r="L120" s="154">
        <f t="shared" si="218"/>
        <v>-0.19406950764467493</v>
      </c>
      <c r="M120" s="154">
        <f t="shared" si="218"/>
        <v>-0.18435098668278141</v>
      </c>
      <c r="N120" s="154">
        <f t="shared" si="218"/>
        <v>-0.1442840577330898</v>
      </c>
      <c r="O120" s="154">
        <f t="shared" si="218"/>
        <v>1.7753325402599411</v>
      </c>
      <c r="P120" s="154">
        <f t="shared" ca="1" si="218"/>
        <v>-0.1695576135340307</v>
      </c>
      <c r="Q120" s="172">
        <f>IFERROR(Q119/Q$11,"")</f>
        <v>5.5076726844965527E-4</v>
      </c>
      <c r="R120" s="154">
        <f t="shared" ref="R120:AO120" si="219">IFERROR(R119/R$11,"")</f>
        <v>3.6022182062523146E-3</v>
      </c>
      <c r="S120" s="154">
        <f t="shared" si="219"/>
        <v>-1.8116627849032178E-2</v>
      </c>
      <c r="T120" s="154">
        <f t="shared" si="219"/>
        <v>5.3366682640461922E-3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-1.5744000783827039E-3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-19558.380680000002</v>
      </c>
      <c r="E125" s="217">
        <f t="shared" ref="E125:AB125" si="230">E23+E49+E73+E85+E101+E115+E117</f>
        <v>-17080.489340000004</v>
      </c>
      <c r="F125" s="217">
        <f t="shared" si="230"/>
        <v>-15530.661140000002</v>
      </c>
      <c r="G125" s="217">
        <f t="shared" si="230"/>
        <v>-14103.411690000001</v>
      </c>
      <c r="H125" s="217">
        <f t="shared" si="230"/>
        <v>-15526.910950000001</v>
      </c>
      <c r="I125" s="217">
        <f t="shared" si="230"/>
        <v>-13399.198369999996</v>
      </c>
      <c r="J125" s="217">
        <f t="shared" si="230"/>
        <v>-17215.803440000003</v>
      </c>
      <c r="K125" s="217">
        <f t="shared" si="230"/>
        <v>-18234.902289999998</v>
      </c>
      <c r="L125" s="217">
        <f t="shared" si="230"/>
        <v>-15685.47214</v>
      </c>
      <c r="M125" s="217">
        <f t="shared" si="230"/>
        <v>-15625.152940000002</v>
      </c>
      <c r="N125" s="217">
        <f t="shared" si="230"/>
        <v>-17666.143090000001</v>
      </c>
      <c r="O125" s="217">
        <f t="shared" si="230"/>
        <v>24380.459779999997</v>
      </c>
      <c r="P125" s="217">
        <f t="shared" ca="1" si="230"/>
        <v>-81799.853799999997</v>
      </c>
      <c r="Q125" s="218">
        <f t="shared" si="230"/>
        <v>-15781.802460000001</v>
      </c>
      <c r="R125" s="217">
        <f t="shared" si="230"/>
        <v>-13019.990180000001</v>
      </c>
      <c r="S125" s="217">
        <f t="shared" si="230"/>
        <v>-13649.52089</v>
      </c>
      <c r="T125" s="217">
        <f>T23+T49+T73+T85+T101+T115+T117</f>
        <v>-14877.615160000003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-57328.928690000001</v>
      </c>
      <c r="AD125" s="71">
        <v>-14658.813545899367</v>
      </c>
      <c r="AE125" s="71">
        <v>-14449.283172602838</v>
      </c>
      <c r="AF125" s="71">
        <v>-14571.543862116792</v>
      </c>
      <c r="AG125" s="71">
        <v>-14618.839297878163</v>
      </c>
      <c r="AH125" s="71">
        <v>-14942.148853100487</v>
      </c>
      <c r="AI125" s="71">
        <v>-14985.190151619878</v>
      </c>
      <c r="AJ125" s="71">
        <v>-14984.600033131082</v>
      </c>
      <c r="AK125" s="71">
        <v>-15298.327629120577</v>
      </c>
      <c r="AL125" s="71">
        <v>-15368.620424602414</v>
      </c>
      <c r="AM125" s="71">
        <v>-15445.018256676023</v>
      </c>
      <c r="AN125" s="71">
        <v>-15448.882893799608</v>
      </c>
      <c r="AO125" s="71">
        <v>-15473.065376196046</v>
      </c>
      <c r="AP125" s="5"/>
      <c r="AQ125" s="220">
        <v>-14618.839297878163</v>
      </c>
      <c r="AR125" s="221">
        <f ca="1">SUMIF($AD$4:$AO$4,"&lt;"&amp;MONTH(TODAY()),$AD125:$AO125)</f>
        <v>-73240.628731597651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5.4894764970163212E-2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1.7701532717402602E-2</v>
      </c>
      <c r="AV125" s="45">
        <f ca="1">IFERROR(($AC125/$AR125)-1,"")</f>
        <v>-0.21725236821639937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-0.94554551748815396</v>
      </c>
      <c r="E126" s="47">
        <f t="shared" ref="E126:P126" si="232">IFERROR(E125/E$11,"")</f>
        <v>-0.84989777560209745</v>
      </c>
      <c r="F126" s="47">
        <f t="shared" si="232"/>
        <v>-0.6963566151140953</v>
      </c>
      <c r="G126" s="48">
        <f t="shared" si="232"/>
        <v>-0.80299976799546813</v>
      </c>
      <c r="H126" s="48">
        <f t="shared" si="232"/>
        <v>-0.767674419657986</v>
      </c>
      <c r="I126" s="48">
        <f t="shared" si="232"/>
        <v>-0.74205360273741228</v>
      </c>
      <c r="J126" s="48">
        <f t="shared" si="232"/>
        <v>-0.69550027908277323</v>
      </c>
      <c r="K126" s="48">
        <f t="shared" si="232"/>
        <v>-0.72078030904604529</v>
      </c>
      <c r="L126" s="48">
        <f t="shared" si="232"/>
        <v>-0.86270208567563278</v>
      </c>
      <c r="M126" s="48">
        <f t="shared" si="232"/>
        <v>-0.8117281615460562</v>
      </c>
      <c r="N126" s="48">
        <f t="shared" si="232"/>
        <v>-0.71315151360756368</v>
      </c>
      <c r="O126" s="48">
        <f t="shared" si="232"/>
        <v>1.1209532182394695</v>
      </c>
      <c r="P126" s="48">
        <f t="shared" ca="1" si="232"/>
        <v>-0.81091179340877906</v>
      </c>
      <c r="Q126" s="49">
        <f>IFERROR(Q125/Q$11,"")</f>
        <v>-0.63337342748615522</v>
      </c>
      <c r="R126" s="48">
        <f t="shared" ref="R126:AO126" si="233">IFERROR(R125/R$11,"")</f>
        <v>-0.67711149835319062</v>
      </c>
      <c r="S126" s="48">
        <f t="shared" si="233"/>
        <v>-0.73949652667852062</v>
      </c>
      <c r="T126" s="48">
        <f t="shared" si="233"/>
        <v>-0.67272495835181978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-0.67669434978980569</v>
      </c>
      <c r="AD126" s="223">
        <f t="shared" si="233"/>
        <v>-0.62315236009139752</v>
      </c>
      <c r="AE126" s="223">
        <f t="shared" si="233"/>
        <v>-0.629746278104376</v>
      </c>
      <c r="AF126" s="223">
        <f t="shared" si="233"/>
        <v>-0.62585888172808468</v>
      </c>
      <c r="AG126" s="223">
        <f t="shared" si="233"/>
        <v>-0.6243851731938953</v>
      </c>
      <c r="AH126" s="223">
        <f t="shared" si="233"/>
        <v>-0.61473544125592472</v>
      </c>
      <c r="AI126" s="223">
        <f t="shared" si="233"/>
        <v>-0.61350404576954043</v>
      </c>
      <c r="AJ126" s="223">
        <f t="shared" si="233"/>
        <v>-0.61352084774668891</v>
      </c>
      <c r="AK126" s="223">
        <f t="shared" si="233"/>
        <v>-0.61157650604387848</v>
      </c>
      <c r="AL126" s="223">
        <f t="shared" si="233"/>
        <v>-0.6096522817987442</v>
      </c>
      <c r="AM126" s="223">
        <f t="shared" si="233"/>
        <v>-0.60759428676817662</v>
      </c>
      <c r="AN126" s="223">
        <f t="shared" si="233"/>
        <v>-0.60749108966170806</v>
      </c>
      <c r="AO126" s="223">
        <f t="shared" si="233"/>
        <v>-0.60684730964157563</v>
      </c>
      <c r="AP126" s="5"/>
      <c r="AQ126" s="52">
        <f t="shared" ref="AQ126" si="235">IFERROR(AQ125/AQ$11,"")</f>
        <v>-0.6243851731938953</v>
      </c>
      <c r="AR126" s="224">
        <f ca="1">IFERROR(AR125/AR$11,"")</f>
        <v>-0.62348083832870815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-0.13027480964364835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4.8339785157924475E-2</v>
      </c>
      <c r="AV126" s="45">
        <f ca="1">IF($AR126&lt;&gt;0,IFERROR(($AR126-$AC126),""),"")</f>
        <v>5.321351146109754E-2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1126.3778200000088</v>
      </c>
      <c r="E127" s="40">
        <f t="shared" si="236"/>
        <v>3016.6209600000002</v>
      </c>
      <c r="F127" s="40">
        <f t="shared" si="236"/>
        <v>6772.0797300000104</v>
      </c>
      <c r="G127" s="40">
        <f t="shared" si="236"/>
        <v>3459.9952400000038</v>
      </c>
      <c r="H127" s="40">
        <f t="shared" si="236"/>
        <v>4698.9954399999988</v>
      </c>
      <c r="I127" s="40">
        <f t="shared" si="236"/>
        <v>4657.7160100000165</v>
      </c>
      <c r="J127" s="40">
        <f t="shared" si="236"/>
        <v>7537.3188199999931</v>
      </c>
      <c r="K127" s="40">
        <f t="shared" si="236"/>
        <v>7063.9329600000201</v>
      </c>
      <c r="L127" s="40">
        <f t="shared" si="236"/>
        <v>2496.3224800000007</v>
      </c>
      <c r="M127" s="40">
        <f t="shared" si="236"/>
        <v>3624.090440000009</v>
      </c>
      <c r="N127" s="40">
        <f t="shared" si="236"/>
        <v>7105.7921199999982</v>
      </c>
      <c r="O127" s="40">
        <f t="shared" si="236"/>
        <v>46130.216489999999</v>
      </c>
      <c r="P127" s="40">
        <f ca="1">SUMIF($D$4:$O$4,"&lt;"&amp;MONTH(TODAY()),$D127:$O127)</f>
        <v>19074.069190000024</v>
      </c>
      <c r="Q127" s="41">
        <f t="shared" ref="Q127:AB127" si="237">Q11+Q125</f>
        <v>9135.2555900000098</v>
      </c>
      <c r="R127" s="40">
        <f t="shared" si="237"/>
        <v>6208.7339100000136</v>
      </c>
      <c r="S127" s="40">
        <f t="shared" si="237"/>
        <v>4808.3357700000015</v>
      </c>
      <c r="T127" s="40">
        <f>T11+T125</f>
        <v>7237.8348099999948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27390.160080000016</v>
      </c>
      <c r="AD127" s="40">
        <v>8864.8292815936802</v>
      </c>
      <c r="AE127" s="40">
        <v>8495.3274983759438</v>
      </c>
      <c r="AF127" s="40">
        <v>8710.9312892826783</v>
      </c>
      <c r="AG127" s="40">
        <v>8794.3356548500269</v>
      </c>
      <c r="AH127" s="40">
        <v>9364.4842939540977</v>
      </c>
      <c r="AI127" s="40">
        <v>9440.3865906221545</v>
      </c>
      <c r="AJ127" s="40">
        <v>9439.3459308338424</v>
      </c>
      <c r="AK127" s="40">
        <v>9716.249415510003</v>
      </c>
      <c r="AL127" s="40">
        <v>9840.2090728582989</v>
      </c>
      <c r="AM127" s="40">
        <v>9974.9348156756314</v>
      </c>
      <c r="AN127" s="40">
        <v>9981.7500104666688</v>
      </c>
      <c r="AO127" s="40">
        <v>10024.39523763605</v>
      </c>
      <c r="AP127" s="5"/>
      <c r="AQ127" s="43">
        <v>8794.3356548500269</v>
      </c>
      <c r="AR127" s="44">
        <f ca="1">SUMIF($AD$4:$AO$4,"&lt;"&amp;MONTH(TODAY()),$AD127:$AO127)</f>
        <v>44229.908018056427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1.0918626494989012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-0.17698901951640089</v>
      </c>
      <c r="AV127" s="45">
        <f ca="1">IFERROR(($AC127/$AR127)-1,"")</f>
        <v>-0.3807321491869653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5.4454482511846015E-2</v>
      </c>
      <c r="E128" s="47">
        <f t="shared" ref="E128:P128" si="239">IFERROR(E127/E$11,"")</f>
        <v>0.15010222439790261</v>
      </c>
      <c r="F128" s="47">
        <f t="shared" si="239"/>
        <v>0.3036433848859047</v>
      </c>
      <c r="G128" s="48">
        <f t="shared" si="239"/>
        <v>0.19700023200453187</v>
      </c>
      <c r="H128" s="48">
        <f t="shared" si="239"/>
        <v>0.23232558034201398</v>
      </c>
      <c r="I128" s="48">
        <f t="shared" si="239"/>
        <v>0.25794639726258772</v>
      </c>
      <c r="J128" s="48">
        <f t="shared" si="239"/>
        <v>0.30449972091722677</v>
      </c>
      <c r="K128" s="48">
        <f t="shared" si="239"/>
        <v>0.27921969095395471</v>
      </c>
      <c r="L128" s="48">
        <f t="shared" si="239"/>
        <v>0.13729791432436722</v>
      </c>
      <c r="M128" s="48">
        <f t="shared" si="239"/>
        <v>0.1882718384539438</v>
      </c>
      <c r="N128" s="48">
        <f t="shared" si="239"/>
        <v>0.28684848639243626</v>
      </c>
      <c r="O128" s="48">
        <f t="shared" si="239"/>
        <v>2.1209532182394697</v>
      </c>
      <c r="P128" s="48">
        <f t="shared" ca="1" si="239"/>
        <v>0.1890882065912208</v>
      </c>
      <c r="Q128" s="49">
        <f>IFERROR(Q127/Q$11,"")</f>
        <v>0.36662657251384484</v>
      </c>
      <c r="R128" s="48">
        <f t="shared" ref="R128:AO128" si="240">IFERROR(R127/R$11,"")</f>
        <v>0.32288850164680943</v>
      </c>
      <c r="S128" s="48">
        <f t="shared" si="240"/>
        <v>0.26050347332147944</v>
      </c>
      <c r="T128" s="48">
        <f t="shared" si="240"/>
        <v>0.32727504164818022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0.32330565021019414</v>
      </c>
      <c r="AD128" s="107">
        <f t="shared" si="240"/>
        <v>0.37684763990860248</v>
      </c>
      <c r="AE128" s="107">
        <f t="shared" si="240"/>
        <v>0.37025372189562394</v>
      </c>
      <c r="AF128" s="107">
        <f t="shared" si="240"/>
        <v>0.37414111827191532</v>
      </c>
      <c r="AG128" s="107">
        <f t="shared" si="240"/>
        <v>0.37561482680610464</v>
      </c>
      <c r="AH128" s="107">
        <f t="shared" si="240"/>
        <v>0.38526455874407523</v>
      </c>
      <c r="AI128" s="107">
        <f t="shared" si="240"/>
        <v>0.38649595423045957</v>
      </c>
      <c r="AJ128" s="107">
        <f t="shared" si="240"/>
        <v>0.38647915225331109</v>
      </c>
      <c r="AK128" s="107">
        <f t="shared" si="240"/>
        <v>0.38842349395612158</v>
      </c>
      <c r="AL128" s="107">
        <f t="shared" si="240"/>
        <v>0.3903477182012558</v>
      </c>
      <c r="AM128" s="107">
        <f t="shared" si="240"/>
        <v>0.39240571323182338</v>
      </c>
      <c r="AN128" s="107">
        <f t="shared" si="240"/>
        <v>0.39250891033829194</v>
      </c>
      <c r="AO128" s="107">
        <f t="shared" si="240"/>
        <v>0.39315269035842432</v>
      </c>
      <c r="AP128" s="119"/>
      <c r="AQ128" s="52">
        <f t="shared" ref="AQ128" si="242">IFERROR(AQ127/AQ$11,"")</f>
        <v>0.37561482680610464</v>
      </c>
      <c r="AR128" s="224">
        <f ca="1">IFERROR(AR127/AR$11,"")</f>
        <v>0.37651916167129174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-0.13027480964364835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4.833978515792442E-2</v>
      </c>
      <c r="AV128" s="45">
        <f ca="1">IF($AR128&lt;&gt;0,IFERROR(($AR128-$AC128),""),"")</f>
        <v>5.3213511461097596E-2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-170.70421000000002</v>
      </c>
      <c r="E129" s="229">
        <f t="shared" ref="E129:AB129" si="243">E131+E133+E147+E155+E157+E159+E161+E163</f>
        <v>-331.28485999999998</v>
      </c>
      <c r="F129" s="229">
        <f t="shared" si="243"/>
        <v>-378.73437000000007</v>
      </c>
      <c r="G129" s="229">
        <f t="shared" si="243"/>
        <v>-288.89645999999999</v>
      </c>
      <c r="H129" s="229">
        <f t="shared" si="243"/>
        <v>-201.19666999999998</v>
      </c>
      <c r="I129" s="229">
        <f t="shared" si="243"/>
        <v>-273.67136000000005</v>
      </c>
      <c r="J129" s="229">
        <f t="shared" si="243"/>
        <v>-234.43380999999999</v>
      </c>
      <c r="K129" s="229">
        <f t="shared" si="243"/>
        <v>-281.40310999999997</v>
      </c>
      <c r="L129" s="229">
        <f t="shared" si="243"/>
        <v>-294.59449999999998</v>
      </c>
      <c r="M129" s="229">
        <f t="shared" si="243"/>
        <v>-352.3938</v>
      </c>
      <c r="N129" s="229">
        <f t="shared" si="243"/>
        <v>-373.36972000000003</v>
      </c>
      <c r="O129" s="229">
        <f t="shared" si="243"/>
        <v>-507.28467000000006</v>
      </c>
      <c r="P129" s="229">
        <f t="shared" ca="1" si="243"/>
        <v>-1370.81657</v>
      </c>
      <c r="Q129" s="230">
        <f t="shared" si="243"/>
        <v>-228.36310000000003</v>
      </c>
      <c r="R129" s="229">
        <f t="shared" si="243"/>
        <v>-611.14497000000006</v>
      </c>
      <c r="S129" s="229">
        <f t="shared" si="243"/>
        <v>-518.82910000000004</v>
      </c>
      <c r="T129" s="229">
        <f t="shared" si="243"/>
        <v>-291.23622999999998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-1649.5734000000002</v>
      </c>
      <c r="AD129" s="232">
        <v>-357.70621661710896</v>
      </c>
      <c r="AE129" s="232">
        <v>-356.17698803355614</v>
      </c>
      <c r="AF129" s="232">
        <v>-357.0692908443998</v>
      </c>
      <c r="AG129" s="232">
        <v>-357.4144700711629</v>
      </c>
      <c r="AH129" s="232">
        <v>-359.77410035007256</v>
      </c>
      <c r="AI129" s="232">
        <v>-360.08823134184018</v>
      </c>
      <c r="AJ129" s="232">
        <v>-360.0839244432911</v>
      </c>
      <c r="AK129" s="232">
        <v>-361.64378587883874</v>
      </c>
      <c r="AL129" s="232">
        <v>-362.15680816948554</v>
      </c>
      <c r="AM129" s="232">
        <v>-362.71438722921971</v>
      </c>
      <c r="AN129" s="232">
        <v>-362.74259275122336</v>
      </c>
      <c r="AO129" s="233">
        <v>-362.91908526980234</v>
      </c>
      <c r="AP129" s="121"/>
      <c r="AQ129" s="234">
        <v>-357.4144700711629</v>
      </c>
      <c r="AR129" s="235">
        <f ca="1">SUMIF($AD$4:$AO$4,"&lt;"&amp;MONTH(TODAY()),$AD129:$AO129)</f>
        <v>-1788.1410659163002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8.0989915902742737E-3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-0.18515825634587912</v>
      </c>
      <c r="AV129" s="45">
        <f ca="1">IFERROR(($AC129/$AR129)-1,"")</f>
        <v>-7.7492580735118666E-2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-8.2526566602167447E-3</v>
      </c>
      <c r="E130" s="241">
        <f t="shared" ref="E130:P130" si="245">IFERROR(E129/E$11,"")</f>
        <v>-1.6484203701663511E-2</v>
      </c>
      <c r="F130" s="241">
        <f t="shared" si="245"/>
        <v>-1.6981516855152336E-2</v>
      </c>
      <c r="G130" s="242">
        <f t="shared" si="245"/>
        <v>-1.6448771081340532E-2</v>
      </c>
      <c r="H130" s="242">
        <f t="shared" si="245"/>
        <v>-9.9474736073867486E-3</v>
      </c>
      <c r="I130" s="242">
        <f t="shared" si="245"/>
        <v>-1.5156042402411826E-2</v>
      </c>
      <c r="J130" s="242">
        <f t="shared" si="245"/>
        <v>-9.4708783618313534E-3</v>
      </c>
      <c r="K130" s="242">
        <f t="shared" si="245"/>
        <v>-1.11231646524122E-2</v>
      </c>
      <c r="L130" s="242">
        <f t="shared" si="245"/>
        <v>-1.6202718497102898E-2</v>
      </c>
      <c r="M130" s="242">
        <f t="shared" si="245"/>
        <v>-1.8306890979732617E-2</v>
      </c>
      <c r="N130" s="242">
        <f t="shared" si="245"/>
        <v>-1.5072287119872539E-2</v>
      </c>
      <c r="O130" s="242">
        <f t="shared" si="245"/>
        <v>-2.3323693996391375E-2</v>
      </c>
      <c r="P130" s="242">
        <f t="shared" ca="1" si="245"/>
        <v>-1.3589404767532374E-2</v>
      </c>
      <c r="Q130" s="243">
        <f>IFERROR(Q129/Q$11,"")</f>
        <v>-9.1649302875866576E-3</v>
      </c>
      <c r="R130" s="242">
        <f t="shared" ref="R130:AO130" si="246">IFERROR(R129/R$11,"")</f>
        <v>-3.1782918468200853E-2</v>
      </c>
      <c r="S130" s="242">
        <f t="shared" si="246"/>
        <v>-2.8108848690127385E-2</v>
      </c>
      <c r="T130" s="242">
        <f t="shared" si="246"/>
        <v>-1.3168903657627004E-2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-1.9471094696005897E-2</v>
      </c>
      <c r="AD130" s="245">
        <f t="shared" si="246"/>
        <v>-1.5206242470194413E-2</v>
      </c>
      <c r="AE130" s="245">
        <f t="shared" si="246"/>
        <v>-1.5523339800402993E-2</v>
      </c>
      <c r="AF130" s="245">
        <f t="shared" si="246"/>
        <v>-1.533639737710348E-2</v>
      </c>
      <c r="AG130" s="245">
        <f t="shared" si="246"/>
        <v>-1.5265527669476354E-2</v>
      </c>
      <c r="AH130" s="245">
        <f t="shared" si="246"/>
        <v>-1.4801478188009311E-2</v>
      </c>
      <c r="AI130" s="245">
        <f t="shared" si="246"/>
        <v>-1.4742261160986102E-2</v>
      </c>
      <c r="AJ130" s="245">
        <f t="shared" si="246"/>
        <v>-1.4743069157398182E-2</v>
      </c>
      <c r="AK130" s="245">
        <f t="shared" si="246"/>
        <v>-1.4457321634245507E-2</v>
      </c>
      <c r="AL130" s="245">
        <f t="shared" si="246"/>
        <v>-1.436626830317392E-2</v>
      </c>
      <c r="AM130" s="245">
        <f t="shared" si="246"/>
        <v>-1.4268885005288652E-2</v>
      </c>
      <c r="AN130" s="245">
        <f t="shared" si="246"/>
        <v>-1.4264001769707005E-2</v>
      </c>
      <c r="AO130" s="246">
        <f t="shared" si="246"/>
        <v>-1.4233538420407352E-2</v>
      </c>
      <c r="AP130" s="119"/>
      <c r="AQ130" s="247">
        <f t="shared" ref="AQ130" si="248">IFERROR(AQ129/AQ$11,"")</f>
        <v>-1.5265527669476354E-2</v>
      </c>
      <c r="AR130" s="248">
        <f ca="1">IFERROR(AR129/AR$11,"")</f>
        <v>-1.5222038780048103E-2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-3.2798674237135284E-3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-2.0966240118493497E-3</v>
      </c>
      <c r="AV130" s="45">
        <f ca="1">IF($AR130&lt;&gt;0,IFERROR(($AR130-$AC130),""),"")</f>
        <v>4.2490559159577938E-3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-14.282069999999999</v>
      </c>
      <c r="E131" s="250">
        <v>-13.369729999999999</v>
      </c>
      <c r="F131" s="250">
        <v>-50.281730000000003</v>
      </c>
      <c r="G131" s="250">
        <v>-33.41525</v>
      </c>
      <c r="H131" s="250">
        <v>-45.548949999999998</v>
      </c>
      <c r="I131" s="250">
        <v>-16.933910000000004</v>
      </c>
      <c r="J131" s="250">
        <v>0</v>
      </c>
      <c r="K131" s="250">
        <v>-68.236440000000002</v>
      </c>
      <c r="L131" s="250">
        <v>-13.797610000000001</v>
      </c>
      <c r="M131" s="250">
        <v>-131.27651999999998</v>
      </c>
      <c r="N131" s="250">
        <v>-39.206760000000003</v>
      </c>
      <c r="O131" s="250">
        <v>-150.64631000000003</v>
      </c>
      <c r="P131" s="250">
        <f ca="1">SUMIF($D$4:$O$4,"&lt;"&amp;MONTH(TODAY()),$D131:$O131)</f>
        <v>-156.89773</v>
      </c>
      <c r="Q131" s="251">
        <v>-1.6163800000000001</v>
      </c>
      <c r="R131" s="250">
        <v>-52.939529999999998</v>
      </c>
      <c r="S131" s="250">
        <v>-68.795040000000014</v>
      </c>
      <c r="T131" s="250">
        <v>-44.1389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-167.48985000000002</v>
      </c>
      <c r="AD131" s="250">
        <v>-43.274646000000011</v>
      </c>
      <c r="AE131" s="250">
        <v>-43.274646000000011</v>
      </c>
      <c r="AF131" s="250">
        <v>-43.274646000000011</v>
      </c>
      <c r="AG131" s="250">
        <v>-43.274646000000011</v>
      </c>
      <c r="AH131" s="250">
        <v>-43.274646000000011</v>
      </c>
      <c r="AI131" s="250">
        <v>-43.274646000000011</v>
      </c>
      <c r="AJ131" s="250">
        <v>-43.274646000000011</v>
      </c>
      <c r="AK131" s="250">
        <v>-43.274646000000011</v>
      </c>
      <c r="AL131" s="250">
        <v>-43.274646000000011</v>
      </c>
      <c r="AM131" s="250">
        <v>-43.274646000000011</v>
      </c>
      <c r="AN131" s="250">
        <v>-43.274646000000011</v>
      </c>
      <c r="AO131" s="253">
        <v>-43.274646000000011</v>
      </c>
      <c r="AP131" s="5"/>
      <c r="AQ131" s="254">
        <v>-43.274646000000011</v>
      </c>
      <c r="AR131" s="253">
        <f ca="1">SUMIF($AD$4:$AO$4,"&lt;"&amp;MONTH(TODAY()),$AD131:$AO131)</f>
        <v>-216.37323000000006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0.32092083704296681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1.9971370765228036E-2</v>
      </c>
      <c r="AV131" s="45">
        <f ca="1">IFERROR(($AC131/$AR131)-1,"")</f>
        <v>-0.22592157079690511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-6.9046346371411549E-4</v>
      </c>
      <c r="E132" s="260">
        <f t="shared" si="249"/>
        <v>-6.6525633787261425E-4</v>
      </c>
      <c r="F132" s="260">
        <f t="shared" si="249"/>
        <v>-2.2545089992788846E-3</v>
      </c>
      <c r="G132" s="261">
        <f t="shared" si="249"/>
        <v>-1.902549438908889E-3</v>
      </c>
      <c r="H132" s="261">
        <f t="shared" si="249"/>
        <v>-2.2520103238745383E-3</v>
      </c>
      <c r="I132" s="261">
        <f t="shared" si="249"/>
        <v>-9.3780751481859729E-4</v>
      </c>
      <c r="J132" s="261">
        <f t="shared" si="249"/>
        <v>0</v>
      </c>
      <c r="K132" s="261">
        <f t="shared" si="249"/>
        <v>-2.6972166633639767E-3</v>
      </c>
      <c r="L132" s="261">
        <f t="shared" si="249"/>
        <v>-7.5886953341902836E-4</v>
      </c>
      <c r="M132" s="261">
        <f t="shared" si="249"/>
        <v>-6.8198275333978299E-3</v>
      </c>
      <c r="N132" s="261">
        <f t="shared" si="249"/>
        <v>-1.5827088060594036E-3</v>
      </c>
      <c r="O132" s="261">
        <f t="shared" si="249"/>
        <v>-6.9263446027760193E-3</v>
      </c>
      <c r="P132" s="261">
        <f t="shared" ca="1" si="249"/>
        <v>-1.5553844378150515E-3</v>
      </c>
      <c r="Q132" s="262">
        <f t="shared" si="249"/>
        <v>-6.4870419162506198E-5</v>
      </c>
      <c r="R132" s="261">
        <f t="shared" si="249"/>
        <v>-2.7531483499485775E-3</v>
      </c>
      <c r="S132" s="261">
        <f t="shared" si="249"/>
        <v>-3.7271413072074433E-3</v>
      </c>
      <c r="T132" s="261">
        <f t="shared" si="249"/>
        <v>-1.9958400150064865E-3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-1.977002496505959E-3</v>
      </c>
      <c r="AD132" s="261">
        <f t="shared" si="249"/>
        <v>-1.8396234935782632E-3</v>
      </c>
      <c r="AE132" s="261">
        <f t="shared" si="249"/>
        <v>-1.8860483893385661E-3</v>
      </c>
      <c r="AF132" s="261">
        <f t="shared" si="249"/>
        <v>-1.8586789299074521E-3</v>
      </c>
      <c r="AG132" s="261">
        <f t="shared" si="249"/>
        <v>-1.8483031920007709E-3</v>
      </c>
      <c r="AH132" s="261">
        <f t="shared" si="249"/>
        <v>-1.7803636455196972E-3</v>
      </c>
      <c r="AI132" s="261">
        <f t="shared" si="249"/>
        <v>-1.7716939279128693E-3</v>
      </c>
      <c r="AJ132" s="261">
        <f t="shared" si="249"/>
        <v>-1.7718122232929683E-3</v>
      </c>
      <c r="AK132" s="261">
        <f t="shared" si="249"/>
        <v>-1.7299771218513961E-3</v>
      </c>
      <c r="AL132" s="261">
        <f t="shared" si="249"/>
        <v>-1.7166463839330211E-3</v>
      </c>
      <c r="AM132" s="261">
        <f t="shared" si="249"/>
        <v>-1.7023889020105331E-3</v>
      </c>
      <c r="AN132" s="261">
        <f t="shared" si="249"/>
        <v>-1.701673967883835E-3</v>
      </c>
      <c r="AO132" s="264">
        <f t="shared" si="249"/>
        <v>-1.6972139561429104E-3</v>
      </c>
      <c r="AP132" s="119"/>
      <c r="AQ132" s="265">
        <f>IFERROR(AQ131/AQ$11,"")</f>
        <v>-1.8483031920007709E-3</v>
      </c>
      <c r="AR132" s="264">
        <f ca="1">IFERROR(AR131/AR$11,"")</f>
        <v>-1.8419361653307267E-3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9.3290576097597574E-5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1.4753682300571564E-4</v>
      </c>
      <c r="AV132" s="45">
        <f ca="1">IF($AR132&lt;&gt;0,IFERROR(($AR132-$AC132),""),"")</f>
        <v>1.350663311752323E-4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-4.8038500000000006</v>
      </c>
      <c r="E133" s="250">
        <v>-4.8038500000000006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-2.5</v>
      </c>
      <c r="N133" s="250">
        <v>0</v>
      </c>
      <c r="O133" s="250">
        <v>0</v>
      </c>
      <c r="P133" s="250">
        <f ca="1">SUMIF($D$4:$O$4,"&lt;"&amp;MONTH(TODAY()),$D133:$O133)</f>
        <v>-9.6077000000000012</v>
      </c>
      <c r="Q133" s="251">
        <f>+Q135+Q137+Q139+Q141+Q143+Q145</f>
        <v>0</v>
      </c>
      <c r="R133" s="250">
        <v>-2.6749999999999998</v>
      </c>
      <c r="S133" s="250">
        <v>-13.15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-15.824999999999999</v>
      </c>
      <c r="AD133" s="250">
        <v>-0.90807750000000009</v>
      </c>
      <c r="AE133" s="250">
        <v>-0.90807750000000009</v>
      </c>
      <c r="AF133" s="250">
        <v>-0.90807750000000009</v>
      </c>
      <c r="AG133" s="250">
        <v>-0.90807750000000009</v>
      </c>
      <c r="AH133" s="250">
        <v>-0.90807750000000009</v>
      </c>
      <c r="AI133" s="250">
        <v>-0.90807750000000009</v>
      </c>
      <c r="AJ133" s="250">
        <v>-0.90807750000000009</v>
      </c>
      <c r="AK133" s="250">
        <v>-0.90807750000000009</v>
      </c>
      <c r="AL133" s="250">
        <v>-0.90807750000000009</v>
      </c>
      <c r="AM133" s="250">
        <v>-0.90807750000000009</v>
      </c>
      <c r="AN133" s="250">
        <v>-0.90807750000000009</v>
      </c>
      <c r="AO133" s="253">
        <v>-0.90807750000000009</v>
      </c>
      <c r="AP133" s="5"/>
      <c r="AQ133" s="254">
        <v>-0.90807750000000009</v>
      </c>
      <c r="AR133" s="253">
        <f ca="1">SUMIF($AD$4:$AO$4,"&lt;"&amp;MONTH(TODAY()),$AD133:$AO133)</f>
        <v>-4.5403875000000005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2.4853853333002962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-2.3224104840286136E-4</v>
      </c>
      <c r="E134" s="260">
        <f t="shared" si="251"/>
        <v>-2.3903187713509238E-4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-1.2987523460779261E-4</v>
      </c>
      <c r="N134" s="261">
        <f t="shared" si="251"/>
        <v>0</v>
      </c>
      <c r="O134" s="261">
        <f t="shared" si="251"/>
        <v>0</v>
      </c>
      <c r="P134" s="261">
        <f t="shared" ca="1" si="251"/>
        <v>-9.5244635235931536E-5</v>
      </c>
      <c r="Q134" s="262">
        <f t="shared" si="251"/>
        <v>0</v>
      </c>
      <c r="R134" s="261">
        <f t="shared" si="251"/>
        <v>-1.3911479448556577E-4</v>
      </c>
      <c r="S134" s="261">
        <f t="shared" si="251"/>
        <v>-7.1243374798209093E-4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-1.8679379381620316E-4</v>
      </c>
      <c r="AD134" s="261">
        <f t="shared" si="251"/>
        <v>-3.8602758367793809E-5</v>
      </c>
      <c r="AE134" s="261">
        <f t="shared" si="251"/>
        <v>-3.9576940878259101E-5</v>
      </c>
      <c r="AF134" s="261">
        <f t="shared" si="251"/>
        <v>-3.9002618668978457E-5</v>
      </c>
      <c r="AG134" s="261">
        <f t="shared" si="251"/>
        <v>-3.8784893626491591E-5</v>
      </c>
      <c r="AH134" s="261">
        <f t="shared" si="251"/>
        <v>-3.7359246527733875E-5</v>
      </c>
      <c r="AI134" s="261">
        <f t="shared" si="251"/>
        <v>-3.7177320707009323E-5</v>
      </c>
      <c r="AJ134" s="261">
        <f t="shared" si="251"/>
        <v>-3.7179803023630052E-5</v>
      </c>
      <c r="AK134" s="261">
        <f t="shared" si="251"/>
        <v>-3.6301933004096925E-5</v>
      </c>
      <c r="AL134" s="261">
        <f t="shared" si="251"/>
        <v>-3.6022200082374742E-5</v>
      </c>
      <c r="AM134" s="261">
        <f t="shared" si="251"/>
        <v>-3.5723020314607998E-5</v>
      </c>
      <c r="AN134" s="261">
        <f t="shared" si="251"/>
        <v>-3.5708018098427262E-5</v>
      </c>
      <c r="AO134" s="264">
        <f t="shared" si="251"/>
        <v>-3.5614428972090571E-5</v>
      </c>
      <c r="AP134" s="119"/>
      <c r="AQ134" s="265">
        <f>IFERROR(AQ133/AQ$11,"")</f>
        <v>-3.8784893626491591E-5</v>
      </c>
      <c r="AR134" s="264">
        <f ca="1">IFERROR(AR133/AR$11,"")</f>
        <v>-3.86512875962778E-5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-3.8784893626491591E-5</v>
      </c>
      <c r="AV134" s="45">
        <f ca="1">IF($AR134&lt;&gt;0,IFERROR(($AR134-$AC134),""),"")</f>
        <v>1.4814250621992536E-4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-2.5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-2.6749999999999998</v>
      </c>
      <c r="S135" s="268">
        <v>-13.15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-15.824999999999999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-1.2987523460779261E-4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-1.3911479448556577E-4</v>
      </c>
      <c r="S136" s="276">
        <f t="shared" si="253"/>
        <v>-7.1243374798209093E-4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-1.8679379381620316E-4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-4.8038500000000006</v>
      </c>
      <c r="E145" s="268">
        <v>-4.8038500000000006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-9.6077000000000012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-2.3224104840286136E-4</v>
      </c>
      <c r="E146" s="276">
        <f t="shared" si="263"/>
        <v>-2.3903187713509238E-4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-9.5244635235931536E-5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-39.689660000000003</v>
      </c>
      <c r="E147" s="250">
        <f t="shared" ref="E147:AB147" si="265">+E149+E151+E153</f>
        <v>-4.3714499999999994</v>
      </c>
      <c r="F147" s="250">
        <f t="shared" si="265"/>
        <v>-2.6756199999999999</v>
      </c>
      <c r="G147" s="250">
        <f t="shared" si="265"/>
        <v>-2.6756199999999999</v>
      </c>
      <c r="H147" s="250">
        <f t="shared" si="265"/>
        <v>-2.6756199999999999</v>
      </c>
      <c r="I147" s="250">
        <f t="shared" si="265"/>
        <v>-2.6756199999999999</v>
      </c>
      <c r="J147" s="250">
        <f t="shared" si="265"/>
        <v>-2.6756199999999999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-52.087970000000006</v>
      </c>
      <c r="Q147" s="251">
        <f t="shared" si="265"/>
        <v>0</v>
      </c>
      <c r="R147" s="250">
        <f t="shared" si="265"/>
        <v>-32.108940000000004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-32.108940000000004</v>
      </c>
      <c r="AD147" s="250">
        <v>-456.57513404166662</v>
      </c>
      <c r="AE147" s="250">
        <v>-456.57513404166662</v>
      </c>
      <c r="AF147" s="250">
        <v>-456.57513404166662</v>
      </c>
      <c r="AG147" s="250">
        <v>-456.57513404166662</v>
      </c>
      <c r="AH147" s="250">
        <v>-456.57513404166662</v>
      </c>
      <c r="AI147" s="250">
        <v>-456.57513404166662</v>
      </c>
      <c r="AJ147" s="250">
        <v>-456.57513404166662</v>
      </c>
      <c r="AK147" s="250">
        <v>-456.57513404166662</v>
      </c>
      <c r="AL147" s="250">
        <v>-456.57513404166662</v>
      </c>
      <c r="AM147" s="250">
        <v>-456.57513404166662</v>
      </c>
      <c r="AN147" s="250">
        <v>-456.57513404166662</v>
      </c>
      <c r="AO147" s="253">
        <v>-456.57513404166662</v>
      </c>
      <c r="AP147" s="5"/>
      <c r="AQ147" s="254">
        <v>-456.57513404166662</v>
      </c>
      <c r="AR147" s="253">
        <f ca="1">SUMIF($AD$4:$AO$4,"&lt;"&amp;MONTH(TODAY()),$AD147:$AO147)</f>
        <v>-2282.8756702083328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-0.98593487134712432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-1.9187876909464515E-3</v>
      </c>
      <c r="E148" s="260">
        <f t="shared" si="267"/>
        <v>-2.175163461186755E-4</v>
      </c>
      <c r="F148" s="260">
        <f t="shared" si="267"/>
        <v>-1.1996821447174885E-4</v>
      </c>
      <c r="G148" s="261">
        <f t="shared" si="267"/>
        <v>-1.5234060286047242E-4</v>
      </c>
      <c r="H148" s="261">
        <f t="shared" si="267"/>
        <v>-1.3228677857042134E-4</v>
      </c>
      <c r="I148" s="261">
        <f t="shared" si="267"/>
        <v>-1.481770331127858E-4</v>
      </c>
      <c r="J148" s="261">
        <f t="shared" si="267"/>
        <v>-1.0809222254453488E-4</v>
      </c>
      <c r="K148" s="261">
        <f t="shared" si="267"/>
        <v>-1.0576060018415267E-4</v>
      </c>
      <c r="L148" s="261">
        <f t="shared" si="267"/>
        <v>-1.4715929070372482E-4</v>
      </c>
      <c r="M148" s="261">
        <f t="shared" si="267"/>
        <v>-1.3899871008852082E-4</v>
      </c>
      <c r="N148" s="261">
        <f t="shared" si="267"/>
        <v>0</v>
      </c>
      <c r="O148" s="261">
        <f t="shared" si="267"/>
        <v>0</v>
      </c>
      <c r="P148" s="261">
        <f t="shared" ca="1" si="267"/>
        <v>-5.1636704964040767E-4</v>
      </c>
      <c r="Q148" s="262">
        <f t="shared" si="267"/>
        <v>0</v>
      </c>
      <c r="R148" s="261">
        <f t="shared" si="267"/>
        <v>-1.6698424632707899E-3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-3.7900478470880505E-4</v>
      </c>
      <c r="AD148" s="261">
        <f t="shared" si="267"/>
        <v>-1.9409201941633314E-2</v>
      </c>
      <c r="AE148" s="261">
        <f t="shared" si="267"/>
        <v>-1.9899014221198368E-2</v>
      </c>
      <c r="AF148" s="261">
        <f t="shared" si="267"/>
        <v>-1.9610248956465553E-2</v>
      </c>
      <c r="AG148" s="261">
        <f t="shared" si="267"/>
        <v>-1.9500778299547314E-2</v>
      </c>
      <c r="AH148" s="261">
        <f t="shared" si="267"/>
        <v>-1.878397272379919E-2</v>
      </c>
      <c r="AI148" s="261">
        <f t="shared" si="267"/>
        <v>-1.8692501669860567E-2</v>
      </c>
      <c r="AJ148" s="261">
        <f t="shared" si="267"/>
        <v>-1.8693749761619079E-2</v>
      </c>
      <c r="AK148" s="261">
        <f t="shared" si="267"/>
        <v>-1.8252362741414858E-2</v>
      </c>
      <c r="AL148" s="261">
        <f t="shared" si="267"/>
        <v>-1.8111714948433343E-2</v>
      </c>
      <c r="AM148" s="261">
        <f t="shared" si="267"/>
        <v>-1.7961289414741941E-2</v>
      </c>
      <c r="AN148" s="261">
        <f t="shared" si="267"/>
        <v>-1.7953746403420064E-2</v>
      </c>
      <c r="AO148" s="264">
        <f t="shared" si="267"/>
        <v>-1.7906690433084915E-2</v>
      </c>
      <c r="AP148" s="56"/>
      <c r="AQ148" s="265">
        <f>IFERROR(AQ147/AQ$11,"")</f>
        <v>-1.9500778299547314E-2</v>
      </c>
      <c r="AR148" s="264">
        <f ca="1">IFERROR(AR147/AR$11,"")</f>
        <v>-1.9433602104615012E-2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-1.5234060286047242E-4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-1.9500778299547314E-2</v>
      </c>
      <c r="AV148" s="45">
        <f ca="1">IF($AR148&lt;&gt;0,IFERROR(($AR148-$AC148),""),"")</f>
        <v>-1.9054597319906209E-2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-456.57513404166662</v>
      </c>
      <c r="AE149" s="268">
        <v>-456.57513404166662</v>
      </c>
      <c r="AF149" s="268">
        <v>-456.57513404166662</v>
      </c>
      <c r="AG149" s="268">
        <v>-456.57513404166662</v>
      </c>
      <c r="AH149" s="268">
        <v>-456.57513404166662</v>
      </c>
      <c r="AI149" s="268">
        <v>-456.57513404166662</v>
      </c>
      <c r="AJ149" s="268">
        <v>-456.57513404166662</v>
      </c>
      <c r="AK149" s="268">
        <v>-456.57513404166662</v>
      </c>
      <c r="AL149" s="268">
        <v>-456.57513404166662</v>
      </c>
      <c r="AM149" s="268">
        <v>-456.57513404166662</v>
      </c>
      <c r="AN149" s="268">
        <v>-456.57513404166662</v>
      </c>
      <c r="AO149" s="271">
        <v>-456.57513404166662</v>
      </c>
      <c r="AP149" s="5"/>
      <c r="AQ149" s="272">
        <v>-456.57513404166662</v>
      </c>
      <c r="AR149" s="271">
        <f ca="1">SUMIF($AD$4:$AO$4,"&lt;"&amp;MONTH(TODAY()),$AD149:$AO149)</f>
        <v>-2282.8756702083328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-1.9409201941633314E-2</v>
      </c>
      <c r="AE150" s="276">
        <f t="shared" si="269"/>
        <v>-1.9899014221198368E-2</v>
      </c>
      <c r="AF150" s="276">
        <f t="shared" si="269"/>
        <v>-1.9610248956465553E-2</v>
      </c>
      <c r="AG150" s="276">
        <f t="shared" si="269"/>
        <v>-1.9500778299547314E-2</v>
      </c>
      <c r="AH150" s="276">
        <f t="shared" si="269"/>
        <v>-1.878397272379919E-2</v>
      </c>
      <c r="AI150" s="276">
        <f t="shared" si="269"/>
        <v>-1.8692501669860567E-2</v>
      </c>
      <c r="AJ150" s="276">
        <f t="shared" si="269"/>
        <v>-1.8693749761619079E-2</v>
      </c>
      <c r="AK150" s="276">
        <f t="shared" si="269"/>
        <v>-1.8252362741414858E-2</v>
      </c>
      <c r="AL150" s="276">
        <f t="shared" si="269"/>
        <v>-1.8111714948433343E-2</v>
      </c>
      <c r="AM150" s="276">
        <f t="shared" si="269"/>
        <v>-1.7961289414741941E-2</v>
      </c>
      <c r="AN150" s="276">
        <f t="shared" si="269"/>
        <v>-1.7953746403420064E-2</v>
      </c>
      <c r="AO150" s="279">
        <f t="shared" si="269"/>
        <v>-1.7906690433084915E-2</v>
      </c>
      <c r="AP150" s="5"/>
      <c r="AQ150" s="280">
        <f>IFERROR(AQ149/AQ$11,"")</f>
        <v>-1.9500778299547314E-2</v>
      </c>
      <c r="AR150" s="279">
        <f ca="1">IFERROR(AR149/AR$11,"")</f>
        <v>-1.9433602104615012E-2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-39.689660000000003</v>
      </c>
      <c r="E151" s="268">
        <v>-4.3714499999999994</v>
      </c>
      <c r="F151" s="268">
        <v>-2.6756199999999999</v>
      </c>
      <c r="G151" s="268">
        <v>-2.6756199999999999</v>
      </c>
      <c r="H151" s="268">
        <v>-2.6756199999999999</v>
      </c>
      <c r="I151" s="268">
        <v>-2.6756199999999999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-52.087970000000006</v>
      </c>
      <c r="Q151" s="269">
        <v>0</v>
      </c>
      <c r="R151" s="268">
        <v>-32.108940000000004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-32.108940000000004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-1.9187876909464515E-3</v>
      </c>
      <c r="E152" s="276">
        <f t="shared" si="271"/>
        <v>-2.175163461186755E-4</v>
      </c>
      <c r="F152" s="276">
        <f t="shared" si="271"/>
        <v>-1.1996821447174885E-4</v>
      </c>
      <c r="G152" s="276">
        <f t="shared" si="271"/>
        <v>-1.5234060286047242E-4</v>
      </c>
      <c r="H152" s="276">
        <f t="shared" si="271"/>
        <v>-1.3228677857042134E-4</v>
      </c>
      <c r="I152" s="276">
        <f t="shared" si="271"/>
        <v>-1.481770331127858E-4</v>
      </c>
      <c r="J152" s="276">
        <f t="shared" si="271"/>
        <v>-1.0809222254453488E-4</v>
      </c>
      <c r="K152" s="276">
        <f t="shared" si="271"/>
        <v>-1.0576060018415267E-4</v>
      </c>
      <c r="L152" s="276">
        <f t="shared" si="271"/>
        <v>-1.4715929070372482E-4</v>
      </c>
      <c r="M152" s="276">
        <f t="shared" si="271"/>
        <v>-1.3899871008852082E-4</v>
      </c>
      <c r="N152" s="276">
        <f t="shared" si="271"/>
        <v>0</v>
      </c>
      <c r="O152" s="276">
        <f t="shared" si="271"/>
        <v>0</v>
      </c>
      <c r="P152" s="276">
        <f t="shared" ca="1" si="271"/>
        <v>-5.1636704964040767E-4</v>
      </c>
      <c r="Q152" s="277">
        <f t="shared" si="271"/>
        <v>0</v>
      </c>
      <c r="R152" s="276">
        <f t="shared" si="271"/>
        <v>-1.6698424632707899E-3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-3.7900478470880505E-4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-23.510210000000001</v>
      </c>
      <c r="E157" s="250">
        <v>-80.984769999999983</v>
      </c>
      <c r="F157" s="250">
        <v>-159.36803</v>
      </c>
      <c r="G157" s="250">
        <v>-58.000009999999996</v>
      </c>
      <c r="H157" s="250">
        <v>-5.5631199999999996</v>
      </c>
      <c r="I157" s="250">
        <v>-111.99617000000001</v>
      </c>
      <c r="J157" s="250">
        <v>-71.556830000000005</v>
      </c>
      <c r="K157" s="250">
        <v>-45.396509999999999</v>
      </c>
      <c r="L157" s="250">
        <v>-110.18820000000001</v>
      </c>
      <c r="M157" s="250">
        <v>-146.05678</v>
      </c>
      <c r="N157" s="250">
        <v>-101.74975999999999</v>
      </c>
      <c r="O157" s="250">
        <v>-175.49573000000004</v>
      </c>
      <c r="P157" s="250">
        <f ca="1">SUMIF($D$4:$O$4,"&lt;"&amp;MONTH(TODAY()),$D157:$O157)</f>
        <v>-327.42613999999998</v>
      </c>
      <c r="Q157" s="251">
        <v>-88.548260000000013</v>
      </c>
      <c r="R157" s="250">
        <v>-404.67750999999998</v>
      </c>
      <c r="S157" s="250">
        <v>-330.63817000000006</v>
      </c>
      <c r="T157" s="250">
        <v>-107.28525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-931.14919000000009</v>
      </c>
      <c r="AD157" s="250">
        <v>-99.904394333333357</v>
      </c>
      <c r="AE157" s="250">
        <v>-99.904394333333357</v>
      </c>
      <c r="AF157" s="250">
        <v>-99.904394333333357</v>
      </c>
      <c r="AG157" s="250">
        <v>-99.904394333333357</v>
      </c>
      <c r="AH157" s="250">
        <v>-99.904394333333357</v>
      </c>
      <c r="AI157" s="250">
        <v>-99.904394333333357</v>
      </c>
      <c r="AJ157" s="250">
        <v>-99.904394333333357</v>
      </c>
      <c r="AK157" s="250">
        <v>-99.904394333333357</v>
      </c>
      <c r="AL157" s="250">
        <v>-99.904394333333357</v>
      </c>
      <c r="AM157" s="250">
        <v>-99.904394333333357</v>
      </c>
      <c r="AN157" s="250">
        <v>-99.904394333333357</v>
      </c>
      <c r="AO157" s="253">
        <v>-99.904394333333357</v>
      </c>
      <c r="AP157" s="5"/>
      <c r="AQ157" s="254">
        <v>-99.904394333333357</v>
      </c>
      <c r="AR157" s="253">
        <f ca="1">SUMIF($AD$4:$AO$4,"&lt;"&amp;MONTH(TODAY()),$AD157:$AO157)</f>
        <v>-499.52197166666679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0.84974537073355694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7.3879189358180275E-2</v>
      </c>
      <c r="AV157" s="45">
        <f ca="1">IFERROR(($AC157/$AR157)-1,"")</f>
        <v>0.86408054663381262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-1.1365958176403166E-3</v>
      </c>
      <c r="E158" s="260">
        <f t="shared" si="277"/>
        <v>-4.0296723653847873E-3</v>
      </c>
      <c r="F158" s="260">
        <f t="shared" si="277"/>
        <v>-7.1456701635434425E-3</v>
      </c>
      <c r="G158" s="261">
        <f t="shared" si="277"/>
        <v>-3.3023211402640989E-3</v>
      </c>
      <c r="H158" s="261">
        <f t="shared" si="277"/>
        <v>-2.7504923105698206E-4</v>
      </c>
      <c r="I158" s="261">
        <f t="shared" si="277"/>
        <v>-6.2023980201206409E-3</v>
      </c>
      <c r="J158" s="261">
        <f t="shared" si="277"/>
        <v>-2.8908203679675931E-3</v>
      </c>
      <c r="K158" s="261">
        <f t="shared" si="277"/>
        <v>-1.7944110687862583E-3</v>
      </c>
      <c r="L158" s="261">
        <f t="shared" si="277"/>
        <v>-6.0603588536190384E-3</v>
      </c>
      <c r="M158" s="261">
        <f t="shared" si="277"/>
        <v>-7.5876634274234999E-3</v>
      </c>
      <c r="N158" s="261">
        <f t="shared" si="277"/>
        <v>-4.1074610900373012E-3</v>
      </c>
      <c r="O158" s="261">
        <f t="shared" si="277"/>
        <v>-8.0688594516237239E-3</v>
      </c>
      <c r="P158" s="261">
        <f t="shared" ca="1" si="277"/>
        <v>-3.2458947792925511E-3</v>
      </c>
      <c r="Q158" s="262">
        <f t="shared" si="277"/>
        <v>-3.5537205003220666E-3</v>
      </c>
      <c r="R158" s="261">
        <f t="shared" si="277"/>
        <v>-2.1045468649188968E-2</v>
      </c>
      <c r="S158" s="261">
        <f t="shared" si="277"/>
        <v>-1.7913139975592379E-2</v>
      </c>
      <c r="T158" s="261">
        <f t="shared" si="277"/>
        <v>-4.851144794500422E-3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-1.0991019893142788E-2</v>
      </c>
      <c r="AD158" s="261">
        <f t="shared" si="277"/>
        <v>-4.2469780325252596E-3</v>
      </c>
      <c r="AE158" s="261">
        <f t="shared" si="277"/>
        <v>-4.354155133244263E-3</v>
      </c>
      <c r="AF158" s="261">
        <f t="shared" si="277"/>
        <v>-4.2909696535133324E-3</v>
      </c>
      <c r="AG158" s="261">
        <f t="shared" si="277"/>
        <v>-4.2670160939318538E-3</v>
      </c>
      <c r="AH158" s="261">
        <f t="shared" si="277"/>
        <v>-4.1101699988194173E-3</v>
      </c>
      <c r="AI158" s="261">
        <f t="shared" si="277"/>
        <v>-4.0901549792499636E-3</v>
      </c>
      <c r="AJ158" s="261">
        <f t="shared" si="277"/>
        <v>-4.0904280774585831E-3</v>
      </c>
      <c r="AK158" s="261">
        <f t="shared" si="277"/>
        <v>-3.9938470338749142E-3</v>
      </c>
      <c r="AL158" s="261">
        <f t="shared" si="277"/>
        <v>-3.9630715239434948E-3</v>
      </c>
      <c r="AM158" s="261">
        <f t="shared" si="277"/>
        <v>-3.9301565210989979E-3</v>
      </c>
      <c r="AN158" s="261">
        <f t="shared" si="277"/>
        <v>-3.9285060151441715E-3</v>
      </c>
      <c r="AO158" s="264">
        <f t="shared" si="277"/>
        <v>-3.9182095757071709E-3</v>
      </c>
      <c r="AP158" s="56"/>
      <c r="AQ158" s="265">
        <f>IFERROR(AQ157/AQ$11,"")</f>
        <v>-4.2670160939318538E-3</v>
      </c>
      <c r="AR158" s="264">
        <f ca="1">IFERROR(AR157/AR$11,"")</f>
        <v>-4.2523170957430544E-3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1.5488236542363231E-3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5.8412870056856817E-4</v>
      </c>
      <c r="AV158" s="45">
        <f ca="1">IF($AR158&lt;&gt;0,IFERROR(($AR158-$AC158),""),"")</f>
        <v>6.738702797399734E-3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-22.175840000000001</v>
      </c>
      <c r="E159" s="250">
        <v>-110.59881</v>
      </c>
      <c r="F159" s="250">
        <v>-81.087460000000007</v>
      </c>
      <c r="G159" s="250">
        <v>-158.70833999999999</v>
      </c>
      <c r="H159" s="250">
        <v>-59.611789999999999</v>
      </c>
      <c r="I159" s="250">
        <v>-77.253600000000006</v>
      </c>
      <c r="J159" s="250">
        <v>-126.56939999999999</v>
      </c>
      <c r="K159" s="250">
        <v>-72.062179999999998</v>
      </c>
      <c r="L159" s="250">
        <v>-130.89760000000001</v>
      </c>
      <c r="M159" s="250">
        <v>-45.688089999999995</v>
      </c>
      <c r="N159" s="250">
        <v>-103.50064</v>
      </c>
      <c r="O159" s="250">
        <v>-109.45710000000001</v>
      </c>
      <c r="P159" s="250">
        <f ca="1">SUMIF($D$4:$O$4,"&lt;"&amp;MONTH(TODAY()),$D159:$O159)</f>
        <v>-432.18224000000004</v>
      </c>
      <c r="Q159" s="251">
        <v>-97.567850000000007</v>
      </c>
      <c r="R159" s="250">
        <v>-90.177490000000006</v>
      </c>
      <c r="S159" s="250">
        <v>-49.19245999999999</v>
      </c>
      <c r="T159" s="250">
        <v>-97.935729999999992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-334.87352999999996</v>
      </c>
      <c r="AD159" s="250">
        <v>-73.174056666666658</v>
      </c>
      <c r="AE159" s="250">
        <v>-73.174056666666658</v>
      </c>
      <c r="AF159" s="250">
        <v>-73.174056666666658</v>
      </c>
      <c r="AG159" s="250">
        <v>-73.174056666666658</v>
      </c>
      <c r="AH159" s="250">
        <v>-73.174056666666658</v>
      </c>
      <c r="AI159" s="250">
        <v>-73.174056666666658</v>
      </c>
      <c r="AJ159" s="250">
        <v>-73.174056666666658</v>
      </c>
      <c r="AK159" s="250">
        <v>-73.174056666666658</v>
      </c>
      <c r="AL159" s="250">
        <v>-73.174056666666658</v>
      </c>
      <c r="AM159" s="250">
        <v>-73.174056666666658</v>
      </c>
      <c r="AN159" s="250">
        <v>-73.174056666666658</v>
      </c>
      <c r="AO159" s="253">
        <v>-73.174056666666658</v>
      </c>
      <c r="AP159" s="5"/>
      <c r="AQ159" s="254">
        <v>-73.174056666666658</v>
      </c>
      <c r="AR159" s="253">
        <f ca="1">SUMIF($AD$4:$AO$4,"&lt;"&amp;MONTH(TODAY()),$AD159:$AO159)</f>
        <v>-365.8702833333333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-0.38292007842814058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0.33839415854899757</v>
      </c>
      <c r="AV159" s="45">
        <f ca="1">IFERROR(($AC159/$AR159)-1,"")</f>
        <v>-8.4720609312489925E-2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-1.0720859999404871E-3</v>
      </c>
      <c r="E160" s="260">
        <f t="shared" si="279"/>
        <v>-5.5032195349995153E-3</v>
      </c>
      <c r="F160" s="260">
        <f t="shared" si="279"/>
        <v>-3.6357621008399387E-3</v>
      </c>
      <c r="G160" s="261">
        <f t="shared" si="279"/>
        <v>-9.0363071716405285E-3</v>
      </c>
      <c r="H160" s="261">
        <f t="shared" si="279"/>
        <v>-2.9472988181866097E-3</v>
      </c>
      <c r="I160" s="261">
        <f t="shared" si="279"/>
        <v>-4.278338943976316E-3</v>
      </c>
      <c r="J160" s="261">
        <f t="shared" si="279"/>
        <v>-5.1132701026783524E-3</v>
      </c>
      <c r="K160" s="261">
        <f t="shared" si="279"/>
        <v>-2.8484386450162739E-3</v>
      </c>
      <c r="L160" s="261">
        <f t="shared" si="279"/>
        <v>-7.1993773296730821E-3</v>
      </c>
      <c r="M160" s="261">
        <f t="shared" si="279"/>
        <v>-2.3735005630127768E-3</v>
      </c>
      <c r="N160" s="261">
        <f t="shared" si="279"/>
        <v>-4.1781410746714129E-3</v>
      </c>
      <c r="O160" s="261">
        <f t="shared" si="279"/>
        <v>-5.0325666378453942E-3</v>
      </c>
      <c r="P160" s="261">
        <f t="shared" ca="1" si="279"/>
        <v>-4.2843802163106482E-3</v>
      </c>
      <c r="Q160" s="262">
        <f t="shared" si="279"/>
        <v>-3.9157050484938758E-3</v>
      </c>
      <c r="R160" s="261">
        <f t="shared" si="279"/>
        <v>-4.689728220027725E-3</v>
      </c>
      <c r="S160" s="261">
        <f t="shared" si="279"/>
        <v>-2.6651230912744552E-3</v>
      </c>
      <c r="T160" s="261">
        <f t="shared" si="279"/>
        <v>-4.4283851394772231E-3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-3.952751792563926E-3</v>
      </c>
      <c r="AD160" s="261">
        <f t="shared" si="279"/>
        <v>-3.1106600794476072E-3</v>
      </c>
      <c r="AE160" s="261">
        <f t="shared" si="279"/>
        <v>-3.1891609631546284E-3</v>
      </c>
      <c r="AF160" s="261">
        <f t="shared" si="279"/>
        <v>-3.142881338467499E-3</v>
      </c>
      <c r="AG160" s="261">
        <f t="shared" si="279"/>
        <v>-3.1253367736074661E-3</v>
      </c>
      <c r="AH160" s="261">
        <f t="shared" si="279"/>
        <v>-3.0104562908390173E-3</v>
      </c>
      <c r="AI160" s="261">
        <f t="shared" si="279"/>
        <v>-2.9957964734612847E-3</v>
      </c>
      <c r="AJ160" s="261">
        <f t="shared" si="279"/>
        <v>-2.9959965017375824E-3</v>
      </c>
      <c r="AK160" s="261">
        <f t="shared" si="279"/>
        <v>-2.9252566028244555E-3</v>
      </c>
      <c r="AL160" s="261">
        <f t="shared" si="279"/>
        <v>-2.9027153630452173E-3</v>
      </c>
      <c r="AM160" s="261">
        <f t="shared" si="279"/>
        <v>-2.878607071318923E-3</v>
      </c>
      <c r="AN160" s="261">
        <f t="shared" si="279"/>
        <v>-2.8773981733813195E-3</v>
      </c>
      <c r="AO160" s="264">
        <f t="shared" si="279"/>
        <v>-2.8698566408205577E-3</v>
      </c>
      <c r="AP160" s="56"/>
      <c r="AQ160" s="265">
        <f>IFERROR(AQ159/AQ$11,"")</f>
        <v>-3.1253367736074661E-3</v>
      </c>
      <c r="AR160" s="264">
        <f ca="1">IFERROR(AR159/AR$11,"")</f>
        <v>-3.1145706272974077E-3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-4.6079220321633054E-3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1.303048365869757E-3</v>
      </c>
      <c r="AV160" s="45">
        <f ca="1">IF($AR160&lt;&gt;0,IFERROR(($AR160-$AC160),""),"")</f>
        <v>8.3818116526651826E-4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-7.84</v>
      </c>
      <c r="E161" s="250">
        <v>-10.220000000000001</v>
      </c>
      <c r="F161" s="250">
        <v>-5.516</v>
      </c>
      <c r="G161" s="250">
        <v>-11.984</v>
      </c>
      <c r="H161" s="250">
        <v>-10.416</v>
      </c>
      <c r="I161" s="250">
        <v>-10.836</v>
      </c>
      <c r="J161" s="250">
        <v>-8.484</v>
      </c>
      <c r="K161" s="250">
        <v>-10.864000000000001</v>
      </c>
      <c r="L161" s="250">
        <v>-5.4880000000000004</v>
      </c>
      <c r="M161" s="250">
        <v>-8.0359999999999996</v>
      </c>
      <c r="N161" s="250">
        <v>-11.956</v>
      </c>
      <c r="O161" s="250">
        <v>-9.2119999999999997</v>
      </c>
      <c r="P161" s="250">
        <f ca="1">SUMIF($D$4:$O$4,"&lt;"&amp;MONTH(TODAY()),$D161:$O161)</f>
        <v>-45.975999999999999</v>
      </c>
      <c r="Q161" s="251">
        <v>-8.1479999999999997</v>
      </c>
      <c r="R161" s="250">
        <v>-9.1280000000000001</v>
      </c>
      <c r="S161" s="250">
        <v>-9.0440000000000005</v>
      </c>
      <c r="T161" s="250">
        <v>-6.9720000000000004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-33.292000000000002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-0.41822429906542058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-3.7902303766321449E-4</v>
      </c>
      <c r="E162" s="260">
        <f t="shared" si="281"/>
        <v>-5.0853082097081388E-4</v>
      </c>
      <c r="F162" s="260">
        <f t="shared" si="281"/>
        <v>-2.4732386176892334E-4</v>
      </c>
      <c r="G162" s="261">
        <f t="shared" si="281"/>
        <v>-6.8232775382150743E-4</v>
      </c>
      <c r="H162" s="261">
        <f t="shared" si="281"/>
        <v>-5.1498310133333907E-4</v>
      </c>
      <c r="I162" s="261">
        <f t="shared" si="281"/>
        <v>-6.0010252980996818E-4</v>
      </c>
      <c r="J162" s="261">
        <f t="shared" si="281"/>
        <v>-3.4274464089363734E-4</v>
      </c>
      <c r="K162" s="261">
        <f t="shared" si="281"/>
        <v>-4.2942688438591233E-4</v>
      </c>
      <c r="L162" s="261">
        <f t="shared" si="281"/>
        <v>-3.0184039115496291E-4</v>
      </c>
      <c r="M162" s="261">
        <f t="shared" si="281"/>
        <v>-4.1747095412328849E-4</v>
      </c>
      <c r="N162" s="261">
        <f t="shared" si="281"/>
        <v>-4.8264295456309646E-4</v>
      </c>
      <c r="O162" s="261">
        <f t="shared" si="281"/>
        <v>-4.2354496755196117E-4</v>
      </c>
      <c r="P162" s="261">
        <f t="shared" ca="1" si="281"/>
        <v>-4.5577686122663983E-4</v>
      </c>
      <c r="Q162" s="262">
        <f t="shared" si="281"/>
        <v>-3.2700489695251144E-4</v>
      </c>
      <c r="R162" s="261">
        <f t="shared" si="281"/>
        <v>-4.7470648376233442E-4</v>
      </c>
      <c r="S162" s="261">
        <f t="shared" si="281"/>
        <v>-4.8998105070342443E-4</v>
      </c>
      <c r="T162" s="261">
        <f t="shared" si="281"/>
        <v>-3.1525472054412832E-4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-3.9296928807134511E-4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-3.670730332773791E-4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-58.40258</v>
      </c>
      <c r="E163" s="250">
        <v>-106.93625</v>
      </c>
      <c r="F163" s="250">
        <v>-79.805530000000019</v>
      </c>
      <c r="G163" s="250">
        <v>-24.113239999999998</v>
      </c>
      <c r="H163" s="250">
        <v>-77.381190000000004</v>
      </c>
      <c r="I163" s="250">
        <v>-53.976059999999997</v>
      </c>
      <c r="J163" s="250">
        <v>-25.147959999999998</v>
      </c>
      <c r="K163" s="250">
        <v>-82.168360000000007</v>
      </c>
      <c r="L163" s="250">
        <v>-31.547470000000001</v>
      </c>
      <c r="M163" s="250">
        <v>-16.160789999999999</v>
      </c>
      <c r="N163" s="250">
        <v>-116.95656000000001</v>
      </c>
      <c r="O163" s="250">
        <v>-62.473529999999997</v>
      </c>
      <c r="P163" s="250">
        <f ca="1">SUMIF($D$4:$O$4,"&lt;"&amp;MONTH(TODAY()),$D163:$O163)</f>
        <v>-346.63879000000003</v>
      </c>
      <c r="Q163" s="251">
        <v>-32.482610000000001</v>
      </c>
      <c r="R163" s="250">
        <v>-19.438500000000001</v>
      </c>
      <c r="S163" s="250">
        <v>-48.009430000000009</v>
      </c>
      <c r="T163" s="250">
        <v>-34.904350000000001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-134.83489</v>
      </c>
      <c r="AD163" s="250">
        <v>-42.879055333333334</v>
      </c>
      <c r="AE163" s="250">
        <v>-42.879055333333334</v>
      </c>
      <c r="AF163" s="250">
        <v>-42.879055333333334</v>
      </c>
      <c r="AG163" s="250">
        <v>-42.879055333333334</v>
      </c>
      <c r="AH163" s="250">
        <v>-42.879055333333334</v>
      </c>
      <c r="AI163" s="250">
        <v>-42.879055333333334</v>
      </c>
      <c r="AJ163" s="250">
        <v>-42.879055333333334</v>
      </c>
      <c r="AK163" s="250">
        <v>-42.879055333333334</v>
      </c>
      <c r="AL163" s="250">
        <v>-42.879055333333334</v>
      </c>
      <c r="AM163" s="250">
        <v>-42.879055333333334</v>
      </c>
      <c r="AN163" s="250">
        <v>-42.879055333333334</v>
      </c>
      <c r="AO163" s="253">
        <v>-42.879055333333334</v>
      </c>
      <c r="AP163" s="5"/>
      <c r="AQ163" s="254">
        <v>-42.879055333333334</v>
      </c>
      <c r="AR163" s="253">
        <f ca="1">SUMIF($AD$4:$AO$4,"&lt;"&amp;MONTH(TODAY()),$AD163:$AO163)</f>
        <v>-214.39527666666666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0.4475180440289237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-0.18598136715791758</v>
      </c>
      <c r="AV163" s="45">
        <f ca="1">IFERROR(($AC163/$AR163)-1,"")</f>
        <v>-0.37109206836848374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-2.823459601909298E-3</v>
      </c>
      <c r="E164" s="260">
        <f t="shared" si="283"/>
        <v>-5.3209764191820145E-3</v>
      </c>
      <c r="F164" s="260">
        <f t="shared" si="283"/>
        <v>-3.5782835152493959E-3</v>
      </c>
      <c r="G164" s="261">
        <f t="shared" si="283"/>
        <v>-1.3729249738450369E-3</v>
      </c>
      <c r="H164" s="261">
        <f t="shared" si="283"/>
        <v>-3.8258453543648582E-3</v>
      </c>
      <c r="I164" s="261">
        <f t="shared" si="283"/>
        <v>-2.9892183605735169E-3</v>
      </c>
      <c r="J164" s="261">
        <f t="shared" si="283"/>
        <v>-1.0159510277472365E-3</v>
      </c>
      <c r="K164" s="261">
        <f t="shared" si="283"/>
        <v>-3.247910790675628E-3</v>
      </c>
      <c r="L164" s="261">
        <f t="shared" si="283"/>
        <v>-1.7351130985330645E-3</v>
      </c>
      <c r="M164" s="261">
        <f t="shared" si="283"/>
        <v>-8.3955455707890737E-4</v>
      </c>
      <c r="N164" s="261">
        <f t="shared" si="283"/>
        <v>-4.7213331945413243E-3</v>
      </c>
      <c r="O164" s="261">
        <f t="shared" si="283"/>
        <v>-2.872378336594276E-3</v>
      </c>
      <c r="P164" s="261">
        <f t="shared" ca="1" si="283"/>
        <v>-3.436356788011144E-3</v>
      </c>
      <c r="Q164" s="262">
        <f t="shared" si="283"/>
        <v>-1.3036294226556971E-3</v>
      </c>
      <c r="R164" s="261">
        <f t="shared" si="283"/>
        <v>-1.0109095075168863E-3</v>
      </c>
      <c r="S164" s="261">
        <f t="shared" si="283"/>
        <v>-2.6010295173675927E-3</v>
      </c>
      <c r="T164" s="261">
        <f t="shared" si="283"/>
        <v>-1.5782789880987443E-3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-1.5915526471968679E-3</v>
      </c>
      <c r="AD164" s="261">
        <f t="shared" si="283"/>
        <v>-1.8228067671227698E-3</v>
      </c>
      <c r="AE164" s="261">
        <f t="shared" si="283"/>
        <v>-1.8688072745365167E-3</v>
      </c>
      <c r="AF164" s="261">
        <f t="shared" si="283"/>
        <v>-1.8416880101665629E-3</v>
      </c>
      <c r="AG164" s="261">
        <f t="shared" si="283"/>
        <v>-1.8314071209866779E-3</v>
      </c>
      <c r="AH164" s="261">
        <f t="shared" si="283"/>
        <v>-1.7640886367896373E-3</v>
      </c>
      <c r="AI164" s="261">
        <f t="shared" si="283"/>
        <v>-1.7554981725028227E-3</v>
      </c>
      <c r="AJ164" s="261">
        <f t="shared" si="283"/>
        <v>-1.7556153864980322E-3</v>
      </c>
      <c r="AK164" s="261">
        <f t="shared" si="283"/>
        <v>-1.7141627162765639E-3</v>
      </c>
      <c r="AL164" s="261">
        <f t="shared" si="283"/>
        <v>-1.7009538399096454E-3</v>
      </c>
      <c r="AM164" s="261">
        <f t="shared" si="283"/>
        <v>-1.6868266912723495E-3</v>
      </c>
      <c r="AN164" s="261">
        <f t="shared" si="283"/>
        <v>-1.6861182926414657E-3</v>
      </c>
      <c r="AO164" s="264">
        <f t="shared" si="283"/>
        <v>-1.6816990516330835E-3</v>
      </c>
      <c r="AP164" s="56"/>
      <c r="AQ164" s="265">
        <f>IFERROR(AQ163/AQ$11,"")</f>
        <v>-1.8314071209866779E-3</v>
      </c>
      <c r="AR164" s="264">
        <f ca="1">IFERROR(AR163/AR$11,"")</f>
        <v>-1.8250982978274166E-3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2.0535401425370741E-4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-2.5312813288793355E-4</v>
      </c>
      <c r="AV164" s="45">
        <f ca="1">IF($AR164&lt;&gt;0,IFERROR(($AR164-$AC164),""),"")</f>
        <v>-2.3354565063054872E-4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-127.3908</v>
      </c>
      <c r="E165" s="289">
        <f t="shared" ref="E165:AB165" si="285">E167+E169+E171+E173+E175</f>
        <v>-93.31174</v>
      </c>
      <c r="F165" s="289">
        <f t="shared" si="285"/>
        <v>-117.29688999999998</v>
      </c>
      <c r="G165" s="289">
        <f t="shared" si="285"/>
        <v>-135.60476000000006</v>
      </c>
      <c r="H165" s="289">
        <f t="shared" si="285"/>
        <v>-190.75868999999997</v>
      </c>
      <c r="I165" s="289">
        <f t="shared" si="285"/>
        <v>-84.786310000000029</v>
      </c>
      <c r="J165" s="289">
        <f t="shared" si="285"/>
        <v>-108.44934000000005</v>
      </c>
      <c r="K165" s="289">
        <f t="shared" si="285"/>
        <v>-101.29641999999998</v>
      </c>
      <c r="L165" s="289">
        <f t="shared" si="285"/>
        <v>-144.28078999999997</v>
      </c>
      <c r="M165" s="289">
        <f t="shared" si="285"/>
        <v>-38.792909999999971</v>
      </c>
      <c r="N165" s="289">
        <f t="shared" si="285"/>
        <v>-56.406479999999995</v>
      </c>
      <c r="O165" s="289">
        <f t="shared" si="285"/>
        <v>-140.02166</v>
      </c>
      <c r="P165" s="289">
        <f t="shared" ca="1" si="285"/>
        <v>-664.36288000000013</v>
      </c>
      <c r="Q165" s="290">
        <f t="shared" si="285"/>
        <v>-58.079689999999999</v>
      </c>
      <c r="R165" s="289">
        <f t="shared" si="285"/>
        <v>-37.446899999999999</v>
      </c>
      <c r="S165" s="289">
        <f t="shared" si="285"/>
        <v>-37.71114</v>
      </c>
      <c r="T165" s="289">
        <f t="shared" si="285"/>
        <v>-62.087299999999999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-195.32503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-0.54214512823886141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-6.1586795900952836E-3</v>
      </c>
      <c r="E166" s="260">
        <f t="shared" si="287"/>
        <v>-4.6430426368312258E-3</v>
      </c>
      <c r="F166" s="260">
        <f t="shared" si="287"/>
        <v>-5.2593038086085203E-3</v>
      </c>
      <c r="G166" s="261">
        <f t="shared" si="287"/>
        <v>-7.7208687665474493E-3</v>
      </c>
      <c r="H166" s="261">
        <f t="shared" si="287"/>
        <v>-9.4314037809605407E-3</v>
      </c>
      <c r="I166" s="261">
        <f t="shared" si="287"/>
        <v>-4.6955037951506287E-3</v>
      </c>
      <c r="J166" s="261">
        <f t="shared" si="287"/>
        <v>-4.3812388134667609E-3</v>
      </c>
      <c r="K166" s="261">
        <f t="shared" si="287"/>
        <v>-4.0039954013297869E-3</v>
      </c>
      <c r="L166" s="261">
        <f t="shared" si="287"/>
        <v>-7.9354537335544918E-3</v>
      </c>
      <c r="M166" s="261">
        <f t="shared" si="287"/>
        <v>-2.0152953149475917E-3</v>
      </c>
      <c r="N166" s="261">
        <f t="shared" si="287"/>
        <v>-2.2770316296172807E-3</v>
      </c>
      <c r="O166" s="261">
        <f t="shared" si="287"/>
        <v>-6.4378494834207269E-3</v>
      </c>
      <c r="P166" s="261">
        <f t="shared" ca="1" si="287"/>
        <v>-6.5860716060964601E-3</v>
      </c>
      <c r="Q166" s="262">
        <f t="shared" si="287"/>
        <v>-2.3309208448065552E-3</v>
      </c>
      <c r="R166" s="261">
        <f t="shared" si="287"/>
        <v>-1.9474459056529098E-3</v>
      </c>
      <c r="S166" s="261">
        <f t="shared" si="287"/>
        <v>-2.043094206150369E-3</v>
      </c>
      <c r="T166" s="261">
        <f t="shared" si="287"/>
        <v>-2.8074174427480574E-3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-2.3055610351319874E-3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-4.9134513237993919E-3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-22.87097</v>
      </c>
      <c r="E169" s="268">
        <v>-10.58727</v>
      </c>
      <c r="F169" s="268">
        <v>-11.828290000000001</v>
      </c>
      <c r="G169" s="268">
        <v>-18.486730000000001</v>
      </c>
      <c r="H169" s="268">
        <v>-22.154619999999998</v>
      </c>
      <c r="I169" s="268">
        <v>-7.4553799999999999</v>
      </c>
      <c r="J169" s="268">
        <v>-10.084709999999999</v>
      </c>
      <c r="K169" s="268">
        <v>-12.215099999999998</v>
      </c>
      <c r="L169" s="268">
        <v>-64.038929999999993</v>
      </c>
      <c r="M169" s="268">
        <v>36.926910000000007</v>
      </c>
      <c r="N169" s="268">
        <v>-29.959379999999996</v>
      </c>
      <c r="O169" s="268">
        <v>-60.394029999999994</v>
      </c>
      <c r="P169" s="268">
        <f ca="1">SUMIF($D$4:$O$4,"&lt;"&amp;MONTH(TODAY()),$D169:$O169)</f>
        <v>-85.927880000000002</v>
      </c>
      <c r="Q169" s="269">
        <v>-15.28215</v>
      </c>
      <c r="R169" s="268">
        <v>3.0623600000000004</v>
      </c>
      <c r="S169" s="268">
        <v>-5.7439500000000008</v>
      </c>
      <c r="T169" s="268">
        <v>-26.762890000000002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-44.72663</v>
      </c>
      <c r="AD169" s="268">
        <v>-35.439856833333401</v>
      </c>
      <c r="AE169" s="268">
        <v>-35.439856833333401</v>
      </c>
      <c r="AF169" s="268">
        <v>-35.439856833333401</v>
      </c>
      <c r="AG169" s="268">
        <v>-35.439856833333401</v>
      </c>
      <c r="AH169" s="268">
        <v>-35.439856833333401</v>
      </c>
      <c r="AI169" s="268">
        <v>-35.439856833333401</v>
      </c>
      <c r="AJ169" s="268">
        <v>-35.439856833333401</v>
      </c>
      <c r="AK169" s="268">
        <v>-35.439856833333401</v>
      </c>
      <c r="AL169" s="268">
        <v>-35.439856833333401</v>
      </c>
      <c r="AM169" s="268">
        <v>-35.439856833333401</v>
      </c>
      <c r="AN169" s="268">
        <v>-35.439856833333401</v>
      </c>
      <c r="AO169" s="271">
        <v>-35.439856833333401</v>
      </c>
      <c r="AP169" s="5"/>
      <c r="AQ169" s="272">
        <v>-35.439856833333401</v>
      </c>
      <c r="AR169" s="271">
        <f ca="1">SUMIF($AD$4:$AO$4,"&lt;"&amp;MONTH(TODAY()),$AD169:$AO169)</f>
        <v>-177.19928416666701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0.44768112045775532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-0.24483639632460841</v>
      </c>
      <c r="AV169" s="45">
        <f ca="1">IFERROR(($AC169/$AR169)-1,"")</f>
        <v>-0.74759136183681307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-1.1056919035337051E-3</v>
      </c>
      <c r="E170" s="276">
        <f t="shared" si="291"/>
        <v>-5.2680558756748217E-4</v>
      </c>
      <c r="F170" s="276">
        <f t="shared" si="291"/>
        <v>-5.3035140698381772E-4</v>
      </c>
      <c r="G170" s="276">
        <f t="shared" si="291"/>
        <v>-1.052570840821485E-3</v>
      </c>
      <c r="H170" s="276">
        <f t="shared" si="291"/>
        <v>-1.0953585749291109E-3</v>
      </c>
      <c r="I170" s="276">
        <f t="shared" si="291"/>
        <v>-4.1288228116414177E-4</v>
      </c>
      <c r="J170" s="276">
        <f t="shared" si="291"/>
        <v>-4.0741163454343157E-4</v>
      </c>
      <c r="K170" s="276">
        <f t="shared" si="291"/>
        <v>-4.8283250510515062E-4</v>
      </c>
      <c r="L170" s="276">
        <f t="shared" si="291"/>
        <v>-3.5221457143486306E-3</v>
      </c>
      <c r="M170" s="276">
        <f t="shared" si="291"/>
        <v>1.9183564398363375E-3</v>
      </c>
      <c r="N170" s="276">
        <f t="shared" si="291"/>
        <v>-1.209408136507071E-3</v>
      </c>
      <c r="O170" s="276">
        <f t="shared" si="291"/>
        <v>-2.7767680717197315E-3</v>
      </c>
      <c r="P170" s="276">
        <f t="shared" ca="1" si="291"/>
        <v>-8.5183442313945023E-4</v>
      </c>
      <c r="Q170" s="277">
        <f t="shared" si="291"/>
        <v>-6.1332080092818151E-4</v>
      </c>
      <c r="R170" s="276">
        <f t="shared" si="291"/>
        <v>1.5925965683768871E-4</v>
      </c>
      <c r="S170" s="276">
        <f t="shared" si="291"/>
        <v>-3.1119268644271724E-4</v>
      </c>
      <c r="T170" s="276">
        <f t="shared" si="291"/>
        <v>-1.2101444933883027E-3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-5.2794040456958027E-4</v>
      </c>
      <c r="AD170" s="276">
        <f t="shared" si="291"/>
        <v>-1.5065632943513912E-3</v>
      </c>
      <c r="AE170" s="276">
        <f t="shared" si="291"/>
        <v>-1.5445830544494304E-3</v>
      </c>
      <c r="AF170" s="276">
        <f t="shared" si="291"/>
        <v>-1.5221687815783268E-3</v>
      </c>
      <c r="AG170" s="276">
        <f t="shared" si="291"/>
        <v>-1.5136715505217637E-3</v>
      </c>
      <c r="AH170" s="276">
        <f t="shared" si="291"/>
        <v>-1.4580323247124793E-3</v>
      </c>
      <c r="AI170" s="276">
        <f t="shared" si="291"/>
        <v>-1.4509322423508254E-3</v>
      </c>
      <c r="AJ170" s="276">
        <f t="shared" si="291"/>
        <v>-1.4510291205860569E-3</v>
      </c>
      <c r="AK170" s="276">
        <f t="shared" si="291"/>
        <v>-1.4167681816127538E-3</v>
      </c>
      <c r="AL170" s="276">
        <f t="shared" si="291"/>
        <v>-1.4058509474588362E-3</v>
      </c>
      <c r="AM170" s="276">
        <f t="shared" si="291"/>
        <v>-1.3941747544719122E-3</v>
      </c>
      <c r="AN170" s="276">
        <f t="shared" si="291"/>
        <v>-1.3935892577564581E-3</v>
      </c>
      <c r="AO170" s="279">
        <f t="shared" si="291"/>
        <v>-1.3899367223302098E-3</v>
      </c>
      <c r="AP170" s="5"/>
      <c r="AQ170" s="280">
        <f>IFERROR(AQ169/AQ$11,"")</f>
        <v>-1.5136715505217637E-3</v>
      </c>
      <c r="AR170" s="279">
        <f ca="1">IFERROR(AR169/AR$11,"")</f>
        <v>-1.5084572614518918E-3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-4.4299799999999996</v>
      </c>
      <c r="H171" s="268">
        <v>-15</v>
      </c>
      <c r="I171" s="268">
        <v>0</v>
      </c>
      <c r="J171" s="268">
        <v>-1.9830000000000001</v>
      </c>
      <c r="K171" s="268">
        <v>0</v>
      </c>
      <c r="L171" s="268">
        <v>0</v>
      </c>
      <c r="M171" s="268">
        <v>0</v>
      </c>
      <c r="N171" s="268">
        <v>-5.43</v>
      </c>
      <c r="O171" s="268">
        <v>-1.1299999999999999</v>
      </c>
      <c r="P171" s="268">
        <f ca="1">SUMIF($D$4:$O$4,"&lt;"&amp;MONTH(TODAY()),$D171:$O171)</f>
        <v>-19.42998</v>
      </c>
      <c r="Q171" s="269">
        <v>-1.175</v>
      </c>
      <c r="R171" s="268">
        <v>0</v>
      </c>
      <c r="S171" s="268">
        <v>0</v>
      </c>
      <c r="T171" s="268">
        <v>-2.4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-3.5750000000000002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-0.4582368317689921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0</v>
      </c>
      <c r="F172" s="276">
        <f t="shared" si="293"/>
        <v>0</v>
      </c>
      <c r="G172" s="276">
        <f t="shared" si="293"/>
        <v>-2.5222782901153211E-4</v>
      </c>
      <c r="H172" s="276">
        <f t="shared" si="293"/>
        <v>-7.4162312980031542E-4</v>
      </c>
      <c r="I172" s="276">
        <f t="shared" si="293"/>
        <v>0</v>
      </c>
      <c r="J172" s="276">
        <f t="shared" si="293"/>
        <v>-8.0111105951447776E-5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-2.1919966905968667E-4</v>
      </c>
      <c r="O172" s="276">
        <f t="shared" si="293"/>
        <v>-5.1954604139569701E-5</v>
      </c>
      <c r="P172" s="276">
        <f t="shared" ca="1" si="293"/>
        <v>-1.9261648029616295E-4</v>
      </c>
      <c r="Q172" s="277">
        <f t="shared" si="293"/>
        <v>-4.7156449916445876E-5</v>
      </c>
      <c r="R172" s="276">
        <f t="shared" si="293"/>
        <v>0</v>
      </c>
      <c r="S172" s="276">
        <f t="shared" si="293"/>
        <v>0</v>
      </c>
      <c r="T172" s="276">
        <f t="shared" si="293"/>
        <v>-1.085214184317137E-4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-4.2198282015350801E-5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-13.236700000000001</v>
      </c>
      <c r="E173" s="268">
        <v>-22.520910000000001</v>
      </c>
      <c r="F173" s="268">
        <v>-21.66357</v>
      </c>
      <c r="G173" s="268">
        <v>-8.08873</v>
      </c>
      <c r="H173" s="268">
        <v>-22.098040000000001</v>
      </c>
      <c r="I173" s="268">
        <v>0</v>
      </c>
      <c r="J173" s="268">
        <v>-12.98615</v>
      </c>
      <c r="K173" s="268">
        <v>-11.446669999999999</v>
      </c>
      <c r="L173" s="268">
        <v>-11.250439999999999</v>
      </c>
      <c r="M173" s="268">
        <v>-10.29824</v>
      </c>
      <c r="N173" s="268">
        <v>-13.06756</v>
      </c>
      <c r="O173" s="268">
        <v>-71.141809999999992</v>
      </c>
      <c r="P173" s="268">
        <f ca="1">SUMIF($D$4:$O$4,"&lt;"&amp;MONTH(TODAY()),$D173:$O173)</f>
        <v>-87.607950000000002</v>
      </c>
      <c r="Q173" s="269">
        <v>-26.926290000000002</v>
      </c>
      <c r="R173" s="268">
        <v>-27.689900000000002</v>
      </c>
      <c r="S173" s="268">
        <v>-13.967499999999999</v>
      </c>
      <c r="T173" s="268">
        <v>-12.196440000000003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-80.780130000000014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0.50783126646581134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-6.3992528605059582E-4</v>
      </c>
      <c r="E174" s="307">
        <f t="shared" si="295"/>
        <v>-1.1206043885821733E-3</v>
      </c>
      <c r="F174" s="307">
        <f t="shared" si="295"/>
        <v>-9.7134115157748268E-4</v>
      </c>
      <c r="G174" s="308">
        <f t="shared" si="295"/>
        <v>-4.6054447364558089E-4</v>
      </c>
      <c r="H174" s="308">
        <f t="shared" si="295"/>
        <v>-1.0925611724835042E-3</v>
      </c>
      <c r="I174" s="308">
        <f t="shared" si="295"/>
        <v>0</v>
      </c>
      <c r="J174" s="308">
        <f t="shared" si="295"/>
        <v>-5.2462674662198357E-4</v>
      </c>
      <c r="K174" s="308">
        <f t="shared" si="295"/>
        <v>-4.5245837948211434E-4</v>
      </c>
      <c r="L174" s="308">
        <f t="shared" si="295"/>
        <v>-6.187750018705249E-4</v>
      </c>
      <c r="M174" s="308">
        <f t="shared" si="295"/>
        <v>-5.3499453441894162E-4</v>
      </c>
      <c r="N174" s="308">
        <f t="shared" si="295"/>
        <v>-5.2751470118187838E-4</v>
      </c>
      <c r="O174" s="308">
        <f t="shared" si="295"/>
        <v>-3.2709244038252043E-3</v>
      </c>
      <c r="P174" s="308">
        <f t="shared" ca="1" si="295"/>
        <v>-8.684895699821734E-4</v>
      </c>
      <c r="Q174" s="309">
        <f t="shared" si="295"/>
        <v>-1.0806368049537851E-3</v>
      </c>
      <c r="R174" s="308">
        <f t="shared" si="295"/>
        <v>-1.4400279431124742E-3</v>
      </c>
      <c r="S174" s="308">
        <f t="shared" si="295"/>
        <v>-7.5672383079390529E-4</v>
      </c>
      <c r="T174" s="308">
        <f t="shared" si="295"/>
        <v>-5.5148957025720436E-4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-9.5350565230117477E-4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9.0945096611623477E-5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-91.28313</v>
      </c>
      <c r="E175" s="268">
        <v>-60.203559999999996</v>
      </c>
      <c r="F175" s="268">
        <v>-83.805029999999974</v>
      </c>
      <c r="G175" s="293">
        <v>-104.59932000000006</v>
      </c>
      <c r="H175" s="293">
        <v>-131.50602999999998</v>
      </c>
      <c r="I175" s="293">
        <v>-77.330930000000023</v>
      </c>
      <c r="J175" s="293">
        <v>-83.395480000000049</v>
      </c>
      <c r="K175" s="293">
        <v>-77.634649999999993</v>
      </c>
      <c r="L175" s="293">
        <v>-68.991419999999977</v>
      </c>
      <c r="M175" s="293">
        <v>-65.421579999999977</v>
      </c>
      <c r="N175" s="293">
        <v>-7.9495399999999998</v>
      </c>
      <c r="O175" s="293">
        <v>-7.3558199999999996</v>
      </c>
      <c r="P175" s="293">
        <f ca="1">SUMIF($D$4:$O$4,"&lt;"&amp;MONTH(TODAY()),$D175:$O175)</f>
        <v>-471.3970700000001</v>
      </c>
      <c r="Q175" s="311">
        <v>-14.696249999999999</v>
      </c>
      <c r="R175" s="293">
        <v>-12.819360000000001</v>
      </c>
      <c r="S175" s="293">
        <v>-17.999689999999998</v>
      </c>
      <c r="T175" s="293">
        <v>-20.727970000000003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-66.243269999999995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-0.80183456259562691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-4.4130624005109826E-3</v>
      </c>
      <c r="E176" s="313">
        <f t="shared" si="297"/>
        <v>-2.99563266068157E-3</v>
      </c>
      <c r="F176" s="313">
        <f t="shared" si="297"/>
        <v>-3.75761125004722E-3</v>
      </c>
      <c r="G176" s="314">
        <f t="shared" si="297"/>
        <v>-5.9555256230688514E-3</v>
      </c>
      <c r="H176" s="314">
        <f t="shared" si="297"/>
        <v>-6.5018609037476114E-3</v>
      </c>
      <c r="I176" s="314">
        <f t="shared" si="297"/>
        <v>-4.2826215139864874E-3</v>
      </c>
      <c r="J176" s="314">
        <f t="shared" si="297"/>
        <v>-3.3690893263498977E-3</v>
      </c>
      <c r="K176" s="314">
        <f t="shared" si="297"/>
        <v>-3.0687045167425223E-3</v>
      </c>
      <c r="L176" s="314">
        <f t="shared" si="297"/>
        <v>-3.794533017335336E-3</v>
      </c>
      <c r="M176" s="314">
        <f t="shared" si="297"/>
        <v>-3.3986572203649878E-3</v>
      </c>
      <c r="N176" s="314">
        <f t="shared" si="297"/>
        <v>-3.2090912286864486E-4</v>
      </c>
      <c r="O176" s="314">
        <f t="shared" si="297"/>
        <v>-3.382024037362209E-4</v>
      </c>
      <c r="P176" s="314">
        <f t="shared" ca="1" si="297"/>
        <v>-4.6731311326786732E-3</v>
      </c>
      <c r="Q176" s="315">
        <f t="shared" si="297"/>
        <v>-5.8980678900814269E-4</v>
      </c>
      <c r="R176" s="314">
        <f t="shared" si="297"/>
        <v>-6.6667761937812438E-4</v>
      </c>
      <c r="S176" s="314">
        <f t="shared" si="297"/>
        <v>-9.7517768891374607E-4</v>
      </c>
      <c r="T176" s="314">
        <f t="shared" si="297"/>
        <v>-9.3726196067083704E-4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-7.819166962458816E-4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-5.0182636623980143E-3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-11.931350000000002</v>
      </c>
      <c r="E177" s="324">
        <f t="shared" si="299"/>
        <v>-52.609970000000004</v>
      </c>
      <c r="F177" s="324">
        <f t="shared" si="299"/>
        <v>0</v>
      </c>
      <c r="G177" s="324">
        <f t="shared" si="299"/>
        <v>0</v>
      </c>
      <c r="H177" s="324">
        <f t="shared" si="299"/>
        <v>-27.995299999999997</v>
      </c>
      <c r="I177" s="324">
        <f t="shared" si="299"/>
        <v>0</v>
      </c>
      <c r="J177" s="324">
        <f t="shared" si="299"/>
        <v>-18.060520000000004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-17.423999999999999</v>
      </c>
      <c r="O177" s="324">
        <f t="shared" si="299"/>
        <v>0</v>
      </c>
      <c r="P177" s="324">
        <f ca="1">SUMIF($D$4:$O$4,"&lt;"&amp;MONTH(TODAY()),$D177:$O177)</f>
        <v>-92.536620000000013</v>
      </c>
      <c r="Q177" s="325">
        <f t="shared" ref="Q177:AB177" si="300">+Q180+Q186+Q187</f>
        <v>-11.053000000000001</v>
      </c>
      <c r="R177" s="324">
        <f t="shared" si="300"/>
        <v>0</v>
      </c>
      <c r="S177" s="324">
        <f t="shared" si="300"/>
        <v>-27.27</v>
      </c>
      <c r="T177" s="324">
        <f t="shared" si="300"/>
        <v>-14.90559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-53.228589999999997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-5.7681843372742278E-4</v>
      </c>
      <c r="E178" s="336">
        <f t="shared" ref="E178:O178" si="302">IFERROR(E177/E$11,"")</f>
        <v>-2.6177877921085995E-3</v>
      </c>
      <c r="F178" s="336">
        <f t="shared" si="302"/>
        <v>0</v>
      </c>
      <c r="G178" s="337">
        <f t="shared" si="302"/>
        <v>0</v>
      </c>
      <c r="H178" s="337">
        <f t="shared" si="302"/>
        <v>-1.3841308003799179E-3</v>
      </c>
      <c r="I178" s="337">
        <f t="shared" si="302"/>
        <v>0</v>
      </c>
      <c r="J178" s="337">
        <f t="shared" si="302"/>
        <v>-7.2962593608585067E-4</v>
      </c>
      <c r="K178" s="337">
        <f t="shared" si="302"/>
        <v>0</v>
      </c>
      <c r="L178" s="337">
        <f t="shared" si="302"/>
        <v>0</v>
      </c>
      <c r="M178" s="337">
        <f t="shared" si="302"/>
        <v>0</v>
      </c>
      <c r="N178" s="337">
        <f t="shared" si="302"/>
        <v>-7.0337661762356917E-4</v>
      </c>
      <c r="O178" s="337">
        <f t="shared" si="302"/>
        <v>0</v>
      </c>
      <c r="P178" s="337">
        <f ca="1">IFERROR(P177/P$11,"")</f>
        <v>-9.1734927379768377E-4</v>
      </c>
      <c r="Q178" s="338">
        <f>IFERROR(Q177/Q$11,"")</f>
        <v>-4.4359169440551173E-4</v>
      </c>
      <c r="R178" s="337">
        <f t="shared" ref="R178:AB178" si="303">IFERROR(R177/R$11,"")</f>
        <v>0</v>
      </c>
      <c r="S178" s="337">
        <f t="shared" si="303"/>
        <v>-1.4774196431537353E-3</v>
      </c>
      <c r="T178" s="337">
        <f t="shared" si="303"/>
        <v>-6.7398990390065306E-4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-6.2829511946838632E-4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6.7398990390065306E-4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-5.7681843372742278E-4</v>
      </c>
      <c r="E185" s="370">
        <f t="shared" si="321"/>
        <v>-2.6177877921085995E-3</v>
      </c>
      <c r="F185" s="370">
        <f t="shared" si="321"/>
        <v>0</v>
      </c>
      <c r="G185" s="371">
        <f t="shared" si="321"/>
        <v>0</v>
      </c>
      <c r="H185" s="371">
        <f t="shared" si="321"/>
        <v>-1.3841308003799179E-3</v>
      </c>
      <c r="I185" s="371">
        <f t="shared" si="321"/>
        <v>0</v>
      </c>
      <c r="J185" s="371">
        <f t="shared" si="321"/>
        <v>-7.2962593608585067E-4</v>
      </c>
      <c r="K185" s="371">
        <f t="shared" si="321"/>
        <v>0</v>
      </c>
      <c r="L185" s="371">
        <f t="shared" si="321"/>
        <v>0</v>
      </c>
      <c r="M185" s="371">
        <f t="shared" si="321"/>
        <v>0</v>
      </c>
      <c r="N185" s="371">
        <f t="shared" si="321"/>
        <v>-7.0337661762356917E-4</v>
      </c>
      <c r="O185" s="371">
        <f t="shared" si="321"/>
        <v>0</v>
      </c>
      <c r="P185" s="371">
        <f t="shared" ca="1" si="321"/>
        <v>-9.1734927379768377E-4</v>
      </c>
      <c r="Q185" s="372">
        <f t="shared" si="321"/>
        <v>-4.4359169440551173E-4</v>
      </c>
      <c r="R185" s="371">
        <f t="shared" si="321"/>
        <v>0</v>
      </c>
      <c r="S185" s="371">
        <f t="shared" si="321"/>
        <v>-1.4774196431537353E-3</v>
      </c>
      <c r="T185" s="371">
        <f t="shared" si="321"/>
        <v>-6.7398990390065306E-4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-6.2829511946838632E-4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6.7398990390065306E-4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-11.931350000000002</v>
      </c>
      <c r="E186" s="365">
        <v>-52.609970000000004</v>
      </c>
      <c r="F186" s="365">
        <v>0</v>
      </c>
      <c r="G186" s="365">
        <v>0</v>
      </c>
      <c r="H186" s="365">
        <v>-27.995299999999997</v>
      </c>
      <c r="I186" s="365">
        <v>0</v>
      </c>
      <c r="J186" s="365">
        <v>-18.060520000000004</v>
      </c>
      <c r="K186" s="365">
        <v>0</v>
      </c>
      <c r="L186" s="365">
        <v>0</v>
      </c>
      <c r="M186" s="365">
        <v>0</v>
      </c>
      <c r="N186" s="365">
        <v>-17.423999999999999</v>
      </c>
      <c r="O186" s="365">
        <v>0</v>
      </c>
      <c r="P186" s="365">
        <f ca="1">SUMIF($D$4:$O$4,"&lt;"&amp;MONTH(TODAY()),$D186:$O186)</f>
        <v>-92.536620000000013</v>
      </c>
      <c r="Q186" s="378">
        <v>-11.053000000000001</v>
      </c>
      <c r="R186" s="365">
        <v>0</v>
      </c>
      <c r="S186" s="365">
        <v>-27.27</v>
      </c>
      <c r="T186" s="365">
        <v>-14.90559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-53.228589999999997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-999.47241999999983</v>
      </c>
      <c r="E189" s="71">
        <f t="shared" si="327"/>
        <v>-1370.7803100000001</v>
      </c>
      <c r="F189" s="71">
        <f t="shared" si="327"/>
        <v>-1324.9798900000001</v>
      </c>
      <c r="G189" s="71">
        <f t="shared" si="327"/>
        <v>-1265.7907100000002</v>
      </c>
      <c r="H189" s="71">
        <f t="shared" si="327"/>
        <v>-1273.6549699999998</v>
      </c>
      <c r="I189" s="71">
        <f t="shared" si="327"/>
        <v>-1327.02576</v>
      </c>
      <c r="J189" s="71">
        <f t="shared" si="327"/>
        <v>-1297.7577200000001</v>
      </c>
      <c r="K189" s="71">
        <f t="shared" si="327"/>
        <v>-1314.58899</v>
      </c>
      <c r="L189" s="71">
        <f t="shared" si="327"/>
        <v>-1297.3659699999998</v>
      </c>
      <c r="M189" s="71">
        <f t="shared" si="327"/>
        <v>-1271.2274599999998</v>
      </c>
      <c r="N189" s="71">
        <f t="shared" si="327"/>
        <v>-1428.9497800000004</v>
      </c>
      <c r="O189" s="71">
        <f t="shared" si="327"/>
        <v>-1535.7419799999998</v>
      </c>
      <c r="P189" s="71">
        <f ca="1">SUMIF($D$4:$O$4,"&lt;"&amp;MONTH(TODAY()),$D189:$O189)</f>
        <v>-6234.6782999999996</v>
      </c>
      <c r="Q189" s="109">
        <f t="shared" ref="Q189:AB189" si="328">Q35+Q129+Q177+Q165</f>
        <v>-1247.85139</v>
      </c>
      <c r="R189" s="71">
        <f t="shared" si="328"/>
        <v>-1695.7531999999997</v>
      </c>
      <c r="S189" s="71">
        <f t="shared" si="328"/>
        <v>-1239.6730400000001</v>
      </c>
      <c r="T189" s="71">
        <f>T35+T129+T177+T165</f>
        <v>-924.28640999999993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-5107.5640400000002</v>
      </c>
      <c r="AD189" s="71">
        <v>-934.34716979047835</v>
      </c>
      <c r="AE189" s="71">
        <v>-932.81794120692552</v>
      </c>
      <c r="AF189" s="71">
        <v>-933.71024401776924</v>
      </c>
      <c r="AG189" s="71">
        <v>-934.05542324453234</v>
      </c>
      <c r="AH189" s="71">
        <v>-936.415053523442</v>
      </c>
      <c r="AI189" s="71">
        <v>-936.72918451520968</v>
      </c>
      <c r="AJ189" s="71">
        <v>-936.72487761666048</v>
      </c>
      <c r="AK189" s="71">
        <v>-938.28473905220812</v>
      </c>
      <c r="AL189" s="71">
        <v>-938.79776134285498</v>
      </c>
      <c r="AM189" s="71">
        <v>-939.35534040258915</v>
      </c>
      <c r="AN189" s="71">
        <v>-939.3835459245928</v>
      </c>
      <c r="AO189" s="71">
        <v>-939.56003844317183</v>
      </c>
      <c r="AP189" s="5"/>
      <c r="AQ189" s="72">
        <v>-934.05542324453234</v>
      </c>
      <c r="AR189" s="73">
        <f ca="1">SUMIF($AD$4:$AO$4,"&lt;"&amp;MONTH(TODAY()),$AD189:$AO189)</f>
        <v>-4671.3458317831473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-0.26979523336839806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-1.0458708339381784E-2</v>
      </c>
      <c r="AV189" s="45">
        <f ca="1">IFERROR(($AC189/$AR189)-1,"")</f>
        <v>9.3381698535117685E-2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-4.831926947563827E-2</v>
      </c>
      <c r="E190" s="47">
        <f>IFERROR(E189/E$11,"")</f>
        <v>-6.8207831351754081E-2</v>
      </c>
      <c r="F190" s="47">
        <f t="shared" ref="F190:O190" si="330">IFERROR(F189/F$11,"")</f>
        <v>-5.9408836686178981E-2</v>
      </c>
      <c r="G190" s="48">
        <f t="shared" si="330"/>
        <v>-7.2069770691124094E-2</v>
      </c>
      <c r="H190" s="48">
        <f t="shared" si="330"/>
        <v>-6.2971465675808455E-2</v>
      </c>
      <c r="I190" s="48">
        <f t="shared" si="330"/>
        <v>-7.3491280518548877E-2</v>
      </c>
      <c r="J190" s="48">
        <f t="shared" si="330"/>
        <v>-5.2428041455486282E-2</v>
      </c>
      <c r="K190" s="48">
        <f t="shared" si="330"/>
        <v>-5.1962431353435493E-2</v>
      </c>
      <c r="L190" s="48">
        <f t="shared" si="330"/>
        <v>-7.1355220819230653E-2</v>
      </c>
      <c r="M190" s="48">
        <f t="shared" si="330"/>
        <v>-6.6040385842947302E-2</v>
      </c>
      <c r="N190" s="48">
        <f t="shared" si="330"/>
        <v>-5.7684220788013288E-2</v>
      </c>
      <c r="O190" s="48">
        <f t="shared" si="330"/>
        <v>-7.0609616487981378E-2</v>
      </c>
      <c r="P190" s="48">
        <f ca="1">IFERROR(P189/P$11,"")</f>
        <v>-6.1806640558809869E-2</v>
      </c>
      <c r="Q190" s="49">
        <f>IFERROR(Q189/Q$11,"")</f>
        <v>-5.0080205596342443E-2</v>
      </c>
      <c r="R190" s="48">
        <f>IFERROR(R189/R$11,"")</f>
        <v>-8.8188545015417008E-2</v>
      </c>
      <c r="S190" s="48">
        <f t="shared" ref="S190:AB190" si="331">IFERROR(S189/S$11,"")</f>
        <v>-6.716235058247548E-2</v>
      </c>
      <c r="T190" s="48">
        <f t="shared" si="331"/>
        <v>-4.1793696770981867E-2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-6.028823154444321E-2</v>
      </c>
      <c r="AD190" s="107">
        <f t="shared" ref="AD190:AO190" si="333">IFERROR(AD189/AD$11,"")</f>
        <v>-3.9719493134731172E-2</v>
      </c>
      <c r="AE190" s="107">
        <f t="shared" si="333"/>
        <v>-4.0655208954440407E-2</v>
      </c>
      <c r="AF190" s="107">
        <f t="shared" si="333"/>
        <v>-4.0103564502747699E-2</v>
      </c>
      <c r="AG190" s="107">
        <f t="shared" si="333"/>
        <v>-3.9894436578140922E-2</v>
      </c>
      <c r="AH190" s="107">
        <f t="shared" si="333"/>
        <v>-3.852508275655258E-2</v>
      </c>
      <c r="AI190" s="107">
        <f t="shared" si="333"/>
        <v>-3.8350340481222427E-2</v>
      </c>
      <c r="AJ190" s="107">
        <f t="shared" si="333"/>
        <v>-3.8352724780782915E-2</v>
      </c>
      <c r="AK190" s="107">
        <f t="shared" si="333"/>
        <v>-3.7509518445110489E-2</v>
      </c>
      <c r="AL190" s="107">
        <f t="shared" si="333"/>
        <v>-3.7240831092035437E-2</v>
      </c>
      <c r="AM190" s="107">
        <f t="shared" si="333"/>
        <v>-3.6953464773477149E-2</v>
      </c>
      <c r="AN190" s="107">
        <f t="shared" si="333"/>
        <v>-3.6939054936654787E-2</v>
      </c>
      <c r="AO190" s="107">
        <f t="shared" si="333"/>
        <v>-3.6849161282103159E-2</v>
      </c>
      <c r="AP190" s="56"/>
      <c r="AQ190" s="52">
        <f t="shared" ref="AQ190" si="334">IFERROR(AQ189/AQ$11,"")</f>
        <v>-3.9894436578140922E-2</v>
      </c>
      <c r="AR190" s="224">
        <f ca="1">IFERROR(AR189/AR$11,"")</f>
        <v>-3.9766106132114044E-2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-3.0276073920142227E-2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1.8992601928409444E-3</v>
      </c>
      <c r="AV190" s="45">
        <f ca="1">IF($AR190&lt;&gt;0,IFERROR(($AR190-$AC190),""),"")</f>
        <v>2.0522125412329166E-2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126.90540000000897</v>
      </c>
      <c r="E191" s="40">
        <f t="shared" si="335"/>
        <v>1645.8406500000001</v>
      </c>
      <c r="F191" s="40">
        <f t="shared" si="335"/>
        <v>5447.0998400000099</v>
      </c>
      <c r="G191" s="40">
        <f t="shared" si="335"/>
        <v>2194.2045300000036</v>
      </c>
      <c r="H191" s="40">
        <f t="shared" si="335"/>
        <v>3425.3404699999992</v>
      </c>
      <c r="I191" s="40">
        <f t="shared" si="335"/>
        <v>3330.6902500000165</v>
      </c>
      <c r="J191" s="40">
        <f t="shared" si="335"/>
        <v>6239.5610999999935</v>
      </c>
      <c r="K191" s="40">
        <f t="shared" si="335"/>
        <v>5749.3439700000199</v>
      </c>
      <c r="L191" s="40">
        <f t="shared" si="335"/>
        <v>1198.9565100000009</v>
      </c>
      <c r="M191" s="40">
        <f t="shared" si="335"/>
        <v>2352.862980000009</v>
      </c>
      <c r="N191" s="40">
        <f t="shared" si="335"/>
        <v>5676.8423399999974</v>
      </c>
      <c r="O191" s="40">
        <f t="shared" si="335"/>
        <v>44594.47451</v>
      </c>
      <c r="P191" s="40">
        <f ca="1">SUMIF($D$4:$O$4,"&lt;"&amp;MONTH(TODAY()),$D191:$O191)</f>
        <v>12839.390890000021</v>
      </c>
      <c r="Q191" s="41">
        <f t="shared" ref="Q191:AB191" si="336">Q189+Q127</f>
        <v>7887.40420000001</v>
      </c>
      <c r="R191" s="40">
        <f t="shared" si="336"/>
        <v>4512.9807100000144</v>
      </c>
      <c r="S191" s="40">
        <f t="shared" si="336"/>
        <v>3568.6627300000014</v>
      </c>
      <c r="T191" s="40">
        <f t="shared" si="336"/>
        <v>6313.5483999999951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22282.596040000022</v>
      </c>
      <c r="AD191" s="40">
        <v>7930.4821118032014</v>
      </c>
      <c r="AE191" s="40">
        <v>7562.5095571690181</v>
      </c>
      <c r="AF191" s="40">
        <v>7777.2210452649088</v>
      </c>
      <c r="AG191" s="40">
        <v>7860.2802316054949</v>
      </c>
      <c r="AH191" s="40">
        <v>8428.0692404306556</v>
      </c>
      <c r="AI191" s="40">
        <v>8503.6574061069441</v>
      </c>
      <c r="AJ191" s="40">
        <v>8502.6210532171826</v>
      </c>
      <c r="AK191" s="40">
        <v>8777.9646764577956</v>
      </c>
      <c r="AL191" s="40">
        <v>8901.4113115154432</v>
      </c>
      <c r="AM191" s="40">
        <v>9035.5794752730417</v>
      </c>
      <c r="AN191" s="40">
        <v>9042.3664645420758</v>
      </c>
      <c r="AO191" s="40">
        <v>9084.8351991928794</v>
      </c>
      <c r="AP191" s="5"/>
      <c r="AQ191" s="43">
        <v>7860.2802316054949</v>
      </c>
      <c r="AR191" s="44">
        <f ca="1">SUMIF($AD$4:$AO$4,"&lt;"&amp;MONTH(TODAY()),$AD191:$AO191)</f>
        <v>39558.562186273281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1.877374608282294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-0.19677820459711182</v>
      </c>
      <c r="AV191" s="45">
        <f ca="1">IFERROR(($AC191/$AR191)-1,"")</f>
        <v>-0.43671875800046078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6.1352130362077421E-3</v>
      </c>
      <c r="E192" s="401">
        <f t="shared" si="338"/>
        <v>8.1894393046148525E-2</v>
      </c>
      <c r="F192" s="401">
        <f t="shared" si="338"/>
        <v>0.24423454819972568</v>
      </c>
      <c r="G192" s="402">
        <f t="shared" si="338"/>
        <v>0.12493046131340778</v>
      </c>
      <c r="H192" s="402">
        <f t="shared" si="338"/>
        <v>0.16935411466620554</v>
      </c>
      <c r="I192" s="402">
        <f t="shared" si="338"/>
        <v>0.18445511674403886</v>
      </c>
      <c r="J192" s="402">
        <f t="shared" si="338"/>
        <v>0.25207167946174053</v>
      </c>
      <c r="K192" s="402">
        <f t="shared" si="338"/>
        <v>0.22725725960051918</v>
      </c>
      <c r="L192" s="402">
        <f t="shared" si="338"/>
        <v>6.5942693505136554E-2</v>
      </c>
      <c r="M192" s="402">
        <f t="shared" si="338"/>
        <v>0.12223145261099648</v>
      </c>
      <c r="N192" s="402">
        <f t="shared" si="338"/>
        <v>0.22916426560442299</v>
      </c>
      <c r="O192" s="402">
        <f t="shared" si="338"/>
        <v>2.050343601751488</v>
      </c>
      <c r="P192" s="402">
        <f ca="1">IFERROR(P191/P$11,"")</f>
        <v>0.12728156603241089</v>
      </c>
      <c r="Q192" s="403">
        <f t="shared" ref="Q192:AB192" si="339">Q191/Q11</f>
        <v>0.31654636691750238</v>
      </c>
      <c r="R192" s="402">
        <f t="shared" si="339"/>
        <v>0.23469995663139243</v>
      </c>
      <c r="S192" s="402">
        <f t="shared" si="339"/>
        <v>0.19334112273900392</v>
      </c>
      <c r="T192" s="402">
        <f t="shared" si="339"/>
        <v>0.28548134487719834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0.26301741866575101</v>
      </c>
      <c r="AD192" s="405">
        <f t="shared" ref="AD192:AO192" si="341">IFERROR(AD191/AD$11,"")</f>
        <v>0.33712814677387132</v>
      </c>
      <c r="AE192" s="405">
        <f t="shared" si="341"/>
        <v>0.32959851294118353</v>
      </c>
      <c r="AF192" s="405">
        <f t="shared" si="341"/>
        <v>0.33403755376916761</v>
      </c>
      <c r="AG192" s="405">
        <f t="shared" si="341"/>
        <v>0.33572039022796374</v>
      </c>
      <c r="AH192" s="405">
        <f t="shared" si="341"/>
        <v>0.34673947598752264</v>
      </c>
      <c r="AI192" s="405">
        <f t="shared" si="341"/>
        <v>0.34814561374923714</v>
      </c>
      <c r="AJ192" s="405">
        <f t="shared" si="341"/>
        <v>0.3481264274725282</v>
      </c>
      <c r="AK192" s="405">
        <f t="shared" si="341"/>
        <v>0.35091397551101111</v>
      </c>
      <c r="AL192" s="405">
        <f t="shared" si="341"/>
        <v>0.35310688710922034</v>
      </c>
      <c r="AM192" s="405">
        <f t="shared" si="341"/>
        <v>0.35545224845834622</v>
      </c>
      <c r="AN192" s="405">
        <f t="shared" si="341"/>
        <v>0.35556985540163716</v>
      </c>
      <c r="AO192" s="405">
        <f t="shared" si="341"/>
        <v>0.35630352907632123</v>
      </c>
      <c r="AP192" s="406"/>
      <c r="AQ192" s="407">
        <f t="shared" ref="AQ192" si="342">IFERROR(AQ191/AQ$11,"")</f>
        <v>0.33572039022796374</v>
      </c>
      <c r="AR192" s="408">
        <f ca="1">IFERROR(AR191/AR$11,"")</f>
        <v>0.33675305553917773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-0.16055088356379055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5.0239045350765399E-2</v>
      </c>
      <c r="AV192" s="45">
        <f ca="1">IF($AR192&lt;&gt;0,IFERROR(($AR192-$AC192),""),"")</f>
        <v>7.3735636873426713E-2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459" priority="20" operator="lessThan">
      <formula>0</formula>
    </cfRule>
  </conditionalFormatting>
  <conditionalFormatting sqref="AT47:AV48">
    <cfRule type="cellIs" dxfId="458" priority="19" operator="greaterThan">
      <formula>0</formula>
    </cfRule>
  </conditionalFormatting>
  <conditionalFormatting sqref="AT50:AV51">
    <cfRule type="cellIs" dxfId="457" priority="18" operator="greaterThan">
      <formula>0</formula>
    </cfRule>
  </conditionalFormatting>
  <conditionalFormatting sqref="AT57:AV57">
    <cfRule type="cellIs" dxfId="456" priority="17" operator="greaterThan">
      <formula>0</formula>
    </cfRule>
  </conditionalFormatting>
  <conditionalFormatting sqref="AT63:AV63">
    <cfRule type="cellIs" dxfId="455" priority="16" operator="greaterThan">
      <formula>0</formula>
    </cfRule>
  </conditionalFormatting>
  <conditionalFormatting sqref="AT67:AV67">
    <cfRule type="cellIs" dxfId="454" priority="15" operator="greaterThan">
      <formula>0</formula>
    </cfRule>
  </conditionalFormatting>
  <conditionalFormatting sqref="AT73:AV74">
    <cfRule type="cellIs" dxfId="453" priority="14" operator="greaterThan">
      <formula>0</formula>
    </cfRule>
  </conditionalFormatting>
  <conditionalFormatting sqref="AT85:AV86">
    <cfRule type="cellIs" dxfId="452" priority="13" operator="greaterThan">
      <formula>0</formula>
    </cfRule>
  </conditionalFormatting>
  <conditionalFormatting sqref="AT101:AV102">
    <cfRule type="cellIs" dxfId="451" priority="12" operator="greaterThan">
      <formula>0</formula>
    </cfRule>
  </conditionalFormatting>
  <conditionalFormatting sqref="AT115:AV118">
    <cfRule type="cellIs" dxfId="450" priority="11" operator="greaterThan">
      <formula>0</formula>
    </cfRule>
  </conditionalFormatting>
  <conditionalFormatting sqref="AT125:AV126">
    <cfRule type="cellIs" dxfId="449" priority="1" operator="greaterThan">
      <formula>0</formula>
    </cfRule>
  </conditionalFormatting>
  <conditionalFormatting sqref="AT127:AV128">
    <cfRule type="cellIs" dxfId="448" priority="3" operator="lessThan">
      <formula>0</formula>
    </cfRule>
  </conditionalFormatting>
  <conditionalFormatting sqref="AT129:AV134">
    <cfRule type="cellIs" dxfId="447" priority="10" operator="greaterThan">
      <formula>0</formula>
    </cfRule>
  </conditionalFormatting>
  <conditionalFormatting sqref="AT147:AV148">
    <cfRule type="cellIs" dxfId="446" priority="9" operator="greaterThan">
      <formula>0</formula>
    </cfRule>
  </conditionalFormatting>
  <conditionalFormatting sqref="AT155:AV166">
    <cfRule type="cellIs" dxfId="445" priority="8" operator="greaterThan">
      <formula>0</formula>
    </cfRule>
  </conditionalFormatting>
  <conditionalFormatting sqref="AT174:AV174">
    <cfRule type="cellIs" dxfId="444" priority="7" operator="greaterThan">
      <formula>0</formula>
    </cfRule>
  </conditionalFormatting>
  <conditionalFormatting sqref="AT176:AV179">
    <cfRule type="cellIs" dxfId="443" priority="6" operator="greaterThan">
      <formula>0</formula>
    </cfRule>
  </conditionalFormatting>
  <conditionalFormatting sqref="AT185:AV185">
    <cfRule type="cellIs" dxfId="442" priority="5" operator="greaterThan">
      <formula>0</formula>
    </cfRule>
  </conditionalFormatting>
  <conditionalFormatting sqref="AT189:AV190">
    <cfRule type="cellIs" dxfId="441" priority="4" operator="greaterThan">
      <formula>0</formula>
    </cfRule>
  </conditionalFormatting>
  <conditionalFormatting sqref="AT191:AV192">
    <cfRule type="cellIs" dxfId="440" priority="2" operator="lessThan">
      <formula>0</formula>
    </cfRule>
  </conditionalFormatting>
  <dataValidations count="2">
    <dataValidation type="list" allowBlank="1" showInputMessage="1" showErrorMessage="1" sqref="A1" xr:uid="{EA7C4F58-B228-4E1E-9A56-F8E373A04003}">
      <formula1>$A$1047993:$A$1048020</formula1>
    </dataValidation>
    <dataValidation type="list" allowBlank="1" showInputMessage="1" showErrorMessage="1" sqref="AT8" xr:uid="{9C8DDCF4-599B-453C-A84C-EAD73C830E1F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BA06-CF38-4568-B68B-66FB75B0DF48}">
  <sheetPr codeName="Hoja24">
    <pageSetUpPr fitToPage="1"/>
  </sheetPr>
  <dimension ref="A1:XFB1048576"/>
  <sheetViews>
    <sheetView showGridLines="0" topLeftCell="A6" zoomScale="91" zoomScaleNormal="115" workbookViewId="0">
      <pane xSplit="2" ySplit="3" topLeftCell="C9" activePane="bottomRight" state="frozen"/>
      <selection activeCell="A6" sqref="A6"/>
      <selection pane="topRight" activeCell="C6" sqref="C6"/>
      <selection pane="bottomLeft" activeCell="A9" sqref="A9"/>
      <selection pane="bottomRight" activeCell="C9" sqref="C9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133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0.29210466513456734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GDL</v>
      </c>
      <c r="E7" s="25" t="str">
        <f t="shared" ref="E7:AV7" si="3">$A$1</f>
        <v>GDL</v>
      </c>
      <c r="F7" s="25" t="str">
        <f t="shared" si="3"/>
        <v>GDL</v>
      </c>
      <c r="G7" s="25" t="str">
        <f t="shared" si="3"/>
        <v>GDL</v>
      </c>
      <c r="H7" s="25" t="str">
        <f t="shared" si="3"/>
        <v>GDL</v>
      </c>
      <c r="I7" s="25" t="str">
        <f t="shared" si="3"/>
        <v>GDL</v>
      </c>
      <c r="J7" s="25" t="str">
        <f t="shared" si="3"/>
        <v>GDL</v>
      </c>
      <c r="K7" s="25" t="str">
        <f t="shared" si="3"/>
        <v>GDL</v>
      </c>
      <c r="L7" s="25" t="str">
        <f t="shared" si="3"/>
        <v>GDL</v>
      </c>
      <c r="M7" s="25" t="str">
        <f t="shared" si="3"/>
        <v>GDL</v>
      </c>
      <c r="N7" s="25" t="str">
        <f t="shared" si="3"/>
        <v>GDL</v>
      </c>
      <c r="O7" s="25" t="str">
        <f t="shared" si="3"/>
        <v>GDL</v>
      </c>
      <c r="P7" s="25" t="str">
        <f t="shared" si="3"/>
        <v>GDL</v>
      </c>
      <c r="Q7" s="26" t="str">
        <f t="shared" si="3"/>
        <v>GDL</v>
      </c>
      <c r="R7" s="25" t="str">
        <f t="shared" si="3"/>
        <v>GDL</v>
      </c>
      <c r="S7" s="25" t="str">
        <f t="shared" si="3"/>
        <v>GDL</v>
      </c>
      <c r="T7" s="25" t="str">
        <f t="shared" si="3"/>
        <v>GDL</v>
      </c>
      <c r="U7" s="25" t="str">
        <f t="shared" si="3"/>
        <v>GDL</v>
      </c>
      <c r="V7" s="25" t="str">
        <f t="shared" si="3"/>
        <v>GDL</v>
      </c>
      <c r="W7" s="25" t="str">
        <f t="shared" si="3"/>
        <v>GDL</v>
      </c>
      <c r="X7" s="25" t="str">
        <f t="shared" si="3"/>
        <v>GDL</v>
      </c>
      <c r="Y7" s="25" t="str">
        <f t="shared" si="3"/>
        <v>GDL</v>
      </c>
      <c r="Z7" s="25" t="str">
        <f t="shared" si="3"/>
        <v>GDL</v>
      </c>
      <c r="AA7" s="25" t="str">
        <f t="shared" si="3"/>
        <v>GDL</v>
      </c>
      <c r="AB7" s="25" t="str">
        <f t="shared" si="3"/>
        <v>GDL</v>
      </c>
      <c r="AC7" s="27" t="str">
        <f t="shared" si="3"/>
        <v>GDL</v>
      </c>
      <c r="AD7" s="25" t="str">
        <f t="shared" si="3"/>
        <v>GDL</v>
      </c>
      <c r="AE7" s="25" t="str">
        <f t="shared" si="3"/>
        <v>GDL</v>
      </c>
      <c r="AF7" s="25" t="str">
        <f t="shared" si="3"/>
        <v>GDL</v>
      </c>
      <c r="AG7" s="25" t="str">
        <f t="shared" si="3"/>
        <v>GDL</v>
      </c>
      <c r="AH7" s="25" t="str">
        <f t="shared" si="3"/>
        <v>GDL</v>
      </c>
      <c r="AI7" s="25" t="str">
        <f t="shared" si="3"/>
        <v>GDL</v>
      </c>
      <c r="AJ7" s="25" t="str">
        <f t="shared" si="3"/>
        <v>GDL</v>
      </c>
      <c r="AK7" s="25" t="str">
        <f t="shared" si="3"/>
        <v>GDL</v>
      </c>
      <c r="AL7" s="25" t="str">
        <f t="shared" si="3"/>
        <v>GDL</v>
      </c>
      <c r="AM7" s="25" t="str">
        <f t="shared" si="3"/>
        <v>GDL</v>
      </c>
      <c r="AN7" s="25" t="str">
        <f t="shared" si="3"/>
        <v>GDL</v>
      </c>
      <c r="AO7" s="25" t="str">
        <f t="shared" si="3"/>
        <v>GDL</v>
      </c>
      <c r="AQ7" s="28" t="str">
        <f t="shared" si="3"/>
        <v>GDL</v>
      </c>
      <c r="AR7" s="29" t="str">
        <f t="shared" si="3"/>
        <v>GDL</v>
      </c>
      <c r="AT7" s="25" t="str">
        <f t="shared" si="3"/>
        <v>GDL</v>
      </c>
      <c r="AU7" s="25" t="str">
        <f t="shared" si="3"/>
        <v>GDL</v>
      </c>
      <c r="AV7" s="25" t="str">
        <f t="shared" si="3"/>
        <v>GDL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10705.498269999987</v>
      </c>
      <c r="E9" s="40">
        <f>E11-E12</f>
        <v>13521.536659999991</v>
      </c>
      <c r="F9" s="40">
        <f t="shared" ref="F9:AB9" si="4">F11-F12</f>
        <v>11684.783229999972</v>
      </c>
      <c r="G9" s="40">
        <f>G11-G12</f>
        <v>11960.688620000014</v>
      </c>
      <c r="H9" s="40">
        <f t="shared" si="4"/>
        <v>12204.481340000008</v>
      </c>
      <c r="I9" s="40">
        <f t="shared" si="4"/>
        <v>14097.570069999998</v>
      </c>
      <c r="J9" s="40">
        <f t="shared" si="4"/>
        <v>13430.958819999993</v>
      </c>
      <c r="K9" s="40">
        <f t="shared" si="4"/>
        <v>15551.94218</v>
      </c>
      <c r="L9" s="40">
        <f t="shared" si="4"/>
        <v>17858.646289999997</v>
      </c>
      <c r="M9" s="40">
        <f t="shared" si="4"/>
        <v>28061.063779999989</v>
      </c>
      <c r="N9" s="40">
        <f t="shared" si="4"/>
        <v>21314.798140000006</v>
      </c>
      <c r="O9" s="40">
        <f t="shared" si="4"/>
        <v>25745.512220000008</v>
      </c>
      <c r="P9" s="40">
        <f t="shared" ca="1" si="4"/>
        <v>60076.98811999998</v>
      </c>
      <c r="Q9" s="41">
        <f t="shared" si="4"/>
        <v>25982.271550000049</v>
      </c>
      <c r="R9" s="40">
        <f t="shared" si="4"/>
        <v>22554.411950000034</v>
      </c>
      <c r="S9" s="40">
        <f t="shared" si="4"/>
        <v>31130.474340000037</v>
      </c>
      <c r="T9" s="40">
        <f t="shared" si="4"/>
        <v>26705.616960000003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106372.77480000013</v>
      </c>
      <c r="AD9" s="40">
        <f>AD11-AD12</f>
        <v>19566.975096471648</v>
      </c>
      <c r="AE9" s="40">
        <f>AE11-AE12</f>
        <v>17548.636925698989</v>
      </c>
      <c r="AF9" s="40">
        <f t="shared" ref="AF9:AR9" si="6">AF11-AF12</f>
        <v>17437.861992126986</v>
      </c>
      <c r="AG9" s="40">
        <f>AG11-AG12</f>
        <v>17831.308572655937</v>
      </c>
      <c r="AH9" s="40">
        <f t="shared" si="6"/>
        <v>17925.974387669969</v>
      </c>
      <c r="AI9" s="40">
        <f t="shared" si="6"/>
        <v>18786.131463844191</v>
      </c>
      <c r="AJ9" s="40">
        <f t="shared" si="6"/>
        <v>19619.421711657356</v>
      </c>
      <c r="AK9" s="40">
        <f t="shared" si="6"/>
        <v>20316.11289868813</v>
      </c>
      <c r="AL9" s="40">
        <f t="shared" si="6"/>
        <v>20894.31696987326</v>
      </c>
      <c r="AM9" s="40">
        <f t="shared" si="6"/>
        <v>21592.287260655765</v>
      </c>
      <c r="AN9" s="40">
        <f t="shared" si="6"/>
        <v>21972.194808436961</v>
      </c>
      <c r="AO9" s="40">
        <f t="shared" si="6"/>
        <v>22229.044005790933</v>
      </c>
      <c r="AP9" s="40">
        <f t="shared" si="6"/>
        <v>0</v>
      </c>
      <c r="AQ9" s="43">
        <f t="shared" si="6"/>
        <v>17831.308572655937</v>
      </c>
      <c r="AR9" s="44">
        <f t="shared" ca="1" si="6"/>
        <v>90310.756974623524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1.2327825603071316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0.49768127511138993</v>
      </c>
      <c r="AV9" s="45">
        <f ca="1">IFERROR(($AC9/$AR9)-1,"")</f>
        <v>0.17785276486930446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-0.17340515966088887</v>
      </c>
      <c r="E10" s="47">
        <f>IFERROR(E12/E$11,"")</f>
        <v>-0.1145550643292914</v>
      </c>
      <c r="F10" s="47">
        <f>IFERROR(F12/F$11,"")</f>
        <v>-0.16670207742222873</v>
      </c>
      <c r="G10" s="48">
        <f>IFERROR(G12/G$9,"")</f>
        <v>-0.12803425694397844</v>
      </c>
      <c r="H10" s="48">
        <f t="shared" ref="H10:AP10" si="8">IFERROR(H12/H$9,"")</f>
        <v>-0.12790650798766337</v>
      </c>
      <c r="I10" s="48">
        <f>IFERROR(I12/I$9,"")</f>
        <v>-0.10797579812986878</v>
      </c>
      <c r="J10" s="48">
        <f t="shared" si="8"/>
        <v>-0.13923949027490212</v>
      </c>
      <c r="K10" s="48">
        <f t="shared" si="8"/>
        <v>-0.12814352039984239</v>
      </c>
      <c r="L10" s="48">
        <f t="shared" si="8"/>
        <v>-0.15691101579009986</v>
      </c>
      <c r="M10" s="48">
        <f t="shared" si="8"/>
        <v>-0.14911428742706065</v>
      </c>
      <c r="N10" s="48">
        <f t="shared" si="8"/>
        <v>-0.19470460957412566</v>
      </c>
      <c r="O10" s="48">
        <f t="shared" si="8"/>
        <v>-0.10158116986184394</v>
      </c>
      <c r="P10" s="48">
        <f t="shared" ca="1" si="8"/>
        <v>-0.12873113020500071</v>
      </c>
      <c r="Q10" s="49">
        <f t="shared" si="8"/>
        <v>-0.19140519220691424</v>
      </c>
      <c r="R10" s="48">
        <f t="shared" si="8"/>
        <v>-0.15580935995096926</v>
      </c>
      <c r="S10" s="48">
        <f t="shared" si="8"/>
        <v>-0.27622230924220437</v>
      </c>
      <c r="T10" s="48">
        <f t="shared" si="8"/>
        <v>-0.24067923199928937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-0.22105044363287557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0.11264497505531093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9123.4457099999872</v>
      </c>
      <c r="E11" s="40">
        <f t="shared" si="10"/>
        <v>12131.779839999992</v>
      </c>
      <c r="F11" s="40">
        <f t="shared" si="10"/>
        <v>10015.224499999975</v>
      </c>
      <c r="G11" s="40">
        <f t="shared" si="10"/>
        <v>10429.310740000014</v>
      </c>
      <c r="H11" s="40">
        <f t="shared" si="10"/>
        <v>10643.448750000009</v>
      </c>
      <c r="I11" s="40">
        <f t="shared" si="10"/>
        <v>12575.373689999999</v>
      </c>
      <c r="J11" s="40">
        <f t="shared" si="10"/>
        <v>11560.838959999992</v>
      </c>
      <c r="K11" s="40">
        <f t="shared" si="10"/>
        <v>13559.06156</v>
      </c>
      <c r="L11" s="40">
        <f t="shared" si="10"/>
        <v>15056.427960000001</v>
      </c>
      <c r="M11" s="40">
        <f t="shared" si="10"/>
        <v>23876.758249999992</v>
      </c>
      <c r="N11" s="40">
        <f t="shared" si="10"/>
        <v>17164.708690000007</v>
      </c>
      <c r="O11" s="40">
        <f t="shared" si="10"/>
        <v>23130.252970000009</v>
      </c>
      <c r="P11" s="40">
        <f ca="1">SUMIF($D$4:$O$4,"&lt;"&amp;MONTH(TODAY()),$D11:$O11)</f>
        <v>52343.209539999982</v>
      </c>
      <c r="Q11" s="41">
        <f t="shared" ref="Q11:AB11" si="11">Q13+Q15+Q12+Q17+Q19+Q21</f>
        <v>21009.129870000048</v>
      </c>
      <c r="R11" s="40">
        <f t="shared" si="11"/>
        <v>19040.223460000037</v>
      </c>
      <c r="S11" s="40">
        <f t="shared" si="11"/>
        <v>22531.542830000039</v>
      </c>
      <c r="T11" s="40">
        <f t="shared" si="11"/>
        <v>20278.129580000004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82859.025740000128</v>
      </c>
      <c r="AD11" s="40">
        <v>19566.975096471648</v>
      </c>
      <c r="AE11" s="40">
        <v>17548.636925698989</v>
      </c>
      <c r="AF11" s="40">
        <v>17437.861992126986</v>
      </c>
      <c r="AG11" s="40">
        <v>17831.308572655937</v>
      </c>
      <c r="AH11" s="40">
        <v>17925.974387669969</v>
      </c>
      <c r="AI11" s="40">
        <v>18786.131463844191</v>
      </c>
      <c r="AJ11" s="40">
        <v>19619.421711657356</v>
      </c>
      <c r="AK11" s="40">
        <v>20316.11289868813</v>
      </c>
      <c r="AL11" s="40">
        <v>20894.31696987326</v>
      </c>
      <c r="AM11" s="40">
        <v>21592.287260655765</v>
      </c>
      <c r="AN11" s="40">
        <v>21972.194808436961</v>
      </c>
      <c r="AO11" s="40">
        <v>22229.044005790933</v>
      </c>
      <c r="AP11" s="5"/>
      <c r="AQ11" s="43">
        <v>17831.308572655937</v>
      </c>
      <c r="AR11" s="44">
        <f ca="1">SUMIF($AD$4:$AO$4,"&lt;"&amp;MONTH(TODAY()),$AD11:$AO11)</f>
        <v>90310.756974623524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0.94434033902416625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0.13722049603786424</v>
      </c>
      <c r="AV11" s="45">
        <f ca="1">IFERROR(($AC11/$AR11)-1,"")</f>
        <v>-8.2512111339264504E-2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-1582.0525599999994</v>
      </c>
      <c r="E12" s="60">
        <v>-1389.7568199999996</v>
      </c>
      <c r="F12" s="60">
        <v>-1669.5587299999979</v>
      </c>
      <c r="G12" s="60">
        <v>-1531.3778800000005</v>
      </c>
      <c r="H12" s="60">
        <v>-1561.0325899999996</v>
      </c>
      <c r="I12" s="60">
        <v>-1522.1963799999999</v>
      </c>
      <c r="J12" s="60">
        <v>-1870.11986</v>
      </c>
      <c r="K12" s="60">
        <v>-1992.8806199999995</v>
      </c>
      <c r="L12" s="60">
        <v>-2802.2183299999979</v>
      </c>
      <c r="M12" s="60">
        <v>-4184.3055299999996</v>
      </c>
      <c r="N12" s="60">
        <v>-4150.0894500000013</v>
      </c>
      <c r="O12" s="60">
        <v>-2615.2592499999996</v>
      </c>
      <c r="P12" s="60">
        <f ca="1">SUMIF($D$4:$O$4,"&lt;"&amp;MONTH(TODAY()),$D12:$O12)</f>
        <v>-7733.7785799999974</v>
      </c>
      <c r="Q12" s="61">
        <v>-4973.1416799999988</v>
      </c>
      <c r="R12" s="60">
        <v>-3514.1884899999977</v>
      </c>
      <c r="S12" s="60">
        <v>-8598.9315099999985</v>
      </c>
      <c r="T12" s="60">
        <v>-6427.4873799999978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-23513.749059999995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10705.498229999987</v>
      </c>
      <c r="E13" s="60">
        <v>13521.536639999993</v>
      </c>
      <c r="F13" s="60">
        <v>11684.783259999971</v>
      </c>
      <c r="G13" s="60">
        <v>11960.688820000014</v>
      </c>
      <c r="H13" s="60">
        <v>12204.481650000007</v>
      </c>
      <c r="I13" s="60">
        <v>14097.570109999999</v>
      </c>
      <c r="J13" s="60">
        <v>13430.958829999992</v>
      </c>
      <c r="K13" s="60">
        <v>15551.94202</v>
      </c>
      <c r="L13" s="60">
        <v>17858.646069999999</v>
      </c>
      <c r="M13" s="60">
        <v>28061.06360999999</v>
      </c>
      <c r="N13" s="60">
        <v>21314.775490000011</v>
      </c>
      <c r="O13" s="60">
        <v>25745.194650000009</v>
      </c>
      <c r="P13" s="60">
        <f t="shared" ref="P13" ca="1" si="13">SUMIF($D$4:$O$4,"&lt;"&amp;MONTH(TODAY()),$D13:$O13)</f>
        <v>60076.988599999975</v>
      </c>
      <c r="Q13" s="61">
        <v>25982.381420000045</v>
      </c>
      <c r="R13" s="60">
        <v>22554.212870000036</v>
      </c>
      <c r="S13" s="60">
        <v>31130.473870000038</v>
      </c>
      <c r="T13" s="60">
        <v>26705.601280000003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106372.66944000011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1.1734051552765805</v>
      </c>
      <c r="E14" s="65">
        <f t="shared" si="14"/>
        <v>1.1145550626807288</v>
      </c>
      <c r="F14" s="65">
        <f t="shared" si="14"/>
        <v>1.1667020804176682</v>
      </c>
      <c r="G14" s="65">
        <f t="shared" si="14"/>
        <v>1.1468340639354657</v>
      </c>
      <c r="H14" s="65">
        <f t="shared" si="14"/>
        <v>1.146666079450986</v>
      </c>
      <c r="I14" s="65">
        <f t="shared" si="14"/>
        <v>1.1210458199910558</v>
      </c>
      <c r="J14" s="65">
        <f t="shared" si="14"/>
        <v>1.1617633353834038</v>
      </c>
      <c r="K14" s="65">
        <f t="shared" si="14"/>
        <v>1.1469777573603701</v>
      </c>
      <c r="L14" s="65">
        <f t="shared" si="14"/>
        <v>1.1861144035919127</v>
      </c>
      <c r="M14" s="65">
        <f t="shared" si="14"/>
        <v>1.175245957436454</v>
      </c>
      <c r="N14" s="65">
        <f t="shared" si="14"/>
        <v>1.2417790406438878</v>
      </c>
      <c r="O14" s="65">
        <f t="shared" si="14"/>
        <v>1.1130528785565634</v>
      </c>
      <c r="P14" s="65">
        <f t="shared" ca="1" si="14"/>
        <v>1.1477513344704233</v>
      </c>
      <c r="Q14" s="66">
        <f t="shared" si="14"/>
        <v>1.2367185876223052</v>
      </c>
      <c r="R14" s="65">
        <f t="shared" si="14"/>
        <v>1.1845561013179406</v>
      </c>
      <c r="S14" s="65">
        <f t="shared" si="14"/>
        <v>1.3816396908493453</v>
      </c>
      <c r="T14" s="65">
        <f t="shared" si="14"/>
        <v>1.3169657080374568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1.2837789062809217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4.000000000000001E-5</v>
      </c>
      <c r="E17" s="60">
        <v>2.0000000000000005E-5</v>
      </c>
      <c r="F17" s="60">
        <v>-3.0000000000000001E-5</v>
      </c>
      <c r="G17" s="60">
        <v>-1.9999999999999996E-4</v>
      </c>
      <c r="H17" s="60">
        <v>-3.1E-4</v>
      </c>
      <c r="I17" s="60">
        <v>-3.999999999999999E-5</v>
      </c>
      <c r="J17" s="60">
        <v>-1.0000000000000023E-5</v>
      </c>
      <c r="K17" s="60">
        <v>1.6000000000000001E-4</v>
      </c>
      <c r="L17" s="60">
        <v>2.2000000000000003E-4</v>
      </c>
      <c r="M17" s="60">
        <v>1.7000000000000001E-4</v>
      </c>
      <c r="N17" s="60">
        <v>2.265E-2</v>
      </c>
      <c r="O17" s="60">
        <v>0.31757000000000002</v>
      </c>
      <c r="P17" s="60">
        <f t="shared" ref="P17" ca="1" si="21">SUMIF($D$4:$O$4,"&lt;"&amp;MONTH(TODAY()),$D17:$O17)</f>
        <v>-4.7999999999999996E-4</v>
      </c>
      <c r="Q17" s="61">
        <v>-0.10987</v>
      </c>
      <c r="R17" s="60">
        <v>0.19907999999999998</v>
      </c>
      <c r="S17" s="60">
        <v>4.7000000000000009E-4</v>
      </c>
      <c r="T17" s="60">
        <v>1.5679999999999999E-2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0.10535999999999998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4.3843084369052566E-9</v>
      </c>
      <c r="E18" s="65">
        <f t="shared" ref="E18:P18" si="22">IFERROR(E17/E$11,"")</f>
        <v>1.6485627223515472E-9</v>
      </c>
      <c r="F18" s="65">
        <f t="shared" si="22"/>
        <v>-2.9954395929916573E-9</v>
      </c>
      <c r="G18" s="65">
        <f t="shared" si="22"/>
        <v>-1.9176722698742764E-8</v>
      </c>
      <c r="H18" s="65">
        <f t="shared" si="22"/>
        <v>-2.9125897750012631E-8</v>
      </c>
      <c r="I18" s="65">
        <f t="shared" si="22"/>
        <v>-3.1808199888173658E-9</v>
      </c>
      <c r="J18" s="65">
        <f t="shared" si="22"/>
        <v>-8.6498912705207593E-10</v>
      </c>
      <c r="K18" s="65">
        <f t="shared" si="22"/>
        <v>1.1800226681764546E-8</v>
      </c>
      <c r="L18" s="65">
        <f t="shared" si="22"/>
        <v>1.4611699440562397E-8</v>
      </c>
      <c r="M18" s="65">
        <f t="shared" si="22"/>
        <v>7.1198945108052962E-9</v>
      </c>
      <c r="N18" s="65">
        <f t="shared" si="22"/>
        <v>1.3195679815525021E-6</v>
      </c>
      <c r="O18" s="65">
        <f t="shared" si="22"/>
        <v>1.3729637994529892E-5</v>
      </c>
      <c r="P18" s="65">
        <f t="shared" ca="1" si="22"/>
        <v>-9.1702439383888058E-9</v>
      </c>
      <c r="Q18" s="66">
        <f>IFERROR(Q17/Q$11,"")</f>
        <v>-5.2296311498787333E-6</v>
      </c>
      <c r="R18" s="65">
        <f t="shared" ref="R18:AO18" si="23">IFERROR(R17/R$11,"")</f>
        <v>1.0455759640543608E-5</v>
      </c>
      <c r="S18" s="65">
        <f t="shared" si="23"/>
        <v>2.0859645677446018E-8</v>
      </c>
      <c r="T18" s="65">
        <f t="shared" si="23"/>
        <v>7.7324685879633263E-7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1.2715573114581956E-6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-2086.9104499999999</v>
      </c>
      <c r="E23" s="75">
        <f t="shared" ref="E23:AB23" si="35">+E25+E27+E29+E33+E31</f>
        <v>-2096.6460200000001</v>
      </c>
      <c r="F23" s="75">
        <f t="shared" si="35"/>
        <v>-2301.5347300000008</v>
      </c>
      <c r="G23" s="75">
        <f t="shared" si="35"/>
        <v>-2290.3888900000002</v>
      </c>
      <c r="H23" s="75">
        <f t="shared" si="35"/>
        <v>-2476.7555600000001</v>
      </c>
      <c r="I23" s="75">
        <f t="shared" si="35"/>
        <v>-2380.0367799999999</v>
      </c>
      <c r="J23" s="75">
        <f t="shared" si="35"/>
        <v>-2291.2033200000001</v>
      </c>
      <c r="K23" s="75">
        <f t="shared" si="35"/>
        <v>-2400.5140099999999</v>
      </c>
      <c r="L23" s="75">
        <f t="shared" si="35"/>
        <v>-2380.9581599999997</v>
      </c>
      <c r="M23" s="75">
        <f>+M25+M27+M29+M33+M31</f>
        <v>-2593.89995</v>
      </c>
      <c r="N23" s="75">
        <f t="shared" si="35"/>
        <v>-2525.0645400000003</v>
      </c>
      <c r="O23" s="75">
        <f t="shared" si="35"/>
        <v>-2319.65056</v>
      </c>
      <c r="P23" s="75">
        <f t="shared" ca="1" si="35"/>
        <v>-11252.235650000001</v>
      </c>
      <c r="Q23" s="76">
        <f t="shared" si="35"/>
        <v>-2766.3861299999999</v>
      </c>
      <c r="R23" s="75">
        <f t="shared" si="35"/>
        <v>-3037.86474</v>
      </c>
      <c r="S23" s="75">
        <f t="shared" si="35"/>
        <v>-3225.0942800000003</v>
      </c>
      <c r="T23" s="75">
        <f t="shared" si="35"/>
        <v>-3095.5402100000001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-12124.885360000002</v>
      </c>
      <c r="AD23" s="78">
        <v>-3185.9450470846841</v>
      </c>
      <c r="AE23" s="78">
        <v>-3185.9450470846841</v>
      </c>
      <c r="AF23" s="78">
        <v>-3185.9450470846841</v>
      </c>
      <c r="AG23" s="78">
        <v>-3385.9450470846841</v>
      </c>
      <c r="AH23" s="78">
        <v>-3385.9450470846841</v>
      </c>
      <c r="AI23" s="78">
        <v>-3385.9450470846841</v>
      </c>
      <c r="AJ23" s="78">
        <v>-3385.9450470846841</v>
      </c>
      <c r="AK23" s="78">
        <v>-3385.9450470846841</v>
      </c>
      <c r="AL23" s="78">
        <v>-3385.9450470846841</v>
      </c>
      <c r="AM23" s="78">
        <v>-3385.9450470846841</v>
      </c>
      <c r="AN23" s="78">
        <v>-3385.9450470846841</v>
      </c>
      <c r="AO23" s="79">
        <v>-3385.9450470846841</v>
      </c>
      <c r="AP23" s="5"/>
      <c r="AQ23" s="80">
        <v>-3385.9450470846841</v>
      </c>
      <c r="AR23" s="81">
        <f ca="1">SUMIF($AD$4:$AO$4,"&lt;"&amp;MONTH(TODAY()),$AD23:$AO23)</f>
        <v>-16329.725235423421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-0.22874147732501854</v>
      </c>
      <c r="E24" s="47">
        <f t="shared" ref="E24:P24" si="37">IFERROR(E23/E$11,"")</f>
        <v>-0.17282262352693681</v>
      </c>
      <c r="F24" s="47">
        <f t="shared" si="37"/>
        <v>-0.22980360849624554</v>
      </c>
      <c r="G24" s="48">
        <f t="shared" si="37"/>
        <v>-0.21961076307905628</v>
      </c>
      <c r="H24" s="48">
        <f t="shared" si="37"/>
        <v>-0.2327023522333396</v>
      </c>
      <c r="I24" s="48">
        <f t="shared" si="37"/>
        <v>-0.189261714098613</v>
      </c>
      <c r="J24" s="48">
        <f t="shared" si="37"/>
        <v>-0.19818659596656138</v>
      </c>
      <c r="K24" s="48">
        <f t="shared" si="37"/>
        <v>-0.17704130919219752</v>
      </c>
      <c r="L24" s="48">
        <f t="shared" si="37"/>
        <v>-0.15813565915670211</v>
      </c>
      <c r="M24" s="48">
        <f t="shared" si="37"/>
        <v>-0.10863702362107724</v>
      </c>
      <c r="N24" s="48">
        <f t="shared" si="37"/>
        <v>-0.14710791692439723</v>
      </c>
      <c r="O24" s="48">
        <f t="shared" si="37"/>
        <v>-0.10028643279468634</v>
      </c>
      <c r="P24" s="48">
        <f t="shared" ca="1" si="37"/>
        <v>-0.21497030367236447</v>
      </c>
      <c r="Q24" s="49">
        <f>IFERROR(Q23/Q$11,"")</f>
        <v>-0.13167542621316536</v>
      </c>
      <c r="R24" s="48">
        <f t="shared" ref="R24:AO24" si="38">IFERROR(R23/R$11,"")</f>
        <v>-0.15954984700583941</v>
      </c>
      <c r="S24" s="48">
        <f t="shared" si="38"/>
        <v>-0.14313685948331462</v>
      </c>
      <c r="T24" s="48">
        <f t="shared" si="38"/>
        <v>-0.15265412905996428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-0.14633149800778703</v>
      </c>
      <c r="AD24" s="65">
        <f t="shared" si="38"/>
        <v>-0.16282256359896832</v>
      </c>
      <c r="AE24" s="65">
        <f t="shared" si="38"/>
        <v>-0.18154943090873613</v>
      </c>
      <c r="AF24" s="65">
        <f t="shared" si="38"/>
        <v>-0.18270273319763083</v>
      </c>
      <c r="AG24" s="65">
        <f t="shared" si="38"/>
        <v>-0.18988763686569721</v>
      </c>
      <c r="AH24" s="65">
        <f t="shared" si="38"/>
        <v>-0.18888485355717347</v>
      </c>
      <c r="AI24" s="65">
        <f t="shared" si="38"/>
        <v>-0.18023641821102326</v>
      </c>
      <c r="AJ24" s="65">
        <f t="shared" si="38"/>
        <v>-0.17258128689251032</v>
      </c>
      <c r="AK24" s="65">
        <f t="shared" si="38"/>
        <v>-0.16666303559000817</v>
      </c>
      <c r="AL24" s="65">
        <f t="shared" si="38"/>
        <v>-0.16205100420208771</v>
      </c>
      <c r="AM24" s="65">
        <f t="shared" si="38"/>
        <v>-0.15681270845513251</v>
      </c>
      <c r="AN24" s="65">
        <f t="shared" si="38"/>
        <v>-0.15410135749317755</v>
      </c>
      <c r="AO24" s="69">
        <f t="shared" si="38"/>
        <v>-0.15232076764986405</v>
      </c>
      <c r="AP24" s="5"/>
      <c r="AQ24" s="88">
        <f t="shared" ref="AQ24" si="40">IFERROR(AQ23/AQ$11,"")</f>
        <v>-0.18988763686569721</v>
      </c>
      <c r="AR24" s="89">
        <f ca="1">IFERROR(AR23/AR$11,"")</f>
        <v>-0.18081705637803391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-1314.45444</v>
      </c>
      <c r="E25" s="60">
        <v>-1354.8940600000001</v>
      </c>
      <c r="F25" s="60">
        <v>-1442.1039800000005</v>
      </c>
      <c r="G25" s="60">
        <v>-1490.6324000000002</v>
      </c>
      <c r="H25" s="60">
        <v>-1628.3328900000001</v>
      </c>
      <c r="I25" s="60">
        <v>-1555.2542999999998</v>
      </c>
      <c r="J25" s="60">
        <v>-1499.19643</v>
      </c>
      <c r="K25" s="60">
        <v>-1592.8178799999998</v>
      </c>
      <c r="L25" s="60">
        <v>-1594.8722499999999</v>
      </c>
      <c r="M25" s="60">
        <v>-1637.73533</v>
      </c>
      <c r="N25" s="60">
        <v>-1666.5227100000004</v>
      </c>
      <c r="O25" s="60">
        <v>-1542.0396700000003</v>
      </c>
      <c r="P25" s="60">
        <f ca="1">SUMIF($D$4:$O$4,"&lt;"&amp;MONTH(TODAY()),$D25:$O25)</f>
        <v>-7230.4177700000018</v>
      </c>
      <c r="Q25" s="61">
        <v>-1714.4458300000001</v>
      </c>
      <c r="R25" s="60">
        <v>-1995.0196899999999</v>
      </c>
      <c r="S25" s="60">
        <v>-1979.0988400000003</v>
      </c>
      <c r="T25" s="60">
        <v>-2044.5429800000004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-7733.1073400000005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-0.14407434228048932</v>
      </c>
      <c r="E26" s="65">
        <f t="shared" ref="E26:P26" si="41">IFERROR(E25/E$11,"")</f>
        <v>-0.11168139200257701</v>
      </c>
      <c r="F26" s="65">
        <f t="shared" si="41"/>
        <v>-0.14399117863009503</v>
      </c>
      <c r="G26" s="65">
        <f t="shared" si="41"/>
        <v>-0.14292722090280707</v>
      </c>
      <c r="H26" s="65">
        <f t="shared" si="41"/>
        <v>-0.15298921695845991</v>
      </c>
      <c r="I26" s="65">
        <f t="shared" si="41"/>
        <v>-0.12367459912835402</v>
      </c>
      <c r="J26" s="65">
        <f t="shared" si="41"/>
        <v>-0.12967886112652857</v>
      </c>
      <c r="K26" s="65">
        <f t="shared" si="41"/>
        <v>-0.11747257529229772</v>
      </c>
      <c r="L26" s="65">
        <f t="shared" si="41"/>
        <v>-0.10592633619587948</v>
      </c>
      <c r="M26" s="65">
        <f t="shared" si="41"/>
        <v>-6.8591192860111172E-2</v>
      </c>
      <c r="N26" s="65">
        <f t="shared" si="41"/>
        <v>-9.7090066606892109E-2</v>
      </c>
      <c r="O26" s="65">
        <f t="shared" si="41"/>
        <v>-6.6667652619278719E-2</v>
      </c>
      <c r="P26" s="65">
        <f t="shared" ca="1" si="41"/>
        <v>-0.13813478068200258</v>
      </c>
      <c r="Q26" s="66">
        <f>IFERROR(Q25/Q$11,"")</f>
        <v>-8.1604799466166389E-2</v>
      </c>
      <c r="R26" s="65">
        <f t="shared" ref="R26:AO26" si="42">IFERROR(R25/R$11,"")</f>
        <v>-0.10477921617837965</v>
      </c>
      <c r="S26" s="65">
        <f t="shared" si="42"/>
        <v>-8.7836809708605162E-2</v>
      </c>
      <c r="T26" s="65">
        <f t="shared" si="42"/>
        <v>-0.10082502786728913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-9.3328484989256263E-2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-399.98189000000008</v>
      </c>
      <c r="E27" s="60">
        <v>-380.61104</v>
      </c>
      <c r="F27" s="60">
        <v>-422.71938</v>
      </c>
      <c r="G27" s="60">
        <v>-426.71240999999992</v>
      </c>
      <c r="H27" s="60">
        <v>-443.5237699999999</v>
      </c>
      <c r="I27" s="60">
        <v>-431.53605999999991</v>
      </c>
      <c r="J27" s="60">
        <v>-382.95423999999991</v>
      </c>
      <c r="K27" s="60">
        <v>-390.02436999999992</v>
      </c>
      <c r="L27" s="60">
        <v>-391.08774</v>
      </c>
      <c r="M27" s="60">
        <v>-538.20489999999995</v>
      </c>
      <c r="N27" s="60">
        <v>-404.93695999999994</v>
      </c>
      <c r="O27" s="60">
        <v>-333.02324999999996</v>
      </c>
      <c r="P27" s="60">
        <f ca="1">SUMIF($D$4:$O$4,"&lt;"&amp;MONTH(TODAY()),$D27:$O27)</f>
        <v>-2073.5484899999997</v>
      </c>
      <c r="Q27" s="61">
        <v>-538.44320999999991</v>
      </c>
      <c r="R27" s="60">
        <v>-544.45826999999997</v>
      </c>
      <c r="S27" s="60">
        <v>-719.49768999999992</v>
      </c>
      <c r="T27" s="60">
        <v>-529.09981000000005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-2331.4989799999998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-4.3841099373407751E-2</v>
      </c>
      <c r="E28" s="65">
        <f t="shared" ref="E28:P28" si="45">IFERROR(E27/E$11,"")</f>
        <v>-3.1373058612972675E-2</v>
      </c>
      <c r="F28" s="65">
        <f t="shared" si="45"/>
        <v>-4.2207678919229524E-2</v>
      </c>
      <c r="G28" s="65">
        <f t="shared" si="45"/>
        <v>-4.0914727793411147E-2</v>
      </c>
      <c r="H28" s="65">
        <f t="shared" si="45"/>
        <v>-4.1671057982968121E-2</v>
      </c>
      <c r="I28" s="65">
        <f t="shared" si="45"/>
        <v>-3.4315963138587251E-2</v>
      </c>
      <c r="J28" s="65">
        <f t="shared" si="45"/>
        <v>-3.3125125375849038E-2</v>
      </c>
      <c r="K28" s="65">
        <f t="shared" si="45"/>
        <v>-2.8764849858827539E-2</v>
      </c>
      <c r="L28" s="65">
        <f t="shared" si="45"/>
        <v>-2.5974802326221867E-2</v>
      </c>
      <c r="M28" s="65">
        <f t="shared" si="45"/>
        <v>-2.2540953607050076E-2</v>
      </c>
      <c r="N28" s="65">
        <f t="shared" si="45"/>
        <v>-2.3591251521554356E-2</v>
      </c>
      <c r="O28" s="65">
        <f t="shared" si="45"/>
        <v>-1.4397734881323256E-2</v>
      </c>
      <c r="P28" s="65">
        <f t="shared" ca="1" si="45"/>
        <v>-3.9614469732037E-2</v>
      </c>
      <c r="Q28" s="66">
        <f>IFERROR(Q27/Q$11,"")</f>
        <v>-2.5629010498377135E-2</v>
      </c>
      <c r="R28" s="65">
        <f t="shared" ref="R28:AO28" si="46">IFERROR(R27/R$11,"")</f>
        <v>-2.8595161771278861E-2</v>
      </c>
      <c r="S28" s="65">
        <f t="shared" si="46"/>
        <v>-3.1932908253491252E-2</v>
      </c>
      <c r="T28" s="65">
        <f t="shared" si="46"/>
        <v>-2.6092140693382428E-2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-2.8138141369365276E-2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0</v>
      </c>
      <c r="E29" s="60">
        <v>0</v>
      </c>
      <c r="F29" s="60">
        <v>-53.654620000000001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-25.773600000000002</v>
      </c>
      <c r="O29" s="60">
        <v>-13.9176</v>
      </c>
      <c r="P29" s="60">
        <f ca="1">SUMIF($D$4:$O$4,"&lt;"&amp;MONTH(TODAY()),$D29:$O29)</f>
        <v>-53.654620000000001</v>
      </c>
      <c r="Q29" s="61">
        <v>-42.755100000000006</v>
      </c>
      <c r="R29" s="60">
        <v>-44.161139999999996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-86.916240000000002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-5.3573057698307345E-3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-1.5015460189554777E-3</v>
      </c>
      <c r="O30" s="65">
        <f t="shared" si="49"/>
        <v>-6.0170548147705778E-4</v>
      </c>
      <c r="P30" s="65">
        <f t="shared" ca="1" si="49"/>
        <v>-1.0250540704615726E-3</v>
      </c>
      <c r="Q30" s="66">
        <f>IFERROR(Q29/Q$11,"")</f>
        <v>-2.0350723835094228E-3</v>
      </c>
      <c r="R30" s="65">
        <f t="shared" ref="R30:AO30" si="50">IFERROR(R29/R$11,"")</f>
        <v>-2.3193603842294355E-3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-1.0489652662913373E-3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-372.47411999999997</v>
      </c>
      <c r="E31" s="60">
        <v>-361.14092000000005</v>
      </c>
      <c r="F31" s="60">
        <v>-383.05675000000008</v>
      </c>
      <c r="G31" s="60">
        <v>-373.04408000000006</v>
      </c>
      <c r="H31" s="60">
        <v>-404.89890000000003</v>
      </c>
      <c r="I31" s="60">
        <v>-393.24642000000006</v>
      </c>
      <c r="J31" s="60">
        <v>-409.05265000000003</v>
      </c>
      <c r="K31" s="60">
        <v>-417.67176000000006</v>
      </c>
      <c r="L31" s="60">
        <v>-394.99816999999996</v>
      </c>
      <c r="M31" s="60">
        <v>-417.95972</v>
      </c>
      <c r="N31" s="60">
        <v>-427.8312699999999</v>
      </c>
      <c r="O31" s="60">
        <v>-430.67003999999997</v>
      </c>
      <c r="P31" s="60">
        <f ca="1">SUMIF($D$4:$O$4,"&lt;"&amp;MONTH(TODAY()),$D31:$O31)</f>
        <v>-1894.6147700000001</v>
      </c>
      <c r="Q31" s="61">
        <v>-470.74198999999999</v>
      </c>
      <c r="R31" s="60">
        <v>-454.22564</v>
      </c>
      <c r="S31" s="60">
        <v>-526.49775</v>
      </c>
      <c r="T31" s="60">
        <v>-521.89742000000001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-1973.3628000000001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-4.0826035671121509E-2</v>
      </c>
      <c r="E32" s="65">
        <f t="shared" ref="E32:P32" si="53">IFERROR(E31/E$11,"")</f>
        <v>-2.9768172911387114E-2</v>
      </c>
      <c r="F32" s="65">
        <f t="shared" si="53"/>
        <v>-3.8247445177090243E-2</v>
      </c>
      <c r="G32" s="65">
        <f t="shared" si="53"/>
        <v>-3.576881438283807E-2</v>
      </c>
      <c r="H32" s="65">
        <f t="shared" si="53"/>
        <v>-3.8042077291911579E-2</v>
      </c>
      <c r="I32" s="65">
        <f t="shared" si="53"/>
        <v>-3.1271151831671742E-2</v>
      </c>
      <c r="J32" s="65">
        <f t="shared" si="53"/>
        <v>-3.5382609464183756E-2</v>
      </c>
      <c r="K32" s="65">
        <f t="shared" si="53"/>
        <v>-3.0803884041072239E-2</v>
      </c>
      <c r="L32" s="65">
        <f t="shared" si="53"/>
        <v>-2.6234520634600769E-2</v>
      </c>
      <c r="M32" s="65">
        <f t="shared" si="53"/>
        <v>-1.750487715391599E-2</v>
      </c>
      <c r="N32" s="65">
        <f t="shared" si="53"/>
        <v>-2.4925052776995294E-2</v>
      </c>
      <c r="O32" s="65">
        <f t="shared" si="53"/>
        <v>-1.8619339812607324E-2</v>
      </c>
      <c r="P32" s="65">
        <f t="shared" ca="1" si="53"/>
        <v>-3.6195999187863342E-2</v>
      </c>
      <c r="Q32" s="66">
        <f>IFERROR(Q31/Q$11,"")</f>
        <v>-2.2406543865112434E-2</v>
      </c>
      <c r="R32" s="65">
        <f t="shared" ref="R32:AO32" si="54">IFERROR(R31/R$11,"")</f>
        <v>-2.3856108671951433E-2</v>
      </c>
      <c r="S32" s="65">
        <f t="shared" si="54"/>
        <v>-2.3367141521218195E-2</v>
      </c>
      <c r="T32" s="65">
        <f t="shared" si="54"/>
        <v>-2.5736960499292749E-2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-2.3815906382874119E-2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-684.11952000000019</v>
      </c>
      <c r="E35" s="104">
        <f t="shared" ref="E35:AB35" si="61">+E37+E39+E41+E43+E45</f>
        <v>-492.81570999999997</v>
      </c>
      <c r="F35" s="104">
        <f t="shared" si="61"/>
        <v>-729.38884000000007</v>
      </c>
      <c r="G35" s="104">
        <f t="shared" si="61"/>
        <v>-569.63030000000015</v>
      </c>
      <c r="H35" s="104">
        <f t="shared" si="61"/>
        <v>-627.69430000000011</v>
      </c>
      <c r="I35" s="104">
        <f t="shared" si="61"/>
        <v>-604.94935000000009</v>
      </c>
      <c r="J35" s="104">
        <f t="shared" si="61"/>
        <v>-675.1154600000001</v>
      </c>
      <c r="K35" s="104">
        <f t="shared" si="61"/>
        <v>-745.54974000000004</v>
      </c>
      <c r="L35" s="104">
        <f t="shared" si="61"/>
        <v>-678.74544999999989</v>
      </c>
      <c r="M35" s="104">
        <f t="shared" si="61"/>
        <v>-844.36195999999995</v>
      </c>
      <c r="N35" s="104">
        <f t="shared" si="61"/>
        <v>-758.18837000000008</v>
      </c>
      <c r="O35" s="104">
        <f t="shared" si="61"/>
        <v>-758.02062000000001</v>
      </c>
      <c r="P35" s="104">
        <f t="shared" ca="1" si="61"/>
        <v>-3103.6486700000005</v>
      </c>
      <c r="Q35" s="105">
        <f t="shared" si="61"/>
        <v>-795.84193000000016</v>
      </c>
      <c r="R35" s="104">
        <f t="shared" si="61"/>
        <v>-1022.5573999999999</v>
      </c>
      <c r="S35" s="104">
        <f t="shared" si="61"/>
        <v>-505.03790000000015</v>
      </c>
      <c r="T35" s="104">
        <f t="shared" si="61"/>
        <v>-541.04966999999988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-2864.4868999999999</v>
      </c>
      <c r="AD35" s="60">
        <v>-308.36766291531433</v>
      </c>
      <c r="AE35" s="60">
        <v>-308.36766291531433</v>
      </c>
      <c r="AF35" s="60">
        <v>-308.36766291531433</v>
      </c>
      <c r="AG35" s="60">
        <v>-308.36766291531433</v>
      </c>
      <c r="AH35" s="60">
        <v>-308.36766291531433</v>
      </c>
      <c r="AI35" s="60">
        <v>-308.36766291531433</v>
      </c>
      <c r="AJ35" s="60">
        <v>-308.36766291531433</v>
      </c>
      <c r="AK35" s="60">
        <v>-308.36766291531433</v>
      </c>
      <c r="AL35" s="60">
        <v>-308.36766291531433</v>
      </c>
      <c r="AM35" s="60">
        <v>-308.36766291531433</v>
      </c>
      <c r="AN35" s="60">
        <v>-308.36766291531433</v>
      </c>
      <c r="AO35" s="64">
        <v>-308.36766291531433</v>
      </c>
      <c r="AP35" s="5"/>
      <c r="AQ35" s="95">
        <v>-308.36766291531433</v>
      </c>
      <c r="AR35" s="96">
        <f ca="1">SUMIF($AD$4:$AO$4,"&lt;"&amp;MONTH(TODAY()),$AD35:$AO35)</f>
        <v>-1541.8383145765715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-7.4984774584689357E-2</v>
      </c>
      <c r="E36" s="47">
        <f t="shared" si="63"/>
        <v>-4.0621880424760518E-2</v>
      </c>
      <c r="F36" s="47">
        <f t="shared" si="63"/>
        <v>-7.2828007000741907E-2</v>
      </c>
      <c r="G36" s="48">
        <f t="shared" si="63"/>
        <v>-5.4618211519508277E-2</v>
      </c>
      <c r="H36" s="48">
        <f t="shared" si="63"/>
        <v>-5.8974709677631472E-2</v>
      </c>
      <c r="I36" s="48">
        <f t="shared" si="63"/>
        <v>-4.8105874617551836E-2</v>
      </c>
      <c r="J36" s="48">
        <f t="shared" si="63"/>
        <v>-5.8396753240475947E-2</v>
      </c>
      <c r="K36" s="48">
        <f t="shared" si="63"/>
        <v>-5.4985349590816378E-2</v>
      </c>
      <c r="L36" s="48">
        <f t="shared" si="63"/>
        <v>-4.5080111418405767E-2</v>
      </c>
      <c r="M36" s="48">
        <f t="shared" si="63"/>
        <v>-3.5363341671392941E-2</v>
      </c>
      <c r="N36" s="48">
        <f t="shared" si="63"/>
        <v>-4.4171350862581969E-2</v>
      </c>
      <c r="O36" s="48">
        <f t="shared" si="63"/>
        <v>-3.2771825754917355E-2</v>
      </c>
      <c r="P36" s="48">
        <f t="shared" ca="1" si="63"/>
        <v>-5.9294198756158309E-2</v>
      </c>
      <c r="Q36" s="49">
        <f t="shared" si="63"/>
        <v>-3.7880765882475756E-2</v>
      </c>
      <c r="R36" s="48">
        <f t="shared" si="63"/>
        <v>-5.3705115496580309E-2</v>
      </c>
      <c r="S36" s="48">
        <f t="shared" si="63"/>
        <v>-2.2414705633364711E-2</v>
      </c>
      <c r="T36" s="48">
        <f t="shared" si="63"/>
        <v>-2.6681438633947212E-2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-3.4570608022695723E-2</v>
      </c>
      <c r="AD36" s="107">
        <f t="shared" si="63"/>
        <v>-1.5759598067404897E-2</v>
      </c>
      <c r="AE36" s="107">
        <f t="shared" si="63"/>
        <v>-1.7572171800063131E-2</v>
      </c>
      <c r="AF36" s="107">
        <f t="shared" si="63"/>
        <v>-1.7683799943739614E-2</v>
      </c>
      <c r="AG36" s="107">
        <f t="shared" si="63"/>
        <v>-1.7293608130823996E-2</v>
      </c>
      <c r="AH36" s="107">
        <f t="shared" si="63"/>
        <v>-1.7202281797714662E-2</v>
      </c>
      <c r="AI36" s="107">
        <f t="shared" si="63"/>
        <v>-1.6414644148998906E-2</v>
      </c>
      <c r="AJ36" s="107">
        <f t="shared" si="63"/>
        <v>-1.5717469528273107E-2</v>
      </c>
      <c r="AK36" s="107">
        <f t="shared" si="63"/>
        <v>-1.5178477519448444E-2</v>
      </c>
      <c r="AL36" s="107">
        <f t="shared" si="63"/>
        <v>-1.4758446680020132E-2</v>
      </c>
      <c r="AM36" s="107">
        <f t="shared" si="63"/>
        <v>-1.4281380161017231E-2</v>
      </c>
      <c r="AN36" s="107">
        <f t="shared" si="63"/>
        <v>-1.4034449703536499E-2</v>
      </c>
      <c r="AO36" s="53">
        <f t="shared" si="63"/>
        <v>-1.3872286313121736E-2</v>
      </c>
      <c r="AP36" s="56"/>
      <c r="AQ36" s="54">
        <f t="shared" ref="AQ36" si="65">IFERROR(AQ35/AQ$11,"")</f>
        <v>-1.7293608130823996E-2</v>
      </c>
      <c r="AR36" s="55">
        <f ca="1">IFERROR(AR35/AR$11,"")</f>
        <v>-1.7072587654312472E-2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-312.01837000000006</v>
      </c>
      <c r="E37" s="60">
        <v>-300.49345</v>
      </c>
      <c r="F37" s="60">
        <v>-295.63541000000004</v>
      </c>
      <c r="G37" s="60">
        <v>-342.47570000000007</v>
      </c>
      <c r="H37" s="60">
        <v>-361.08951999999999</v>
      </c>
      <c r="I37" s="60">
        <v>-356.39070000000004</v>
      </c>
      <c r="J37" s="60">
        <v>-388.10055000000017</v>
      </c>
      <c r="K37" s="60">
        <v>-409.87346000000008</v>
      </c>
      <c r="L37" s="60">
        <v>-396.21125999999992</v>
      </c>
      <c r="M37" s="60">
        <v>-413.06880000000001</v>
      </c>
      <c r="N37" s="60">
        <v>-414.50868000000014</v>
      </c>
      <c r="O37" s="60">
        <v>-413.84617000000003</v>
      </c>
      <c r="P37" s="60">
        <f ca="1">SUMIF($D$4:$O$4,"&lt;"&amp;MONTH(TODAY()),$D37:$O37)</f>
        <v>-1611.71245</v>
      </c>
      <c r="Q37" s="61">
        <v>-408.02127000000019</v>
      </c>
      <c r="R37" s="60">
        <v>-625.03377999999987</v>
      </c>
      <c r="S37" s="60">
        <v>-504.04574000000014</v>
      </c>
      <c r="T37" s="60">
        <v>-374.86385999999982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-1911.9646499999999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-3.4199619301510643E-2</v>
      </c>
      <c r="E38" s="65">
        <f t="shared" si="66"/>
        <v>-2.4769114999040422E-2</v>
      </c>
      <c r="F38" s="65">
        <f t="shared" si="66"/>
        <v>-2.951860040681073E-2</v>
      </c>
      <c r="G38" s="65">
        <f t="shared" si="66"/>
        <v>-3.2837807649789101E-2</v>
      </c>
      <c r="H38" s="65">
        <f t="shared" si="66"/>
        <v>-3.3925988510068193E-2</v>
      </c>
      <c r="I38" s="65">
        <f t="shared" si="66"/>
        <v>-2.8340366559715339E-2</v>
      </c>
      <c r="J38" s="65">
        <f t="shared" si="66"/>
        <v>-3.3570275595292992E-2</v>
      </c>
      <c r="K38" s="65">
        <f t="shared" si="66"/>
        <v>-3.0228748367744713E-2</v>
      </c>
      <c r="L38" s="65">
        <f t="shared" si="66"/>
        <v>-2.6315090209484183E-2</v>
      </c>
      <c r="M38" s="65">
        <f t="shared" si="66"/>
        <v>-1.7300036951205473E-2</v>
      </c>
      <c r="N38" s="65">
        <f t="shared" si="66"/>
        <v>-2.414889104651621E-2</v>
      </c>
      <c r="O38" s="65">
        <f t="shared" si="66"/>
        <v>-1.7891986332218651E-2</v>
      </c>
      <c r="P38" s="65">
        <f t="shared" ca="1" si="66"/>
        <v>-3.0791242343829735E-2</v>
      </c>
      <c r="Q38" s="66">
        <f t="shared" si="66"/>
        <v>-1.9421140833758826E-2</v>
      </c>
      <c r="R38" s="65">
        <f t="shared" si="66"/>
        <v>-3.2827019142557826E-2</v>
      </c>
      <c r="S38" s="65">
        <f t="shared" si="66"/>
        <v>-2.2370671365161871E-2</v>
      </c>
      <c r="T38" s="65">
        <f t="shared" si="66"/>
        <v>-1.8486116213091076E-2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-2.3074911066411446E-2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-149.09803000000002</v>
      </c>
      <c r="E39" s="60">
        <v>-121.14182</v>
      </c>
      <c r="F39" s="60">
        <v>-143.07634000000002</v>
      </c>
      <c r="G39" s="60">
        <v>-138.93283000000002</v>
      </c>
      <c r="H39" s="60">
        <v>-182.56590000000003</v>
      </c>
      <c r="I39" s="60">
        <v>-164.95822000000004</v>
      </c>
      <c r="J39" s="60">
        <v>-191.3297</v>
      </c>
      <c r="K39" s="60">
        <v>-152.09294</v>
      </c>
      <c r="L39" s="60">
        <v>-188.86001999999999</v>
      </c>
      <c r="M39" s="60">
        <v>-185.71528999999998</v>
      </c>
      <c r="N39" s="60">
        <v>-165.68311</v>
      </c>
      <c r="O39" s="60">
        <v>-161.50475999999998</v>
      </c>
      <c r="P39" s="60">
        <f ca="1">SUMIF($D$4:$O$4,"&lt;"&amp;MONTH(TODAY()),$D39:$O39)</f>
        <v>-734.81492000000014</v>
      </c>
      <c r="Q39" s="61">
        <v>-178.78873999999999</v>
      </c>
      <c r="R39" s="60">
        <v>-196.04395</v>
      </c>
      <c r="S39" s="60">
        <v>29.12585</v>
      </c>
      <c r="T39" s="60">
        <v>-75.047640000000015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-420.75447999999994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-1.6342293771373823E-2</v>
      </c>
      <c r="E40" s="65">
        <f t="shared" si="69"/>
        <v>-9.9854944284910527E-3</v>
      </c>
      <c r="F40" s="65">
        <f t="shared" si="69"/>
        <v>-1.4285884455211201E-2</v>
      </c>
      <c r="G40" s="65">
        <f t="shared" si="69"/>
        <v>-1.3321381773307854E-2</v>
      </c>
      <c r="H40" s="65">
        <f t="shared" si="69"/>
        <v>-1.7152889471093651E-2</v>
      </c>
      <c r="I40" s="65">
        <f t="shared" si="69"/>
        <v>-1.311756008739332E-2</v>
      </c>
      <c r="J40" s="65">
        <f t="shared" si="69"/>
        <v>-1.6549811018213522E-2</v>
      </c>
      <c r="K40" s="65">
        <f t="shared" si="69"/>
        <v>-1.1217069804350088E-2</v>
      </c>
      <c r="L40" s="65">
        <f t="shared" si="69"/>
        <v>-1.2543481129902738E-2</v>
      </c>
      <c r="M40" s="65">
        <f t="shared" si="69"/>
        <v>-7.7780780814330208E-3</v>
      </c>
      <c r="N40" s="65">
        <f t="shared" si="69"/>
        <v>-9.6525442401784178E-3</v>
      </c>
      <c r="O40" s="65">
        <f t="shared" si="69"/>
        <v>-6.9824035305395072E-3</v>
      </c>
      <c r="P40" s="65">
        <f t="shared" ca="1" si="69"/>
        <v>-1.403840013743262E-2</v>
      </c>
      <c r="Q40" s="66">
        <f t="shared" si="69"/>
        <v>-8.5100497310600706E-3</v>
      </c>
      <c r="R40" s="65">
        <f t="shared" si="69"/>
        <v>-1.0296305104393959E-2</v>
      </c>
      <c r="S40" s="65">
        <f t="shared" si="69"/>
        <v>1.292670023520087E-3</v>
      </c>
      <c r="T40" s="65">
        <f t="shared" si="69"/>
        <v>-3.7009152991121187E-3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-5.0779559165982455E-3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-146.79635000000002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-146.79635000000002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-1.6090011895297421E-2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-2.8044965390939623E-3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-76.206770000000006</v>
      </c>
      <c r="E43" s="60">
        <v>-71.180440000000004</v>
      </c>
      <c r="F43" s="60">
        <v>-73.249490000000009</v>
      </c>
      <c r="G43" s="60">
        <v>-75.118429999999989</v>
      </c>
      <c r="H43" s="60">
        <v>-84.038880000000006</v>
      </c>
      <c r="I43" s="60">
        <v>-83.600429999999989</v>
      </c>
      <c r="J43" s="60">
        <v>-95.685210000000012</v>
      </c>
      <c r="K43" s="60">
        <v>-168.07799</v>
      </c>
      <c r="L43" s="60">
        <v>-93.674170000000018</v>
      </c>
      <c r="M43" s="60">
        <v>-245.57786999999999</v>
      </c>
      <c r="N43" s="60">
        <v>-177.99657999999997</v>
      </c>
      <c r="O43" s="60">
        <v>-182.66969</v>
      </c>
      <c r="P43" s="60">
        <f ca="1">SUMIF($D$4:$O$4,"&lt;"&amp;MONTH(TODAY()),$D43:$O43)</f>
        <v>-379.79401000000001</v>
      </c>
      <c r="Q43" s="61">
        <v>-209.03192000000001</v>
      </c>
      <c r="R43" s="60">
        <v>-201.47967000000006</v>
      </c>
      <c r="S43" s="60">
        <v>-30.118010000000009</v>
      </c>
      <c r="T43" s="60">
        <v>-91.138170000000017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-531.76777000000016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-8.3528496165074587E-3</v>
      </c>
      <c r="E44" s="65">
        <f t="shared" si="75"/>
        <v>-5.8672709972290476E-3</v>
      </c>
      <c r="F44" s="65">
        <f t="shared" si="75"/>
        <v>-7.3138140837482168E-3</v>
      </c>
      <c r="G44" s="65">
        <f t="shared" si="75"/>
        <v>-7.2026265083745978E-3</v>
      </c>
      <c r="H44" s="65">
        <f t="shared" si="75"/>
        <v>-7.8958316964696188E-3</v>
      </c>
      <c r="I44" s="65">
        <f t="shared" si="75"/>
        <v>-6.647947970443175E-3</v>
      </c>
      <c r="J44" s="65">
        <f t="shared" si="75"/>
        <v>-8.2766666269694384E-3</v>
      </c>
      <c r="K44" s="65">
        <f t="shared" si="75"/>
        <v>-1.2395989888845965E-2</v>
      </c>
      <c r="L44" s="65">
        <f t="shared" si="75"/>
        <v>-6.221540079018849E-3</v>
      </c>
      <c r="M44" s="65">
        <f t="shared" si="75"/>
        <v>-1.028522663875445E-2</v>
      </c>
      <c r="N44" s="65">
        <f t="shared" si="75"/>
        <v>-1.0369915575887347E-2</v>
      </c>
      <c r="O44" s="65">
        <f t="shared" si="75"/>
        <v>-7.8974358921592002E-3</v>
      </c>
      <c r="P44" s="65">
        <f t="shared" ca="1" si="75"/>
        <v>-7.255841079247663E-3</v>
      </c>
      <c r="Q44" s="66">
        <f t="shared" si="75"/>
        <v>-9.9495753176568631E-3</v>
      </c>
      <c r="R44" s="65">
        <f t="shared" si="75"/>
        <v>-1.0581791249628519E-2</v>
      </c>
      <c r="S44" s="65">
        <f t="shared" si="75"/>
        <v>-1.3367042917229277E-3</v>
      </c>
      <c r="T44" s="65">
        <f t="shared" si="75"/>
        <v>-4.4944071217440165E-3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-6.4177410396860325E-3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-217.42760000000001</v>
      </c>
      <c r="G45" s="60">
        <v>-13.103339999999999</v>
      </c>
      <c r="H45" s="60">
        <v>0</v>
      </c>
      <c r="I45" s="60">
        <v>0</v>
      </c>
      <c r="J45" s="60">
        <v>0</v>
      </c>
      <c r="K45" s="60">
        <v>-15.50535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-230.53094000000002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-2.1709708054971764E-2</v>
      </c>
      <c r="G46" s="65">
        <f t="shared" si="78"/>
        <v>-1.2563955880367202E-3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-1.1435415298756118E-3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-4.404218656554321E-3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-2771.02997</v>
      </c>
      <c r="E47" s="71">
        <f t="shared" ref="E47:AO47" si="81">E23+E35</f>
        <v>-2589.46173</v>
      </c>
      <c r="F47" s="71">
        <f>F23+F35</f>
        <v>-3030.9235700000008</v>
      </c>
      <c r="G47" s="71">
        <f t="shared" si="81"/>
        <v>-2860.0191900000004</v>
      </c>
      <c r="H47" s="71">
        <f t="shared" si="81"/>
        <v>-3104.4498600000002</v>
      </c>
      <c r="I47" s="71">
        <f t="shared" si="81"/>
        <v>-2984.9861300000002</v>
      </c>
      <c r="J47" s="71">
        <f t="shared" si="81"/>
        <v>-2966.3187800000001</v>
      </c>
      <c r="K47" s="71">
        <f t="shared" si="81"/>
        <v>-3146.0637499999998</v>
      </c>
      <c r="L47" s="71">
        <f t="shared" si="81"/>
        <v>-3059.7036099999996</v>
      </c>
      <c r="M47" s="71">
        <f t="shared" si="81"/>
        <v>-3438.2619100000002</v>
      </c>
      <c r="N47" s="71">
        <f t="shared" si="81"/>
        <v>-3283.2529100000002</v>
      </c>
      <c r="O47" s="71">
        <f t="shared" si="81"/>
        <v>-3077.6711800000003</v>
      </c>
      <c r="P47" s="71">
        <f ca="1">SUMIF($D$4:$O$4,"&lt;"&amp;MONTH(TODAY()),$D47:$O47)</f>
        <v>-14355.884320000003</v>
      </c>
      <c r="Q47" s="109">
        <f t="shared" si="81"/>
        <v>-3562.2280599999999</v>
      </c>
      <c r="R47" s="71">
        <f t="shared" si="81"/>
        <v>-4060.4221399999997</v>
      </c>
      <c r="S47" s="71">
        <f t="shared" si="81"/>
        <v>-3730.1321800000005</v>
      </c>
      <c r="T47" s="71">
        <f t="shared" si="81"/>
        <v>-3636.58988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-14989.37226</v>
      </c>
      <c r="AD47" s="110">
        <f t="shared" si="81"/>
        <v>-3494.3127099999983</v>
      </c>
      <c r="AE47" s="110">
        <f t="shared" si="81"/>
        <v>-3494.3127099999983</v>
      </c>
      <c r="AF47" s="110">
        <f t="shared" si="81"/>
        <v>-3494.3127099999983</v>
      </c>
      <c r="AG47" s="110">
        <f t="shared" si="81"/>
        <v>-3694.3127099999983</v>
      </c>
      <c r="AH47" s="110">
        <f t="shared" si="81"/>
        <v>-3694.3127099999983</v>
      </c>
      <c r="AI47" s="110">
        <f t="shared" si="81"/>
        <v>-3694.3127099999983</v>
      </c>
      <c r="AJ47" s="110">
        <f t="shared" si="81"/>
        <v>-3694.3127099999983</v>
      </c>
      <c r="AK47" s="110">
        <f t="shared" si="81"/>
        <v>-3694.3127099999983</v>
      </c>
      <c r="AL47" s="110">
        <f t="shared" si="81"/>
        <v>-3694.3127099999983</v>
      </c>
      <c r="AM47" s="110">
        <f t="shared" si="81"/>
        <v>-3694.3127099999983</v>
      </c>
      <c r="AN47" s="110">
        <f t="shared" si="81"/>
        <v>-3694.3127099999983</v>
      </c>
      <c r="AO47" s="111">
        <f t="shared" si="81"/>
        <v>-3694.3127099999983</v>
      </c>
      <c r="AP47" s="5"/>
      <c r="AQ47" s="112">
        <f t="shared" ref="AQ47" si="83">AQ23+AQ35</f>
        <v>-3694.3127099999983</v>
      </c>
      <c r="AR47" s="111">
        <f ca="1">AR23+AR35</f>
        <v>-17871.563549999992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0.27152639140159041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-1.5624781801429677E-2</v>
      </c>
      <c r="AV47" s="45">
        <f ca="1">IFERROR(($AC47/$AR47)-1,"")</f>
        <v>-0.16127247523342703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-0.30372625190970792</v>
      </c>
      <c r="E48" s="114">
        <f t="shared" si="84"/>
        <v>-0.21344450395169731</v>
      </c>
      <c r="F48" s="114">
        <f t="shared" si="84"/>
        <v>-0.30263161549698747</v>
      </c>
      <c r="G48" s="115">
        <f t="shared" si="84"/>
        <v>-0.2742289745985646</v>
      </c>
      <c r="H48" s="115">
        <f t="shared" si="84"/>
        <v>-0.29167706191097109</v>
      </c>
      <c r="I48" s="115">
        <f t="shared" si="84"/>
        <v>-0.23736758871616487</v>
      </c>
      <c r="J48" s="115">
        <f t="shared" si="84"/>
        <v>-0.25658334920703729</v>
      </c>
      <c r="K48" s="115">
        <f t="shared" si="84"/>
        <v>-0.23202665878301387</v>
      </c>
      <c r="L48" s="115">
        <f t="shared" si="84"/>
        <v>-0.20321577057510787</v>
      </c>
      <c r="M48" s="115">
        <f t="shared" si="84"/>
        <v>-0.14400036529247021</v>
      </c>
      <c r="N48" s="115">
        <f t="shared" si="84"/>
        <v>-0.19127926778697921</v>
      </c>
      <c r="O48" s="115">
        <f t="shared" si="84"/>
        <v>-0.13305825854960371</v>
      </c>
      <c r="P48" s="115">
        <f t="shared" ca="1" si="84"/>
        <v>-0.27426450242852279</v>
      </c>
      <c r="Q48" s="116">
        <f t="shared" si="84"/>
        <v>-0.16955619209564113</v>
      </c>
      <c r="R48" s="115">
        <f t="shared" si="84"/>
        <v>-0.21325496250241968</v>
      </c>
      <c r="S48" s="115">
        <f t="shared" si="84"/>
        <v>-0.16555156511667932</v>
      </c>
      <c r="T48" s="115">
        <f t="shared" si="84"/>
        <v>-0.17933556769391151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-0.18090210603048271</v>
      </c>
      <c r="AD48" s="115">
        <f t="shared" si="84"/>
        <v>-0.17858216166637322</v>
      </c>
      <c r="AE48" s="115">
        <f t="shared" si="84"/>
        <v>-0.19912160270879925</v>
      </c>
      <c r="AF48" s="115">
        <f t="shared" si="84"/>
        <v>-0.20038653314137045</v>
      </c>
      <c r="AG48" s="115">
        <f t="shared" si="84"/>
        <v>-0.20718124499652121</v>
      </c>
      <c r="AH48" s="115">
        <f t="shared" si="84"/>
        <v>-0.20608713535488812</v>
      </c>
      <c r="AI48" s="115">
        <f t="shared" si="84"/>
        <v>-0.19665106236002217</v>
      </c>
      <c r="AJ48" s="115">
        <f t="shared" si="84"/>
        <v>-0.18829875642078342</v>
      </c>
      <c r="AK48" s="115">
        <f t="shared" si="84"/>
        <v>-0.18184151310945662</v>
      </c>
      <c r="AL48" s="115">
        <f t="shared" si="84"/>
        <v>-0.17680945088210784</v>
      </c>
      <c r="AM48" s="115">
        <f t="shared" si="84"/>
        <v>-0.17109408861614972</v>
      </c>
      <c r="AN48" s="115">
        <f t="shared" si="84"/>
        <v>-0.16813580719671406</v>
      </c>
      <c r="AO48" s="118">
        <f t="shared" si="84"/>
        <v>-0.16619305396298578</v>
      </c>
      <c r="AP48" s="119"/>
      <c r="AQ48" s="120">
        <f>AQ47/AQ11</f>
        <v>-0.20718124499652121</v>
      </c>
      <c r="AR48" s="118">
        <f ca="1">AR47/AR11</f>
        <v>-0.19788964403234638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-9.4893406904653088E-2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-2.78456773026097E-2</v>
      </c>
      <c r="AV48" s="45">
        <f ca="1">IF($AR48&lt;&gt;0,IFERROR(($AR48-$AC48),""),"")</f>
        <v>-1.6987538001863672E-2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-3525.5959800000005</v>
      </c>
      <c r="E49" s="125">
        <f t="shared" si="86"/>
        <v>-3941.2918399999999</v>
      </c>
      <c r="F49" s="125">
        <f t="shared" si="86"/>
        <v>-5257.2004299999999</v>
      </c>
      <c r="G49" s="125">
        <f t="shared" si="86"/>
        <v>-5394.2506299999986</v>
      </c>
      <c r="H49" s="125">
        <f t="shared" si="86"/>
        <v>-4204.3703299999988</v>
      </c>
      <c r="I49" s="125">
        <f t="shared" si="86"/>
        <v>-4277.0601800000004</v>
      </c>
      <c r="J49" s="125">
        <f t="shared" si="86"/>
        <v>-4489.8428599999997</v>
      </c>
      <c r="K49" s="125">
        <f t="shared" si="86"/>
        <v>-4549.3739299999997</v>
      </c>
      <c r="L49" s="125">
        <f t="shared" si="86"/>
        <v>-4446.5019400000001</v>
      </c>
      <c r="M49" s="125">
        <f t="shared" si="86"/>
        <v>-9803.5122399999982</v>
      </c>
      <c r="N49" s="125">
        <f t="shared" si="86"/>
        <v>-12520.8367</v>
      </c>
      <c r="O49" s="125">
        <f t="shared" si="86"/>
        <v>-7635.0955799999992</v>
      </c>
      <c r="P49" s="125">
        <f ca="1">SUMIF($D$4:$O$4,"&lt;"&amp;MONTH(TODAY()),$D49:$O49)</f>
        <v>-22322.709209999997</v>
      </c>
      <c r="Q49" s="126">
        <f t="shared" ref="Q49:AB49" si="87">Q52+Q58+Q64+Q68</f>
        <v>-7742.3705799999998</v>
      </c>
      <c r="R49" s="125">
        <f t="shared" si="87"/>
        <v>-7777.4317099999998</v>
      </c>
      <c r="S49" s="125">
        <f t="shared" si="87"/>
        <v>-10010.977480000001</v>
      </c>
      <c r="T49" s="125">
        <f t="shared" si="87"/>
        <v>-7660.7309700000005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-33191.510739999998</v>
      </c>
      <c r="AD49" s="128">
        <v>-7435.4505366592266</v>
      </c>
      <c r="AE49" s="128">
        <v>-6668.4820317656158</v>
      </c>
      <c r="AF49" s="128">
        <v>-6626.3875570082546</v>
      </c>
      <c r="AG49" s="128">
        <v>-6775.8972576092556</v>
      </c>
      <c r="AH49" s="128">
        <v>-6811.8702673145881</v>
      </c>
      <c r="AI49" s="128">
        <v>-7138.7299562607923</v>
      </c>
      <c r="AJ49" s="128">
        <v>-7455.3802504297955</v>
      </c>
      <c r="AK49" s="128">
        <v>-7720.1229015014897</v>
      </c>
      <c r="AL49" s="128">
        <v>-7939.8404485518386</v>
      </c>
      <c r="AM49" s="128">
        <v>-8205.0691590491915</v>
      </c>
      <c r="AN49" s="128">
        <v>-8349.4340272060454</v>
      </c>
      <c r="AO49" s="129">
        <v>-8447.0367222005552</v>
      </c>
      <c r="AP49" s="121"/>
      <c r="AQ49" s="130">
        <v>-6775.8972576092556</v>
      </c>
      <c r="AR49" s="131">
        <f ca="1">SUMIF($AD$4:$AO$4,"&lt;"&amp;MONTH(TODAY()),$AD49:$AO49)</f>
        <v>-34318.087650356945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-0.38643250500583132</v>
      </c>
      <c r="E50" s="140">
        <f t="shared" ref="E50:P50" si="89">IFERROR(E49/E$11,"")</f>
        <v>-0.32487334026661685</v>
      </c>
      <c r="F50" s="140">
        <f t="shared" si="89"/>
        <v>-0.52492087721049219</v>
      </c>
      <c r="G50" s="141">
        <f t="shared" si="89"/>
        <v>-0.51722024249514231</v>
      </c>
      <c r="H50" s="141">
        <f t="shared" si="89"/>
        <v>-0.39501954946698975</v>
      </c>
      <c r="I50" s="141">
        <f t="shared" si="89"/>
        <v>-0.34011396284797013</v>
      </c>
      <c r="J50" s="141">
        <f t="shared" si="89"/>
        <v>-0.38836652560723872</v>
      </c>
      <c r="K50" s="141">
        <f t="shared" si="89"/>
        <v>-0.33552277271318764</v>
      </c>
      <c r="L50" s="141">
        <f t="shared" si="89"/>
        <v>-0.29532249958708001</v>
      </c>
      <c r="M50" s="141">
        <f t="shared" si="89"/>
        <v>-0.41058807637757949</v>
      </c>
      <c r="N50" s="141">
        <f t="shared" si="89"/>
        <v>-0.72945232722152276</v>
      </c>
      <c r="O50" s="141">
        <f t="shared" si="89"/>
        <v>-0.33009131330741326</v>
      </c>
      <c r="P50" s="141">
        <f t="shared" ca="1" si="89"/>
        <v>-0.42646810171128846</v>
      </c>
      <c r="Q50" s="142">
        <f>IFERROR(Q49/Q$11,"")</f>
        <v>-0.36852409537701536</v>
      </c>
      <c r="R50" s="141">
        <f t="shared" ref="R50:AO50" si="90">IFERROR(R49/R$11,"")</f>
        <v>-0.40847376220867027</v>
      </c>
      <c r="S50" s="141">
        <f t="shared" si="90"/>
        <v>-0.4443094534418966</v>
      </c>
      <c r="T50" s="141">
        <f t="shared" si="90"/>
        <v>-0.37778291828037519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-0.40057809566999075</v>
      </c>
      <c r="AD50" s="144">
        <f t="shared" si="90"/>
        <v>-0.38</v>
      </c>
      <c r="AE50" s="144">
        <f t="shared" si="90"/>
        <v>-0.38</v>
      </c>
      <c r="AF50" s="144">
        <f t="shared" si="90"/>
        <v>-0.38</v>
      </c>
      <c r="AG50" s="144">
        <f t="shared" si="90"/>
        <v>-0.38</v>
      </c>
      <c r="AH50" s="144">
        <f t="shared" si="90"/>
        <v>-0.38</v>
      </c>
      <c r="AI50" s="144">
        <f t="shared" si="90"/>
        <v>-0.38</v>
      </c>
      <c r="AJ50" s="144">
        <f t="shared" si="90"/>
        <v>-0.38</v>
      </c>
      <c r="AK50" s="144">
        <f t="shared" si="90"/>
        <v>-0.38</v>
      </c>
      <c r="AL50" s="144">
        <f t="shared" si="90"/>
        <v>-0.38</v>
      </c>
      <c r="AM50" s="144">
        <f t="shared" si="90"/>
        <v>-0.38000000000000006</v>
      </c>
      <c r="AN50" s="144">
        <f t="shared" si="90"/>
        <v>-0.38</v>
      </c>
      <c r="AO50" s="145">
        <f t="shared" si="90"/>
        <v>-0.38000000000000006</v>
      </c>
      <c r="AP50" s="56"/>
      <c r="AQ50" s="146">
        <f t="shared" ref="AQ50" si="92">IFERROR(AQ49/AQ$11,"")</f>
        <v>-0.38</v>
      </c>
      <c r="AR50" s="147">
        <f ca="1">IFERROR(AR49/AR$11,"")</f>
        <v>-0.38000000000000006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-0.13943732421476712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-2.2170817196248138E-3</v>
      </c>
      <c r="AV50" s="45">
        <f ca="1">IF($AR50&lt;&gt;0,IFERROR(($AR50-$AC50),""),"")</f>
        <v>2.0578095669990693E-2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-9.7763313155069059E-2</v>
      </c>
      <c r="E51" s="151">
        <f t="shared" si="93"/>
        <v>-0.1034915368197121</v>
      </c>
      <c r="F51" s="151">
        <f>IFERROR(F52/F$11,"")</f>
        <v>-0.16368719043691971</v>
      </c>
      <c r="G51" s="151">
        <f t="shared" ref="G51:AO51" si="94">IFERROR(G52/G$11,"")</f>
        <v>-0.12486727574482051</v>
      </c>
      <c r="H51" s="151">
        <f t="shared" si="94"/>
        <v>-0.13744484653059458</v>
      </c>
      <c r="I51" s="151">
        <f t="shared" si="94"/>
        <v>-0.12335656643218211</v>
      </c>
      <c r="J51" s="151">
        <f t="shared" si="94"/>
        <v>-9.2141547312064698E-2</v>
      </c>
      <c r="K51" s="151">
        <f t="shared" si="94"/>
        <v>-9.9805958842479073E-2</v>
      </c>
      <c r="L51" s="151">
        <f t="shared" si="94"/>
        <v>-9.6810176615091378E-2</v>
      </c>
      <c r="M51" s="151">
        <f t="shared" si="94"/>
        <v>-8.5025871131396175E-2</v>
      </c>
      <c r="N51" s="151">
        <f t="shared" si="94"/>
        <v>-0.2854265416606962</v>
      </c>
      <c r="O51" s="151">
        <f t="shared" si="94"/>
        <v>-0.18837984286861856</v>
      </c>
      <c r="P51" s="151">
        <f t="shared" ca="1" si="94"/>
        <v>-0.12517393636309299</v>
      </c>
      <c r="Q51" s="152">
        <f t="shared" si="94"/>
        <v>-0.12647347826595132</v>
      </c>
      <c r="R51" s="151">
        <f t="shared" si="94"/>
        <v>-0.13642841563583177</v>
      </c>
      <c r="S51" s="151">
        <f t="shared" si="94"/>
        <v>-0.14052188586856726</v>
      </c>
      <c r="T51" s="151">
        <f t="shared" si="94"/>
        <v>-0.1278257967419498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-0.13291211321452331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2.9585209971292881E-3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-891.93828000000008</v>
      </c>
      <c r="E52" s="156">
        <f t="shared" si="95"/>
        <v>-1255.5365400000001</v>
      </c>
      <c r="F52" s="156">
        <f t="shared" si="95"/>
        <v>-1639.3639599999999</v>
      </c>
      <c r="G52" s="156">
        <f t="shared" si="95"/>
        <v>-1302.2796199999998</v>
      </c>
      <c r="H52" s="156">
        <f t="shared" si="95"/>
        <v>-1462.8871799999999</v>
      </c>
      <c r="I52" s="156">
        <f t="shared" si="95"/>
        <v>-1551.2549199999999</v>
      </c>
      <c r="J52" s="156">
        <f t="shared" si="95"/>
        <v>-1065.23359</v>
      </c>
      <c r="K52" s="156">
        <f t="shared" si="95"/>
        <v>-1353.2751400000002</v>
      </c>
      <c r="L52" s="156">
        <f t="shared" si="95"/>
        <v>-1457.61545</v>
      </c>
      <c r="M52" s="156">
        <f t="shared" si="95"/>
        <v>-2030.1421699999999</v>
      </c>
      <c r="N52" s="156">
        <f t="shared" si="95"/>
        <v>-4899.2634400000006</v>
      </c>
      <c r="O52" s="156">
        <f t="shared" si="95"/>
        <v>-4357.2734199999995</v>
      </c>
      <c r="P52" s="156">
        <f ca="1">SUMIF($D$4:$O$4,"&lt;"&amp;MONTH(TODAY()),$D52:$O52)</f>
        <v>-6552.0055799999991</v>
      </c>
      <c r="Q52" s="157">
        <f t="shared" ref="Q52:AB52" si="96">+Q53+Q55</f>
        <v>-2657.09773</v>
      </c>
      <c r="R52" s="156">
        <f t="shared" si="96"/>
        <v>-2597.62752</v>
      </c>
      <c r="S52" s="156">
        <f t="shared" si="96"/>
        <v>-3166.1748900000002</v>
      </c>
      <c r="T52" s="156">
        <f t="shared" si="96"/>
        <v>-2592.0680700000003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-11012.968209999999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0.99040822738207379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-2109.2685999999999</v>
      </c>
      <c r="T53" s="156">
        <v>-1651.51019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-3760.7787899999998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-9.3614033265026805E-2</v>
      </c>
      <c r="T54" s="151">
        <f t="shared" si="100"/>
        <v>-8.1442925171405264E-2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-4.5387678124538783E-2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-891.93828000000008</v>
      </c>
      <c r="E55" s="156">
        <v>-1255.5365400000001</v>
      </c>
      <c r="F55" s="156">
        <v>-1639.3639599999999</v>
      </c>
      <c r="G55" s="156">
        <v>-1302.2796199999998</v>
      </c>
      <c r="H55" s="156">
        <v>-1462.8871799999999</v>
      </c>
      <c r="I55" s="156">
        <v>-1551.2549199999999</v>
      </c>
      <c r="J55" s="156">
        <v>-1065.23359</v>
      </c>
      <c r="K55" s="156">
        <v>-1353.2751400000002</v>
      </c>
      <c r="L55" s="156">
        <v>-1457.61545</v>
      </c>
      <c r="M55" s="156">
        <v>-2030.1421699999999</v>
      </c>
      <c r="N55" s="156">
        <v>-4899.2634400000006</v>
      </c>
      <c r="O55" s="156">
        <v>-4357.2734199999995</v>
      </c>
      <c r="P55" s="156">
        <f ca="1">SUMIF($D$4:$O$4,"&lt;"&amp;MONTH(TODAY()),$D55:$O55)</f>
        <v>-6552.0055799999991</v>
      </c>
      <c r="Q55" s="157">
        <v>-2657.09773</v>
      </c>
      <c r="R55" s="156">
        <v>-2597.62752</v>
      </c>
      <c r="S55" s="156">
        <v>-1056.9062900000001</v>
      </c>
      <c r="T55" s="156">
        <v>-940.55788000000007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-7252.1894199999997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-9.7763313155069059E-2</v>
      </c>
      <c r="E56" s="151">
        <f t="shared" ref="E56:P56" si="103">IFERROR(E55/E$11,"")</f>
        <v>-0.1034915368197121</v>
      </c>
      <c r="F56" s="151">
        <f t="shared" si="103"/>
        <v>-0.16368719043691971</v>
      </c>
      <c r="G56" s="151">
        <f t="shared" si="103"/>
        <v>-0.12486727574482051</v>
      </c>
      <c r="H56" s="151">
        <f t="shared" si="103"/>
        <v>-0.13744484653059458</v>
      </c>
      <c r="I56" s="151">
        <f t="shared" si="103"/>
        <v>-0.12335656643218211</v>
      </c>
      <c r="J56" s="151">
        <f t="shared" si="103"/>
        <v>-9.2141547312064698E-2</v>
      </c>
      <c r="K56" s="151">
        <f t="shared" si="103"/>
        <v>-9.9805958842479073E-2</v>
      </c>
      <c r="L56" s="151">
        <f t="shared" si="103"/>
        <v>-9.6810176615091378E-2</v>
      </c>
      <c r="M56" s="151">
        <f t="shared" si="103"/>
        <v>-8.5025871131396175E-2</v>
      </c>
      <c r="N56" s="151">
        <f t="shared" si="103"/>
        <v>-0.2854265416606962</v>
      </c>
      <c r="O56" s="151">
        <f t="shared" si="103"/>
        <v>-0.18837984286861856</v>
      </c>
      <c r="P56" s="151">
        <f t="shared" ca="1" si="103"/>
        <v>-0.12517393636309299</v>
      </c>
      <c r="Q56" s="152">
        <f>IFERROR(Q55/Q$11,"")</f>
        <v>-0.12647347826595132</v>
      </c>
      <c r="R56" s="151">
        <f t="shared" ref="R56:AO56" si="104">IFERROR(R55/R$11,"")</f>
        <v>-0.13642841563583177</v>
      </c>
      <c r="S56" s="151">
        <f t="shared" si="104"/>
        <v>-4.6907852603540433E-2</v>
      </c>
      <c r="T56" s="151">
        <f t="shared" si="104"/>
        <v>-4.638287157054452E-2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-8.7524435089984545E-2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>
        <f t="shared" ref="D57:AO57" si="107">IFERROR(D58/D$11,"")</f>
        <v>-0.15284103115466469</v>
      </c>
      <c r="E57" s="151">
        <f t="shared" si="107"/>
        <v>-0.10777842800022332</v>
      </c>
      <c r="F57" s="151">
        <f t="shared" si="107"/>
        <v>-0.26756511848536257</v>
      </c>
      <c r="G57" s="151">
        <f t="shared" si="107"/>
        <v>-0.32697249176027476</v>
      </c>
      <c r="H57" s="151">
        <f t="shared" si="107"/>
        <v>-0.18390494528382995</v>
      </c>
      <c r="I57" s="151">
        <f t="shared" si="107"/>
        <v>-0.13450831774049654</v>
      </c>
      <c r="J57" s="151">
        <f t="shared" si="107"/>
        <v>-0.255619899232642</v>
      </c>
      <c r="K57" s="151">
        <f t="shared" si="107"/>
        <v>-0.17667392904734328</v>
      </c>
      <c r="L57" s="151">
        <f t="shared" si="107"/>
        <v>-0.13247960972543982</v>
      </c>
      <c r="M57" s="151">
        <f t="shared" si="107"/>
        <v>-0.2860918403778705</v>
      </c>
      <c r="N57" s="151">
        <f t="shared" si="107"/>
        <v>-0.37977418596085699</v>
      </c>
      <c r="O57" s="151">
        <f t="shared" si="107"/>
        <v>-0.10713605048825367</v>
      </c>
      <c r="P57" s="151">
        <f t="shared" ca="1" si="107"/>
        <v>-0.20535970977831641</v>
      </c>
      <c r="Q57" s="152">
        <f t="shared" si="107"/>
        <v>-0.17015979015412655</v>
      </c>
      <c r="R57" s="151">
        <f t="shared" si="107"/>
        <v>-0.22546212228120519</v>
      </c>
      <c r="S57" s="151">
        <f t="shared" si="107"/>
        <v>-0.24962862651869233</v>
      </c>
      <c r="T57" s="151">
        <f t="shared" si="107"/>
        <v>-0.19550033470098771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-0.21067901021159138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-0.13147215705928705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-1394.43685</v>
      </c>
      <c r="E58" s="156">
        <f t="shared" ref="E58:AB58" si="108">+E59+E61</f>
        <v>-1307.5441599999999</v>
      </c>
      <c r="F58" s="156">
        <f t="shared" si="108"/>
        <v>-2679.7247299999995</v>
      </c>
      <c r="G58" s="156">
        <f t="shared" si="108"/>
        <v>-3410.0977199999998</v>
      </c>
      <c r="H58" s="156">
        <f t="shared" si="108"/>
        <v>-1957.3828599999997</v>
      </c>
      <c r="I58" s="156">
        <f t="shared" si="108"/>
        <v>-1691.4923600000002</v>
      </c>
      <c r="J58" s="156">
        <f t="shared" si="108"/>
        <v>-2955.1804899999997</v>
      </c>
      <c r="K58" s="156">
        <f t="shared" si="108"/>
        <v>-2395.5326799999998</v>
      </c>
      <c r="L58" s="156">
        <f t="shared" si="108"/>
        <v>-1994.6696999999999</v>
      </c>
      <c r="M58" s="156">
        <f t="shared" si="108"/>
        <v>-6830.94571</v>
      </c>
      <c r="N58" s="156">
        <f t="shared" si="108"/>
        <v>-6518.7132700000002</v>
      </c>
      <c r="O58" s="156">
        <f t="shared" si="108"/>
        <v>-2478.0839500000002</v>
      </c>
      <c r="P58" s="156">
        <f t="shared" ca="1" si="108"/>
        <v>-10749.186319999999</v>
      </c>
      <c r="Q58" s="157">
        <f t="shared" si="108"/>
        <v>-3574.90913</v>
      </c>
      <c r="R58" s="156">
        <f t="shared" si="108"/>
        <v>-4292.8491899999999</v>
      </c>
      <c r="S58" s="156">
        <f t="shared" si="108"/>
        <v>-5624.5180899999996</v>
      </c>
      <c r="T58" s="156">
        <f t="shared" si="108"/>
        <v>-3964.38112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-17456.65753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-2187.5141699999999</v>
      </c>
      <c r="H59" s="156">
        <v>-1309.8381399999998</v>
      </c>
      <c r="I59" s="156">
        <v>-800.70736000000011</v>
      </c>
      <c r="J59" s="156">
        <v>-1887.2458299999996</v>
      </c>
      <c r="K59" s="156">
        <v>-1666.5535599999998</v>
      </c>
      <c r="L59" s="156">
        <v>-1345.8007</v>
      </c>
      <c r="M59" s="156">
        <v>-4908.6883200000002</v>
      </c>
      <c r="N59" s="156">
        <v>-3750.9726800000008</v>
      </c>
      <c r="O59" s="156">
        <v>-1507.8913500000001</v>
      </c>
      <c r="P59" s="166">
        <f ca="1">SUMIF($D$4:$O$4,"&lt;"&amp;MONTH(TODAY()),$D59:$O59)</f>
        <v>-3497.3523099999998</v>
      </c>
      <c r="Q59" s="157">
        <v>-2609.9585500000003</v>
      </c>
      <c r="R59" s="156">
        <v>-2823.46967</v>
      </c>
      <c r="S59" s="156">
        <v>-3606.7112500000003</v>
      </c>
      <c r="T59" s="156">
        <v>-2569.1229900000003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-11609.26246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-0.20974676318830224</v>
      </c>
      <c r="H60" s="151">
        <f t="shared" si="110"/>
        <v>-0.12306519914421524</v>
      </c>
      <c r="I60" s="151">
        <f t="shared" si="110"/>
        <v>-6.3672649397029588E-2</v>
      </c>
      <c r="J60" s="151">
        <f t="shared" si="110"/>
        <v>-0.16324471230243665</v>
      </c>
      <c r="K60" s="151">
        <f t="shared" si="110"/>
        <v>-0.12291068615813555</v>
      </c>
      <c r="L60" s="151">
        <f t="shared" si="110"/>
        <v>-8.9383796978629443E-2</v>
      </c>
      <c r="M60" s="151">
        <f t="shared" si="110"/>
        <v>-0.20558437073424748</v>
      </c>
      <c r="N60" s="151">
        <f t="shared" si="110"/>
        <v>-0.21852818755877174</v>
      </c>
      <c r="O60" s="151">
        <f t="shared" si="110"/>
        <v>-6.5191303871848641E-2</v>
      </c>
      <c r="P60" s="151">
        <f t="shared" ca="1" si="110"/>
        <v>-6.6815778794140815E-2</v>
      </c>
      <c r="Q60" s="152">
        <f>IFERROR(Q59/Q$11,"")</f>
        <v>-0.12422973089080125</v>
      </c>
      <c r="R60" s="151">
        <f t="shared" ref="R60:AO60" si="111">IFERROR(R59/R$11,"")</f>
        <v>-0.14828973388529729</v>
      </c>
      <c r="S60" s="151">
        <f t="shared" si="111"/>
        <v>-0.16007386965076256</v>
      </c>
      <c r="T60" s="151">
        <f t="shared" si="111"/>
        <v>-0.126694278181055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-0.14010860441961048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-1394.43685</v>
      </c>
      <c r="E61" s="156">
        <v>-1307.5441599999999</v>
      </c>
      <c r="F61" s="156">
        <v>-2679.7247299999995</v>
      </c>
      <c r="G61" s="156">
        <v>-1222.5835500000001</v>
      </c>
      <c r="H61" s="156">
        <v>-647.54471999999998</v>
      </c>
      <c r="I61" s="156">
        <v>-890.78499999999997</v>
      </c>
      <c r="J61" s="156">
        <v>-1067.9346599999999</v>
      </c>
      <c r="K61" s="156">
        <v>-728.97911999999997</v>
      </c>
      <c r="L61" s="156">
        <v>-648.86900000000003</v>
      </c>
      <c r="M61" s="156">
        <v>-1922.2573900000002</v>
      </c>
      <c r="N61" s="156">
        <v>-2767.7405899999999</v>
      </c>
      <c r="O61" s="156">
        <v>-970.19259999999997</v>
      </c>
      <c r="P61" s="156">
        <f ca="1">SUMIF($D$4:$O$4,"&lt;"&amp;MONTH(TODAY()),$D61:$O61)</f>
        <v>-7251.8340099999996</v>
      </c>
      <c r="Q61" s="157">
        <v>-964.95057999999995</v>
      </c>
      <c r="R61" s="156">
        <v>-1469.37952</v>
      </c>
      <c r="S61" s="156">
        <v>-2017.8068399999997</v>
      </c>
      <c r="T61" s="156">
        <v>-1395.2581299999999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-5847.3950700000005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-0.15284103115466469</v>
      </c>
      <c r="E62" s="151">
        <f t="shared" si="114"/>
        <v>-0.10777842800022332</v>
      </c>
      <c r="F62" s="151">
        <f t="shared" si="114"/>
        <v>-0.26756511848536257</v>
      </c>
      <c r="G62" s="151">
        <f t="shared" si="114"/>
        <v>-0.11722572857197258</v>
      </c>
      <c r="H62" s="151">
        <f t="shared" si="114"/>
        <v>-6.0839746139614702E-2</v>
      </c>
      <c r="I62" s="151">
        <f t="shared" si="114"/>
        <v>-7.083566834346694E-2</v>
      </c>
      <c r="J62" s="151">
        <f t="shared" si="114"/>
        <v>-9.2375186930205341E-2</v>
      </c>
      <c r="K62" s="151">
        <f t="shared" si="114"/>
        <v>-5.3763242889207738E-2</v>
      </c>
      <c r="L62" s="151">
        <f t="shared" si="114"/>
        <v>-4.3095812746810368E-2</v>
      </c>
      <c r="M62" s="151">
        <f t="shared" si="114"/>
        <v>-8.0507469643623042E-2</v>
      </c>
      <c r="N62" s="151">
        <f t="shared" si="114"/>
        <v>-0.16124599840208526</v>
      </c>
      <c r="O62" s="151">
        <f t="shared" si="114"/>
        <v>-4.1944746616405015E-2</v>
      </c>
      <c r="P62" s="151">
        <f t="shared" ca="1" si="114"/>
        <v>-0.13854393098417561</v>
      </c>
      <c r="Q62" s="152">
        <f t="shared" si="114"/>
        <v>-4.5930059263325301E-2</v>
      </c>
      <c r="R62" s="151">
        <f t="shared" si="114"/>
        <v>-7.7172388395907884E-2</v>
      </c>
      <c r="S62" s="151">
        <f t="shared" si="114"/>
        <v>-8.9554756867929769E-2</v>
      </c>
      <c r="T62" s="151">
        <f t="shared" si="114"/>
        <v>-6.8806056519932726E-2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-7.0570405791980914E-2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x14ac:dyDescent="0.3">
      <c r="C63" s="150" t="s">
        <v>58</v>
      </c>
      <c r="D63" s="151">
        <f t="shared" ref="D63:AO63" si="116">IFERROR(D64/D$11,"")</f>
        <v>-2.7279751303523714E-2</v>
      </c>
      <c r="E63" s="151">
        <f t="shared" si="116"/>
        <v>-5.6966407164869913E-2</v>
      </c>
      <c r="F63" s="151">
        <f t="shared" si="116"/>
        <v>-6.2359883195828664E-2</v>
      </c>
      <c r="G63" s="151">
        <f t="shared" si="116"/>
        <v>-3.5627466595170167E-2</v>
      </c>
      <c r="H63" s="151">
        <f t="shared" si="116"/>
        <v>-4.3102025553512405E-2</v>
      </c>
      <c r="I63" s="151">
        <f t="shared" si="116"/>
        <v>-2.8744290142840283E-2</v>
      </c>
      <c r="J63" s="151">
        <f t="shared" si="116"/>
        <v>-4.9378535759830432E-3</v>
      </c>
      <c r="K63" s="151">
        <f t="shared" si="116"/>
        <v>-1.2938192604533027E-2</v>
      </c>
      <c r="L63" s="151">
        <f t="shared" si="116"/>
        <v>-1.8292007289622762E-2</v>
      </c>
      <c r="M63" s="151">
        <f t="shared" si="116"/>
        <v>-1.4501546917492459E-2</v>
      </c>
      <c r="N63" s="151">
        <f t="shared" si="116"/>
        <v>-2.5000891524014548E-2</v>
      </c>
      <c r="O63" s="151">
        <f t="shared" si="116"/>
        <v>-9.8110314787447795E-3</v>
      </c>
      <c r="P63" s="151">
        <f t="shared" ca="1" si="116"/>
        <v>-4.5753052039536828E-2</v>
      </c>
      <c r="Q63" s="152">
        <f t="shared" si="116"/>
        <v>-1.9946626661506713E-2</v>
      </c>
      <c r="R63" s="151">
        <f t="shared" si="116"/>
        <v>-1.6937972428607166E-2</v>
      </c>
      <c r="S63" s="151">
        <f t="shared" si="116"/>
        <v>-2.0551774616314598E-2</v>
      </c>
      <c r="T63" s="151">
        <f t="shared" si="116"/>
        <v>-1.9409971637038916E-2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-1.928848602462457E-2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-1.621749495813125E-2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-248.88532999999998</v>
      </c>
      <c r="E64" s="156">
        <f t="shared" ref="E64:AB64" si="117">+E65</f>
        <v>-691.10390999999993</v>
      </c>
      <c r="F64" s="156">
        <f t="shared" si="117"/>
        <v>-624.54822999999999</v>
      </c>
      <c r="G64" s="156">
        <f t="shared" si="117"/>
        <v>-371.56991999999997</v>
      </c>
      <c r="H64" s="156">
        <f t="shared" si="117"/>
        <v>-458.75420000000003</v>
      </c>
      <c r="I64" s="156">
        <f t="shared" si="117"/>
        <v>-361.47019</v>
      </c>
      <c r="J64" s="156">
        <f t="shared" si="117"/>
        <v>-57.085730000000048</v>
      </c>
      <c r="K64" s="156">
        <f t="shared" si="117"/>
        <v>-175.42975000000004</v>
      </c>
      <c r="L64" s="156">
        <f t="shared" si="117"/>
        <v>-275.41228999999998</v>
      </c>
      <c r="M64" s="156">
        <f t="shared" si="117"/>
        <v>-346.24993000000001</v>
      </c>
      <c r="N64" s="156">
        <f t="shared" si="117"/>
        <v>-429.13302000000004</v>
      </c>
      <c r="O64" s="156">
        <f t="shared" si="117"/>
        <v>-226.93164000000002</v>
      </c>
      <c r="P64" s="156">
        <f t="shared" ca="1" si="117"/>
        <v>-2394.8615899999995</v>
      </c>
      <c r="Q64" s="157">
        <f t="shared" si="117"/>
        <v>-419.06127000000004</v>
      </c>
      <c r="R64" s="156">
        <f t="shared" si="117"/>
        <v>-322.50277999999997</v>
      </c>
      <c r="S64" s="156">
        <f t="shared" si="117"/>
        <v>-463.06319000000002</v>
      </c>
      <c r="T64" s="156">
        <f t="shared" si="117"/>
        <v>-393.59791999999999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-1598.22516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-248.88532999999998</v>
      </c>
      <c r="E65" s="156">
        <v>-691.10390999999993</v>
      </c>
      <c r="F65" s="156">
        <v>-624.54822999999999</v>
      </c>
      <c r="G65" s="156">
        <v>-371.56991999999997</v>
      </c>
      <c r="H65" s="156">
        <v>-458.75420000000003</v>
      </c>
      <c r="I65" s="156">
        <v>-361.47019</v>
      </c>
      <c r="J65" s="156">
        <v>-57.085730000000048</v>
      </c>
      <c r="K65" s="156">
        <v>-175.42975000000004</v>
      </c>
      <c r="L65" s="156">
        <v>-275.41228999999998</v>
      </c>
      <c r="M65" s="156">
        <v>-346.24993000000001</v>
      </c>
      <c r="N65" s="156">
        <v>-429.13302000000004</v>
      </c>
      <c r="O65" s="156">
        <v>-226.93164000000002</v>
      </c>
      <c r="P65" s="156">
        <f ca="1">SUMIF($D$4:$O$4,"&lt;"&amp;MONTH(TODAY()),$D65:$O65)</f>
        <v>-2394.8615899999995</v>
      </c>
      <c r="Q65" s="157">
        <v>-419.06127000000004</v>
      </c>
      <c r="R65" s="156">
        <v>-322.50277999999997</v>
      </c>
      <c r="S65" s="156">
        <v>-463.06319000000002</v>
      </c>
      <c r="T65" s="156">
        <v>-393.59791999999999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-1598.22516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-2.7279751303523714E-2</v>
      </c>
      <c r="E66" s="151">
        <f t="shared" ref="E66:P66" si="118">IFERROR(E65/E$11,"")</f>
        <v>-5.6966407164869913E-2</v>
      </c>
      <c r="F66" s="151">
        <f t="shared" si="118"/>
        <v>-6.2359883195828664E-2</v>
      </c>
      <c r="G66" s="151">
        <f t="shared" si="118"/>
        <v>-3.5627466595170167E-2</v>
      </c>
      <c r="H66" s="151">
        <f t="shared" si="118"/>
        <v>-4.3102025553512405E-2</v>
      </c>
      <c r="I66" s="151">
        <f t="shared" si="118"/>
        <v>-2.8744290142840283E-2</v>
      </c>
      <c r="J66" s="151">
        <f t="shared" si="118"/>
        <v>-4.9378535759830432E-3</v>
      </c>
      <c r="K66" s="151">
        <f t="shared" si="118"/>
        <v>-1.2938192604533027E-2</v>
      </c>
      <c r="L66" s="151">
        <f t="shared" si="118"/>
        <v>-1.8292007289622762E-2</v>
      </c>
      <c r="M66" s="151">
        <f t="shared" si="118"/>
        <v>-1.4501546917492459E-2</v>
      </c>
      <c r="N66" s="151">
        <f t="shared" si="118"/>
        <v>-2.5000891524014548E-2</v>
      </c>
      <c r="O66" s="151">
        <f t="shared" si="118"/>
        <v>-9.8110314787447795E-3</v>
      </c>
      <c r="P66" s="151">
        <f t="shared" ca="1" si="118"/>
        <v>-4.5753052039536828E-2</v>
      </c>
      <c r="Q66" s="152">
        <f>IFERROR(Q65/Q$11,"")</f>
        <v>-1.9946626661506713E-2</v>
      </c>
      <c r="R66" s="151">
        <f t="shared" ref="R66:AO66" si="119">IFERROR(R65/R$11,"")</f>
        <v>-1.6937972428607166E-2</v>
      </c>
      <c r="S66" s="151">
        <f t="shared" si="119"/>
        <v>-2.0551774616314598E-2</v>
      </c>
      <c r="T66" s="151">
        <f t="shared" si="119"/>
        <v>-1.9409971637038916E-2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-1.928848602462457E-2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x14ac:dyDescent="0.3">
      <c r="C67" s="150" t="s">
        <v>61</v>
      </c>
      <c r="D67" s="151">
        <f>IFERROR(D68/D$11,"")</f>
        <v>-0.10854840939257382</v>
      </c>
      <c r="E67" s="151">
        <f t="shared" ref="E67:AO67" si="122">IFERROR(E68/E$11,"")</f>
        <v>-5.6636968281811521E-2</v>
      </c>
      <c r="F67" s="151">
        <f t="shared" si="122"/>
        <v>-3.1308685092381182E-2</v>
      </c>
      <c r="G67" s="151">
        <f t="shared" si="122"/>
        <v>-2.9753008394876875E-2</v>
      </c>
      <c r="H67" s="151">
        <f t="shared" si="122"/>
        <v>-3.0567732099052919E-2</v>
      </c>
      <c r="I67" s="151">
        <f t="shared" si="122"/>
        <v>-5.3504788532451164E-2</v>
      </c>
      <c r="J67" s="151">
        <f t="shared" si="122"/>
        <v>-3.5667225486548972E-2</v>
      </c>
      <c r="K67" s="151">
        <f t="shared" si="122"/>
        <v>-4.6104692218832288E-2</v>
      </c>
      <c r="L67" s="151">
        <f t="shared" si="122"/>
        <v>-4.7740705956926047E-2</v>
      </c>
      <c r="M67" s="151">
        <f t="shared" si="122"/>
        <v>-2.4968817950820444E-2</v>
      </c>
      <c r="N67" s="151">
        <f t="shared" si="122"/>
        <v>-3.9250708075955099E-2</v>
      </c>
      <c r="O67" s="151">
        <f t="shared" si="122"/>
        <v>-2.4764388471796284E-2</v>
      </c>
      <c r="P67" s="151">
        <f t="shared" ca="1" si="122"/>
        <v>-5.0181403530342263E-2</v>
      </c>
      <c r="Q67" s="152">
        <f t="shared" si="122"/>
        <v>-5.194420029543078E-2</v>
      </c>
      <c r="R67" s="151">
        <f t="shared" si="122"/>
        <v>-2.9645251863026134E-2</v>
      </c>
      <c r="S67" s="151">
        <f t="shared" si="122"/>
        <v>-3.3607166438322358E-2</v>
      </c>
      <c r="T67" s="151">
        <f t="shared" si="122"/>
        <v>-3.5046815200398769E-2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-3.7698486219251502E-2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5.2938068055218938E-3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-990.33551999999997</v>
      </c>
      <c r="E68" s="168">
        <f t="shared" ref="E68:O68" si="123">+E69+E71</f>
        <v>-687.10722999999996</v>
      </c>
      <c r="F68" s="168">
        <f t="shared" si="123"/>
        <v>-313.56351000000001</v>
      </c>
      <c r="G68" s="168">
        <f t="shared" si="123"/>
        <v>-310.30336999999997</v>
      </c>
      <c r="H68" s="168">
        <f t="shared" si="123"/>
        <v>-325.34608999999995</v>
      </c>
      <c r="I68" s="168">
        <f t="shared" si="123"/>
        <v>-672.84271000000001</v>
      </c>
      <c r="J68" s="168">
        <f t="shared" si="123"/>
        <v>-412.34305000000001</v>
      </c>
      <c r="K68" s="168">
        <f t="shared" si="123"/>
        <v>-625.13635999999997</v>
      </c>
      <c r="L68" s="168">
        <f t="shared" si="123"/>
        <v>-718.80449999999996</v>
      </c>
      <c r="M68" s="168">
        <f t="shared" si="123"/>
        <v>-596.17442999999992</v>
      </c>
      <c r="N68" s="168">
        <f t="shared" si="123"/>
        <v>-673.72696999999994</v>
      </c>
      <c r="O68" s="168">
        <f t="shared" si="123"/>
        <v>-572.80656999999997</v>
      </c>
      <c r="P68" s="168">
        <f ca="1">SUMIF($D$4:$O$4,"&lt;"&amp;MONTH(TODAY()),$D68:$O68)</f>
        <v>-2626.6557199999997</v>
      </c>
      <c r="Q68" s="169">
        <f>+Q69+Q71</f>
        <v>-1091.3024500000001</v>
      </c>
      <c r="R68" s="168">
        <f t="shared" ref="R68:AB68" si="124">+R69+R71</f>
        <v>-564.45222000000001</v>
      </c>
      <c r="S68" s="168">
        <f t="shared" si="124"/>
        <v>-757.22131000000002</v>
      </c>
      <c r="T68" s="168">
        <f t="shared" si="124"/>
        <v>-710.6838600000001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-3123.6598400000003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-990.33551999999997</v>
      </c>
      <c r="E69" s="156">
        <v>-687.10722999999996</v>
      </c>
      <c r="F69" s="156">
        <v>-313.56351000000001</v>
      </c>
      <c r="G69" s="156">
        <v>-310.30336999999997</v>
      </c>
      <c r="H69" s="156">
        <v>-325.34608999999995</v>
      </c>
      <c r="I69" s="156">
        <v>-672.84271000000001</v>
      </c>
      <c r="J69" s="156">
        <v>-412.34305000000001</v>
      </c>
      <c r="K69" s="156">
        <v>-625.13635999999997</v>
      </c>
      <c r="L69" s="156">
        <v>-718.80449999999996</v>
      </c>
      <c r="M69" s="156">
        <v>-596.17442999999992</v>
      </c>
      <c r="N69" s="156">
        <v>-673.72696999999994</v>
      </c>
      <c r="O69" s="156">
        <v>-572.80656999999997</v>
      </c>
      <c r="P69" s="156">
        <f ca="1">SUMIF($D$4:$O$4,"&lt;"&amp;MONTH(TODAY()),$D69:$O69)</f>
        <v>-2626.6557199999997</v>
      </c>
      <c r="Q69" s="157">
        <v>-1091.3024500000001</v>
      </c>
      <c r="R69" s="156">
        <v>-564.45222000000001</v>
      </c>
      <c r="S69" s="156">
        <v>-757.22131000000002</v>
      </c>
      <c r="T69" s="156">
        <v>-710.6838600000001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-3123.6598400000003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-0.10854840939257382</v>
      </c>
      <c r="E70" s="154">
        <f t="shared" ref="E70:P70" si="126">IFERROR(E69/E$11,"")</f>
        <v>-5.6636968281811521E-2</v>
      </c>
      <c r="F70" s="154">
        <f t="shared" si="126"/>
        <v>-3.1308685092381182E-2</v>
      </c>
      <c r="G70" s="154">
        <f t="shared" si="126"/>
        <v>-2.9753008394876875E-2</v>
      </c>
      <c r="H70" s="154">
        <f t="shared" si="126"/>
        <v>-3.0567732099052919E-2</v>
      </c>
      <c r="I70" s="154">
        <f t="shared" si="126"/>
        <v>-5.3504788532451164E-2</v>
      </c>
      <c r="J70" s="154">
        <f t="shared" si="126"/>
        <v>-3.5667225486548972E-2</v>
      </c>
      <c r="K70" s="154">
        <f t="shared" si="126"/>
        <v>-4.6104692218832288E-2</v>
      </c>
      <c r="L70" s="154">
        <f t="shared" si="126"/>
        <v>-4.7740705956926047E-2</v>
      </c>
      <c r="M70" s="154">
        <f t="shared" si="126"/>
        <v>-2.4968817950820444E-2</v>
      </c>
      <c r="N70" s="154">
        <f t="shared" si="126"/>
        <v>-3.9250708075955099E-2</v>
      </c>
      <c r="O70" s="154">
        <f t="shared" si="126"/>
        <v>-2.4764388471796284E-2</v>
      </c>
      <c r="P70" s="154">
        <f t="shared" ca="1" si="126"/>
        <v>-5.0181403530342263E-2</v>
      </c>
      <c r="Q70" s="172">
        <f>IFERROR(Q69/Q$11,"")</f>
        <v>-5.194420029543078E-2</v>
      </c>
      <c r="R70" s="154">
        <f t="shared" ref="R70:AO70" si="127">IFERROR(R69/R$11,"")</f>
        <v>-2.9645251863026134E-2</v>
      </c>
      <c r="S70" s="154">
        <f t="shared" si="127"/>
        <v>-3.3607166438322358E-2</v>
      </c>
      <c r="T70" s="154">
        <f t="shared" si="127"/>
        <v>-3.5046815200398769E-2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-3.7698486219251502E-2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x14ac:dyDescent="0.3">
      <c r="C73" s="175" t="s">
        <v>65</v>
      </c>
      <c r="D73" s="176">
        <f t="shared" ref="D73:O73" si="134">+D75+D77+D79+D81+D83</f>
        <v>-359.54823000000005</v>
      </c>
      <c r="E73" s="176">
        <f t="shared" si="134"/>
        <v>-478.41297000000003</v>
      </c>
      <c r="F73" s="176">
        <f t="shared" si="134"/>
        <v>-263.84512000000001</v>
      </c>
      <c r="G73" s="176">
        <f t="shared" si="134"/>
        <v>-162.83340000000004</v>
      </c>
      <c r="H73" s="176">
        <f t="shared" si="134"/>
        <v>-205.50877000000003</v>
      </c>
      <c r="I73" s="176">
        <f t="shared" si="134"/>
        <v>-136.83017000000001</v>
      </c>
      <c r="J73" s="176">
        <f t="shared" si="134"/>
        <v>-189.21841000000001</v>
      </c>
      <c r="K73" s="176">
        <f t="shared" si="134"/>
        <v>-183.25760999999997</v>
      </c>
      <c r="L73" s="176">
        <f t="shared" si="134"/>
        <v>-140.68130000000002</v>
      </c>
      <c r="M73" s="176">
        <f t="shared" si="134"/>
        <v>-239.30201</v>
      </c>
      <c r="N73" s="176">
        <f t="shared" si="134"/>
        <v>-255.33547000000002</v>
      </c>
      <c r="O73" s="176">
        <f t="shared" si="134"/>
        <v>-52.66198</v>
      </c>
      <c r="P73" s="176">
        <f ca="1">SUMIF($D$4:$O$4,"&lt;"&amp;MONTH(TODAY()),$D73:$O73)</f>
        <v>-1470.14849</v>
      </c>
      <c r="Q73" s="177">
        <f t="shared" ref="Q73:AB73" si="135">+Q75+Q77+Q79+Q81+Q83</f>
        <v>-231.80280999999999</v>
      </c>
      <c r="R73" s="176">
        <f t="shared" si="135"/>
        <v>-83.925330000000002</v>
      </c>
      <c r="S73" s="176">
        <f t="shared" si="135"/>
        <v>-115.13231</v>
      </c>
      <c r="T73" s="176">
        <f t="shared" si="135"/>
        <v>-121.00263000000001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-551.86308000000008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-0.2568930575668138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-3.9409258456583787E-2</v>
      </c>
      <c r="E74" s="182">
        <f t="shared" si="137"/>
        <v>-3.943468941157445E-2</v>
      </c>
      <c r="F74" s="182">
        <f t="shared" si="137"/>
        <v>-2.6344403962187835E-2</v>
      </c>
      <c r="G74" s="182">
        <f t="shared" si="137"/>
        <v>-1.5613054789467307E-2</v>
      </c>
      <c r="H74" s="182">
        <f t="shared" si="137"/>
        <v>-1.9308475554035046E-2</v>
      </c>
      <c r="I74" s="182">
        <f t="shared" si="137"/>
        <v>-1.0880803495231959E-2</v>
      </c>
      <c r="J74" s="182">
        <f t="shared" si="137"/>
        <v>-1.6367186728808145E-2</v>
      </c>
      <c r="K74" s="182">
        <f t="shared" si="137"/>
        <v>-1.3515508369740005E-2</v>
      </c>
      <c r="L74" s="182">
        <f t="shared" si="137"/>
        <v>-9.3436039659435931E-3</v>
      </c>
      <c r="M74" s="182">
        <f t="shared" si="137"/>
        <v>-1.0022382749551023E-2</v>
      </c>
      <c r="N74" s="182">
        <f t="shared" si="137"/>
        <v>-1.4875607539366863E-2</v>
      </c>
      <c r="O74" s="182">
        <f t="shared" si="137"/>
        <v>-2.2767576328846344E-3</v>
      </c>
      <c r="P74" s="182">
        <f t="shared" ca="1" si="137"/>
        <v>-2.8086708914487411E-2</v>
      </c>
      <c r="Q74" s="183">
        <f t="shared" si="137"/>
        <v>-1.1033432199921922E-2</v>
      </c>
      <c r="R74" s="182">
        <f t="shared" si="137"/>
        <v>-4.4077912308283299E-3</v>
      </c>
      <c r="S74" s="182">
        <f t="shared" si="137"/>
        <v>-5.1098280694167539E-3</v>
      </c>
      <c r="T74" s="182">
        <f t="shared" si="137"/>
        <v>-5.9671494613262053E-3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-6.6602651319081175E-3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-9.6459053281411009E-3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-289.10173000000003</v>
      </c>
      <c r="E75" s="188">
        <v>-217.15301000000002</v>
      </c>
      <c r="F75" s="188">
        <v>-163.01976000000002</v>
      </c>
      <c r="G75" s="188">
        <v>-31.063720000000007</v>
      </c>
      <c r="H75" s="188">
        <v>-117.49290000000001</v>
      </c>
      <c r="I75" s="188">
        <v>-64.701130000000006</v>
      </c>
      <c r="J75" s="188">
        <v>-161.19241</v>
      </c>
      <c r="K75" s="188">
        <v>-170.63560999999999</v>
      </c>
      <c r="L75" s="188">
        <v>-77.637290000000007</v>
      </c>
      <c r="M75" s="188">
        <v>-208.11840000000001</v>
      </c>
      <c r="N75" s="188">
        <v>-221.49879000000001</v>
      </c>
      <c r="O75" s="188">
        <v>-35.138179999999998</v>
      </c>
      <c r="P75" s="188">
        <f ca="1">SUMIF($D$4:$O$4,"&lt;"&amp;MONTH(TODAY()),$D75:$O75)</f>
        <v>-817.83112000000006</v>
      </c>
      <c r="Q75" s="189">
        <v>-255.76729</v>
      </c>
      <c r="R75" s="188">
        <v>-83.925330000000002</v>
      </c>
      <c r="S75" s="188">
        <v>-110.13231</v>
      </c>
      <c r="T75" s="188">
        <v>-120.30863000000001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-570.1335600000001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-3.1687778849072631E-2</v>
      </c>
      <c r="E76" s="190">
        <f t="shared" ref="E76:P76" si="139">IFERROR(E75/E$11,"")</f>
        <v>-1.7899517866621636E-2</v>
      </c>
      <c r="F76" s="190">
        <f t="shared" si="139"/>
        <v>-1.6277194784799925E-2</v>
      </c>
      <c r="G76" s="190">
        <f t="shared" si="139"/>
        <v>-2.9785017221569494E-3</v>
      </c>
      <c r="H76" s="190">
        <f t="shared" si="139"/>
        <v>-1.1038987715330514E-2</v>
      </c>
      <c r="I76" s="190">
        <f t="shared" si="139"/>
        <v>-5.1450661900767749E-3</v>
      </c>
      <c r="J76" s="190">
        <f t="shared" si="139"/>
        <v>-1.3942968201332E-2</v>
      </c>
      <c r="K76" s="190">
        <f t="shared" si="139"/>
        <v>-1.2584617987382305E-2</v>
      </c>
      <c r="L76" s="190">
        <f t="shared" si="139"/>
        <v>-5.1564215766353658E-3</v>
      </c>
      <c r="M76" s="190">
        <f t="shared" si="139"/>
        <v>-8.7163591397504767E-3</v>
      </c>
      <c r="N76" s="190">
        <f t="shared" si="139"/>
        <v>-1.2904313961881745E-2</v>
      </c>
      <c r="O76" s="190">
        <f t="shared" si="139"/>
        <v>-1.5191437830608381E-3</v>
      </c>
      <c r="P76" s="190">
        <f t="shared" ca="1" si="139"/>
        <v>-1.5624397647511936E-2</v>
      </c>
      <c r="Q76" s="191">
        <f>IFERROR(Q75/Q$11,"")</f>
        <v>-1.2174102001493287E-2</v>
      </c>
      <c r="R76" s="190">
        <f t="shared" ref="R76:AO76" si="140">IFERROR(R75/R$11,"")</f>
        <v>-4.4077912308283299E-3</v>
      </c>
      <c r="S76" s="190">
        <f t="shared" si="140"/>
        <v>-4.8879169451886053E-3</v>
      </c>
      <c r="T76" s="190">
        <f t="shared" si="140"/>
        <v>-5.9329253975503975E-3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-6.8807659142529429E-3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-38.433710000000005</v>
      </c>
      <c r="E77" s="188">
        <v>-41.037169999999996</v>
      </c>
      <c r="F77" s="188">
        <v>-0.27600000000000002</v>
      </c>
      <c r="G77" s="188">
        <v>-11.788790000000001</v>
      </c>
      <c r="H77" s="188">
        <v>-3.2385000000000002</v>
      </c>
      <c r="I77" s="188">
        <v>-25.388000000000002</v>
      </c>
      <c r="J77" s="188">
        <v>-14.214</v>
      </c>
      <c r="K77" s="188">
        <v>-7.0640000000000001</v>
      </c>
      <c r="L77" s="188">
        <v>0</v>
      </c>
      <c r="M77" s="188">
        <v>0</v>
      </c>
      <c r="N77" s="188">
        <v>0</v>
      </c>
      <c r="O77" s="188">
        <v>-6.85</v>
      </c>
      <c r="P77" s="188">
        <f ca="1">SUMIF($D$4:$O$4,"&lt;"&amp;MONTH(TODAY()),$D77:$O77)</f>
        <v>-94.774169999999998</v>
      </c>
      <c r="Q77" s="189">
        <v>0</v>
      </c>
      <c r="R77" s="188">
        <v>0</v>
      </c>
      <c r="S77" s="188">
        <v>-5</v>
      </c>
      <c r="T77" s="188">
        <v>-0.69399999999999995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-5.694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-4.212630975364247E-3</v>
      </c>
      <c r="E78" s="190">
        <f t="shared" ref="E78:P78" si="143">IFERROR(E77/E$11,"")</f>
        <v>-3.3826174346401612E-3</v>
      </c>
      <c r="F78" s="190">
        <f t="shared" si="143"/>
        <v>-2.755804425552325E-5</v>
      </c>
      <c r="G78" s="190">
        <f t="shared" si="143"/>
        <v>-1.1303517839185589E-3</v>
      </c>
      <c r="H78" s="190">
        <f t="shared" si="143"/>
        <v>-3.0427167697876097E-4</v>
      </c>
      <c r="I78" s="190">
        <f t="shared" si="143"/>
        <v>-2.0188664469023825E-3</v>
      </c>
      <c r="J78" s="190">
        <f t="shared" si="143"/>
        <v>-1.2294955451918181E-3</v>
      </c>
      <c r="K78" s="190">
        <f t="shared" si="143"/>
        <v>-5.2098000799990466E-4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-2.9614894436669003E-4</v>
      </c>
      <c r="P78" s="190">
        <f t="shared" ca="1" si="143"/>
        <v>-1.8106297040798548E-3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-2.2191112422814907E-4</v>
      </c>
      <c r="T78" s="190">
        <f t="shared" si="144"/>
        <v>-3.4224063775807067E-5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-6.8719128050901348E-5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-32.012790000000003</v>
      </c>
      <c r="E81" s="188">
        <v>-212.77779000000001</v>
      </c>
      <c r="F81" s="188">
        <v>-99.026950000000028</v>
      </c>
      <c r="G81" s="188">
        <v>-119.98089000000003</v>
      </c>
      <c r="H81" s="188">
        <v>-84.479959999999991</v>
      </c>
      <c r="I81" s="188">
        <v>-43.241039999999998</v>
      </c>
      <c r="J81" s="188">
        <v>-13.811999999999999</v>
      </c>
      <c r="K81" s="188">
        <v>0</v>
      </c>
      <c r="L81" s="188">
        <v>-56.93</v>
      </c>
      <c r="M81" s="188">
        <v>-27.683610000000002</v>
      </c>
      <c r="N81" s="188">
        <v>-33.836680000000001</v>
      </c>
      <c r="O81" s="188">
        <v>-10.673800000000002</v>
      </c>
      <c r="P81" s="188">
        <f ca="1">SUMIF($D$4:$O$4,"&lt;"&amp;MONTH(TODAY()),$D81:$O81)</f>
        <v>-548.27838000000008</v>
      </c>
      <c r="Q81" s="189">
        <v>23.964479999999998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23.964479999999998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-3.5088486321469049E-3</v>
      </c>
      <c r="E82" s="190">
        <f t="shared" ref="E82:P82" si="151">IFERROR(E81/E$11,"")</f>
        <v>-1.7538876636917288E-2</v>
      </c>
      <c r="F82" s="190">
        <f t="shared" si="151"/>
        <v>-9.8876415601068437E-3</v>
      </c>
      <c r="G82" s="190">
        <f t="shared" si="151"/>
        <v>-1.15042012833918E-2</v>
      </c>
      <c r="H82" s="190">
        <f t="shared" si="151"/>
        <v>-7.9372731512424421E-3</v>
      </c>
      <c r="I82" s="190">
        <f t="shared" si="151"/>
        <v>-3.4385491092312824E-3</v>
      </c>
      <c r="J82" s="190">
        <f t="shared" si="151"/>
        <v>-1.1947229822843245E-3</v>
      </c>
      <c r="K82" s="190">
        <f t="shared" si="151"/>
        <v>0</v>
      </c>
      <c r="L82" s="190">
        <f t="shared" si="151"/>
        <v>-3.7811093143237141E-3</v>
      </c>
      <c r="M82" s="190">
        <f t="shared" si="151"/>
        <v>-1.1594375463427919E-3</v>
      </c>
      <c r="N82" s="190">
        <f t="shared" si="151"/>
        <v>-1.9712935774851177E-3</v>
      </c>
      <c r="O82" s="190">
        <f t="shared" si="151"/>
        <v>-4.6146490545710613E-4</v>
      </c>
      <c r="P82" s="190">
        <f t="shared" ca="1" si="151"/>
        <v>-1.0474680189051325E-2</v>
      </c>
      <c r="Q82" s="191">
        <f>IFERROR(Q81/Q$11,"")</f>
        <v>1.1406698015713652E-3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2.892199103957261E-4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-7.4450000000000003</v>
      </c>
      <c r="F83" s="188">
        <v>-1.52241</v>
      </c>
      <c r="G83" s="188">
        <v>0</v>
      </c>
      <c r="H83" s="188">
        <v>-0.29741000000000001</v>
      </c>
      <c r="I83" s="188">
        <v>-3.5</v>
      </c>
      <c r="J83" s="188">
        <v>0</v>
      </c>
      <c r="K83" s="188">
        <v>-5.5579999999999998</v>
      </c>
      <c r="L83" s="188">
        <v>-6.1140100000000004</v>
      </c>
      <c r="M83" s="188">
        <v>-3.5</v>
      </c>
      <c r="N83" s="188">
        <v>0</v>
      </c>
      <c r="O83" s="188">
        <v>0</v>
      </c>
      <c r="P83" s="188">
        <f ca="1">SUMIF($D$4:$O$4,"&lt;"&amp;MONTH(TODAY()),$D83:$O83)</f>
        <v>-9.2648200000000003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-6.1367747339536336E-4</v>
      </c>
      <c r="F84" s="190">
        <f t="shared" si="155"/>
        <v>-1.5200957302554765E-4</v>
      </c>
      <c r="G84" s="190">
        <f t="shared" si="155"/>
        <v>0</v>
      </c>
      <c r="H84" s="190">
        <f t="shared" si="155"/>
        <v>-2.7943010483326636E-5</v>
      </c>
      <c r="I84" s="190">
        <f t="shared" si="155"/>
        <v>-2.7832174902151955E-4</v>
      </c>
      <c r="J84" s="190">
        <f t="shared" si="155"/>
        <v>0</v>
      </c>
      <c r="K84" s="190">
        <f t="shared" si="155"/>
        <v>-4.0991037435779589E-4</v>
      </c>
      <c r="L84" s="190">
        <f t="shared" si="155"/>
        <v>-4.0607307498451313E-4</v>
      </c>
      <c r="M84" s="190">
        <f t="shared" si="155"/>
        <v>-1.4658606345775609E-4</v>
      </c>
      <c r="N84" s="190">
        <f t="shared" si="155"/>
        <v>0</v>
      </c>
      <c r="O84" s="190">
        <f t="shared" si="155"/>
        <v>0</v>
      </c>
      <c r="P84" s="190">
        <f t="shared" ca="1" si="155"/>
        <v>-1.7700137384429873E-4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x14ac:dyDescent="0.3">
      <c r="C85" s="195" t="s">
        <v>71</v>
      </c>
      <c r="D85" s="176">
        <f>D87+D89+D91+D97+D99</f>
        <v>-159.11011000000002</v>
      </c>
      <c r="E85" s="176">
        <f t="shared" ref="E85:AB85" si="159">E87+E89+E91+E97+E99</f>
        <v>-262.19094999999999</v>
      </c>
      <c r="F85" s="176">
        <f t="shared" si="159"/>
        <v>-137.9846</v>
      </c>
      <c r="G85" s="176">
        <f t="shared" si="159"/>
        <v>-123.82982000000001</v>
      </c>
      <c r="H85" s="176">
        <f t="shared" si="159"/>
        <v>-171.77199999999999</v>
      </c>
      <c r="I85" s="176">
        <f t="shared" si="159"/>
        <v>-163.66352999999998</v>
      </c>
      <c r="J85" s="176">
        <f t="shared" si="159"/>
        <v>-127.86262999999998</v>
      </c>
      <c r="K85" s="176">
        <f t="shared" si="159"/>
        <v>-157.82280000000003</v>
      </c>
      <c r="L85" s="176">
        <f t="shared" si="159"/>
        <v>-146.36124999999998</v>
      </c>
      <c r="M85" s="176">
        <f t="shared" si="159"/>
        <v>-180.33593000000002</v>
      </c>
      <c r="N85" s="176">
        <f t="shared" si="159"/>
        <v>-348.32769000000002</v>
      </c>
      <c r="O85" s="176">
        <f t="shared" si="159"/>
        <v>-171.32123000000001</v>
      </c>
      <c r="P85" s="176">
        <f t="shared" ca="1" si="159"/>
        <v>-854.88747999999998</v>
      </c>
      <c r="Q85" s="177">
        <f>Q87+Q89+Q91+Q97+Q99+Q93+Q95</f>
        <v>-144.74529000000001</v>
      </c>
      <c r="R85" s="176">
        <f t="shared" ref="R85:T85" si="160">R87+R89+R91+R97+R99+R93+R95</f>
        <v>-166.67778000000001</v>
      </c>
      <c r="S85" s="176">
        <f t="shared" si="160"/>
        <v>-163.35187999999997</v>
      </c>
      <c r="T85" s="176">
        <f t="shared" si="160"/>
        <v>-242.36469000000002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-717.13963999999999</v>
      </c>
      <c r="AD85" s="176">
        <v>-353.42855817500003</v>
      </c>
      <c r="AE85" s="176">
        <v>-353.42855817500003</v>
      </c>
      <c r="AF85" s="176">
        <v>-353.42855817500003</v>
      </c>
      <c r="AG85" s="176">
        <v>-353.42855817500003</v>
      </c>
      <c r="AH85" s="176">
        <v>-353.42855817500003</v>
      </c>
      <c r="AI85" s="176">
        <v>-353.42855817500003</v>
      </c>
      <c r="AJ85" s="176">
        <v>-353.42855817500003</v>
      </c>
      <c r="AK85" s="176">
        <v>-353.42855817500003</v>
      </c>
      <c r="AL85" s="176">
        <v>-353.42855817500003</v>
      </c>
      <c r="AM85" s="176">
        <v>-353.42855817500003</v>
      </c>
      <c r="AN85" s="176">
        <v>-353.42855817500003</v>
      </c>
      <c r="AO85" s="178">
        <v>-353.42855817500003</v>
      </c>
      <c r="AP85" s="5"/>
      <c r="AQ85" s="179">
        <v>-353.42855817500003</v>
      </c>
      <c r="AR85" s="178">
        <f ca="1">SUMIF($AD$4:$AO$4,"&lt;"&amp;MONTH(TODAY()),$AD85:$AO85)</f>
        <v>-1767.1427908750002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0.9572401058161919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-0.31424701147100509</v>
      </c>
      <c r="AV85" s="45">
        <f ca="1">IFERROR(($AC85/$AR85)-1,"")</f>
        <v>-0.59418127176643798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-1.7439694941748081E-2</v>
      </c>
      <c r="E86" s="196">
        <f t="shared" si="162"/>
        <v>-2.1611911315396914E-2</v>
      </c>
      <c r="F86" s="196">
        <f t="shared" si="162"/>
        <v>-1.3777484468770555E-2</v>
      </c>
      <c r="G86" s="196">
        <f t="shared" si="162"/>
        <v>-1.1873250599876158E-2</v>
      </c>
      <c r="H86" s="196">
        <f t="shared" si="162"/>
        <v>-1.6138753897790868E-2</v>
      </c>
      <c r="I86" s="196">
        <f t="shared" si="162"/>
        <v>-1.3014605691610266E-2</v>
      </c>
      <c r="J86" s="196">
        <f t="shared" si="162"/>
        <v>-1.1059978470628231E-2</v>
      </c>
      <c r="K86" s="196">
        <f t="shared" si="162"/>
        <v>-1.1639655097192437E-2</v>
      </c>
      <c r="L86" s="196">
        <f t="shared" si="162"/>
        <v>-9.7208481579318749E-3</v>
      </c>
      <c r="M86" s="196">
        <f t="shared" si="162"/>
        <v>-7.5527811653409898E-3</v>
      </c>
      <c r="N86" s="196">
        <f t="shared" si="162"/>
        <v>-2.0293247982876187E-2</v>
      </c>
      <c r="O86" s="196">
        <f t="shared" si="162"/>
        <v>-7.4068031258544406E-3</v>
      </c>
      <c r="P86" s="196">
        <f t="shared" ca="1" si="162"/>
        <v>-1.6332347357238503E-2</v>
      </c>
      <c r="Q86" s="197">
        <f t="shared" si="162"/>
        <v>-6.8896375478495571E-3</v>
      </c>
      <c r="R86" s="196">
        <f t="shared" si="162"/>
        <v>-8.7539823442807259E-3</v>
      </c>
      <c r="S86" s="196">
        <f t="shared" si="162"/>
        <v>-7.2499198671163384E-3</v>
      </c>
      <c r="T86" s="196">
        <f t="shared" si="162"/>
        <v>-1.1952023930207077E-2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-8.6549369075407962E-3</v>
      </c>
      <c r="AD86" s="185">
        <f t="shared" si="162"/>
        <v>-1.8062503602753136E-2</v>
      </c>
      <c r="AE86" s="185">
        <f t="shared" si="162"/>
        <v>-2.0139943613365425E-2</v>
      </c>
      <c r="AF86" s="185">
        <f t="shared" si="162"/>
        <v>-2.0267883662261427E-2</v>
      </c>
      <c r="AG86" s="185">
        <f t="shared" si="162"/>
        <v>-1.982067422224849E-2</v>
      </c>
      <c r="AH86" s="185">
        <f t="shared" si="162"/>
        <v>-1.9716002630133119E-2</v>
      </c>
      <c r="AI86" s="185">
        <f t="shared" si="162"/>
        <v>-1.881326971735554E-2</v>
      </c>
      <c r="AJ86" s="185">
        <f t="shared" si="162"/>
        <v>-1.8014218939236208E-2</v>
      </c>
      <c r="AK86" s="185">
        <f t="shared" si="162"/>
        <v>-1.7396465551135127E-2</v>
      </c>
      <c r="AL86" s="185">
        <f t="shared" si="162"/>
        <v>-1.69150567919782E-2</v>
      </c>
      <c r="AM86" s="185">
        <f t="shared" si="162"/>
        <v>-1.6368277890550179E-2</v>
      </c>
      <c r="AN86" s="185">
        <f t="shared" si="162"/>
        <v>-1.6085264183043256E-2</v>
      </c>
      <c r="AO86" s="186">
        <f t="shared" si="162"/>
        <v>-1.5899404314595252E-2</v>
      </c>
      <c r="AP86" s="5"/>
      <c r="AQ86" s="146">
        <f>IFERROR(AQ85/AQ$11,"")</f>
        <v>-1.982067422224849E-2</v>
      </c>
      <c r="AR86" s="147">
        <f ca="1">IFERROR(AR85/AR$11,"")</f>
        <v>-1.9567356648018692E-2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7.87733303309196E-5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-7.8686502920414132E-3</v>
      </c>
      <c r="AV86" s="45">
        <f ca="1">IF($AR86&lt;&gt;0,IFERROR(($AR86-$AC86),""),"")</f>
        <v>-1.0912419740477896E-2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-97.732540000000014</v>
      </c>
      <c r="E87" s="176">
        <v>-103.37381999999997</v>
      </c>
      <c r="F87" s="176">
        <v>-72.840339999999998</v>
      </c>
      <c r="G87" s="176">
        <v>-86.445110000000014</v>
      </c>
      <c r="H87" s="176">
        <v>-83.950540000000018</v>
      </c>
      <c r="I87" s="176">
        <v>-64.502759999999981</v>
      </c>
      <c r="J87" s="176">
        <v>-53.687119999999986</v>
      </c>
      <c r="K87" s="176">
        <v>-87.956000000000017</v>
      </c>
      <c r="L87" s="176">
        <v>-74.477149999999995</v>
      </c>
      <c r="M87" s="176">
        <v>-91.877100000000013</v>
      </c>
      <c r="N87" s="176">
        <v>-91.390940000000015</v>
      </c>
      <c r="O87" s="176">
        <v>-74.402450000000016</v>
      </c>
      <c r="P87" s="176">
        <f ca="1">SUMIF($D$4:$O$4,"&lt;"&amp;MONTH(TODAY()),$D87:$O87)</f>
        <v>-444.34235000000001</v>
      </c>
      <c r="Q87" s="177">
        <v>-79.77864000000001</v>
      </c>
      <c r="R87" s="176">
        <v>-92.667789999999997</v>
      </c>
      <c r="S87" s="176">
        <v>-93.622579999999971</v>
      </c>
      <c r="T87" s="176">
        <v>-125.19181000000002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-391.26082000000002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-1.071223999205451E-2</v>
      </c>
      <c r="E88" s="185">
        <f t="shared" si="164"/>
        <v>-8.5209113059539366E-3</v>
      </c>
      <c r="F88" s="185">
        <f t="shared" si="164"/>
        <v>-7.2729612800991311E-3</v>
      </c>
      <c r="G88" s="185">
        <f t="shared" si="164"/>
        <v>-8.2886695156615779E-3</v>
      </c>
      <c r="H88" s="185">
        <f t="shared" si="164"/>
        <v>-7.8875317551559548E-3</v>
      </c>
      <c r="I88" s="185">
        <f t="shared" si="164"/>
        <v>-5.1292917085472307E-3</v>
      </c>
      <c r="J88" s="185">
        <f t="shared" si="164"/>
        <v>-4.6438775062739935E-3</v>
      </c>
      <c r="K88" s="185">
        <f t="shared" si="164"/>
        <v>-6.4868796126330156E-3</v>
      </c>
      <c r="L88" s="185">
        <f t="shared" si="164"/>
        <v>-4.9465351408621884E-3</v>
      </c>
      <c r="M88" s="185">
        <f t="shared" si="164"/>
        <v>-3.8479721174041726E-3</v>
      </c>
      <c r="N88" s="185">
        <f t="shared" si="164"/>
        <v>-5.3243513566439667E-3</v>
      </c>
      <c r="O88" s="185">
        <f t="shared" si="164"/>
        <v>-3.2166725585102839E-3</v>
      </c>
      <c r="P88" s="185">
        <f t="shared" ca="1" si="164"/>
        <v>-8.4890161284519542E-3</v>
      </c>
      <c r="Q88" s="199">
        <f t="shared" si="164"/>
        <v>-3.7973319453805552E-3</v>
      </c>
      <c r="R88" s="185">
        <f t="shared" si="164"/>
        <v>-4.8669486571246267E-3</v>
      </c>
      <c r="S88" s="185">
        <f t="shared" si="164"/>
        <v>-4.1551783961879633E-3</v>
      </c>
      <c r="T88" s="185">
        <f t="shared" si="164"/>
        <v>-6.1737355758627122E-3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-4.7220060398455686E-3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-47.477170000000001</v>
      </c>
      <c r="E89" s="176">
        <v>-135.92131000000001</v>
      </c>
      <c r="F89" s="176">
        <v>-53.922600000000003</v>
      </c>
      <c r="G89" s="176">
        <v>-31.253450000000004</v>
      </c>
      <c r="H89" s="176">
        <v>-65.765259999999998</v>
      </c>
      <c r="I89" s="176">
        <v>-75.984930000000006</v>
      </c>
      <c r="J89" s="176">
        <v>-53.340240000000001</v>
      </c>
      <c r="K89" s="176">
        <v>-51.589690000000004</v>
      </c>
      <c r="L89" s="176">
        <v>-49.908030000000004</v>
      </c>
      <c r="M89" s="176">
        <v>-71.044429999999991</v>
      </c>
      <c r="N89" s="176">
        <v>-60.396509999999999</v>
      </c>
      <c r="O89" s="176">
        <v>-72.868380000000002</v>
      </c>
      <c r="P89" s="176">
        <f ca="1">SUMIF($D$4:$O$4,"&lt;"&amp;MONTH(TODAY()),$D89:$O89)</f>
        <v>-334.33978999999999</v>
      </c>
      <c r="Q89" s="177">
        <v>-47.540250000000007</v>
      </c>
      <c r="R89" s="176">
        <v>-55.244390000000003</v>
      </c>
      <c r="S89" s="176">
        <v>-50.223339999999993</v>
      </c>
      <c r="T89" s="176">
        <v>-98.919200000000004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-251.92718000000002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-5.2038639247846269E-3</v>
      </c>
      <c r="E90" s="185">
        <f t="shared" si="166"/>
        <v>-1.1203740241959427E-2</v>
      </c>
      <c r="F90" s="185">
        <f t="shared" si="166"/>
        <v>-5.3840630332350654E-3</v>
      </c>
      <c r="G90" s="185">
        <f t="shared" si="166"/>
        <v>-2.9966937201451114E-3</v>
      </c>
      <c r="H90" s="185">
        <f t="shared" si="166"/>
        <v>-6.1789427040741798E-3</v>
      </c>
      <c r="I90" s="185">
        <f t="shared" si="166"/>
        <v>-6.0423596048222094E-3</v>
      </c>
      <c r="J90" s="185">
        <f t="shared" si="166"/>
        <v>-4.6138727634348117E-3</v>
      </c>
      <c r="K90" s="185">
        <f t="shared" si="166"/>
        <v>-3.80481272776226E-3</v>
      </c>
      <c r="L90" s="185">
        <f t="shared" si="166"/>
        <v>-3.3147324274116876E-3</v>
      </c>
      <c r="M90" s="185">
        <f t="shared" si="166"/>
        <v>-2.9754638069428882E-3</v>
      </c>
      <c r="N90" s="185">
        <f t="shared" si="166"/>
        <v>-3.5186446266452761E-3</v>
      </c>
      <c r="O90" s="185">
        <f t="shared" si="166"/>
        <v>-3.1503494620015813E-3</v>
      </c>
      <c r="P90" s="185">
        <f t="shared" ca="1" si="166"/>
        <v>-6.3874529846035134E-3</v>
      </c>
      <c r="Q90" s="199">
        <f t="shared" si="166"/>
        <v>-2.2628376469739009E-3</v>
      </c>
      <c r="R90" s="185">
        <f t="shared" si="166"/>
        <v>-2.90145701892933E-3</v>
      </c>
      <c r="S90" s="185">
        <f t="shared" si="166"/>
        <v>-2.2290235683785132E-3</v>
      </c>
      <c r="T90" s="185">
        <f t="shared" si="166"/>
        <v>-4.8781224920054966E-3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-3.0404313561507683E-3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-175.25099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0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-1.0209960050303652E-2</v>
      </c>
      <c r="O92" s="185">
        <f t="shared" si="171"/>
        <v>0</v>
      </c>
      <c r="P92" s="185">
        <f t="shared" ca="1" si="171"/>
        <v>0</v>
      </c>
      <c r="Q92" s="199">
        <f t="shared" si="171"/>
        <v>0</v>
      </c>
      <c r="R92" s="185">
        <f t="shared" si="171"/>
        <v>0</v>
      </c>
      <c r="S92" s="185">
        <f t="shared" si="171"/>
        <v>0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0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-175.25099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-1.0209960050303652E-2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-13.900400000000001</v>
      </c>
      <c r="E97" s="176">
        <v>-19.2348</v>
      </c>
      <c r="F97" s="176">
        <v>-2.2644000000000002</v>
      </c>
      <c r="G97" s="176">
        <v>-2.6705999999999999</v>
      </c>
      <c r="H97" s="176">
        <v>-17.405519999999999</v>
      </c>
      <c r="I97" s="176">
        <v>-18.848400000000002</v>
      </c>
      <c r="J97" s="176">
        <v>-17.3748</v>
      </c>
      <c r="K97" s="176">
        <v>-17.539200000000001</v>
      </c>
      <c r="L97" s="176">
        <v>-19.547159999999998</v>
      </c>
      <c r="M97" s="176">
        <v>-17.414400000000001</v>
      </c>
      <c r="N97" s="176">
        <v>-20.596799999999998</v>
      </c>
      <c r="O97" s="176">
        <v>-24.0504</v>
      </c>
      <c r="P97" s="176">
        <f ca="1">SUMIF($D$4:$O$4,"&lt;"&amp;MONTH(TODAY()),$D97:$O97)</f>
        <v>-55.475719999999995</v>
      </c>
      <c r="Q97" s="177">
        <v>-17.426400000000001</v>
      </c>
      <c r="R97" s="176">
        <v>-18.765599999999999</v>
      </c>
      <c r="S97" s="176">
        <v>-19.505959999999998</v>
      </c>
      <c r="T97" s="176">
        <v>-18.253679999999999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-73.951639999999998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-1.5235910249089453E-3</v>
      </c>
      <c r="E98" s="185">
        <f t="shared" si="177"/>
        <v>-1.5854887125943767E-3</v>
      </c>
      <c r="F98" s="185">
        <f t="shared" si="177"/>
        <v>-2.2609578047901033E-4</v>
      </c>
      <c r="G98" s="185">
        <f t="shared" si="177"/>
        <v>-2.5606677819631218E-4</v>
      </c>
      <c r="H98" s="185">
        <f t="shared" si="177"/>
        <v>-1.6353270832445155E-3</v>
      </c>
      <c r="I98" s="185">
        <f t="shared" si="177"/>
        <v>-1.4988341869306315E-3</v>
      </c>
      <c r="J98" s="185">
        <f t="shared" si="177"/>
        <v>-1.5029013084704376E-3</v>
      </c>
      <c r="K98" s="185">
        <f t="shared" si="177"/>
        <v>-1.2935408488550296E-3</v>
      </c>
      <c r="L98" s="185">
        <f t="shared" si="177"/>
        <v>-1.2982601219844708E-3</v>
      </c>
      <c r="M98" s="185">
        <f t="shared" si="177"/>
        <v>-7.2934524099392789E-4</v>
      </c>
      <c r="N98" s="185">
        <f t="shared" si="177"/>
        <v>-1.1999504548538883E-3</v>
      </c>
      <c r="O98" s="185">
        <f t="shared" si="177"/>
        <v>-1.0397811053425756E-3</v>
      </c>
      <c r="P98" s="185">
        <f t="shared" ca="1" si="177"/>
        <v>-1.0598455938703223E-3</v>
      </c>
      <c r="Q98" s="199">
        <f t="shared" si="177"/>
        <v>-8.2946795549510119E-4</v>
      </c>
      <c r="R98" s="185">
        <f t="shared" si="177"/>
        <v>-9.85576668226769E-4</v>
      </c>
      <c r="S98" s="185">
        <f t="shared" si="177"/>
        <v>-8.6571790254986124E-4</v>
      </c>
      <c r="T98" s="185">
        <f t="shared" si="177"/>
        <v>-9.0016586233886739E-4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-8.9249951154446059E-4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-3.6610200000000002</v>
      </c>
      <c r="F99" s="176">
        <v>-8.9572599999999998</v>
      </c>
      <c r="G99" s="176">
        <v>-3.4606600000000003</v>
      </c>
      <c r="H99" s="176">
        <v>-4.6506799999999995</v>
      </c>
      <c r="I99" s="176">
        <v>-4.3274399999999993</v>
      </c>
      <c r="J99" s="176">
        <v>-3.4604700000000004</v>
      </c>
      <c r="K99" s="176">
        <v>-0.73790999999999995</v>
      </c>
      <c r="L99" s="176">
        <v>-2.4289099999999997</v>
      </c>
      <c r="M99" s="176">
        <v>0</v>
      </c>
      <c r="N99" s="176">
        <v>-0.69245000000000001</v>
      </c>
      <c r="O99" s="176">
        <v>0</v>
      </c>
      <c r="P99" s="176">
        <f ca="1">SUMIF($D$4:$O$4,"&lt;"&amp;MONTH(TODAY()),$D99:$O99)</f>
        <v>-20.729619999999997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-3.0177105488917301E-4</v>
      </c>
      <c r="F100" s="185">
        <f t="shared" si="179"/>
        <v>-8.943643749573484E-4</v>
      </c>
      <c r="G100" s="185">
        <f t="shared" si="179"/>
        <v>-3.3182058587315579E-4</v>
      </c>
      <c r="H100" s="185">
        <f t="shared" si="179"/>
        <v>-4.369523553162217E-4</v>
      </c>
      <c r="I100" s="185">
        <f t="shared" si="179"/>
        <v>-3.4412019131019556E-4</v>
      </c>
      <c r="J100" s="185">
        <f t="shared" si="179"/>
        <v>-2.993268924489891E-4</v>
      </c>
      <c r="K100" s="185">
        <f t="shared" si="179"/>
        <v>-5.4421907942130469E-5</v>
      </c>
      <c r="L100" s="185">
        <f t="shared" si="179"/>
        <v>-1.6132046767352909E-4</v>
      </c>
      <c r="M100" s="185">
        <f t="shared" si="179"/>
        <v>0</v>
      </c>
      <c r="N100" s="185">
        <f t="shared" si="179"/>
        <v>-4.0341494429405301E-5</v>
      </c>
      <c r="O100" s="185">
        <f t="shared" si="179"/>
        <v>0</v>
      </c>
      <c r="P100" s="185">
        <f t="shared" ca="1" si="179"/>
        <v>-3.9603265031271529E-4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x14ac:dyDescent="0.3">
      <c r="C101" s="195" t="s">
        <v>79</v>
      </c>
      <c r="D101" s="176">
        <f t="shared" ref="D101:AB101" si="181">+D103+D105+D107+D109+D111+D113</f>
        <v>-140.74292</v>
      </c>
      <c r="E101" s="176">
        <f t="shared" si="181"/>
        <v>-160.99452000000002</v>
      </c>
      <c r="F101" s="176">
        <f t="shared" si="181"/>
        <v>-107.38134999999997</v>
      </c>
      <c r="G101" s="176">
        <f t="shared" si="181"/>
        <v>-188.93765000000002</v>
      </c>
      <c r="H101" s="176">
        <f t="shared" si="181"/>
        <v>-165.26405</v>
      </c>
      <c r="I101" s="176">
        <f t="shared" si="181"/>
        <v>-243.16714000000002</v>
      </c>
      <c r="J101" s="176">
        <f t="shared" si="181"/>
        <v>-163.95152000000002</v>
      </c>
      <c r="K101" s="176">
        <f t="shared" si="181"/>
        <v>-141.97649999999999</v>
      </c>
      <c r="L101" s="176">
        <f t="shared" si="181"/>
        <v>-143.22373000000002</v>
      </c>
      <c r="M101" s="176">
        <f t="shared" si="181"/>
        <v>-420.65856999999994</v>
      </c>
      <c r="N101" s="176">
        <f t="shared" si="181"/>
        <v>-148.06269</v>
      </c>
      <c r="O101" s="176">
        <f t="shared" si="181"/>
        <v>-290.50085999999999</v>
      </c>
      <c r="P101" s="176">
        <f t="shared" ca="1" si="181"/>
        <v>-763.32049000000006</v>
      </c>
      <c r="Q101" s="177">
        <f t="shared" si="181"/>
        <v>-140.47958999999997</v>
      </c>
      <c r="R101" s="176">
        <f t="shared" si="181"/>
        <v>-171.26617000000002</v>
      </c>
      <c r="S101" s="176">
        <f t="shared" si="181"/>
        <v>-252.90347000000003</v>
      </c>
      <c r="T101" s="176">
        <f t="shared" si="181"/>
        <v>-210.35310999999996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-775.00234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-824.86909036214035</v>
      </c>
      <c r="AR101" s="178">
        <f t="shared" ca="1" si="183"/>
        <v>-4124.3454518107019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0.11334670458746543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-0.81209082773128216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-1.5426509289767035E-2</v>
      </c>
      <c r="E102" s="196">
        <f t="shared" si="186"/>
        <v>-1.3270478208744029E-2</v>
      </c>
      <c r="F102" s="196">
        <f t="shared" si="186"/>
        <v>-1.0721811577963154E-2</v>
      </c>
      <c r="G102" s="196">
        <f t="shared" si="186"/>
        <v>-1.8116024607010586E-2</v>
      </c>
      <c r="H102" s="196">
        <f t="shared" si="186"/>
        <v>-1.552730265178379E-2</v>
      </c>
      <c r="I102" s="196">
        <f t="shared" si="186"/>
        <v>-1.9336772488388776E-2</v>
      </c>
      <c r="J102" s="196">
        <f t="shared" si="186"/>
        <v>-1.4181628216366067E-2</v>
      </c>
      <c r="K102" s="196">
        <f t="shared" si="186"/>
        <v>-1.0470968021772149E-2</v>
      </c>
      <c r="L102" s="196">
        <f t="shared" si="186"/>
        <v>-9.5124640705284529E-3</v>
      </c>
      <c r="M102" s="196">
        <f t="shared" si="186"/>
        <v>-1.7617909667448264E-2</v>
      </c>
      <c r="N102" s="196">
        <f t="shared" si="186"/>
        <v>-8.6259949221427733E-3</v>
      </c>
      <c r="O102" s="196">
        <f t="shared" si="186"/>
        <v>-1.2559346427243155E-2</v>
      </c>
      <c r="P102" s="196">
        <f t="shared" ca="1" si="186"/>
        <v>-1.4582989784313488E-2</v>
      </c>
      <c r="Q102" s="197">
        <f t="shared" si="186"/>
        <v>-6.6865972493509868E-3</v>
      </c>
      <c r="R102" s="196">
        <f t="shared" si="186"/>
        <v>-8.9949663857568866E-3</v>
      </c>
      <c r="S102" s="196">
        <f t="shared" si="186"/>
        <v>-1.1224418669779995E-2</v>
      </c>
      <c r="T102" s="196">
        <f t="shared" si="186"/>
        <v>-1.0373398057751237E-2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-9.35326396947808E-3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-4.6259593736550871E-2</v>
      </c>
      <c r="AR102" s="147">
        <f ca="1">IFERROR(AR101/AR$11,"")</f>
        <v>-4.5668374288675317E-2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-7.7426265492593488E-3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1.0373398057751237E-2</v>
      </c>
      <c r="AV102" s="45">
        <f ca="1">IF($AR102&lt;&gt;0,IFERROR(($AR102-$AC102),""),"")</f>
        <v>-3.6315110319197236E-2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-82.370689999999996</v>
      </c>
      <c r="E103" s="176">
        <v>-99.629320000000007</v>
      </c>
      <c r="F103" s="176">
        <v>-27.568709999999999</v>
      </c>
      <c r="G103" s="176">
        <v>-112.479</v>
      </c>
      <c r="H103" s="176">
        <v>-115.24381</v>
      </c>
      <c r="I103" s="176">
        <v>-138.27485000000001</v>
      </c>
      <c r="J103" s="176">
        <v>-122.17034</v>
      </c>
      <c r="K103" s="176">
        <v>-112.53641999999999</v>
      </c>
      <c r="L103" s="176">
        <v>-113.77289</v>
      </c>
      <c r="M103" s="176">
        <v>-122.45331</v>
      </c>
      <c r="N103" s="176">
        <v>-109.05908000000001</v>
      </c>
      <c r="O103" s="176">
        <v>-114.68554</v>
      </c>
      <c r="P103" s="176">
        <f ca="1">SUMIF($D$4:$O$4,"&lt;"&amp;MONTH(TODAY()),$D103:$O103)</f>
        <v>-437.29153000000002</v>
      </c>
      <c r="Q103" s="177">
        <v>-94.681149999999988</v>
      </c>
      <c r="R103" s="176">
        <v>-95.648900000000012</v>
      </c>
      <c r="S103" s="176">
        <v>-97.828919999999997</v>
      </c>
      <c r="T103" s="176">
        <v>-125.01034999999999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-413.16931999999997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-9.0284627780176825E-3</v>
      </c>
      <c r="E104" s="185">
        <f t="shared" ref="E104:P104" si="188">IFERROR(E103/E$11,"")</f>
        <v>-8.2122591502616707E-3</v>
      </c>
      <c r="F104" s="185">
        <f t="shared" si="188"/>
        <v>-2.7526801820568344E-3</v>
      </c>
      <c r="G104" s="185">
        <f t="shared" si="188"/>
        <v>-1.078489296215944E-2</v>
      </c>
      <c r="H104" s="185">
        <f t="shared" si="188"/>
        <v>-1.0827675568973816E-2</v>
      </c>
      <c r="I104" s="185">
        <f t="shared" si="188"/>
        <v>-1.0995685170768077E-2</v>
      </c>
      <c r="J104" s="185">
        <f t="shared" si="188"/>
        <v>-1.0567601574825508E-2</v>
      </c>
      <c r="K104" s="185">
        <f t="shared" si="188"/>
        <v>-8.2997204122141326E-3</v>
      </c>
      <c r="L104" s="185">
        <f t="shared" si="188"/>
        <v>-7.5564330598371218E-3</v>
      </c>
      <c r="M104" s="185">
        <f t="shared" si="188"/>
        <v>-5.1285567629349368E-3</v>
      </c>
      <c r="N104" s="185">
        <f t="shared" si="188"/>
        <v>-6.3536807975970357E-3</v>
      </c>
      <c r="O104" s="185">
        <f t="shared" si="188"/>
        <v>-4.9582484095071254E-3</v>
      </c>
      <c r="P104" s="185">
        <f t="shared" ca="1" si="188"/>
        <v>-8.3543125047734739E-3</v>
      </c>
      <c r="Q104" s="199">
        <f>IFERROR(Q103/Q$11,"")</f>
        <v>-4.5066668912928081E-3</v>
      </c>
      <c r="R104" s="185">
        <f t="shared" ref="R104:AO104" si="189">IFERROR(R103/R$11,"")</f>
        <v>-5.0235177229374711E-3</v>
      </c>
      <c r="S104" s="185">
        <f t="shared" si="189"/>
        <v>-4.3418651238451315E-3</v>
      </c>
      <c r="T104" s="185">
        <f t="shared" si="189"/>
        <v>-6.1647870187838084E-3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-4.9864129623786151E-3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-3.3645399999999999</v>
      </c>
      <c r="E105" s="176">
        <v>-3.55606</v>
      </c>
      <c r="F105" s="176">
        <v>-24.876069999999999</v>
      </c>
      <c r="G105" s="176">
        <v>-42.087380000000003</v>
      </c>
      <c r="H105" s="176">
        <v>-32.48424</v>
      </c>
      <c r="I105" s="176">
        <v>-24.696170000000002</v>
      </c>
      <c r="J105" s="176">
        <v>-24.697689999999998</v>
      </c>
      <c r="K105" s="176">
        <v>-24.699570000000001</v>
      </c>
      <c r="L105" s="176">
        <v>-24.711190000000002</v>
      </c>
      <c r="M105" s="176">
        <v>-24.724690000000006</v>
      </c>
      <c r="N105" s="176">
        <v>-34.263959999999997</v>
      </c>
      <c r="O105" s="176">
        <v>-29.698340000000005</v>
      </c>
      <c r="P105" s="176">
        <f ca="1">SUMIF($D$4:$O$4,"&lt;"&amp;MONTH(TODAY()),$D105:$O105)</f>
        <v>-106.36829</v>
      </c>
      <c r="Q105" s="177">
        <v>-24.491090000000003</v>
      </c>
      <c r="R105" s="176">
        <v>-24.492230000000003</v>
      </c>
      <c r="S105" s="176">
        <v>-28.347590000000004</v>
      </c>
      <c r="T105" s="176">
        <v>-25.017810000000001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-102.34872000000001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-3.6877952770763016E-4</v>
      </c>
      <c r="E106" s="185">
        <f t="shared" ref="E106:P106" si="192">IFERROR(E105/E$11,"")</f>
        <v>-2.9311939772227211E-4</v>
      </c>
      <c r="F106" s="185">
        <f t="shared" si="192"/>
        <v>-2.4838254998677325E-3</v>
      </c>
      <c r="G106" s="185">
        <f t="shared" si="192"/>
        <v>-4.0354900768830625E-3</v>
      </c>
      <c r="H106" s="185">
        <f t="shared" si="192"/>
        <v>-3.0520408152479687E-3</v>
      </c>
      <c r="I106" s="185">
        <f t="shared" si="192"/>
        <v>-1.9638517795807948E-3</v>
      </c>
      <c r="J106" s="185">
        <f t="shared" si="192"/>
        <v>-2.1363233313302734E-3</v>
      </c>
      <c r="K106" s="185">
        <f t="shared" si="192"/>
        <v>-1.8216282808881945E-3</v>
      </c>
      <c r="L106" s="185">
        <f t="shared" si="192"/>
        <v>-1.6412385504483229E-3</v>
      </c>
      <c r="M106" s="185">
        <f t="shared" si="192"/>
        <v>-1.0355128506609568E-3</v>
      </c>
      <c r="N106" s="185">
        <f t="shared" si="192"/>
        <v>-1.9961865137834729E-3</v>
      </c>
      <c r="O106" s="185">
        <f t="shared" si="192"/>
        <v>-1.2839608818165033E-3</v>
      </c>
      <c r="P106" s="185">
        <f t="shared" ca="1" si="192"/>
        <v>-2.0321315971026724E-3</v>
      </c>
      <c r="Q106" s="199">
        <f>IFERROR(Q105/Q$11,"")</f>
        <v>-1.165735570751648E-3</v>
      </c>
      <c r="R106" s="185">
        <f t="shared" ref="R106:AO106" si="193">IFERROR(R105/R$11,"")</f>
        <v>-1.2863415206997761E-3</v>
      </c>
      <c r="S106" s="185">
        <f t="shared" si="193"/>
        <v>-1.2581291132117275E-3</v>
      </c>
      <c r="T106" s="185">
        <f t="shared" si="193"/>
        <v>-1.2337336094683342E-3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-1.2352151028320775E-3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-4.7396500000000001</v>
      </c>
      <c r="E107" s="176">
        <v>-4.7405100000000004</v>
      </c>
      <c r="F107" s="176">
        <v>-4.7396500000000001</v>
      </c>
      <c r="G107" s="176">
        <v>-4.7396500000000001</v>
      </c>
      <c r="H107" s="176">
        <v>-4.7396500000000001</v>
      </c>
      <c r="I107" s="176">
        <v>-4.7396500000000001</v>
      </c>
      <c r="J107" s="176">
        <v>-4.7396500000000001</v>
      </c>
      <c r="K107" s="176">
        <v>-4.7405100000000004</v>
      </c>
      <c r="L107" s="176">
        <v>-4.7396500000000001</v>
      </c>
      <c r="M107" s="176">
        <v>-5.4996500000000008</v>
      </c>
      <c r="N107" s="176">
        <v>-4.7396500000000001</v>
      </c>
      <c r="O107" s="176">
        <v>-4.7407900000000005</v>
      </c>
      <c r="P107" s="176">
        <f ca="1">SUMIF($D$4:$O$4,"&lt;"&amp;MONTH(TODAY()),$D107:$O107)</f>
        <v>-23.699110000000005</v>
      </c>
      <c r="Q107" s="177">
        <v>-1.1400000000000002E-3</v>
      </c>
      <c r="R107" s="176">
        <v>0</v>
      </c>
      <c r="S107" s="176">
        <v>-14.220790000000001</v>
      </c>
      <c r="T107" s="176">
        <v>-4.7409600000000029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-18.962890000000002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-5.1950218707444982E-4</v>
      </c>
      <c r="E108" s="185">
        <f t="shared" ref="E108:P108" si="196">IFERROR(E107/E$11,"")</f>
        <v>-3.9075140354673661E-4</v>
      </c>
      <c r="F108" s="185">
        <f t="shared" si="196"/>
        <v>-4.7324450889743032E-4</v>
      </c>
      <c r="G108" s="185">
        <f t="shared" si="196"/>
        <v>-4.5445476869548083E-4</v>
      </c>
      <c r="H108" s="185">
        <f t="shared" si="196"/>
        <v>-4.4531148797047538E-4</v>
      </c>
      <c r="I108" s="185">
        <f t="shared" si="196"/>
        <v>-3.7689933649995581E-4</v>
      </c>
      <c r="J108" s="185">
        <f t="shared" si="196"/>
        <v>-4.0997457160323628E-4</v>
      </c>
      <c r="K108" s="185">
        <f t="shared" si="196"/>
        <v>-3.4961932866982282E-4</v>
      </c>
      <c r="L108" s="185">
        <f t="shared" si="196"/>
        <v>-3.1479246024300705E-4</v>
      </c>
      <c r="M108" s="185">
        <f t="shared" si="196"/>
        <v>-2.3033486968441382E-4</v>
      </c>
      <c r="N108" s="185">
        <f t="shared" si="196"/>
        <v>-2.7612761076226561E-4</v>
      </c>
      <c r="O108" s="185">
        <f t="shared" si="196"/>
        <v>-2.0496057722104536E-4</v>
      </c>
      <c r="P108" s="185">
        <f t="shared" ca="1" si="196"/>
        <v>-4.5276379129731165E-4</v>
      </c>
      <c r="Q108" s="199">
        <f>IFERROR(Q107/Q$11,"")</f>
        <v>-5.426212351744568E-8</v>
      </c>
      <c r="R108" s="185">
        <f t="shared" ref="R108:AO108" si="197">IFERROR(R107/R$11,"")</f>
        <v>0</v>
      </c>
      <c r="S108" s="185">
        <f t="shared" si="197"/>
        <v>-6.3115029926248407E-4</v>
      </c>
      <c r="T108" s="185">
        <f t="shared" si="197"/>
        <v>-2.3379671094891986E-4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-2.2885726486216313E-4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-14.6729</v>
      </c>
      <c r="E109" s="176">
        <v>-15.45675</v>
      </c>
      <c r="F109" s="176">
        <v>-13.473979999999999</v>
      </c>
      <c r="G109" s="176">
        <v>0</v>
      </c>
      <c r="H109" s="176">
        <v>-12.79635</v>
      </c>
      <c r="I109" s="176">
        <v>0</v>
      </c>
      <c r="J109" s="176">
        <v>-12.34384</v>
      </c>
      <c r="K109" s="176">
        <v>0</v>
      </c>
      <c r="L109" s="176">
        <v>0</v>
      </c>
      <c r="M109" s="176">
        <v>-9.3935100000000009</v>
      </c>
      <c r="N109" s="176">
        <v>0</v>
      </c>
      <c r="O109" s="176">
        <v>-15.315040000000002</v>
      </c>
      <c r="P109" s="176">
        <f ca="1">SUMIF($D$4:$O$4,"&lt;"&amp;MONTH(TODAY()),$D109:$O109)</f>
        <v>-56.399979999999999</v>
      </c>
      <c r="Q109" s="177">
        <v>-15.763620000000001</v>
      </c>
      <c r="R109" s="176">
        <v>-15.087110000000001</v>
      </c>
      <c r="S109" s="176">
        <v>-14.09928</v>
      </c>
      <c r="T109" s="176">
        <v>-14.068989999999999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-59.019000000000005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-1.6082629815966779E-3</v>
      </c>
      <c r="E110" s="185">
        <f t="shared" ref="E110:P110" si="200">IFERROR(E109/E$11,"")</f>
        <v>-1.2740710929353635E-3</v>
      </c>
      <c r="F110" s="185">
        <f t="shared" si="200"/>
        <v>-1.3453497722392576E-3</v>
      </c>
      <c r="G110" s="185">
        <f t="shared" si="200"/>
        <v>0</v>
      </c>
      <c r="H110" s="185">
        <f t="shared" si="200"/>
        <v>-1.2022747795915295E-3</v>
      </c>
      <c r="I110" s="185">
        <f t="shared" si="200"/>
        <v>0</v>
      </c>
      <c r="J110" s="185">
        <f t="shared" si="200"/>
        <v>-1.0677287386070473E-3</v>
      </c>
      <c r="K110" s="185">
        <f t="shared" si="200"/>
        <v>0</v>
      </c>
      <c r="L110" s="185">
        <f t="shared" si="200"/>
        <v>0</v>
      </c>
      <c r="M110" s="185">
        <f t="shared" si="200"/>
        <v>-3.9341647227173328E-4</v>
      </c>
      <c r="N110" s="185">
        <f t="shared" si="200"/>
        <v>0</v>
      </c>
      <c r="O110" s="185">
        <f t="shared" si="200"/>
        <v>-6.6212159546476398E-4</v>
      </c>
      <c r="P110" s="185">
        <f t="shared" ca="1" si="200"/>
        <v>-1.0775032806671875E-3</v>
      </c>
      <c r="Q110" s="199">
        <f>IFERROR(Q109/Q$11,"")</f>
        <v>-7.503223644930501E-4</v>
      </c>
      <c r="R110" s="185">
        <f t="shared" ref="R110:AO110" si="201">IFERROR(R109/R$11,"")</f>
        <v>-7.9238093143681892E-4</v>
      </c>
      <c r="S110" s="185">
        <f t="shared" si="201"/>
        <v>-6.2575741512149155E-4</v>
      </c>
      <c r="T110" s="185">
        <f t="shared" si="201"/>
        <v>-6.9380116861843212E-4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-7.1228208964456397E-4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-35.595139999999994</v>
      </c>
      <c r="E111" s="176">
        <v>-37.611879999999999</v>
      </c>
      <c r="F111" s="176">
        <v>-36.722939999999987</v>
      </c>
      <c r="G111" s="176">
        <v>-29.631620000000005</v>
      </c>
      <c r="H111" s="176">
        <v>0</v>
      </c>
      <c r="I111" s="176">
        <v>-75.456469999999996</v>
      </c>
      <c r="J111" s="176">
        <v>0</v>
      </c>
      <c r="K111" s="176">
        <v>0</v>
      </c>
      <c r="L111" s="176">
        <v>0</v>
      </c>
      <c r="M111" s="176">
        <v>-258.58740999999998</v>
      </c>
      <c r="N111" s="176">
        <v>0</v>
      </c>
      <c r="O111" s="176">
        <v>-126.06114999999996</v>
      </c>
      <c r="P111" s="176">
        <f ca="1">SUMIF($D$4:$O$4,"&lt;"&amp;MONTH(TODAY()),$D111:$O111)</f>
        <v>-139.56157999999999</v>
      </c>
      <c r="Q111" s="177">
        <v>-5.5425899999999979</v>
      </c>
      <c r="R111" s="176">
        <v>-36.037929999999996</v>
      </c>
      <c r="S111" s="176">
        <v>-98.406890000000033</v>
      </c>
      <c r="T111" s="176">
        <v>-41.515000000000001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-181.50241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-3.9015018153705926E-3</v>
      </c>
      <c r="E112" s="185">
        <f t="shared" ref="E112:P112" si="204">IFERROR(E111/E$11,"")</f>
        <v>-3.1002771642779847E-3</v>
      </c>
      <c r="F112" s="185">
        <f t="shared" si="204"/>
        <v>-3.6667116149019007E-3</v>
      </c>
      <c r="G112" s="185">
        <f t="shared" si="204"/>
        <v>-2.8411867992726015E-3</v>
      </c>
      <c r="H112" s="185">
        <f t="shared" si="204"/>
        <v>0</v>
      </c>
      <c r="I112" s="185">
        <f t="shared" si="204"/>
        <v>-6.0003362015399481E-3</v>
      </c>
      <c r="J112" s="185">
        <f t="shared" si="204"/>
        <v>0</v>
      </c>
      <c r="K112" s="185">
        <f t="shared" si="204"/>
        <v>0</v>
      </c>
      <c r="L112" s="185">
        <f t="shared" si="204"/>
        <v>0</v>
      </c>
      <c r="M112" s="185">
        <f t="shared" si="204"/>
        <v>-1.0830088711896226E-2</v>
      </c>
      <c r="N112" s="185">
        <f t="shared" si="204"/>
        <v>0</v>
      </c>
      <c r="O112" s="185">
        <f t="shared" si="204"/>
        <v>-5.4500549632337161E-3</v>
      </c>
      <c r="P112" s="185">
        <f t="shared" ca="1" si="204"/>
        <v>-2.6662786104728426E-3</v>
      </c>
      <c r="Q112" s="199">
        <f>IFERROR(Q111/Q$11,"")</f>
        <v>-2.6381816068996413E-4</v>
      </c>
      <c r="R112" s="185">
        <f t="shared" ref="R112:AO112" si="205">IFERROR(R111/R$11,"")</f>
        <v>-1.8927262106828197E-3</v>
      </c>
      <c r="S112" s="185">
        <f t="shared" si="205"/>
        <v>-4.3675167183391617E-3</v>
      </c>
      <c r="T112" s="185">
        <f t="shared" si="205"/>
        <v>-2.0472795499317442E-3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-2.1904965497606598E-3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-824.86909036214035</v>
      </c>
      <c r="AE113" s="176">
        <v>-824.86909036214035</v>
      </c>
      <c r="AF113" s="176">
        <v>-824.86909036214035</v>
      </c>
      <c r="AG113" s="176">
        <v>-824.86909036214035</v>
      </c>
      <c r="AH113" s="176">
        <v>-824.86909036214035</v>
      </c>
      <c r="AI113" s="176">
        <v>-824.86909036214035</v>
      </c>
      <c r="AJ113" s="176">
        <v>-824.86909036214035</v>
      </c>
      <c r="AK113" s="176">
        <v>-824.86909036214035</v>
      </c>
      <c r="AL113" s="176">
        <v>-824.86909036214035</v>
      </c>
      <c r="AM113" s="176">
        <v>-824.86909036214035</v>
      </c>
      <c r="AN113" s="176">
        <v>-824.86909036214035</v>
      </c>
      <c r="AO113" s="178">
        <v>-824.86909036214035</v>
      </c>
      <c r="AP113" s="5"/>
      <c r="AQ113" s="179">
        <v>-824.86909036214035</v>
      </c>
      <c r="AR113" s="178">
        <f ca="1">SUMIF($AD$4:$AO$4,"&lt;"&amp;MONTH(TODAY()),$AD113:$AO113)</f>
        <v>-4124.3454518107019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-4.2156188490825149E-2</v>
      </c>
      <c r="AE114" s="185">
        <f t="shared" si="209"/>
        <v>-4.7004738536368378E-2</v>
      </c>
      <c r="AF114" s="185">
        <f t="shared" si="209"/>
        <v>-4.7303338605074421E-2</v>
      </c>
      <c r="AG114" s="185">
        <f t="shared" si="209"/>
        <v>-4.6259593736550871E-2</v>
      </c>
      <c r="AH114" s="185">
        <f t="shared" si="209"/>
        <v>-4.6015300062545582E-2</v>
      </c>
      <c r="AI114" s="185">
        <f t="shared" si="209"/>
        <v>-4.3908406153213834E-2</v>
      </c>
      <c r="AJ114" s="185">
        <f t="shared" si="209"/>
        <v>-4.2043496617029455E-2</v>
      </c>
      <c r="AK114" s="185">
        <f t="shared" si="209"/>
        <v>-4.0601718176876467E-2</v>
      </c>
      <c r="AL114" s="185">
        <f t="shared" si="209"/>
        <v>-3.9478155306607463E-2</v>
      </c>
      <c r="AM114" s="185">
        <f t="shared" si="209"/>
        <v>-3.8202024658368167E-2</v>
      </c>
      <c r="AN114" s="185">
        <f t="shared" si="209"/>
        <v>-3.7541497221998239E-2</v>
      </c>
      <c r="AO114" s="186">
        <f t="shared" si="209"/>
        <v>-3.7107717729437759E-2</v>
      </c>
      <c r="AP114" s="5"/>
      <c r="AQ114" s="193">
        <f t="shared" ref="AQ114" si="211">IFERROR(AQ113/AQ$11,"")</f>
        <v>-4.6259593736550871E-2</v>
      </c>
      <c r="AR114" s="186">
        <f ca="1">IFERROR(AR113/AR$11,"")</f>
        <v>-4.5668374288675317E-2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x14ac:dyDescent="0.3">
      <c r="C115" s="195" t="s">
        <v>86</v>
      </c>
      <c r="D115" s="176">
        <v>-79.257999999999996</v>
      </c>
      <c r="E115" s="176">
        <v>-216.18396999999999</v>
      </c>
      <c r="F115" s="176">
        <v>-75.557580000000002</v>
      </c>
      <c r="G115" s="176">
        <v>-75.115449999999996</v>
      </c>
      <c r="H115" s="176">
        <v>-1.5302100000000065</v>
      </c>
      <c r="I115" s="176">
        <v>-72.048969999999997</v>
      </c>
      <c r="J115" s="176">
        <v>-49.290380000000006</v>
      </c>
      <c r="K115" s="176">
        <v>-78.436909999999997</v>
      </c>
      <c r="L115" s="176">
        <v>-75.172300000000007</v>
      </c>
      <c r="M115" s="176">
        <v>-134.95366000000001</v>
      </c>
      <c r="N115" s="176">
        <v>-1.94922</v>
      </c>
      <c r="O115" s="176">
        <v>-145.66998999999998</v>
      </c>
      <c r="P115" s="176">
        <f ca="1">SUMIF($D$4:$O$4,"&lt;"&amp;MONTH(TODAY()),$D115:$O115)</f>
        <v>-447.64521000000002</v>
      </c>
      <c r="Q115" s="177">
        <v>-125.30850000000001</v>
      </c>
      <c r="R115" s="176">
        <v>-66.263559999999998</v>
      </c>
      <c r="S115" s="176">
        <v>-80.988930000000011</v>
      </c>
      <c r="T115" s="176">
        <v>-81.850999999999999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-354.41199000000006</v>
      </c>
      <c r="AD115" s="176">
        <v>-117.86013304678507</v>
      </c>
      <c r="AE115" s="176">
        <v>-117.86013304678507</v>
      </c>
      <c r="AF115" s="176">
        <v>-117.86013304678507</v>
      </c>
      <c r="AG115" s="176">
        <v>-117.86013304678507</v>
      </c>
      <c r="AH115" s="176">
        <v>-117.86013304678507</v>
      </c>
      <c r="AI115" s="176">
        <v>-117.86013304678507</v>
      </c>
      <c r="AJ115" s="176">
        <v>-117.86013304678507</v>
      </c>
      <c r="AK115" s="176">
        <v>-117.86013304678507</v>
      </c>
      <c r="AL115" s="176">
        <v>-117.86013304678507</v>
      </c>
      <c r="AM115" s="176">
        <v>-117.86013304678507</v>
      </c>
      <c r="AN115" s="176">
        <v>-117.86013304678507</v>
      </c>
      <c r="AO115" s="178">
        <v>-117.86013304678507</v>
      </c>
      <c r="AP115" s="5"/>
      <c r="AQ115" s="179">
        <v>-117.86013304678507</v>
      </c>
      <c r="AR115" s="178">
        <f ca="1">SUMIF($AD$4:$AO$4,"&lt;"&amp;MONTH(TODAY()),$AD115:$AO115)</f>
        <v>-589.30066523392532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8.9669302387191951E-2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-0.3055242864225437</v>
      </c>
      <c r="AV115" s="45">
        <f ca="1">IFERROR(($AC115/$AR115)-1,"")</f>
        <v>-0.3985888513135909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-8.6872879523059165E-3</v>
      </c>
      <c r="E116" s="196">
        <f t="shared" si="212"/>
        <v>-1.7819641705598254E-2</v>
      </c>
      <c r="F116" s="196">
        <f t="shared" si="212"/>
        <v>-7.5442722227544862E-3</v>
      </c>
      <c r="G116" s="196">
        <f t="shared" si="212"/>
        <v>-7.2023407752063867E-3</v>
      </c>
      <c r="H116" s="196">
        <f t="shared" si="212"/>
        <v>-1.4377012901950652E-4</v>
      </c>
      <c r="I116" s="196">
        <f t="shared" si="212"/>
        <v>-5.7293700987425689E-3</v>
      </c>
      <c r="J116" s="196">
        <f t="shared" si="212"/>
        <v>-4.263564276826501E-3</v>
      </c>
      <c r="K116" s="196">
        <f t="shared" si="212"/>
        <v>-5.7848332388572765E-3</v>
      </c>
      <c r="L116" s="196">
        <f t="shared" si="212"/>
        <v>-4.9927047902535845E-3</v>
      </c>
      <c r="M116" s="196">
        <f t="shared" si="212"/>
        <v>-5.6520930767475549E-3</v>
      </c>
      <c r="N116" s="196">
        <f t="shared" si="212"/>
        <v>-1.1355974838859902E-4</v>
      </c>
      <c r="O116" s="196">
        <f t="shared" si="212"/>
        <v>-6.2978122283804802E-3</v>
      </c>
      <c r="P116" s="196">
        <f t="shared" ca="1" si="212"/>
        <v>-8.552116194898509E-3</v>
      </c>
      <c r="Q116" s="197">
        <f t="shared" si="212"/>
        <v>-5.9644783375314399E-3</v>
      </c>
      <c r="R116" s="196">
        <f t="shared" si="212"/>
        <v>-3.4801881469094832E-3</v>
      </c>
      <c r="S116" s="196">
        <f t="shared" si="212"/>
        <v>-3.5944689012669742E-3</v>
      </c>
      <c r="T116" s="196">
        <f t="shared" si="212"/>
        <v>-4.0364176428149632E-3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-4.2772888871768127E-3</v>
      </c>
      <c r="AD116" s="185">
        <f t="shared" si="212"/>
        <v>-6.0234212220180022E-3</v>
      </c>
      <c r="AE116" s="185">
        <f t="shared" si="212"/>
        <v>-6.7161987307507373E-3</v>
      </c>
      <c r="AF116" s="185">
        <f t="shared" si="212"/>
        <v>-6.758863735703247E-3</v>
      </c>
      <c r="AG116" s="185">
        <f t="shared" si="212"/>
        <v>-6.6097298785755933E-3</v>
      </c>
      <c r="AH116" s="185">
        <f t="shared" si="212"/>
        <v>-6.5748243581031139E-3</v>
      </c>
      <c r="AI116" s="185">
        <f t="shared" si="212"/>
        <v>-6.2737841089645736E-3</v>
      </c>
      <c r="AJ116" s="185">
        <f t="shared" si="212"/>
        <v>-6.0073194194483117E-3</v>
      </c>
      <c r="AK116" s="185">
        <f t="shared" si="212"/>
        <v>-5.801313156435335E-3</v>
      </c>
      <c r="AL116" s="185">
        <f t="shared" si="212"/>
        <v>-5.6407746286573149E-3</v>
      </c>
      <c r="AM116" s="185">
        <f t="shared" si="212"/>
        <v>-5.458436691954496E-3</v>
      </c>
      <c r="AN116" s="185">
        <f t="shared" si="212"/>
        <v>-5.3640582597387458E-3</v>
      </c>
      <c r="AO116" s="186">
        <f t="shared" si="212"/>
        <v>-5.3020783537106268E-3</v>
      </c>
      <c r="AP116" s="5"/>
      <c r="AQ116" s="146">
        <f>IFERROR(AQ115/AQ$11,"")</f>
        <v>-6.6097298785755933E-3</v>
      </c>
      <c r="AR116" s="147">
        <f ca="1">IFERROR(AR115/AR$11,"")</f>
        <v>-6.5252544101641547E-3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-3.1659231323914235E-3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-2.5733122357606301E-3</v>
      </c>
      <c r="AV116" s="45">
        <f ca="1">IF($AR116&lt;&gt;0,IFERROR(($AR116-$AC116),""),"")</f>
        <v>-2.247965522987342E-3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-3920.4760799999999</v>
      </c>
      <c r="E117" s="176">
        <f t="shared" ref="E117:AB117" si="214">+E119+E121+E123</f>
        <v>-3920.4760799999999</v>
      </c>
      <c r="F117" s="176">
        <f t="shared" si="214"/>
        <v>-3920.4760799999999</v>
      </c>
      <c r="G117" s="176">
        <f t="shared" si="214"/>
        <v>-3954.2963300000001</v>
      </c>
      <c r="H117" s="176">
        <f t="shared" si="214"/>
        <v>-3868.7313699999995</v>
      </c>
      <c r="I117" s="176">
        <f t="shared" si="214"/>
        <v>-3938.4005400000001</v>
      </c>
      <c r="J117" s="176">
        <f t="shared" si="214"/>
        <v>-3965.8710000000001</v>
      </c>
      <c r="K117" s="176">
        <f t="shared" si="214"/>
        <v>-3886.6558300000002</v>
      </c>
      <c r="L117" s="176">
        <f t="shared" si="214"/>
        <v>-3886.6558300000002</v>
      </c>
      <c r="M117" s="176">
        <f t="shared" si="214"/>
        <v>-3920.4760900000001</v>
      </c>
      <c r="N117" s="176">
        <f t="shared" si="214"/>
        <v>-3925.4755299999997</v>
      </c>
      <c r="O117" s="176">
        <f t="shared" si="214"/>
        <v>42453.226450000002</v>
      </c>
      <c r="P117" s="176">
        <f t="shared" ca="1" si="214"/>
        <v>-19584.45594</v>
      </c>
      <c r="Q117" s="177">
        <f t="shared" si="214"/>
        <v>-41.274220000000668</v>
      </c>
      <c r="R117" s="176">
        <f t="shared" si="214"/>
        <v>-1.3164300000006333</v>
      </c>
      <c r="S117" s="176">
        <f t="shared" si="214"/>
        <v>32.503839999999386</v>
      </c>
      <c r="T117" s="176">
        <f t="shared" si="214"/>
        <v>35.206219999999739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25.119409999997821</v>
      </c>
      <c r="AD117" s="176">
        <v>-824.86909036214035</v>
      </c>
      <c r="AE117" s="176">
        <v>-824.86909036214035</v>
      </c>
      <c r="AF117" s="176">
        <v>-824.86909036214035</v>
      </c>
      <c r="AG117" s="176">
        <v>-824.86909036214035</v>
      </c>
      <c r="AH117" s="176">
        <v>-824.86909036214035</v>
      </c>
      <c r="AI117" s="176">
        <v>-824.86909036214035</v>
      </c>
      <c r="AJ117" s="176">
        <v>-824.86909036214035</v>
      </c>
      <c r="AK117" s="176">
        <v>-824.86909036214035</v>
      </c>
      <c r="AL117" s="176">
        <v>-824.86909036214035</v>
      </c>
      <c r="AM117" s="176">
        <v>-824.86909036214035</v>
      </c>
      <c r="AN117" s="176">
        <v>-824.86909036214035</v>
      </c>
      <c r="AO117" s="178">
        <v>-824.86909036214035</v>
      </c>
      <c r="AP117" s="5"/>
      <c r="AQ117" s="179">
        <v>-824.86909036214035</v>
      </c>
      <c r="AR117" s="178">
        <f ca="1">SUMIF($AD$4:$AO$4,"&lt;"&amp;MONTH(TODAY()),$AD117:$AO117)</f>
        <v>-4124.3454518107019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-1.0089032831790832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-1.0426809786078215</v>
      </c>
      <c r="AV117" s="45">
        <f ca="1">IFERROR(($AC117/$AR117)-1,"")</f>
        <v>-1.0060905203731103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-0.42971440885573103</v>
      </c>
      <c r="E118" s="201">
        <f t="shared" si="216"/>
        <v>-0.32315753596794605</v>
      </c>
      <c r="F118" s="201">
        <f t="shared" si="216"/>
        <v>-0.39145164244695763</v>
      </c>
      <c r="G118" s="202">
        <f t="shared" si="216"/>
        <v>-0.37915222094533113</v>
      </c>
      <c r="H118" s="202">
        <f t="shared" si="216"/>
        <v>-0.36348475582221379</v>
      </c>
      <c r="I118" s="202">
        <f t="shared" si="216"/>
        <v>-0.31318357904002775</v>
      </c>
      <c r="J118" s="202">
        <f t="shared" si="216"/>
        <v>-0.34304352942911359</v>
      </c>
      <c r="K118" s="202">
        <f t="shared" si="216"/>
        <v>-0.2866463739250108</v>
      </c>
      <c r="L118" s="202">
        <f t="shared" si="216"/>
        <v>-0.2581393037130435</v>
      </c>
      <c r="M118" s="202">
        <f t="shared" si="216"/>
        <v>-0.16419633054667299</v>
      </c>
      <c r="N118" s="202">
        <f t="shared" si="216"/>
        <v>-0.2286945616669244</v>
      </c>
      <c r="O118" s="202">
        <f t="shared" si="216"/>
        <v>1.8353982770989117</v>
      </c>
      <c r="P118" s="202">
        <f t="shared" ca="1" si="216"/>
        <v>-0.37415466327172431</v>
      </c>
      <c r="Q118" s="203">
        <f t="shared" si="216"/>
        <v>-1.9645849330932131E-3</v>
      </c>
      <c r="R118" s="202">
        <f t="shared" si="216"/>
        <v>-6.9139419648419953E-5</v>
      </c>
      <c r="S118" s="202">
        <f t="shared" si="216"/>
        <v>1.4425927352263489E-3</v>
      </c>
      <c r="T118" s="202">
        <f t="shared" si="216"/>
        <v>1.7361670296615064E-3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3.031584039959505E-4</v>
      </c>
      <c r="AD118" s="204">
        <f t="shared" si="216"/>
        <v>-4.2156188490825149E-2</v>
      </c>
      <c r="AE118" s="204">
        <f t="shared" si="216"/>
        <v>-4.7004738536368378E-2</v>
      </c>
      <c r="AF118" s="204">
        <f t="shared" si="216"/>
        <v>-4.7303338605074421E-2</v>
      </c>
      <c r="AG118" s="204">
        <f t="shared" si="216"/>
        <v>-4.6259593736550871E-2</v>
      </c>
      <c r="AH118" s="204">
        <f t="shared" si="216"/>
        <v>-4.6015300062545582E-2</v>
      </c>
      <c r="AI118" s="204">
        <f t="shared" si="216"/>
        <v>-4.3908406153213834E-2</v>
      </c>
      <c r="AJ118" s="204">
        <f t="shared" si="216"/>
        <v>-4.2043496617029455E-2</v>
      </c>
      <c r="AK118" s="204">
        <f t="shared" si="216"/>
        <v>-4.0601718176876467E-2</v>
      </c>
      <c r="AL118" s="204">
        <f t="shared" si="216"/>
        <v>-3.9478155306607463E-2</v>
      </c>
      <c r="AM118" s="204">
        <f t="shared" si="216"/>
        <v>-3.8202024658368167E-2</v>
      </c>
      <c r="AN118" s="204">
        <f t="shared" si="216"/>
        <v>-3.7541497221998239E-2</v>
      </c>
      <c r="AO118" s="205">
        <f t="shared" si="216"/>
        <v>-3.7107717729437759E-2</v>
      </c>
      <c r="AP118" s="56"/>
      <c r="AQ118" s="206">
        <f>IFERROR(AQ117/AQ$11,"")</f>
        <v>-4.6259593736550871E-2</v>
      </c>
      <c r="AR118" s="205">
        <f ca="1">IFERROR(AR117/AR$11,"")</f>
        <v>-4.5668374288675317E-2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-0.38088838797499264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-4.7995760766212377E-2</v>
      </c>
      <c r="AV118" s="45">
        <f ca="1">IF($AR118&lt;&gt;0,IFERROR(($AR118-$AC118),""),"")</f>
        <v>-4.597153269267127E-2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-3920.4760799999999</v>
      </c>
      <c r="E119" s="156">
        <v>-3920.4760799999999</v>
      </c>
      <c r="F119" s="156">
        <v>-3920.4760799999999</v>
      </c>
      <c r="G119" s="156">
        <v>-3954.2963300000001</v>
      </c>
      <c r="H119" s="156">
        <v>-3868.7313699999995</v>
      </c>
      <c r="I119" s="156">
        <v>-3938.4005400000001</v>
      </c>
      <c r="J119" s="156">
        <v>-3965.8710000000001</v>
      </c>
      <c r="K119" s="156">
        <v>-3886.6558300000002</v>
      </c>
      <c r="L119" s="156">
        <v>-3886.6558300000002</v>
      </c>
      <c r="M119" s="156">
        <v>-3920.4760900000001</v>
      </c>
      <c r="N119" s="156">
        <v>-3925.4755299999997</v>
      </c>
      <c r="O119" s="156">
        <v>42453.226450000002</v>
      </c>
      <c r="P119" s="156">
        <f ca="1">SUMIF($D$4:$O$4,"&lt;"&amp;MONTH(TODAY()),$D119:$O119)</f>
        <v>-19584.45594</v>
      </c>
      <c r="Q119" s="157">
        <v>-41.274220000000668</v>
      </c>
      <c r="R119" s="156">
        <v>-1.3164300000006333</v>
      </c>
      <c r="S119" s="156">
        <v>32.503839999999386</v>
      </c>
      <c r="T119" s="156">
        <v>35.206219999999739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25.119409999997821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-0.42971440885573103</v>
      </c>
      <c r="E120" s="154">
        <f t="shared" ref="E120:P120" si="218">IFERROR(E119/E$11,"")</f>
        <v>-0.32315753596794605</v>
      </c>
      <c r="F120" s="154">
        <f t="shared" si="218"/>
        <v>-0.39145164244695763</v>
      </c>
      <c r="G120" s="154">
        <f t="shared" si="218"/>
        <v>-0.37915222094533113</v>
      </c>
      <c r="H120" s="154">
        <f t="shared" si="218"/>
        <v>-0.36348475582221379</v>
      </c>
      <c r="I120" s="154">
        <f t="shared" si="218"/>
        <v>-0.31318357904002775</v>
      </c>
      <c r="J120" s="154">
        <f t="shared" si="218"/>
        <v>-0.34304352942911359</v>
      </c>
      <c r="K120" s="154">
        <f t="shared" si="218"/>
        <v>-0.2866463739250108</v>
      </c>
      <c r="L120" s="154">
        <f t="shared" si="218"/>
        <v>-0.2581393037130435</v>
      </c>
      <c r="M120" s="154">
        <f t="shared" si="218"/>
        <v>-0.16419633054667299</v>
      </c>
      <c r="N120" s="154">
        <f t="shared" si="218"/>
        <v>-0.2286945616669244</v>
      </c>
      <c r="O120" s="154">
        <f t="shared" si="218"/>
        <v>1.8353982770989117</v>
      </c>
      <c r="P120" s="154">
        <f t="shared" ca="1" si="218"/>
        <v>-0.37415466327172431</v>
      </c>
      <c r="Q120" s="172">
        <f>IFERROR(Q119/Q$11,"")</f>
        <v>-1.9645849330932131E-3</v>
      </c>
      <c r="R120" s="154">
        <f t="shared" ref="R120:AO120" si="219">IFERROR(R119/R$11,"")</f>
        <v>-6.9139419648419953E-5</v>
      </c>
      <c r="S120" s="154">
        <f t="shared" si="219"/>
        <v>1.4425927352263489E-3</v>
      </c>
      <c r="T120" s="154">
        <f t="shared" si="219"/>
        <v>1.7361670296615064E-3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3.031584039959505E-4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x14ac:dyDescent="0.3">
      <c r="C125" s="216" t="s">
        <v>91</v>
      </c>
      <c r="D125" s="217">
        <f>D23+D49+D73+D85+D101+D115+D117</f>
        <v>-10271.64177</v>
      </c>
      <c r="E125" s="217">
        <f t="shared" ref="E125:AB125" si="230">E23+E49+E73+E85+E101+E115+E117</f>
        <v>-11076.19635</v>
      </c>
      <c r="F125" s="217">
        <f t="shared" si="230"/>
        <v>-12063.979889999999</v>
      </c>
      <c r="G125" s="217">
        <f t="shared" si="230"/>
        <v>-12189.652169999998</v>
      </c>
      <c r="H125" s="217">
        <f t="shared" si="230"/>
        <v>-11093.932289999999</v>
      </c>
      <c r="I125" s="217">
        <f t="shared" si="230"/>
        <v>-11211.207310000002</v>
      </c>
      <c r="J125" s="217">
        <f t="shared" si="230"/>
        <v>-11277.240119999999</v>
      </c>
      <c r="K125" s="217">
        <f t="shared" si="230"/>
        <v>-11398.03759</v>
      </c>
      <c r="L125" s="217">
        <f t="shared" si="230"/>
        <v>-11219.55451</v>
      </c>
      <c r="M125" s="217">
        <f t="shared" si="230"/>
        <v>-17293.138449999999</v>
      </c>
      <c r="N125" s="217">
        <f t="shared" si="230"/>
        <v>-19725.05184</v>
      </c>
      <c r="O125" s="217">
        <f t="shared" si="230"/>
        <v>31838.326250000002</v>
      </c>
      <c r="P125" s="217">
        <f t="shared" ca="1" si="230"/>
        <v>-56695.402469999994</v>
      </c>
      <c r="Q125" s="218">
        <f t="shared" si="230"/>
        <v>-11192.367120000001</v>
      </c>
      <c r="R125" s="217">
        <f t="shared" si="230"/>
        <v>-11304.745720000001</v>
      </c>
      <c r="S125" s="217">
        <f t="shared" si="230"/>
        <v>-13815.944510000003</v>
      </c>
      <c r="T125" s="217">
        <f>T23+T49+T73+T85+T101+T115+T117</f>
        <v>-11376.636390000001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-47689.693740000002</v>
      </c>
      <c r="AD125" s="71">
        <v>-11446.264674106051</v>
      </c>
      <c r="AE125" s="71">
        <v>-10679.296169212441</v>
      </c>
      <c r="AF125" s="71">
        <v>-10637.20169445508</v>
      </c>
      <c r="AG125" s="71">
        <v>-10986.71139505608</v>
      </c>
      <c r="AH125" s="71">
        <v>-11022.684404761412</v>
      </c>
      <c r="AI125" s="71">
        <v>-11349.544093707618</v>
      </c>
      <c r="AJ125" s="71">
        <v>-11666.19438787662</v>
      </c>
      <c r="AK125" s="71">
        <v>-11930.937038948314</v>
      </c>
      <c r="AL125" s="71">
        <v>-12150.654585998664</v>
      </c>
      <c r="AM125" s="71">
        <v>-12415.883296496017</v>
      </c>
      <c r="AN125" s="71">
        <v>-12560.24816465287</v>
      </c>
      <c r="AO125" s="71">
        <v>-12657.85085964738</v>
      </c>
      <c r="AP125" s="5"/>
      <c r="AQ125" s="220">
        <v>-10986.71139505608</v>
      </c>
      <c r="AR125" s="221">
        <f ca="1">SUMIF($AD$4:$AO$4,"&lt;"&amp;MONTH(TODAY()),$AD125:$AO125)</f>
        <v>-54772.158337591063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-6.6697209129634727E-2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3.5490601411390932E-2</v>
      </c>
      <c r="AV125" s="45">
        <f ca="1">IFERROR(($AC125/$AR125)-1,"")</f>
        <v>-0.1293077507360203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-1.1258511418269856</v>
      </c>
      <c r="E126" s="47">
        <f t="shared" ref="E126:P126" si="232">IFERROR(E125/E$11,"")</f>
        <v>-0.9129902204028133</v>
      </c>
      <c r="F126" s="47">
        <f t="shared" si="232"/>
        <v>-1.2045641003853711</v>
      </c>
      <c r="G126" s="48">
        <f t="shared" si="232"/>
        <v>-1.1687878972910899</v>
      </c>
      <c r="H126" s="48">
        <f t="shared" si="232"/>
        <v>-1.0423249597551725</v>
      </c>
      <c r="I126" s="48">
        <f t="shared" si="232"/>
        <v>-0.89152080776058451</v>
      </c>
      <c r="J126" s="48">
        <f t="shared" si="232"/>
        <v>-0.97546900869554254</v>
      </c>
      <c r="K126" s="48">
        <f t="shared" si="232"/>
        <v>-0.84062142055795785</v>
      </c>
      <c r="L126" s="48">
        <f t="shared" si="232"/>
        <v>-0.74516708344148308</v>
      </c>
      <c r="M126" s="48">
        <f t="shared" si="232"/>
        <v>-0.72426659720441755</v>
      </c>
      <c r="N126" s="48">
        <f t="shared" si="232"/>
        <v>-1.1491632160056189</v>
      </c>
      <c r="O126" s="48">
        <f t="shared" si="232"/>
        <v>1.3764798115824495</v>
      </c>
      <c r="P126" s="48">
        <f t="shared" ca="1" si="232"/>
        <v>-1.083147230906315</v>
      </c>
      <c r="Q126" s="49">
        <f>IFERROR(Q125/Q$11,"")</f>
        <v>-0.53273825185792789</v>
      </c>
      <c r="R126" s="48">
        <f t="shared" ref="R126:AO126" si="233">IFERROR(R125/R$11,"")</f>
        <v>-0.59372967674193355</v>
      </c>
      <c r="S126" s="48">
        <f t="shared" si="233"/>
        <v>-0.61318235569756496</v>
      </c>
      <c r="T126" s="48">
        <f t="shared" si="233"/>
        <v>-0.56102986940277744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-0.57555219016988568</v>
      </c>
      <c r="AD126" s="223">
        <f t="shared" si="233"/>
        <v>-0.58497875208979344</v>
      </c>
      <c r="AE126" s="223">
        <f t="shared" si="233"/>
        <v>-0.60855416944510454</v>
      </c>
      <c r="AF126" s="223">
        <f t="shared" si="233"/>
        <v>-0.61000607180270527</v>
      </c>
      <c r="AG126" s="223">
        <f t="shared" si="233"/>
        <v>-0.61614723060224807</v>
      </c>
      <c r="AH126" s="223">
        <f t="shared" si="233"/>
        <v>-0.61490015361971906</v>
      </c>
      <c r="AI126" s="223">
        <f t="shared" si="233"/>
        <v>-0.60414482436423711</v>
      </c>
      <c r="AJ126" s="223">
        <f t="shared" si="233"/>
        <v>-0.59462478350953973</v>
      </c>
      <c r="AK126" s="223">
        <f t="shared" si="233"/>
        <v>-0.58726475376688458</v>
      </c>
      <c r="AL126" s="223">
        <f t="shared" si="233"/>
        <v>-0.58152915950869521</v>
      </c>
      <c r="AM126" s="223">
        <f t="shared" si="233"/>
        <v>-0.57501473311350071</v>
      </c>
      <c r="AN126" s="223">
        <f t="shared" si="233"/>
        <v>-0.57164285471517584</v>
      </c>
      <c r="AO126" s="223">
        <f t="shared" si="233"/>
        <v>-0.56942848537930191</v>
      </c>
      <c r="AP126" s="5"/>
      <c r="AQ126" s="52">
        <f t="shared" ref="AQ126" si="235">IFERROR(AQ125/AQ$11,"")</f>
        <v>-0.61614723060224807</v>
      </c>
      <c r="AR126" s="224">
        <f ca="1">IFERROR(AR125/AR$11,"")</f>
        <v>-0.60648543066670924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-0.60775802788831246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-5.5117361199470638E-2</v>
      </c>
      <c r="AV126" s="45">
        <f ca="1">IF($AR126&lt;&gt;0,IFERROR(($AR126-$AC126),""),"")</f>
        <v>-3.0933240496823555E-2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-1148.1960600000129</v>
      </c>
      <c r="E127" s="40">
        <f t="shared" si="236"/>
        <v>1055.5834899999918</v>
      </c>
      <c r="F127" s="40">
        <f t="shared" si="236"/>
        <v>-2048.7553900000239</v>
      </c>
      <c r="G127" s="40">
        <f t="shared" si="236"/>
        <v>-1760.341429999984</v>
      </c>
      <c r="H127" s="40">
        <f t="shared" si="236"/>
        <v>-450.48353999999017</v>
      </c>
      <c r="I127" s="40">
        <f t="shared" si="236"/>
        <v>1364.1663799999969</v>
      </c>
      <c r="J127" s="40">
        <f t="shared" si="236"/>
        <v>283.59883999999329</v>
      </c>
      <c r="K127" s="40">
        <f t="shared" si="236"/>
        <v>2161.0239700000002</v>
      </c>
      <c r="L127" s="40">
        <f t="shared" si="236"/>
        <v>3836.873450000001</v>
      </c>
      <c r="M127" s="40">
        <f t="shared" si="236"/>
        <v>6583.6197999999931</v>
      </c>
      <c r="N127" s="40">
        <f t="shared" si="236"/>
        <v>-2560.3431499999933</v>
      </c>
      <c r="O127" s="40">
        <f t="shared" si="236"/>
        <v>54968.579220000014</v>
      </c>
      <c r="P127" s="40">
        <f ca="1">SUMIF($D$4:$O$4,"&lt;"&amp;MONTH(TODAY()),$D127:$O127)</f>
        <v>-4352.1929300000193</v>
      </c>
      <c r="Q127" s="41">
        <f t="shared" ref="Q127:AB127" si="237">Q11+Q125</f>
        <v>9816.7627500000472</v>
      </c>
      <c r="R127" s="40">
        <f t="shared" si="237"/>
        <v>7735.4777400000366</v>
      </c>
      <c r="S127" s="40">
        <f t="shared" si="237"/>
        <v>8715.5983200000355</v>
      </c>
      <c r="T127" s="40">
        <f>T11+T125</f>
        <v>8901.4931900000029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35169.332000000119</v>
      </c>
      <c r="AD127" s="40">
        <v>8120.710422365597</v>
      </c>
      <c r="AE127" s="40">
        <v>6869.3407564865483</v>
      </c>
      <c r="AF127" s="40">
        <v>6800.6602976719059</v>
      </c>
      <c r="AG127" s="40">
        <v>6844.5971775998569</v>
      </c>
      <c r="AH127" s="40">
        <v>6903.2899829085563</v>
      </c>
      <c r="AI127" s="40">
        <v>7436.5873701365726</v>
      </c>
      <c r="AJ127" s="40">
        <v>7953.2273237807367</v>
      </c>
      <c r="AK127" s="40">
        <v>8385.1758597398166</v>
      </c>
      <c r="AL127" s="40">
        <v>8743.6623838745963</v>
      </c>
      <c r="AM127" s="40">
        <v>9176.4039641597483</v>
      </c>
      <c r="AN127" s="40">
        <v>9411.9466437840911</v>
      </c>
      <c r="AO127" s="40">
        <v>9571.1931461435524</v>
      </c>
      <c r="AP127" s="5"/>
      <c r="AQ127" s="43">
        <v>6844.5971775998569</v>
      </c>
      <c r="AR127" s="44">
        <f ca="1">SUMIF($AD$4:$AO$4,"&lt;"&amp;MONTH(TODAY()),$AD127:$AO127)</f>
        <v>35538.598637032468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-6.0566856169488004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0.3005138153537652</v>
      </c>
      <c r="AV127" s="45">
        <f ca="1">IFERROR(($AC127/$AR127)-1,"")</f>
        <v>-1.0390579572475356E-2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-0.12585114182698573</v>
      </c>
      <c r="E128" s="47">
        <f t="shared" ref="E128:P128" si="239">IFERROR(E127/E$11,"")</f>
        <v>8.7009779597186671E-2</v>
      </c>
      <c r="F128" s="47">
        <f t="shared" si="239"/>
        <v>-0.20456410038537121</v>
      </c>
      <c r="G128" s="48">
        <f t="shared" si="239"/>
        <v>-0.16878789729108998</v>
      </c>
      <c r="H128" s="48">
        <f t="shared" si="239"/>
        <v>-4.2324959755172385E-2</v>
      </c>
      <c r="I128" s="48">
        <f t="shared" si="239"/>
        <v>0.10847919223941543</v>
      </c>
      <c r="J128" s="48">
        <f t="shared" si="239"/>
        <v>2.4530991304457499E-2</v>
      </c>
      <c r="K128" s="48">
        <f t="shared" si="239"/>
        <v>0.15937857944204217</v>
      </c>
      <c r="L128" s="48">
        <f t="shared" si="239"/>
        <v>0.25483291655851692</v>
      </c>
      <c r="M128" s="48">
        <f t="shared" si="239"/>
        <v>0.27573340279558239</v>
      </c>
      <c r="N128" s="48">
        <f t="shared" si="239"/>
        <v>-0.14916321600561883</v>
      </c>
      <c r="O128" s="48">
        <f t="shared" si="239"/>
        <v>2.3764798115824495</v>
      </c>
      <c r="P128" s="48">
        <f t="shared" ca="1" si="239"/>
        <v>-8.3147230906315206E-2</v>
      </c>
      <c r="Q128" s="49">
        <f>IFERROR(Q127/Q$11,"")</f>
        <v>0.46726174814207216</v>
      </c>
      <c r="R128" s="48">
        <f t="shared" ref="R128:AO128" si="240">IFERROR(R127/R$11,"")</f>
        <v>0.4062703232580665</v>
      </c>
      <c r="S128" s="48">
        <f t="shared" si="240"/>
        <v>0.38681764430243504</v>
      </c>
      <c r="T128" s="48">
        <f t="shared" si="240"/>
        <v>0.43897013059722251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0.42444780983011426</v>
      </c>
      <c r="AD128" s="107">
        <f t="shared" si="240"/>
        <v>0.4150212479102065</v>
      </c>
      <c r="AE128" s="107">
        <f t="shared" si="240"/>
        <v>0.39144583055489546</v>
      </c>
      <c r="AF128" s="107">
        <f t="shared" si="240"/>
        <v>0.38999392819729473</v>
      </c>
      <c r="AG128" s="107">
        <f t="shared" si="240"/>
        <v>0.38385276939775198</v>
      </c>
      <c r="AH128" s="107">
        <f t="shared" si="240"/>
        <v>0.385099846380281</v>
      </c>
      <c r="AI128" s="107">
        <f t="shared" si="240"/>
        <v>0.39585517563576283</v>
      </c>
      <c r="AJ128" s="107">
        <f t="shared" si="240"/>
        <v>0.40537521649046021</v>
      </c>
      <c r="AK128" s="107">
        <f t="shared" si="240"/>
        <v>0.41273524623311536</v>
      </c>
      <c r="AL128" s="107">
        <f t="shared" si="240"/>
        <v>0.41847084049130484</v>
      </c>
      <c r="AM128" s="107">
        <f t="shared" si="240"/>
        <v>0.42498526688649924</v>
      </c>
      <c r="AN128" s="107">
        <f t="shared" si="240"/>
        <v>0.42835714528482416</v>
      </c>
      <c r="AO128" s="107">
        <f t="shared" si="240"/>
        <v>0.43057151462069809</v>
      </c>
      <c r="AP128" s="119"/>
      <c r="AQ128" s="52">
        <f t="shared" ref="AQ128" si="242">IFERROR(AQ127/AQ$11,"")</f>
        <v>0.38385276939775198</v>
      </c>
      <c r="AR128" s="224">
        <f ca="1">IFERROR(AR127/AR$11,"")</f>
        <v>0.39351456933329082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-0.60775802788831246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-5.5117361199470527E-2</v>
      </c>
      <c r="AV128" s="45">
        <f ca="1">IF($AR128&lt;&gt;0,IFERROR(($AR128-$AC128),""),"")</f>
        <v>-3.0933240496823444E-2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-84.913789999999992</v>
      </c>
      <c r="E129" s="229">
        <f t="shared" ref="E129:AB129" si="243">E131+E133+E147+E155+E157+E159+E161+E163</f>
        <v>-95.198419999999999</v>
      </c>
      <c r="F129" s="229">
        <f t="shared" si="243"/>
        <v>-354.82262000000003</v>
      </c>
      <c r="G129" s="229">
        <f t="shared" si="243"/>
        <v>-141.48578000000003</v>
      </c>
      <c r="H129" s="229">
        <f t="shared" si="243"/>
        <v>-147.80805000000001</v>
      </c>
      <c r="I129" s="229">
        <f t="shared" si="243"/>
        <v>-311.93291999999997</v>
      </c>
      <c r="J129" s="229">
        <f t="shared" si="243"/>
        <v>-193.12682000000001</v>
      </c>
      <c r="K129" s="229">
        <f t="shared" si="243"/>
        <v>-354.60205999999999</v>
      </c>
      <c r="L129" s="229">
        <f t="shared" si="243"/>
        <v>-380.96096</v>
      </c>
      <c r="M129" s="229">
        <f t="shared" si="243"/>
        <v>-374.38731999999999</v>
      </c>
      <c r="N129" s="229">
        <f t="shared" si="243"/>
        <v>-384.94310999999999</v>
      </c>
      <c r="O129" s="229">
        <f t="shared" si="243"/>
        <v>-258.95114000000001</v>
      </c>
      <c r="P129" s="229">
        <f t="shared" ca="1" si="243"/>
        <v>-824.22865999999999</v>
      </c>
      <c r="Q129" s="230">
        <f t="shared" si="243"/>
        <v>-288.80673000000002</v>
      </c>
      <c r="R129" s="229">
        <f t="shared" si="243"/>
        <v>-472.73248999999998</v>
      </c>
      <c r="S129" s="229">
        <f t="shared" si="243"/>
        <v>-188.84181000000001</v>
      </c>
      <c r="T129" s="229">
        <f t="shared" si="243"/>
        <v>-489.06826000000001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-1439.4492899999998</v>
      </c>
      <c r="AD129" s="232">
        <v>-647.7974684912657</v>
      </c>
      <c r="AE129" s="232">
        <v>-644.15554312634924</v>
      </c>
      <c r="AF129" s="232">
        <v>-643.95565886204952</v>
      </c>
      <c r="AG129" s="232">
        <v>-644.66560088371762</v>
      </c>
      <c r="AH129" s="232">
        <v>-644.83641756740451</v>
      </c>
      <c r="AI129" s="232">
        <v>-646.38850032484061</v>
      </c>
      <c r="AJ129" s="232">
        <v>-647.8921040983779</v>
      </c>
      <c r="AK129" s="232">
        <v>-649.14922609225562</v>
      </c>
      <c r="AL129" s="232">
        <v>-650.19254782269729</v>
      </c>
      <c r="AM129" s="232">
        <v>-651.45197785418009</v>
      </c>
      <c r="AN129" s="232">
        <v>-652.13748980387368</v>
      </c>
      <c r="AO129" s="233">
        <v>-652.60095307298673</v>
      </c>
      <c r="AP129" s="121"/>
      <c r="AQ129" s="234">
        <v>-644.66560088371762</v>
      </c>
      <c r="AR129" s="235">
        <f ca="1">SUMIF($AD$4:$AO$4,"&lt;"&amp;MONTH(TODAY()),$AD129:$AO129)</f>
        <v>-3225.4106889307868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2.4566601675447517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-0.24136132076912797</v>
      </c>
      <c r="AV129" s="45">
        <f ca="1">IFERROR(($AC129/$AR129)-1,"")</f>
        <v>-0.55371596710458837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-9.3072061476650262E-3</v>
      </c>
      <c r="E130" s="241">
        <f t="shared" ref="E130:P130" si="245">IFERROR(E129/E$11,"")</f>
        <v>-7.8470283219382979E-3</v>
      </c>
      <c r="F130" s="241">
        <f t="shared" si="245"/>
        <v>-3.5428324147901119E-2</v>
      </c>
      <c r="G130" s="242">
        <f t="shared" si="245"/>
        <v>-1.3566167844376632E-2</v>
      </c>
      <c r="H130" s="242">
        <f t="shared" si="245"/>
        <v>-1.3887232744931467E-2</v>
      </c>
      <c r="I130" s="242">
        <f t="shared" si="245"/>
        <v>-2.480506167765421E-2</v>
      </c>
      <c r="J130" s="242">
        <f t="shared" si="245"/>
        <v>-1.6705259944214304E-2</v>
      </c>
      <c r="K130" s="242">
        <f t="shared" si="245"/>
        <v>-2.6152404311379201E-2</v>
      </c>
      <c r="L130" s="242">
        <f t="shared" si="245"/>
        <v>-2.5302213845945967E-2</v>
      </c>
      <c r="M130" s="242">
        <f t="shared" si="245"/>
        <v>-1.5679989556371211E-2</v>
      </c>
      <c r="N130" s="242">
        <f t="shared" si="245"/>
        <v>-2.2426428374182902E-2</v>
      </c>
      <c r="O130" s="242">
        <f t="shared" si="245"/>
        <v>-1.1195344051613281E-2</v>
      </c>
      <c r="P130" s="242">
        <f t="shared" ca="1" si="245"/>
        <v>-1.5746620569190267E-2</v>
      </c>
      <c r="Q130" s="243">
        <f>IFERROR(Q129/Q$11,"")</f>
        <v>-1.3746724961341741E-2</v>
      </c>
      <c r="R130" s="242">
        <f t="shared" ref="R130:AO130" si="246">IFERROR(R129/R$11,"")</f>
        <v>-2.4828095688746662E-2</v>
      </c>
      <c r="S130" s="242">
        <f t="shared" si="246"/>
        <v>-8.3812196716757052E-3</v>
      </c>
      <c r="T130" s="242">
        <f t="shared" si="246"/>
        <v>-2.4118016312626792E-2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-1.737226906959765E-2</v>
      </c>
      <c r="AD130" s="245">
        <f t="shared" si="246"/>
        <v>-3.3106674143418197E-2</v>
      </c>
      <c r="AE130" s="245">
        <f t="shared" si="246"/>
        <v>-3.6706870502461637E-2</v>
      </c>
      <c r="AF130" s="245">
        <f t="shared" si="246"/>
        <v>-3.6928590165055147E-2</v>
      </c>
      <c r="AG130" s="245">
        <f t="shared" si="246"/>
        <v>-3.61535777510072E-2</v>
      </c>
      <c r="AH130" s="245">
        <f t="shared" si="246"/>
        <v>-3.5972182243601922E-2</v>
      </c>
      <c r="AI130" s="245">
        <f t="shared" si="246"/>
        <v>-3.4407749225479477E-2</v>
      </c>
      <c r="AJ130" s="245">
        <f t="shared" si="246"/>
        <v>-3.3022996988408534E-2</v>
      </c>
      <c r="AK130" s="245">
        <f t="shared" si="246"/>
        <v>-3.1952432501700316E-2</v>
      </c>
      <c r="AL130" s="245">
        <f t="shared" si="246"/>
        <v>-3.1118152785763985E-2</v>
      </c>
      <c r="AM130" s="245">
        <f t="shared" si="246"/>
        <v>-3.0170586839182098E-2</v>
      </c>
      <c r="AN130" s="245">
        <f t="shared" si="246"/>
        <v>-2.968012506212914E-2</v>
      </c>
      <c r="AO130" s="246">
        <f t="shared" si="246"/>
        <v>-2.9358030552414954E-2</v>
      </c>
      <c r="AP130" s="119"/>
      <c r="AQ130" s="247">
        <f t="shared" ref="AQ130" si="248">IFERROR(AQ129/AQ$11,"")</f>
        <v>-3.61535777510072E-2</v>
      </c>
      <c r="AR130" s="248">
        <f ca="1">IFERROR(AR129/AR$11,"")</f>
        <v>-3.5714579270297746E-2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1.055184846825016E-2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-1.2035561438380409E-2</v>
      </c>
      <c r="AV130" s="45">
        <f ca="1">IF($AR130&lt;&gt;0,IFERROR(($AR130-$AC130),""),"")</f>
        <v>-1.8342310200700096E-2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-10.581860000000001</v>
      </c>
      <c r="E131" s="250">
        <v>-2.3976899999999999</v>
      </c>
      <c r="F131" s="250">
        <v>-72.157399999999996</v>
      </c>
      <c r="G131" s="250">
        <v>-0.74924999999999997</v>
      </c>
      <c r="H131" s="250">
        <v>-36.432919999999996</v>
      </c>
      <c r="I131" s="250">
        <v>-38.215960000000003</v>
      </c>
      <c r="J131" s="250">
        <v>-14.710700000000001</v>
      </c>
      <c r="K131" s="250">
        <v>-51.549819999999997</v>
      </c>
      <c r="L131" s="250">
        <v>-8.514899999999999</v>
      </c>
      <c r="M131" s="250">
        <v>-78.721469999999997</v>
      </c>
      <c r="N131" s="250">
        <v>-77.311080000000004</v>
      </c>
      <c r="O131" s="250">
        <v>-58.993830000000003</v>
      </c>
      <c r="P131" s="250">
        <f ca="1">SUMIF($D$4:$O$4,"&lt;"&amp;MONTH(TODAY()),$D131:$O131)</f>
        <v>-122.31912</v>
      </c>
      <c r="Q131" s="251">
        <v>-5.5309699999999999</v>
      </c>
      <c r="R131" s="250">
        <v>-34.608539999999998</v>
      </c>
      <c r="S131" s="250">
        <v>-22.084520000000001</v>
      </c>
      <c r="T131" s="250">
        <v>-53.852839999999993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-116.07686999999999</v>
      </c>
      <c r="AD131" s="250">
        <v>-33.775266000000009</v>
      </c>
      <c r="AE131" s="250">
        <v>-33.775266000000009</v>
      </c>
      <c r="AF131" s="250">
        <v>-33.775266000000009</v>
      </c>
      <c r="AG131" s="250">
        <v>-33.775266000000009</v>
      </c>
      <c r="AH131" s="250">
        <v>-33.775266000000009</v>
      </c>
      <c r="AI131" s="250">
        <v>-33.775266000000009</v>
      </c>
      <c r="AJ131" s="250">
        <v>-33.775266000000009</v>
      </c>
      <c r="AK131" s="250">
        <v>-33.775266000000009</v>
      </c>
      <c r="AL131" s="250">
        <v>-33.775266000000009</v>
      </c>
      <c r="AM131" s="250">
        <v>-33.775266000000009</v>
      </c>
      <c r="AN131" s="250">
        <v>-33.775266000000009</v>
      </c>
      <c r="AO131" s="253">
        <v>-33.775266000000009</v>
      </c>
      <c r="AP131" s="5"/>
      <c r="AQ131" s="254">
        <v>-33.775266000000009</v>
      </c>
      <c r="AR131" s="253">
        <f ca="1">SUMIF($AD$4:$AO$4,"&lt;"&amp;MONTH(TODAY()),$AD131:$AO131)</f>
        <v>-168.87633000000005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70.875662328995659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0.59444606594660065</v>
      </c>
      <c r="AV131" s="45">
        <f ca="1">IFERROR(($AC131/$AR131)-1,"")</f>
        <v>-0.31265163093016091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-1.1598534519037561E-3</v>
      </c>
      <c r="E132" s="260">
        <f t="shared" si="249"/>
        <v>-1.9763711768775401E-4</v>
      </c>
      <c r="F132" s="260">
        <f t="shared" si="249"/>
        <v>-7.2047710962445406E-3</v>
      </c>
      <c r="G132" s="261">
        <f t="shared" si="249"/>
        <v>-7.1840797410165097E-5</v>
      </c>
      <c r="H132" s="261">
        <f t="shared" si="249"/>
        <v>-3.4230371053367422E-3</v>
      </c>
      <c r="I132" s="261">
        <f t="shared" si="249"/>
        <v>-3.0389522364961232E-3</v>
      </c>
      <c r="J132" s="261">
        <f t="shared" si="249"/>
        <v>-1.2724595551324945E-3</v>
      </c>
      <c r="K132" s="261">
        <f t="shared" si="249"/>
        <v>-3.8018722587759971E-3</v>
      </c>
      <c r="L132" s="261">
        <f t="shared" si="249"/>
        <v>-5.6553254348383963E-4</v>
      </c>
      <c r="M132" s="261">
        <f t="shared" si="249"/>
        <v>-3.2969915419736691E-3</v>
      </c>
      <c r="N132" s="261">
        <f t="shared" si="249"/>
        <v>-4.5040717786862701E-3</v>
      </c>
      <c r="O132" s="261">
        <f t="shared" si="249"/>
        <v>-2.5505051793646674E-3</v>
      </c>
      <c r="P132" s="261">
        <f t="shared" ca="1" si="249"/>
        <v>-2.3368670181855272E-3</v>
      </c>
      <c r="Q132" s="262">
        <f t="shared" si="249"/>
        <v>-2.6326506781691798E-4</v>
      </c>
      <c r="R132" s="261">
        <f t="shared" si="249"/>
        <v>-1.8176540875534414E-3</v>
      </c>
      <c r="S132" s="261">
        <f t="shared" si="249"/>
        <v>-9.8016013224780851E-4</v>
      </c>
      <c r="T132" s="261">
        <f t="shared" si="249"/>
        <v>-2.655710418830452E-3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-1.4008959067927343E-3</v>
      </c>
      <c r="AD132" s="261">
        <f t="shared" si="249"/>
        <v>-1.7261363002445088E-3</v>
      </c>
      <c r="AE132" s="261">
        <f t="shared" si="249"/>
        <v>-1.9246660662594276E-3</v>
      </c>
      <c r="AF132" s="261">
        <f t="shared" si="249"/>
        <v>-1.9368926084659458E-3</v>
      </c>
      <c r="AG132" s="261">
        <f t="shared" si="249"/>
        <v>-1.8941552080924621E-3</v>
      </c>
      <c r="AH132" s="261">
        <f t="shared" si="249"/>
        <v>-1.8841523071254451E-3</v>
      </c>
      <c r="AI132" s="261">
        <f t="shared" si="249"/>
        <v>-1.7978829789945803E-3</v>
      </c>
      <c r="AJ132" s="261">
        <f t="shared" si="249"/>
        <v>-1.721521994704442E-3</v>
      </c>
      <c r="AK132" s="261">
        <f t="shared" si="249"/>
        <v>-1.662486626670645E-3</v>
      </c>
      <c r="AL132" s="261">
        <f t="shared" si="249"/>
        <v>-1.6164809813452774E-3</v>
      </c>
      <c r="AM132" s="261">
        <f t="shared" si="249"/>
        <v>-1.5642282631883734E-3</v>
      </c>
      <c r="AN132" s="261">
        <f t="shared" si="249"/>
        <v>-1.5371821656628888E-3</v>
      </c>
      <c r="AO132" s="264">
        <f t="shared" si="249"/>
        <v>-1.5194205378873309E-3</v>
      </c>
      <c r="AP132" s="119"/>
      <c r="AQ132" s="265">
        <f>IFERROR(AQ131/AQ$11,"")</f>
        <v>-1.8941552080924621E-3</v>
      </c>
      <c r="AR132" s="264">
        <f ca="1">IFERROR(AR131/AR$11,"")</f>
        <v>-1.8699470102709107E-3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2.5838696214202871E-3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7.6155521073798991E-4</v>
      </c>
      <c r="AV132" s="45">
        <f ca="1">IF($AR132&lt;&gt;0,IFERROR(($AR132-$AC132),""),"")</f>
        <v>-4.6905110347817639E-4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-9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-14.475530000000001</v>
      </c>
      <c r="K133" s="250">
        <v>0</v>
      </c>
      <c r="L133" s="250">
        <v>0</v>
      </c>
      <c r="M133" s="250">
        <v>-3</v>
      </c>
      <c r="N133" s="250">
        <v>0</v>
      </c>
      <c r="O133" s="250">
        <v>0</v>
      </c>
      <c r="P133" s="250">
        <f ca="1">SUMIF($D$4:$O$4,"&lt;"&amp;MONTH(TODAY()),$D133:$O133)</f>
        <v>-9</v>
      </c>
      <c r="Q133" s="251">
        <f>+Q135+Q137+Q139+Q141+Q143+Q145</f>
        <v>0</v>
      </c>
      <c r="R133" s="250">
        <v>0</v>
      </c>
      <c r="S133" s="250">
        <v>-1.2749999999999999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-1.2749999999999999</v>
      </c>
      <c r="AD133" s="250">
        <v>-1.98566475</v>
      </c>
      <c r="AE133" s="250">
        <v>-1.98566475</v>
      </c>
      <c r="AF133" s="250">
        <v>-1.98566475</v>
      </c>
      <c r="AG133" s="250">
        <v>-1.98566475</v>
      </c>
      <c r="AH133" s="250">
        <v>-1.98566475</v>
      </c>
      <c r="AI133" s="250">
        <v>-1.98566475</v>
      </c>
      <c r="AJ133" s="250">
        <v>-1.98566475</v>
      </c>
      <c r="AK133" s="250">
        <v>-1.98566475</v>
      </c>
      <c r="AL133" s="250">
        <v>-1.98566475</v>
      </c>
      <c r="AM133" s="250">
        <v>-1.98566475</v>
      </c>
      <c r="AN133" s="250">
        <v>-1.98566475</v>
      </c>
      <c r="AO133" s="253">
        <v>-1.98566475</v>
      </c>
      <c r="AP133" s="5"/>
      <c r="AQ133" s="254">
        <v>-1.98566475</v>
      </c>
      <c r="AR133" s="253">
        <f ca="1">SUMIF($AD$4:$AO$4,"&lt;"&amp;MONTH(TODAY()),$AD133:$AO133)</f>
        <v>-9.9283237500000006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-0.87157953023036749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-9.8646939830368237E-4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-1.2521176058316109E-3</v>
      </c>
      <c r="K134" s="261">
        <f t="shared" si="251"/>
        <v>0</v>
      </c>
      <c r="L134" s="261">
        <f t="shared" si="251"/>
        <v>0</v>
      </c>
      <c r="M134" s="261">
        <f t="shared" si="251"/>
        <v>-1.2564519724950522E-4</v>
      </c>
      <c r="N134" s="261">
        <f t="shared" si="251"/>
        <v>0</v>
      </c>
      <c r="O134" s="261">
        <f t="shared" si="251"/>
        <v>0</v>
      </c>
      <c r="P134" s="261">
        <f t="shared" ca="1" si="251"/>
        <v>-1.7194207384479013E-4</v>
      </c>
      <c r="Q134" s="262">
        <f t="shared" si="251"/>
        <v>0</v>
      </c>
      <c r="R134" s="261">
        <f t="shared" si="251"/>
        <v>0</v>
      </c>
      <c r="S134" s="261">
        <f t="shared" si="251"/>
        <v>-5.6587336678178011E-5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-1.5387581360186022E-5</v>
      </c>
      <c r="AD134" s="261">
        <f t="shared" si="251"/>
        <v>-1.0148041484235643E-4</v>
      </c>
      <c r="AE134" s="261">
        <f t="shared" si="251"/>
        <v>-1.1315207889976377E-4</v>
      </c>
      <c r="AF134" s="261">
        <f t="shared" si="251"/>
        <v>-1.1387088342002632E-4</v>
      </c>
      <c r="AG134" s="261">
        <f t="shared" si="251"/>
        <v>-1.113583303159808E-4</v>
      </c>
      <c r="AH134" s="261">
        <f t="shared" si="251"/>
        <v>-1.1077025477431234E-4</v>
      </c>
      <c r="AI134" s="261">
        <f t="shared" si="251"/>
        <v>-1.0569843790466455E-4</v>
      </c>
      <c r="AJ134" s="261">
        <f t="shared" si="251"/>
        <v>-1.0120913751602419E-4</v>
      </c>
      <c r="AK134" s="261">
        <f t="shared" si="251"/>
        <v>-9.7738418756681557E-5</v>
      </c>
      <c r="AL134" s="261">
        <f t="shared" si="251"/>
        <v>-9.5033723900286201E-5</v>
      </c>
      <c r="AM134" s="261">
        <f t="shared" si="251"/>
        <v>-9.1961760513355398E-5</v>
      </c>
      <c r="AN134" s="261">
        <f t="shared" si="251"/>
        <v>-9.0371706937421531E-5</v>
      </c>
      <c r="AO134" s="264">
        <f t="shared" si="251"/>
        <v>-8.9327491973236029E-5</v>
      </c>
      <c r="AP134" s="119"/>
      <c r="AQ134" s="265">
        <f>IFERROR(AQ133/AQ$11,"")</f>
        <v>-1.113583303159808E-4</v>
      </c>
      <c r="AR134" s="264">
        <f ca="1">IFERROR(AR133/AR$11,"")</f>
        <v>-1.0993511828042552E-4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-1.113583303159808E-4</v>
      </c>
      <c r="AV134" s="45">
        <f ca="1">IF($AR134&lt;&gt;0,IFERROR(($AR134-$AC134),""),"")</f>
        <v>-9.4547536920239498E-5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-14.475530000000001</v>
      </c>
      <c r="K135" s="268">
        <v>0</v>
      </c>
      <c r="L135" s="268">
        <v>0</v>
      </c>
      <c r="M135" s="268">
        <v>-3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-1.2749999999999999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-1.2749999999999999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-1.2521176058316109E-3</v>
      </c>
      <c r="K136" s="276">
        <f t="shared" si="253"/>
        <v>0</v>
      </c>
      <c r="L136" s="276">
        <f t="shared" si="253"/>
        <v>0</v>
      </c>
      <c r="M136" s="276">
        <f t="shared" si="253"/>
        <v>-1.2564519724950522E-4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0</v>
      </c>
      <c r="S136" s="276">
        <f t="shared" si="253"/>
        <v>-5.6587336678178011E-5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-1.5387581360186022E-5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-9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-9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-9.8646939830368237E-4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-1.7194207384479013E-4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x14ac:dyDescent="0.3">
      <c r="C147" s="249" t="s">
        <v>71</v>
      </c>
      <c r="D147" s="250">
        <f>+D149+D151+D153</f>
        <v>-14.003729999999999</v>
      </c>
      <c r="E147" s="250">
        <f t="shared" ref="E147:AB147" si="265">+E149+E151+E153</f>
        <v>-3.28566</v>
      </c>
      <c r="F147" s="250">
        <f t="shared" si="265"/>
        <v>-26.429449999999999</v>
      </c>
      <c r="G147" s="250">
        <f t="shared" si="265"/>
        <v>-3.28566</v>
      </c>
      <c r="H147" s="250">
        <f t="shared" si="265"/>
        <v>-3.28566</v>
      </c>
      <c r="I147" s="250">
        <f t="shared" si="265"/>
        <v>-76.588829999999987</v>
      </c>
      <c r="J147" s="250">
        <f t="shared" si="265"/>
        <v>-105.28331999999999</v>
      </c>
      <c r="K147" s="250">
        <f t="shared" si="265"/>
        <v>-158.34310000000002</v>
      </c>
      <c r="L147" s="250">
        <f t="shared" si="265"/>
        <v>-188.87774999999999</v>
      </c>
      <c r="M147" s="250">
        <f t="shared" si="265"/>
        <v>-145.09565000000001</v>
      </c>
      <c r="N147" s="250">
        <f t="shared" si="265"/>
        <v>-41.888620000000003</v>
      </c>
      <c r="O147" s="250">
        <f t="shared" si="265"/>
        <v>-37.277410000000003</v>
      </c>
      <c r="P147" s="250">
        <f t="shared" ca="1" si="265"/>
        <v>-50.29016</v>
      </c>
      <c r="Q147" s="251">
        <f t="shared" si="265"/>
        <v>-248.45064000000002</v>
      </c>
      <c r="R147" s="250">
        <f t="shared" si="265"/>
        <v>-214.46075000000002</v>
      </c>
      <c r="S147" s="250">
        <f t="shared" si="265"/>
        <v>-13.96</v>
      </c>
      <c r="T147" s="250">
        <f t="shared" si="265"/>
        <v>-147.77866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-624.65004999999996</v>
      </c>
      <c r="AD147" s="250">
        <v>-353.42855817500003</v>
      </c>
      <c r="AE147" s="250">
        <v>-353.42855817500003</v>
      </c>
      <c r="AF147" s="250">
        <v>-353.42855817500003</v>
      </c>
      <c r="AG147" s="250">
        <v>-353.42855817500003</v>
      </c>
      <c r="AH147" s="250">
        <v>-353.42855817500003</v>
      </c>
      <c r="AI147" s="250">
        <v>-353.42855817500003</v>
      </c>
      <c r="AJ147" s="250">
        <v>-353.42855817500003</v>
      </c>
      <c r="AK147" s="250">
        <v>-353.42855817500003</v>
      </c>
      <c r="AL147" s="250">
        <v>-353.42855817500003</v>
      </c>
      <c r="AM147" s="250">
        <v>-353.42855817500003</v>
      </c>
      <c r="AN147" s="250">
        <v>-353.42855817500003</v>
      </c>
      <c r="AO147" s="253">
        <v>-353.42855817500003</v>
      </c>
      <c r="AP147" s="5"/>
      <c r="AQ147" s="254">
        <v>-353.42855817500003</v>
      </c>
      <c r="AR147" s="253">
        <f ca="1">SUMIF($AD$4:$AO$4,"&lt;"&amp;MONTH(TODAY()),$AD147:$AO147)</f>
        <v>-1767.1427908750002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43.976857008941884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-0.58187119693132594</v>
      </c>
      <c r="AV147" s="45">
        <f ca="1">IFERROR(($AC147/$AR147)-1,"")</f>
        <v>-0.64651976443244596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-1.5349167896785807E-3</v>
      </c>
      <c r="E148" s="260">
        <f t="shared" si="267"/>
        <v>-2.7083082971607916E-4</v>
      </c>
      <c r="F148" s="260">
        <f t="shared" si="267"/>
        <v>-2.6389273650331119E-3</v>
      </c>
      <c r="G148" s="261">
        <f t="shared" si="267"/>
        <v>-3.1504095351175582E-4</v>
      </c>
      <c r="H148" s="261">
        <f t="shared" si="267"/>
        <v>-3.0870257161711773E-4</v>
      </c>
      <c r="I148" s="261">
        <f t="shared" si="267"/>
        <v>-6.0903820346033784E-3</v>
      </c>
      <c r="J148" s="261">
        <f t="shared" si="267"/>
        <v>-9.1068927059944158E-3</v>
      </c>
      <c r="K148" s="261">
        <f t="shared" si="267"/>
        <v>-1.1678027959333198E-2</v>
      </c>
      <c r="L148" s="261">
        <f t="shared" si="267"/>
        <v>-1.2544658700044016E-2</v>
      </c>
      <c r="M148" s="261">
        <f t="shared" si="267"/>
        <v>-6.0768571880983908E-3</v>
      </c>
      <c r="N148" s="261">
        <f t="shared" si="267"/>
        <v>-2.4403921299523076E-3</v>
      </c>
      <c r="O148" s="261">
        <f t="shared" si="267"/>
        <v>-1.6116300175509921E-3</v>
      </c>
      <c r="P148" s="261">
        <f t="shared" ca="1" si="267"/>
        <v>-9.6077715604292338E-4</v>
      </c>
      <c r="Q148" s="262">
        <f t="shared" si="267"/>
        <v>-1.1825841504972307E-2</v>
      </c>
      <c r="R148" s="261">
        <f t="shared" si="267"/>
        <v>-1.1263562659889056E-2</v>
      </c>
      <c r="S148" s="261">
        <f t="shared" si="267"/>
        <v>-6.1957585884499222E-4</v>
      </c>
      <c r="T148" s="261">
        <f t="shared" si="267"/>
        <v>-7.2875883062583713E-3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-7.5387086007994257E-3</v>
      </c>
      <c r="AD148" s="261">
        <f t="shared" si="267"/>
        <v>-1.8062503602753136E-2</v>
      </c>
      <c r="AE148" s="261">
        <f t="shared" si="267"/>
        <v>-2.0139943613365425E-2</v>
      </c>
      <c r="AF148" s="261">
        <f t="shared" si="267"/>
        <v>-2.0267883662261427E-2</v>
      </c>
      <c r="AG148" s="261">
        <f t="shared" si="267"/>
        <v>-1.982067422224849E-2</v>
      </c>
      <c r="AH148" s="261">
        <f t="shared" si="267"/>
        <v>-1.9716002630133119E-2</v>
      </c>
      <c r="AI148" s="261">
        <f t="shared" si="267"/>
        <v>-1.881326971735554E-2</v>
      </c>
      <c r="AJ148" s="261">
        <f t="shared" si="267"/>
        <v>-1.8014218939236208E-2</v>
      </c>
      <c r="AK148" s="261">
        <f t="shared" si="267"/>
        <v>-1.7396465551135127E-2</v>
      </c>
      <c r="AL148" s="261">
        <f t="shared" si="267"/>
        <v>-1.69150567919782E-2</v>
      </c>
      <c r="AM148" s="261">
        <f t="shared" si="267"/>
        <v>-1.6368277890550179E-2</v>
      </c>
      <c r="AN148" s="261">
        <f t="shared" si="267"/>
        <v>-1.6085264183043256E-2</v>
      </c>
      <c r="AO148" s="264">
        <f t="shared" si="267"/>
        <v>-1.5899404314595252E-2</v>
      </c>
      <c r="AP148" s="56"/>
      <c r="AQ148" s="265">
        <f>IFERROR(AQ147/AQ$11,"")</f>
        <v>-1.982067422224849E-2</v>
      </c>
      <c r="AR148" s="264">
        <f ca="1">IFERROR(AR147/AR$11,"")</f>
        <v>-1.9567356648018692E-2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6.9725473527466157E-3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-1.253308591599012E-2</v>
      </c>
      <c r="AV148" s="45">
        <f ca="1">IF($AR148&lt;&gt;0,IFERROR(($AR148-$AC148),""),"")</f>
        <v>-1.2028648047219266E-2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-353.42855817500003</v>
      </c>
      <c r="AE149" s="268">
        <v>-353.42855817500003</v>
      </c>
      <c r="AF149" s="268">
        <v>-353.42855817500003</v>
      </c>
      <c r="AG149" s="268">
        <v>-353.42855817500003</v>
      </c>
      <c r="AH149" s="268">
        <v>-353.42855817500003</v>
      </c>
      <c r="AI149" s="268">
        <v>-353.42855817500003</v>
      </c>
      <c r="AJ149" s="268">
        <v>-353.42855817500003</v>
      </c>
      <c r="AK149" s="268">
        <v>-353.42855817500003</v>
      </c>
      <c r="AL149" s="268">
        <v>-353.42855817500003</v>
      </c>
      <c r="AM149" s="268">
        <v>-353.42855817500003</v>
      </c>
      <c r="AN149" s="268">
        <v>-353.42855817500003</v>
      </c>
      <c r="AO149" s="271">
        <v>-353.42855817500003</v>
      </c>
      <c r="AP149" s="5"/>
      <c r="AQ149" s="272">
        <v>-353.42855817500003</v>
      </c>
      <c r="AR149" s="271">
        <f ca="1">SUMIF($AD$4:$AO$4,"&lt;"&amp;MONTH(TODAY()),$AD149:$AO149)</f>
        <v>-1767.1427908750002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-1.8062503602753136E-2</v>
      </c>
      <c r="AE150" s="276">
        <f t="shared" si="269"/>
        <v>-2.0139943613365425E-2</v>
      </c>
      <c r="AF150" s="276">
        <f t="shared" si="269"/>
        <v>-2.0267883662261427E-2</v>
      </c>
      <c r="AG150" s="276">
        <f t="shared" si="269"/>
        <v>-1.982067422224849E-2</v>
      </c>
      <c r="AH150" s="276">
        <f t="shared" si="269"/>
        <v>-1.9716002630133119E-2</v>
      </c>
      <c r="AI150" s="276">
        <f t="shared" si="269"/>
        <v>-1.881326971735554E-2</v>
      </c>
      <c r="AJ150" s="276">
        <f t="shared" si="269"/>
        <v>-1.8014218939236208E-2</v>
      </c>
      <c r="AK150" s="276">
        <f t="shared" si="269"/>
        <v>-1.7396465551135127E-2</v>
      </c>
      <c r="AL150" s="276">
        <f t="shared" si="269"/>
        <v>-1.69150567919782E-2</v>
      </c>
      <c r="AM150" s="276">
        <f t="shared" si="269"/>
        <v>-1.6368277890550179E-2</v>
      </c>
      <c r="AN150" s="276">
        <f t="shared" si="269"/>
        <v>-1.6085264183043256E-2</v>
      </c>
      <c r="AO150" s="279">
        <f t="shared" si="269"/>
        <v>-1.5899404314595252E-2</v>
      </c>
      <c r="AP150" s="5"/>
      <c r="AQ150" s="280">
        <f>IFERROR(AQ149/AQ$11,"")</f>
        <v>-1.982067422224849E-2</v>
      </c>
      <c r="AR150" s="279">
        <f ca="1">IFERROR(AR149/AR$11,"")</f>
        <v>-1.9567356648018692E-2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-14.003729999999999</v>
      </c>
      <c r="E151" s="268">
        <v>-3.28566</v>
      </c>
      <c r="F151" s="268">
        <v>-26.429449999999999</v>
      </c>
      <c r="G151" s="268">
        <v>-3.28566</v>
      </c>
      <c r="H151" s="268">
        <v>-3.28566</v>
      </c>
      <c r="I151" s="268">
        <v>-2.6756199999999999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-50.29016</v>
      </c>
      <c r="Q151" s="269">
        <v>0</v>
      </c>
      <c r="R151" s="268">
        <v>-1.0661200000000002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-1.0661200000000002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-1.5349167896785807E-3</v>
      </c>
      <c r="E152" s="276">
        <f t="shared" si="271"/>
        <v>-2.7083082971607916E-4</v>
      </c>
      <c r="F152" s="276">
        <f t="shared" si="271"/>
        <v>-2.6389273650331119E-3</v>
      </c>
      <c r="G152" s="276">
        <f t="shared" si="271"/>
        <v>-3.1504095351175582E-4</v>
      </c>
      <c r="H152" s="276">
        <f t="shared" si="271"/>
        <v>-3.0870257161711773E-4</v>
      </c>
      <c r="I152" s="276">
        <f t="shared" si="271"/>
        <v>-2.1276663946198806E-4</v>
      </c>
      <c r="J152" s="276">
        <f t="shared" si="271"/>
        <v>-2.3143822081230701E-4</v>
      </c>
      <c r="K152" s="276">
        <f t="shared" si="271"/>
        <v>-1.9733076571414282E-4</v>
      </c>
      <c r="L152" s="276">
        <f t="shared" si="271"/>
        <v>-1.7770616025980705E-4</v>
      </c>
      <c r="M152" s="276">
        <f t="shared" si="271"/>
        <v>-1.1205960088824038E-4</v>
      </c>
      <c r="N152" s="276">
        <f t="shared" si="271"/>
        <v>0</v>
      </c>
      <c r="O152" s="276">
        <f t="shared" si="271"/>
        <v>0</v>
      </c>
      <c r="P152" s="276">
        <f t="shared" ca="1" si="271"/>
        <v>-9.6077715604292338E-4</v>
      </c>
      <c r="Q152" s="277">
        <f t="shared" si="271"/>
        <v>0</v>
      </c>
      <c r="R152" s="276">
        <f t="shared" si="271"/>
        <v>-5.5993040325378518E-5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-1.2866673129193354E-5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-73.913209999999992</v>
      </c>
      <c r="J153" s="268">
        <v>-102.60769999999999</v>
      </c>
      <c r="K153" s="268">
        <v>-155.66748000000001</v>
      </c>
      <c r="L153" s="268">
        <v>-186.20212999999998</v>
      </c>
      <c r="M153" s="268">
        <v>-142.42003</v>
      </c>
      <c r="N153" s="268">
        <v>-41.888620000000003</v>
      </c>
      <c r="O153" s="268">
        <v>-37.277410000000003</v>
      </c>
      <c r="P153" s="268">
        <f ca="1">SUMIF($D$4:$O$4,"&lt;"&amp;MONTH(TODAY()),$D153:$O153)</f>
        <v>0</v>
      </c>
      <c r="Q153" s="269">
        <v>-248.45064000000002</v>
      </c>
      <c r="R153" s="268">
        <v>-213.39463000000001</v>
      </c>
      <c r="S153" s="268">
        <v>-13.96</v>
      </c>
      <c r="T153" s="268">
        <v>-147.77866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-623.58393000000001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-5.8776153951413911E-3</v>
      </c>
      <c r="J154" s="276">
        <f t="shared" si="273"/>
        <v>-8.8754544851821094E-3</v>
      </c>
      <c r="K154" s="276">
        <f t="shared" si="273"/>
        <v>-1.1480697193619055E-2</v>
      </c>
      <c r="L154" s="276">
        <f t="shared" si="273"/>
        <v>-1.2366952539784209E-2</v>
      </c>
      <c r="M154" s="276">
        <f t="shared" si="273"/>
        <v>-5.9647975872101503E-3</v>
      </c>
      <c r="N154" s="276">
        <f t="shared" si="273"/>
        <v>-2.4403921299523076E-3</v>
      </c>
      <c r="O154" s="276">
        <f t="shared" si="273"/>
        <v>-1.6116300175509921E-3</v>
      </c>
      <c r="P154" s="276">
        <f t="shared" ca="1" si="273"/>
        <v>0</v>
      </c>
      <c r="Q154" s="277">
        <f t="shared" si="273"/>
        <v>-1.1825841504972307E-2</v>
      </c>
      <c r="R154" s="276">
        <f t="shared" si="273"/>
        <v>-1.1207569619563677E-2</v>
      </c>
      <c r="S154" s="276">
        <f t="shared" si="273"/>
        <v>-6.1957585884499222E-4</v>
      </c>
      <c r="T154" s="276">
        <f t="shared" si="273"/>
        <v>-7.2875883062583713E-3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-7.5258419276702333E-3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-18.152570000000001</v>
      </c>
      <c r="E157" s="250">
        <v>-31.351299999999998</v>
      </c>
      <c r="F157" s="250">
        <v>-80.302660000000003</v>
      </c>
      <c r="G157" s="250">
        <v>-53.520249999999997</v>
      </c>
      <c r="H157" s="250">
        <v>-1.0526300000000002</v>
      </c>
      <c r="I157" s="250">
        <v>-95.818840000000009</v>
      </c>
      <c r="J157" s="250">
        <v>-20.332360000000001</v>
      </c>
      <c r="K157" s="250">
        <v>-41.122140000000002</v>
      </c>
      <c r="L157" s="250">
        <v>-99.419370000000015</v>
      </c>
      <c r="M157" s="250">
        <v>-24.11741</v>
      </c>
      <c r="N157" s="250">
        <v>-90.672959999999989</v>
      </c>
      <c r="O157" s="250">
        <v>-69.150920000000013</v>
      </c>
      <c r="P157" s="250">
        <f ca="1">SUMIF($D$4:$O$4,"&lt;"&amp;MONTH(TODAY()),$D157:$O157)</f>
        <v>-184.37941000000001</v>
      </c>
      <c r="Q157" s="251">
        <v>-77.31044</v>
      </c>
      <c r="R157" s="250">
        <v>-90.813239999999993</v>
      </c>
      <c r="S157" s="250">
        <v>-44.213949999999997</v>
      </c>
      <c r="T157" s="250">
        <v>-55.314219999999999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-267.65184999999997</v>
      </c>
      <c r="AD157" s="250">
        <v>-57.292895916666673</v>
      </c>
      <c r="AE157" s="250">
        <v>-57.292895916666673</v>
      </c>
      <c r="AF157" s="250">
        <v>-57.292895916666673</v>
      </c>
      <c r="AG157" s="250">
        <v>-57.292895916666673</v>
      </c>
      <c r="AH157" s="250">
        <v>-57.292895916666673</v>
      </c>
      <c r="AI157" s="250">
        <v>-57.292895916666673</v>
      </c>
      <c r="AJ157" s="250">
        <v>-57.292895916666673</v>
      </c>
      <c r="AK157" s="250">
        <v>-57.292895916666673</v>
      </c>
      <c r="AL157" s="250">
        <v>-57.292895916666673</v>
      </c>
      <c r="AM157" s="250">
        <v>-57.292895916666673</v>
      </c>
      <c r="AN157" s="250">
        <v>-57.292895916666673</v>
      </c>
      <c r="AO157" s="253">
        <v>-57.292895916666673</v>
      </c>
      <c r="AP157" s="5"/>
      <c r="AQ157" s="254">
        <v>-57.292895916666673</v>
      </c>
      <c r="AR157" s="253">
        <f ca="1">SUMIF($AD$4:$AO$4,"&lt;"&amp;MONTH(TODAY()),$AD157:$AO157)</f>
        <v>-286.46447958333334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3.3519462259611998E-2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-3.4536147719687382E-2</v>
      </c>
      <c r="AV157" s="45">
        <f ca="1">IFERROR(($AC157/$AR157)-1,"")</f>
        <v>-6.5671770582854117E-2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-1.9896616450628306E-3</v>
      </c>
      <c r="E158" s="260">
        <f t="shared" si="277"/>
        <v>-2.5842292238630023E-3</v>
      </c>
      <c r="F158" s="260">
        <f t="shared" si="277"/>
        <v>-8.0180589062182478E-3</v>
      </c>
      <c r="G158" s="261">
        <f t="shared" si="277"/>
        <v>-5.1317149650869382E-3</v>
      </c>
      <c r="H158" s="261">
        <f t="shared" si="277"/>
        <v>-9.8899334672889678E-5</v>
      </c>
      <c r="I158" s="261">
        <f t="shared" si="277"/>
        <v>-7.6195620394323262E-3</v>
      </c>
      <c r="J158" s="261">
        <f t="shared" si="277"/>
        <v>-1.7587270327308509E-3</v>
      </c>
      <c r="K158" s="261">
        <f t="shared" si="277"/>
        <v>-3.032816085245357E-3</v>
      </c>
      <c r="L158" s="261">
        <f t="shared" si="277"/>
        <v>-6.6031179682275723E-3</v>
      </c>
      <c r="M158" s="261">
        <f t="shared" si="277"/>
        <v>-1.0100789121990632E-3</v>
      </c>
      <c r="N158" s="261">
        <f t="shared" si="277"/>
        <v>-5.2825225081055511E-3</v>
      </c>
      <c r="O158" s="261">
        <f t="shared" si="277"/>
        <v>-2.9896309430635678E-3</v>
      </c>
      <c r="P158" s="261">
        <f t="shared" ca="1" si="277"/>
        <v>-3.5225086810754262E-3</v>
      </c>
      <c r="Q158" s="262">
        <f t="shared" si="277"/>
        <v>-3.6798496881298884E-3</v>
      </c>
      <c r="R158" s="261">
        <f t="shared" si="277"/>
        <v>-4.7695469641300002E-3</v>
      </c>
      <c r="S158" s="261">
        <f t="shared" si="277"/>
        <v>-1.962313470213434E-3</v>
      </c>
      <c r="T158" s="261">
        <f t="shared" si="277"/>
        <v>-2.7277772233271222E-3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-3.230207543591612E-3</v>
      </c>
      <c r="AD158" s="261">
        <f t="shared" si="277"/>
        <v>-2.9280405189966146E-3</v>
      </c>
      <c r="AE158" s="261">
        <f t="shared" si="277"/>
        <v>-3.2648060450076585E-3</v>
      </c>
      <c r="AF158" s="261">
        <f t="shared" si="277"/>
        <v>-3.2855458967695596E-3</v>
      </c>
      <c r="AG158" s="261">
        <f t="shared" si="277"/>
        <v>-3.2130505556123082E-3</v>
      </c>
      <c r="AH158" s="261">
        <f t="shared" si="277"/>
        <v>-3.1960826607045959E-3</v>
      </c>
      <c r="AI158" s="261">
        <f t="shared" si="277"/>
        <v>-3.0497442236541699E-3</v>
      </c>
      <c r="AJ158" s="261">
        <f t="shared" si="277"/>
        <v>-2.9202132845039313E-3</v>
      </c>
      <c r="AK158" s="261">
        <f t="shared" si="277"/>
        <v>-2.8200717431712164E-3</v>
      </c>
      <c r="AL158" s="261">
        <f t="shared" si="277"/>
        <v>-2.7420324865979192E-3</v>
      </c>
      <c r="AM158" s="261">
        <f t="shared" si="277"/>
        <v>-2.6533963366198133E-3</v>
      </c>
      <c r="AN158" s="261">
        <f t="shared" si="277"/>
        <v>-2.6075181116939281E-3</v>
      </c>
      <c r="AO158" s="264">
        <f t="shared" si="277"/>
        <v>-2.5773891086697739E-3</v>
      </c>
      <c r="AP158" s="56"/>
      <c r="AQ158" s="265">
        <f>IFERROR(AQ157/AQ$11,"")</f>
        <v>-3.2130505556123082E-3</v>
      </c>
      <c r="AR158" s="264">
        <f ca="1">IFERROR(AR157/AR$11,"")</f>
        <v>-3.1719862525770564E-3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-2.403937741759816E-3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-4.8527333228518595E-4</v>
      </c>
      <c r="AV158" s="45">
        <f ca="1">IF($AR158&lt;&gt;0,IFERROR(($AR158-$AC158),""),"")</f>
        <v>5.8221291014555563E-5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-24.25902</v>
      </c>
      <c r="E159" s="250">
        <v>-41.592850000000006</v>
      </c>
      <c r="F159" s="250">
        <v>-39.381489999999999</v>
      </c>
      <c r="G159" s="250">
        <v>-40.762660000000004</v>
      </c>
      <c r="H159" s="250">
        <v>-34.94811</v>
      </c>
      <c r="I159" s="250">
        <v>-43.991</v>
      </c>
      <c r="J159" s="250">
        <v>-30.796039999999998</v>
      </c>
      <c r="K159" s="250">
        <v>-82.043700000000001</v>
      </c>
      <c r="L159" s="250">
        <v>-51.676819999999992</v>
      </c>
      <c r="M159" s="250">
        <v>-58.422620000000002</v>
      </c>
      <c r="N159" s="250">
        <v>-44.22457</v>
      </c>
      <c r="O159" s="250">
        <v>-66.267699999999991</v>
      </c>
      <c r="P159" s="250">
        <f ca="1">SUMIF($D$4:$O$4,"&lt;"&amp;MONTH(TODAY()),$D159:$O159)</f>
        <v>-180.94413000000003</v>
      </c>
      <c r="Q159" s="251">
        <v>-47.085300000000004</v>
      </c>
      <c r="R159" s="250">
        <v>-81.520830000000004</v>
      </c>
      <c r="S159" s="250">
        <v>-75.290369999999996</v>
      </c>
      <c r="T159" s="250">
        <v>-48.889130000000002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-252.78563</v>
      </c>
      <c r="AD159" s="250">
        <v>-37.224438666666664</v>
      </c>
      <c r="AE159" s="250">
        <v>-37.224438666666664</v>
      </c>
      <c r="AF159" s="250">
        <v>-37.224438666666664</v>
      </c>
      <c r="AG159" s="250">
        <v>-37.224438666666664</v>
      </c>
      <c r="AH159" s="250">
        <v>-37.224438666666664</v>
      </c>
      <c r="AI159" s="250">
        <v>-37.224438666666664</v>
      </c>
      <c r="AJ159" s="250">
        <v>-37.224438666666664</v>
      </c>
      <c r="AK159" s="250">
        <v>-37.224438666666664</v>
      </c>
      <c r="AL159" s="250">
        <v>-37.224438666666664</v>
      </c>
      <c r="AM159" s="250">
        <v>-37.224438666666664</v>
      </c>
      <c r="AN159" s="250">
        <v>-37.224438666666664</v>
      </c>
      <c r="AO159" s="253">
        <v>-37.224438666666664</v>
      </c>
      <c r="AP159" s="5"/>
      <c r="AQ159" s="254">
        <v>-37.224438666666664</v>
      </c>
      <c r="AR159" s="253">
        <f ca="1">SUMIF($AD$4:$AO$4,"&lt;"&amp;MONTH(TODAY()),$AD159:$AO159)</f>
        <v>-186.12219333333331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0.1993606403507524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0.31336110767947489</v>
      </c>
      <c r="AV159" s="45">
        <f ca="1">IFERROR(($AC159/$AR159)-1,"")</f>
        <v>0.35817027229674103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-2.6589756514263331E-3</v>
      </c>
      <c r="E160" s="260">
        <f t="shared" si="279"/>
        <v>-3.4284211013179771E-3</v>
      </c>
      <c r="F160" s="260">
        <f t="shared" si="279"/>
        <v>-3.9321624792335004E-3</v>
      </c>
      <c r="G160" s="261">
        <f t="shared" si="279"/>
        <v>-3.9084711364156697E-3</v>
      </c>
      <c r="H160" s="261">
        <f t="shared" si="279"/>
        <v>-3.2835325110199803E-3</v>
      </c>
      <c r="I160" s="261">
        <f t="shared" si="279"/>
        <v>-3.4981863032016191E-3</v>
      </c>
      <c r="J160" s="261">
        <f t="shared" si="279"/>
        <v>-2.6638239756260752E-3</v>
      </c>
      <c r="K160" s="261">
        <f t="shared" si="279"/>
        <v>-6.0508391113167862E-3</v>
      </c>
      <c r="L160" s="261">
        <f t="shared" si="279"/>
        <v>-3.4322098267456518E-3</v>
      </c>
      <c r="M160" s="261">
        <f t="shared" si="279"/>
        <v>-2.4468405379109628E-3</v>
      </c>
      <c r="N160" s="261">
        <f t="shared" si="279"/>
        <v>-2.5764824092683151E-3</v>
      </c>
      <c r="O160" s="261">
        <f t="shared" si="279"/>
        <v>-2.8649794745413872E-3</v>
      </c>
      <c r="P160" s="261">
        <f t="shared" ca="1" si="279"/>
        <v>-3.4568787735823679E-3</v>
      </c>
      <c r="Q160" s="262">
        <f t="shared" si="279"/>
        <v>-2.2411827758385835E-3</v>
      </c>
      <c r="R160" s="261">
        <f t="shared" si="279"/>
        <v>-4.2815059482500337E-3</v>
      </c>
      <c r="S160" s="261">
        <f t="shared" si="279"/>
        <v>-3.3415541300506613E-3</v>
      </c>
      <c r="T160" s="261">
        <f t="shared" si="279"/>
        <v>-2.4109289669506091E-3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-3.0507917241653971E-3</v>
      </c>
      <c r="AD160" s="261">
        <f t="shared" si="279"/>
        <v>-1.9024115113929409E-3</v>
      </c>
      <c r="AE160" s="261">
        <f t="shared" si="279"/>
        <v>-2.1212153869428784E-3</v>
      </c>
      <c r="AF160" s="261">
        <f t="shared" si="279"/>
        <v>-2.1346905190253894E-3</v>
      </c>
      <c r="AG160" s="261">
        <f t="shared" si="279"/>
        <v>-2.087588721545082E-3</v>
      </c>
      <c r="AH160" s="261">
        <f t="shared" si="279"/>
        <v>-2.0765643117436768E-3</v>
      </c>
      <c r="AI160" s="261">
        <f t="shared" si="279"/>
        <v>-1.9814850512628883E-3</v>
      </c>
      <c r="AJ160" s="261">
        <f t="shared" si="279"/>
        <v>-1.8973259871644871E-3</v>
      </c>
      <c r="AK160" s="261">
        <f t="shared" si="279"/>
        <v>-1.8322618530570557E-3</v>
      </c>
      <c r="AL160" s="261">
        <f t="shared" si="279"/>
        <v>-1.7815580533376229E-3</v>
      </c>
      <c r="AM160" s="261">
        <f t="shared" si="279"/>
        <v>-1.7239692218477898E-3</v>
      </c>
      <c r="AN160" s="261">
        <f t="shared" si="279"/>
        <v>-1.6941611428082321E-3</v>
      </c>
      <c r="AO160" s="264">
        <f t="shared" si="279"/>
        <v>-1.6745856752530272E-3</v>
      </c>
      <c r="AP160" s="56"/>
      <c r="AQ160" s="265">
        <f>IFERROR(AQ159/AQ$11,"")</f>
        <v>-2.087588721545082E-3</v>
      </c>
      <c r="AR160" s="264">
        <f ca="1">IFERROR(AR159/AR$11,"")</f>
        <v>-2.0609083520984318E-3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-1.4975421694650606E-3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3.2334024540552715E-4</v>
      </c>
      <c r="AV160" s="45">
        <f ca="1">IF($AR160&lt;&gt;0,IFERROR(($AR160-$AC160),""),"")</f>
        <v>9.8988337206696534E-4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-8.0129099999999998</v>
      </c>
      <c r="E161" s="250">
        <v>-6.7136000000000005</v>
      </c>
      <c r="F161" s="250">
        <v>-3.52</v>
      </c>
      <c r="G161" s="250">
        <v>-5.93</v>
      </c>
      <c r="H161" s="250">
        <v>-6.992</v>
      </c>
      <c r="I161" s="250">
        <v>-5.548</v>
      </c>
      <c r="J161" s="250">
        <v>-4.8639999999999999</v>
      </c>
      <c r="K161" s="250">
        <v>-5.89</v>
      </c>
      <c r="L161" s="250">
        <v>-5.6239999999999997</v>
      </c>
      <c r="M161" s="250">
        <v>-5.89</v>
      </c>
      <c r="N161" s="250">
        <v>-5.7</v>
      </c>
      <c r="O161" s="250">
        <v>-5.3959999999999999</v>
      </c>
      <c r="P161" s="250">
        <f ca="1">SUMIF($D$4:$O$4,"&lt;"&amp;MONTH(TODAY()),$D161:$O161)</f>
        <v>-31.168510000000001</v>
      </c>
      <c r="Q161" s="251">
        <v>-5.6619999999999999</v>
      </c>
      <c r="R161" s="250">
        <v>-0.56999999999999995</v>
      </c>
      <c r="S161" s="250">
        <v>-9.9</v>
      </c>
      <c r="T161" s="250">
        <v>-6.66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-22.792000000000002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0.12310286677908944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-8.782767229290622E-4</v>
      </c>
      <c r="E162" s="260">
        <f t="shared" si="281"/>
        <v>-5.5338953463896726E-4</v>
      </c>
      <c r="F162" s="260">
        <f t="shared" si="281"/>
        <v>-3.5146491224435445E-4</v>
      </c>
      <c r="G162" s="261">
        <f t="shared" si="281"/>
        <v>-5.6858982801772306E-4</v>
      </c>
      <c r="H162" s="261">
        <f t="shared" si="281"/>
        <v>-6.5692992602609131E-4</v>
      </c>
      <c r="I162" s="261">
        <f t="shared" si="281"/>
        <v>-4.4117973244896876E-4</v>
      </c>
      <c r="J162" s="261">
        <f t="shared" si="281"/>
        <v>-4.2073071139812879E-4</v>
      </c>
      <c r="K162" s="261">
        <f t="shared" si="281"/>
        <v>-4.3439584472245731E-4</v>
      </c>
      <c r="L162" s="261">
        <f t="shared" si="281"/>
        <v>-3.7352817115328591E-4</v>
      </c>
      <c r="M162" s="261">
        <f t="shared" si="281"/>
        <v>-2.4668340393319525E-4</v>
      </c>
      <c r="N162" s="261">
        <f t="shared" si="281"/>
        <v>-3.3207671058937136E-4</v>
      </c>
      <c r="O162" s="261">
        <f t="shared" si="281"/>
        <v>-2.3328754800038825E-4</v>
      </c>
      <c r="P162" s="261">
        <f t="shared" ca="1" si="281"/>
        <v>-5.9546424978356447E-4</v>
      </c>
      <c r="Q162" s="262">
        <f t="shared" si="281"/>
        <v>-2.6950188013664684E-4</v>
      </c>
      <c r="R162" s="261">
        <f t="shared" si="281"/>
        <v>-2.9936623443388873E-5</v>
      </c>
      <c r="S162" s="261">
        <f t="shared" si="281"/>
        <v>-4.393840259717352E-4</v>
      </c>
      <c r="T162" s="261">
        <f t="shared" si="281"/>
        <v>-3.2843265813670765E-4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-2.7506961126381167E-4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-2.4015716988101541E-4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-0.90369999999999995</v>
      </c>
      <c r="E163" s="250">
        <v>-9.8573200000000014</v>
      </c>
      <c r="F163" s="250">
        <v>-133.03162000000003</v>
      </c>
      <c r="G163" s="250">
        <v>-37.237960000000001</v>
      </c>
      <c r="H163" s="250">
        <v>-65.096730000000008</v>
      </c>
      <c r="I163" s="250">
        <v>-51.770290000000003</v>
      </c>
      <c r="J163" s="250">
        <v>-2.6648700000000001</v>
      </c>
      <c r="K163" s="250">
        <v>-15.653300000000002</v>
      </c>
      <c r="L163" s="250">
        <v>-26.848119999999998</v>
      </c>
      <c r="M163" s="250">
        <v>-59.140169999999998</v>
      </c>
      <c r="N163" s="250">
        <v>-125.14587999999999</v>
      </c>
      <c r="O163" s="250">
        <v>-21.865280000000002</v>
      </c>
      <c r="P163" s="250">
        <f ca="1">SUMIF($D$4:$O$4,"&lt;"&amp;MONTH(TODAY()),$D163:$O163)</f>
        <v>-246.12733000000006</v>
      </c>
      <c r="Q163" s="251">
        <v>95.232620000000011</v>
      </c>
      <c r="R163" s="250">
        <v>-50.759129999999999</v>
      </c>
      <c r="S163" s="250">
        <v>-22.11797</v>
      </c>
      <c r="T163" s="250">
        <v>-176.57341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-154.21788999999998</v>
      </c>
      <c r="AD163" s="250">
        <v>-32.03755566666667</v>
      </c>
      <c r="AE163" s="250">
        <v>-32.03755566666667</v>
      </c>
      <c r="AF163" s="250">
        <v>-32.03755566666667</v>
      </c>
      <c r="AG163" s="250">
        <v>-32.03755566666667</v>
      </c>
      <c r="AH163" s="250">
        <v>-32.03755566666667</v>
      </c>
      <c r="AI163" s="250">
        <v>-32.03755566666667</v>
      </c>
      <c r="AJ163" s="250">
        <v>-32.03755566666667</v>
      </c>
      <c r="AK163" s="250">
        <v>-32.03755566666667</v>
      </c>
      <c r="AL163" s="250">
        <v>-32.03755566666667</v>
      </c>
      <c r="AM163" s="250">
        <v>-32.03755566666667</v>
      </c>
      <c r="AN163" s="250">
        <v>-32.03755566666667</v>
      </c>
      <c r="AO163" s="253">
        <v>-32.03755566666667</v>
      </c>
      <c r="AP163" s="5"/>
      <c r="AQ163" s="254">
        <v>-32.03755566666667</v>
      </c>
      <c r="AR163" s="253">
        <f ca="1">SUMIF($AD$4:$AO$4,"&lt;"&amp;MONTH(TODAY()),$AD163:$AO163)</f>
        <v>-160.18777833333334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3.7417584099666037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4.511450743532067</v>
      </c>
      <c r="AV163" s="45">
        <f ca="1">IFERROR(($AC163/$AR163)-1,"")</f>
        <v>-3.7268063740235391E-2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-9.9052488360781976E-5</v>
      </c>
      <c r="E164" s="260">
        <f t="shared" si="283"/>
        <v>-8.125205147145176E-4</v>
      </c>
      <c r="F164" s="260">
        <f t="shared" si="283"/>
        <v>-1.3282939388927365E-2</v>
      </c>
      <c r="G164" s="261">
        <f t="shared" si="283"/>
        <v>-3.5705101639343763E-3</v>
      </c>
      <c r="H164" s="261">
        <f t="shared" si="283"/>
        <v>-6.1161312962586447E-3</v>
      </c>
      <c r="I164" s="261">
        <f t="shared" si="283"/>
        <v>-4.1167993314717953E-3</v>
      </c>
      <c r="J164" s="261">
        <f t="shared" si="283"/>
        <v>-2.3050835750072605E-4</v>
      </c>
      <c r="K164" s="261">
        <f t="shared" si="283"/>
        <v>-1.1544530519854062E-3</v>
      </c>
      <c r="L164" s="261">
        <f t="shared" si="283"/>
        <v>-1.7831666362916E-3</v>
      </c>
      <c r="M164" s="261">
        <f t="shared" si="283"/>
        <v>-2.4768927750064237E-3</v>
      </c>
      <c r="N164" s="261">
        <f t="shared" si="283"/>
        <v>-7.2908828375810872E-3</v>
      </c>
      <c r="O164" s="261">
        <f t="shared" si="283"/>
        <v>-9.4531088909227754E-4</v>
      </c>
      <c r="P164" s="261">
        <f t="shared" ca="1" si="283"/>
        <v>-4.7021826166756707E-3</v>
      </c>
      <c r="Q164" s="262">
        <f t="shared" si="283"/>
        <v>4.5329159555526034E-3</v>
      </c>
      <c r="R164" s="261">
        <f t="shared" si="283"/>
        <v>-2.665889405480743E-3</v>
      </c>
      <c r="S164" s="261">
        <f t="shared" si="283"/>
        <v>-9.8164471766889485E-4</v>
      </c>
      <c r="T164" s="261">
        <f t="shared" si="283"/>
        <v>-8.7075787391235303E-3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-1.8612081016244851E-3</v>
      </c>
      <c r="AD164" s="261">
        <f t="shared" si="283"/>
        <v>-1.6373279727045669E-3</v>
      </c>
      <c r="AE164" s="261">
        <f t="shared" si="283"/>
        <v>-1.8256435415647284E-3</v>
      </c>
      <c r="AF164" s="261">
        <f t="shared" si="283"/>
        <v>-1.8372410379856943E-3</v>
      </c>
      <c r="AG164" s="261">
        <f t="shared" si="283"/>
        <v>-1.796702442567553E-3</v>
      </c>
      <c r="AH164" s="261">
        <f t="shared" si="283"/>
        <v>-1.7872141828286375E-3</v>
      </c>
      <c r="AI164" s="261">
        <f t="shared" si="283"/>
        <v>-1.7053833424048046E-3</v>
      </c>
      <c r="AJ164" s="261">
        <f t="shared" si="283"/>
        <v>-1.6329510694818685E-3</v>
      </c>
      <c r="AK164" s="261">
        <f t="shared" si="283"/>
        <v>-1.5769530237615202E-3</v>
      </c>
      <c r="AL164" s="261">
        <f t="shared" si="283"/>
        <v>-1.5333143319717238E-3</v>
      </c>
      <c r="AM164" s="261">
        <f t="shared" si="283"/>
        <v>-1.4837499742347202E-3</v>
      </c>
      <c r="AN164" s="261">
        <f t="shared" si="283"/>
        <v>-1.4580953767242577E-3</v>
      </c>
      <c r="AO164" s="264">
        <f t="shared" si="283"/>
        <v>-1.4412475704452473E-3</v>
      </c>
      <c r="AP164" s="56"/>
      <c r="AQ164" s="265">
        <f>IFERROR(AQ163/AQ$11,"")</f>
        <v>-1.796702442567553E-3</v>
      </c>
      <c r="AR164" s="264">
        <f ca="1">IFERROR(AR163/AR$11,"")</f>
        <v>-1.7737397370984789E-3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5.137068575189154E-3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6.9108762965559775E-3</v>
      </c>
      <c r="AV164" s="45">
        <f ca="1">IF($AR164&lt;&gt;0,IFERROR(($AR164-$AC164),""),"")</f>
        <v>8.7468364526006219E-5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-51.161669999999994</v>
      </c>
      <c r="E165" s="289">
        <f t="shared" ref="E165:AB165" si="285">E167+E169+E171+E173+E175</f>
        <v>-59.910119999999999</v>
      </c>
      <c r="F165" s="289">
        <f t="shared" si="285"/>
        <v>-55.153210000000001</v>
      </c>
      <c r="G165" s="289">
        <f t="shared" si="285"/>
        <v>-78.017220000000009</v>
      </c>
      <c r="H165" s="289">
        <f t="shared" si="285"/>
        <v>-68.478440000000006</v>
      </c>
      <c r="I165" s="289">
        <f t="shared" si="285"/>
        <v>-68.853839999999991</v>
      </c>
      <c r="J165" s="289">
        <f t="shared" si="285"/>
        <v>-56.353570000000005</v>
      </c>
      <c r="K165" s="289">
        <f t="shared" si="285"/>
        <v>-106.03645</v>
      </c>
      <c r="L165" s="289">
        <f t="shared" si="285"/>
        <v>-96.262670000000014</v>
      </c>
      <c r="M165" s="289">
        <f t="shared" si="285"/>
        <v>-86.107969999999995</v>
      </c>
      <c r="N165" s="289">
        <f t="shared" si="285"/>
        <v>-69.751180000000005</v>
      </c>
      <c r="O165" s="289">
        <f t="shared" si="285"/>
        <v>-79.873649999999984</v>
      </c>
      <c r="P165" s="289">
        <f t="shared" ca="1" si="285"/>
        <v>-312.72066000000001</v>
      </c>
      <c r="Q165" s="290">
        <f t="shared" si="285"/>
        <v>-70.45853000000001</v>
      </c>
      <c r="R165" s="289">
        <f t="shared" si="285"/>
        <v>-36.212409999999998</v>
      </c>
      <c r="S165" s="289">
        <f t="shared" si="285"/>
        <v>-33.60042</v>
      </c>
      <c r="T165" s="289">
        <f t="shared" si="285"/>
        <v>-33.153950000000506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-173.42531000000054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-0.57504317636541646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-5.6077135356790613E-3</v>
      </c>
      <c r="E166" s="260">
        <f t="shared" si="287"/>
        <v>-4.9382795261803929E-3</v>
      </c>
      <c r="F166" s="260">
        <f t="shared" si="287"/>
        <v>-5.5069369638194475E-3</v>
      </c>
      <c r="G166" s="261">
        <f t="shared" si="287"/>
        <v>-7.4805729683340427E-3</v>
      </c>
      <c r="H166" s="261">
        <f t="shared" si="287"/>
        <v>-6.4338581984528234E-3</v>
      </c>
      <c r="I166" s="261">
        <f t="shared" si="287"/>
        <v>-5.4752917644708176E-3</v>
      </c>
      <c r="J166" s="261">
        <f t="shared" si="287"/>
        <v>-4.8745225320567954E-3</v>
      </c>
      <c r="K166" s="261">
        <f t="shared" si="287"/>
        <v>-7.8203384158099503E-3</v>
      </c>
      <c r="L166" s="261">
        <f t="shared" si="287"/>
        <v>-6.3934600063001931E-3</v>
      </c>
      <c r="M166" s="261">
        <f t="shared" si="287"/>
        <v>-3.6063509584681589E-3</v>
      </c>
      <c r="N166" s="261">
        <f t="shared" si="287"/>
        <v>-4.0636390200223067E-3</v>
      </c>
      <c r="O166" s="261">
        <f t="shared" si="287"/>
        <v>-3.4532112598853236E-3</v>
      </c>
      <c r="P166" s="261">
        <f t="shared" ca="1" si="287"/>
        <v>-5.9744265349457228E-3</v>
      </c>
      <c r="Q166" s="262">
        <f t="shared" si="287"/>
        <v>-3.3537100506295194E-3</v>
      </c>
      <c r="R166" s="261">
        <f t="shared" si="287"/>
        <v>-1.9018899686800172E-3</v>
      </c>
      <c r="S166" s="261">
        <f t="shared" si="287"/>
        <v>-1.4912613953475969E-3</v>
      </c>
      <c r="T166" s="261">
        <f t="shared" si="287"/>
        <v>-1.6349609498846342E-3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-2.0930165235611697E-3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-5.8456120184494087E-3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-5.1011284085689114E-13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-5.1011284085689114E-13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-2.5155813254098508E-17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-6.1563943855380694E-18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-8.3023199999999999</v>
      </c>
      <c r="E169" s="268">
        <v>-3.5631900000000001</v>
      </c>
      <c r="F169" s="268">
        <v>-3.9019599999999999</v>
      </c>
      <c r="G169" s="268">
        <v>-3.9410600000000002</v>
      </c>
      <c r="H169" s="268">
        <v>-4.2429300000000003</v>
      </c>
      <c r="I169" s="268">
        <v>-3.9511599999999998</v>
      </c>
      <c r="J169" s="268">
        <v>-3.7549800000000002</v>
      </c>
      <c r="K169" s="268">
        <v>-16.969249999999999</v>
      </c>
      <c r="L169" s="268">
        <v>-48.816739999999996</v>
      </c>
      <c r="M169" s="268">
        <v>14.403689999999999</v>
      </c>
      <c r="N169" s="268">
        <v>-16.098489999999998</v>
      </c>
      <c r="O169" s="268">
        <v>-50.027089999999994</v>
      </c>
      <c r="P169" s="268">
        <f ca="1">SUMIF($D$4:$O$4,"&lt;"&amp;MONTH(TODAY()),$D169:$O169)</f>
        <v>-23.951460000000001</v>
      </c>
      <c r="Q169" s="269">
        <v>-15.94936</v>
      </c>
      <c r="R169" s="268">
        <v>-5.5857700000000001</v>
      </c>
      <c r="S169" s="268">
        <v>-11.611450000000001</v>
      </c>
      <c r="T169" s="268">
        <v>-3.8264099999999996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-36.972990000000003</v>
      </c>
      <c r="AD169" s="268">
        <v>-450.17464891666651</v>
      </c>
      <c r="AE169" s="268">
        <v>-450.17464891666651</v>
      </c>
      <c r="AF169" s="268">
        <v>-450.17464891666651</v>
      </c>
      <c r="AG169" s="268">
        <v>-450.17464891666651</v>
      </c>
      <c r="AH169" s="268">
        <v>-450.17464891666651</v>
      </c>
      <c r="AI169" s="268">
        <v>-450.17464891666651</v>
      </c>
      <c r="AJ169" s="268">
        <v>-450.17464891666651</v>
      </c>
      <c r="AK169" s="268">
        <v>-450.17464891666651</v>
      </c>
      <c r="AL169" s="268">
        <v>-450.17464891666651</v>
      </c>
      <c r="AM169" s="268">
        <v>-450.17464891666651</v>
      </c>
      <c r="AN169" s="268">
        <v>-450.17464891666651</v>
      </c>
      <c r="AO169" s="271">
        <v>-450.17464891666651</v>
      </c>
      <c r="AP169" s="5"/>
      <c r="AQ169" s="272">
        <v>-450.17464891666651</v>
      </c>
      <c r="AR169" s="271">
        <f ca="1">SUMIF($AD$4:$AO$4,"&lt;"&amp;MONTH(TODAY()),$AD169:$AO169)</f>
        <v>-2250.8732445833325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-2.9091158216317581E-2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-0.99150016552640596</v>
      </c>
      <c r="AV169" s="45">
        <f ca="1">IFERROR(($AC169/$AR169)-1,"")</f>
        <v>-0.98357393509875579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-9.099982905471809E-4</v>
      </c>
      <c r="E170" s="276">
        <f t="shared" si="291"/>
        <v>-2.9370711033279041E-4</v>
      </c>
      <c r="F170" s="276">
        <f t="shared" si="291"/>
        <v>-3.8960284914232423E-4</v>
      </c>
      <c r="G170" s="276">
        <f t="shared" si="291"/>
        <v>-3.778830737955359E-4</v>
      </c>
      <c r="H170" s="276">
        <f t="shared" si="291"/>
        <v>-3.9864240432406809E-4</v>
      </c>
      <c r="I170" s="276">
        <f t="shared" si="291"/>
        <v>-3.1419821767539064E-4</v>
      </c>
      <c r="J170" s="276">
        <f t="shared" si="291"/>
        <v>-3.248016872297997E-4</v>
      </c>
      <c r="K170" s="276">
        <f t="shared" si="291"/>
        <v>-1.2515062288720813E-3</v>
      </c>
      <c r="L170" s="276">
        <f t="shared" si="291"/>
        <v>-3.2422524206730898E-3</v>
      </c>
      <c r="M170" s="276">
        <f t="shared" si="291"/>
        <v>6.0325149039024194E-4</v>
      </c>
      <c r="N170" s="276">
        <f t="shared" si="291"/>
        <v>-9.3788308853612074E-4</v>
      </c>
      <c r="O170" s="276">
        <f t="shared" si="291"/>
        <v>-2.1628423201806414E-3</v>
      </c>
      <c r="P170" s="276">
        <f t="shared" ca="1" si="291"/>
        <v>-4.575848560011708E-4</v>
      </c>
      <c r="Q170" s="277">
        <f t="shared" si="291"/>
        <v>-7.5916328275807659E-4</v>
      </c>
      <c r="R170" s="276">
        <f t="shared" si="291"/>
        <v>-2.9336683005504963E-4</v>
      </c>
      <c r="S170" s="276">
        <f t="shared" si="291"/>
        <v>-5.1534198468378839E-4</v>
      </c>
      <c r="T170" s="276">
        <f t="shared" si="291"/>
        <v>-1.8869639751064254E-4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-4.4621560137595633E-4</v>
      </c>
      <c r="AD170" s="276">
        <f t="shared" si="291"/>
        <v>-2.3006859603855827E-2</v>
      </c>
      <c r="AE170" s="276">
        <f t="shared" si="291"/>
        <v>-2.565296956240579E-2</v>
      </c>
      <c r="AF170" s="276">
        <f t="shared" si="291"/>
        <v>-2.5815931398007148E-2</v>
      </c>
      <c r="AG170" s="276">
        <f t="shared" si="291"/>
        <v>-2.5246304671492425E-2</v>
      </c>
      <c r="AH170" s="276">
        <f t="shared" si="291"/>
        <v>-2.5112980705043871E-2</v>
      </c>
      <c r="AI170" s="276">
        <f t="shared" si="291"/>
        <v>-2.3963137369876982E-2</v>
      </c>
      <c r="AJ170" s="276">
        <f t="shared" si="291"/>
        <v>-2.2945357693656399E-2</v>
      </c>
      <c r="AK170" s="276">
        <f t="shared" si="291"/>
        <v>-2.2158503014901812E-2</v>
      </c>
      <c r="AL170" s="276">
        <f t="shared" si="291"/>
        <v>-2.1545315387229771E-2</v>
      </c>
      <c r="AM170" s="276">
        <f t="shared" si="291"/>
        <v>-2.0848863461396659E-2</v>
      </c>
      <c r="AN170" s="276">
        <f t="shared" si="291"/>
        <v>-2.0488378736921033E-2</v>
      </c>
      <c r="AO170" s="279">
        <f t="shared" si="291"/>
        <v>-2.0251642346804957E-2</v>
      </c>
      <c r="AP170" s="5"/>
      <c r="AQ170" s="280">
        <f>IFERROR(AQ169/AQ$11,"")</f>
        <v>-2.5246304671492425E-2</v>
      </c>
      <c r="AR170" s="279">
        <f ca="1">IFERROR(AR169/AR$11,"")</f>
        <v>-2.4923644978591054E-2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-3.7970000000000002</v>
      </c>
      <c r="E171" s="268">
        <v>-4.4425299999999996</v>
      </c>
      <c r="F171" s="268">
        <v>-15.88223</v>
      </c>
      <c r="G171" s="268">
        <v>-30.266449999999999</v>
      </c>
      <c r="H171" s="268">
        <v>-4.9362300000000001</v>
      </c>
      <c r="I171" s="268">
        <v>-5.1912300000000009</v>
      </c>
      <c r="J171" s="268">
        <v>-4.5265300000000002</v>
      </c>
      <c r="K171" s="268">
        <v>-45.478929999999998</v>
      </c>
      <c r="L171" s="268">
        <v>-4.5993300000000001</v>
      </c>
      <c r="M171" s="268">
        <v>-32.080109999999998</v>
      </c>
      <c r="N171" s="268">
        <v>-33.609229999999997</v>
      </c>
      <c r="O171" s="268">
        <v>-3.2928199999999999</v>
      </c>
      <c r="P171" s="268">
        <f ca="1">SUMIF($D$4:$O$4,"&lt;"&amp;MONTH(TODAY()),$D171:$O171)</f>
        <v>-59.324440000000003</v>
      </c>
      <c r="Q171" s="269">
        <v>-19.149630000000002</v>
      </c>
      <c r="R171" s="268">
        <v>-18.881930000000001</v>
      </c>
      <c r="S171" s="268">
        <v>-5.0247399999999995</v>
      </c>
      <c r="T171" s="268">
        <v>-6.7709700000000002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-49.827269999999999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-0.77628793598192058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-4.1618047837323137E-4</v>
      </c>
      <c r="E172" s="276">
        <f t="shared" si="293"/>
        <v>-3.6618946754642085E-4</v>
      </c>
      <c r="F172" s="276">
        <f t="shared" si="293"/>
        <v>-1.5858086855666631E-3</v>
      </c>
      <c r="G172" s="276">
        <f t="shared" si="293"/>
        <v>-2.9020565936268153E-3</v>
      </c>
      <c r="H172" s="276">
        <f t="shared" si="293"/>
        <v>-4.6378106532433825E-4</v>
      </c>
      <c r="I172" s="276">
        <f t="shared" si="293"/>
        <v>-4.128092037637095E-4</v>
      </c>
      <c r="J172" s="276">
        <f t="shared" si="293"/>
        <v>-3.9153992332750245E-4</v>
      </c>
      <c r="K172" s="276">
        <f t="shared" si="293"/>
        <v>-3.3541355202756375E-3</v>
      </c>
      <c r="L172" s="276">
        <f t="shared" si="293"/>
        <v>-3.0547285267255381E-4</v>
      </c>
      <c r="M172" s="276">
        <f t="shared" si="293"/>
        <v>-1.3435705829119415E-3</v>
      </c>
      <c r="N172" s="276">
        <f t="shared" si="293"/>
        <v>-1.9580425515511608E-3</v>
      </c>
      <c r="O172" s="276">
        <f t="shared" si="293"/>
        <v>-1.4235987839263128E-4</v>
      </c>
      <c r="P172" s="276">
        <f t="shared" ca="1" si="293"/>
        <v>-1.1333741381423135E-3</v>
      </c>
      <c r="Q172" s="277">
        <f t="shared" si="293"/>
        <v>-9.1149086699419588E-4</v>
      </c>
      <c r="R172" s="276">
        <f t="shared" si="293"/>
        <v>-9.9168636542882054E-4</v>
      </c>
      <c r="S172" s="276">
        <f t="shared" si="293"/>
        <v>-2.2300914047082993E-4</v>
      </c>
      <c r="T172" s="276">
        <f t="shared" si="293"/>
        <v>-3.339050563459314E-4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-6.0134993810271079E-4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-5</v>
      </c>
      <c r="E173" s="268">
        <v>-5.6</v>
      </c>
      <c r="F173" s="268">
        <v>-5</v>
      </c>
      <c r="G173" s="268">
        <v>-5</v>
      </c>
      <c r="H173" s="268">
        <v>-5.6</v>
      </c>
      <c r="I173" s="268">
        <v>-5.6</v>
      </c>
      <c r="J173" s="268">
        <v>-5.6</v>
      </c>
      <c r="K173" s="268">
        <v>-5.6</v>
      </c>
      <c r="L173" s="268">
        <v>-5.6</v>
      </c>
      <c r="M173" s="268">
        <v>-5.6</v>
      </c>
      <c r="N173" s="268">
        <v>-5.6</v>
      </c>
      <c r="O173" s="268">
        <v>-6.2942799999999997</v>
      </c>
      <c r="P173" s="268">
        <f ca="1">SUMIF($D$4:$O$4,"&lt;"&amp;MONTH(TODAY()),$D173:$O173)</f>
        <v>-26.200000000000003</v>
      </c>
      <c r="Q173" s="269">
        <v>-5.6</v>
      </c>
      <c r="R173" s="268">
        <v>-5.9583599999999999</v>
      </c>
      <c r="S173" s="268">
        <v>-5.6</v>
      </c>
      <c r="T173" s="268">
        <v>-6.6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-23.758360000000003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0.31999999999999984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x14ac:dyDescent="0.3">
      <c r="C174" s="286" t="s">
        <v>118</v>
      </c>
      <c r="D174" s="307">
        <f t="shared" ref="D174:AO174" si="295">IFERROR(D173/D$11,"")</f>
        <v>-5.4803855461315687E-4</v>
      </c>
      <c r="E174" s="307">
        <f t="shared" si="295"/>
        <v>-4.6159756225843307E-4</v>
      </c>
      <c r="F174" s="307">
        <f t="shared" si="295"/>
        <v>-4.9923993216527624E-4</v>
      </c>
      <c r="G174" s="308">
        <f t="shared" si="295"/>
        <v>-4.7941806746856921E-4</v>
      </c>
      <c r="H174" s="308">
        <f t="shared" si="295"/>
        <v>-5.2614524967764748E-4</v>
      </c>
      <c r="I174" s="308">
        <f t="shared" si="295"/>
        <v>-4.4531479843443129E-4</v>
      </c>
      <c r="J174" s="308">
        <f t="shared" si="295"/>
        <v>-4.8439391114916139E-4</v>
      </c>
      <c r="K174" s="308">
        <f t="shared" si="295"/>
        <v>-4.1300793386175904E-4</v>
      </c>
      <c r="L174" s="308">
        <f t="shared" si="295"/>
        <v>-3.7193416757795182E-4</v>
      </c>
      <c r="M174" s="308">
        <f t="shared" si="295"/>
        <v>-2.3453770153240974E-4</v>
      </c>
      <c r="N174" s="308">
        <f t="shared" si="295"/>
        <v>-3.2625080338604903E-4</v>
      </c>
      <c r="O174" s="308">
        <f t="shared" si="295"/>
        <v>-2.7212326679538243E-4</v>
      </c>
      <c r="P174" s="308">
        <f t="shared" ca="1" si="295"/>
        <v>-5.0054248163705574E-4</v>
      </c>
      <c r="Q174" s="309">
        <f t="shared" si="295"/>
        <v>-2.665507821909612E-4</v>
      </c>
      <c r="R174" s="308">
        <f t="shared" si="295"/>
        <v>-3.1293540291254482E-4</v>
      </c>
      <c r="S174" s="308">
        <f t="shared" si="295"/>
        <v>-2.4854045913552696E-4</v>
      </c>
      <c r="T174" s="308">
        <f t="shared" si="295"/>
        <v>-3.2547380536070126E-4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-2.8673231175261905E-4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-1.5394426210786795E-4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-34.062349999999995</v>
      </c>
      <c r="E175" s="268">
        <v>-46.304400000000001</v>
      </c>
      <c r="F175" s="268">
        <v>-30.369020000000003</v>
      </c>
      <c r="G175" s="293">
        <v>-38.80971000000001</v>
      </c>
      <c r="H175" s="293">
        <v>-53.699280000000009</v>
      </c>
      <c r="I175" s="293">
        <v>-54.111449999999998</v>
      </c>
      <c r="J175" s="293">
        <v>-42.472060000000006</v>
      </c>
      <c r="K175" s="293">
        <v>-37.988270000000007</v>
      </c>
      <c r="L175" s="293">
        <v>-37.246600000000008</v>
      </c>
      <c r="M175" s="293">
        <v>-62.831549999999993</v>
      </c>
      <c r="N175" s="293">
        <v>-14.443460000000002</v>
      </c>
      <c r="O175" s="293">
        <v>-20.259459999999994</v>
      </c>
      <c r="P175" s="293">
        <f ca="1">SUMIF($D$4:$O$4,"&lt;"&amp;MONTH(TODAY()),$D175:$O175)</f>
        <v>-203.24476000000001</v>
      </c>
      <c r="Q175" s="311">
        <v>-29.759540000000005</v>
      </c>
      <c r="R175" s="293">
        <v>-5.7863500000000005</v>
      </c>
      <c r="S175" s="293">
        <v>-11.364230000000001</v>
      </c>
      <c r="T175" s="293">
        <v>-15.956569999999999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-62.866690000000006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-0.58885108907023542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thickBot="1" x14ac:dyDescent="0.35">
      <c r="C176" s="312" t="s">
        <v>120</v>
      </c>
      <c r="D176" s="313">
        <f t="shared" ref="D176:AO176" si="297">IFERROR(D175/D$11,"")</f>
        <v>-3.7334962121454924E-3</v>
      </c>
      <c r="E176" s="313">
        <f t="shared" si="297"/>
        <v>-3.8167853860427482E-3</v>
      </c>
      <c r="F176" s="313">
        <f t="shared" si="297"/>
        <v>-3.0322854969451838E-3</v>
      </c>
      <c r="G176" s="314">
        <f t="shared" si="297"/>
        <v>-3.721215233443122E-3</v>
      </c>
      <c r="H176" s="314">
        <f t="shared" si="297"/>
        <v>-5.0452894791267692E-3</v>
      </c>
      <c r="I176" s="314">
        <f t="shared" si="297"/>
        <v>-4.3029695445972868E-3</v>
      </c>
      <c r="J176" s="314">
        <f t="shared" si="297"/>
        <v>-3.6737870103503317E-3</v>
      </c>
      <c r="K176" s="314">
        <f t="shared" si="297"/>
        <v>-2.8016887328004732E-3</v>
      </c>
      <c r="L176" s="314">
        <f t="shared" si="297"/>
        <v>-2.4738005653765971E-3</v>
      </c>
      <c r="M176" s="314">
        <f t="shared" si="297"/>
        <v>-2.6314941644140495E-3</v>
      </c>
      <c r="N176" s="314">
        <f t="shared" si="297"/>
        <v>-8.4146257654897584E-4</v>
      </c>
      <c r="O176" s="314">
        <f t="shared" si="297"/>
        <v>-8.7588579451666868E-4</v>
      </c>
      <c r="P176" s="314">
        <f t="shared" ca="1" si="297"/>
        <v>-3.8829250591651833E-3</v>
      </c>
      <c r="Q176" s="315">
        <f t="shared" si="297"/>
        <v>-1.4165051186862856E-3</v>
      </c>
      <c r="R176" s="314">
        <f t="shared" si="297"/>
        <v>-3.039013702836022E-4</v>
      </c>
      <c r="S176" s="314">
        <f t="shared" si="297"/>
        <v>-5.0436981105745173E-4</v>
      </c>
      <c r="T176" s="314">
        <f t="shared" si="297"/>
        <v>-7.8688569066733406E-4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-7.5871867232987702E-4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-2.9343295427757881E-3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-299.52999999999997</v>
      </c>
      <c r="E177" s="324">
        <f t="shared" si="299"/>
        <v>-278.28609</v>
      </c>
      <c r="F177" s="324">
        <f t="shared" si="299"/>
        <v>-433.12583000000001</v>
      </c>
      <c r="G177" s="324">
        <f t="shared" si="299"/>
        <v>-529.60307999999998</v>
      </c>
      <c r="H177" s="324">
        <f t="shared" si="299"/>
        <v>-308.24408999999997</v>
      </c>
      <c r="I177" s="324">
        <f t="shared" si="299"/>
        <v>-480.03909999999996</v>
      </c>
      <c r="J177" s="324">
        <f t="shared" si="299"/>
        <v>-364.79802000000001</v>
      </c>
      <c r="K177" s="324">
        <f t="shared" si="299"/>
        <v>-1403.1376300000002</v>
      </c>
      <c r="L177" s="324">
        <f t="shared" si="299"/>
        <v>-614.56263000000001</v>
      </c>
      <c r="M177" s="324">
        <f t="shared" si="299"/>
        <v>-890.93207999999993</v>
      </c>
      <c r="N177" s="324">
        <f t="shared" si="299"/>
        <v>-3312.1319200000003</v>
      </c>
      <c r="O177" s="324">
        <f t="shared" si="299"/>
        <v>-951.2145999999999</v>
      </c>
      <c r="P177" s="324">
        <f ca="1">SUMIF($D$4:$O$4,"&lt;"&amp;MONTH(TODAY()),$D177:$O177)</f>
        <v>-1848.78909</v>
      </c>
      <c r="Q177" s="325">
        <f t="shared" ref="Q177:AB177" si="300">+Q180+Q186+Q187</f>
        <v>-1267.8697200000006</v>
      </c>
      <c r="R177" s="324">
        <f t="shared" si="300"/>
        <v>-2690.3671700000004</v>
      </c>
      <c r="S177" s="324">
        <f t="shared" si="300"/>
        <v>-4185.2260199999992</v>
      </c>
      <c r="T177" s="324">
        <f t="shared" si="300"/>
        <v>-4023.5345700000003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-12166.99748</v>
      </c>
      <c r="AD177" s="327">
        <v>-1147.5</v>
      </c>
      <c r="AE177" s="327">
        <v>-1186.9964623938079</v>
      </c>
      <c r="AF177" s="327">
        <v>-1155.6257658729526</v>
      </c>
      <c r="AG177" s="327">
        <v>-1195.4019136752324</v>
      </c>
      <c r="AH177" s="327">
        <v>-1236.5471395828222</v>
      </c>
      <c r="AI177" s="327">
        <v>-1279.1085666823458</v>
      </c>
      <c r="AJ177" s="327">
        <v>-1323.1349400170443</v>
      </c>
      <c r="AK177" s="327">
        <v>-1368.6766824138335</v>
      </c>
      <c r="AL177" s="327">
        <v>-1327.2993302174127</v>
      </c>
      <c r="AM177" s="327">
        <v>-1372.9844091553284</v>
      </c>
      <c r="AN177" s="327">
        <v>-1325.5591524908743</v>
      </c>
      <c r="AO177" s="328">
        <v>-1371.1843352508949</v>
      </c>
      <c r="AP177" s="121"/>
      <c r="AQ177" s="329">
        <v>-1195.4019136752324</v>
      </c>
      <c r="AR177" s="330">
        <f ca="1">SUMIF($AD$4:$AO$4,"&lt;"&amp;MONTH(TODAY()),$AD177:$AO177)</f>
        <v>-5922.0712815248153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6.5972642946109765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2.3658425036561526</v>
      </c>
      <c r="AV177" s="45">
        <f ca="1">IFERROR(($AC177/$AR177)-1,"")</f>
        <v>1.0545172291251519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-3.2830797652655772E-2</v>
      </c>
      <c r="E178" s="336">
        <f t="shared" ref="E178:O178" si="302">IFERROR(E177/E$11,"")</f>
        <v>-2.2938603706148378E-2</v>
      </c>
      <c r="F178" s="336">
        <f t="shared" si="302"/>
        <v>-4.3246741997645791E-2</v>
      </c>
      <c r="G178" s="337">
        <f t="shared" si="302"/>
        <v>-5.078025702780041E-2</v>
      </c>
      <c r="H178" s="337">
        <f t="shared" si="302"/>
        <v>-2.8960922088340935E-2</v>
      </c>
      <c r="I178" s="337">
        <f t="shared" si="302"/>
        <v>-3.8172949117347463E-2</v>
      </c>
      <c r="J178" s="337">
        <f t="shared" si="302"/>
        <v>-3.15546320870125E-2</v>
      </c>
      <c r="K178" s="337">
        <f t="shared" si="302"/>
        <v>-0.10348338812321169</v>
      </c>
      <c r="L178" s="337">
        <f t="shared" si="302"/>
        <v>-4.0817292895279793E-2</v>
      </c>
      <c r="M178" s="337">
        <f t="shared" si="302"/>
        <v>-3.731377897583732E-2</v>
      </c>
      <c r="N178" s="337">
        <f t="shared" si="302"/>
        <v>-0.19296173211081738</v>
      </c>
      <c r="O178" s="337">
        <f t="shared" si="302"/>
        <v>-4.1124262723530411E-2</v>
      </c>
      <c r="P178" s="337">
        <f ca="1">IFERROR(P177/P$11,"")</f>
        <v>-3.5320514470691372E-2</v>
      </c>
      <c r="Q178" s="338">
        <f>IFERROR(Q177/Q$11,"")</f>
        <v>-6.0348511711113419E-2</v>
      </c>
      <c r="R178" s="337">
        <f t="shared" ref="R178:AB178" si="303">IFERROR(R177/R$11,"")</f>
        <v>-0.14129913840832597</v>
      </c>
      <c r="S178" s="337">
        <f t="shared" si="303"/>
        <v>-0.18574964224942034</v>
      </c>
      <c r="T178" s="337">
        <f t="shared" si="303"/>
        <v>-0.19841744053003529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-0.1468397361824928</v>
      </c>
      <c r="AD178" s="337">
        <f t="shared" ref="AD178:AO178" si="305">IFERROR(AD177/AD$11,"")</f>
        <v>-5.8644731459126721E-2</v>
      </c>
      <c r="AE178" s="337">
        <f t="shared" si="305"/>
        <v>-6.7640379558797439E-2</v>
      </c>
      <c r="AF178" s="337">
        <f t="shared" si="305"/>
        <v>-6.6271069606738814E-2</v>
      </c>
      <c r="AG178" s="337">
        <f t="shared" si="305"/>
        <v>-6.7039494538744318E-2</v>
      </c>
      <c r="AH178" s="337">
        <f t="shared" si="305"/>
        <v>-6.8980748986975954E-2</v>
      </c>
      <c r="AI178" s="337">
        <f t="shared" si="305"/>
        <v>-6.8087917363088807E-2</v>
      </c>
      <c r="AJ178" s="337">
        <f t="shared" si="305"/>
        <v>-6.7440058094621183E-2</v>
      </c>
      <c r="AK178" s="337">
        <f t="shared" si="305"/>
        <v>-6.736902325947465E-2</v>
      </c>
      <c r="AL178" s="337">
        <f t="shared" si="305"/>
        <v>-6.352441824880882E-2</v>
      </c>
      <c r="AM178" s="337">
        <f t="shared" si="305"/>
        <v>-6.3586798034921593E-2</v>
      </c>
      <c r="AN178" s="337">
        <f t="shared" si="305"/>
        <v>-6.0328936824366831E-2</v>
      </c>
      <c r="AO178" s="340">
        <f t="shared" si="305"/>
        <v>-6.1684359205626878E-2</v>
      </c>
      <c r="AP178" s="119"/>
      <c r="AQ178" s="341">
        <f t="shared" ref="AQ178" si="306">IFERROR(AQ177/AQ$11,"")</f>
        <v>-6.7039494538744318E-2</v>
      </c>
      <c r="AR178" s="342">
        <f ca="1">IFERROR(AR177/AR$11,"")</f>
        <v>-6.5574373196637711E-2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0.14763718350223487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0.13137794599129099</v>
      </c>
      <c r="AV178" s="45">
        <f ca="1">IF($AR178&lt;&gt;0,IFERROR(($AR178-$AC178),""),"")</f>
        <v>8.1265362985855086E-2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-2.4225632150533274E-4</v>
      </c>
      <c r="P179" s="346">
        <f t="shared" ca="1" si="307"/>
        <v>0</v>
      </c>
      <c r="Q179" s="347">
        <f t="shared" si="307"/>
        <v>-2.4612213985043012E-3</v>
      </c>
      <c r="R179" s="346">
        <f t="shared" si="307"/>
        <v>-0.14087887863475709</v>
      </c>
      <c r="S179" s="346">
        <f t="shared" si="307"/>
        <v>-0.18539550271888738</v>
      </c>
      <c r="T179" s="346">
        <f t="shared" si="307"/>
        <v>-0.19834325666637739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-0.13195123068797962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0.19834325666637739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-5.6034499999999996</v>
      </c>
      <c r="P180" s="354">
        <f ca="1">SUMIF($D$4:$O$4,"&lt;"&amp;MONTH(TODAY()),$D180:$O180)</f>
        <v>0</v>
      </c>
      <c r="Q180" s="355">
        <f>Q181+Q183</f>
        <v>-51.708120000000001</v>
      </c>
      <c r="R180" s="356">
        <f t="shared" ref="R180:AB180" si="309">R181+R183</f>
        <v>-2682.3653300000001</v>
      </c>
      <c r="S180" s="356">
        <f t="shared" si="309"/>
        <v>-4177.2467099999994</v>
      </c>
      <c r="T180" s="356">
        <f t="shared" si="309"/>
        <v>-4022.0302600000005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-10933.350419999999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-5.6034499999999996</v>
      </c>
      <c r="P181" s="356">
        <f ca="1">SUMIF($D$4:$O$4,"&lt;"&amp;MONTH(TODAY()),$D181:$O181)</f>
        <v>0</v>
      </c>
      <c r="Q181" s="355">
        <v>-51.708120000000001</v>
      </c>
      <c r="R181" s="356">
        <v>-195.48206000000002</v>
      </c>
      <c r="S181" s="356">
        <v>-1172.8616499999998</v>
      </c>
      <c r="T181" s="356">
        <v>-2075.9935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-3496.0453299999999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-2.4225632150533274E-4</v>
      </c>
      <c r="P182" s="346">
        <f ca="1">IFERROR(P181/P$11,"")</f>
        <v>0</v>
      </c>
      <c r="Q182" s="347">
        <f>IFERROR(Q181/Q$11,"")</f>
        <v>-2.4612213985043012E-3</v>
      </c>
      <c r="R182" s="346">
        <f t="shared" ref="R182:AB182" si="312">IFERROR(R181/R$11,"")</f>
        <v>-1.0266794421329739E-2</v>
      </c>
      <c r="S182" s="346">
        <f t="shared" si="312"/>
        <v>-5.2054209463116369E-2</v>
      </c>
      <c r="T182" s="346">
        <f t="shared" si="312"/>
        <v>-0.10237598550743651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-4.219269172884188E-2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-2486.8832700000003</v>
      </c>
      <c r="S183" s="356">
        <v>-3004.3850600000001</v>
      </c>
      <c r="T183" s="356">
        <v>-1946.0367600000002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-7437.3050900000007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-0.13061208421342738</v>
      </c>
      <c r="S184" s="346">
        <f t="shared" si="317"/>
        <v>-0.13334129325577102</v>
      </c>
      <c r="T184" s="346">
        <f t="shared" si="317"/>
        <v>-9.5967271158940867E-2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-8.9758538959137768E-2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thickBot="1" x14ac:dyDescent="0.35">
      <c r="C185" s="369" t="s">
        <v>126</v>
      </c>
      <c r="D185" s="370">
        <f t="shared" ref="D185:AO185" si="321">IFERROR(D186/D$11,"")</f>
        <v>-3.2830797652655772E-2</v>
      </c>
      <c r="E185" s="370">
        <f t="shared" si="321"/>
        <v>-2.2938603706148378E-2</v>
      </c>
      <c r="F185" s="370">
        <f t="shared" si="321"/>
        <v>-4.3246741997645791E-2</v>
      </c>
      <c r="G185" s="371">
        <f t="shared" si="321"/>
        <v>-5.078025702780041E-2</v>
      </c>
      <c r="H185" s="371">
        <f t="shared" si="321"/>
        <v>-2.8960922088340935E-2</v>
      </c>
      <c r="I185" s="371">
        <f t="shared" si="321"/>
        <v>-3.8172949117347463E-2</v>
      </c>
      <c r="J185" s="371">
        <f t="shared" si="321"/>
        <v>-3.15546320870125E-2</v>
      </c>
      <c r="K185" s="371">
        <f t="shared" si="321"/>
        <v>-0.10348338812321169</v>
      </c>
      <c r="L185" s="371">
        <f t="shared" si="321"/>
        <v>-4.0817292895279793E-2</v>
      </c>
      <c r="M185" s="371">
        <f t="shared" si="321"/>
        <v>-3.731377897583732E-2</v>
      </c>
      <c r="N185" s="371">
        <f t="shared" si="321"/>
        <v>-0.19296173211081738</v>
      </c>
      <c r="O185" s="371">
        <f t="shared" si="321"/>
        <v>-4.0882006402025078E-2</v>
      </c>
      <c r="P185" s="371">
        <f t="shared" ca="1" si="321"/>
        <v>-3.5320514470691372E-2</v>
      </c>
      <c r="Q185" s="372">
        <f t="shared" si="321"/>
        <v>-5.7887290312609113E-2</v>
      </c>
      <c r="R185" s="371">
        <f t="shared" si="321"/>
        <v>-4.2025977356886177E-4</v>
      </c>
      <c r="S185" s="371">
        <f t="shared" si="321"/>
        <v>-3.5413953053298246E-4</v>
      </c>
      <c r="T185" s="371">
        <f t="shared" si="321"/>
        <v>-7.4183863657902496E-5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-1.4888505494513177E-2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-5.0706073164142509E-2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-299.52999999999997</v>
      </c>
      <c r="E186" s="365">
        <v>-278.28609</v>
      </c>
      <c r="F186" s="365">
        <v>-433.12583000000001</v>
      </c>
      <c r="G186" s="365">
        <v>-529.60307999999998</v>
      </c>
      <c r="H186" s="365">
        <v>-308.24408999999997</v>
      </c>
      <c r="I186" s="365">
        <v>-480.03909999999996</v>
      </c>
      <c r="J186" s="365">
        <v>-364.79802000000001</v>
      </c>
      <c r="K186" s="365">
        <v>-1403.1376300000002</v>
      </c>
      <c r="L186" s="365">
        <v>-614.56263000000001</v>
      </c>
      <c r="M186" s="365">
        <v>-890.93207999999993</v>
      </c>
      <c r="N186" s="365">
        <v>-3312.1319200000003</v>
      </c>
      <c r="O186" s="365">
        <v>-945.61114999999995</v>
      </c>
      <c r="P186" s="365">
        <f ca="1">SUMIF($D$4:$O$4,"&lt;"&amp;MONTH(TODAY()),$D186:$O186)</f>
        <v>-1848.78909</v>
      </c>
      <c r="Q186" s="378">
        <v>-1216.1616000000006</v>
      </c>
      <c r="R186" s="365">
        <v>-8.0018400000001453</v>
      </c>
      <c r="S186" s="365">
        <v>-7.9793100000000008</v>
      </c>
      <c r="T186" s="365">
        <v>-1.50431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-1233.6470600000007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-0.99715955201771111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x14ac:dyDescent="0.3">
      <c r="C189" s="400" t="s">
        <v>128</v>
      </c>
      <c r="D189" s="71">
        <f t="shared" ref="D189:O189" si="327">D35+D129+D177+D165</f>
        <v>-1119.72498</v>
      </c>
      <c r="E189" s="71">
        <f t="shared" si="327"/>
        <v>-926.21034000000009</v>
      </c>
      <c r="F189" s="71">
        <f t="shared" si="327"/>
        <v>-1572.4904999999999</v>
      </c>
      <c r="G189" s="71">
        <f t="shared" si="327"/>
        <v>-1318.7363800000001</v>
      </c>
      <c r="H189" s="71">
        <f t="shared" si="327"/>
        <v>-1152.2248800000002</v>
      </c>
      <c r="I189" s="71">
        <f t="shared" si="327"/>
        <v>-1465.77521</v>
      </c>
      <c r="J189" s="71">
        <f t="shared" si="327"/>
        <v>-1289.3938700000001</v>
      </c>
      <c r="K189" s="71">
        <f t="shared" si="327"/>
        <v>-2609.3258800000003</v>
      </c>
      <c r="L189" s="71">
        <f t="shared" si="327"/>
        <v>-1770.5317099999997</v>
      </c>
      <c r="M189" s="71">
        <f t="shared" si="327"/>
        <v>-2195.7893300000001</v>
      </c>
      <c r="N189" s="71">
        <f t="shared" si="327"/>
        <v>-4525.01458</v>
      </c>
      <c r="O189" s="71">
        <f t="shared" si="327"/>
        <v>-2048.0600099999997</v>
      </c>
      <c r="P189" s="71">
        <f ca="1">SUMIF($D$4:$O$4,"&lt;"&amp;MONTH(TODAY()),$D189:$O189)</f>
        <v>-6089.3870800000004</v>
      </c>
      <c r="Q189" s="109">
        <f t="shared" ref="Q189:AB189" si="328">Q35+Q129+Q177+Q165</f>
        <v>-2422.9769100000008</v>
      </c>
      <c r="R189" s="71">
        <f t="shared" si="328"/>
        <v>-4221.8694700000005</v>
      </c>
      <c r="S189" s="71">
        <f t="shared" si="328"/>
        <v>-4912.7061499999991</v>
      </c>
      <c r="T189" s="71">
        <f>T35+T129+T177+T165</f>
        <v>-5086.806450000001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-16644.358980000001</v>
      </c>
      <c r="AD189" s="71">
        <v>-2103.6651314065803</v>
      </c>
      <c r="AE189" s="71">
        <v>-2139.5196684354714</v>
      </c>
      <c r="AF189" s="71">
        <v>-2107.9490876503164</v>
      </c>
      <c r="AG189" s="71">
        <v>-2148.4351774742645</v>
      </c>
      <c r="AH189" s="71">
        <v>-2189.751220065541</v>
      </c>
      <c r="AI189" s="71">
        <v>-2233.8647299225008</v>
      </c>
      <c r="AJ189" s="71">
        <v>-2279.3947070307368</v>
      </c>
      <c r="AK189" s="71">
        <v>-2326.1935714214032</v>
      </c>
      <c r="AL189" s="71">
        <v>-2285.8595409554246</v>
      </c>
      <c r="AM189" s="71">
        <v>-2332.8040499248227</v>
      </c>
      <c r="AN189" s="71">
        <v>-2286.0643052100622</v>
      </c>
      <c r="AO189" s="71">
        <v>-2332.1529512391962</v>
      </c>
      <c r="AP189" s="5"/>
      <c r="AQ189" s="72">
        <v>-2148.4351774742645</v>
      </c>
      <c r="AR189" s="73">
        <f ca="1">SUMIF($AD$4:$AO$4,"&lt;"&amp;MONTH(TODAY()),$AD189:$AO189)</f>
        <v>-10689.320285032172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2.857333828918863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1.3676797435332135</v>
      </c>
      <c r="AV189" s="45">
        <f ca="1">IFERROR(($AC189/$AR189)-1,"")</f>
        <v>0.55710171799290475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-0.1227304919206892</v>
      </c>
      <c r="E190" s="47">
        <f>IFERROR(E189/E$11,"")</f>
        <v>-7.6345791979027591E-2</v>
      </c>
      <c r="F190" s="47">
        <f t="shared" ref="F190:O190" si="330">IFERROR(F189/F$11,"")</f>
        <v>-0.15701001011010826</v>
      </c>
      <c r="G190" s="48">
        <f t="shared" si="330"/>
        <v>-0.12644520936001935</v>
      </c>
      <c r="H190" s="48">
        <f t="shared" si="330"/>
        <v>-0.10825672270935671</v>
      </c>
      <c r="I190" s="48">
        <f t="shared" si="330"/>
        <v>-0.11655917717702433</v>
      </c>
      <c r="J190" s="48">
        <f t="shared" si="330"/>
        <v>-0.11153116780375955</v>
      </c>
      <c r="K190" s="48">
        <f t="shared" si="330"/>
        <v>-0.19244148044121723</v>
      </c>
      <c r="L190" s="48">
        <f t="shared" si="330"/>
        <v>-0.1175930781659317</v>
      </c>
      <c r="M190" s="48">
        <f t="shared" si="330"/>
        <v>-9.1963461162069632E-2</v>
      </c>
      <c r="N190" s="48">
        <f t="shared" si="330"/>
        <v>-0.26362315036760453</v>
      </c>
      <c r="O190" s="48">
        <f t="shared" si="330"/>
        <v>-8.8544643789946365E-2</v>
      </c>
      <c r="P190" s="48">
        <f ca="1">IFERROR(P189/P$11,"")</f>
        <v>-0.11633576033098567</v>
      </c>
      <c r="Q190" s="49">
        <f>IFERROR(Q189/Q$11,"")</f>
        <v>-0.11532971260556044</v>
      </c>
      <c r="R190" s="48">
        <f>IFERROR(R189/R$11,"")</f>
        <v>-0.22173423956233296</v>
      </c>
      <c r="S190" s="48">
        <f t="shared" ref="S190:AB190" si="331">IFERROR(S189/S$11,"")</f>
        <v>-0.21803682894980836</v>
      </c>
      <c r="T190" s="48">
        <f t="shared" si="331"/>
        <v>-0.25085185642649394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-0.20087562979834736</v>
      </c>
      <c r="AD190" s="107">
        <f t="shared" ref="AD190:AO190" si="333">IFERROR(AD189/AD$11,"")</f>
        <v>-0.10751100366994983</v>
      </c>
      <c r="AE190" s="107">
        <f t="shared" si="333"/>
        <v>-0.12191942186132221</v>
      </c>
      <c r="AF190" s="107">
        <f t="shared" si="333"/>
        <v>-0.12088345971553358</v>
      </c>
      <c r="AG190" s="107">
        <f t="shared" si="333"/>
        <v>-0.12048668042057552</v>
      </c>
      <c r="AH190" s="107">
        <f t="shared" si="333"/>
        <v>-0.12215521302829255</v>
      </c>
      <c r="AI190" s="107">
        <f t="shared" si="333"/>
        <v>-0.11891031073756719</v>
      </c>
      <c r="AJ190" s="107">
        <f t="shared" si="333"/>
        <v>-0.11618052461130284</v>
      </c>
      <c r="AK190" s="107">
        <f t="shared" si="333"/>
        <v>-0.1144999332806234</v>
      </c>
      <c r="AL190" s="107">
        <f t="shared" si="333"/>
        <v>-0.10940101771459294</v>
      </c>
      <c r="AM190" s="107">
        <f t="shared" si="333"/>
        <v>-0.10803876503512092</v>
      </c>
      <c r="AN190" s="107">
        <f t="shared" si="333"/>
        <v>-0.10404351159003247</v>
      </c>
      <c r="AO190" s="107">
        <f t="shared" si="333"/>
        <v>-0.10491467607116359</v>
      </c>
      <c r="AP190" s="56"/>
      <c r="AQ190" s="52">
        <f t="shared" ref="AQ190" si="334">IFERROR(AQ189/AQ$11,"")</f>
        <v>-0.12048668042057552</v>
      </c>
      <c r="AR190" s="224">
        <f ca="1">IFERROR(AR189/AR$11,"")</f>
        <v>-0.11836154012124792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0.12440664706647458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0.1303651760059184</v>
      </c>
      <c r="AV190" s="45">
        <f ca="1">IF($AR190&lt;&gt;0,IFERROR(($AR190-$AC190),""),"")</f>
        <v>8.2514089677099445E-2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-2267.9210400000129</v>
      </c>
      <c r="E191" s="40">
        <f t="shared" si="335"/>
        <v>129.37314999999171</v>
      </c>
      <c r="F191" s="40">
        <f t="shared" si="335"/>
        <v>-3621.2458900000238</v>
      </c>
      <c r="G191" s="40">
        <f t="shared" si="335"/>
        <v>-3079.0778099999843</v>
      </c>
      <c r="H191" s="40">
        <f t="shared" si="335"/>
        <v>-1602.7084199999904</v>
      </c>
      <c r="I191" s="40">
        <f t="shared" si="335"/>
        <v>-101.60883000000308</v>
      </c>
      <c r="J191" s="40">
        <f t="shared" si="335"/>
        <v>-1005.7950300000068</v>
      </c>
      <c r="K191" s="40">
        <f t="shared" si="335"/>
        <v>-448.30191000000013</v>
      </c>
      <c r="L191" s="40">
        <f t="shared" si="335"/>
        <v>2066.3417400000012</v>
      </c>
      <c r="M191" s="40">
        <f t="shared" si="335"/>
        <v>4387.8304699999935</v>
      </c>
      <c r="N191" s="40">
        <f t="shared" si="335"/>
        <v>-7085.3577299999934</v>
      </c>
      <c r="O191" s="40">
        <f t="shared" si="335"/>
        <v>52920.519210000013</v>
      </c>
      <c r="P191" s="40">
        <f ca="1">SUMIF($D$4:$O$4,"&lt;"&amp;MONTH(TODAY()),$D191:$O191)</f>
        <v>-10441.58001000002</v>
      </c>
      <c r="Q191" s="41">
        <f t="shared" ref="Q191:AB191" si="336">Q189+Q127</f>
        <v>7393.7858400000459</v>
      </c>
      <c r="R191" s="40">
        <f t="shared" si="336"/>
        <v>3513.6082700000361</v>
      </c>
      <c r="S191" s="40">
        <f t="shared" si="336"/>
        <v>3802.8921700000365</v>
      </c>
      <c r="T191" s="40">
        <f t="shared" si="336"/>
        <v>3814.6867400000019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18524.973020000118</v>
      </c>
      <c r="AD191" s="40">
        <v>6017.0452909590167</v>
      </c>
      <c r="AE191" s="40">
        <v>4729.8210880510769</v>
      </c>
      <c r="AF191" s="40">
        <v>4692.7112100215891</v>
      </c>
      <c r="AG191" s="40">
        <v>4696.1620001255924</v>
      </c>
      <c r="AH191" s="40">
        <v>4713.5387628430153</v>
      </c>
      <c r="AI191" s="40">
        <v>5202.7226402140714</v>
      </c>
      <c r="AJ191" s="40">
        <v>5673.8326167499999</v>
      </c>
      <c r="AK191" s="40">
        <v>6058.9822883184133</v>
      </c>
      <c r="AL191" s="40">
        <v>6457.8028429191718</v>
      </c>
      <c r="AM191" s="40">
        <v>6843.5999142349256</v>
      </c>
      <c r="AN191" s="40">
        <v>7125.8823385740288</v>
      </c>
      <c r="AO191" s="40">
        <v>7239.0401949043562</v>
      </c>
      <c r="AP191" s="5"/>
      <c r="AQ191" s="43">
        <v>4696.1620001255924</v>
      </c>
      <c r="AR191" s="44">
        <f ca="1">SUMIF($AD$4:$AO$4,"&lt;"&amp;MONTH(TODAY()),$AD191:$AO191)</f>
        <v>24849.278352000289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-2.2389055994658418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-0.18770120368548115</v>
      </c>
      <c r="AV191" s="45">
        <f ca="1">IFERROR(($AC191/$AR191)-1,"")</f>
        <v>-0.25450659944380571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-0.24858163374767495</v>
      </c>
      <c r="E192" s="401">
        <f t="shared" si="338"/>
        <v>1.0663987618159067E-2</v>
      </c>
      <c r="F192" s="401">
        <f t="shared" si="338"/>
        <v>-0.36157411049547944</v>
      </c>
      <c r="G192" s="402">
        <f t="shared" si="338"/>
        <v>-0.29523310665110936</v>
      </c>
      <c r="H192" s="402">
        <f t="shared" si="338"/>
        <v>-0.1505816824645291</v>
      </c>
      <c r="I192" s="402">
        <f t="shared" si="338"/>
        <v>-8.0799849376088865E-3</v>
      </c>
      <c r="J192" s="402">
        <f t="shared" si="338"/>
        <v>-8.7000176499302043E-2</v>
      </c>
      <c r="K192" s="402">
        <f t="shared" si="338"/>
        <v>-3.3062900999175061E-2</v>
      </c>
      <c r="L192" s="402">
        <f t="shared" si="338"/>
        <v>0.13723983839258519</v>
      </c>
      <c r="M192" s="402">
        <f t="shared" si="338"/>
        <v>0.18376994163351279</v>
      </c>
      <c r="N192" s="402">
        <f t="shared" si="338"/>
        <v>-0.41278636637322336</v>
      </c>
      <c r="O192" s="402">
        <f t="shared" si="338"/>
        <v>2.2879351677925031</v>
      </c>
      <c r="P192" s="402">
        <f ca="1">IFERROR(P191/P$11,"")</f>
        <v>-0.19948299123730087</v>
      </c>
      <c r="Q192" s="403">
        <f t="shared" ref="Q192:AB192" si="339">Q191/Q11</f>
        <v>0.3519320355365117</v>
      </c>
      <c r="R192" s="402">
        <f t="shared" si="339"/>
        <v>0.18453608369573354</v>
      </c>
      <c r="S192" s="402">
        <f t="shared" si="339"/>
        <v>0.16878081535262671</v>
      </c>
      <c r="T192" s="402">
        <f t="shared" si="339"/>
        <v>0.18811827417072857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0.2235721800317669</v>
      </c>
      <c r="AD192" s="405">
        <f t="shared" ref="AD192:AO192" si="341">IFERROR(AD191/AD$11,"")</f>
        <v>0.30751024424025669</v>
      </c>
      <c r="AE192" s="405">
        <f t="shared" si="341"/>
        <v>0.26952640869357325</v>
      </c>
      <c r="AF192" s="405">
        <f t="shared" si="341"/>
        <v>0.26911046848176112</v>
      </c>
      <c r="AG192" s="405">
        <f t="shared" si="341"/>
        <v>0.26336608897717645</v>
      </c>
      <c r="AH192" s="405">
        <f t="shared" si="341"/>
        <v>0.26294463335198842</v>
      </c>
      <c r="AI192" s="405">
        <f t="shared" si="341"/>
        <v>0.27694486489819564</v>
      </c>
      <c r="AJ192" s="405">
        <f t="shared" si="341"/>
        <v>0.28919469187915742</v>
      </c>
      <c r="AK192" s="405">
        <f t="shared" si="341"/>
        <v>0.29823531295249195</v>
      </c>
      <c r="AL192" s="405">
        <f t="shared" si="341"/>
        <v>0.30906982277671186</v>
      </c>
      <c r="AM192" s="405">
        <f t="shared" si="341"/>
        <v>0.31694650185137835</v>
      </c>
      <c r="AN192" s="405">
        <f t="shared" si="341"/>
        <v>0.32431363369479171</v>
      </c>
      <c r="AO192" s="405">
        <f t="shared" si="341"/>
        <v>0.32565683854953453</v>
      </c>
      <c r="AP192" s="406"/>
      <c r="AQ192" s="407">
        <f t="shared" ref="AQ192" si="342">IFERROR(AQ191/AQ$11,"")</f>
        <v>0.26336608897717645</v>
      </c>
      <c r="AR192" s="408">
        <f ca="1">IFERROR(AR191/AR$11,"")</f>
        <v>0.27515302921204282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-0.48335138082183793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7.5247814806447877E-2</v>
      </c>
      <c r="AV192" s="45">
        <f ca="1">IF($AR192&lt;&gt;0,IFERROR(($AR192-$AC192),""),"")</f>
        <v>5.1580849180275917E-2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439" priority="20" operator="lessThan">
      <formula>0</formula>
    </cfRule>
  </conditionalFormatting>
  <conditionalFormatting sqref="AT47:AV48">
    <cfRule type="cellIs" dxfId="438" priority="19" operator="greaterThan">
      <formula>0</formula>
    </cfRule>
  </conditionalFormatting>
  <conditionalFormatting sqref="AT50:AV51">
    <cfRule type="cellIs" dxfId="437" priority="18" operator="greaterThan">
      <formula>0</formula>
    </cfRule>
  </conditionalFormatting>
  <conditionalFormatting sqref="AT57:AV57">
    <cfRule type="cellIs" dxfId="436" priority="17" operator="greaterThan">
      <formula>0</formula>
    </cfRule>
  </conditionalFormatting>
  <conditionalFormatting sqref="AT63:AV63">
    <cfRule type="cellIs" dxfId="435" priority="16" operator="greaterThan">
      <formula>0</formula>
    </cfRule>
  </conditionalFormatting>
  <conditionalFormatting sqref="AT67:AV67">
    <cfRule type="cellIs" dxfId="434" priority="15" operator="greaterThan">
      <formula>0</formula>
    </cfRule>
  </conditionalFormatting>
  <conditionalFormatting sqref="AT73:AV74">
    <cfRule type="cellIs" dxfId="433" priority="14" operator="greaterThan">
      <formula>0</formula>
    </cfRule>
  </conditionalFormatting>
  <conditionalFormatting sqref="AT85:AV86">
    <cfRule type="cellIs" dxfId="432" priority="13" operator="greaterThan">
      <formula>0</formula>
    </cfRule>
  </conditionalFormatting>
  <conditionalFormatting sqref="AT101:AV102">
    <cfRule type="cellIs" dxfId="431" priority="12" operator="greaterThan">
      <formula>0</formula>
    </cfRule>
  </conditionalFormatting>
  <conditionalFormatting sqref="AT115:AV118">
    <cfRule type="cellIs" dxfId="430" priority="11" operator="greaterThan">
      <formula>0</formula>
    </cfRule>
  </conditionalFormatting>
  <conditionalFormatting sqref="AT125:AV126">
    <cfRule type="cellIs" dxfId="429" priority="1" operator="greaterThan">
      <formula>0</formula>
    </cfRule>
  </conditionalFormatting>
  <conditionalFormatting sqref="AT127:AV128">
    <cfRule type="cellIs" dxfId="428" priority="3" operator="lessThan">
      <formula>0</formula>
    </cfRule>
  </conditionalFormatting>
  <conditionalFormatting sqref="AT129:AV134">
    <cfRule type="cellIs" dxfId="427" priority="10" operator="greaterThan">
      <formula>0</formula>
    </cfRule>
  </conditionalFormatting>
  <conditionalFormatting sqref="AT147:AV148">
    <cfRule type="cellIs" dxfId="426" priority="9" operator="greaterThan">
      <formula>0</formula>
    </cfRule>
  </conditionalFormatting>
  <conditionalFormatting sqref="AT155:AV166">
    <cfRule type="cellIs" dxfId="425" priority="8" operator="greaterThan">
      <formula>0</formula>
    </cfRule>
  </conditionalFormatting>
  <conditionalFormatting sqref="AT174:AV174">
    <cfRule type="cellIs" dxfId="424" priority="7" operator="greaterThan">
      <formula>0</formula>
    </cfRule>
  </conditionalFormatting>
  <conditionalFormatting sqref="AT176:AV179">
    <cfRule type="cellIs" dxfId="423" priority="6" operator="greaterThan">
      <formula>0</formula>
    </cfRule>
  </conditionalFormatting>
  <conditionalFormatting sqref="AT185:AV185">
    <cfRule type="cellIs" dxfId="422" priority="5" operator="greaterThan">
      <formula>0</formula>
    </cfRule>
  </conditionalFormatting>
  <conditionalFormatting sqref="AT189:AV190">
    <cfRule type="cellIs" dxfId="421" priority="4" operator="greaterThan">
      <formula>0</formula>
    </cfRule>
  </conditionalFormatting>
  <conditionalFormatting sqref="AT191:AV192">
    <cfRule type="cellIs" dxfId="420" priority="2" operator="lessThan">
      <formula>0</formula>
    </cfRule>
  </conditionalFormatting>
  <dataValidations count="2">
    <dataValidation type="list" allowBlank="1" showInputMessage="1" showErrorMessage="1" sqref="A1" xr:uid="{17DF1248-F9F3-4410-A8D8-1CEEE6F10F0A}">
      <formula1>$A$1047993:$A$1048020</formula1>
    </dataValidation>
    <dataValidation type="list" allowBlank="1" showInputMessage="1" showErrorMessage="1" sqref="AT8" xr:uid="{5FBD50F1-ECAC-43F4-9290-C3AB73785FC9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46EE-C940-4A5B-8B54-C44BFD5E9016}">
  <sheetPr codeName="Hoja25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135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3.9901636148169883E-2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SMA</v>
      </c>
      <c r="E7" s="25" t="str">
        <f t="shared" ref="E7:AV7" si="3">$A$1</f>
        <v>SMA</v>
      </c>
      <c r="F7" s="25" t="str">
        <f t="shared" si="3"/>
        <v>SMA</v>
      </c>
      <c r="G7" s="25" t="str">
        <f t="shared" si="3"/>
        <v>SMA</v>
      </c>
      <c r="H7" s="25" t="str">
        <f t="shared" si="3"/>
        <v>SMA</v>
      </c>
      <c r="I7" s="25" t="str">
        <f t="shared" si="3"/>
        <v>SMA</v>
      </c>
      <c r="J7" s="25" t="str">
        <f t="shared" si="3"/>
        <v>SMA</v>
      </c>
      <c r="K7" s="25" t="str">
        <f t="shared" si="3"/>
        <v>SMA</v>
      </c>
      <c r="L7" s="25" t="str">
        <f t="shared" si="3"/>
        <v>SMA</v>
      </c>
      <c r="M7" s="25" t="str">
        <f t="shared" si="3"/>
        <v>SMA</v>
      </c>
      <c r="N7" s="25" t="str">
        <f t="shared" si="3"/>
        <v>SMA</v>
      </c>
      <c r="O7" s="25" t="str">
        <f t="shared" si="3"/>
        <v>SMA</v>
      </c>
      <c r="P7" s="25" t="str">
        <f t="shared" si="3"/>
        <v>SMA</v>
      </c>
      <c r="Q7" s="26" t="str">
        <f t="shared" si="3"/>
        <v>SMA</v>
      </c>
      <c r="R7" s="25" t="str">
        <f t="shared" si="3"/>
        <v>SMA</v>
      </c>
      <c r="S7" s="25" t="str">
        <f t="shared" si="3"/>
        <v>SMA</v>
      </c>
      <c r="T7" s="25" t="str">
        <f t="shared" si="3"/>
        <v>SMA</v>
      </c>
      <c r="U7" s="25" t="str">
        <f t="shared" si="3"/>
        <v>SMA</v>
      </c>
      <c r="V7" s="25" t="str">
        <f t="shared" si="3"/>
        <v>SMA</v>
      </c>
      <c r="W7" s="25" t="str">
        <f t="shared" si="3"/>
        <v>SMA</v>
      </c>
      <c r="X7" s="25" t="str">
        <f t="shared" si="3"/>
        <v>SMA</v>
      </c>
      <c r="Y7" s="25" t="str">
        <f t="shared" si="3"/>
        <v>SMA</v>
      </c>
      <c r="Z7" s="25" t="str">
        <f t="shared" si="3"/>
        <v>SMA</v>
      </c>
      <c r="AA7" s="25" t="str">
        <f t="shared" si="3"/>
        <v>SMA</v>
      </c>
      <c r="AB7" s="25" t="str">
        <f t="shared" si="3"/>
        <v>SMA</v>
      </c>
      <c r="AC7" s="27" t="str">
        <f t="shared" si="3"/>
        <v>SMA</v>
      </c>
      <c r="AD7" s="25" t="str">
        <f t="shared" si="3"/>
        <v>SMA</v>
      </c>
      <c r="AE7" s="25" t="str">
        <f t="shared" si="3"/>
        <v>SMA</v>
      </c>
      <c r="AF7" s="25" t="str">
        <f t="shared" si="3"/>
        <v>SMA</v>
      </c>
      <c r="AG7" s="25" t="str">
        <f t="shared" si="3"/>
        <v>SMA</v>
      </c>
      <c r="AH7" s="25" t="str">
        <f t="shared" si="3"/>
        <v>SMA</v>
      </c>
      <c r="AI7" s="25" t="str">
        <f t="shared" si="3"/>
        <v>SMA</v>
      </c>
      <c r="AJ7" s="25" t="str">
        <f t="shared" si="3"/>
        <v>SMA</v>
      </c>
      <c r="AK7" s="25" t="str">
        <f t="shared" si="3"/>
        <v>SMA</v>
      </c>
      <c r="AL7" s="25" t="str">
        <f t="shared" si="3"/>
        <v>SMA</v>
      </c>
      <c r="AM7" s="25" t="str">
        <f t="shared" si="3"/>
        <v>SMA</v>
      </c>
      <c r="AN7" s="25" t="str">
        <f t="shared" si="3"/>
        <v>SMA</v>
      </c>
      <c r="AO7" s="25" t="str">
        <f t="shared" si="3"/>
        <v>SMA</v>
      </c>
      <c r="AQ7" s="28" t="str">
        <f t="shared" si="3"/>
        <v>SMA</v>
      </c>
      <c r="AR7" s="29" t="str">
        <f t="shared" si="3"/>
        <v>SMA</v>
      </c>
      <c r="AT7" s="25" t="str">
        <f t="shared" si="3"/>
        <v>SMA</v>
      </c>
      <c r="AU7" s="25" t="str">
        <f t="shared" si="3"/>
        <v>SMA</v>
      </c>
      <c r="AV7" s="25" t="str">
        <f t="shared" si="3"/>
        <v>SMA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18618.026930000004</v>
      </c>
      <c r="E9" s="40">
        <f>E11-E12</f>
        <v>11787.340129999988</v>
      </c>
      <c r="F9" s="40">
        <f t="shared" ref="F9:AB9" si="4">F11-F12</f>
        <v>12662.194789999996</v>
      </c>
      <c r="G9" s="40">
        <f>G11-G12</f>
        <v>9668.6460200000074</v>
      </c>
      <c r="H9" s="40">
        <f t="shared" si="4"/>
        <v>9742.3057700000008</v>
      </c>
      <c r="I9" s="40">
        <f t="shared" si="4"/>
        <v>12021.577750000008</v>
      </c>
      <c r="J9" s="40">
        <f t="shared" si="4"/>
        <v>15039.779719999988</v>
      </c>
      <c r="K9" s="40">
        <f t="shared" si="4"/>
        <v>15839.625570000006</v>
      </c>
      <c r="L9" s="40">
        <f t="shared" si="4"/>
        <v>9880.2277200000008</v>
      </c>
      <c r="M9" s="40">
        <f t="shared" si="4"/>
        <v>15178.823520000005</v>
      </c>
      <c r="N9" s="40">
        <f t="shared" si="4"/>
        <v>14006.014440000003</v>
      </c>
      <c r="O9" s="40">
        <f t="shared" si="4"/>
        <v>20316.339470000006</v>
      </c>
      <c r="P9" s="40">
        <f t="shared" ca="1" si="4"/>
        <v>62478.51363999999</v>
      </c>
      <c r="Q9" s="41">
        <f t="shared" si="4"/>
        <v>16844.400310000001</v>
      </c>
      <c r="R9" s="40">
        <f t="shared" si="4"/>
        <v>19431.554239999998</v>
      </c>
      <c r="S9" s="40">
        <f t="shared" si="4"/>
        <v>15710.947949999992</v>
      </c>
      <c r="T9" s="40">
        <f t="shared" si="4"/>
        <v>15804.181469999994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67791.083969999992</v>
      </c>
      <c r="AD9" s="40">
        <f>AD11-AD12</f>
        <v>16015.673423795146</v>
      </c>
      <c r="AE9" s="40">
        <f>AE11-AE12</f>
        <v>15000.332377313316</v>
      </c>
      <c r="AF9" s="40">
        <f t="shared" ref="AF9:AR9" si="6">AF11-AF12</f>
        <v>14902.494650745881</v>
      </c>
      <c r="AG9" s="40">
        <f>AG11-AG12</f>
        <v>14964.80822692762</v>
      </c>
      <c r="AH9" s="40">
        <f t="shared" si="6"/>
        <v>14924.459818486059</v>
      </c>
      <c r="AI9" s="40">
        <f t="shared" si="6"/>
        <v>15214.703837216091</v>
      </c>
      <c r="AJ9" s="40">
        <f t="shared" si="6"/>
        <v>15620.213785295036</v>
      </c>
      <c r="AK9" s="40">
        <f t="shared" si="6"/>
        <v>15582.917886255253</v>
      </c>
      <c r="AL9" s="40">
        <f t="shared" si="6"/>
        <v>15602.857075319653</v>
      </c>
      <c r="AM9" s="40">
        <f t="shared" si="6"/>
        <v>15878.972772262443</v>
      </c>
      <c r="AN9" s="40">
        <f t="shared" si="6"/>
        <v>16205.932329725665</v>
      </c>
      <c r="AO9" s="40">
        <f t="shared" si="6"/>
        <v>16603.894824704741</v>
      </c>
      <c r="AP9" s="40">
        <f t="shared" si="6"/>
        <v>0</v>
      </c>
      <c r="AQ9" s="43">
        <f t="shared" si="6"/>
        <v>14964.80822692762</v>
      </c>
      <c r="AR9" s="44">
        <f t="shared" ca="1" si="6"/>
        <v>75807.768497268029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0.63458062662635184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5.6089809528063972E-2</v>
      </c>
      <c r="AV9" s="45">
        <f ca="1">IFERROR(($AC9/$AR9)-1,"")</f>
        <v>-0.10575017160090849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-6.1123698962662718E-2</v>
      </c>
      <c r="E10" s="47">
        <f>IFERROR(E12/E$11,"")</f>
        <v>-3.6084991153111791E-2</v>
      </c>
      <c r="F10" s="47">
        <f>IFERROR(F12/F$11,"")</f>
        <v>-4.5200391429201757E-2</v>
      </c>
      <c r="G10" s="48">
        <f>IFERROR(G12/G$9,"")</f>
        <v>-4.4292547179217129E-2</v>
      </c>
      <c r="H10" s="48">
        <f t="shared" ref="H10:AP10" si="8">IFERROR(H12/H$9,"")</f>
        <v>-3.0178756132389378E-2</v>
      </c>
      <c r="I10" s="48">
        <f>IFERROR(I12/I$9,"")</f>
        <v>-3.703052704542046E-2</v>
      </c>
      <c r="J10" s="48">
        <f t="shared" si="8"/>
        <v>-3.6926038834297535E-2</v>
      </c>
      <c r="K10" s="48">
        <f t="shared" si="8"/>
        <v>-4.6815677348110443E-2</v>
      </c>
      <c r="L10" s="48">
        <f t="shared" si="8"/>
        <v>-5.0375790326419721E-2</v>
      </c>
      <c r="M10" s="48">
        <f t="shared" si="8"/>
        <v>-2.0381351663544465E-2</v>
      </c>
      <c r="N10" s="48">
        <f t="shared" si="8"/>
        <v>-5.3881230326648141E-2</v>
      </c>
      <c r="O10" s="48">
        <f t="shared" si="8"/>
        <v>-9.1688090896031846E-2</v>
      </c>
      <c r="P10" s="48">
        <f t="shared" ca="1" si="8"/>
        <v>-4.4060383636232756E-2</v>
      </c>
      <c r="Q10" s="49">
        <f t="shared" si="8"/>
        <v>-1.9096122989254692E-2</v>
      </c>
      <c r="R10" s="48">
        <f t="shared" si="8"/>
        <v>-4.3490331219125371E-2</v>
      </c>
      <c r="S10" s="48">
        <f t="shared" si="8"/>
        <v>-1.3609578535966076E-2</v>
      </c>
      <c r="T10" s="48">
        <f t="shared" si="8"/>
        <v>-3.8358907808719318E-2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-2.9307659262082755E-2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-5.9336393704978105E-3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17545.576400000005</v>
      </c>
      <c r="E11" s="40">
        <f t="shared" si="10"/>
        <v>11376.808109999987</v>
      </c>
      <c r="F11" s="40">
        <f t="shared" si="10"/>
        <v>12114.609689999996</v>
      </c>
      <c r="G11" s="40">
        <f t="shared" si="10"/>
        <v>9240.3970600000066</v>
      </c>
      <c r="H11" s="40">
        <f t="shared" si="10"/>
        <v>9448.2951000000012</v>
      </c>
      <c r="I11" s="40">
        <f t="shared" si="10"/>
        <v>11576.412390000007</v>
      </c>
      <c r="J11" s="40">
        <f t="shared" si="10"/>
        <v>14484.420229999987</v>
      </c>
      <c r="K11" s="40">
        <f t="shared" si="10"/>
        <v>15098.082770000005</v>
      </c>
      <c r="L11" s="40">
        <f t="shared" si="10"/>
        <v>9382.5034400000004</v>
      </c>
      <c r="M11" s="40">
        <f t="shared" si="10"/>
        <v>14869.458580000006</v>
      </c>
      <c r="N11" s="40">
        <f t="shared" si="10"/>
        <v>13251.353150000003</v>
      </c>
      <c r="O11" s="40">
        <f t="shared" si="10"/>
        <v>18453.573090000005</v>
      </c>
      <c r="P11" s="40">
        <f ca="1">SUMIF($D$4:$O$4,"&lt;"&amp;MONTH(TODAY()),$D11:$O11)</f>
        <v>59725.686359999992</v>
      </c>
      <c r="Q11" s="41">
        <f t="shared" ref="Q11:AB11" si="11">Q13+Q15+Q12+Q17+Q19+Q21</f>
        <v>16522.737570000001</v>
      </c>
      <c r="R11" s="40">
        <f t="shared" si="11"/>
        <v>18586.469509999999</v>
      </c>
      <c r="S11" s="40">
        <f t="shared" si="11"/>
        <v>15497.128569999992</v>
      </c>
      <c r="T11" s="40">
        <f t="shared" si="11"/>
        <v>15197.950329999994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65804.285979999986</v>
      </c>
      <c r="AD11" s="40">
        <v>16015.673423795146</v>
      </c>
      <c r="AE11" s="40">
        <v>15000.332377313316</v>
      </c>
      <c r="AF11" s="40">
        <v>14902.494650745881</v>
      </c>
      <c r="AG11" s="40">
        <v>14964.80822692762</v>
      </c>
      <c r="AH11" s="40">
        <v>14924.459818486059</v>
      </c>
      <c r="AI11" s="40">
        <v>15214.703837216091</v>
      </c>
      <c r="AJ11" s="40">
        <v>15620.213785295036</v>
      </c>
      <c r="AK11" s="40">
        <v>15582.917886255253</v>
      </c>
      <c r="AL11" s="40">
        <v>15602.857075319653</v>
      </c>
      <c r="AM11" s="40">
        <v>15878.972772262443</v>
      </c>
      <c r="AN11" s="40">
        <v>16205.932329725665</v>
      </c>
      <c r="AO11" s="40">
        <v>16603.894824704741</v>
      </c>
      <c r="AP11" s="5"/>
      <c r="AQ11" s="43">
        <v>14964.80822692762</v>
      </c>
      <c r="AR11" s="44">
        <f ca="1">SUMIF($AD$4:$AO$4,"&lt;"&amp;MONTH(TODAY()),$AD11:$AO11)</f>
        <v>75807.768497268029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0.64472914219121047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1.5579357886648992E-2</v>
      </c>
      <c r="AV11" s="45">
        <f ca="1">IFERROR(($AC11/$AR11)-1,"")</f>
        <v>-0.13195854086680514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-1072.4505299999998</v>
      </c>
      <c r="E12" s="60">
        <v>-410.53201999999999</v>
      </c>
      <c r="F12" s="60">
        <v>-547.58510000000035</v>
      </c>
      <c r="G12" s="60">
        <v>-428.24896000000024</v>
      </c>
      <c r="H12" s="60">
        <v>-294.01066999999995</v>
      </c>
      <c r="I12" s="60">
        <v>-445.16536000000013</v>
      </c>
      <c r="J12" s="60">
        <v>-555.35949000000005</v>
      </c>
      <c r="K12" s="60">
        <v>-741.54280000000028</v>
      </c>
      <c r="L12" s="60">
        <v>-497.72428000000002</v>
      </c>
      <c r="M12" s="60">
        <v>-309.36493999999993</v>
      </c>
      <c r="N12" s="60">
        <v>-754.66128999999989</v>
      </c>
      <c r="O12" s="60">
        <v>-1862.76638</v>
      </c>
      <c r="P12" s="60">
        <f ca="1">SUMIF($D$4:$O$4,"&lt;"&amp;MONTH(TODAY()),$D12:$O12)</f>
        <v>-2752.8272800000004</v>
      </c>
      <c r="Q12" s="61">
        <v>-321.66273999999987</v>
      </c>
      <c r="R12" s="60">
        <v>-845.08472999999981</v>
      </c>
      <c r="S12" s="60">
        <v>-213.81938000000011</v>
      </c>
      <c r="T12" s="60">
        <v>-606.23113999999998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-1986.79799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18618.006910000004</v>
      </c>
      <c r="E13" s="60">
        <v>11787.340149999987</v>
      </c>
      <c r="F13" s="60">
        <v>12662.194719999996</v>
      </c>
      <c r="G13" s="60">
        <v>9668.6460100000077</v>
      </c>
      <c r="H13" s="60">
        <v>9742.3052800000005</v>
      </c>
      <c r="I13" s="60">
        <v>12021.577650000008</v>
      </c>
      <c r="J13" s="60">
        <v>15039.778989999988</v>
      </c>
      <c r="K13" s="60">
        <v>15837.144720000006</v>
      </c>
      <c r="L13" s="60">
        <v>9876.5845000000008</v>
      </c>
      <c r="M13" s="60">
        <v>15180.831630000006</v>
      </c>
      <c r="N13" s="60">
        <v>14005.644080000002</v>
      </c>
      <c r="O13" s="60">
        <v>20309.365590000005</v>
      </c>
      <c r="P13" s="60">
        <f t="shared" ref="P13" ca="1" si="13">SUMIF($D$4:$O$4,"&lt;"&amp;MONTH(TODAY()),$D13:$O13)</f>
        <v>62478.493069999997</v>
      </c>
      <c r="Q13" s="61">
        <v>16842.032630000002</v>
      </c>
      <c r="R13" s="60">
        <v>19431.125609999999</v>
      </c>
      <c r="S13" s="60">
        <v>15710.561329999993</v>
      </c>
      <c r="T13" s="60">
        <v>15804.067799999993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67787.787369999991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1.0611225579343178</v>
      </c>
      <c r="E14" s="65">
        <f t="shared" si="14"/>
        <v>1.036084992911074</v>
      </c>
      <c r="F14" s="65">
        <f t="shared" si="14"/>
        <v>1.0452003856510543</v>
      </c>
      <c r="G14" s="65">
        <f t="shared" si="14"/>
        <v>1.0463452974173386</v>
      </c>
      <c r="H14" s="65">
        <f t="shared" si="14"/>
        <v>1.0311178024064891</v>
      </c>
      <c r="I14" s="65">
        <f t="shared" si="14"/>
        <v>1.0384545094803763</v>
      </c>
      <c r="J14" s="65">
        <f t="shared" si="14"/>
        <v>1.0383418011340038</v>
      </c>
      <c r="K14" s="65">
        <f t="shared" si="14"/>
        <v>1.0489507152172011</v>
      </c>
      <c r="L14" s="65">
        <f t="shared" si="14"/>
        <v>1.0526598325446497</v>
      </c>
      <c r="M14" s="65">
        <f t="shared" si="14"/>
        <v>1.0209404430110729</v>
      </c>
      <c r="N14" s="65">
        <f t="shared" si="14"/>
        <v>1.0569218042460817</v>
      </c>
      <c r="O14" s="65">
        <f t="shared" si="14"/>
        <v>1.1005654834946654</v>
      </c>
      <c r="P14" s="65">
        <f t="shared" ca="1" si="14"/>
        <v>1.0460908342418587</v>
      </c>
      <c r="Q14" s="66">
        <f t="shared" si="14"/>
        <v>1.019324585810752</v>
      </c>
      <c r="R14" s="65">
        <f t="shared" si="14"/>
        <v>1.0454446768142576</v>
      </c>
      <c r="S14" s="65">
        <f t="shared" si="14"/>
        <v>1.0137724068711138</v>
      </c>
      <c r="T14" s="65">
        <f t="shared" si="14"/>
        <v>1.0398815272348636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1.0301424346524002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2.002E-2</v>
      </c>
      <c r="E17" s="60">
        <v>-2.0000000000000002E-5</v>
      </c>
      <c r="F17" s="60">
        <v>7.0000000000000007E-5</v>
      </c>
      <c r="G17" s="60">
        <v>1.0000000000000036E-5</v>
      </c>
      <c r="H17" s="60">
        <v>4.8999999999999998E-4</v>
      </c>
      <c r="I17" s="60">
        <v>1.0000000000000006E-4</v>
      </c>
      <c r="J17" s="60">
        <v>7.2999999999999996E-4</v>
      </c>
      <c r="K17" s="60">
        <v>2.4808500000000002</v>
      </c>
      <c r="L17" s="60">
        <v>3.6432200000000003</v>
      </c>
      <c r="M17" s="60">
        <v>-2.0081099999999998</v>
      </c>
      <c r="N17" s="60">
        <v>0.37035999999999997</v>
      </c>
      <c r="O17" s="60">
        <v>6.9738800000000003</v>
      </c>
      <c r="P17" s="60">
        <f t="shared" ref="P17" ca="1" si="21">SUMIF($D$4:$O$4,"&lt;"&amp;MONTH(TODAY()),$D17:$O17)</f>
        <v>2.0570000000000001E-2</v>
      </c>
      <c r="Q17" s="61">
        <v>2.36768</v>
      </c>
      <c r="R17" s="60">
        <v>0.42863000000000001</v>
      </c>
      <c r="S17" s="60">
        <v>0.38662000000000002</v>
      </c>
      <c r="T17" s="60">
        <v>0.11367000000000002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3.2966000000000002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1.1410283448995152E-6</v>
      </c>
      <c r="E18" s="65">
        <f t="shared" ref="E18:P18" si="22">IFERROR(E17/E$11,"")</f>
        <v>-1.7579623218238516E-9</v>
      </c>
      <c r="F18" s="65">
        <f t="shared" si="22"/>
        <v>5.7781473601895329E-9</v>
      </c>
      <c r="G18" s="65">
        <f t="shared" si="22"/>
        <v>1.0822045779058793E-9</v>
      </c>
      <c r="H18" s="65">
        <f t="shared" si="22"/>
        <v>5.1861208272379204E-8</v>
      </c>
      <c r="I18" s="65">
        <f t="shared" si="22"/>
        <v>8.6382548090963442E-9</v>
      </c>
      <c r="J18" s="65">
        <f t="shared" si="22"/>
        <v>5.0398979621430152E-8</v>
      </c>
      <c r="K18" s="65">
        <f t="shared" si="22"/>
        <v>1.6431556494904547E-4</v>
      </c>
      <c r="L18" s="65">
        <f t="shared" si="22"/>
        <v>3.8829935137226022E-4</v>
      </c>
      <c r="M18" s="65">
        <f t="shared" si="22"/>
        <v>-1.3504930184216559E-4</v>
      </c>
      <c r="N18" s="65">
        <f t="shared" si="22"/>
        <v>2.7948843850712702E-5</v>
      </c>
      <c r="O18" s="65">
        <f t="shared" si="22"/>
        <v>3.7791488759318631E-4</v>
      </c>
      <c r="P18" s="65">
        <f t="shared" ca="1" si="22"/>
        <v>3.4440792988151111E-7</v>
      </c>
      <c r="Q18" s="66">
        <f>IFERROR(Q17/Q$11,"")</f>
        <v>1.4329828758516075E-4</v>
      </c>
      <c r="R18" s="65">
        <f t="shared" ref="R18:AO18" si="23">IFERROR(R17/R$11,"")</f>
        <v>2.3061399571843703E-5</v>
      </c>
      <c r="S18" s="65">
        <f t="shared" si="23"/>
        <v>2.4947847483722607E-5</v>
      </c>
      <c r="T18" s="65">
        <f t="shared" si="23"/>
        <v>7.4792980324209324E-6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5.0097040806763586E-5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-2430.9534000000003</v>
      </c>
      <c r="E23" s="75">
        <f t="shared" ref="E23:AB23" si="35">+E25+E27+E29+E33+E31</f>
        <v>-2384.3837599999997</v>
      </c>
      <c r="F23" s="75">
        <f t="shared" si="35"/>
        <v>-2226.3918800000001</v>
      </c>
      <c r="G23" s="75">
        <f t="shared" si="35"/>
        <v>-2408.51836</v>
      </c>
      <c r="H23" s="75">
        <f t="shared" si="35"/>
        <v>-2807.2265100000004</v>
      </c>
      <c r="I23" s="75">
        <f t="shared" si="35"/>
        <v>-2522.8241600000006</v>
      </c>
      <c r="J23" s="75">
        <f t="shared" si="35"/>
        <v>-2535.2034899999994</v>
      </c>
      <c r="K23" s="75">
        <f t="shared" si="35"/>
        <v>-2608.4553799999994</v>
      </c>
      <c r="L23" s="75">
        <f t="shared" si="35"/>
        <v>-2590.1151199999999</v>
      </c>
      <c r="M23" s="75">
        <f>+M25+M27+M29+M33+M31</f>
        <v>-2718.9838199999999</v>
      </c>
      <c r="N23" s="75">
        <f t="shared" si="35"/>
        <v>-2594.12462</v>
      </c>
      <c r="O23" s="75">
        <f t="shared" si="35"/>
        <v>-2673.23263</v>
      </c>
      <c r="P23" s="75">
        <f t="shared" ca="1" si="35"/>
        <v>-12257.473910000001</v>
      </c>
      <c r="Q23" s="76">
        <f t="shared" si="35"/>
        <v>-2807.36366</v>
      </c>
      <c r="R23" s="75">
        <f t="shared" si="35"/>
        <v>-3052.0637600000005</v>
      </c>
      <c r="S23" s="75">
        <f t="shared" si="35"/>
        <v>-2893.04079</v>
      </c>
      <c r="T23" s="75">
        <f t="shared" si="35"/>
        <v>-3201.0421899999997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-11953.510400000003</v>
      </c>
      <c r="AD23" s="78">
        <v>-3184.3956204873389</v>
      </c>
      <c r="AE23" s="78">
        <v>-3184.3956204873389</v>
      </c>
      <c r="AF23" s="78">
        <v>-3184.3956204873389</v>
      </c>
      <c r="AG23" s="78">
        <v>-3184.3956204873389</v>
      </c>
      <c r="AH23" s="78">
        <v>-3184.3956204873389</v>
      </c>
      <c r="AI23" s="78">
        <v>-3184.3956204873389</v>
      </c>
      <c r="AJ23" s="78">
        <v>-3254.9936519199837</v>
      </c>
      <c r="AK23" s="78">
        <v>-3254.9936519199837</v>
      </c>
      <c r="AL23" s="78">
        <v>-3254.9936519199837</v>
      </c>
      <c r="AM23" s="78">
        <v>-3254.9936519199837</v>
      </c>
      <c r="AN23" s="78">
        <v>-3254.9936519199837</v>
      </c>
      <c r="AO23" s="79">
        <v>-3254.9936519199837</v>
      </c>
      <c r="AP23" s="5"/>
      <c r="AQ23" s="80">
        <v>-3184.3956204873389</v>
      </c>
      <c r="AR23" s="81">
        <f ca="1">SUMIF($AD$4:$AO$4,"&lt;"&amp;MONTH(TODAY()),$AD23:$AO23)</f>
        <v>-15921.978102436695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-0.13855078594055192</v>
      </c>
      <c r="E24" s="47">
        <f t="shared" ref="E24:P24" si="37">IFERROR(E23/E$11,"")</f>
        <v>-0.20958284054243423</v>
      </c>
      <c r="F24" s="47">
        <f t="shared" si="37"/>
        <v>-0.18377743377384873</v>
      </c>
      <c r="G24" s="48">
        <f t="shared" si="37"/>
        <v>-0.26065095951623513</v>
      </c>
      <c r="H24" s="48">
        <f t="shared" si="37"/>
        <v>-0.29711460959766173</v>
      </c>
      <c r="I24" s="48">
        <f t="shared" si="37"/>
        <v>-0.21792797932624436</v>
      </c>
      <c r="J24" s="48">
        <f t="shared" si="37"/>
        <v>-0.17502968360094326</v>
      </c>
      <c r="K24" s="48">
        <f t="shared" si="37"/>
        <v>-0.17276732547678295</v>
      </c>
      <c r="L24" s="48">
        <f t="shared" si="37"/>
        <v>-0.27605799843969997</v>
      </c>
      <c r="M24" s="48">
        <f t="shared" si="37"/>
        <v>-0.18285694837989178</v>
      </c>
      <c r="N24" s="48">
        <f t="shared" si="37"/>
        <v>-0.19576299798485106</v>
      </c>
      <c r="O24" s="48">
        <f t="shared" si="37"/>
        <v>-0.14486260286625061</v>
      </c>
      <c r="P24" s="48">
        <f t="shared" ca="1" si="37"/>
        <v>-0.20522951944189263</v>
      </c>
      <c r="Q24" s="49">
        <f>IFERROR(Q23/Q$11,"")</f>
        <v>-0.16990911149598315</v>
      </c>
      <c r="R24" s="48">
        <f t="shared" ref="R24:AO24" si="38">IFERROR(R23/R$11,"")</f>
        <v>-0.16420890252223058</v>
      </c>
      <c r="S24" s="48">
        <f t="shared" si="38"/>
        <v>-0.18668237647588939</v>
      </c>
      <c r="T24" s="48">
        <f t="shared" si="38"/>
        <v>-0.21062328277789555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-0.18165245959257204</v>
      </c>
      <c r="AD24" s="65">
        <f t="shared" si="38"/>
        <v>-0.19882995464656211</v>
      </c>
      <c r="AE24" s="65">
        <f t="shared" si="38"/>
        <v>-0.21228833737734087</v>
      </c>
      <c r="AF24" s="65">
        <f t="shared" si="38"/>
        <v>-0.2136820508993075</v>
      </c>
      <c r="AG24" s="65">
        <f t="shared" si="38"/>
        <v>-0.21279227720121058</v>
      </c>
      <c r="AH24" s="65">
        <f t="shared" si="38"/>
        <v>-0.21336756299501128</v>
      </c>
      <c r="AI24" s="65">
        <f t="shared" si="38"/>
        <v>-0.20929724656868531</v>
      </c>
      <c r="AJ24" s="65">
        <f t="shared" si="38"/>
        <v>-0.20838342526299189</v>
      </c>
      <c r="AK24" s="65">
        <f t="shared" si="38"/>
        <v>-0.20888216672122853</v>
      </c>
      <c r="AL24" s="65">
        <f t="shared" si="38"/>
        <v>-0.20861523221081607</v>
      </c>
      <c r="AM24" s="65">
        <f t="shared" si="38"/>
        <v>-0.20498767134394494</v>
      </c>
      <c r="AN24" s="65">
        <f t="shared" si="38"/>
        <v>-0.2008519834400101</v>
      </c>
      <c r="AO24" s="69">
        <f t="shared" si="38"/>
        <v>-0.19603795894183312</v>
      </c>
      <c r="AP24" s="5"/>
      <c r="AQ24" s="88">
        <f t="shared" ref="AQ24" si="40">IFERROR(AQ23/AQ$11,"")</f>
        <v>-0.21279227720121058</v>
      </c>
      <c r="AR24" s="89">
        <f ca="1">IFERROR(AR23/AR$11,"")</f>
        <v>-0.21003095616790901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-1526.7169300000005</v>
      </c>
      <c r="E25" s="60">
        <v>-1523.8772099999996</v>
      </c>
      <c r="F25" s="60">
        <v>-1486.0942200000004</v>
      </c>
      <c r="G25" s="60">
        <v>-1548.3127299999999</v>
      </c>
      <c r="H25" s="60">
        <v>-1910.2400900000002</v>
      </c>
      <c r="I25" s="60">
        <v>-1660.5503900000006</v>
      </c>
      <c r="J25" s="60">
        <v>-1669.5846099999997</v>
      </c>
      <c r="K25" s="60">
        <v>-1719.4643399999993</v>
      </c>
      <c r="L25" s="60">
        <v>-1699.1496500000001</v>
      </c>
      <c r="M25" s="60">
        <v>-1722.5964999999999</v>
      </c>
      <c r="N25" s="60">
        <v>-1724.5918800000002</v>
      </c>
      <c r="O25" s="60">
        <v>-1735.7214800000002</v>
      </c>
      <c r="P25" s="60">
        <f ca="1">SUMIF($D$4:$O$4,"&lt;"&amp;MONTH(TODAY()),$D25:$O25)</f>
        <v>-7995.24118</v>
      </c>
      <c r="Q25" s="61">
        <v>-1737.9966800000004</v>
      </c>
      <c r="R25" s="60">
        <v>-2012.4884600000005</v>
      </c>
      <c r="S25" s="60">
        <v>-1889.4990800000005</v>
      </c>
      <c r="T25" s="60">
        <v>-2010.7719899999997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-7650.7562100000014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-8.7014350238160315E-2</v>
      </c>
      <c r="E26" s="65">
        <f t="shared" ref="E26:P26" si="41">IFERROR(E25/E$11,"")</f>
        <v>-0.13394593591330262</v>
      </c>
      <c r="F26" s="65">
        <f t="shared" si="41"/>
        <v>-0.12266959134694178</v>
      </c>
      <c r="G26" s="65">
        <f t="shared" si="41"/>
        <v>-0.16755911244359437</v>
      </c>
      <c r="H26" s="65">
        <f t="shared" si="41"/>
        <v>-0.20217828399538451</v>
      </c>
      <c r="I26" s="65">
        <f t="shared" si="41"/>
        <v>-0.14344257392164306</v>
      </c>
      <c r="J26" s="65">
        <f t="shared" si="41"/>
        <v>-0.11526761744608684</v>
      </c>
      <c r="K26" s="65">
        <f t="shared" si="41"/>
        <v>-0.11388627060758913</v>
      </c>
      <c r="L26" s="65">
        <f t="shared" si="41"/>
        <v>-0.18109768473476839</v>
      </c>
      <c r="M26" s="65">
        <f t="shared" si="41"/>
        <v>-0.1158479638469795</v>
      </c>
      <c r="N26" s="65">
        <f t="shared" si="41"/>
        <v>-0.13014458678131297</v>
      </c>
      <c r="O26" s="65">
        <f t="shared" si="41"/>
        <v>-9.4058829232404204E-2</v>
      </c>
      <c r="P26" s="65">
        <f t="shared" ca="1" si="41"/>
        <v>-0.13386604101639329</v>
      </c>
      <c r="Q26" s="66">
        <f>IFERROR(Q25/Q$11,"")</f>
        <v>-0.10518817917653342</v>
      </c>
      <c r="R26" s="65">
        <f t="shared" ref="R26:AO26" si="42">IFERROR(R25/R$11,"")</f>
        <v>-0.10827706998993165</v>
      </c>
      <c r="S26" s="65">
        <f t="shared" si="42"/>
        <v>-0.12192575363011275</v>
      </c>
      <c r="T26" s="65">
        <f t="shared" si="42"/>
        <v>-0.13230547187872013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-0.1162653176166262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-482.45971999999989</v>
      </c>
      <c r="E27" s="60">
        <v>-475.79063000000002</v>
      </c>
      <c r="F27" s="60">
        <v>-347.83954</v>
      </c>
      <c r="G27" s="60">
        <v>-459.59202999999997</v>
      </c>
      <c r="H27" s="60">
        <v>-460.40359999999998</v>
      </c>
      <c r="I27" s="60">
        <v>-435.12985999999995</v>
      </c>
      <c r="J27" s="60">
        <v>-405.80272999999988</v>
      </c>
      <c r="K27" s="60">
        <v>-426.47374999999988</v>
      </c>
      <c r="L27" s="60">
        <v>-455.42355999999995</v>
      </c>
      <c r="M27" s="60">
        <v>-562.77000999999984</v>
      </c>
      <c r="N27" s="60">
        <v>-415.73229999999995</v>
      </c>
      <c r="O27" s="60">
        <v>-417.42577999999992</v>
      </c>
      <c r="P27" s="60">
        <f ca="1">SUMIF($D$4:$O$4,"&lt;"&amp;MONTH(TODAY()),$D27:$O27)</f>
        <v>-2226.0855200000001</v>
      </c>
      <c r="Q27" s="61">
        <v>-560.97653999999989</v>
      </c>
      <c r="R27" s="60">
        <v>-579.26338999999996</v>
      </c>
      <c r="S27" s="60">
        <v>-497.44797999999997</v>
      </c>
      <c r="T27" s="60">
        <v>-661.22242999999992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-2298.9103399999995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-2.7497513276337832E-2</v>
      </c>
      <c r="E28" s="65">
        <f t="shared" ref="E28:P28" si="45">IFERROR(E27/E$11,"")</f>
        <v>-4.1821100030841649E-2</v>
      </c>
      <c r="F28" s="65">
        <f t="shared" si="45"/>
        <v>-2.8712401711722017E-2</v>
      </c>
      <c r="G28" s="65">
        <f t="shared" si="45"/>
        <v>-4.9737259883505441E-2</v>
      </c>
      <c r="H28" s="65">
        <f t="shared" si="45"/>
        <v>-4.8728748957047277E-2</v>
      </c>
      <c r="I28" s="65">
        <f t="shared" si="45"/>
        <v>-3.7587626057264165E-2</v>
      </c>
      <c r="J28" s="65">
        <f t="shared" si="45"/>
        <v>-2.8016497972042077E-2</v>
      </c>
      <c r="K28" s="65">
        <f t="shared" si="45"/>
        <v>-2.8246881176688617E-2</v>
      </c>
      <c r="L28" s="65">
        <f t="shared" si="45"/>
        <v>-4.8539663525026103E-2</v>
      </c>
      <c r="M28" s="65">
        <f t="shared" si="45"/>
        <v>-3.7847377358913872E-2</v>
      </c>
      <c r="N28" s="65">
        <f t="shared" si="45"/>
        <v>-3.137281870719745E-2</v>
      </c>
      <c r="O28" s="65">
        <f t="shared" si="45"/>
        <v>-2.2620322794082791E-2</v>
      </c>
      <c r="P28" s="65">
        <f t="shared" ca="1" si="45"/>
        <v>-3.7271828180962918E-2</v>
      </c>
      <c r="Q28" s="66">
        <f>IFERROR(Q27/Q$11,"")</f>
        <v>-3.3951791440333327E-2</v>
      </c>
      <c r="R28" s="65">
        <f t="shared" ref="R28:AO28" si="46">IFERROR(R27/R$11,"")</f>
        <v>-3.1165864484825445E-2</v>
      </c>
      <c r="S28" s="65">
        <f t="shared" si="46"/>
        <v>-3.209936458570662E-2</v>
      </c>
      <c r="T28" s="65">
        <f t="shared" si="46"/>
        <v>-4.3507342479911906E-2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-3.4935571532509466E-2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-9.9714100000000006</v>
      </c>
      <c r="J29" s="60">
        <v>0</v>
      </c>
      <c r="K29" s="60">
        <v>0</v>
      </c>
      <c r="L29" s="60">
        <v>-21.375070000000001</v>
      </c>
      <c r="M29" s="60">
        <v>0</v>
      </c>
      <c r="N29" s="60">
        <v>-12.343500000000001</v>
      </c>
      <c r="O29" s="60">
        <v>-43.19071000000001</v>
      </c>
      <c r="P29" s="60">
        <f ca="1">SUMIF($D$4:$O$4,"&lt;"&amp;MONTH(TODAY()),$D29:$O29)</f>
        <v>0</v>
      </c>
      <c r="Q29" s="61">
        <v>-11.534550000000001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-11.534550000000001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-8.6135580385971323E-4</v>
      </c>
      <c r="J30" s="65">
        <f t="shared" si="49"/>
        <v>0</v>
      </c>
      <c r="K30" s="65">
        <f t="shared" si="49"/>
        <v>0</v>
      </c>
      <c r="L30" s="65">
        <f t="shared" si="49"/>
        <v>-2.2781840834582203E-3</v>
      </c>
      <c r="M30" s="65">
        <f t="shared" si="49"/>
        <v>0</v>
      </c>
      <c r="N30" s="65">
        <f t="shared" si="49"/>
        <v>-9.3148977770621093E-4</v>
      </c>
      <c r="O30" s="65">
        <f t="shared" si="49"/>
        <v>-2.3405066210947009E-3</v>
      </c>
      <c r="P30" s="65">
        <f t="shared" ca="1" si="49"/>
        <v>0</v>
      </c>
      <c r="Q30" s="66">
        <f>IFERROR(Q29/Q$11,"")</f>
        <v>-6.9810162820373362E-4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-1.7528569496986438E-4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-421.77675000000005</v>
      </c>
      <c r="E31" s="60">
        <v>-384.71591999999998</v>
      </c>
      <c r="F31" s="60">
        <v>-392.45812000000001</v>
      </c>
      <c r="G31" s="60">
        <v>-400.61360000000008</v>
      </c>
      <c r="H31" s="60">
        <v>-436.58282000000003</v>
      </c>
      <c r="I31" s="60">
        <v>-417.17249999999996</v>
      </c>
      <c r="J31" s="60">
        <v>-459.81614999999999</v>
      </c>
      <c r="K31" s="60">
        <v>-462.51729000000006</v>
      </c>
      <c r="L31" s="60">
        <v>-414.16683999999998</v>
      </c>
      <c r="M31" s="60">
        <v>-433.61730999999997</v>
      </c>
      <c r="N31" s="60">
        <v>-441.45694000000009</v>
      </c>
      <c r="O31" s="60">
        <v>-476.89466000000004</v>
      </c>
      <c r="P31" s="60">
        <f ca="1">SUMIF($D$4:$O$4,"&lt;"&amp;MONTH(TODAY()),$D31:$O31)</f>
        <v>-2036.1472100000003</v>
      </c>
      <c r="Q31" s="61">
        <v>-496.85588999999999</v>
      </c>
      <c r="R31" s="60">
        <v>-460.3119099999999</v>
      </c>
      <c r="S31" s="60">
        <v>-501.18389000000002</v>
      </c>
      <c r="T31" s="60">
        <v>-529.04777000000001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-1987.3994600000001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-2.403892242605378E-2</v>
      </c>
      <c r="E32" s="65">
        <f t="shared" ref="E32:P32" si="53">IFERROR(E31/E$11,"")</f>
        <v>-3.381580459828995E-2</v>
      </c>
      <c r="F32" s="65">
        <f t="shared" si="53"/>
        <v>-3.239544071518495E-2</v>
      </c>
      <c r="G32" s="65">
        <f t="shared" si="53"/>
        <v>-4.3354587189135332E-2</v>
      </c>
      <c r="H32" s="65">
        <f t="shared" si="53"/>
        <v>-4.6207576645229884E-2</v>
      </c>
      <c r="I32" s="65">
        <f t="shared" si="53"/>
        <v>-3.6036423543477421E-2</v>
      </c>
      <c r="J32" s="65">
        <f t="shared" si="53"/>
        <v>-3.1745568182814342E-2</v>
      </c>
      <c r="K32" s="65">
        <f t="shared" si="53"/>
        <v>-3.0634173692505193E-2</v>
      </c>
      <c r="L32" s="65">
        <f t="shared" si="53"/>
        <v>-4.4142466096447279E-2</v>
      </c>
      <c r="M32" s="65">
        <f t="shared" si="53"/>
        <v>-2.9161607173998384E-2</v>
      </c>
      <c r="N32" s="65">
        <f t="shared" si="53"/>
        <v>-3.3314102718634435E-2</v>
      </c>
      <c r="O32" s="65">
        <f t="shared" si="53"/>
        <v>-2.5842944218668923E-2</v>
      </c>
      <c r="P32" s="65">
        <f t="shared" ca="1" si="53"/>
        <v>-3.4091650244536441E-2</v>
      </c>
      <c r="Q32" s="66">
        <f>IFERROR(Q31/Q$11,"")</f>
        <v>-3.0071039250912701E-2</v>
      </c>
      <c r="R32" s="65">
        <f t="shared" ref="R32:AO32" si="54">IFERROR(R31/R$11,"")</f>
        <v>-2.4765968047473472E-2</v>
      </c>
      <c r="S32" s="65">
        <f t="shared" si="54"/>
        <v>-3.2340435696598231E-2</v>
      </c>
      <c r="T32" s="65">
        <f t="shared" si="54"/>
        <v>-3.4810468419263496E-2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-3.0201671979299859E-2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-4.90984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-4.90984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-3.1682256347183437E-4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-7.461276916662019E-5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-923.00928999999996</v>
      </c>
      <c r="E35" s="104">
        <f t="shared" ref="E35:AB35" si="61">+E37+E39+E41+E43+E45</f>
        <v>-471.64460999999983</v>
      </c>
      <c r="F35" s="104">
        <f t="shared" si="61"/>
        <v>-669.62777999999992</v>
      </c>
      <c r="G35" s="104">
        <f t="shared" si="61"/>
        <v>-458.67995999999999</v>
      </c>
      <c r="H35" s="104">
        <f t="shared" si="61"/>
        <v>-491.64170999999988</v>
      </c>
      <c r="I35" s="104">
        <f t="shared" si="61"/>
        <v>-583.88149999999996</v>
      </c>
      <c r="J35" s="104">
        <f t="shared" si="61"/>
        <v>-586.18669</v>
      </c>
      <c r="K35" s="104">
        <f t="shared" si="61"/>
        <v>-633.12334999999996</v>
      </c>
      <c r="L35" s="104">
        <f t="shared" si="61"/>
        <v>-640.99365999999986</v>
      </c>
      <c r="M35" s="104">
        <f t="shared" si="61"/>
        <v>-607.80367000000001</v>
      </c>
      <c r="N35" s="104">
        <f t="shared" si="61"/>
        <v>-623.54700000000014</v>
      </c>
      <c r="O35" s="104">
        <f t="shared" si="61"/>
        <v>-651.29777000000001</v>
      </c>
      <c r="P35" s="104">
        <f t="shared" ca="1" si="61"/>
        <v>-3014.6033499999999</v>
      </c>
      <c r="Q35" s="105">
        <f t="shared" si="61"/>
        <v>-637.54333999999983</v>
      </c>
      <c r="R35" s="104">
        <f t="shared" si="61"/>
        <v>-662.36464999999998</v>
      </c>
      <c r="S35" s="104">
        <f t="shared" si="61"/>
        <v>-592.0221200000002</v>
      </c>
      <c r="T35" s="104">
        <f t="shared" si="61"/>
        <v>-369.30502000000001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-2261.23513</v>
      </c>
      <c r="AD35" s="60">
        <v>-342.79242509599391</v>
      </c>
      <c r="AE35" s="60">
        <v>-342.79242509599391</v>
      </c>
      <c r="AF35" s="60">
        <v>-342.79242509599391</v>
      </c>
      <c r="AG35" s="60">
        <v>-342.79242509599391</v>
      </c>
      <c r="AH35" s="60">
        <v>-342.79242509599391</v>
      </c>
      <c r="AI35" s="60">
        <v>-342.79242509599391</v>
      </c>
      <c r="AJ35" s="60">
        <v>-342.79242509599391</v>
      </c>
      <c r="AK35" s="60">
        <v>-342.79242509599391</v>
      </c>
      <c r="AL35" s="60">
        <v>-342.79242509599391</v>
      </c>
      <c r="AM35" s="60">
        <v>-342.79242509599391</v>
      </c>
      <c r="AN35" s="60">
        <v>-342.79242509599391</v>
      </c>
      <c r="AO35" s="64">
        <v>-342.79242509599391</v>
      </c>
      <c r="AP35" s="5"/>
      <c r="AQ35" s="95">
        <v>-342.79242509599391</v>
      </c>
      <c r="AR35" s="96">
        <f ca="1">SUMIF($AD$4:$AO$4,"&lt;"&amp;MONTH(TODAY()),$AD35:$AO35)</f>
        <v>-1713.9621254799695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-5.2606381743035793E-2</v>
      </c>
      <c r="E36" s="47">
        <f t="shared" si="63"/>
        <v>-4.1456672683565232E-2</v>
      </c>
      <c r="F36" s="47">
        <f t="shared" si="63"/>
        <v>-5.5274399847379661E-2</v>
      </c>
      <c r="G36" s="48">
        <f t="shared" si="63"/>
        <v>-4.9638555250568386E-2</v>
      </c>
      <c r="H36" s="48">
        <f t="shared" si="63"/>
        <v>-5.203496554632378E-2</v>
      </c>
      <c r="I36" s="48">
        <f t="shared" si="63"/>
        <v>-5.0437171753173839E-2</v>
      </c>
      <c r="J36" s="48">
        <f t="shared" si="63"/>
        <v>-4.0470152114607666E-2</v>
      </c>
      <c r="K36" s="48">
        <f t="shared" si="63"/>
        <v>-4.1934022991185378E-2</v>
      </c>
      <c r="L36" s="48">
        <f t="shared" si="63"/>
        <v>-6.8317977616430256E-2</v>
      </c>
      <c r="M36" s="48">
        <f t="shared" si="63"/>
        <v>-4.087597855227354E-2</v>
      </c>
      <c r="N36" s="48">
        <f t="shared" si="63"/>
        <v>-4.7055345438439242E-2</v>
      </c>
      <c r="O36" s="48">
        <f t="shared" si="63"/>
        <v>-3.5293857012056833E-2</v>
      </c>
      <c r="P36" s="48">
        <f t="shared" ca="1" si="63"/>
        <v>-5.0474151637694135E-2</v>
      </c>
      <c r="Q36" s="49">
        <f t="shared" si="63"/>
        <v>-3.8585817713256809E-2</v>
      </c>
      <c r="R36" s="48">
        <f t="shared" si="63"/>
        <v>-3.5636926617162598E-2</v>
      </c>
      <c r="S36" s="48">
        <f t="shared" si="63"/>
        <v>-3.8202052549661497E-2</v>
      </c>
      <c r="T36" s="48">
        <f t="shared" si="63"/>
        <v>-2.4299659623904044E-2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-3.4363037244827199E-2</v>
      </c>
      <c r="AD36" s="107">
        <f t="shared" si="63"/>
        <v>-2.140355987695735E-2</v>
      </c>
      <c r="AE36" s="107">
        <f t="shared" si="63"/>
        <v>-2.2852321966841036E-2</v>
      </c>
      <c r="AF36" s="107">
        <f t="shared" si="63"/>
        <v>-2.300235182965403E-2</v>
      </c>
      <c r="AG36" s="107">
        <f t="shared" si="63"/>
        <v>-2.2906569860292263E-2</v>
      </c>
      <c r="AH36" s="107">
        <f t="shared" si="63"/>
        <v>-2.2968497973467481E-2</v>
      </c>
      <c r="AI36" s="107">
        <f t="shared" si="63"/>
        <v>-2.2530338333468101E-2</v>
      </c>
      <c r="AJ36" s="107">
        <f t="shared" si="63"/>
        <v>-2.1945437482981237E-2</v>
      </c>
      <c r="AK36" s="107">
        <f t="shared" si="63"/>
        <v>-2.1997961331641894E-2</v>
      </c>
      <c r="AL36" s="107">
        <f t="shared" si="63"/>
        <v>-2.1969849716704605E-2</v>
      </c>
      <c r="AM36" s="107">
        <f t="shared" si="63"/>
        <v>-2.1587821203068458E-2</v>
      </c>
      <c r="AN36" s="107">
        <f t="shared" si="63"/>
        <v>-2.1152280419388665E-2</v>
      </c>
      <c r="AO36" s="53">
        <f t="shared" si="63"/>
        <v>-2.0645302124291769E-2</v>
      </c>
      <c r="AP36" s="56"/>
      <c r="AQ36" s="54">
        <f t="shared" ref="AQ36" si="65">IFERROR(AQ35/AQ$11,"")</f>
        <v>-2.2906569860292263E-2</v>
      </c>
      <c r="AR36" s="55">
        <f ca="1">IFERROR(AR35/AR$11,"")</f>
        <v>-2.2609320383065193E-2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-332.91477000000003</v>
      </c>
      <c r="E37" s="60">
        <v>-324.47929999999985</v>
      </c>
      <c r="F37" s="60">
        <v>-314.21010999999993</v>
      </c>
      <c r="G37" s="60">
        <v>-254.25793999999996</v>
      </c>
      <c r="H37" s="60">
        <v>-335.28331999999989</v>
      </c>
      <c r="I37" s="60">
        <v>-390.7183599999999</v>
      </c>
      <c r="J37" s="60">
        <v>-393.98800999999997</v>
      </c>
      <c r="K37" s="60">
        <v>-422.01980999999995</v>
      </c>
      <c r="L37" s="60">
        <v>-404.76915999999994</v>
      </c>
      <c r="M37" s="60">
        <v>-423.61937</v>
      </c>
      <c r="N37" s="60">
        <v>-431.11370000000011</v>
      </c>
      <c r="O37" s="60">
        <v>-434.29408000000001</v>
      </c>
      <c r="P37" s="60">
        <f ca="1">SUMIF($D$4:$O$4,"&lt;"&amp;MONTH(TODAY()),$D37:$O37)</f>
        <v>-1561.1454399999998</v>
      </c>
      <c r="Q37" s="61">
        <v>-415.71093999999988</v>
      </c>
      <c r="R37" s="60">
        <v>-452.47037000000012</v>
      </c>
      <c r="S37" s="60">
        <v>-450.33236000000016</v>
      </c>
      <c r="T37" s="60">
        <v>-274.25445000000002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-1592.7681200000002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-1.8974285165120019E-2</v>
      </c>
      <c r="E38" s="65">
        <f t="shared" si="66"/>
        <v>-2.8521119180588889E-2</v>
      </c>
      <c r="F38" s="65">
        <f t="shared" si="66"/>
        <v>-2.5936461680590887E-2</v>
      </c>
      <c r="G38" s="65">
        <f t="shared" si="66"/>
        <v>-2.7515910663691738E-2</v>
      </c>
      <c r="H38" s="65">
        <f t="shared" si="66"/>
        <v>-3.5486118548519914E-2</v>
      </c>
      <c r="I38" s="65">
        <f t="shared" si="66"/>
        <v>-3.3751247522722336E-2</v>
      </c>
      <c r="J38" s="65">
        <f t="shared" si="66"/>
        <v>-2.7200813269969613E-2</v>
      </c>
      <c r="K38" s="65">
        <f t="shared" si="66"/>
        <v>-2.7951880806916508E-2</v>
      </c>
      <c r="L38" s="65">
        <f t="shared" si="66"/>
        <v>-4.3140848558004888E-2</v>
      </c>
      <c r="M38" s="65">
        <f t="shared" si="66"/>
        <v>-2.8489226270133627E-2</v>
      </c>
      <c r="N38" s="65">
        <f t="shared" si="66"/>
        <v>-3.2533560544343351E-2</v>
      </c>
      <c r="O38" s="65">
        <f t="shared" si="66"/>
        <v>-2.3534416770232106E-2</v>
      </c>
      <c r="P38" s="65">
        <f t="shared" ca="1" si="66"/>
        <v>-2.6138593545666538E-2</v>
      </c>
      <c r="Q38" s="66">
        <f t="shared" si="66"/>
        <v>-2.5159931169928994E-2</v>
      </c>
      <c r="R38" s="65">
        <f t="shared" si="66"/>
        <v>-2.4344072969670727E-2</v>
      </c>
      <c r="S38" s="65">
        <f t="shared" si="66"/>
        <v>-2.9059083943574742E-2</v>
      </c>
      <c r="T38" s="65">
        <f t="shared" si="66"/>
        <v>-1.8045489295924033E-2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-2.4204625827626076E-2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-201.09940999999998</v>
      </c>
      <c r="E39" s="60">
        <v>-76.184829999999991</v>
      </c>
      <c r="F39" s="60">
        <v>-88.088870000000014</v>
      </c>
      <c r="G39" s="60">
        <v>-124.25064000000002</v>
      </c>
      <c r="H39" s="60">
        <v>-81.88158</v>
      </c>
      <c r="I39" s="60">
        <v>-106.94776</v>
      </c>
      <c r="J39" s="60">
        <v>-100.23934999999999</v>
      </c>
      <c r="K39" s="60">
        <v>-113.18608999999999</v>
      </c>
      <c r="L39" s="60">
        <v>-146.03879000000001</v>
      </c>
      <c r="M39" s="60">
        <v>-90.66328</v>
      </c>
      <c r="N39" s="60">
        <v>-99.537409999999994</v>
      </c>
      <c r="O39" s="60">
        <v>-113.78711</v>
      </c>
      <c r="P39" s="60">
        <f ca="1">SUMIF($D$4:$O$4,"&lt;"&amp;MONTH(TODAY()),$D39:$O39)</f>
        <v>-571.50533000000007</v>
      </c>
      <c r="Q39" s="61">
        <v>-119.01057</v>
      </c>
      <c r="R39" s="60">
        <v>-92.865159999999989</v>
      </c>
      <c r="S39" s="60">
        <v>-42.255410000000005</v>
      </c>
      <c r="T39" s="60">
        <v>-33.589739999999999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-287.72087999999997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-1.1461544802825624E-2</v>
      </c>
      <c r="E40" s="65">
        <f t="shared" si="69"/>
        <v>-6.6965030317277692E-3</v>
      </c>
      <c r="F40" s="65">
        <f t="shared" si="69"/>
        <v>-7.2712924521796994E-3</v>
      </c>
      <c r="G40" s="65">
        <f t="shared" si="69"/>
        <v>-1.3446461141573491E-2</v>
      </c>
      <c r="H40" s="65">
        <f t="shared" si="69"/>
        <v>-8.6662809674520006E-3</v>
      </c>
      <c r="I40" s="65">
        <f t="shared" si="69"/>
        <v>-9.2384200214208102E-3</v>
      </c>
      <c r="J40" s="65">
        <f t="shared" si="69"/>
        <v>-6.920494462897814E-3</v>
      </c>
      <c r="K40" s="65">
        <f t="shared" si="69"/>
        <v>-7.4967193996910353E-3</v>
      </c>
      <c r="L40" s="65">
        <f t="shared" si="69"/>
        <v>-1.5565013211441998E-2</v>
      </c>
      <c r="M40" s="65">
        <f t="shared" si="69"/>
        <v>-6.0972818554365926E-3</v>
      </c>
      <c r="N40" s="65">
        <f t="shared" si="69"/>
        <v>-7.511490251091827E-3</v>
      </c>
      <c r="O40" s="65">
        <f t="shared" si="69"/>
        <v>-6.1661288816560545E-3</v>
      </c>
      <c r="P40" s="65">
        <f t="shared" ca="1" si="69"/>
        <v>-9.5688365396961531E-3</v>
      </c>
      <c r="Q40" s="66">
        <f t="shared" si="69"/>
        <v>-7.2028360612641498E-3</v>
      </c>
      <c r="R40" s="65">
        <f t="shared" si="69"/>
        <v>-4.9963851365121357E-3</v>
      </c>
      <c r="S40" s="65">
        <f t="shared" si="69"/>
        <v>-2.7266606074237421E-3</v>
      </c>
      <c r="T40" s="65">
        <f t="shared" si="69"/>
        <v>-2.2101493471587109E-3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-4.3723729498021981E-3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-314.21429999999998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-314.21429999999998</v>
      </c>
      <c r="Q41" s="61">
        <v>0</v>
      </c>
      <c r="R41" s="60">
        <v>-24.897400000000001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-24.897400000000001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-1.7908462670967018E-2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-5.2609575402123515E-3</v>
      </c>
      <c r="Q42" s="66">
        <f t="shared" si="72"/>
        <v>0</v>
      </c>
      <c r="R42" s="65">
        <f t="shared" si="72"/>
        <v>-1.3395443382404903E-3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-3.7835529447986278E-4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-74.780810000000002</v>
      </c>
      <c r="E43" s="60">
        <v>-70.980480000000014</v>
      </c>
      <c r="F43" s="60">
        <v>-74.580199999999991</v>
      </c>
      <c r="G43" s="60">
        <v>-65.413640000000001</v>
      </c>
      <c r="H43" s="60">
        <v>-74.47681</v>
      </c>
      <c r="I43" s="60">
        <v>-86.21538000000001</v>
      </c>
      <c r="J43" s="60">
        <v>-91.959329999999994</v>
      </c>
      <c r="K43" s="60">
        <v>-97.917450000000002</v>
      </c>
      <c r="L43" s="60">
        <v>-90.18571</v>
      </c>
      <c r="M43" s="60">
        <v>-93.521020000000007</v>
      </c>
      <c r="N43" s="60">
        <v>-92.895889999999994</v>
      </c>
      <c r="O43" s="60">
        <v>-103.21657999999999</v>
      </c>
      <c r="P43" s="60">
        <f ca="1">SUMIF($D$4:$O$4,"&lt;"&amp;MONTH(TODAY()),$D43:$O43)</f>
        <v>-360.23194000000001</v>
      </c>
      <c r="Q43" s="61">
        <v>-102.82183000000001</v>
      </c>
      <c r="R43" s="60">
        <v>-92.131720000000001</v>
      </c>
      <c r="S43" s="60">
        <v>-99.434350000000009</v>
      </c>
      <c r="T43" s="60">
        <v>-61.460830000000001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-355.84872999999999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-4.262089104123133E-3</v>
      </c>
      <c r="E44" s="65">
        <f t="shared" si="75"/>
        <v>-6.2390504712485735E-3</v>
      </c>
      <c r="F44" s="65">
        <f t="shared" si="75"/>
        <v>-6.1562197964629608E-3</v>
      </c>
      <c r="G44" s="65">
        <f t="shared" si="75"/>
        <v>-7.0790940665486895E-3</v>
      </c>
      <c r="H44" s="65">
        <f t="shared" si="75"/>
        <v>-7.8825660303518657E-3</v>
      </c>
      <c r="I44" s="65">
        <f t="shared" si="75"/>
        <v>-7.447504209030684E-3</v>
      </c>
      <c r="J44" s="65">
        <f t="shared" si="75"/>
        <v>-6.3488443817402334E-3</v>
      </c>
      <c r="K44" s="65">
        <f t="shared" si="75"/>
        <v>-6.4854227845778309E-3</v>
      </c>
      <c r="L44" s="65">
        <f t="shared" si="75"/>
        <v>-9.6121158469833715E-3</v>
      </c>
      <c r="M44" s="65">
        <f t="shared" si="75"/>
        <v>-6.2894704267033221E-3</v>
      </c>
      <c r="N44" s="65">
        <f t="shared" si="75"/>
        <v>-7.01029464300406E-3</v>
      </c>
      <c r="O44" s="65">
        <f t="shared" si="75"/>
        <v>-5.5933113601686754E-3</v>
      </c>
      <c r="P44" s="65">
        <f t="shared" ca="1" si="75"/>
        <v>-6.0314407745552115E-3</v>
      </c>
      <c r="Q44" s="66">
        <f t="shared" si="75"/>
        <v>-6.2230504820636693E-3</v>
      </c>
      <c r="R44" s="65">
        <f t="shared" si="75"/>
        <v>-4.956924172739248E-3</v>
      </c>
      <c r="S44" s="65">
        <f t="shared" si="75"/>
        <v>-6.4163079986630104E-3</v>
      </c>
      <c r="T44" s="65">
        <f t="shared" si="75"/>
        <v>-4.0440209808213015E-3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-5.407683172919067E-3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-192.74860000000001</v>
      </c>
      <c r="G45" s="60">
        <v>-14.75774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-207.50634000000002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-1.5910425918146117E-2</v>
      </c>
      <c r="G46" s="65">
        <f t="shared" si="78"/>
        <v>-1.5970893787544656E-3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-3.4743232375638797E-3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-3353.9626900000003</v>
      </c>
      <c r="E47" s="71">
        <f t="shared" ref="E47:AO47" si="81">E23+E35</f>
        <v>-2856.0283699999995</v>
      </c>
      <c r="F47" s="71">
        <f>F23+F35</f>
        <v>-2896.0196599999999</v>
      </c>
      <c r="G47" s="71">
        <f t="shared" si="81"/>
        <v>-2867.19832</v>
      </c>
      <c r="H47" s="71">
        <f t="shared" si="81"/>
        <v>-3298.8682200000003</v>
      </c>
      <c r="I47" s="71">
        <f t="shared" si="81"/>
        <v>-3106.7056600000005</v>
      </c>
      <c r="J47" s="71">
        <f t="shared" si="81"/>
        <v>-3121.3901799999994</v>
      </c>
      <c r="K47" s="71">
        <f t="shared" si="81"/>
        <v>-3241.5787299999993</v>
      </c>
      <c r="L47" s="71">
        <f t="shared" si="81"/>
        <v>-3231.1087799999996</v>
      </c>
      <c r="M47" s="71">
        <f t="shared" si="81"/>
        <v>-3326.7874899999997</v>
      </c>
      <c r="N47" s="71">
        <f t="shared" si="81"/>
        <v>-3217.6716200000001</v>
      </c>
      <c r="O47" s="71">
        <f t="shared" si="81"/>
        <v>-3324.5304000000001</v>
      </c>
      <c r="P47" s="71">
        <f ca="1">SUMIF($D$4:$O$4,"&lt;"&amp;MONTH(TODAY()),$D47:$O47)</f>
        <v>-15272.07726</v>
      </c>
      <c r="Q47" s="109">
        <f t="shared" si="81"/>
        <v>-3444.9069999999997</v>
      </c>
      <c r="R47" s="71">
        <f t="shared" si="81"/>
        <v>-3714.4284100000004</v>
      </c>
      <c r="S47" s="71">
        <f t="shared" si="81"/>
        <v>-3485.0629100000001</v>
      </c>
      <c r="T47" s="71">
        <f t="shared" si="81"/>
        <v>-3570.3472099999999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-14214.74553</v>
      </c>
      <c r="AD47" s="110">
        <f t="shared" si="81"/>
        <v>-3527.188045583333</v>
      </c>
      <c r="AE47" s="110">
        <f t="shared" si="81"/>
        <v>-3527.188045583333</v>
      </c>
      <c r="AF47" s="110">
        <f t="shared" si="81"/>
        <v>-3527.188045583333</v>
      </c>
      <c r="AG47" s="110">
        <f t="shared" si="81"/>
        <v>-3527.188045583333</v>
      </c>
      <c r="AH47" s="110">
        <f t="shared" si="81"/>
        <v>-3527.188045583333</v>
      </c>
      <c r="AI47" s="110">
        <f t="shared" si="81"/>
        <v>-3527.188045583333</v>
      </c>
      <c r="AJ47" s="110">
        <f t="shared" si="81"/>
        <v>-3597.7860770159778</v>
      </c>
      <c r="AK47" s="110">
        <f t="shared" si="81"/>
        <v>-3597.7860770159778</v>
      </c>
      <c r="AL47" s="110">
        <f t="shared" si="81"/>
        <v>-3597.7860770159778</v>
      </c>
      <c r="AM47" s="110">
        <f t="shared" si="81"/>
        <v>-3597.7860770159778</v>
      </c>
      <c r="AN47" s="110">
        <f t="shared" si="81"/>
        <v>-3597.7860770159778</v>
      </c>
      <c r="AO47" s="111">
        <f t="shared" si="81"/>
        <v>-3597.7860770159778</v>
      </c>
      <c r="AP47" s="5"/>
      <c r="AQ47" s="112">
        <f t="shared" ref="AQ47" si="83">AQ23+AQ35</f>
        <v>-3527.188045583333</v>
      </c>
      <c r="AR47" s="111">
        <f ca="1">AR23+AR35</f>
        <v>-17635.940227916664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0.2452390143699581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1.22361393435515E-2</v>
      </c>
      <c r="AV47" s="45">
        <f ca="1">IFERROR(($AC47/$AR47)-1,"")</f>
        <v>-0.19398992362772427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-0.1911571676835877</v>
      </c>
      <c r="E48" s="114">
        <f t="shared" si="84"/>
        <v>-0.25103951322599943</v>
      </c>
      <c r="F48" s="114">
        <f t="shared" si="84"/>
        <v>-0.23905183362122837</v>
      </c>
      <c r="G48" s="115">
        <f t="shared" si="84"/>
        <v>-0.31028951476680355</v>
      </c>
      <c r="H48" s="115">
        <f t="shared" si="84"/>
        <v>-0.34914957514398548</v>
      </c>
      <c r="I48" s="115">
        <f t="shared" si="84"/>
        <v>-0.26836515107941822</v>
      </c>
      <c r="J48" s="115">
        <f t="shared" si="84"/>
        <v>-0.21549983571555092</v>
      </c>
      <c r="K48" s="115">
        <f t="shared" si="84"/>
        <v>-0.21470134846796832</v>
      </c>
      <c r="L48" s="115">
        <f t="shared" si="84"/>
        <v>-0.34437597605613024</v>
      </c>
      <c r="M48" s="115">
        <f t="shared" si="84"/>
        <v>-0.22373292693216529</v>
      </c>
      <c r="N48" s="115">
        <f t="shared" si="84"/>
        <v>-0.24281834342329028</v>
      </c>
      <c r="O48" s="115">
        <f t="shared" si="84"/>
        <v>-0.18015645987830745</v>
      </c>
      <c r="P48" s="115">
        <f t="shared" ca="1" si="84"/>
        <v>-0.25570367107958675</v>
      </c>
      <c r="Q48" s="116">
        <f t="shared" si="84"/>
        <v>-0.20849492920923995</v>
      </c>
      <c r="R48" s="115">
        <f t="shared" si="84"/>
        <v>-0.19984582913939317</v>
      </c>
      <c r="S48" s="115">
        <f t="shared" si="84"/>
        <v>-0.22488442902555089</v>
      </c>
      <c r="T48" s="115">
        <f t="shared" si="84"/>
        <v>-0.23492294240179959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-0.21601549683739921</v>
      </c>
      <c r="AD48" s="115">
        <f t="shared" si="84"/>
        <v>-0.22023351452351947</v>
      </c>
      <c r="AE48" s="115">
        <f t="shared" si="84"/>
        <v>-0.23514065934418191</v>
      </c>
      <c r="AF48" s="115">
        <f t="shared" si="84"/>
        <v>-0.23668440272896152</v>
      </c>
      <c r="AG48" s="115">
        <f t="shared" si="84"/>
        <v>-0.23569884706150288</v>
      </c>
      <c r="AH48" s="115">
        <f t="shared" si="84"/>
        <v>-0.23633606096847878</v>
      </c>
      <c r="AI48" s="115">
        <f t="shared" si="84"/>
        <v>-0.23182758490215344</v>
      </c>
      <c r="AJ48" s="115">
        <f t="shared" si="84"/>
        <v>-0.23032886274597311</v>
      </c>
      <c r="AK48" s="115">
        <f t="shared" si="84"/>
        <v>-0.23088012805287042</v>
      </c>
      <c r="AL48" s="115">
        <f t="shared" si="84"/>
        <v>-0.23058508192752067</v>
      </c>
      <c r="AM48" s="115">
        <f t="shared" si="84"/>
        <v>-0.2265754925470134</v>
      </c>
      <c r="AN48" s="115">
        <f t="shared" si="84"/>
        <v>-0.22200426385939878</v>
      </c>
      <c r="AO48" s="118">
        <f t="shared" si="84"/>
        <v>-0.2166832610661249</v>
      </c>
      <c r="AP48" s="119"/>
      <c r="AQ48" s="120">
        <f>AQ47/AQ11</f>
        <v>-0.23569884706150288</v>
      </c>
      <c r="AR48" s="118">
        <f ca="1">AR47/AR11</f>
        <v>-0.23264027655097419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-7.5366572365003964E-2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-7.7590465970328593E-4</v>
      </c>
      <c r="AV48" s="45">
        <f ca="1">IF($AR48&lt;&gt;0,IFERROR(($AR48-$AC48),""),"")</f>
        <v>-1.6624779713574983E-2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-5594.7833099999998</v>
      </c>
      <c r="E49" s="125">
        <f t="shared" si="86"/>
        <v>-4400.3278499999997</v>
      </c>
      <c r="F49" s="125">
        <f t="shared" si="86"/>
        <v>-3409.7333199999998</v>
      </c>
      <c r="G49" s="125">
        <f t="shared" si="86"/>
        <v>-3199.6275599999999</v>
      </c>
      <c r="H49" s="125">
        <f t="shared" si="86"/>
        <v>-2429.61078</v>
      </c>
      <c r="I49" s="125">
        <f t="shared" si="86"/>
        <v>-3238.5858800000005</v>
      </c>
      <c r="J49" s="125">
        <f t="shared" si="86"/>
        <v>-3728.51838</v>
      </c>
      <c r="K49" s="125">
        <f t="shared" si="86"/>
        <v>-3505.3125500000001</v>
      </c>
      <c r="L49" s="125">
        <f t="shared" si="86"/>
        <v>-3943.39426</v>
      </c>
      <c r="M49" s="125">
        <f t="shared" si="86"/>
        <v>-4639.8876099999998</v>
      </c>
      <c r="N49" s="125">
        <f t="shared" si="86"/>
        <v>-4021.0761499999999</v>
      </c>
      <c r="O49" s="125">
        <f t="shared" si="86"/>
        <v>-5540.3724700000002</v>
      </c>
      <c r="P49" s="125">
        <f ca="1">SUMIF($D$4:$O$4,"&lt;"&amp;MONTH(TODAY()),$D49:$O49)</f>
        <v>-19034.08282</v>
      </c>
      <c r="Q49" s="126">
        <f t="shared" ref="Q49:AB49" si="87">Q52+Q58+Q64+Q68</f>
        <v>-4810.3128800000004</v>
      </c>
      <c r="R49" s="125">
        <f t="shared" si="87"/>
        <v>-5072.5226400000001</v>
      </c>
      <c r="S49" s="125">
        <f t="shared" si="87"/>
        <v>-3851.0264300000003</v>
      </c>
      <c r="T49" s="125">
        <f t="shared" si="87"/>
        <v>-4667.8591099999994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-18401.72106</v>
      </c>
      <c r="AD49" s="128">
        <v>-4912.4772538885509</v>
      </c>
      <c r="AE49" s="128">
        <v>-4601.0423448593283</v>
      </c>
      <c r="AF49" s="128">
        <v>-4571.032641638194</v>
      </c>
      <c r="AG49" s="128">
        <v>-4590.1460449588712</v>
      </c>
      <c r="AH49" s="128">
        <v>-4577.7700034740792</v>
      </c>
      <c r="AI49" s="128">
        <v>-4666.7963654858122</v>
      </c>
      <c r="AJ49" s="128">
        <v>-4791.1781721979587</v>
      </c>
      <c r="AK49" s="128">
        <v>-4779.738424967346</v>
      </c>
      <c r="AL49" s="128">
        <v>-4785.8543596613135</v>
      </c>
      <c r="AM49" s="128">
        <v>-4870.5471505781015</v>
      </c>
      <c r="AN49" s="128">
        <v>-4970.8352462752318</v>
      </c>
      <c r="AO49" s="129">
        <v>-5092.9020275309513</v>
      </c>
      <c r="AP49" s="121"/>
      <c r="AQ49" s="130">
        <v>-4590.1460449588712</v>
      </c>
      <c r="AR49" s="131">
        <f ca="1">SUMIF($AD$4:$AO$4,"&lt;"&amp;MONTH(TODAY()),$AD49:$AO49)</f>
        <v>-23252.468288819022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-0.31887144556846808</v>
      </c>
      <c r="E50" s="140">
        <f t="shared" ref="E50:P50" si="89">IFERROR(E49/E$11,"")</f>
        <v>-0.38678052819860775</v>
      </c>
      <c r="F50" s="140">
        <f t="shared" si="89"/>
        <v>-0.28145630831297552</v>
      </c>
      <c r="G50" s="141">
        <f t="shared" si="89"/>
        <v>-0.34626515930258062</v>
      </c>
      <c r="H50" s="141">
        <f t="shared" si="89"/>
        <v>-0.25714806261713818</v>
      </c>
      <c r="I50" s="141">
        <f t="shared" si="89"/>
        <v>-0.27975730052581504</v>
      </c>
      <c r="J50" s="141">
        <f t="shared" si="89"/>
        <v>-0.25741578335855858</v>
      </c>
      <c r="K50" s="141">
        <f t="shared" si="89"/>
        <v>-0.23216938225859249</v>
      </c>
      <c r="L50" s="141">
        <f t="shared" si="89"/>
        <v>-0.42029233298101515</v>
      </c>
      <c r="M50" s="141">
        <f t="shared" si="89"/>
        <v>-0.31204146304565705</v>
      </c>
      <c r="N50" s="141">
        <f t="shared" si="89"/>
        <v>-0.30344645595683933</v>
      </c>
      <c r="O50" s="141">
        <f t="shared" si="89"/>
        <v>-0.30023304662891159</v>
      </c>
      <c r="P50" s="141">
        <f t="shared" ca="1" si="89"/>
        <v>-0.31869173851382765</v>
      </c>
      <c r="Q50" s="142">
        <f>IFERROR(Q49/Q$11,"")</f>
        <v>-0.29113292271457414</v>
      </c>
      <c r="R50" s="141">
        <f t="shared" ref="R50:AO50" si="90">IFERROR(R49/R$11,"")</f>
        <v>-0.27291480166638704</v>
      </c>
      <c r="S50" s="141">
        <f t="shared" si="90"/>
        <v>-0.24849935345151508</v>
      </c>
      <c r="T50" s="141">
        <f t="shared" si="90"/>
        <v>-0.30713741054843946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-0.27964319931368709</v>
      </c>
      <c r="AD50" s="144">
        <f t="shared" si="90"/>
        <v>-0.3067293596652565</v>
      </c>
      <c r="AE50" s="144">
        <f t="shared" si="90"/>
        <v>-0.3067293596652565</v>
      </c>
      <c r="AF50" s="144">
        <f t="shared" si="90"/>
        <v>-0.3067293596652565</v>
      </c>
      <c r="AG50" s="144">
        <f t="shared" si="90"/>
        <v>-0.3067293596652565</v>
      </c>
      <c r="AH50" s="144">
        <f t="shared" si="90"/>
        <v>-0.3067293596652565</v>
      </c>
      <c r="AI50" s="144">
        <f t="shared" si="90"/>
        <v>-0.3067293596652565</v>
      </c>
      <c r="AJ50" s="144">
        <f t="shared" si="90"/>
        <v>-0.3067293596652565</v>
      </c>
      <c r="AK50" s="144">
        <f t="shared" si="90"/>
        <v>-0.3067293596652565</v>
      </c>
      <c r="AL50" s="144">
        <f t="shared" si="90"/>
        <v>-0.3067293596652565</v>
      </c>
      <c r="AM50" s="144">
        <f t="shared" si="90"/>
        <v>-0.3067293596652565</v>
      </c>
      <c r="AN50" s="144">
        <f t="shared" si="90"/>
        <v>-0.3067293596652565</v>
      </c>
      <c r="AO50" s="145">
        <f t="shared" si="90"/>
        <v>-0.3067293596652565</v>
      </c>
      <c r="AP50" s="56"/>
      <c r="AQ50" s="146">
        <f t="shared" ref="AQ50" si="92">IFERROR(AQ49/AQ$11,"")</f>
        <v>-0.3067293596652565</v>
      </c>
      <c r="AR50" s="147">
        <f ca="1">IFERROR(AR49/AR$11,"")</f>
        <v>-0.30672935966525644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-3.9127748754141156E-2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4.0805088318296434E-4</v>
      </c>
      <c r="AV50" s="45">
        <f ca="1">IF($AR50&lt;&gt;0,IFERROR(($AR50-$AC50),""),"")</f>
        <v>-2.7086160351569355E-2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-0.18137223294641941</v>
      </c>
      <c r="E51" s="151">
        <f t="shared" si="93"/>
        <v>-0.18674079051510017</v>
      </c>
      <c r="F51" s="151">
        <f>IFERROR(F52/F$11,"")</f>
        <v>-0.12811582376287028</v>
      </c>
      <c r="G51" s="151">
        <f t="shared" ref="G51:AO51" si="94">IFERROR(G52/G$11,"")</f>
        <v>-0.24509934533051314</v>
      </c>
      <c r="H51" s="151">
        <f t="shared" si="94"/>
        <v>-0.13594187167164154</v>
      </c>
      <c r="I51" s="151">
        <f t="shared" si="94"/>
        <v>-0.12611864805897774</v>
      </c>
      <c r="J51" s="151">
        <f t="shared" si="94"/>
        <v>-0.13848086966198175</v>
      </c>
      <c r="K51" s="151">
        <f t="shared" si="94"/>
        <v>-4.3055813768068239E-2</v>
      </c>
      <c r="L51" s="151">
        <f t="shared" si="94"/>
        <v>-0.17768965400986839</v>
      </c>
      <c r="M51" s="151">
        <f t="shared" si="94"/>
        <v>-0.12334939299450937</v>
      </c>
      <c r="N51" s="151">
        <f t="shared" si="94"/>
        <v>-0.14583505081516898</v>
      </c>
      <c r="O51" s="151">
        <f t="shared" si="94"/>
        <v>-0.10952876552104086</v>
      </c>
      <c r="P51" s="151">
        <f t="shared" ca="1" si="94"/>
        <v>-0.17426508650339437</v>
      </c>
      <c r="Q51" s="152">
        <f t="shared" si="94"/>
        <v>-0.14650937592782934</v>
      </c>
      <c r="R51" s="151">
        <f t="shared" si="94"/>
        <v>-9.9154794782755934E-2</v>
      </c>
      <c r="S51" s="151">
        <f t="shared" si="94"/>
        <v>-9.7678748883219785E-2</v>
      </c>
      <c r="T51" s="151">
        <f t="shared" si="94"/>
        <v>-0.12392162884506548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-0.11641746910419104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-0.12117771648544766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-3182.2803699999999</v>
      </c>
      <c r="E52" s="156">
        <f t="shared" si="95"/>
        <v>-2124.5141400000002</v>
      </c>
      <c r="F52" s="156">
        <f t="shared" si="95"/>
        <v>-1552.0732</v>
      </c>
      <c r="G52" s="156">
        <f t="shared" si="95"/>
        <v>-2264.8152700000001</v>
      </c>
      <c r="H52" s="156">
        <f t="shared" si="95"/>
        <v>-1284.4189199999998</v>
      </c>
      <c r="I52" s="156">
        <f t="shared" si="95"/>
        <v>-1460.0014800000001</v>
      </c>
      <c r="J52" s="156">
        <f t="shared" si="95"/>
        <v>-2005.8151099999998</v>
      </c>
      <c r="K52" s="156">
        <f t="shared" si="95"/>
        <v>-650.06024000000002</v>
      </c>
      <c r="L52" s="156">
        <f t="shared" si="95"/>
        <v>-1667.1737900000001</v>
      </c>
      <c r="M52" s="156">
        <f t="shared" si="95"/>
        <v>-1834.13869</v>
      </c>
      <c r="N52" s="156">
        <f t="shared" si="95"/>
        <v>-1932.5117599999999</v>
      </c>
      <c r="O52" s="156">
        <f t="shared" si="95"/>
        <v>-2021.1970800000001</v>
      </c>
      <c r="P52" s="156">
        <f ca="1">SUMIF($D$4:$O$4,"&lt;"&amp;MONTH(TODAY()),$D52:$O52)</f>
        <v>-10408.1019</v>
      </c>
      <c r="Q52" s="157">
        <f t="shared" ref="Q52:AB52" si="96">+Q53+Q55</f>
        <v>-2420.7359699999997</v>
      </c>
      <c r="R52" s="156">
        <f t="shared" si="96"/>
        <v>-1842.9375700000001</v>
      </c>
      <c r="S52" s="156">
        <f t="shared" si="96"/>
        <v>-1513.7401300000001</v>
      </c>
      <c r="T52" s="156">
        <f t="shared" si="96"/>
        <v>-1883.3547599999997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-7660.7684300000001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-0.16842897301730053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-935.03007000000002</v>
      </c>
      <c r="T53" s="156">
        <v>-1246.1356699999999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-2181.1657399999999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-6.0335698047319003E-2</v>
      </c>
      <c r="T54" s="151">
        <f t="shared" si="100"/>
        <v>-8.1993666444625121E-2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-3.3146256471241489E-2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-3182.2803699999999</v>
      </c>
      <c r="E55" s="156">
        <v>-2124.5141400000002</v>
      </c>
      <c r="F55" s="156">
        <v>-1552.0732</v>
      </c>
      <c r="G55" s="156">
        <v>-2264.8152700000001</v>
      </c>
      <c r="H55" s="156">
        <v>-1284.4189199999998</v>
      </c>
      <c r="I55" s="156">
        <v>-1460.0014800000001</v>
      </c>
      <c r="J55" s="156">
        <v>-2005.8151099999998</v>
      </c>
      <c r="K55" s="156">
        <v>-650.06024000000002</v>
      </c>
      <c r="L55" s="156">
        <v>-1667.1737900000001</v>
      </c>
      <c r="M55" s="156">
        <v>-1834.13869</v>
      </c>
      <c r="N55" s="156">
        <v>-1932.5117599999999</v>
      </c>
      <c r="O55" s="156">
        <v>-2021.1970800000001</v>
      </c>
      <c r="P55" s="156">
        <f ca="1">SUMIF($D$4:$O$4,"&lt;"&amp;MONTH(TODAY()),$D55:$O55)</f>
        <v>-10408.1019</v>
      </c>
      <c r="Q55" s="157">
        <v>-2420.7359699999997</v>
      </c>
      <c r="R55" s="156">
        <v>-1842.9375700000001</v>
      </c>
      <c r="S55" s="156">
        <v>-578.71006000000011</v>
      </c>
      <c r="T55" s="156">
        <v>-637.21908999999994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-5479.6026899999997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-0.18137223294641941</v>
      </c>
      <c r="E56" s="151">
        <f t="shared" ref="E56:P56" si="103">IFERROR(E55/E$11,"")</f>
        <v>-0.18674079051510017</v>
      </c>
      <c r="F56" s="151">
        <f t="shared" si="103"/>
        <v>-0.12811582376287028</v>
      </c>
      <c r="G56" s="151">
        <f t="shared" si="103"/>
        <v>-0.24509934533051314</v>
      </c>
      <c r="H56" s="151">
        <f t="shared" si="103"/>
        <v>-0.13594187167164154</v>
      </c>
      <c r="I56" s="151">
        <f t="shared" si="103"/>
        <v>-0.12611864805897774</v>
      </c>
      <c r="J56" s="151">
        <f t="shared" si="103"/>
        <v>-0.13848086966198175</v>
      </c>
      <c r="K56" s="151">
        <f t="shared" si="103"/>
        <v>-4.3055813768068239E-2</v>
      </c>
      <c r="L56" s="151">
        <f t="shared" si="103"/>
        <v>-0.17768965400986839</v>
      </c>
      <c r="M56" s="151">
        <f t="shared" si="103"/>
        <v>-0.12334939299450937</v>
      </c>
      <c r="N56" s="151">
        <f t="shared" si="103"/>
        <v>-0.14583505081516898</v>
      </c>
      <c r="O56" s="151">
        <f t="shared" si="103"/>
        <v>-0.10952876552104086</v>
      </c>
      <c r="P56" s="151">
        <f t="shared" ca="1" si="103"/>
        <v>-0.17426508650339437</v>
      </c>
      <c r="Q56" s="152">
        <f>IFERROR(Q55/Q$11,"")</f>
        <v>-0.14650937592782934</v>
      </c>
      <c r="R56" s="151">
        <f t="shared" ref="R56:AO56" si="104">IFERROR(R55/R$11,"")</f>
        <v>-9.9154794782755934E-2</v>
      </c>
      <c r="S56" s="151">
        <f t="shared" si="104"/>
        <v>-3.7343050835900782E-2</v>
      </c>
      <c r="T56" s="151">
        <f t="shared" si="104"/>
        <v>-4.1927962400440361E-2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-8.3271212632949551E-2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-7.1970927669267076E-2</v>
      </c>
      <c r="E57" s="151">
        <f t="shared" si="107"/>
        <v>-7.5042488345177946E-2</v>
      </c>
      <c r="F57" s="151">
        <f t="shared" si="107"/>
        <v>-9.610433020892481E-2</v>
      </c>
      <c r="G57" s="151">
        <f t="shared" si="107"/>
        <v>-2.1664117753831657E-2</v>
      </c>
      <c r="H57" s="151">
        <f t="shared" si="107"/>
        <v>-1.8810793706051789E-2</v>
      </c>
      <c r="I57" s="151">
        <f t="shared" si="107"/>
        <v>-8.3741500159187007E-2</v>
      </c>
      <c r="J57" s="151">
        <f t="shared" si="107"/>
        <v>-4.3065665735659238E-2</v>
      </c>
      <c r="K57" s="151">
        <f t="shared" si="107"/>
        <v>-7.9134777454925795E-2</v>
      </c>
      <c r="L57" s="151">
        <f t="shared" si="107"/>
        <v>-6.4267465912061519E-2</v>
      </c>
      <c r="M57" s="151">
        <f t="shared" si="107"/>
        <v>-3.4247312856767097E-2</v>
      </c>
      <c r="N57" s="151">
        <f t="shared" si="107"/>
        <v>-8.7789263996786604E-2</v>
      </c>
      <c r="O57" s="151">
        <f t="shared" si="107"/>
        <v>-8.0449865332828052E-2</v>
      </c>
      <c r="P57" s="151">
        <f t="shared" ca="1" si="107"/>
        <v>-6.1258347169875868E-2</v>
      </c>
      <c r="Q57" s="152">
        <f t="shared" si="107"/>
        <v>-4.4932814968143317E-2</v>
      </c>
      <c r="R57" s="151">
        <f t="shared" si="107"/>
        <v>-0.10952944392719155</v>
      </c>
      <c r="S57" s="151">
        <f t="shared" si="107"/>
        <v>-5.7030525107142509E-2</v>
      </c>
      <c r="T57" s="151">
        <f t="shared" si="107"/>
        <v>-6.9725384475578842E-2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-7.1753245547487091E-2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4.8061266721747181E-2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-1262.7714099999998</v>
      </c>
      <c r="E58" s="156">
        <f t="shared" ref="E58:AB58" si="108">+E59+E61</f>
        <v>-853.74398999999994</v>
      </c>
      <c r="F58" s="156">
        <f t="shared" si="108"/>
        <v>-1164.2664499999998</v>
      </c>
      <c r="G58" s="156">
        <f t="shared" si="108"/>
        <v>-200.18504999999999</v>
      </c>
      <c r="H58" s="156">
        <f t="shared" si="108"/>
        <v>-177.72993</v>
      </c>
      <c r="I58" s="156">
        <f t="shared" si="108"/>
        <v>-969.42614000000003</v>
      </c>
      <c r="J58" s="156">
        <f t="shared" si="108"/>
        <v>-623.7811999999999</v>
      </c>
      <c r="K58" s="156">
        <f t="shared" si="108"/>
        <v>-1194.78342</v>
      </c>
      <c r="L58" s="156">
        <f t="shared" si="108"/>
        <v>-602.98972000000003</v>
      </c>
      <c r="M58" s="156">
        <f t="shared" si="108"/>
        <v>-509.23899999999998</v>
      </c>
      <c r="N58" s="156">
        <f t="shared" si="108"/>
        <v>-1163.32654</v>
      </c>
      <c r="O58" s="156">
        <f t="shared" si="108"/>
        <v>-1484.5874699999999</v>
      </c>
      <c r="P58" s="156">
        <f t="shared" ca="1" si="108"/>
        <v>-3658.6968299999994</v>
      </c>
      <c r="Q58" s="157">
        <f t="shared" si="108"/>
        <v>-742.41310999999996</v>
      </c>
      <c r="R58" s="156">
        <f t="shared" si="108"/>
        <v>-2035.7656700000002</v>
      </c>
      <c r="S58" s="156">
        <f t="shared" si="108"/>
        <v>-883.80938000000003</v>
      </c>
      <c r="T58" s="156">
        <f t="shared" si="108"/>
        <v>-1059.6829299999999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-4721.6710900000007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-200.18504999999999</v>
      </c>
      <c r="H59" s="156">
        <v>-166.2</v>
      </c>
      <c r="I59" s="156">
        <v>-942.92614000000003</v>
      </c>
      <c r="J59" s="156">
        <v>-623.7811999999999</v>
      </c>
      <c r="K59" s="156">
        <v>-855.51250000000005</v>
      </c>
      <c r="L59" s="156">
        <v>-581.43799999999999</v>
      </c>
      <c r="M59" s="156">
        <v>-449.839</v>
      </c>
      <c r="N59" s="156">
        <v>-1008.92654</v>
      </c>
      <c r="O59" s="156">
        <v>-1514.58764</v>
      </c>
      <c r="P59" s="166">
        <f ca="1">SUMIF($D$4:$O$4,"&lt;"&amp;MONTH(TODAY()),$D59:$O59)</f>
        <v>-366.38504999999998</v>
      </c>
      <c r="Q59" s="157">
        <v>-643.14310999999998</v>
      </c>
      <c r="R59" s="156">
        <v>-2006.7656700000002</v>
      </c>
      <c r="S59" s="156">
        <v>-883.80938000000003</v>
      </c>
      <c r="T59" s="156">
        <v>-719.36108999999988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-4253.0792500000007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-2.1664117753831657E-2</v>
      </c>
      <c r="H60" s="151">
        <f t="shared" si="110"/>
        <v>-1.7590475132386579E-2</v>
      </c>
      <c r="I60" s="151">
        <f t="shared" si="110"/>
        <v>-8.1452362634776482E-2</v>
      </c>
      <c r="J60" s="151">
        <f t="shared" si="110"/>
        <v>-4.3065665735659238E-2</v>
      </c>
      <c r="K60" s="151">
        <f t="shared" si="110"/>
        <v>-5.6663651473676468E-2</v>
      </c>
      <c r="L60" s="151">
        <f t="shared" si="110"/>
        <v>-6.1970454230923254E-2</v>
      </c>
      <c r="M60" s="151">
        <f t="shared" si="110"/>
        <v>-3.0252547366119355E-2</v>
      </c>
      <c r="N60" s="151">
        <f t="shared" si="110"/>
        <v>-7.6137623726373921E-2</v>
      </c>
      <c r="O60" s="151">
        <f t="shared" si="110"/>
        <v>-8.2075575966410283E-2</v>
      </c>
      <c r="P60" s="151">
        <f t="shared" ca="1" si="110"/>
        <v>-6.1344636174056359E-3</v>
      </c>
      <c r="Q60" s="152">
        <f>IFERROR(Q59/Q$11,"")</f>
        <v>-3.8924730679481462E-2</v>
      </c>
      <c r="R60" s="151">
        <f t="shared" ref="R60:AO60" si="111">IFERROR(R59/R$11,"")</f>
        <v>-0.1079691691270528</v>
      </c>
      <c r="S60" s="151">
        <f t="shared" si="111"/>
        <v>-5.7030525107142509E-2</v>
      </c>
      <c r="T60" s="151">
        <f t="shared" si="111"/>
        <v>-4.733277016835731E-2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-6.4632252848889613E-2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-1262.7714099999998</v>
      </c>
      <c r="E61" s="156">
        <v>-853.74398999999994</v>
      </c>
      <c r="F61" s="156">
        <v>-1164.2664499999998</v>
      </c>
      <c r="G61" s="156">
        <v>0</v>
      </c>
      <c r="H61" s="156">
        <v>-11.52993</v>
      </c>
      <c r="I61" s="156">
        <v>-26.5</v>
      </c>
      <c r="J61" s="156">
        <v>0</v>
      </c>
      <c r="K61" s="156">
        <v>-339.27091999999999</v>
      </c>
      <c r="L61" s="156">
        <v>-21.55172</v>
      </c>
      <c r="M61" s="156">
        <v>-59.4</v>
      </c>
      <c r="N61" s="156">
        <v>-154.4</v>
      </c>
      <c r="O61" s="156">
        <v>30.000169999999997</v>
      </c>
      <c r="P61" s="156">
        <f ca="1">SUMIF($D$4:$O$4,"&lt;"&amp;MONTH(TODAY()),$D61:$O61)</f>
        <v>-3292.3117799999995</v>
      </c>
      <c r="Q61" s="157">
        <v>-99.27</v>
      </c>
      <c r="R61" s="156">
        <v>-29</v>
      </c>
      <c r="S61" s="156">
        <v>0</v>
      </c>
      <c r="T61" s="156">
        <v>-340.32183999999995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-468.59183999999993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-7.1970927669267076E-2</v>
      </c>
      <c r="E62" s="151">
        <f t="shared" si="114"/>
        <v>-7.5042488345177946E-2</v>
      </c>
      <c r="F62" s="151">
        <f t="shared" si="114"/>
        <v>-9.610433020892481E-2</v>
      </c>
      <c r="G62" s="151">
        <f t="shared" si="114"/>
        <v>0</v>
      </c>
      <c r="H62" s="151">
        <f t="shared" si="114"/>
        <v>-1.2203185736652106E-3</v>
      </c>
      <c r="I62" s="151">
        <f t="shared" si="114"/>
        <v>-2.2891375244105299E-3</v>
      </c>
      <c r="J62" s="151">
        <f t="shared" si="114"/>
        <v>0</v>
      </c>
      <c r="K62" s="151">
        <f t="shared" si="114"/>
        <v>-2.2471125981249333E-2</v>
      </c>
      <c r="L62" s="151">
        <f t="shared" si="114"/>
        <v>-2.2970116811382698E-3</v>
      </c>
      <c r="M62" s="151">
        <f t="shared" si="114"/>
        <v>-3.994765490647742E-3</v>
      </c>
      <c r="N62" s="151">
        <f t="shared" si="114"/>
        <v>-1.1651640270412685E-2</v>
      </c>
      <c r="O62" s="151">
        <f t="shared" si="114"/>
        <v>1.6257106335822353E-3</v>
      </c>
      <c r="P62" s="151">
        <f t="shared" ca="1" si="114"/>
        <v>-5.5123883552470235E-2</v>
      </c>
      <c r="Q62" s="152">
        <f t="shared" si="114"/>
        <v>-6.0080842886618569E-3</v>
      </c>
      <c r="R62" s="151">
        <f t="shared" si="114"/>
        <v>-1.5602748001387382E-3</v>
      </c>
      <c r="S62" s="151">
        <f t="shared" si="114"/>
        <v>0</v>
      </c>
      <c r="T62" s="151">
        <f t="shared" si="114"/>
        <v>-2.2392614307221524E-2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-7.1209926985974729E-3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-1.5789293191872562E-2</v>
      </c>
      <c r="E63" s="151">
        <f t="shared" si="116"/>
        <v>-2.5678235685738428E-2</v>
      </c>
      <c r="F63" s="151">
        <f t="shared" si="116"/>
        <v>-1.1675804967679488E-2</v>
      </c>
      <c r="G63" s="151">
        <f t="shared" si="116"/>
        <v>-1.414526336382345E-2</v>
      </c>
      <c r="H63" s="151">
        <f t="shared" si="116"/>
        <v>-2.3714570473142821E-2</v>
      </c>
      <c r="I63" s="151">
        <f t="shared" si="116"/>
        <v>-1.8882251481367612E-2</v>
      </c>
      <c r="J63" s="151">
        <f t="shared" si="116"/>
        <v>-1.5332210504362051E-2</v>
      </c>
      <c r="K63" s="151">
        <f t="shared" si="116"/>
        <v>-1.5613522166430667E-2</v>
      </c>
      <c r="L63" s="151">
        <f t="shared" si="116"/>
        <v>-5.6835696721044847E-2</v>
      </c>
      <c r="M63" s="151">
        <f t="shared" si="116"/>
        <v>-2.0871919332519497E-2</v>
      </c>
      <c r="N63" s="151">
        <f t="shared" si="116"/>
        <v>-1.805224698882921E-2</v>
      </c>
      <c r="O63" s="151">
        <f t="shared" si="116"/>
        <v>-1.2042222875548268E-2</v>
      </c>
      <c r="P63" s="151">
        <f t="shared" ca="1" si="116"/>
        <v>-1.7837995759116466E-2</v>
      </c>
      <c r="Q63" s="152">
        <f t="shared" si="116"/>
        <v>-1.3334473120243351E-2</v>
      </c>
      <c r="R63" s="151">
        <f t="shared" si="116"/>
        <v>-1.0852994426481589E-2</v>
      </c>
      <c r="S63" s="151">
        <f t="shared" si="116"/>
        <v>-2.07918749944268E-2</v>
      </c>
      <c r="T63" s="151">
        <f t="shared" si="116"/>
        <v>-1.7371007554806243E-2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-1.5322085863927495E-2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3.225744190982793E-3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-277.03224999999998</v>
      </c>
      <c r="E64" s="156">
        <f t="shared" ref="E64:AB64" si="117">+E65</f>
        <v>-292.13636000000002</v>
      </c>
      <c r="F64" s="156">
        <f t="shared" si="117"/>
        <v>-141.44782000000001</v>
      </c>
      <c r="G64" s="156">
        <f t="shared" si="117"/>
        <v>-130.70785000000001</v>
      </c>
      <c r="H64" s="156">
        <f t="shared" si="117"/>
        <v>-224.06226000000001</v>
      </c>
      <c r="I64" s="156">
        <f t="shared" si="117"/>
        <v>-218.58873</v>
      </c>
      <c r="J64" s="156">
        <f t="shared" si="117"/>
        <v>-222.07818</v>
      </c>
      <c r="K64" s="156">
        <f t="shared" si="117"/>
        <v>-235.73425</v>
      </c>
      <c r="L64" s="156">
        <f t="shared" si="117"/>
        <v>-533.26112000000001</v>
      </c>
      <c r="M64" s="156">
        <f t="shared" si="117"/>
        <v>-310.35414000000003</v>
      </c>
      <c r="N64" s="156">
        <f t="shared" si="117"/>
        <v>-239.2167</v>
      </c>
      <c r="O64" s="156">
        <f t="shared" si="117"/>
        <v>-222.22203999999999</v>
      </c>
      <c r="P64" s="156">
        <f t="shared" ca="1" si="117"/>
        <v>-1065.38654</v>
      </c>
      <c r="Q64" s="157">
        <f t="shared" si="117"/>
        <v>-220.32199999999997</v>
      </c>
      <c r="R64" s="156">
        <f t="shared" si="117"/>
        <v>-201.71884999999997</v>
      </c>
      <c r="S64" s="156">
        <f t="shared" si="117"/>
        <v>-322.21436</v>
      </c>
      <c r="T64" s="156">
        <f t="shared" si="117"/>
        <v>-264.00370999999996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-1008.25892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-277.03224999999998</v>
      </c>
      <c r="E65" s="156">
        <v>-292.13636000000002</v>
      </c>
      <c r="F65" s="156">
        <v>-141.44782000000001</v>
      </c>
      <c r="G65" s="156">
        <v>-130.70785000000001</v>
      </c>
      <c r="H65" s="156">
        <v>-224.06226000000001</v>
      </c>
      <c r="I65" s="156">
        <v>-218.58873</v>
      </c>
      <c r="J65" s="156">
        <v>-222.07818</v>
      </c>
      <c r="K65" s="156">
        <v>-235.73425</v>
      </c>
      <c r="L65" s="156">
        <v>-533.26112000000001</v>
      </c>
      <c r="M65" s="156">
        <v>-310.35414000000003</v>
      </c>
      <c r="N65" s="156">
        <v>-239.2167</v>
      </c>
      <c r="O65" s="156">
        <v>-222.22203999999999</v>
      </c>
      <c r="P65" s="156">
        <f ca="1">SUMIF($D$4:$O$4,"&lt;"&amp;MONTH(TODAY()),$D65:$O65)</f>
        <v>-1065.38654</v>
      </c>
      <c r="Q65" s="157">
        <v>-220.32199999999997</v>
      </c>
      <c r="R65" s="156">
        <v>-201.71884999999997</v>
      </c>
      <c r="S65" s="156">
        <v>-322.21436</v>
      </c>
      <c r="T65" s="156">
        <v>-264.00370999999996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-1008.25892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-1.5789293191872562E-2</v>
      </c>
      <c r="E66" s="151">
        <f t="shared" ref="E66:P66" si="118">IFERROR(E65/E$11,"")</f>
        <v>-2.5678235685738428E-2</v>
      </c>
      <c r="F66" s="151">
        <f t="shared" si="118"/>
        <v>-1.1675804967679488E-2</v>
      </c>
      <c r="G66" s="151">
        <f t="shared" si="118"/>
        <v>-1.414526336382345E-2</v>
      </c>
      <c r="H66" s="151">
        <f t="shared" si="118"/>
        <v>-2.3714570473142821E-2</v>
      </c>
      <c r="I66" s="151">
        <f t="shared" si="118"/>
        <v>-1.8882251481367612E-2</v>
      </c>
      <c r="J66" s="151">
        <f t="shared" si="118"/>
        <v>-1.5332210504362051E-2</v>
      </c>
      <c r="K66" s="151">
        <f t="shared" si="118"/>
        <v>-1.5613522166430667E-2</v>
      </c>
      <c r="L66" s="151">
        <f t="shared" si="118"/>
        <v>-5.6835696721044847E-2</v>
      </c>
      <c r="M66" s="151">
        <f t="shared" si="118"/>
        <v>-2.0871919332519497E-2</v>
      </c>
      <c r="N66" s="151">
        <f t="shared" si="118"/>
        <v>-1.805224698882921E-2</v>
      </c>
      <c r="O66" s="151">
        <f t="shared" si="118"/>
        <v>-1.2042222875548268E-2</v>
      </c>
      <c r="P66" s="151">
        <f t="shared" ca="1" si="118"/>
        <v>-1.7837995759116466E-2</v>
      </c>
      <c r="Q66" s="152">
        <f>IFERROR(Q65/Q$11,"")</f>
        <v>-1.3334473120243351E-2</v>
      </c>
      <c r="R66" s="151">
        <f t="shared" ref="R66:AO66" si="119">IFERROR(R65/R$11,"")</f>
        <v>-1.0852994426481589E-2</v>
      </c>
      <c r="S66" s="151">
        <f t="shared" si="119"/>
        <v>-2.07918749944268E-2</v>
      </c>
      <c r="T66" s="151">
        <f t="shared" si="119"/>
        <v>-1.7371007554806243E-2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-1.5322085863927495E-2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-4.9738991760909013E-2</v>
      </c>
      <c r="E67" s="151">
        <f t="shared" ref="E67:AO67" si="122">IFERROR(E68/E$11,"")</f>
        <v>-9.931901365259127E-2</v>
      </c>
      <c r="F67" s="151">
        <f t="shared" si="122"/>
        <v>-4.5560349373500966E-2</v>
      </c>
      <c r="G67" s="151">
        <f t="shared" si="122"/>
        <v>-6.535643285441238E-2</v>
      </c>
      <c r="H67" s="151">
        <f t="shared" si="122"/>
        <v>-7.8680826766301989E-2</v>
      </c>
      <c r="I67" s="151">
        <f t="shared" si="122"/>
        <v>-5.1014900826282641E-2</v>
      </c>
      <c r="J67" s="151">
        <f t="shared" si="122"/>
        <v>-6.0537037456555545E-2</v>
      </c>
      <c r="K67" s="151">
        <f t="shared" si="122"/>
        <v>-9.4365268869167795E-2</v>
      </c>
      <c r="L67" s="151">
        <f t="shared" si="122"/>
        <v>-0.12149951633804035</v>
      </c>
      <c r="M67" s="151">
        <f t="shared" si="122"/>
        <v>-0.13357283786186108</v>
      </c>
      <c r="N67" s="151">
        <f t="shared" si="122"/>
        <v>-5.1769894156054541E-2</v>
      </c>
      <c r="O67" s="151">
        <f t="shared" si="122"/>
        <v>-9.8212192899494427E-2</v>
      </c>
      <c r="P67" s="151">
        <f t="shared" ca="1" si="122"/>
        <v>-6.5330309081440927E-2</v>
      </c>
      <c r="Q67" s="152">
        <f t="shared" si="122"/>
        <v>-8.6356258698358071E-2</v>
      </c>
      <c r="R67" s="151">
        <f t="shared" si="122"/>
        <v>-5.3377568529957994E-2</v>
      </c>
      <c r="S67" s="151">
        <f t="shared" si="122"/>
        <v>-7.2998204466725974E-2</v>
      </c>
      <c r="T67" s="151">
        <f t="shared" si="122"/>
        <v>-9.6119389672988928E-2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-7.615039879808147E-2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3.0762956818576548E-2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-872.69927999999993</v>
      </c>
      <c r="E68" s="168">
        <f t="shared" ref="E68:O68" si="123">+E69+E71</f>
        <v>-1129.9333599999998</v>
      </c>
      <c r="F68" s="168">
        <f t="shared" si="123"/>
        <v>-551.94585000000006</v>
      </c>
      <c r="G68" s="168">
        <f t="shared" si="123"/>
        <v>-603.91939000000002</v>
      </c>
      <c r="H68" s="168">
        <f t="shared" si="123"/>
        <v>-743.39967000000001</v>
      </c>
      <c r="I68" s="168">
        <f t="shared" si="123"/>
        <v>-590.56952999999999</v>
      </c>
      <c r="J68" s="168">
        <f t="shared" si="123"/>
        <v>-876.8438900000001</v>
      </c>
      <c r="K68" s="168">
        <f t="shared" si="123"/>
        <v>-1424.7346400000001</v>
      </c>
      <c r="L68" s="168">
        <f t="shared" si="123"/>
        <v>-1139.9696299999998</v>
      </c>
      <c r="M68" s="168">
        <f t="shared" si="123"/>
        <v>-1986.1557799999998</v>
      </c>
      <c r="N68" s="168">
        <f t="shared" si="123"/>
        <v>-686.02115000000003</v>
      </c>
      <c r="O68" s="168">
        <f t="shared" si="123"/>
        <v>-1812.3658800000001</v>
      </c>
      <c r="P68" s="168">
        <f ca="1">SUMIF($D$4:$O$4,"&lt;"&amp;MONTH(TODAY()),$D68:$O68)</f>
        <v>-3901.8975499999997</v>
      </c>
      <c r="Q68" s="169">
        <f>+Q69+Q71</f>
        <v>-1426.8418000000004</v>
      </c>
      <c r="R68" s="168">
        <f t="shared" ref="R68:AB68" si="124">+R69+R71</f>
        <v>-992.10054999999977</v>
      </c>
      <c r="S68" s="168">
        <f t="shared" si="124"/>
        <v>-1131.2625600000001</v>
      </c>
      <c r="T68" s="168">
        <f t="shared" si="124"/>
        <v>-1460.81771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-5011.0226200000006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-872.69927999999993</v>
      </c>
      <c r="E69" s="156">
        <v>-1129.9333599999998</v>
      </c>
      <c r="F69" s="156">
        <v>-551.94585000000006</v>
      </c>
      <c r="G69" s="156">
        <v>-603.91939000000002</v>
      </c>
      <c r="H69" s="156">
        <v>-743.39967000000001</v>
      </c>
      <c r="I69" s="156">
        <v>-590.56952999999999</v>
      </c>
      <c r="J69" s="156">
        <v>-876.8438900000001</v>
      </c>
      <c r="K69" s="156">
        <v>-1424.7346400000001</v>
      </c>
      <c r="L69" s="156">
        <v>-1139.9696299999998</v>
      </c>
      <c r="M69" s="156">
        <v>-1986.1557799999998</v>
      </c>
      <c r="N69" s="156">
        <v>-686.02115000000003</v>
      </c>
      <c r="O69" s="156">
        <v>-1812.3658800000001</v>
      </c>
      <c r="P69" s="156">
        <f ca="1">SUMIF($D$4:$O$4,"&lt;"&amp;MONTH(TODAY()),$D69:$O69)</f>
        <v>-3901.8975499999997</v>
      </c>
      <c r="Q69" s="157">
        <v>-1426.8418000000004</v>
      </c>
      <c r="R69" s="156">
        <v>-992.10054999999977</v>
      </c>
      <c r="S69" s="156">
        <v>-1131.2625600000001</v>
      </c>
      <c r="T69" s="156">
        <v>-1460.81771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-5011.0226200000006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-4.9738991760909013E-2</v>
      </c>
      <c r="E70" s="154">
        <f t="shared" ref="E70:P70" si="126">IFERROR(E69/E$11,"")</f>
        <v>-9.931901365259127E-2</v>
      </c>
      <c r="F70" s="154">
        <f t="shared" si="126"/>
        <v>-4.5560349373500966E-2</v>
      </c>
      <c r="G70" s="154">
        <f t="shared" si="126"/>
        <v>-6.535643285441238E-2</v>
      </c>
      <c r="H70" s="154">
        <f t="shared" si="126"/>
        <v>-7.8680826766301989E-2</v>
      </c>
      <c r="I70" s="154">
        <f t="shared" si="126"/>
        <v>-5.1014900826282641E-2</v>
      </c>
      <c r="J70" s="154">
        <f t="shared" si="126"/>
        <v>-6.0537037456555545E-2</v>
      </c>
      <c r="K70" s="154">
        <f t="shared" si="126"/>
        <v>-9.4365268869167795E-2</v>
      </c>
      <c r="L70" s="154">
        <f t="shared" si="126"/>
        <v>-0.12149951633804035</v>
      </c>
      <c r="M70" s="154">
        <f t="shared" si="126"/>
        <v>-0.13357283786186108</v>
      </c>
      <c r="N70" s="154">
        <f t="shared" si="126"/>
        <v>-5.1769894156054541E-2</v>
      </c>
      <c r="O70" s="154">
        <f t="shared" si="126"/>
        <v>-9.8212192899494427E-2</v>
      </c>
      <c r="P70" s="154">
        <f t="shared" ca="1" si="126"/>
        <v>-6.5330309081440927E-2</v>
      </c>
      <c r="Q70" s="172">
        <f>IFERROR(Q69/Q$11,"")</f>
        <v>-8.6356258698358071E-2</v>
      </c>
      <c r="R70" s="154">
        <f t="shared" ref="R70:AO70" si="127">IFERROR(R69/R$11,"")</f>
        <v>-5.3377568529957994E-2</v>
      </c>
      <c r="S70" s="154">
        <f t="shared" si="127"/>
        <v>-7.2998204466725974E-2</v>
      </c>
      <c r="T70" s="154">
        <f t="shared" si="127"/>
        <v>-9.6119389672988928E-2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-7.615039879808147E-2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-317.45332999999999</v>
      </c>
      <c r="E73" s="176">
        <f t="shared" si="134"/>
        <v>-287.39233000000002</v>
      </c>
      <c r="F73" s="176">
        <f t="shared" si="134"/>
        <v>-122.99336000000002</v>
      </c>
      <c r="G73" s="176">
        <f t="shared" si="134"/>
        <v>-225.79079000000002</v>
      </c>
      <c r="H73" s="176">
        <f t="shared" si="134"/>
        <v>-145.08041000000003</v>
      </c>
      <c r="I73" s="176">
        <f t="shared" si="134"/>
        <v>-125.21824999999998</v>
      </c>
      <c r="J73" s="176">
        <f t="shared" si="134"/>
        <v>-676.43590000000006</v>
      </c>
      <c r="K73" s="176">
        <f t="shared" si="134"/>
        <v>-310.10852</v>
      </c>
      <c r="L73" s="176">
        <f t="shared" si="134"/>
        <v>-392.31706000000003</v>
      </c>
      <c r="M73" s="176">
        <f t="shared" si="134"/>
        <v>-427.36708999999996</v>
      </c>
      <c r="N73" s="176">
        <f t="shared" si="134"/>
        <v>-220.91151000000002</v>
      </c>
      <c r="O73" s="176">
        <f t="shared" si="134"/>
        <v>-554.96055999999999</v>
      </c>
      <c r="P73" s="176">
        <f ca="1">SUMIF($D$4:$O$4,"&lt;"&amp;MONTH(TODAY()),$D73:$O73)</f>
        <v>-1098.7102199999999</v>
      </c>
      <c r="Q73" s="177">
        <f t="shared" ref="Q73:AB73" si="135">+Q75+Q77+Q79+Q81+Q83</f>
        <v>-297.08745999999996</v>
      </c>
      <c r="R73" s="176">
        <f t="shared" si="135"/>
        <v>-132.48259999999999</v>
      </c>
      <c r="S73" s="176">
        <f t="shared" si="135"/>
        <v>-412.36292999999995</v>
      </c>
      <c r="T73" s="176">
        <f t="shared" si="135"/>
        <v>-671.21186999999998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-1513.1448599999999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1.9727158933276239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-1.809306931632066E-2</v>
      </c>
      <c r="E74" s="182">
        <f t="shared" si="137"/>
        <v>-2.5261244386058326E-2</v>
      </c>
      <c r="F74" s="182">
        <f t="shared" si="137"/>
        <v>-1.01524822629263E-2</v>
      </c>
      <c r="G74" s="182">
        <f t="shared" si="137"/>
        <v>-2.4435182658698418E-2</v>
      </c>
      <c r="H74" s="182">
        <f t="shared" si="137"/>
        <v>-1.5355194610718711E-2</v>
      </c>
      <c r="I74" s="182">
        <f t="shared" si="137"/>
        <v>-1.0816671502491274E-2</v>
      </c>
      <c r="J74" s="182">
        <f t="shared" si="137"/>
        <v>-4.6700930327813382E-2</v>
      </c>
      <c r="K74" s="182">
        <f t="shared" si="137"/>
        <v>-2.053959596884631E-2</v>
      </c>
      <c r="L74" s="182">
        <f t="shared" si="137"/>
        <v>-4.1813686774411669E-2</v>
      </c>
      <c r="M74" s="182">
        <f t="shared" si="137"/>
        <v>-2.8741267726776893E-2</v>
      </c>
      <c r="N74" s="182">
        <f t="shared" si="137"/>
        <v>-1.6670864288301002E-2</v>
      </c>
      <c r="O74" s="182">
        <f t="shared" si="137"/>
        <v>-3.0073339038103858E-2</v>
      </c>
      <c r="P74" s="182">
        <f t="shared" ca="1" si="137"/>
        <v>-1.8395941293624676E-2</v>
      </c>
      <c r="Q74" s="183">
        <f t="shared" si="137"/>
        <v>-1.798052282446316E-2</v>
      </c>
      <c r="R74" s="182">
        <f t="shared" si="137"/>
        <v>-7.1279055943744962E-3</v>
      </c>
      <c r="S74" s="182">
        <f t="shared" si="137"/>
        <v>-2.6608989409707153E-2</v>
      </c>
      <c r="T74" s="182">
        <f t="shared" si="137"/>
        <v>-4.4164631113121966E-2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-2.2994624703623297E-2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1.9729448454423548E-2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-64.8</v>
      </c>
      <c r="E75" s="188">
        <v>-87.092590000000001</v>
      </c>
      <c r="F75" s="188">
        <v>-11.05805</v>
      </c>
      <c r="G75" s="188">
        <v>0</v>
      </c>
      <c r="H75" s="188">
        <v>-7.8</v>
      </c>
      <c r="I75" s="188">
        <v>2.4717200000000012</v>
      </c>
      <c r="J75" s="188">
        <v>-419.03800000000001</v>
      </c>
      <c r="K75" s="188">
        <v>-108.06</v>
      </c>
      <c r="L75" s="188">
        <v>-177.57264000000001</v>
      </c>
      <c r="M75" s="188">
        <v>-139.37742</v>
      </c>
      <c r="N75" s="188">
        <v>-98.446760000000012</v>
      </c>
      <c r="O75" s="188">
        <v>-104.19636</v>
      </c>
      <c r="P75" s="188">
        <f ca="1">SUMIF($D$4:$O$4,"&lt;"&amp;MONTH(TODAY()),$D75:$O75)</f>
        <v>-170.75064</v>
      </c>
      <c r="Q75" s="189">
        <v>-5.1974500000000008</v>
      </c>
      <c r="R75" s="188">
        <v>0</v>
      </c>
      <c r="S75" s="188">
        <v>-25.128489999999999</v>
      </c>
      <c r="T75" s="188">
        <v>-229.88191999999998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-260.20785999999998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-3.6932385988755535E-3</v>
      </c>
      <c r="E76" s="190">
        <f t="shared" ref="E76:P76" si="139">IFERROR(E75/E$11,"")</f>
        <v>-7.6552745865026374E-3</v>
      </c>
      <c r="F76" s="190">
        <f t="shared" si="139"/>
        <v>-9.1278632023348357E-4</v>
      </c>
      <c r="G76" s="190">
        <f t="shared" si="139"/>
        <v>0</v>
      </c>
      <c r="H76" s="190">
        <f t="shared" si="139"/>
        <v>-8.2554576433583227E-4</v>
      </c>
      <c r="I76" s="190">
        <f t="shared" si="139"/>
        <v>2.1351347176739614E-4</v>
      </c>
      <c r="J76" s="190">
        <f t="shared" si="139"/>
        <v>-2.8930257017266918E-2</v>
      </c>
      <c r="K76" s="190">
        <f t="shared" si="139"/>
        <v>-7.1572001323715068E-3</v>
      </c>
      <c r="L76" s="190">
        <f t="shared" si="139"/>
        <v>-1.892593390831733E-2</v>
      </c>
      <c r="M76" s="190">
        <f t="shared" si="139"/>
        <v>-9.3734024847056639E-3</v>
      </c>
      <c r="N76" s="190">
        <f t="shared" si="139"/>
        <v>-7.4291854488837614E-3</v>
      </c>
      <c r="O76" s="190">
        <f t="shared" si="139"/>
        <v>-5.6464056847865427E-3</v>
      </c>
      <c r="P76" s="190">
        <f t="shared" ca="1" si="139"/>
        <v>-2.8589146547565942E-3</v>
      </c>
      <c r="Q76" s="191">
        <f>IFERROR(Q75/Q$11,"")</f>
        <v>-3.1456349034054168E-4</v>
      </c>
      <c r="R76" s="190">
        <f t="shared" ref="R76:AO76" si="140">IFERROR(R75/R$11,"")</f>
        <v>0</v>
      </c>
      <c r="S76" s="190">
        <f t="shared" si="140"/>
        <v>-1.621493290611579E-3</v>
      </c>
      <c r="T76" s="190">
        <f t="shared" si="140"/>
        <v>-1.5125850197458835E-2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-3.9542691805680473E-3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-5.7480000000000002</v>
      </c>
      <c r="E77" s="188">
        <v>0</v>
      </c>
      <c r="F77" s="188">
        <v>-2.9750000000000001</v>
      </c>
      <c r="G77" s="188">
        <v>0</v>
      </c>
      <c r="H77" s="188">
        <v>0</v>
      </c>
      <c r="I77" s="188">
        <v>0</v>
      </c>
      <c r="J77" s="188">
        <v>0</v>
      </c>
      <c r="K77" s="188">
        <v>-21</v>
      </c>
      <c r="L77" s="188">
        <v>-54.776000000000003</v>
      </c>
      <c r="M77" s="188">
        <v>0</v>
      </c>
      <c r="N77" s="188">
        <v>-0.48709000000000002</v>
      </c>
      <c r="O77" s="188">
        <v>-18.120999999999999</v>
      </c>
      <c r="P77" s="188">
        <f ca="1">SUMIF($D$4:$O$4,"&lt;"&amp;MONTH(TODAY()),$D77:$O77)</f>
        <v>-8.7230000000000008</v>
      </c>
      <c r="Q77" s="189">
        <v>-9.6605699999999999</v>
      </c>
      <c r="R77" s="188">
        <v>-0.90521000000000007</v>
      </c>
      <c r="S77" s="188">
        <v>-16.448</v>
      </c>
      <c r="T77" s="188">
        <v>-100.80200000000001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-127.81578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-3.2760394238173893E-4</v>
      </c>
      <c r="E78" s="190">
        <f t="shared" ref="E78:P78" si="143">IFERROR(E77/E$11,"")</f>
        <v>0</v>
      </c>
      <c r="F78" s="190">
        <f t="shared" si="143"/>
        <v>-2.4557126280805514E-4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-1.3909050784730857E-3</v>
      </c>
      <c r="L78" s="190">
        <f t="shared" si="143"/>
        <v>-5.8381007105711225E-3</v>
      </c>
      <c r="M78" s="190">
        <f t="shared" si="143"/>
        <v>0</v>
      </c>
      <c r="N78" s="190">
        <f t="shared" si="143"/>
        <v>-3.6757755565513693E-5</v>
      </c>
      <c r="O78" s="190">
        <f t="shared" si="143"/>
        <v>-9.8197784849698142E-4</v>
      </c>
      <c r="P78" s="190">
        <f t="shared" ca="1" si="143"/>
        <v>-1.4605106331338946E-4</v>
      </c>
      <c r="Q78" s="191">
        <f>IFERROR(Q77/Q$11,"")</f>
        <v>-5.8468337701740787E-4</v>
      </c>
      <c r="R78" s="190">
        <f t="shared" ref="R78:AO78" si="144">IFERROR(R77/R$11,"")</f>
        <v>-4.8702632821847837E-5</v>
      </c>
      <c r="S78" s="190">
        <f t="shared" si="144"/>
        <v>-1.0613579106416363E-3</v>
      </c>
      <c r="T78" s="190">
        <f t="shared" si="144"/>
        <v>-6.6326049112702982E-3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-1.9423625391034147E-3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-246.90532999999999</v>
      </c>
      <c r="E81" s="188">
        <v>-199.33374000000001</v>
      </c>
      <c r="F81" s="188">
        <v>-108.34953000000002</v>
      </c>
      <c r="G81" s="188">
        <v>-225.79079000000002</v>
      </c>
      <c r="H81" s="188">
        <v>-137.28041000000002</v>
      </c>
      <c r="I81" s="188">
        <v>-127.68996999999999</v>
      </c>
      <c r="J81" s="188">
        <v>-257.39790000000005</v>
      </c>
      <c r="K81" s="188">
        <v>-172.70024000000001</v>
      </c>
      <c r="L81" s="188">
        <v>-155.74428000000006</v>
      </c>
      <c r="M81" s="188">
        <v>-287.98966999999999</v>
      </c>
      <c r="N81" s="188">
        <v>-117.92456000000001</v>
      </c>
      <c r="O81" s="188">
        <v>-432.64320000000004</v>
      </c>
      <c r="P81" s="188">
        <f ca="1">SUMIF($D$4:$O$4,"&lt;"&amp;MONTH(TODAY()),$D81:$O81)</f>
        <v>-917.65980000000013</v>
      </c>
      <c r="Q81" s="189">
        <v>-278.69495999999998</v>
      </c>
      <c r="R81" s="188">
        <v>-127.9567</v>
      </c>
      <c r="S81" s="188">
        <v>-368.83643999999998</v>
      </c>
      <c r="T81" s="188">
        <v>-332.07966999999996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-1107.5677700000001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-1.4072226775063366E-2</v>
      </c>
      <c r="E82" s="190">
        <f t="shared" ref="E82:P82" si="151">IFERROR(E81/E$11,"")</f>
        <v>-1.7521060219411598E-2</v>
      </c>
      <c r="F82" s="190">
        <f t="shared" si="151"/>
        <v>-8.9437078678182378E-3</v>
      </c>
      <c r="G82" s="190">
        <f t="shared" si="151"/>
        <v>-2.4435182658698418E-2</v>
      </c>
      <c r="H82" s="190">
        <f t="shared" si="151"/>
        <v>-1.4529648846382878E-2</v>
      </c>
      <c r="I82" s="190">
        <f t="shared" si="151"/>
        <v>-1.103018497425867E-2</v>
      </c>
      <c r="J82" s="190">
        <f t="shared" si="151"/>
        <v>-1.7770673310546464E-2</v>
      </c>
      <c r="K82" s="190">
        <f t="shared" si="151"/>
        <v>-1.1438554327120036E-2</v>
      </c>
      <c r="L82" s="190">
        <f t="shared" si="151"/>
        <v>-1.6599437559065799E-2</v>
      </c>
      <c r="M82" s="190">
        <f t="shared" si="151"/>
        <v>-1.9367865242071233E-2</v>
      </c>
      <c r="N82" s="190">
        <f t="shared" si="151"/>
        <v>-8.8990579803542545E-3</v>
      </c>
      <c r="O82" s="190">
        <f t="shared" si="151"/>
        <v>-2.3444955504820335E-2</v>
      </c>
      <c r="P82" s="190">
        <f t="shared" ca="1" si="151"/>
        <v>-1.5364575209211547E-2</v>
      </c>
      <c r="Q82" s="191">
        <f>IFERROR(Q81/Q$11,"")</f>
        <v>-1.6867359831824767E-2</v>
      </c>
      <c r="R82" s="190">
        <f t="shared" ref="R82:AO82" si="152">IFERROR(R81/R$11,"")</f>
        <v>-6.8844005006521549E-3</v>
      </c>
      <c r="S82" s="190">
        <f t="shared" si="152"/>
        <v>-2.3800308446431131E-2</v>
      </c>
      <c r="T82" s="190">
        <f t="shared" si="152"/>
        <v>-2.1850293150681727E-2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-1.683124060242254E-2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-0.96599999999999997</v>
      </c>
      <c r="F83" s="188">
        <v>-0.61077999999999999</v>
      </c>
      <c r="G83" s="188">
        <v>0</v>
      </c>
      <c r="H83" s="188">
        <v>0</v>
      </c>
      <c r="I83" s="188">
        <v>0</v>
      </c>
      <c r="J83" s="188">
        <v>0</v>
      </c>
      <c r="K83" s="188">
        <v>-8.3482800000000008</v>
      </c>
      <c r="L83" s="188">
        <v>-4.2241400000000002</v>
      </c>
      <c r="M83" s="188">
        <v>0</v>
      </c>
      <c r="N83" s="188">
        <v>-4.0531000000000006</v>
      </c>
      <c r="O83" s="188">
        <v>0</v>
      </c>
      <c r="P83" s="188">
        <f ca="1">SUMIF($D$4:$O$4,"&lt;"&amp;MONTH(TODAY()),$D83:$O83)</f>
        <v>-1.5767799999999998</v>
      </c>
      <c r="Q83" s="189">
        <v>-3.5344799999999998</v>
      </c>
      <c r="R83" s="188">
        <v>-3.6206900000000002</v>
      </c>
      <c r="S83" s="188">
        <v>-1.95</v>
      </c>
      <c r="T83" s="188">
        <v>-8.4482800000000005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-17.553449999999998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-8.4909580144092023E-5</v>
      </c>
      <c r="F84" s="190">
        <f t="shared" si="155"/>
        <v>-5.0416812066522316E-5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-5.5293643088168067E-4</v>
      </c>
      <c r="L84" s="190">
        <f t="shared" si="155"/>
        <v>-4.5021459645742479E-4</v>
      </c>
      <c r="M84" s="190">
        <f t="shared" si="155"/>
        <v>0</v>
      </c>
      <c r="N84" s="190">
        <f t="shared" si="155"/>
        <v>-3.0586310349747185E-4</v>
      </c>
      <c r="O84" s="190">
        <f t="shared" si="155"/>
        <v>0</v>
      </c>
      <c r="P84" s="190">
        <f t="shared" ca="1" si="155"/>
        <v>-2.6400366343148709E-5</v>
      </c>
      <c r="Q84" s="191">
        <f>IFERROR(Q83/Q$11,"")</f>
        <v>-2.1391612528044284E-4</v>
      </c>
      <c r="R84" s="190">
        <f t="shared" ref="R84:AO84" si="156">IFERROR(R83/R$11,"")</f>
        <v>-1.9480246090049409E-4</v>
      </c>
      <c r="S84" s="190">
        <f t="shared" si="156"/>
        <v>-1.2582976202281073E-4</v>
      </c>
      <c r="T84" s="190">
        <f t="shared" si="156"/>
        <v>-5.5588285371110328E-4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-2.667523815292981E-4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-218.51769999999999</v>
      </c>
      <c r="E85" s="176">
        <f t="shared" ref="E85:AB85" si="159">E87+E89+E91+E97+E99</f>
        <v>-212.89222000000001</v>
      </c>
      <c r="F85" s="176">
        <f t="shared" si="159"/>
        <v>-187.95046000000002</v>
      </c>
      <c r="G85" s="176">
        <f t="shared" si="159"/>
        <v>-208.80191999999997</v>
      </c>
      <c r="H85" s="176">
        <f t="shared" si="159"/>
        <v>-256.39814000000001</v>
      </c>
      <c r="I85" s="176">
        <f t="shared" si="159"/>
        <v>-241.08494999999999</v>
      </c>
      <c r="J85" s="176">
        <f t="shared" si="159"/>
        <v>-255.76398999999998</v>
      </c>
      <c r="K85" s="176">
        <f t="shared" si="159"/>
        <v>-267.14802999999995</v>
      </c>
      <c r="L85" s="176">
        <f t="shared" si="159"/>
        <v>-169.59862000000001</v>
      </c>
      <c r="M85" s="176">
        <f t="shared" si="159"/>
        <v>-223.51219999999998</v>
      </c>
      <c r="N85" s="176">
        <f t="shared" si="159"/>
        <v>-212.86237999999997</v>
      </c>
      <c r="O85" s="176">
        <f t="shared" si="159"/>
        <v>-377.00334000000004</v>
      </c>
      <c r="P85" s="176">
        <f t="shared" ca="1" si="159"/>
        <v>-1084.56044</v>
      </c>
      <c r="Q85" s="177">
        <f>Q87+Q89+Q91+Q97+Q99+Q93+Q95</f>
        <v>-274.93323999999996</v>
      </c>
      <c r="R85" s="176">
        <f t="shared" ref="R85:T85" si="160">R87+R89+R91+R97+R99+R93+R95</f>
        <v>-276.63174000000004</v>
      </c>
      <c r="S85" s="176">
        <f t="shared" si="160"/>
        <v>-175.21874</v>
      </c>
      <c r="T85" s="176">
        <f t="shared" si="160"/>
        <v>-290.34645000000006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-1017.1301700000001</v>
      </c>
      <c r="AD85" s="176">
        <v>-299.39492211666669</v>
      </c>
      <c r="AE85" s="176">
        <v>-299.39492211666669</v>
      </c>
      <c r="AF85" s="176">
        <v>-299.39492211666669</v>
      </c>
      <c r="AG85" s="176">
        <v>-299.39492211666669</v>
      </c>
      <c r="AH85" s="176">
        <v>-299.39492211666669</v>
      </c>
      <c r="AI85" s="176">
        <v>-299.39492211666669</v>
      </c>
      <c r="AJ85" s="176">
        <v>-299.39492211666669</v>
      </c>
      <c r="AK85" s="176">
        <v>-299.39492211666669</v>
      </c>
      <c r="AL85" s="176">
        <v>-299.39492211666669</v>
      </c>
      <c r="AM85" s="176">
        <v>-299.39492211666669</v>
      </c>
      <c r="AN85" s="176">
        <v>-299.39492211666669</v>
      </c>
      <c r="AO85" s="178">
        <v>-299.39492211666669</v>
      </c>
      <c r="AP85" s="5"/>
      <c r="AQ85" s="179">
        <v>-299.39492211666669</v>
      </c>
      <c r="AR85" s="178">
        <f ca="1">SUMIF($AD$4:$AO$4,"&lt;"&amp;MONTH(TODAY()),$AD85:$AO85)</f>
        <v>-1496.9746105833335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0.39053534565199444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-3.0222530337841391E-2</v>
      </c>
      <c r="AV85" s="45">
        <f ca="1">IFERROR(($AC85/$AR85)-1,"")</f>
        <v>-0.32054280492863541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-1.2454290187924514E-2</v>
      </c>
      <c r="E86" s="196">
        <f t="shared" si="162"/>
        <v>-1.871282506847171E-2</v>
      </c>
      <c r="F86" s="196">
        <f t="shared" si="162"/>
        <v>-1.5514363632791548E-2</v>
      </c>
      <c r="G86" s="196">
        <f t="shared" si="162"/>
        <v>-2.2596639369953635E-2</v>
      </c>
      <c r="H86" s="196">
        <f t="shared" si="162"/>
        <v>-2.7136974161613557E-2</v>
      </c>
      <c r="I86" s="196">
        <f t="shared" si="162"/>
        <v>-2.0825532287382504E-2</v>
      </c>
      <c r="J86" s="196">
        <f t="shared" si="162"/>
        <v>-1.7657868657405019E-2</v>
      </c>
      <c r="K86" s="196">
        <f t="shared" si="162"/>
        <v>-1.7694169125289531E-2</v>
      </c>
      <c r="L86" s="196">
        <f t="shared" si="162"/>
        <v>-1.8076051992366761E-2</v>
      </c>
      <c r="M86" s="196">
        <f t="shared" si="162"/>
        <v>-1.5031630021864582E-2</v>
      </c>
      <c r="N86" s="196">
        <f t="shared" si="162"/>
        <v>-1.6063444811294608E-2</v>
      </c>
      <c r="O86" s="196">
        <f t="shared" si="162"/>
        <v>-2.0429828855437121E-2</v>
      </c>
      <c r="P86" s="196">
        <f t="shared" ca="1" si="162"/>
        <v>-1.8159028486717587E-2</v>
      </c>
      <c r="Q86" s="197">
        <f t="shared" si="162"/>
        <v>-1.6639690537674015E-2</v>
      </c>
      <c r="R86" s="196">
        <f t="shared" si="162"/>
        <v>-1.4883501132432119E-2</v>
      </c>
      <c r="S86" s="196">
        <f t="shared" si="162"/>
        <v>-1.130652941340346E-2</v>
      </c>
      <c r="T86" s="196">
        <f t="shared" si="162"/>
        <v>-1.9104316285786953E-2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-1.5456898511278403E-2</v>
      </c>
      <c r="AD86" s="185">
        <f t="shared" si="162"/>
        <v>-1.8693870322795375E-2</v>
      </c>
      <c r="AE86" s="185">
        <f t="shared" si="162"/>
        <v>-1.9959219208334024E-2</v>
      </c>
      <c r="AF86" s="185">
        <f t="shared" si="162"/>
        <v>-2.0090255298409503E-2</v>
      </c>
      <c r="AG86" s="185">
        <f t="shared" si="162"/>
        <v>-2.0006599321328863E-2</v>
      </c>
      <c r="AH86" s="185">
        <f t="shared" si="162"/>
        <v>-2.0060687338634774E-2</v>
      </c>
      <c r="AI86" s="185">
        <f t="shared" si="162"/>
        <v>-1.9677998686003239E-2</v>
      </c>
      <c r="AJ86" s="185">
        <f t="shared" si="162"/>
        <v>-1.916714625241038E-2</v>
      </c>
      <c r="AK86" s="185">
        <f t="shared" si="162"/>
        <v>-1.9213020584594419E-2</v>
      </c>
      <c r="AL86" s="185">
        <f t="shared" si="162"/>
        <v>-1.9188467898628946E-2</v>
      </c>
      <c r="AM86" s="185">
        <f t="shared" si="162"/>
        <v>-1.8854804174716699E-2</v>
      </c>
      <c r="AN86" s="185">
        <f t="shared" si="162"/>
        <v>-1.8474402831332497E-2</v>
      </c>
      <c r="AO86" s="186">
        <f t="shared" si="162"/>
        <v>-1.8031607961717541E-2</v>
      </c>
      <c r="AP86" s="5"/>
      <c r="AQ86" s="146">
        <f>IFERROR(AQ85/AQ$11,"")</f>
        <v>-2.0006599321328863E-2</v>
      </c>
      <c r="AR86" s="147">
        <f ca="1">IFERROR(AR85/AR$11,"")</f>
        <v>-1.9746981612277396E-2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-3.4923230841666826E-3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-9.0228303554190994E-4</v>
      </c>
      <c r="AV86" s="45">
        <f ca="1">IF($AR86&lt;&gt;0,IFERROR(($AR86-$AC86),""),"")</f>
        <v>-4.2900831009989922E-3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-162.10957999999999</v>
      </c>
      <c r="E87" s="176">
        <v>-102.10917000000001</v>
      </c>
      <c r="F87" s="176">
        <v>-132.19684000000001</v>
      </c>
      <c r="G87" s="176">
        <v>-105.05949</v>
      </c>
      <c r="H87" s="176">
        <v>-215.56154000000001</v>
      </c>
      <c r="I87" s="176">
        <v>-141.03110999999998</v>
      </c>
      <c r="J87" s="176">
        <v>-193.09344999999999</v>
      </c>
      <c r="K87" s="176">
        <v>-158.95332999999994</v>
      </c>
      <c r="L87" s="176">
        <v>-169.11392000000001</v>
      </c>
      <c r="M87" s="176">
        <v>-190.39346</v>
      </c>
      <c r="N87" s="176">
        <v>-163.21266999999997</v>
      </c>
      <c r="O87" s="176">
        <v>-223.59956</v>
      </c>
      <c r="P87" s="176">
        <f ca="1">SUMIF($D$4:$O$4,"&lt;"&amp;MONTH(TODAY()),$D87:$O87)</f>
        <v>-717.03661999999997</v>
      </c>
      <c r="Q87" s="177">
        <v>-207.56492999999995</v>
      </c>
      <c r="R87" s="176">
        <v>-212.46662000000003</v>
      </c>
      <c r="S87" s="176">
        <v>-146.91368</v>
      </c>
      <c r="T87" s="176">
        <v>-246.2248700000001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-813.17010000000016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-9.2393419460417361E-3</v>
      </c>
      <c r="E88" s="185">
        <f t="shared" si="164"/>
        <v>-8.9752036786353174E-3</v>
      </c>
      <c r="F88" s="185">
        <f t="shared" si="164"/>
        <v>-1.0912183172448542E-2</v>
      </c>
      <c r="G88" s="185">
        <f t="shared" si="164"/>
        <v>-1.1369586103045655E-2</v>
      </c>
      <c r="H88" s="185">
        <f t="shared" si="164"/>
        <v>-2.2814861064193472E-2</v>
      </c>
      <c r="I88" s="185">
        <f t="shared" si="164"/>
        <v>-1.2182626641896946E-2</v>
      </c>
      <c r="J88" s="185">
        <f t="shared" si="164"/>
        <v>-1.3331113495317317E-2</v>
      </c>
      <c r="K88" s="185">
        <f t="shared" si="164"/>
        <v>-1.0528047330343248E-2</v>
      </c>
      <c r="L88" s="185">
        <f t="shared" si="164"/>
        <v>-1.8024392005978312E-2</v>
      </c>
      <c r="M88" s="185">
        <f t="shared" si="164"/>
        <v>-1.2804330364528977E-2</v>
      </c>
      <c r="N88" s="185">
        <f t="shared" si="164"/>
        <v>-1.2316679523403989E-2</v>
      </c>
      <c r="O88" s="185">
        <f t="shared" si="164"/>
        <v>-1.2116870749609389E-2</v>
      </c>
      <c r="P88" s="185">
        <f t="shared" ca="1" si="164"/>
        <v>-1.2005498198514132E-2</v>
      </c>
      <c r="Q88" s="199">
        <f t="shared" si="164"/>
        <v>-1.2562381331824296E-2</v>
      </c>
      <c r="R88" s="185">
        <f t="shared" si="164"/>
        <v>-1.1431252174367355E-2</v>
      </c>
      <c r="S88" s="185">
        <f t="shared" si="164"/>
        <v>-9.4800581498950594E-3</v>
      </c>
      <c r="T88" s="185">
        <f t="shared" si="164"/>
        <v>-1.620118928234451E-2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-1.2357403289006865E-2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-42.274830000000001</v>
      </c>
      <c r="E89" s="176">
        <v>-103.3852</v>
      </c>
      <c r="F89" s="176">
        <v>-53.150179999999999</v>
      </c>
      <c r="G89" s="176">
        <v>-70.284779999999998</v>
      </c>
      <c r="H89" s="176">
        <v>-30.319360000000003</v>
      </c>
      <c r="I89" s="176">
        <v>-95.299680000000009</v>
      </c>
      <c r="J89" s="176">
        <v>-46.078880000000005</v>
      </c>
      <c r="K89" s="176">
        <v>-85.189300000000003</v>
      </c>
      <c r="L89" s="176">
        <v>0</v>
      </c>
      <c r="M89" s="176">
        <v>-26.769029999999997</v>
      </c>
      <c r="N89" s="176">
        <v>-34.563499999999998</v>
      </c>
      <c r="O89" s="176">
        <v>-146.51340000000002</v>
      </c>
      <c r="P89" s="176">
        <f ca="1">SUMIF($D$4:$O$4,"&lt;"&amp;MONTH(TODAY()),$D89:$O89)</f>
        <v>-299.41435000000001</v>
      </c>
      <c r="Q89" s="177">
        <v>-62.523610000000005</v>
      </c>
      <c r="R89" s="176">
        <v>-52.473999999999997</v>
      </c>
      <c r="S89" s="176">
        <v>-18.031190000000002</v>
      </c>
      <c r="T89" s="176">
        <v>-32.682199999999995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-165.71100000000001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-2.409429535754664E-3</v>
      </c>
      <c r="E90" s="185">
        <f t="shared" si="166"/>
        <v>-9.0873643117111626E-3</v>
      </c>
      <c r="F90" s="185">
        <f t="shared" si="166"/>
        <v>-4.3872796037228348E-3</v>
      </c>
      <c r="G90" s="185">
        <f t="shared" si="166"/>
        <v>-7.6062510673107321E-3</v>
      </c>
      <c r="H90" s="185">
        <f t="shared" si="166"/>
        <v>-3.2089768237658031E-3</v>
      </c>
      <c r="I90" s="185">
        <f t="shared" si="166"/>
        <v>-8.2322291906534225E-3</v>
      </c>
      <c r="J90" s="185">
        <f t="shared" si="166"/>
        <v>-3.1812719645182546E-3</v>
      </c>
      <c r="K90" s="185">
        <f t="shared" si="166"/>
        <v>-5.6423919048365356E-3</v>
      </c>
      <c r="L90" s="185">
        <f t="shared" si="166"/>
        <v>0</v>
      </c>
      <c r="M90" s="185">
        <f t="shared" si="166"/>
        <v>-1.8002693141770053E-3</v>
      </c>
      <c r="N90" s="185">
        <f t="shared" si="166"/>
        <v>-2.6082996663627511E-3</v>
      </c>
      <c r="O90" s="185">
        <f t="shared" si="166"/>
        <v>-7.9395680871904243E-3</v>
      </c>
      <c r="P90" s="185">
        <f t="shared" ca="1" si="166"/>
        <v>-5.013158797293059E-3</v>
      </c>
      <c r="Q90" s="199">
        <f t="shared" si="166"/>
        <v>-3.7840950832217328E-3</v>
      </c>
      <c r="R90" s="185">
        <f t="shared" si="166"/>
        <v>-2.823236546982074E-3</v>
      </c>
      <c r="S90" s="185">
        <f t="shared" si="166"/>
        <v>-1.1635181265067102E-3</v>
      </c>
      <c r="T90" s="185">
        <f t="shared" si="166"/>
        <v>-2.1504347158897452E-3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-2.5182402260297276E-3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-6.6478900000000003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-6.6478900000000003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-2.7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-2.7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-7.1943769914146907E-4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-1.1130705070393771E-4</v>
      </c>
      <c r="Q92" s="199">
        <f t="shared" si="171"/>
        <v>0</v>
      </c>
      <c r="R92" s="185">
        <f t="shared" si="171"/>
        <v>0</v>
      </c>
      <c r="S92" s="185">
        <f t="shared" si="171"/>
        <v>0</v>
      </c>
      <c r="T92" s="185">
        <f t="shared" si="171"/>
        <v>-1.7765553521189862E-4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-4.1030762051283653E-5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-6.6478900000000003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-6.6478900000000003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-7.1943769914146907E-4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-1.1130705070393771E-4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-2.7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-2.7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-1.7765553521189862E-4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-4.1030762051283653E-5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-5.5125999999999999</v>
      </c>
      <c r="E97" s="176">
        <v>-7.39785</v>
      </c>
      <c r="F97" s="176">
        <v>0</v>
      </c>
      <c r="G97" s="176">
        <v>-8.7676100000000012</v>
      </c>
      <c r="H97" s="176">
        <v>0</v>
      </c>
      <c r="I97" s="176">
        <v>-4.4955400000000001</v>
      </c>
      <c r="J97" s="176">
        <v>-4.7137399999999996</v>
      </c>
      <c r="K97" s="176">
        <v>-7.2559800000000001</v>
      </c>
      <c r="L97" s="176">
        <v>0</v>
      </c>
      <c r="M97" s="176">
        <v>-6.34971</v>
      </c>
      <c r="N97" s="176">
        <v>0</v>
      </c>
      <c r="O97" s="176">
        <v>-6.8903800000000004</v>
      </c>
      <c r="P97" s="176">
        <f ca="1">SUMIF($D$4:$O$4,"&lt;"&amp;MONTH(TODAY()),$D97:$O97)</f>
        <v>-21.678060000000002</v>
      </c>
      <c r="Q97" s="177">
        <v>-4.6722900000000003</v>
      </c>
      <c r="R97" s="176">
        <v>-7.3807799999999997</v>
      </c>
      <c r="S97" s="176">
        <v>-10.273870000000001</v>
      </c>
      <c r="T97" s="176">
        <v>2.5813000000000001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-19.745640000000002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-3.1418745524940394E-4</v>
      </c>
      <c r="E98" s="185">
        <f t="shared" si="177"/>
        <v>-6.5025707812522895E-4</v>
      </c>
      <c r="F98" s="185">
        <f t="shared" si="177"/>
        <v>0</v>
      </c>
      <c r="G98" s="185">
        <f t="shared" si="177"/>
        <v>-9.4883476792933347E-4</v>
      </c>
      <c r="H98" s="185">
        <f t="shared" si="177"/>
        <v>0</v>
      </c>
      <c r="I98" s="185">
        <f t="shared" si="177"/>
        <v>-3.8833620024484954E-4</v>
      </c>
      <c r="J98" s="185">
        <f t="shared" si="177"/>
        <v>-3.2543518657632899E-4</v>
      </c>
      <c r="K98" s="185">
        <f t="shared" si="177"/>
        <v>-4.805894967285305E-4</v>
      </c>
      <c r="L98" s="185">
        <f t="shared" si="177"/>
        <v>0</v>
      </c>
      <c r="M98" s="185">
        <f t="shared" si="177"/>
        <v>-4.2703034315860056E-4</v>
      </c>
      <c r="N98" s="185">
        <f t="shared" si="177"/>
        <v>0</v>
      </c>
      <c r="O98" s="185">
        <f t="shared" si="177"/>
        <v>-3.7339001863730652E-4</v>
      </c>
      <c r="P98" s="185">
        <f t="shared" ca="1" si="177"/>
        <v>-3.6296041655066555E-4</v>
      </c>
      <c r="Q98" s="199">
        <f t="shared" si="177"/>
        <v>-2.8277941111183553E-4</v>
      </c>
      <c r="R98" s="185">
        <f t="shared" si="177"/>
        <v>-3.971050013575171E-4</v>
      </c>
      <c r="S98" s="185">
        <f t="shared" si="177"/>
        <v>-6.6295313700168949E-4</v>
      </c>
      <c r="T98" s="185">
        <f t="shared" si="177"/>
        <v>1.6984527149721255E-4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-3.000661690334476E-4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-8.6206899999999997</v>
      </c>
      <c r="E99" s="176">
        <v>0</v>
      </c>
      <c r="F99" s="176">
        <v>-2.60344</v>
      </c>
      <c r="G99" s="176">
        <v>-18.042150000000003</v>
      </c>
      <c r="H99" s="176">
        <v>-10.517239999999999</v>
      </c>
      <c r="I99" s="176">
        <v>-0.25862000000000002</v>
      </c>
      <c r="J99" s="176">
        <v>-11.877919999999998</v>
      </c>
      <c r="K99" s="176">
        <v>-15.749420000000001</v>
      </c>
      <c r="L99" s="176">
        <v>-0.48470000000000002</v>
      </c>
      <c r="M99" s="176">
        <v>0</v>
      </c>
      <c r="N99" s="176">
        <v>-15.086210000000001</v>
      </c>
      <c r="O99" s="176">
        <v>0</v>
      </c>
      <c r="P99" s="176">
        <f ca="1">SUMIF($D$4:$O$4,"&lt;"&amp;MONTH(TODAY()),$D99:$O99)</f>
        <v>-39.783520000000003</v>
      </c>
      <c r="Q99" s="177">
        <v>-0.17241000000000001</v>
      </c>
      <c r="R99" s="176">
        <v>-4.3103400000000001</v>
      </c>
      <c r="S99" s="176">
        <v>0</v>
      </c>
      <c r="T99" s="176">
        <v>-8.6206800000000001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-13.103429999999999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-4.9133125087871138E-4</v>
      </c>
      <c r="E100" s="185">
        <f t="shared" si="179"/>
        <v>0</v>
      </c>
      <c r="F100" s="185">
        <f t="shared" si="179"/>
        <v>-2.1490085662016908E-4</v>
      </c>
      <c r="G100" s="185">
        <f t="shared" si="179"/>
        <v>-1.9525297325264494E-3</v>
      </c>
      <c r="H100" s="185">
        <f t="shared" si="179"/>
        <v>-1.1131362736542805E-3</v>
      </c>
      <c r="I100" s="185">
        <f t="shared" si="179"/>
        <v>-2.2340254587284952E-5</v>
      </c>
      <c r="J100" s="185">
        <f t="shared" si="179"/>
        <v>-8.2004801099311991E-4</v>
      </c>
      <c r="K100" s="185">
        <f t="shared" si="179"/>
        <v>-1.0431403933812184E-3</v>
      </c>
      <c r="L100" s="185">
        <f t="shared" si="179"/>
        <v>-5.1659986388451565E-5</v>
      </c>
      <c r="M100" s="185">
        <f t="shared" si="179"/>
        <v>0</v>
      </c>
      <c r="N100" s="185">
        <f t="shared" si="179"/>
        <v>-1.1384656215278662E-3</v>
      </c>
      <c r="O100" s="185">
        <f t="shared" si="179"/>
        <v>0</v>
      </c>
      <c r="P100" s="185">
        <f t="shared" ca="1" si="179"/>
        <v>-6.661040236557946E-4</v>
      </c>
      <c r="Q100" s="199">
        <f t="shared" si="179"/>
        <v>-1.0434711516149801E-5</v>
      </c>
      <c r="R100" s="185">
        <f t="shared" si="179"/>
        <v>-2.3190740972517274E-4</v>
      </c>
      <c r="S100" s="185">
        <f t="shared" si="179"/>
        <v>0</v>
      </c>
      <c r="T100" s="185">
        <f t="shared" si="179"/>
        <v>-5.6722648862611482E-4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-1.9912730310579692E-4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-171.07529</v>
      </c>
      <c r="E101" s="176">
        <f t="shared" si="181"/>
        <v>-215.01257000000001</v>
      </c>
      <c r="F101" s="176">
        <f t="shared" si="181"/>
        <v>-190.27440000000001</v>
      </c>
      <c r="G101" s="176">
        <f t="shared" si="181"/>
        <v>-200.13641000000001</v>
      </c>
      <c r="H101" s="176">
        <f t="shared" si="181"/>
        <v>-201.49023</v>
      </c>
      <c r="I101" s="176">
        <f t="shared" si="181"/>
        <v>-234.73606999999998</v>
      </c>
      <c r="J101" s="176">
        <f t="shared" si="181"/>
        <v>-216.12451000000001</v>
      </c>
      <c r="K101" s="176">
        <f t="shared" si="181"/>
        <v>-218.55843000000002</v>
      </c>
      <c r="L101" s="176">
        <f t="shared" si="181"/>
        <v>-201.48519000000002</v>
      </c>
      <c r="M101" s="176">
        <f t="shared" si="181"/>
        <v>-207.81055000000001</v>
      </c>
      <c r="N101" s="176">
        <f t="shared" si="181"/>
        <v>-202.89121</v>
      </c>
      <c r="O101" s="176">
        <f t="shared" si="181"/>
        <v>-222.31394000000003</v>
      </c>
      <c r="P101" s="176">
        <f t="shared" ca="1" si="181"/>
        <v>-977.98890000000006</v>
      </c>
      <c r="Q101" s="177">
        <f t="shared" si="181"/>
        <v>-193.23699000000002</v>
      </c>
      <c r="R101" s="176">
        <f t="shared" si="181"/>
        <v>-216.83579000000003</v>
      </c>
      <c r="S101" s="176">
        <f t="shared" si="181"/>
        <v>-223.77920999999998</v>
      </c>
      <c r="T101" s="176">
        <f t="shared" si="181"/>
        <v>-229.68326999999999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-863.53526000000011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-672.42944413276041</v>
      </c>
      <c r="AR101" s="178">
        <f t="shared" ca="1" si="183"/>
        <v>-3362.1472206638018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0.1476336064986874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-0.74315959316335078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-9.7503374126825457E-3</v>
      </c>
      <c r="E102" s="196">
        <f t="shared" si="186"/>
        <v>-1.889919983892567E-2</v>
      </c>
      <c r="F102" s="196">
        <f t="shared" si="186"/>
        <v>-1.5706193172452101E-2</v>
      </c>
      <c r="G102" s="196">
        <f t="shared" si="186"/>
        <v>-2.1658853910764726E-2</v>
      </c>
      <c r="H102" s="196">
        <f t="shared" si="186"/>
        <v>-2.1325564863019571E-2</v>
      </c>
      <c r="I102" s="196">
        <f t="shared" si="186"/>
        <v>-2.0277099855458745E-2</v>
      </c>
      <c r="J102" s="196">
        <f t="shared" si="186"/>
        <v>-1.4921170924906272E-2</v>
      </c>
      <c r="K102" s="196">
        <f t="shared" si="186"/>
        <v>-1.4475906201433545E-2</v>
      </c>
      <c r="L102" s="196">
        <f t="shared" si="186"/>
        <v>-2.1474566067411962E-2</v>
      </c>
      <c r="M102" s="196">
        <f t="shared" si="186"/>
        <v>-1.3975663530850625E-2</v>
      </c>
      <c r="N102" s="196">
        <f t="shared" si="186"/>
        <v>-1.5310980524279512E-2</v>
      </c>
      <c r="O102" s="196">
        <f t="shared" si="186"/>
        <v>-1.2047202940902106E-2</v>
      </c>
      <c r="P102" s="196">
        <f t="shared" ca="1" si="186"/>
        <v>-1.6374678293441719E-2</v>
      </c>
      <c r="Q102" s="197">
        <f t="shared" si="186"/>
        <v>-1.1695216315173854E-2</v>
      </c>
      <c r="R102" s="196">
        <f t="shared" si="186"/>
        <v>-1.1666324789833636E-2</v>
      </c>
      <c r="S102" s="196">
        <f t="shared" si="186"/>
        <v>-1.4440043456385939E-2</v>
      </c>
      <c r="T102" s="196">
        <f t="shared" si="186"/>
        <v>-1.5112779355951487E-2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-1.3122781398501246E-2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-4.4934050202046251E-2</v>
      </c>
      <c r="AR102" s="147">
        <f ca="1">IFERROR(AR101/AR$11,"")</f>
        <v>-4.4350958843815159E-2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-6.5460745548132394E-3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1.5112779355951487E-2</v>
      </c>
      <c r="AV102" s="45">
        <f ca="1">IF($AR102&lt;&gt;0,IFERROR(($AR102-$AC102),""),"")</f>
        <v>-3.1228177445313914E-2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-84.362599999999986</v>
      </c>
      <c r="E103" s="176">
        <v>-91.600909999999999</v>
      </c>
      <c r="F103" s="176">
        <v>-79.723140000000001</v>
      </c>
      <c r="G103" s="176">
        <v>-92.757369999999995</v>
      </c>
      <c r="H103" s="176">
        <v>-105.77107000000001</v>
      </c>
      <c r="I103" s="176">
        <v>-124.88472999999999</v>
      </c>
      <c r="J103" s="176">
        <v>-107.93993</v>
      </c>
      <c r="K103" s="176">
        <v>-102.19906</v>
      </c>
      <c r="L103" s="176">
        <v>-99.413309999999996</v>
      </c>
      <c r="M103" s="176">
        <v>-97.289770000000004</v>
      </c>
      <c r="N103" s="176">
        <v>-93.429100000000005</v>
      </c>
      <c r="O103" s="176">
        <v>-110.45396000000001</v>
      </c>
      <c r="P103" s="176">
        <f ca="1">SUMIF($D$4:$O$4,"&lt;"&amp;MONTH(TODAY()),$D103:$O103)</f>
        <v>-454.21508999999998</v>
      </c>
      <c r="Q103" s="177">
        <v>-86.886619999999994</v>
      </c>
      <c r="R103" s="176">
        <v>-95.723280000000003</v>
      </c>
      <c r="S103" s="176">
        <v>-90.245639999999995</v>
      </c>
      <c r="T103" s="176">
        <v>-101.15452000000001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-374.01005999999995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-4.808197694776215E-3</v>
      </c>
      <c r="E104" s="185">
        <f t="shared" ref="E104:P104" si="188">IFERROR(E103/E$11,"")</f>
        <v>-8.0515474212388815E-3</v>
      </c>
      <c r="F104" s="185">
        <f t="shared" si="188"/>
        <v>-6.5807435848145787E-3</v>
      </c>
      <c r="G104" s="185">
        <f t="shared" si="188"/>
        <v>-1.0038245044850911E-2</v>
      </c>
      <c r="H104" s="185">
        <f t="shared" si="188"/>
        <v>-1.1194725490739594E-2</v>
      </c>
      <c r="I104" s="185">
        <f t="shared" si="188"/>
        <v>-1.0787861195051977E-2</v>
      </c>
      <c r="J104" s="185">
        <f t="shared" si="188"/>
        <v>-7.4521401813816401E-3</v>
      </c>
      <c r="K104" s="185">
        <f t="shared" si="188"/>
        <v>-6.7690091223416952E-3</v>
      </c>
      <c r="L104" s="185">
        <f t="shared" si="188"/>
        <v>-1.0595606027297123E-2</v>
      </c>
      <c r="M104" s="185">
        <f t="shared" si="188"/>
        <v>-6.5429261917349492E-3</v>
      </c>
      <c r="N104" s="185">
        <f t="shared" si="188"/>
        <v>-7.0505327978524204E-3</v>
      </c>
      <c r="O104" s="185">
        <f t="shared" si="188"/>
        <v>-5.9855053252453874E-3</v>
      </c>
      <c r="P104" s="185">
        <f t="shared" ca="1" si="188"/>
        <v>-7.6050208491902889E-3</v>
      </c>
      <c r="Q104" s="199">
        <f>IFERROR(Q103/Q$11,"")</f>
        <v>-5.2586092124199965E-3</v>
      </c>
      <c r="R104" s="185">
        <f t="shared" ref="R104:AO104" si="189">IFERROR(R103/R$11,"")</f>
        <v>-5.1501593645042927E-3</v>
      </c>
      <c r="S104" s="185">
        <f t="shared" si="189"/>
        <v>-5.8233781563057684E-3</v>
      </c>
      <c r="T104" s="185">
        <f t="shared" si="189"/>
        <v>-6.6558001443343343E-3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-5.6836732506097476E-3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-46.605139999999999</v>
      </c>
      <c r="E105" s="176">
        <v>-45.961080000000003</v>
      </c>
      <c r="F105" s="176">
        <v>-45.554490000000001</v>
      </c>
      <c r="G105" s="176">
        <v>-45.557490000000001</v>
      </c>
      <c r="H105" s="176">
        <v>-45.500709999999998</v>
      </c>
      <c r="I105" s="176">
        <v>-45.494779999999999</v>
      </c>
      <c r="J105" s="176">
        <v>-45.437770000000008</v>
      </c>
      <c r="K105" s="176">
        <v>-45.39461</v>
      </c>
      <c r="L105" s="176">
        <v>-45.57696</v>
      </c>
      <c r="M105" s="176">
        <v>-45.368910000000007</v>
      </c>
      <c r="N105" s="176">
        <v>-45.550989999999999</v>
      </c>
      <c r="O105" s="176">
        <v>-45.453160000000004</v>
      </c>
      <c r="P105" s="176">
        <f ca="1">SUMIF($D$4:$O$4,"&lt;"&amp;MONTH(TODAY()),$D105:$O105)</f>
        <v>-229.17891</v>
      </c>
      <c r="Q105" s="177">
        <v>-45.57432</v>
      </c>
      <c r="R105" s="176">
        <v>-56.485219999999998</v>
      </c>
      <c r="S105" s="176">
        <v>-34.767379999999996</v>
      </c>
      <c r="T105" s="176">
        <v>-45.592049999999993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-182.41897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-2.6562330548456636E-3</v>
      </c>
      <c r="E106" s="185">
        <f t="shared" ref="E106:P106" si="192">IFERROR(E105/E$11,"")</f>
        <v>-4.0398923455165891E-3</v>
      </c>
      <c r="F106" s="185">
        <f t="shared" si="192"/>
        <v>-3.7602936591182921E-3</v>
      </c>
      <c r="G106" s="185">
        <f t="shared" si="192"/>
        <v>-4.9302524235901148E-3</v>
      </c>
      <c r="H106" s="185">
        <f t="shared" si="192"/>
        <v>-4.8157587711247498E-3</v>
      </c>
      <c r="I106" s="185">
        <f t="shared" si="192"/>
        <v>-3.9299550212377994E-3</v>
      </c>
      <c r="J106" s="185">
        <f t="shared" si="192"/>
        <v>-3.1370099236619599E-3</v>
      </c>
      <c r="K106" s="185">
        <f t="shared" si="192"/>
        <v>-3.0066473135383393E-3</v>
      </c>
      <c r="L106" s="185">
        <f t="shared" si="192"/>
        <v>-4.8576544939694689E-3</v>
      </c>
      <c r="M106" s="185">
        <f t="shared" si="192"/>
        <v>-3.0511474076818732E-3</v>
      </c>
      <c r="N106" s="185">
        <f t="shared" si="192"/>
        <v>-3.4374595171059938E-3</v>
      </c>
      <c r="O106" s="185">
        <f t="shared" si="192"/>
        <v>-2.4631088937800928E-3</v>
      </c>
      <c r="P106" s="185">
        <f t="shared" ca="1" si="192"/>
        <v>-3.837191733864907E-3</v>
      </c>
      <c r="Q106" s="199">
        <f>IFERROR(Q105/Q$11,"")</f>
        <v>-2.7582789962571556E-3</v>
      </c>
      <c r="R106" s="185">
        <f t="shared" ref="R106:AO106" si="193">IFERROR(R105/R$11,"")</f>
        <v>-3.0390505291825053E-3</v>
      </c>
      <c r="S106" s="185">
        <f t="shared" si="193"/>
        <v>-2.2434723854136557E-3</v>
      </c>
      <c r="T106" s="185">
        <f t="shared" si="193"/>
        <v>-2.9998814978361632E-3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-2.7721442043371295E-3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-15.92516</v>
      </c>
      <c r="E107" s="176">
        <v>-15.92516</v>
      </c>
      <c r="F107" s="176">
        <v>-15.925000000000001</v>
      </c>
      <c r="G107" s="176">
        <v>-15.92516</v>
      </c>
      <c r="H107" s="176">
        <v>-15.925000000000001</v>
      </c>
      <c r="I107" s="176">
        <v>-15.925000000000001</v>
      </c>
      <c r="J107" s="176">
        <v>-15.925000000000001</v>
      </c>
      <c r="K107" s="176">
        <v>-15.925000000000001</v>
      </c>
      <c r="L107" s="176">
        <v>-15.925000000000001</v>
      </c>
      <c r="M107" s="176">
        <v>-15.925000000000001</v>
      </c>
      <c r="N107" s="176">
        <v>-15.926</v>
      </c>
      <c r="O107" s="176">
        <v>-15.92516</v>
      </c>
      <c r="P107" s="176">
        <f ca="1">SUMIF($D$4:$O$4,"&lt;"&amp;MONTH(TODAY()),$D107:$O107)</f>
        <v>-79.625479999999996</v>
      </c>
      <c r="Q107" s="177">
        <v>-5.4249999999999998</v>
      </c>
      <c r="R107" s="176">
        <v>-5.4249999999999998</v>
      </c>
      <c r="S107" s="176">
        <v>-36.925160000000005</v>
      </c>
      <c r="T107" s="176">
        <v>-16.39678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-64.171940000000006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-9.076453025504477E-4</v>
      </c>
      <c r="E108" s="185">
        <f t="shared" ref="E108:P108" si="196">IFERROR(E107/E$11,"")</f>
        <v>-1.3997915624508162E-3</v>
      </c>
      <c r="F108" s="185">
        <f t="shared" si="196"/>
        <v>-1.3145285244431186E-3</v>
      </c>
      <c r="G108" s="185">
        <f t="shared" si="196"/>
        <v>-1.7234281055883533E-3</v>
      </c>
      <c r="H108" s="185">
        <f t="shared" si="196"/>
        <v>-1.6854892688523244E-3</v>
      </c>
      <c r="I108" s="185">
        <f t="shared" si="196"/>
        <v>-1.375642078348592E-3</v>
      </c>
      <c r="J108" s="185">
        <f t="shared" si="196"/>
        <v>-1.0994571924264043E-3</v>
      </c>
      <c r="K108" s="185">
        <f t="shared" si="196"/>
        <v>-1.0547696845087566E-3</v>
      </c>
      <c r="L108" s="185">
        <f t="shared" si="196"/>
        <v>-1.6973081973098642E-3</v>
      </c>
      <c r="M108" s="185">
        <f t="shared" si="196"/>
        <v>-1.0709872127704595E-3</v>
      </c>
      <c r="N108" s="185">
        <f t="shared" si="196"/>
        <v>-1.2018395268561684E-3</v>
      </c>
      <c r="O108" s="185">
        <f t="shared" si="196"/>
        <v>-8.6298517486729158E-4</v>
      </c>
      <c r="P108" s="185">
        <f t="shared" ca="1" si="196"/>
        <v>-1.3331865207886076E-3</v>
      </c>
      <c r="Q108" s="199">
        <f>IFERROR(Q107/Q$11,"")</f>
        <v>-3.2833542123492066E-4</v>
      </c>
      <c r="R108" s="185">
        <f t="shared" ref="R108:AO108" si="197">IFERROR(R107/R$11,"")</f>
        <v>-2.918789927845743E-4</v>
      </c>
      <c r="S108" s="185">
        <f t="shared" si="197"/>
        <v>-2.3827097925406206E-3</v>
      </c>
      <c r="T108" s="185">
        <f t="shared" si="197"/>
        <v>-1.0788810098710203E-3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-9.7519392611453756E-4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-24.182389999999998</v>
      </c>
      <c r="E109" s="176">
        <v>-28.2668</v>
      </c>
      <c r="F109" s="176">
        <v>-26.096630000000001</v>
      </c>
      <c r="G109" s="176">
        <v>-26.07311</v>
      </c>
      <c r="H109" s="176">
        <v>-13.533100000000001</v>
      </c>
      <c r="I109" s="176">
        <v>-25.847940000000001</v>
      </c>
      <c r="J109" s="176">
        <v>-27.845949999999998</v>
      </c>
      <c r="K109" s="176">
        <v>-35.090619999999994</v>
      </c>
      <c r="L109" s="176">
        <v>-15.91216</v>
      </c>
      <c r="M109" s="176">
        <v>-26.320830000000001</v>
      </c>
      <c r="N109" s="176">
        <v>-23.831669999999999</v>
      </c>
      <c r="O109" s="176">
        <v>-25.817010000000003</v>
      </c>
      <c r="P109" s="176">
        <f ca="1">SUMIF($D$4:$O$4,"&lt;"&amp;MONTH(TODAY()),$D109:$O109)</f>
        <v>-118.15203000000001</v>
      </c>
      <c r="Q109" s="177">
        <v>-30.795879999999997</v>
      </c>
      <c r="R109" s="176">
        <v>-31.284190000000002</v>
      </c>
      <c r="S109" s="176">
        <v>-29.272069999999999</v>
      </c>
      <c r="T109" s="176">
        <v>-35.456300000000006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-126.80843999999999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-1.3782613605102191E-3</v>
      </c>
      <c r="E110" s="185">
        <f t="shared" ref="E110:P110" si="200">IFERROR(E109/E$11,"")</f>
        <v>-2.4845984679265219E-3</v>
      </c>
      <c r="F110" s="185">
        <f t="shared" si="200"/>
        <v>-2.1541453392048995E-3</v>
      </c>
      <c r="G110" s="185">
        <f t="shared" si="200"/>
        <v>-2.821643900224346E-3</v>
      </c>
      <c r="H110" s="185">
        <f t="shared" si="200"/>
        <v>-1.4323324850427247E-3</v>
      </c>
      <c r="I110" s="185">
        <f t="shared" si="200"/>
        <v>-2.2328109201023363E-3</v>
      </c>
      <c r="J110" s="185">
        <f t="shared" si="200"/>
        <v>-1.9224759816292643E-3</v>
      </c>
      <c r="K110" s="185">
        <f t="shared" si="200"/>
        <v>-2.3241772173699629E-3</v>
      </c>
      <c r="L110" s="185">
        <f t="shared" si="200"/>
        <v>-1.6959396926157695E-3</v>
      </c>
      <c r="M110" s="185">
        <f t="shared" si="200"/>
        <v>-1.7701269927475726E-3</v>
      </c>
      <c r="N110" s="185">
        <f t="shared" si="200"/>
        <v>-1.7984329396579393E-3</v>
      </c>
      <c r="O110" s="185">
        <f t="shared" si="200"/>
        <v>-1.3990249950016588E-3</v>
      </c>
      <c r="P110" s="185">
        <f t="shared" ca="1" si="200"/>
        <v>-1.9782448256489157E-3</v>
      </c>
      <c r="Q110" s="199">
        <f>IFERROR(Q109/Q$11,"")</f>
        <v>-1.8638485220460954E-3</v>
      </c>
      <c r="R110" s="185">
        <f t="shared" ref="R110:AO110" si="201">IFERROR(R109/R$11,"")</f>
        <v>-1.6831701137845626E-3</v>
      </c>
      <c r="S110" s="185">
        <f t="shared" si="201"/>
        <v>-1.8888705651359267E-3</v>
      </c>
      <c r="T110" s="185">
        <f t="shared" si="201"/>
        <v>-2.3329659085680153E-3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-1.9270544176794367E-3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-33.258620000000001</v>
      </c>
      <c r="F111" s="176">
        <v>-22.97514</v>
      </c>
      <c r="G111" s="176">
        <v>-19.82328</v>
      </c>
      <c r="H111" s="176">
        <v>-20.760350000000003</v>
      </c>
      <c r="I111" s="176">
        <v>-22.58362</v>
      </c>
      <c r="J111" s="176">
        <v>-18.975860000000001</v>
      </c>
      <c r="K111" s="176">
        <v>-19.94914</v>
      </c>
      <c r="L111" s="176">
        <v>-24.657760000000003</v>
      </c>
      <c r="M111" s="176">
        <v>-22.906040000000001</v>
      </c>
      <c r="N111" s="176">
        <v>-24.153449999999999</v>
      </c>
      <c r="O111" s="176">
        <v>-24.664650000000002</v>
      </c>
      <c r="P111" s="176">
        <f ca="1">SUMIF($D$4:$O$4,"&lt;"&amp;MONTH(TODAY()),$D111:$O111)</f>
        <v>-96.817390000000003</v>
      </c>
      <c r="Q111" s="177">
        <v>-24.55517</v>
      </c>
      <c r="R111" s="176">
        <v>-27.918100000000003</v>
      </c>
      <c r="S111" s="176">
        <v>-32.568959999999997</v>
      </c>
      <c r="T111" s="176">
        <v>-31.083619999999996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-116.12584999999999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-2.9233700417928589E-3</v>
      </c>
      <c r="F112" s="185">
        <f t="shared" si="204"/>
        <v>-1.8964820648712131E-3</v>
      </c>
      <c r="G112" s="185">
        <f t="shared" si="204"/>
        <v>-2.1452844365109983E-3</v>
      </c>
      <c r="H112" s="185">
        <f t="shared" si="204"/>
        <v>-2.1972588472601792E-3</v>
      </c>
      <c r="I112" s="185">
        <f t="shared" si="204"/>
        <v>-1.9508306407180426E-3</v>
      </c>
      <c r="J112" s="185">
        <f t="shared" si="204"/>
        <v>-1.3100876458070022E-3</v>
      </c>
      <c r="K112" s="185">
        <f t="shared" si="204"/>
        <v>-1.3213028636747891E-3</v>
      </c>
      <c r="L112" s="185">
        <f t="shared" si="204"/>
        <v>-2.6280576562197353E-3</v>
      </c>
      <c r="M112" s="185">
        <f t="shared" si="204"/>
        <v>-1.5404757259157712E-3</v>
      </c>
      <c r="N112" s="185">
        <f t="shared" si="204"/>
        <v>-1.8227157428069899E-3</v>
      </c>
      <c r="O112" s="185">
        <f t="shared" si="204"/>
        <v>-1.336578552007675E-3</v>
      </c>
      <c r="P112" s="185">
        <f t="shared" ca="1" si="204"/>
        <v>-1.6210343639489991E-3</v>
      </c>
      <c r="Q112" s="199">
        <f>IFERROR(Q111/Q$11,"")</f>
        <v>-1.4861441632156842E-3</v>
      </c>
      <c r="R112" s="185">
        <f t="shared" ref="R112:AO112" si="205">IFERROR(R111/R$11,"")</f>
        <v>-1.5020657895777004E-3</v>
      </c>
      <c r="S112" s="185">
        <f t="shared" si="205"/>
        <v>-2.1016125569899699E-3</v>
      </c>
      <c r="T112" s="185">
        <f t="shared" si="205"/>
        <v>-2.0452507953419535E-3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-1.7647155997603913E-3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-672.42944413276041</v>
      </c>
      <c r="AE113" s="176">
        <v>-672.42944413276041</v>
      </c>
      <c r="AF113" s="176">
        <v>-672.42944413276041</v>
      </c>
      <c r="AG113" s="176">
        <v>-672.42944413276041</v>
      </c>
      <c r="AH113" s="176">
        <v>-672.42944413276041</v>
      </c>
      <c r="AI113" s="176">
        <v>-672.42944413276041</v>
      </c>
      <c r="AJ113" s="176">
        <v>-672.42944413276041</v>
      </c>
      <c r="AK113" s="176">
        <v>-672.42944413276041</v>
      </c>
      <c r="AL113" s="176">
        <v>-672.42944413276041</v>
      </c>
      <c r="AM113" s="176">
        <v>-672.42944413276041</v>
      </c>
      <c r="AN113" s="176">
        <v>-672.42944413276041</v>
      </c>
      <c r="AO113" s="178">
        <v>-672.42944413276041</v>
      </c>
      <c r="AP113" s="5"/>
      <c r="AQ113" s="179">
        <v>-672.42944413276041</v>
      </c>
      <c r="AR113" s="178">
        <f ca="1">SUMIF($AD$4:$AO$4,"&lt;"&amp;MONTH(TODAY()),$AD113:$AO113)</f>
        <v>-3362.1472206638018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-4.1985711517675196E-2</v>
      </c>
      <c r="AE114" s="185">
        <f t="shared" si="209"/>
        <v>-4.4827636296229732E-2</v>
      </c>
      <c r="AF114" s="185">
        <f t="shared" si="209"/>
        <v>-4.512193829904209E-2</v>
      </c>
      <c r="AG114" s="185">
        <f t="shared" si="209"/>
        <v>-4.4934050202046251E-2</v>
      </c>
      <c r="AH114" s="185">
        <f t="shared" si="209"/>
        <v>-4.5055529802148095E-2</v>
      </c>
      <c r="AI114" s="185">
        <f t="shared" si="209"/>
        <v>-4.419602585283041E-2</v>
      </c>
      <c r="AJ114" s="185">
        <f t="shared" si="209"/>
        <v>-4.3048670996154323E-2</v>
      </c>
      <c r="AK114" s="185">
        <f t="shared" si="209"/>
        <v>-4.3151702976364247E-2</v>
      </c>
      <c r="AL114" s="185">
        <f t="shared" si="209"/>
        <v>-4.3096558590951808E-2</v>
      </c>
      <c r="AM114" s="185">
        <f t="shared" si="209"/>
        <v>-4.234716274010919E-2</v>
      </c>
      <c r="AN114" s="185">
        <f t="shared" si="209"/>
        <v>-4.1492795999114436E-2</v>
      </c>
      <c r="AO114" s="186">
        <f t="shared" si="209"/>
        <v>-4.0498295805407085E-2</v>
      </c>
      <c r="AP114" s="5"/>
      <c r="AQ114" s="193">
        <f t="shared" ref="AQ114" si="211">IFERROR(AQ113/AQ$11,"")</f>
        <v>-4.4934050202046251E-2</v>
      </c>
      <c r="AR114" s="186">
        <f ca="1">IFERROR(AR113/AR$11,"")</f>
        <v>-4.4350958843815159E-2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-108.19230999999999</v>
      </c>
      <c r="E115" s="176">
        <v>-53.990210000000005</v>
      </c>
      <c r="F115" s="176">
        <v>-67.504070000000013</v>
      </c>
      <c r="G115" s="176">
        <v>-96.629179999999991</v>
      </c>
      <c r="H115" s="176">
        <v>-69.599770000000007</v>
      </c>
      <c r="I115" s="176">
        <v>-60.577480000000001</v>
      </c>
      <c r="J115" s="176">
        <v>-108.67736000000001</v>
      </c>
      <c r="K115" s="176">
        <v>-72.567480000000018</v>
      </c>
      <c r="L115" s="176">
        <v>-83.152179999999987</v>
      </c>
      <c r="M115" s="176">
        <v>-87.512969999999996</v>
      </c>
      <c r="N115" s="176">
        <v>-91.799499999999981</v>
      </c>
      <c r="O115" s="176">
        <v>-115.97799999999999</v>
      </c>
      <c r="P115" s="176">
        <f ca="1">SUMIF($D$4:$O$4,"&lt;"&amp;MONTH(TODAY()),$D115:$O115)</f>
        <v>-395.91554000000008</v>
      </c>
      <c r="Q115" s="177">
        <v>-112.73230000000002</v>
      </c>
      <c r="R115" s="176">
        <v>-59.891210000000008</v>
      </c>
      <c r="S115" s="176">
        <v>-93.387760000000014</v>
      </c>
      <c r="T115" s="176">
        <v>-108.21718000000001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-374.22845000000007</v>
      </c>
      <c r="AD115" s="176">
        <v>-93.258630504023458</v>
      </c>
      <c r="AE115" s="176">
        <v>-93.258630504023458</v>
      </c>
      <c r="AF115" s="176">
        <v>-93.258630504023458</v>
      </c>
      <c r="AG115" s="176">
        <v>-93.258630504023458</v>
      </c>
      <c r="AH115" s="176">
        <v>-93.258630504023458</v>
      </c>
      <c r="AI115" s="176">
        <v>-93.258630504023458</v>
      </c>
      <c r="AJ115" s="176">
        <v>-93.258630504023458</v>
      </c>
      <c r="AK115" s="176">
        <v>-93.258630504023458</v>
      </c>
      <c r="AL115" s="176">
        <v>-93.258630504023458</v>
      </c>
      <c r="AM115" s="176">
        <v>-93.258630504023458</v>
      </c>
      <c r="AN115" s="176">
        <v>-93.258630504023458</v>
      </c>
      <c r="AO115" s="178">
        <v>-93.258630504023458</v>
      </c>
      <c r="AP115" s="5"/>
      <c r="AQ115" s="179">
        <v>-93.258630504023458</v>
      </c>
      <c r="AR115" s="178">
        <f ca="1">SUMIF($AD$4:$AO$4,"&lt;"&amp;MONTH(TODAY()),$AD115:$AO115)</f>
        <v>-466.2931525201173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0.11992236713589022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0.1603985541620323</v>
      </c>
      <c r="AV115" s="45">
        <f ca="1">IFERROR(($AC115/$AR115)-1,"")</f>
        <v>-0.19743953352638022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-6.1663582622455172E-3</v>
      </c>
      <c r="E116" s="196">
        <f t="shared" si="212"/>
        <v>-4.7456377463678664E-3</v>
      </c>
      <c r="F116" s="196">
        <f t="shared" si="212"/>
        <v>-5.5721209124649923E-3</v>
      </c>
      <c r="G116" s="196">
        <f t="shared" si="212"/>
        <v>-1.0457254095529086E-2</v>
      </c>
      <c r="H116" s="196">
        <f t="shared" si="212"/>
        <v>-7.3663840156728382E-3</v>
      </c>
      <c r="I116" s="196">
        <f t="shared" si="212"/>
        <v>-5.2328370793293727E-3</v>
      </c>
      <c r="J116" s="196">
        <f t="shared" si="212"/>
        <v>-7.5030521259600398E-3</v>
      </c>
      <c r="K116" s="196">
        <f t="shared" si="212"/>
        <v>-4.8064036411425764E-3</v>
      </c>
      <c r="L116" s="196">
        <f t="shared" si="212"/>
        <v>-8.8624726366207419E-3</v>
      </c>
      <c r="M116" s="196">
        <f t="shared" si="212"/>
        <v>-5.8854173828298169E-3</v>
      </c>
      <c r="N116" s="196">
        <f t="shared" si="212"/>
        <v>-6.9275566774854207E-3</v>
      </c>
      <c r="O116" s="196">
        <f t="shared" si="212"/>
        <v>-6.284853314551234E-3</v>
      </c>
      <c r="P116" s="196">
        <f t="shared" ca="1" si="212"/>
        <v>-6.6288989567000788E-3</v>
      </c>
      <c r="Q116" s="197">
        <f t="shared" si="212"/>
        <v>-6.8228584713882871E-3</v>
      </c>
      <c r="R116" s="196">
        <f t="shared" si="212"/>
        <v>-3.2223015763040417E-3</v>
      </c>
      <c r="S116" s="196">
        <f t="shared" si="212"/>
        <v>-6.0261331367401864E-3</v>
      </c>
      <c r="T116" s="196">
        <f t="shared" si="212"/>
        <v>-7.1205114933416188E-3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-5.6869920313965565E-3</v>
      </c>
      <c r="AD116" s="185">
        <f t="shared" si="212"/>
        <v>-5.822960298719957E-3</v>
      </c>
      <c r="AE116" s="185">
        <f t="shared" si="212"/>
        <v>-6.2171042719739288E-3</v>
      </c>
      <c r="AF116" s="185">
        <f t="shared" si="212"/>
        <v>-6.2579207501581484E-3</v>
      </c>
      <c r="AG116" s="185">
        <f t="shared" si="212"/>
        <v>-6.2318627201793488E-3</v>
      </c>
      <c r="AH116" s="185">
        <f t="shared" si="212"/>
        <v>-6.2487106158783329E-3</v>
      </c>
      <c r="AI116" s="185">
        <f t="shared" si="212"/>
        <v>-6.1295067917067946E-3</v>
      </c>
      <c r="AJ116" s="185">
        <f t="shared" si="212"/>
        <v>-5.9703811859359883E-3</v>
      </c>
      <c r="AK116" s="185">
        <f t="shared" si="212"/>
        <v>-5.9846705979424587E-3</v>
      </c>
      <c r="AL116" s="185">
        <f t="shared" si="212"/>
        <v>-5.9770226730807173E-3</v>
      </c>
      <c r="AM116" s="185">
        <f t="shared" si="212"/>
        <v>-5.8730896413481237E-3</v>
      </c>
      <c r="AN116" s="185">
        <f t="shared" si="212"/>
        <v>-5.7545982919454865E-3</v>
      </c>
      <c r="AO116" s="186">
        <f t="shared" si="212"/>
        <v>-5.6166719609223878E-3</v>
      </c>
      <c r="AP116" s="5"/>
      <c r="AQ116" s="146">
        <f>IFERROR(AQ115/AQ$11,"")</f>
        <v>-6.2318627201793488E-3</v>
      </c>
      <c r="AR116" s="147">
        <f ca="1">IFERROR(AR115/AR$11,"")</f>
        <v>-6.1509943078844435E-3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-3.3367426021874667E-3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8.8864877316227001E-4</v>
      </c>
      <c r="AV116" s="45">
        <f ca="1">IF($AR116&lt;&gt;0,IFERROR(($AR116-$AC116),""),"")</f>
        <v>-4.6400227648788709E-4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-1887.1583499999999</v>
      </c>
      <c r="E117" s="176">
        <f t="shared" ref="E117:AB117" si="214">+E119+E121+E123</f>
        <v>-1863.9</v>
      </c>
      <c r="F117" s="176">
        <f t="shared" si="214"/>
        <v>-1863.9</v>
      </c>
      <c r="G117" s="176">
        <f t="shared" si="214"/>
        <v>-1863.8999899999999</v>
      </c>
      <c r="H117" s="176">
        <f t="shared" si="214"/>
        <v>-1793.30665</v>
      </c>
      <c r="I117" s="176">
        <f t="shared" si="214"/>
        <v>-1911.2350099999999</v>
      </c>
      <c r="J117" s="176">
        <f t="shared" si="214"/>
        <v>-1824.5355300000001</v>
      </c>
      <c r="K117" s="176">
        <f t="shared" si="214"/>
        <v>-1897.7338499999998</v>
      </c>
      <c r="L117" s="176">
        <f t="shared" si="214"/>
        <v>-1897.7338499999998</v>
      </c>
      <c r="M117" s="176">
        <f t="shared" si="214"/>
        <v>-1864.3252199999999</v>
      </c>
      <c r="N117" s="176">
        <f t="shared" si="214"/>
        <v>-1944.6533699999998</v>
      </c>
      <c r="O117" s="176">
        <f t="shared" si="214"/>
        <v>20087.964019999999</v>
      </c>
      <c r="P117" s="176">
        <f t="shared" ca="1" si="214"/>
        <v>-9272.1649900000011</v>
      </c>
      <c r="Q117" s="177">
        <f t="shared" si="214"/>
        <v>-21.379370000000112</v>
      </c>
      <c r="R117" s="176">
        <f t="shared" si="214"/>
        <v>-8.2719099999999166</v>
      </c>
      <c r="S117" s="176">
        <f t="shared" si="214"/>
        <v>-5.5816699999999253</v>
      </c>
      <c r="T117" s="176">
        <f t="shared" si="214"/>
        <v>6.9749399999999442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-28.258010000000009</v>
      </c>
      <c r="AD117" s="176">
        <v>-672.42944413276041</v>
      </c>
      <c r="AE117" s="176">
        <v>-672.42944413276041</v>
      </c>
      <c r="AF117" s="176">
        <v>-672.42944413276041</v>
      </c>
      <c r="AG117" s="176">
        <v>-672.42944413276041</v>
      </c>
      <c r="AH117" s="176">
        <v>-672.42944413276041</v>
      </c>
      <c r="AI117" s="176">
        <v>-672.42944413276041</v>
      </c>
      <c r="AJ117" s="176">
        <v>-672.42944413276041</v>
      </c>
      <c r="AK117" s="176">
        <v>-672.42944413276041</v>
      </c>
      <c r="AL117" s="176">
        <v>-672.42944413276041</v>
      </c>
      <c r="AM117" s="176">
        <v>-672.42944413276041</v>
      </c>
      <c r="AN117" s="176">
        <v>-672.42944413276041</v>
      </c>
      <c r="AO117" s="178">
        <v>-672.42944413276041</v>
      </c>
      <c r="AP117" s="5"/>
      <c r="AQ117" s="179">
        <v>-672.42944413276041</v>
      </c>
      <c r="AR117" s="178">
        <f ca="1">SUMIF($AD$4:$AO$4,"&lt;"&amp;MONTH(TODAY()),$AD117:$AO117)</f>
        <v>-3362.1472206638018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-1.0037421213785187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-1.0103727462574092</v>
      </c>
      <c r="AV117" s="45">
        <f ca="1">IFERROR(($AC117/$AR117)-1,"")</f>
        <v>-0.99159524906395358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-0.10755750093225774</v>
      </c>
      <c r="E118" s="201">
        <f t="shared" si="216"/>
        <v>-0.16383329858237383</v>
      </c>
      <c r="F118" s="201">
        <f t="shared" si="216"/>
        <v>-0.15385555520938957</v>
      </c>
      <c r="G118" s="202">
        <f t="shared" si="216"/>
        <v>-0.20171211019367155</v>
      </c>
      <c r="H118" s="202">
        <f t="shared" si="216"/>
        <v>-0.18980214218753602</v>
      </c>
      <c r="I118" s="202">
        <f t="shared" si="216"/>
        <v>-0.16509735016445787</v>
      </c>
      <c r="J118" s="202">
        <f t="shared" si="216"/>
        <v>-0.12596538218499351</v>
      </c>
      <c r="K118" s="202">
        <f t="shared" si="216"/>
        <v>-0.12569369759787052</v>
      </c>
      <c r="L118" s="202">
        <f t="shared" si="216"/>
        <v>-0.20226305933547303</v>
      </c>
      <c r="M118" s="202">
        <f t="shared" si="216"/>
        <v>-0.1253794958282872</v>
      </c>
      <c r="N118" s="202">
        <f t="shared" si="216"/>
        <v>-0.14675130516765372</v>
      </c>
      <c r="O118" s="202">
        <f t="shared" si="216"/>
        <v>1.0885677219272873</v>
      </c>
      <c r="P118" s="202">
        <f t="shared" ca="1" si="216"/>
        <v>-0.15524585074019068</v>
      </c>
      <c r="Q118" s="203">
        <f t="shared" si="216"/>
        <v>-1.2939363050114771E-3</v>
      </c>
      <c r="R118" s="202">
        <f t="shared" si="216"/>
        <v>-4.4505009386260346E-4</v>
      </c>
      <c r="S118" s="202">
        <f t="shared" si="216"/>
        <v>-3.6017446553325772E-4</v>
      </c>
      <c r="T118" s="202">
        <f t="shared" si="216"/>
        <v>4.5893951806328526E-4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-4.2942506827881266E-4</v>
      </c>
      <c r="AD118" s="204">
        <f t="shared" si="216"/>
        <v>-4.1985711517675196E-2</v>
      </c>
      <c r="AE118" s="204">
        <f t="shared" si="216"/>
        <v>-4.4827636296229732E-2</v>
      </c>
      <c r="AF118" s="204">
        <f t="shared" si="216"/>
        <v>-4.512193829904209E-2</v>
      </c>
      <c r="AG118" s="204">
        <f t="shared" si="216"/>
        <v>-4.4934050202046251E-2</v>
      </c>
      <c r="AH118" s="204">
        <f t="shared" si="216"/>
        <v>-4.5055529802148095E-2</v>
      </c>
      <c r="AI118" s="204">
        <f t="shared" si="216"/>
        <v>-4.419602585283041E-2</v>
      </c>
      <c r="AJ118" s="204">
        <f t="shared" si="216"/>
        <v>-4.3048670996154323E-2</v>
      </c>
      <c r="AK118" s="204">
        <f t="shared" si="216"/>
        <v>-4.3151702976364247E-2</v>
      </c>
      <c r="AL118" s="204">
        <f t="shared" si="216"/>
        <v>-4.3096558590951808E-2</v>
      </c>
      <c r="AM118" s="204">
        <f t="shared" si="216"/>
        <v>-4.234716274010919E-2</v>
      </c>
      <c r="AN118" s="204">
        <f t="shared" si="216"/>
        <v>-4.1492795999114436E-2</v>
      </c>
      <c r="AO118" s="205">
        <f t="shared" si="216"/>
        <v>-4.0498295805407085E-2</v>
      </c>
      <c r="AP118" s="56"/>
      <c r="AQ118" s="206">
        <f>IFERROR(AQ117/AQ$11,"")</f>
        <v>-4.4934050202046251E-2</v>
      </c>
      <c r="AR118" s="205">
        <f ca="1">IFERROR(AR117/AR$11,"")</f>
        <v>-4.4350958843815159E-2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-0.20217104971173483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-4.5392989720109536E-2</v>
      </c>
      <c r="AV118" s="45">
        <f ca="1">IF($AR118&lt;&gt;0,IFERROR(($AR118-$AC118),""),"")</f>
        <v>-4.3921533775536349E-2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-1887.1583499999999</v>
      </c>
      <c r="E119" s="156">
        <v>-1863.9</v>
      </c>
      <c r="F119" s="156">
        <v>-1863.9</v>
      </c>
      <c r="G119" s="156">
        <v>-1863.8999899999999</v>
      </c>
      <c r="H119" s="156">
        <v>-1793.30665</v>
      </c>
      <c r="I119" s="156">
        <v>-1911.2350099999999</v>
      </c>
      <c r="J119" s="156">
        <v>-1824.5355300000001</v>
      </c>
      <c r="K119" s="156">
        <v>-1897.7338499999998</v>
      </c>
      <c r="L119" s="156">
        <v>-1897.7338499999998</v>
      </c>
      <c r="M119" s="156">
        <v>-1864.3252199999999</v>
      </c>
      <c r="N119" s="156">
        <v>-1944.6533699999998</v>
      </c>
      <c r="O119" s="156">
        <v>20087.964019999999</v>
      </c>
      <c r="P119" s="156">
        <f ca="1">SUMIF($D$4:$O$4,"&lt;"&amp;MONTH(TODAY()),$D119:$O119)</f>
        <v>-9272.1649900000011</v>
      </c>
      <c r="Q119" s="157">
        <v>-21.379370000000112</v>
      </c>
      <c r="R119" s="156">
        <v>-8.2719099999999166</v>
      </c>
      <c r="S119" s="156">
        <v>-5.5816699999999253</v>
      </c>
      <c r="T119" s="156">
        <v>6.9749399999999442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-28.258010000000009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-0.10755750093225774</v>
      </c>
      <c r="E120" s="154">
        <f t="shared" ref="E120:P120" si="218">IFERROR(E119/E$11,"")</f>
        <v>-0.16383329858237383</v>
      </c>
      <c r="F120" s="154">
        <f t="shared" si="218"/>
        <v>-0.15385555520938957</v>
      </c>
      <c r="G120" s="154">
        <f t="shared" si="218"/>
        <v>-0.20171211019367155</v>
      </c>
      <c r="H120" s="154">
        <f t="shared" si="218"/>
        <v>-0.18980214218753602</v>
      </c>
      <c r="I120" s="154">
        <f t="shared" si="218"/>
        <v>-0.16509735016445787</v>
      </c>
      <c r="J120" s="154">
        <f t="shared" si="218"/>
        <v>-0.12596538218499351</v>
      </c>
      <c r="K120" s="154">
        <f t="shared" si="218"/>
        <v>-0.12569369759787052</v>
      </c>
      <c r="L120" s="154">
        <f t="shared" si="218"/>
        <v>-0.20226305933547303</v>
      </c>
      <c r="M120" s="154">
        <f t="shared" si="218"/>
        <v>-0.1253794958282872</v>
      </c>
      <c r="N120" s="154">
        <f t="shared" si="218"/>
        <v>-0.14675130516765372</v>
      </c>
      <c r="O120" s="154">
        <f t="shared" si="218"/>
        <v>1.0885677219272873</v>
      </c>
      <c r="P120" s="154">
        <f t="shared" ca="1" si="218"/>
        <v>-0.15524585074019068</v>
      </c>
      <c r="Q120" s="172">
        <f>IFERROR(Q119/Q$11,"")</f>
        <v>-1.2939363050114771E-3</v>
      </c>
      <c r="R120" s="154">
        <f t="shared" ref="R120:AO120" si="219">IFERROR(R119/R$11,"")</f>
        <v>-4.4505009386260346E-4</v>
      </c>
      <c r="S120" s="154">
        <f t="shared" si="219"/>
        <v>-3.6017446553325772E-4</v>
      </c>
      <c r="T120" s="154">
        <f t="shared" si="219"/>
        <v>4.5893951806328526E-4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-4.2942506827881266E-4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-10728.133690000001</v>
      </c>
      <c r="E125" s="217">
        <f t="shared" ref="E125:AB125" si="230">E23+E49+E73+E85+E101+E115+E117</f>
        <v>-9417.8989399999991</v>
      </c>
      <c r="F125" s="217">
        <f t="shared" si="230"/>
        <v>-8068.7474900000016</v>
      </c>
      <c r="G125" s="217">
        <f t="shared" si="230"/>
        <v>-8203.4042100000006</v>
      </c>
      <c r="H125" s="217">
        <f t="shared" si="230"/>
        <v>-7702.7124899999999</v>
      </c>
      <c r="I125" s="217">
        <f t="shared" si="230"/>
        <v>-8334.2618000000002</v>
      </c>
      <c r="J125" s="217">
        <f t="shared" si="230"/>
        <v>-9345.2591599999996</v>
      </c>
      <c r="K125" s="217">
        <f t="shared" si="230"/>
        <v>-8879.8842399999994</v>
      </c>
      <c r="L125" s="217">
        <f t="shared" si="230"/>
        <v>-9277.7962800000005</v>
      </c>
      <c r="M125" s="217">
        <f t="shared" si="230"/>
        <v>-10169.399459999999</v>
      </c>
      <c r="N125" s="217">
        <f t="shared" si="230"/>
        <v>-9288.3187399999988</v>
      </c>
      <c r="O125" s="217">
        <f t="shared" si="230"/>
        <v>10604.103080000001</v>
      </c>
      <c r="P125" s="217">
        <f t="shared" ca="1" si="230"/>
        <v>-44120.896819999994</v>
      </c>
      <c r="Q125" s="218">
        <f t="shared" si="230"/>
        <v>-8517.045900000001</v>
      </c>
      <c r="R125" s="217">
        <f t="shared" si="230"/>
        <v>-8818.6996499999987</v>
      </c>
      <c r="S125" s="217">
        <f t="shared" si="230"/>
        <v>-7654.3975300000002</v>
      </c>
      <c r="T125" s="217">
        <f>T23+T49+T73+T85+T101+T115+T117</f>
        <v>-9161.3851299999988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-34151.528209999997</v>
      </c>
      <c r="AD125" s="71">
        <v>-8769.3023185086495</v>
      </c>
      <c r="AE125" s="71">
        <v>-8457.8674094794278</v>
      </c>
      <c r="AF125" s="71">
        <v>-8427.8577062582935</v>
      </c>
      <c r="AG125" s="71">
        <v>-8446.9711095789698</v>
      </c>
      <c r="AH125" s="71">
        <v>-8434.5950680941787</v>
      </c>
      <c r="AI125" s="71">
        <v>-8523.6214301059117</v>
      </c>
      <c r="AJ125" s="71">
        <v>-8718.6012682507026</v>
      </c>
      <c r="AK125" s="71">
        <v>-8707.1615210200907</v>
      </c>
      <c r="AL125" s="71">
        <v>-8713.2774557140583</v>
      </c>
      <c r="AM125" s="71">
        <v>-8797.9702466308463</v>
      </c>
      <c r="AN125" s="71">
        <v>-8898.2583423279757</v>
      </c>
      <c r="AO125" s="71">
        <v>-9020.325123583696</v>
      </c>
      <c r="AP125" s="5"/>
      <c r="AQ125" s="220">
        <v>-8446.9711095789698</v>
      </c>
      <c r="AR125" s="221">
        <f ca="1">SUMIF($AD$4:$AO$4,"&lt;"&amp;MONTH(TODAY()),$AD125:$AO125)</f>
        <v>-42536.59361191951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0.11677846117008506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8.4576354192910097E-2</v>
      </c>
      <c r="AV125" s="45">
        <f ca="1">IFERROR(($AC125/$AR125)-1,"")</f>
        <v>-0.19712592593615363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-0.61144378762045104</v>
      </c>
      <c r="E126" s="47">
        <f t="shared" ref="E126:P126" si="232">IFERROR(E125/E$11,"")</f>
        <v>-0.82781557436323938</v>
      </c>
      <c r="F126" s="47">
        <f t="shared" si="232"/>
        <v>-0.66603445727684885</v>
      </c>
      <c r="G126" s="48">
        <f t="shared" si="232"/>
        <v>-0.88777615904743323</v>
      </c>
      <c r="H126" s="48">
        <f t="shared" si="232"/>
        <v>-0.81524893205336046</v>
      </c>
      <c r="I126" s="48">
        <f t="shared" si="232"/>
        <v>-0.71993477074117906</v>
      </c>
      <c r="J126" s="48">
        <f t="shared" si="232"/>
        <v>-0.64519387118058003</v>
      </c>
      <c r="K126" s="48">
        <f t="shared" si="232"/>
        <v>-0.58814648026995797</v>
      </c>
      <c r="L126" s="48">
        <f t="shared" si="232"/>
        <v>-0.98884016822699938</v>
      </c>
      <c r="M126" s="48">
        <f t="shared" si="232"/>
        <v>-0.68391188591615781</v>
      </c>
      <c r="N126" s="48">
        <f t="shared" si="232"/>
        <v>-0.7009336054107046</v>
      </c>
      <c r="O126" s="48">
        <f t="shared" si="232"/>
        <v>0.57463684828313089</v>
      </c>
      <c r="P126" s="48">
        <f t="shared" ca="1" si="232"/>
        <v>-0.73872565572639493</v>
      </c>
      <c r="Q126" s="49">
        <f>IFERROR(Q125/Q$11,"")</f>
        <v>-0.5154742586642681</v>
      </c>
      <c r="R126" s="48">
        <f t="shared" ref="R126:AO126" si="233">IFERROR(R125/R$11,"")</f>
        <v>-0.47446878737542442</v>
      </c>
      <c r="S126" s="48">
        <f t="shared" si="233"/>
        <v>-0.4939235998091745</v>
      </c>
      <c r="T126" s="48">
        <f t="shared" si="233"/>
        <v>-0.60280399205647373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-0.51898638061933733</v>
      </c>
      <c r="AD126" s="223">
        <f t="shared" si="233"/>
        <v>-0.54754502582949371</v>
      </c>
      <c r="AE126" s="223">
        <f t="shared" si="233"/>
        <v>-0.56384533333882714</v>
      </c>
      <c r="AF126" s="223">
        <f t="shared" si="233"/>
        <v>-0.56553334886360607</v>
      </c>
      <c r="AG126" s="223">
        <f t="shared" si="233"/>
        <v>-0.56445568706851323</v>
      </c>
      <c r="AH126" s="223">
        <f t="shared" si="233"/>
        <v>-0.56515245246241586</v>
      </c>
      <c r="AI126" s="223">
        <f t="shared" si="233"/>
        <v>-0.56022263208677225</v>
      </c>
      <c r="AJ126" s="223">
        <f t="shared" si="233"/>
        <v>-0.55816145592440269</v>
      </c>
      <c r="AK126" s="223">
        <f t="shared" si="233"/>
        <v>-0.55876322936284928</v>
      </c>
      <c r="AL126" s="223">
        <f t="shared" si="233"/>
        <v>-0.55844115046702436</v>
      </c>
      <c r="AM126" s="223">
        <f t="shared" si="233"/>
        <v>-0.5540641937493106</v>
      </c>
      <c r="AN126" s="223">
        <f t="shared" si="233"/>
        <v>-0.54907413910438108</v>
      </c>
      <c r="AO126" s="223">
        <f t="shared" si="233"/>
        <v>-0.54326561441249677</v>
      </c>
      <c r="AP126" s="5"/>
      <c r="AQ126" s="52">
        <f t="shared" ref="AQ126" si="235">IFERROR(AQ125/AQ$11,"")</f>
        <v>-0.56445568706851323</v>
      </c>
      <c r="AR126" s="224">
        <f ca="1">IFERROR(AR125/AR$11,"")</f>
        <v>-0.56111127467698052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-0.28497216699095951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3.8348304987960491E-2</v>
      </c>
      <c r="AV126" s="45">
        <f ca="1">IF($AR126&lt;&gt;0,IFERROR(($AR126-$AC126),""),"")</f>
        <v>-4.2124894057643192E-2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6817.4427100000048</v>
      </c>
      <c r="E127" s="40">
        <f t="shared" si="236"/>
        <v>1958.9091699999881</v>
      </c>
      <c r="F127" s="40">
        <f t="shared" si="236"/>
        <v>4045.8621999999941</v>
      </c>
      <c r="G127" s="40">
        <f t="shared" si="236"/>
        <v>1036.992850000006</v>
      </c>
      <c r="H127" s="40">
        <f t="shared" si="236"/>
        <v>1745.5826100000013</v>
      </c>
      <c r="I127" s="40">
        <f t="shared" si="236"/>
        <v>3242.1505900000066</v>
      </c>
      <c r="J127" s="40">
        <f t="shared" si="236"/>
        <v>5139.1610699999874</v>
      </c>
      <c r="K127" s="40">
        <f t="shared" si="236"/>
        <v>6218.1985300000051</v>
      </c>
      <c r="L127" s="40">
        <f t="shared" si="236"/>
        <v>104.70715999999993</v>
      </c>
      <c r="M127" s="40">
        <f t="shared" si="236"/>
        <v>4700.0591200000072</v>
      </c>
      <c r="N127" s="40">
        <f t="shared" si="236"/>
        <v>3963.0344100000038</v>
      </c>
      <c r="O127" s="40">
        <f t="shared" si="236"/>
        <v>29057.676170000006</v>
      </c>
      <c r="P127" s="40">
        <f ca="1">SUMIF($D$4:$O$4,"&lt;"&amp;MONTH(TODAY()),$D127:$O127)</f>
        <v>15604.789539999994</v>
      </c>
      <c r="Q127" s="41">
        <f t="shared" ref="Q127:AB127" si="237">Q11+Q125</f>
        <v>8005.6916700000002</v>
      </c>
      <c r="R127" s="40">
        <f t="shared" si="237"/>
        <v>9767.7698600000003</v>
      </c>
      <c r="S127" s="40">
        <f t="shared" si="237"/>
        <v>7842.7310399999915</v>
      </c>
      <c r="T127" s="40">
        <f>T11+T125</f>
        <v>6036.5651999999955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31652.757769999989</v>
      </c>
      <c r="AD127" s="40">
        <v>7246.3711052864965</v>
      </c>
      <c r="AE127" s="40">
        <v>6542.4649678338883</v>
      </c>
      <c r="AF127" s="40">
        <v>6474.6369444875872</v>
      </c>
      <c r="AG127" s="40">
        <v>6517.8371173486503</v>
      </c>
      <c r="AH127" s="40">
        <v>6489.8647503918801</v>
      </c>
      <c r="AI127" s="40">
        <v>6691.0824071101797</v>
      </c>
      <c r="AJ127" s="40">
        <v>6901.6125170443338</v>
      </c>
      <c r="AK127" s="40">
        <v>6875.7563652351619</v>
      </c>
      <c r="AL127" s="40">
        <v>6889.5796196055944</v>
      </c>
      <c r="AM127" s="40">
        <v>7081.0025256315967</v>
      </c>
      <c r="AN127" s="40">
        <v>7307.6739873976894</v>
      </c>
      <c r="AO127" s="40">
        <v>7583.569701121045</v>
      </c>
      <c r="AP127" s="5"/>
      <c r="AQ127" s="43">
        <v>6517.8371173486503</v>
      </c>
      <c r="AR127" s="44">
        <f ca="1">SUMIF($AD$4:$AO$4,"&lt;"&amp;MONTH(TODAY()),$AD127:$AO127)</f>
        <v>33271.174885348504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4.8212216217305262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-7.3839205964144838E-2</v>
      </c>
      <c r="AV127" s="45">
        <f ca="1">IFERROR(($AC127/$AR127)-1,"")</f>
        <v>-4.864322107426422E-2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0.38855621237954902</v>
      </c>
      <c r="E128" s="47">
        <f t="shared" ref="E128:P128" si="239">IFERROR(E127/E$11,"")</f>
        <v>0.17218442563676065</v>
      </c>
      <c r="F128" s="47">
        <f t="shared" si="239"/>
        <v>0.3339655427231511</v>
      </c>
      <c r="G128" s="48">
        <f t="shared" si="239"/>
        <v>0.11222384095256674</v>
      </c>
      <c r="H128" s="48">
        <f t="shared" si="239"/>
        <v>0.18475106794663951</v>
      </c>
      <c r="I128" s="48">
        <f t="shared" si="239"/>
        <v>0.28006522925882088</v>
      </c>
      <c r="J128" s="48">
        <f t="shared" si="239"/>
        <v>0.35480612881941992</v>
      </c>
      <c r="K128" s="48">
        <f t="shared" si="239"/>
        <v>0.41185351973004208</v>
      </c>
      <c r="L128" s="48">
        <f t="shared" si="239"/>
        <v>1.1159831773000653E-2</v>
      </c>
      <c r="M128" s="48">
        <f t="shared" si="239"/>
        <v>0.31608811408384213</v>
      </c>
      <c r="N128" s="48">
        <f t="shared" si="239"/>
        <v>0.29906639458929546</v>
      </c>
      <c r="O128" s="48">
        <f t="shared" si="239"/>
        <v>1.574636848283131</v>
      </c>
      <c r="P128" s="48">
        <f t="shared" ca="1" si="239"/>
        <v>0.26127434427360502</v>
      </c>
      <c r="Q128" s="49">
        <f>IFERROR(Q127/Q$11,"")</f>
        <v>0.4845257413357319</v>
      </c>
      <c r="R128" s="48">
        <f t="shared" ref="R128:AO128" si="240">IFERROR(R127/R$11,"")</f>
        <v>0.52553121262457558</v>
      </c>
      <c r="S128" s="48">
        <f t="shared" si="240"/>
        <v>0.50607640019082556</v>
      </c>
      <c r="T128" s="48">
        <f t="shared" si="240"/>
        <v>0.39719600794352627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0.48101361938066267</v>
      </c>
      <c r="AD128" s="107">
        <f t="shared" si="240"/>
        <v>0.45245497417050629</v>
      </c>
      <c r="AE128" s="107">
        <f t="shared" si="240"/>
        <v>0.43615466666117286</v>
      </c>
      <c r="AF128" s="107">
        <f t="shared" si="240"/>
        <v>0.43446665113639393</v>
      </c>
      <c r="AG128" s="107">
        <f t="shared" si="240"/>
        <v>0.43554431293148671</v>
      </c>
      <c r="AH128" s="107">
        <f t="shared" si="240"/>
        <v>0.43484754753758409</v>
      </c>
      <c r="AI128" s="107">
        <f t="shared" si="240"/>
        <v>0.4397773679132278</v>
      </c>
      <c r="AJ128" s="107">
        <f t="shared" si="240"/>
        <v>0.44183854407559731</v>
      </c>
      <c r="AK128" s="107">
        <f t="shared" si="240"/>
        <v>0.44123677063715067</v>
      </c>
      <c r="AL128" s="107">
        <f t="shared" si="240"/>
        <v>0.44155884953297558</v>
      </c>
      <c r="AM128" s="107">
        <f t="shared" si="240"/>
        <v>0.44593580625068935</v>
      </c>
      <c r="AN128" s="107">
        <f t="shared" si="240"/>
        <v>0.45092586089561898</v>
      </c>
      <c r="AO128" s="107">
        <f t="shared" si="240"/>
        <v>0.45673438558750323</v>
      </c>
      <c r="AP128" s="119"/>
      <c r="AQ128" s="52">
        <f t="shared" ref="AQ128" si="242">IFERROR(AQ127/AQ$11,"")</f>
        <v>0.43554431293148671</v>
      </c>
      <c r="AR128" s="224">
        <f ca="1">IFERROR(AR127/AR$11,"")</f>
        <v>0.43888872532301931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-0.28497216699095951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3.8348304987960435E-2</v>
      </c>
      <c r="AV128" s="45">
        <f ca="1">IF($AR128&lt;&gt;0,IFERROR(($AR128-$AC128),""),"")</f>
        <v>-4.2124894057643358E-2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-116.54524000000001</v>
      </c>
      <c r="E129" s="229">
        <f t="shared" ref="E129:AB129" si="243">E131+E133+E147+E155+E157+E159+E161+E163</f>
        <v>-66.842410000000015</v>
      </c>
      <c r="F129" s="229">
        <f t="shared" si="243"/>
        <v>-197.12742000000003</v>
      </c>
      <c r="G129" s="229">
        <f t="shared" si="243"/>
        <v>-139.50299000000001</v>
      </c>
      <c r="H129" s="229">
        <f t="shared" si="243"/>
        <v>-66.549250000000001</v>
      </c>
      <c r="I129" s="229">
        <f t="shared" si="243"/>
        <v>-266.88868000000002</v>
      </c>
      <c r="J129" s="229">
        <f t="shared" si="243"/>
        <v>-80.27749</v>
      </c>
      <c r="K129" s="229">
        <f t="shared" si="243"/>
        <v>-369.20020999999997</v>
      </c>
      <c r="L129" s="229">
        <f t="shared" si="243"/>
        <v>-242.15544</v>
      </c>
      <c r="M129" s="229">
        <f t="shared" si="243"/>
        <v>-162.33580000000003</v>
      </c>
      <c r="N129" s="229">
        <f t="shared" si="243"/>
        <v>-326.1678</v>
      </c>
      <c r="O129" s="229">
        <f t="shared" si="243"/>
        <v>-217.55318</v>
      </c>
      <c r="P129" s="229">
        <f t="shared" ca="1" si="243"/>
        <v>-586.56731000000013</v>
      </c>
      <c r="Q129" s="230">
        <f t="shared" si="243"/>
        <v>-159.68919</v>
      </c>
      <c r="R129" s="229">
        <f t="shared" si="243"/>
        <v>-232.40409</v>
      </c>
      <c r="S129" s="229">
        <f t="shared" si="243"/>
        <v>-258.82406000000003</v>
      </c>
      <c r="T129" s="229">
        <f t="shared" si="243"/>
        <v>-115.31502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-766.23235999999997</v>
      </c>
      <c r="AD129" s="232">
        <v>-398.29090296892343</v>
      </c>
      <c r="AE129" s="232">
        <v>-391.85911735147101</v>
      </c>
      <c r="AF129" s="232">
        <v>-391.23935388897621</v>
      </c>
      <c r="AG129" s="232">
        <v>-391.63408585066185</v>
      </c>
      <c r="AH129" s="232">
        <v>-391.37849457519758</v>
      </c>
      <c r="AI129" s="232">
        <v>-393.21707611554586</v>
      </c>
      <c r="AJ129" s="232">
        <v>-395.78582191856975</v>
      </c>
      <c r="AK129" s="232">
        <v>-395.54956708787495</v>
      </c>
      <c r="AL129" s="232">
        <v>-395.67587399715677</v>
      </c>
      <c r="AM129" s="232">
        <v>-397.42495818369991</v>
      </c>
      <c r="AN129" s="232">
        <v>-399.49611820078701</v>
      </c>
      <c r="AO129" s="233">
        <v>-402.01705386113588</v>
      </c>
      <c r="AP129" s="121"/>
      <c r="AQ129" s="234">
        <v>-391.63408585066185</v>
      </c>
      <c r="AR129" s="235">
        <f ca="1">SUMIF($AD$4:$AO$4,"&lt;"&amp;MONTH(TODAY()),$AD129:$AO129)</f>
        <v>-1964.4019546352301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-0.17338674963167455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-0.70555417884649607</v>
      </c>
      <c r="AV129" s="45">
        <f ca="1">IFERROR(($AC129/$AR129)-1,"")</f>
        <v>-0.60994115374809743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-6.6424286864693698E-3</v>
      </c>
      <c r="E130" s="241">
        <f t="shared" ref="E130:P130" si="245">IFERROR(E129/E$11,"")</f>
        <v>-5.8753219139950925E-3</v>
      </c>
      <c r="F130" s="241">
        <f t="shared" si="245"/>
        <v>-1.6271875449913906E-2</v>
      </c>
      <c r="G130" s="242">
        <f t="shared" si="245"/>
        <v>-1.5097077440955758E-2</v>
      </c>
      <c r="H130" s="242">
        <f t="shared" si="245"/>
        <v>-7.0435194175931266E-3</v>
      </c>
      <c r="I130" s="242">
        <f t="shared" si="245"/>
        <v>-2.3054524235033739E-2</v>
      </c>
      <c r="J130" s="242">
        <f t="shared" si="245"/>
        <v>-5.5423336747528256E-3</v>
      </c>
      <c r="K130" s="242">
        <f t="shared" si="245"/>
        <v>-2.4453449860110939E-2</v>
      </c>
      <c r="L130" s="242">
        <f t="shared" si="245"/>
        <v>-2.5809256724343924E-2</v>
      </c>
      <c r="M130" s="242">
        <f t="shared" si="245"/>
        <v>-1.0917398177385419E-2</v>
      </c>
      <c r="N130" s="242">
        <f t="shared" si="245"/>
        <v>-2.4613924050465738E-2</v>
      </c>
      <c r="O130" s="242">
        <f t="shared" si="245"/>
        <v>-1.1789217130957262E-2</v>
      </c>
      <c r="P130" s="242">
        <f t="shared" ca="1" si="245"/>
        <v>-9.8210225072079063E-3</v>
      </c>
      <c r="Q130" s="243">
        <f>IFERROR(Q129/Q$11,"")</f>
        <v>-9.66481427932042E-3</v>
      </c>
      <c r="R130" s="242">
        <f t="shared" ref="R130:AO130" si="246">IFERROR(R129/R$11,"")</f>
        <v>-1.2503939485385356E-2</v>
      </c>
      <c r="S130" s="242">
        <f t="shared" si="246"/>
        <v>-1.6701420449014199E-2</v>
      </c>
      <c r="T130" s="242">
        <f t="shared" si="246"/>
        <v>-7.5875376281743677E-3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-1.1644110236723522E-2</v>
      </c>
      <c r="AD130" s="245">
        <f t="shared" si="246"/>
        <v>-2.4868820213152339E-2</v>
      </c>
      <c r="AE130" s="245">
        <f t="shared" si="246"/>
        <v>-2.6123362302566275E-2</v>
      </c>
      <c r="AF130" s="245">
        <f t="shared" si="246"/>
        <v>-2.625327927021899E-2</v>
      </c>
      <c r="AG130" s="245">
        <f t="shared" si="246"/>
        <v>-2.6170337762561963E-2</v>
      </c>
      <c r="AH130" s="245">
        <f t="shared" si="246"/>
        <v>-2.6223963837566828E-2</v>
      </c>
      <c r="AI130" s="245">
        <f t="shared" si="246"/>
        <v>-2.5844543562768076E-2</v>
      </c>
      <c r="AJ130" s="245">
        <f t="shared" si="246"/>
        <v>-2.5338054098284168E-2</v>
      </c>
      <c r="AK130" s="245">
        <f t="shared" si="246"/>
        <v>-2.5383536637689996E-2</v>
      </c>
      <c r="AL130" s="245">
        <f t="shared" si="246"/>
        <v>-2.5359193645568316E-2</v>
      </c>
      <c r="AM130" s="245">
        <f t="shared" si="246"/>
        <v>-2.5028379598831859E-2</v>
      </c>
      <c r="AN130" s="245">
        <f t="shared" si="246"/>
        <v>-2.465122709836403E-2</v>
      </c>
      <c r="AO130" s="246">
        <f t="shared" si="246"/>
        <v>-2.4212213947716617E-2</v>
      </c>
      <c r="AP130" s="119"/>
      <c r="AQ130" s="247">
        <f t="shared" ref="AQ130" si="248">IFERROR(AQ129/AQ$11,"")</f>
        <v>-2.6170337762561963E-2</v>
      </c>
      <c r="AR130" s="248">
        <f ca="1">IFERROR(AR129/AR$11,"")</f>
        <v>-2.5912937335782725E-2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-7.5095398127813908E-3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-1.8582800134387595E-2</v>
      </c>
      <c r="AV130" s="45">
        <f ca="1">IF($AR130&lt;&gt;0,IFERROR(($AR130-$AC130),""),"")</f>
        <v>-1.4268827099059203E-2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-53.347740000000002</v>
      </c>
      <c r="E131" s="250">
        <v>-12.818960000000001</v>
      </c>
      <c r="F131" s="250">
        <v>-21.901730000000001</v>
      </c>
      <c r="G131" s="250">
        <v>-6.1364300000000007</v>
      </c>
      <c r="H131" s="250">
        <v>-28.78886</v>
      </c>
      <c r="I131" s="250">
        <v>7.3103500000000006</v>
      </c>
      <c r="J131" s="250">
        <v>-12.00225</v>
      </c>
      <c r="K131" s="250">
        <v>-97.502380000000002</v>
      </c>
      <c r="L131" s="250">
        <v>-8.539909999999999</v>
      </c>
      <c r="M131" s="250">
        <v>-109.88425000000001</v>
      </c>
      <c r="N131" s="250">
        <v>-65.504989999999992</v>
      </c>
      <c r="O131" s="250">
        <v>-19.647489999999998</v>
      </c>
      <c r="P131" s="250">
        <f ca="1">SUMIF($D$4:$O$4,"&lt;"&amp;MONTH(TODAY()),$D131:$O131)</f>
        <v>-122.99372000000001</v>
      </c>
      <c r="Q131" s="251">
        <v>-6.55</v>
      </c>
      <c r="R131" s="250">
        <v>-22.103450000000002</v>
      </c>
      <c r="S131" s="250">
        <v>-26</v>
      </c>
      <c r="T131" s="250">
        <v>-13.251629999999999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-67.905079999999998</v>
      </c>
      <c r="AD131" s="250">
        <v>-32.157347999999992</v>
      </c>
      <c r="AE131" s="250">
        <v>-32.157347999999992</v>
      </c>
      <c r="AF131" s="250">
        <v>-32.157347999999992</v>
      </c>
      <c r="AG131" s="250">
        <v>-32.157347999999992</v>
      </c>
      <c r="AH131" s="250">
        <v>-32.157347999999992</v>
      </c>
      <c r="AI131" s="250">
        <v>-32.157347999999992</v>
      </c>
      <c r="AJ131" s="250">
        <v>-32.157347999999992</v>
      </c>
      <c r="AK131" s="250">
        <v>-32.157347999999992</v>
      </c>
      <c r="AL131" s="250">
        <v>-32.157347999999992</v>
      </c>
      <c r="AM131" s="250">
        <v>-32.157347999999992</v>
      </c>
      <c r="AN131" s="250">
        <v>-32.157347999999992</v>
      </c>
      <c r="AO131" s="253">
        <v>-32.157347999999992</v>
      </c>
      <c r="AP131" s="5"/>
      <c r="AQ131" s="254">
        <v>-32.157347999999992</v>
      </c>
      <c r="AR131" s="253">
        <f ca="1">SUMIF($AD$4:$AO$4,"&lt;"&amp;MONTH(TODAY()),$AD131:$AO131)</f>
        <v>-160.78673999999995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1.1595015342797028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-0.58791284654443521</v>
      </c>
      <c r="AV131" s="45">
        <f ca="1">IFERROR(($AC131/$AR131)-1,"")</f>
        <v>-0.57766989989348616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-3.0405236501663169E-3</v>
      </c>
      <c r="E132" s="260">
        <f t="shared" si="249"/>
        <v>-1.126762434248354E-3</v>
      </c>
      <c r="F132" s="260">
        <f t="shared" si="249"/>
        <v>-1.8078774769011983E-3</v>
      </c>
      <c r="G132" s="261">
        <f t="shared" si="249"/>
        <v>-6.6408726379989529E-4</v>
      </c>
      <c r="H132" s="261">
        <f t="shared" si="249"/>
        <v>-3.0469899273150346E-3</v>
      </c>
      <c r="I132" s="261">
        <f t="shared" si="249"/>
        <v>6.3148666043677428E-4</v>
      </c>
      <c r="J132" s="261">
        <f t="shared" si="249"/>
        <v>-8.2863171665932881E-4</v>
      </c>
      <c r="K132" s="261">
        <f t="shared" si="249"/>
        <v>-6.457931214533935E-3</v>
      </c>
      <c r="L132" s="261">
        <f t="shared" si="249"/>
        <v>-9.1019524315783234E-4</v>
      </c>
      <c r="M132" s="261">
        <f t="shared" si="249"/>
        <v>-7.3899294590186728E-3</v>
      </c>
      <c r="N132" s="261">
        <f t="shared" si="249"/>
        <v>-4.9432680012757779E-3</v>
      </c>
      <c r="O132" s="261">
        <f t="shared" si="249"/>
        <v>-1.0646984139156756E-3</v>
      </c>
      <c r="P132" s="261">
        <f t="shared" ca="1" si="249"/>
        <v>-2.059310281654167E-3</v>
      </c>
      <c r="Q132" s="262">
        <f t="shared" si="249"/>
        <v>-3.9642341181359085E-4</v>
      </c>
      <c r="R132" s="261">
        <f t="shared" si="249"/>
        <v>-1.1892226217629861E-3</v>
      </c>
      <c r="S132" s="261">
        <f t="shared" si="249"/>
        <v>-1.6777301603041429E-3</v>
      </c>
      <c r="T132" s="261">
        <f t="shared" si="249"/>
        <v>-8.7193534077038956E-4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-1.0319248813160666E-3</v>
      </c>
      <c r="AD132" s="261">
        <f t="shared" si="249"/>
        <v>-2.0078673652412578E-3</v>
      </c>
      <c r="AE132" s="261">
        <f t="shared" si="249"/>
        <v>-2.1437756971728942E-3</v>
      </c>
      <c r="AF132" s="261">
        <f t="shared" si="249"/>
        <v>-2.1578499944900497E-3</v>
      </c>
      <c r="AG132" s="261">
        <f t="shared" si="249"/>
        <v>-2.1488646905702528E-3</v>
      </c>
      <c r="AH132" s="261">
        <f t="shared" si="249"/>
        <v>-2.1546741651693522E-3</v>
      </c>
      <c r="AI132" s="261">
        <f t="shared" si="249"/>
        <v>-2.1135704213539248E-3</v>
      </c>
      <c r="AJ132" s="261">
        <f t="shared" si="249"/>
        <v>-2.058700888605834E-3</v>
      </c>
      <c r="AK132" s="261">
        <f t="shared" si="249"/>
        <v>-2.0636281494086574E-3</v>
      </c>
      <c r="AL132" s="261">
        <f t="shared" si="249"/>
        <v>-2.0609909995821193E-3</v>
      </c>
      <c r="AM132" s="261">
        <f t="shared" si="249"/>
        <v>-2.0251529151918937E-3</v>
      </c>
      <c r="AN132" s="261">
        <f t="shared" si="249"/>
        <v>-1.9842948462160063E-3</v>
      </c>
      <c r="AO132" s="264">
        <f t="shared" si="249"/>
        <v>-1.936735226252665E-3</v>
      </c>
      <c r="AP132" s="119"/>
      <c r="AQ132" s="265">
        <f>IFERROR(AQ131/AQ$11,"")</f>
        <v>-2.1488646905702528E-3</v>
      </c>
      <c r="AR132" s="264">
        <f ca="1">IFERROR(AR131/AR$11,"")</f>
        <v>-2.1209797252611969E-3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2.0784807697049427E-4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-1.2769293497998631E-3</v>
      </c>
      <c r="AV132" s="45">
        <f ca="1">IF($AR132&lt;&gt;0,IFERROR(($AR132-$AC132),""),"")</f>
        <v>-1.0890548439451302E-3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-1.6</v>
      </c>
      <c r="S133" s="250">
        <v>-72.490000000000009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-74.09</v>
      </c>
      <c r="AD133" s="250">
        <v>0</v>
      </c>
      <c r="AE133" s="250">
        <v>0</v>
      </c>
      <c r="AF133" s="250">
        <v>0</v>
      </c>
      <c r="AG133" s="250">
        <v>0</v>
      </c>
      <c r="AH133" s="250">
        <v>0</v>
      </c>
      <c r="AI133" s="250">
        <v>0</v>
      </c>
      <c r="AJ133" s="250">
        <v>0</v>
      </c>
      <c r="AK133" s="250">
        <v>0</v>
      </c>
      <c r="AL133" s="250">
        <v>0</v>
      </c>
      <c r="AM133" s="250">
        <v>0</v>
      </c>
      <c r="AN133" s="250">
        <v>0</v>
      </c>
      <c r="AO133" s="253">
        <v>0</v>
      </c>
      <c r="AP133" s="5"/>
      <c r="AQ133" s="254">
        <v>0</v>
      </c>
      <c r="AR133" s="253">
        <f ca="1">SUMIF($AD$4:$AO$4,"&lt;"&amp;MONTH(TODAY()),$AD133:$AO133)</f>
        <v>0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t="str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/>
      </c>
      <c r="AV133" s="45" t="str">
        <f ca="1">IFERROR(($AC133/$AR133)-1,"")</f>
        <v/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0</v>
      </c>
      <c r="N134" s="261">
        <f t="shared" si="251"/>
        <v>0</v>
      </c>
      <c r="O134" s="261">
        <f t="shared" si="251"/>
        <v>0</v>
      </c>
      <c r="P134" s="261">
        <f t="shared" ca="1" si="251"/>
        <v>0</v>
      </c>
      <c r="Q134" s="262">
        <f t="shared" si="251"/>
        <v>0</v>
      </c>
      <c r="R134" s="261">
        <f t="shared" si="251"/>
        <v>-8.6084126904206257E-5</v>
      </c>
      <c r="S134" s="261">
        <f t="shared" si="251"/>
        <v>-4.6776407430941282E-3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-1.1259145038442983E-3</v>
      </c>
      <c r="AD134" s="261">
        <f t="shared" si="251"/>
        <v>0</v>
      </c>
      <c r="AE134" s="261">
        <f t="shared" si="251"/>
        <v>0</v>
      </c>
      <c r="AF134" s="261">
        <f t="shared" si="251"/>
        <v>0</v>
      </c>
      <c r="AG134" s="261">
        <f t="shared" si="251"/>
        <v>0</v>
      </c>
      <c r="AH134" s="261">
        <f t="shared" si="251"/>
        <v>0</v>
      </c>
      <c r="AI134" s="261">
        <f t="shared" si="251"/>
        <v>0</v>
      </c>
      <c r="AJ134" s="261">
        <f t="shared" si="251"/>
        <v>0</v>
      </c>
      <c r="AK134" s="261">
        <f t="shared" si="251"/>
        <v>0</v>
      </c>
      <c r="AL134" s="261">
        <f t="shared" si="251"/>
        <v>0</v>
      </c>
      <c r="AM134" s="261">
        <f t="shared" si="251"/>
        <v>0</v>
      </c>
      <c r="AN134" s="261">
        <f t="shared" si="251"/>
        <v>0</v>
      </c>
      <c r="AO134" s="264">
        <f t="shared" si="251"/>
        <v>0</v>
      </c>
      <c r="AP134" s="119"/>
      <c r="AQ134" s="265">
        <f>IFERROR(AQ133/AQ$11,"")</f>
        <v>0</v>
      </c>
      <c r="AR134" s="264">
        <f ca="1">IFERROR(AR133/AR$11,"")</f>
        <v>0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t="str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/>
      </c>
      <c r="AV134" s="45" t="str">
        <f ca="1">IF($AR134&lt;&gt;0,IFERROR(($AR134-$AC134),""),"")</f>
        <v/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-1.6</v>
      </c>
      <c r="S135" s="268">
        <v>-0.95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-2.5499999999999998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-8.6084126904206257E-5</v>
      </c>
      <c r="S136" s="276">
        <f t="shared" si="253"/>
        <v>-6.1301678934189835E-5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-3.8751275270656776E-5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-71.540000000000006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-71.540000000000006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-4.6163390641599383E-3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-1.0871632285736417E-3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-6.90808</v>
      </c>
      <c r="E147" s="250">
        <f t="shared" ref="E147:AB147" si="265">+E149+E151+E153</f>
        <v>-3.7517399999999999</v>
      </c>
      <c r="F147" s="250">
        <f t="shared" si="265"/>
        <v>-3.7517399999999999</v>
      </c>
      <c r="G147" s="250">
        <f t="shared" si="265"/>
        <v>-3.7517399999999999</v>
      </c>
      <c r="H147" s="250">
        <f t="shared" si="265"/>
        <v>-3.3264899999999997</v>
      </c>
      <c r="I147" s="250">
        <f t="shared" si="265"/>
        <v>-8.6627700000000001</v>
      </c>
      <c r="J147" s="250">
        <f t="shared" si="265"/>
        <v>-2.6756199999999999</v>
      </c>
      <c r="K147" s="250">
        <f t="shared" si="265"/>
        <v>-6.2776199999999998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-44.006720000000001</v>
      </c>
      <c r="O147" s="250">
        <f t="shared" si="265"/>
        <v>0</v>
      </c>
      <c r="P147" s="250">
        <f t="shared" ca="1" si="265"/>
        <v>-21.489789999999999</v>
      </c>
      <c r="Q147" s="251">
        <f t="shared" si="265"/>
        <v>0</v>
      </c>
      <c r="R147" s="250">
        <f t="shared" si="265"/>
        <v>-13.88565</v>
      </c>
      <c r="S147" s="250">
        <f t="shared" si="265"/>
        <v>-10.087590000000001</v>
      </c>
      <c r="T147" s="250">
        <f t="shared" si="265"/>
        <v>-5.1587200000000006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-29.131959999999999</v>
      </c>
      <c r="AD147" s="250">
        <v>-299.39492211666669</v>
      </c>
      <c r="AE147" s="250">
        <v>-299.39492211666669</v>
      </c>
      <c r="AF147" s="250">
        <v>-299.39492211666669</v>
      </c>
      <c r="AG147" s="250">
        <v>-299.39492211666669</v>
      </c>
      <c r="AH147" s="250">
        <v>-299.39492211666669</v>
      </c>
      <c r="AI147" s="250">
        <v>-299.39492211666669</v>
      </c>
      <c r="AJ147" s="250">
        <v>-299.39492211666669</v>
      </c>
      <c r="AK147" s="250">
        <v>-299.39492211666669</v>
      </c>
      <c r="AL147" s="250">
        <v>-299.39492211666669</v>
      </c>
      <c r="AM147" s="250">
        <v>-299.39492211666669</v>
      </c>
      <c r="AN147" s="250">
        <v>-299.39492211666669</v>
      </c>
      <c r="AO147" s="253">
        <v>-299.39492211666669</v>
      </c>
      <c r="AP147" s="5"/>
      <c r="AQ147" s="254">
        <v>-299.39492211666669</v>
      </c>
      <c r="AR147" s="253">
        <f ca="1">SUMIF($AD$4:$AO$4,"&lt;"&amp;MONTH(TODAY()),$AD147:$AO147)</f>
        <v>-1496.9746105833335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0.37502065708178089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-0.98276951404676871</v>
      </c>
      <c r="AV147" s="45">
        <f ca="1">IFERROR(($AC147/$AR147)-1,"")</f>
        <v>-0.98053944282418526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-3.9372203240926288E-4</v>
      </c>
      <c r="E148" s="260">
        <f t="shared" si="267"/>
        <v>-3.2977087806397077E-4</v>
      </c>
      <c r="F148" s="260">
        <f t="shared" si="267"/>
        <v>-3.0968723681596392E-4</v>
      </c>
      <c r="G148" s="261">
        <f t="shared" si="267"/>
        <v>-4.0601502031125894E-4</v>
      </c>
      <c r="H148" s="261">
        <f t="shared" si="267"/>
        <v>-3.5207304225711572E-4</v>
      </c>
      <c r="I148" s="261">
        <f t="shared" si="267"/>
        <v>-7.4831214612595487E-4</v>
      </c>
      <c r="J148" s="261">
        <f t="shared" si="267"/>
        <v>-1.8472399706122048E-4</v>
      </c>
      <c r="K148" s="261">
        <f t="shared" si="267"/>
        <v>-4.1578921612972437E-4</v>
      </c>
      <c r="L148" s="261">
        <f t="shared" si="267"/>
        <v>-2.8517122504780024E-4</v>
      </c>
      <c r="M148" s="261">
        <f t="shared" si="267"/>
        <v>-1.7994064717318032E-4</v>
      </c>
      <c r="N148" s="261">
        <f t="shared" si="267"/>
        <v>-3.320922739124192E-3</v>
      </c>
      <c r="O148" s="261">
        <f t="shared" si="267"/>
        <v>0</v>
      </c>
      <c r="P148" s="261">
        <f t="shared" ca="1" si="267"/>
        <v>-3.5980817148703929E-4</v>
      </c>
      <c r="Q148" s="262">
        <f t="shared" si="267"/>
        <v>0</v>
      </c>
      <c r="R148" s="261">
        <f t="shared" si="267"/>
        <v>-7.4708378546711968E-4</v>
      </c>
      <c r="S148" s="261">
        <f t="shared" si="267"/>
        <v>-6.5093284568394118E-4</v>
      </c>
      <c r="T148" s="261">
        <f t="shared" si="267"/>
        <v>-3.3943524541049099E-4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-4.4270611809167155E-4</v>
      </c>
      <c r="AD148" s="261">
        <f t="shared" si="267"/>
        <v>-1.8693870322795375E-2</v>
      </c>
      <c r="AE148" s="261">
        <f t="shared" si="267"/>
        <v>-1.9959219208334024E-2</v>
      </c>
      <c r="AF148" s="261">
        <f t="shared" si="267"/>
        <v>-2.0090255298409503E-2</v>
      </c>
      <c r="AG148" s="261">
        <f t="shared" si="267"/>
        <v>-2.0006599321328863E-2</v>
      </c>
      <c r="AH148" s="261">
        <f t="shared" si="267"/>
        <v>-2.0060687338634774E-2</v>
      </c>
      <c r="AI148" s="261">
        <f t="shared" si="267"/>
        <v>-1.9677998686003239E-2</v>
      </c>
      <c r="AJ148" s="261">
        <f t="shared" si="267"/>
        <v>-1.916714625241038E-2</v>
      </c>
      <c r="AK148" s="261">
        <f t="shared" si="267"/>
        <v>-1.9213020584594419E-2</v>
      </c>
      <c r="AL148" s="261">
        <f t="shared" si="267"/>
        <v>-1.9188467898628946E-2</v>
      </c>
      <c r="AM148" s="261">
        <f t="shared" si="267"/>
        <v>-1.8854804174716699E-2</v>
      </c>
      <c r="AN148" s="261">
        <f t="shared" si="267"/>
        <v>-1.8474402831332497E-2</v>
      </c>
      <c r="AO148" s="264">
        <f t="shared" si="267"/>
        <v>-1.8031607961717541E-2</v>
      </c>
      <c r="AP148" s="56"/>
      <c r="AQ148" s="265">
        <f>IFERROR(AQ147/AQ$11,"")</f>
        <v>-2.0006599321328863E-2</v>
      </c>
      <c r="AR148" s="264">
        <f ca="1">IFERROR(AR147/AR$11,"")</f>
        <v>-1.9746981612277396E-2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-6.6579774900767943E-5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-1.9667164075918373E-2</v>
      </c>
      <c r="AV148" s="45">
        <f ca="1">IF($AR148&lt;&gt;0,IFERROR(($AR148-$AC148),""),"")</f>
        <v>-1.9304275494185723E-2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-299.39492211666669</v>
      </c>
      <c r="AE149" s="268">
        <v>-299.39492211666669</v>
      </c>
      <c r="AF149" s="268">
        <v>-299.39492211666669</v>
      </c>
      <c r="AG149" s="268">
        <v>-299.39492211666669</v>
      </c>
      <c r="AH149" s="268">
        <v>-299.39492211666669</v>
      </c>
      <c r="AI149" s="268">
        <v>-299.39492211666669</v>
      </c>
      <c r="AJ149" s="268">
        <v>-299.39492211666669</v>
      </c>
      <c r="AK149" s="268">
        <v>-299.39492211666669</v>
      </c>
      <c r="AL149" s="268">
        <v>-299.39492211666669</v>
      </c>
      <c r="AM149" s="268">
        <v>-299.39492211666669</v>
      </c>
      <c r="AN149" s="268">
        <v>-299.39492211666669</v>
      </c>
      <c r="AO149" s="271">
        <v>-299.39492211666669</v>
      </c>
      <c r="AP149" s="5"/>
      <c r="AQ149" s="272">
        <v>-299.39492211666669</v>
      </c>
      <c r="AR149" s="271">
        <f ca="1">SUMIF($AD$4:$AO$4,"&lt;"&amp;MONTH(TODAY()),$AD149:$AO149)</f>
        <v>-1496.9746105833335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-1.8693870322795375E-2</v>
      </c>
      <c r="AE150" s="276">
        <f t="shared" si="269"/>
        <v>-1.9959219208334024E-2</v>
      </c>
      <c r="AF150" s="276">
        <f t="shared" si="269"/>
        <v>-2.0090255298409503E-2</v>
      </c>
      <c r="AG150" s="276">
        <f t="shared" si="269"/>
        <v>-2.0006599321328863E-2</v>
      </c>
      <c r="AH150" s="276">
        <f t="shared" si="269"/>
        <v>-2.0060687338634774E-2</v>
      </c>
      <c r="AI150" s="276">
        <f t="shared" si="269"/>
        <v>-1.9677998686003239E-2</v>
      </c>
      <c r="AJ150" s="276">
        <f t="shared" si="269"/>
        <v>-1.916714625241038E-2</v>
      </c>
      <c r="AK150" s="276">
        <f t="shared" si="269"/>
        <v>-1.9213020584594419E-2</v>
      </c>
      <c r="AL150" s="276">
        <f t="shared" si="269"/>
        <v>-1.9188467898628946E-2</v>
      </c>
      <c r="AM150" s="276">
        <f t="shared" si="269"/>
        <v>-1.8854804174716699E-2</v>
      </c>
      <c r="AN150" s="276">
        <f t="shared" si="269"/>
        <v>-1.8474402831332497E-2</v>
      </c>
      <c r="AO150" s="279">
        <f t="shared" si="269"/>
        <v>-1.8031607961717541E-2</v>
      </c>
      <c r="AP150" s="5"/>
      <c r="AQ150" s="280">
        <f>IFERROR(AQ149/AQ$11,"")</f>
        <v>-2.0006599321328863E-2</v>
      </c>
      <c r="AR150" s="279">
        <f ca="1">IFERROR(AR149/AR$11,"")</f>
        <v>-1.9746981612277396E-2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-6.40808</v>
      </c>
      <c r="E151" s="268">
        <v>-3.7517399999999999</v>
      </c>
      <c r="F151" s="268">
        <v>-3.7517399999999999</v>
      </c>
      <c r="G151" s="268">
        <v>-3.7517399999999999</v>
      </c>
      <c r="H151" s="268">
        <v>-3.3264899999999997</v>
      </c>
      <c r="I151" s="268">
        <v>-3.7510499999999998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-20.989789999999999</v>
      </c>
      <c r="Q151" s="269">
        <v>0</v>
      </c>
      <c r="R151" s="268">
        <v>-1.8029900000000001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-1.8029900000000001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-3.6522482099818609E-4</v>
      </c>
      <c r="E152" s="276">
        <f t="shared" si="271"/>
        <v>-3.2977087806397077E-4</v>
      </c>
      <c r="F152" s="276">
        <f t="shared" si="271"/>
        <v>-3.0968723681596392E-4</v>
      </c>
      <c r="G152" s="276">
        <f t="shared" si="271"/>
        <v>-4.0601502031125894E-4</v>
      </c>
      <c r="H152" s="276">
        <f t="shared" si="271"/>
        <v>-3.5207304225711572E-4</v>
      </c>
      <c r="I152" s="276">
        <f t="shared" si="271"/>
        <v>-3.2402525701660822E-4</v>
      </c>
      <c r="J152" s="276">
        <f t="shared" si="271"/>
        <v>-1.8472399706122048E-4</v>
      </c>
      <c r="K152" s="276">
        <f t="shared" si="271"/>
        <v>-1.772158783840075E-4</v>
      </c>
      <c r="L152" s="276">
        <f t="shared" si="271"/>
        <v>-2.8517122504780024E-4</v>
      </c>
      <c r="M152" s="276">
        <f t="shared" si="271"/>
        <v>-1.7994064717318032E-4</v>
      </c>
      <c r="N152" s="276">
        <f t="shared" si="271"/>
        <v>0</v>
      </c>
      <c r="O152" s="276">
        <f t="shared" si="271"/>
        <v>0</v>
      </c>
      <c r="P152" s="276">
        <f t="shared" ca="1" si="271"/>
        <v>-3.514365640519029E-4</v>
      </c>
      <c r="Q152" s="277">
        <f t="shared" si="271"/>
        <v>0</v>
      </c>
      <c r="R152" s="276">
        <f t="shared" si="271"/>
        <v>-9.7005512479384271E-5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-2.7399279137349594E-5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-0.5</v>
      </c>
      <c r="E153" s="268">
        <v>0</v>
      </c>
      <c r="F153" s="268">
        <v>0</v>
      </c>
      <c r="G153" s="268">
        <v>0</v>
      </c>
      <c r="H153" s="268">
        <v>0</v>
      </c>
      <c r="I153" s="268">
        <v>-4.9117199999999999</v>
      </c>
      <c r="J153" s="268">
        <v>0</v>
      </c>
      <c r="K153" s="268">
        <v>-3.6019999999999999</v>
      </c>
      <c r="L153" s="268">
        <v>0</v>
      </c>
      <c r="M153" s="268">
        <v>0</v>
      </c>
      <c r="N153" s="268">
        <v>-44.006720000000001</v>
      </c>
      <c r="O153" s="268">
        <v>0</v>
      </c>
      <c r="P153" s="268">
        <f ca="1">SUMIF($D$4:$O$4,"&lt;"&amp;MONTH(TODAY()),$D153:$O153)</f>
        <v>-0.5</v>
      </c>
      <c r="Q153" s="269">
        <v>0</v>
      </c>
      <c r="R153" s="268">
        <v>-12.082660000000001</v>
      </c>
      <c r="S153" s="268">
        <v>-10.087590000000001</v>
      </c>
      <c r="T153" s="268">
        <v>-5.1587200000000006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-27.328970000000005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-2.8497211411076801E-5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-4.242868891093467E-4</v>
      </c>
      <c r="J154" s="276">
        <f t="shared" si="273"/>
        <v>0</v>
      </c>
      <c r="K154" s="276">
        <f t="shared" si="273"/>
        <v>-2.385733377457169E-4</v>
      </c>
      <c r="L154" s="276">
        <f t="shared" si="273"/>
        <v>0</v>
      </c>
      <c r="M154" s="276">
        <f t="shared" si="273"/>
        <v>0</v>
      </c>
      <c r="N154" s="276">
        <f t="shared" si="273"/>
        <v>-3.320922739124192E-3</v>
      </c>
      <c r="O154" s="276">
        <f t="shared" si="273"/>
        <v>0</v>
      </c>
      <c r="P154" s="276">
        <f t="shared" ca="1" si="273"/>
        <v>-8.3716074351363905E-6</v>
      </c>
      <c r="Q154" s="277">
        <f t="shared" si="273"/>
        <v>0</v>
      </c>
      <c r="R154" s="276">
        <f t="shared" si="273"/>
        <v>-6.500782729877354E-4</v>
      </c>
      <c r="S154" s="276">
        <f t="shared" si="273"/>
        <v>-6.5093284568394118E-4</v>
      </c>
      <c r="T154" s="276">
        <f t="shared" si="273"/>
        <v>-3.3943524541049099E-4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-4.1530683895432203E-4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-18.152570000000001</v>
      </c>
      <c r="E157" s="250">
        <v>-33.814430000000002</v>
      </c>
      <c r="F157" s="250">
        <v>-82.76579000000001</v>
      </c>
      <c r="G157" s="250">
        <v>-55.983380000000004</v>
      </c>
      <c r="H157" s="250">
        <v>-3.5157600000000002</v>
      </c>
      <c r="I157" s="250">
        <v>-98.281970000000015</v>
      </c>
      <c r="J157" s="250">
        <v>-22.794490000000003</v>
      </c>
      <c r="K157" s="250">
        <v>-43.585269999999994</v>
      </c>
      <c r="L157" s="250">
        <v>-101.88250000000002</v>
      </c>
      <c r="M157" s="250">
        <v>-26.580580000000001</v>
      </c>
      <c r="N157" s="250">
        <v>-93.137150000000005</v>
      </c>
      <c r="O157" s="250">
        <v>-71.61405000000002</v>
      </c>
      <c r="P157" s="250">
        <f ca="1">SUMIF($D$4:$O$4,"&lt;"&amp;MONTH(TODAY()),$D157:$O157)</f>
        <v>-194.23193000000003</v>
      </c>
      <c r="Q157" s="251">
        <v>-77.31044</v>
      </c>
      <c r="R157" s="250">
        <v>-90.813239999999993</v>
      </c>
      <c r="S157" s="250">
        <v>-44.496749999999999</v>
      </c>
      <c r="T157" s="250">
        <v>-55.314219999999999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-267.93464999999998</v>
      </c>
      <c r="AD157" s="250">
        <v>-59.776561166666681</v>
      </c>
      <c r="AE157" s="250">
        <v>-59.776561166666681</v>
      </c>
      <c r="AF157" s="250">
        <v>-59.776561166666681</v>
      </c>
      <c r="AG157" s="250">
        <v>-59.776561166666681</v>
      </c>
      <c r="AH157" s="250">
        <v>-59.776561166666681</v>
      </c>
      <c r="AI157" s="250">
        <v>-59.776561166666681</v>
      </c>
      <c r="AJ157" s="250">
        <v>-59.776561166666681</v>
      </c>
      <c r="AK157" s="250">
        <v>-59.776561166666681</v>
      </c>
      <c r="AL157" s="250">
        <v>-59.776561166666681</v>
      </c>
      <c r="AM157" s="250">
        <v>-59.776561166666681</v>
      </c>
      <c r="AN157" s="250">
        <v>-59.776561166666681</v>
      </c>
      <c r="AO157" s="253">
        <v>-59.776561166666681</v>
      </c>
      <c r="AP157" s="5"/>
      <c r="AQ157" s="254">
        <v>-59.776561166666681</v>
      </c>
      <c r="AR157" s="253">
        <f ca="1">SUMIF($AD$4:$AO$4,"&lt;"&amp;MONTH(TODAY()),$AD157:$AO157)</f>
        <v>-298.88280583333341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-1.1952833144408315E-2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-7.4650349226763946E-2</v>
      </c>
      <c r="AV157" s="45">
        <f ca="1">IFERROR(($AC157/$AR157)-1,"")</f>
        <v>-0.10354612319382173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-1.0345952498887409E-3</v>
      </c>
      <c r="E158" s="260">
        <f t="shared" si="277"/>
        <v>-2.9722246936975047E-3</v>
      </c>
      <c r="F158" s="260">
        <f t="shared" si="277"/>
        <v>-6.8318990143214457E-3</v>
      </c>
      <c r="G158" s="261">
        <f t="shared" si="277"/>
        <v>-6.0585470122644239E-3</v>
      </c>
      <c r="H158" s="261">
        <f t="shared" si="277"/>
        <v>-3.7210522774632643E-4</v>
      </c>
      <c r="I158" s="261">
        <f t="shared" si="277"/>
        <v>-8.4898469999996218E-3</v>
      </c>
      <c r="J158" s="261">
        <f t="shared" si="277"/>
        <v>-1.5737247082067034E-3</v>
      </c>
      <c r="K158" s="261">
        <f t="shared" si="277"/>
        <v>-2.8868082566486011E-3</v>
      </c>
      <c r="L158" s="261">
        <f t="shared" si="277"/>
        <v>-1.0858775661690566E-2</v>
      </c>
      <c r="M158" s="261">
        <f t="shared" si="277"/>
        <v>-1.7875956852761205E-3</v>
      </c>
      <c r="N158" s="261">
        <f t="shared" si="277"/>
        <v>-7.0285010855664944E-3</v>
      </c>
      <c r="O158" s="261">
        <f t="shared" si="277"/>
        <v>-3.8807687622733444E-3</v>
      </c>
      <c r="P158" s="261">
        <f t="shared" ca="1" si="277"/>
        <v>-3.2520669386577822E-3</v>
      </c>
      <c r="Q158" s="262">
        <f t="shared" si="277"/>
        <v>-4.6790333425358634E-3</v>
      </c>
      <c r="R158" s="261">
        <f t="shared" si="277"/>
        <v>-4.8859865479638368E-3</v>
      </c>
      <c r="S158" s="261">
        <f t="shared" si="277"/>
        <v>-2.8712899811735911E-3</v>
      </c>
      <c r="T158" s="261">
        <f t="shared" si="277"/>
        <v>-3.6395842070106317E-3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-4.071689951645913E-3</v>
      </c>
      <c r="AD158" s="261">
        <f t="shared" si="277"/>
        <v>-3.7323788756740122E-3</v>
      </c>
      <c r="AE158" s="261">
        <f t="shared" si="277"/>
        <v>-3.9850157758553051E-3</v>
      </c>
      <c r="AF158" s="261">
        <f t="shared" si="277"/>
        <v>-4.0111781663129016E-3</v>
      </c>
      <c r="AG158" s="261">
        <f t="shared" si="277"/>
        <v>-3.9944755896774518E-3</v>
      </c>
      <c r="AH158" s="261">
        <f t="shared" si="277"/>
        <v>-4.0052746895820604E-3</v>
      </c>
      <c r="AI158" s="261">
        <f t="shared" si="277"/>
        <v>-3.9288678771682416E-3</v>
      </c>
      <c r="AJ158" s="261">
        <f t="shared" si="277"/>
        <v>-3.8268721535002739E-3</v>
      </c>
      <c r="AK158" s="261">
        <f t="shared" si="277"/>
        <v>-3.8360313262891517E-3</v>
      </c>
      <c r="AL158" s="261">
        <f t="shared" si="277"/>
        <v>-3.8311291885907411E-3</v>
      </c>
      <c r="AM158" s="261">
        <f t="shared" si="277"/>
        <v>-3.7645105904511034E-3</v>
      </c>
      <c r="AN158" s="261">
        <f t="shared" si="277"/>
        <v>-3.6885604573963183E-3</v>
      </c>
      <c r="AO158" s="264">
        <f t="shared" si="277"/>
        <v>-3.6001529639735994E-3</v>
      </c>
      <c r="AP158" s="56"/>
      <c r="AQ158" s="265">
        <f>IFERROR(AQ157/AQ$11,"")</f>
        <v>-3.9944755896774518E-3</v>
      </c>
      <c r="AR158" s="264">
        <f ca="1">IFERROR(AR157/AR$11,"")</f>
        <v>-3.9426408633055146E-3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-2.4189628052537922E-3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-3.5489138266682008E-4</v>
      </c>
      <c r="AV158" s="45">
        <f ca="1">IF($AR158&lt;&gt;0,IFERROR(($AR158-$AC158),""),"")</f>
        <v>1.2904908834039837E-4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-30.667629999999999</v>
      </c>
      <c r="E159" s="250">
        <v>-10.939249999999999</v>
      </c>
      <c r="F159" s="250">
        <v>-41.333620000000003</v>
      </c>
      <c r="G159" s="250">
        <v>-31.19895</v>
      </c>
      <c r="H159" s="250">
        <v>0</v>
      </c>
      <c r="I159" s="250">
        <v>-136.18604000000002</v>
      </c>
      <c r="J159" s="250">
        <v>-23.416040000000002</v>
      </c>
      <c r="K159" s="250">
        <v>-200.30984000000001</v>
      </c>
      <c r="L159" s="250">
        <v>-99.865179999999995</v>
      </c>
      <c r="M159" s="250">
        <v>-3.9296600000000002</v>
      </c>
      <c r="N159" s="250">
        <v>-39.623910000000002</v>
      </c>
      <c r="O159" s="250">
        <v>-25.93863</v>
      </c>
      <c r="P159" s="250">
        <f ca="1">SUMIF($D$4:$O$4,"&lt;"&amp;MONTH(TODAY()),$D159:$O159)</f>
        <v>-114.13945</v>
      </c>
      <c r="Q159" s="251">
        <v>-63.496270000000003</v>
      </c>
      <c r="R159" s="250">
        <v>-42.888619999999996</v>
      </c>
      <c r="S159" s="250">
        <v>-66.170980000000014</v>
      </c>
      <c r="T159" s="250">
        <v>-20.610989999999997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-193.16686000000001</v>
      </c>
      <c r="AD159" s="250">
        <v>-42.893916666666684</v>
      </c>
      <c r="AE159" s="250">
        <v>-42.893916666666684</v>
      </c>
      <c r="AF159" s="250">
        <v>-42.893916666666684</v>
      </c>
      <c r="AG159" s="250">
        <v>-42.893916666666684</v>
      </c>
      <c r="AH159" s="250">
        <v>-42.893916666666684</v>
      </c>
      <c r="AI159" s="250">
        <v>-42.893916666666684</v>
      </c>
      <c r="AJ159" s="250">
        <v>-42.893916666666684</v>
      </c>
      <c r="AK159" s="250">
        <v>-42.893916666666684</v>
      </c>
      <c r="AL159" s="250">
        <v>-42.893916666666684</v>
      </c>
      <c r="AM159" s="250">
        <v>-42.893916666666684</v>
      </c>
      <c r="AN159" s="250">
        <v>-42.893916666666684</v>
      </c>
      <c r="AO159" s="253">
        <v>-42.893916666666684</v>
      </c>
      <c r="AP159" s="5"/>
      <c r="AQ159" s="254">
        <v>-42.893916666666684</v>
      </c>
      <c r="AR159" s="253">
        <f ca="1">SUMIF($AD$4:$AO$4,"&lt;"&amp;MONTH(TODAY()),$AD159:$AO159)</f>
        <v>-214.46958333333342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-0.33936911338362352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-0.51948920495719109</v>
      </c>
      <c r="AV159" s="45">
        <f ca="1">IFERROR(($AC159/$AR159)-1,"")</f>
        <v>-9.9327480392519041E-2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-1.7478838711733626E-3</v>
      </c>
      <c r="E160" s="260">
        <f t="shared" si="279"/>
        <v>-9.6153946645057822E-4</v>
      </c>
      <c r="F160" s="260">
        <f t="shared" si="279"/>
        <v>-3.411882104143961E-3</v>
      </c>
      <c r="G160" s="261">
        <f t="shared" si="279"/>
        <v>-3.3763646515856515E-3</v>
      </c>
      <c r="H160" s="261">
        <f t="shared" si="279"/>
        <v>0</v>
      </c>
      <c r="I160" s="261">
        <f t="shared" si="279"/>
        <v>-1.1764097149617866E-2</v>
      </c>
      <c r="J160" s="261">
        <f t="shared" si="279"/>
        <v>-1.6166363325679362E-3</v>
      </c>
      <c r="K160" s="261">
        <f t="shared" si="279"/>
        <v>-1.326723684400625E-2</v>
      </c>
      <c r="L160" s="261">
        <f t="shared" si="279"/>
        <v>-1.0643766947555736E-2</v>
      </c>
      <c r="M160" s="261">
        <f t="shared" si="279"/>
        <v>-2.6427727538684857E-4</v>
      </c>
      <c r="N160" s="261">
        <f t="shared" si="279"/>
        <v>-2.9901784030259577E-3</v>
      </c>
      <c r="O160" s="261">
        <f t="shared" si="279"/>
        <v>-1.4056155885635042E-3</v>
      </c>
      <c r="P160" s="261">
        <f t="shared" ca="1" si="279"/>
        <v>-1.9110613365247563E-3</v>
      </c>
      <c r="Q160" s="262">
        <f t="shared" si="279"/>
        <v>-3.8429630520361766E-3</v>
      </c>
      <c r="R160" s="261">
        <f t="shared" si="279"/>
        <v>-2.3075183792664235E-3</v>
      </c>
      <c r="S160" s="261">
        <f t="shared" si="279"/>
        <v>-4.2698864954954716E-3</v>
      </c>
      <c r="T160" s="261">
        <f t="shared" si="279"/>
        <v>-1.3561690591470702E-3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-2.9354753588346745E-3</v>
      </c>
      <c r="AD160" s="261">
        <f t="shared" si="279"/>
        <v>-2.6782462111732013E-3</v>
      </c>
      <c r="AE160" s="261">
        <f t="shared" si="279"/>
        <v>-2.8595310815605632E-3</v>
      </c>
      <c r="AF160" s="261">
        <f t="shared" si="279"/>
        <v>-2.878304449820407E-3</v>
      </c>
      <c r="AG160" s="261">
        <f t="shared" si="279"/>
        <v>-2.8663191680253896E-3</v>
      </c>
      <c r="AH160" s="261">
        <f t="shared" si="279"/>
        <v>-2.8740682871172657E-3</v>
      </c>
      <c r="AI160" s="261">
        <f t="shared" si="279"/>
        <v>-2.8192409872445597E-3</v>
      </c>
      <c r="AJ160" s="261">
        <f t="shared" si="279"/>
        <v>-2.7460518310605505E-3</v>
      </c>
      <c r="AK160" s="261">
        <f t="shared" si="279"/>
        <v>-2.752624186289322E-3</v>
      </c>
      <c r="AL160" s="261">
        <f t="shared" si="279"/>
        <v>-2.7491065552677266E-3</v>
      </c>
      <c r="AM160" s="261">
        <f t="shared" si="279"/>
        <v>-2.7013029924450923E-3</v>
      </c>
      <c r="AN160" s="261">
        <f t="shared" si="279"/>
        <v>-2.6468033923595182E-3</v>
      </c>
      <c r="AO160" s="264">
        <f t="shared" si="279"/>
        <v>-2.5833647538434975E-3</v>
      </c>
      <c r="AP160" s="56"/>
      <c r="AQ160" s="265">
        <f>IFERROR(AQ159/AQ$11,"")</f>
        <v>-2.8663191680253896E-3</v>
      </c>
      <c r="AR160" s="264">
        <f ca="1">IFERROR(AR159/AR$11,"")</f>
        <v>-2.8291240803515077E-3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-2.0201955924385815E-3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-1.5101501088783194E-3</v>
      </c>
      <c r="AV160" s="45">
        <f ca="1">IF($AR160&lt;&gt;0,IFERROR(($AR160-$AC160),""),"")</f>
        <v>1.0635127848316684E-4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-6.7</v>
      </c>
      <c r="E161" s="250">
        <v>-4.29</v>
      </c>
      <c r="F161" s="250">
        <v>-4.8049999999999997</v>
      </c>
      <c r="G161" s="250">
        <v>-8.5210000000000008</v>
      </c>
      <c r="H161" s="250">
        <v>-4.402000000000001</v>
      </c>
      <c r="I161" s="250">
        <v>-9.9689999999999994</v>
      </c>
      <c r="J161" s="250">
        <v>-6.9580000000000002</v>
      </c>
      <c r="K161" s="250">
        <v>-6.4119999999999999</v>
      </c>
      <c r="L161" s="250">
        <v>-10.292</v>
      </c>
      <c r="M161" s="250">
        <v>-5.9880000000000004</v>
      </c>
      <c r="N161" s="250">
        <v>-9.5039999999999996</v>
      </c>
      <c r="O161" s="250">
        <v>-6.8739999999999997</v>
      </c>
      <c r="P161" s="250">
        <f ca="1">SUMIF($D$4:$O$4,"&lt;"&amp;MONTH(TODAY()),$D161:$O161)</f>
        <v>-28.718000000000004</v>
      </c>
      <c r="Q161" s="251">
        <v>-5.8849999999999998</v>
      </c>
      <c r="R161" s="250">
        <v>-8.1920000000000002</v>
      </c>
      <c r="S161" s="250">
        <v>-6.7949999999999999</v>
      </c>
      <c r="T161" s="250">
        <v>-7.0620000000000003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-27.934000000000001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-0.17122403473770686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-3.8186263290842918E-4</v>
      </c>
      <c r="E162" s="260">
        <f t="shared" si="281"/>
        <v>-3.7708291803121614E-4</v>
      </c>
      <c r="F162" s="260">
        <f t="shared" si="281"/>
        <v>-3.9662854379586717E-4</v>
      </c>
      <c r="G162" s="261">
        <f t="shared" si="281"/>
        <v>-9.2214652083359662E-4</v>
      </c>
      <c r="H162" s="261">
        <f t="shared" si="281"/>
        <v>-4.6590416084696596E-4</v>
      </c>
      <c r="I162" s="261">
        <f t="shared" si="281"/>
        <v>-8.6114762191881401E-4</v>
      </c>
      <c r="J162" s="261">
        <f t="shared" si="281"/>
        <v>-4.8037821946015209E-4</v>
      </c>
      <c r="K162" s="261">
        <f t="shared" si="281"/>
        <v>-4.2468968396044884E-4</v>
      </c>
      <c r="L162" s="261">
        <f t="shared" si="281"/>
        <v>-1.0969353825251568E-3</v>
      </c>
      <c r="M162" s="261">
        <f t="shared" si="281"/>
        <v>-4.0270464239055019E-4</v>
      </c>
      <c r="N162" s="261">
        <f t="shared" si="281"/>
        <v>-7.1720977415804497E-4</v>
      </c>
      <c r="O162" s="261">
        <f t="shared" si="281"/>
        <v>-3.725023856612908E-4</v>
      </c>
      <c r="P162" s="261">
        <f t="shared" ca="1" si="281"/>
        <v>-4.8083164464449374E-4</v>
      </c>
      <c r="Q162" s="262">
        <f t="shared" si="281"/>
        <v>-3.5617584404931023E-4</v>
      </c>
      <c r="R162" s="261">
        <f t="shared" si="281"/>
        <v>-4.4075072974953598E-4</v>
      </c>
      <c r="S162" s="261">
        <f t="shared" si="281"/>
        <v>-4.3846832458717888E-4</v>
      </c>
      <c r="T162" s="261">
        <f t="shared" si="281"/>
        <v>-4.6466792209867702E-4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-4.2450122486687315E-4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-4.5747859873491959E-4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-0.76922000000000001</v>
      </c>
      <c r="E163" s="250">
        <v>-1.22803</v>
      </c>
      <c r="F163" s="250">
        <v>-42.569540000000011</v>
      </c>
      <c r="G163" s="250">
        <v>-33.911490000000008</v>
      </c>
      <c r="H163" s="250">
        <v>-26.516140000000004</v>
      </c>
      <c r="I163" s="250">
        <v>-21.099250000000001</v>
      </c>
      <c r="J163" s="250">
        <v>-12.431089999999999</v>
      </c>
      <c r="K163" s="250">
        <v>-15.113100000000003</v>
      </c>
      <c r="L163" s="250">
        <v>-18.900230000000001</v>
      </c>
      <c r="M163" s="250">
        <v>-13.277689999999998</v>
      </c>
      <c r="N163" s="250">
        <v>-74.391030000000001</v>
      </c>
      <c r="O163" s="250">
        <v>-93.479009999999974</v>
      </c>
      <c r="P163" s="250">
        <f ca="1">SUMIF($D$4:$O$4,"&lt;"&amp;MONTH(TODAY()),$D163:$O163)</f>
        <v>-104.99442000000002</v>
      </c>
      <c r="Q163" s="251">
        <v>-6.4474800000000005</v>
      </c>
      <c r="R163" s="250">
        <v>-52.921130000000005</v>
      </c>
      <c r="S163" s="250">
        <v>-32.783740000000009</v>
      </c>
      <c r="T163" s="250">
        <v>-13.91746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-106.06981000000002</v>
      </c>
      <c r="AD163" s="250">
        <v>-20.631672833333333</v>
      </c>
      <c r="AE163" s="250">
        <v>-20.631672833333333</v>
      </c>
      <c r="AF163" s="250">
        <v>-20.631672833333333</v>
      </c>
      <c r="AG163" s="250">
        <v>-20.631672833333333</v>
      </c>
      <c r="AH163" s="250">
        <v>-20.631672833333333</v>
      </c>
      <c r="AI163" s="250">
        <v>-20.631672833333333</v>
      </c>
      <c r="AJ163" s="250">
        <v>-20.631672833333333</v>
      </c>
      <c r="AK163" s="250">
        <v>-20.631672833333333</v>
      </c>
      <c r="AL163" s="250">
        <v>-20.631672833333333</v>
      </c>
      <c r="AM163" s="250">
        <v>-20.631672833333333</v>
      </c>
      <c r="AN163" s="250">
        <v>-20.631672833333333</v>
      </c>
      <c r="AO163" s="253">
        <v>-20.631672833333333</v>
      </c>
      <c r="AP163" s="5"/>
      <c r="AQ163" s="254">
        <v>-20.631672833333333</v>
      </c>
      <c r="AR163" s="253">
        <f ca="1">SUMIF($AD$4:$AO$4,"&lt;"&amp;MONTH(TODAY()),$AD163:$AO163)</f>
        <v>-103.15836416666667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-0.58959455924820769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-0.32543230437842097</v>
      </c>
      <c r="AV163" s="45">
        <f ca="1">IFERROR(($AC163/$AR163)-1,"")</f>
        <v>2.8223070972989595E-2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-4.3841249923256999E-5</v>
      </c>
      <c r="E164" s="260">
        <f t="shared" si="283"/>
        <v>-1.0794152350346721E-4</v>
      </c>
      <c r="F164" s="260">
        <f t="shared" si="283"/>
        <v>-3.5139010739354678E-3</v>
      </c>
      <c r="G164" s="261">
        <f t="shared" si="283"/>
        <v>-3.6699169721609325E-3</v>
      </c>
      <c r="H164" s="261">
        <f t="shared" si="283"/>
        <v>-2.8064470594276847E-3</v>
      </c>
      <c r="I164" s="261">
        <f t="shared" si="283"/>
        <v>-1.8226069778082593E-3</v>
      </c>
      <c r="J164" s="261">
        <f t="shared" si="283"/>
        <v>-8.5823870079748514E-4</v>
      </c>
      <c r="K164" s="261">
        <f t="shared" si="283"/>
        <v>-1.0009946448319808E-3</v>
      </c>
      <c r="L164" s="261">
        <f t="shared" si="283"/>
        <v>-2.0144122643668328E-3</v>
      </c>
      <c r="M164" s="261">
        <f t="shared" si="283"/>
        <v>-8.9295046814004387E-4</v>
      </c>
      <c r="N164" s="261">
        <f t="shared" si="283"/>
        <v>-5.6138440473152721E-3</v>
      </c>
      <c r="O164" s="261">
        <f t="shared" si="283"/>
        <v>-5.065631980543446E-3</v>
      </c>
      <c r="P164" s="261">
        <f t="shared" ca="1" si="283"/>
        <v>-1.757944134239666E-3</v>
      </c>
      <c r="Q164" s="262">
        <f t="shared" si="283"/>
        <v>-3.9021862888547956E-4</v>
      </c>
      <c r="R164" s="261">
        <f t="shared" si="283"/>
        <v>-2.8472932942712479E-3</v>
      </c>
      <c r="S164" s="261">
        <f t="shared" si="283"/>
        <v>-2.1154718986757448E-3</v>
      </c>
      <c r="T164" s="261">
        <f t="shared" si="283"/>
        <v>-9.1574585373710752E-4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-1.6118981981240251E-3</v>
      </c>
      <c r="AD164" s="261">
        <f t="shared" si="283"/>
        <v>-1.288217628281556E-3</v>
      </c>
      <c r="AE164" s="261">
        <f t="shared" si="283"/>
        <v>-1.3754143784531685E-3</v>
      </c>
      <c r="AF164" s="261">
        <f t="shared" si="283"/>
        <v>-1.3844442368110969E-3</v>
      </c>
      <c r="AG164" s="261">
        <f t="shared" si="283"/>
        <v>-1.378679400395441E-3</v>
      </c>
      <c r="AH164" s="261">
        <f t="shared" si="283"/>
        <v>-1.3824066722855914E-3</v>
      </c>
      <c r="AI164" s="261">
        <f t="shared" si="283"/>
        <v>-1.3560351258936113E-3</v>
      </c>
      <c r="AJ164" s="261">
        <f t="shared" si="283"/>
        <v>-1.3208316555024435E-3</v>
      </c>
      <c r="AK164" s="261">
        <f t="shared" si="283"/>
        <v>-1.3239929122344461E-3</v>
      </c>
      <c r="AL164" s="261">
        <f t="shared" si="283"/>
        <v>-1.3223009564042076E-3</v>
      </c>
      <c r="AM164" s="261">
        <f t="shared" si="283"/>
        <v>-1.2993077782319116E-3</v>
      </c>
      <c r="AN164" s="261">
        <f t="shared" si="283"/>
        <v>-1.2730938531373337E-3</v>
      </c>
      <c r="AO164" s="264">
        <f t="shared" si="283"/>
        <v>-1.2425803133030997E-3</v>
      </c>
      <c r="AP164" s="56"/>
      <c r="AQ164" s="265">
        <f>IFERROR(AQ163/AQ$11,"")</f>
        <v>-1.378679400395441E-3</v>
      </c>
      <c r="AR164" s="264">
        <f ca="1">IFERROR(AR163/AR$11,"")</f>
        <v>-1.360788824306104E-3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-2.7541711184238251E-3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-4.6293354665833352E-4</v>
      </c>
      <c r="AV164" s="45">
        <f ca="1">IF($AR164&lt;&gt;0,IFERROR(($AR164-$AC164),""),"")</f>
        <v>2.5110937381792107E-4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-281.03110000000004</v>
      </c>
      <c r="E165" s="289">
        <f t="shared" ref="E165:AB165" si="285">E167+E169+E171+E173+E175</f>
        <v>-250.85280999999998</v>
      </c>
      <c r="F165" s="289">
        <f t="shared" si="285"/>
        <v>-210.42945000000003</v>
      </c>
      <c r="G165" s="289">
        <f t="shared" si="285"/>
        <v>-284.78540999999996</v>
      </c>
      <c r="H165" s="289">
        <f t="shared" si="285"/>
        <v>-357.57434000000001</v>
      </c>
      <c r="I165" s="289">
        <f t="shared" si="285"/>
        <v>-258.53996000000001</v>
      </c>
      <c r="J165" s="289">
        <f t="shared" si="285"/>
        <v>-241.37980999999999</v>
      </c>
      <c r="K165" s="289">
        <f t="shared" si="285"/>
        <v>-197.36565000000002</v>
      </c>
      <c r="L165" s="289">
        <f t="shared" si="285"/>
        <v>-331.26745</v>
      </c>
      <c r="M165" s="289">
        <f t="shared" si="285"/>
        <v>-192.06821000000002</v>
      </c>
      <c r="N165" s="289">
        <f t="shared" si="285"/>
        <v>91.420020000000051</v>
      </c>
      <c r="O165" s="289">
        <f t="shared" si="285"/>
        <v>-153.43853000000001</v>
      </c>
      <c r="P165" s="289">
        <f t="shared" ca="1" si="285"/>
        <v>-1384.67311</v>
      </c>
      <c r="Q165" s="290">
        <f t="shared" si="285"/>
        <v>-259.02832000000001</v>
      </c>
      <c r="R165" s="289">
        <f t="shared" si="285"/>
        <v>-226.67412999999999</v>
      </c>
      <c r="S165" s="289">
        <f t="shared" si="285"/>
        <v>-237.54480000000001</v>
      </c>
      <c r="T165" s="289">
        <f t="shared" si="285"/>
        <v>-390.34230000000002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-1113.5895500000001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0.37065413568763961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-1.6017205339574934E-2</v>
      </c>
      <c r="E166" s="260">
        <f t="shared" si="287"/>
        <v>-2.204948941518187E-2</v>
      </c>
      <c r="F166" s="260">
        <f t="shared" si="287"/>
        <v>-1.736989101462336E-2</v>
      </c>
      <c r="G166" s="261">
        <f t="shared" si="287"/>
        <v>-3.0819607442280166E-2</v>
      </c>
      <c r="H166" s="261">
        <f t="shared" si="287"/>
        <v>-3.7845382284894973E-2</v>
      </c>
      <c r="I166" s="261">
        <f t="shared" si="287"/>
        <v>-2.2333340528135751E-2</v>
      </c>
      <c r="J166" s="261">
        <f t="shared" si="287"/>
        <v>-1.6664789212622853E-2</v>
      </c>
      <c r="K166" s="261">
        <f t="shared" si="287"/>
        <v>-1.3072232614340077E-2</v>
      </c>
      <c r="L166" s="261">
        <f t="shared" si="287"/>
        <v>-3.530693616244493E-2</v>
      </c>
      <c r="M166" s="261">
        <f t="shared" si="287"/>
        <v>-1.291696055822363E-2</v>
      </c>
      <c r="N166" s="261">
        <f t="shared" si="287"/>
        <v>6.8989196020332487E-3</v>
      </c>
      <c r="O166" s="261">
        <f t="shared" si="287"/>
        <v>-8.3148412099740398E-3</v>
      </c>
      <c r="P166" s="261">
        <f t="shared" ca="1" si="287"/>
        <v>-2.3183879405818855E-2</v>
      </c>
      <c r="Q166" s="262">
        <f t="shared" si="287"/>
        <v>-1.5677082499350015E-2</v>
      </c>
      <c r="R166" s="261">
        <f t="shared" si="287"/>
        <v>-1.2195652858012839E-2</v>
      </c>
      <c r="S166" s="261">
        <f t="shared" si="287"/>
        <v>-1.5328310591669831E-2</v>
      </c>
      <c r="T166" s="261">
        <f t="shared" si="287"/>
        <v>-2.568387786012722E-2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-1.6922751055128162E-2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-5.135729582152946E-3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-30.541599999999999</v>
      </c>
      <c r="E169" s="268">
        <v>-2.9762300000000002</v>
      </c>
      <c r="F169" s="268">
        <v>-3.5079000000000002</v>
      </c>
      <c r="G169" s="268">
        <v>-18.295170000000002</v>
      </c>
      <c r="H169" s="268">
        <v>-4.69137</v>
      </c>
      <c r="I169" s="268">
        <v>-7.5037299999999991</v>
      </c>
      <c r="J169" s="268">
        <v>-7.7100600000000004</v>
      </c>
      <c r="K169" s="268">
        <v>-3.6939000000000006</v>
      </c>
      <c r="L169" s="268">
        <v>-65.833339999999993</v>
      </c>
      <c r="M169" s="268">
        <v>46.621679999999998</v>
      </c>
      <c r="N169" s="268">
        <v>-17.270400000000002</v>
      </c>
      <c r="O169" s="268">
        <v>-15.895520000000001</v>
      </c>
      <c r="P169" s="268">
        <f ca="1">SUMIF($D$4:$O$4,"&lt;"&amp;MONTH(TODAY()),$D169:$O169)</f>
        <v>-60.012269999999994</v>
      </c>
      <c r="Q169" s="269">
        <v>-15.089270000000001</v>
      </c>
      <c r="R169" s="268">
        <v>7.7485999999999997</v>
      </c>
      <c r="S169" s="268">
        <v>-23.86158</v>
      </c>
      <c r="T169" s="268">
        <v>-3.7619199999999999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-34.964169999999996</v>
      </c>
      <c r="AD169" s="268">
        <v>-141.37842125</v>
      </c>
      <c r="AE169" s="268">
        <v>-141.37842125</v>
      </c>
      <c r="AF169" s="268">
        <v>-141.37842125</v>
      </c>
      <c r="AG169" s="268">
        <v>-141.37842125</v>
      </c>
      <c r="AH169" s="268">
        <v>-141.37842125</v>
      </c>
      <c r="AI169" s="268">
        <v>-141.37842125</v>
      </c>
      <c r="AJ169" s="268">
        <v>-141.37842125</v>
      </c>
      <c r="AK169" s="268">
        <v>-141.37842125</v>
      </c>
      <c r="AL169" s="268">
        <v>-141.37842125</v>
      </c>
      <c r="AM169" s="268">
        <v>-141.37842125</v>
      </c>
      <c r="AN169" s="268">
        <v>-141.37842125</v>
      </c>
      <c r="AO169" s="271">
        <v>-141.37842125</v>
      </c>
      <c r="AP169" s="5"/>
      <c r="AQ169" s="272">
        <v>-141.37842125</v>
      </c>
      <c r="AR169" s="271">
        <f ca="1">SUMIF($AD$4:$AO$4,"&lt;"&amp;MONTH(TODAY()),$AD169:$AO169)</f>
        <v>-706.89210624999998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-0.79437632992751639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-0.97339113022525703</v>
      </c>
      <c r="AV169" s="45">
        <f ca="1">IFERROR(($AC169/$AR169)-1,"")</f>
        <v>-0.95053818016800073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-1.7407008640650866E-3</v>
      </c>
      <c r="E170" s="276">
        <f t="shared" si="291"/>
        <v>-2.6160501005409009E-4</v>
      </c>
      <c r="F170" s="276">
        <f t="shared" si="291"/>
        <v>-2.8955947321155517E-4</v>
      </c>
      <c r="G170" s="276">
        <f t="shared" si="291"/>
        <v>-1.9799116727566238E-3</v>
      </c>
      <c r="H170" s="276">
        <f t="shared" si="291"/>
        <v>-4.9653085031181967E-4</v>
      </c>
      <c r="I170" s="276">
        <f t="shared" si="291"/>
        <v>-6.4819131758660459E-4</v>
      </c>
      <c r="J170" s="276">
        <f t="shared" si="291"/>
        <v>-5.3230021482192304E-4</v>
      </c>
      <c r="K170" s="276">
        <f t="shared" si="291"/>
        <v>-2.4466020330341583E-4</v>
      </c>
      <c r="L170" s="276">
        <f t="shared" si="291"/>
        <v>-7.0166070730478718E-3</v>
      </c>
      <c r="M170" s="276">
        <f t="shared" si="291"/>
        <v>3.1353986259262966E-3</v>
      </c>
      <c r="N170" s="276">
        <f t="shared" si="291"/>
        <v>-1.3032933168791142E-3</v>
      </c>
      <c r="O170" s="276">
        <f t="shared" si="291"/>
        <v>-8.6137898186307272E-4</v>
      </c>
      <c r="P170" s="276">
        <f t="shared" ca="1" si="291"/>
        <v>-1.004798331462825E-3</v>
      </c>
      <c r="Q170" s="277">
        <f t="shared" si="291"/>
        <v>-9.1324273208800955E-4</v>
      </c>
      <c r="R170" s="276">
        <f t="shared" si="291"/>
        <v>4.1689466608120783E-4</v>
      </c>
      <c r="S170" s="276">
        <f t="shared" si="291"/>
        <v>-1.5397420168657744E-3</v>
      </c>
      <c r="T170" s="276">
        <f t="shared" si="291"/>
        <v>-2.4752811519420206E-4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-5.3133575540393707E-4</v>
      </c>
      <c r="AD170" s="276">
        <f t="shared" si="291"/>
        <v>-8.8275040024197952E-3</v>
      </c>
      <c r="AE170" s="276">
        <f t="shared" si="291"/>
        <v>-9.425019239161822E-3</v>
      </c>
      <c r="AF170" s="276">
        <f t="shared" si="291"/>
        <v>-9.4868962924220153E-3</v>
      </c>
      <c r="AG170" s="276">
        <f t="shared" si="291"/>
        <v>-9.4473927835309109E-3</v>
      </c>
      <c r="AH170" s="276">
        <f t="shared" si="291"/>
        <v>-9.4729338930500378E-3</v>
      </c>
      <c r="AI170" s="276">
        <f t="shared" si="291"/>
        <v>-9.2922230207452203E-3</v>
      </c>
      <c r="AJ170" s="276">
        <f t="shared" si="291"/>
        <v>-9.0509914392525471E-3</v>
      </c>
      <c r="AK170" s="276">
        <f t="shared" si="291"/>
        <v>-9.0726539331058998E-3</v>
      </c>
      <c r="AL170" s="276">
        <f t="shared" si="291"/>
        <v>-9.0610598153610025E-3</v>
      </c>
      <c r="AM170" s="276">
        <f t="shared" si="291"/>
        <v>-8.9034991921493386E-3</v>
      </c>
      <c r="AN170" s="276">
        <f t="shared" si="291"/>
        <v>-8.723868418892335E-3</v>
      </c>
      <c r="AO170" s="279">
        <f t="shared" si="291"/>
        <v>-8.5147745599812343E-3</v>
      </c>
      <c r="AP170" s="5"/>
      <c r="AQ170" s="280">
        <f>IFERROR(AQ169/AQ$11,"")</f>
        <v>-9.4473927835309109E-3</v>
      </c>
      <c r="AR170" s="279">
        <f ca="1">IFERROR(AR169/AR$11,"")</f>
        <v>-9.3247977121958814E-3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-12.74053</v>
      </c>
      <c r="E171" s="268">
        <v>-4.4425299999999996</v>
      </c>
      <c r="F171" s="268">
        <v>-4.6939900000000003</v>
      </c>
      <c r="G171" s="268">
        <v>-5.9708399999999999</v>
      </c>
      <c r="H171" s="268">
        <v>-4.4362300000000001</v>
      </c>
      <c r="I171" s="268">
        <v>-11.399529999999999</v>
      </c>
      <c r="J171" s="268">
        <v>-5.8341499999999993</v>
      </c>
      <c r="K171" s="268">
        <v>-5.8568600000000002</v>
      </c>
      <c r="L171" s="268">
        <v>-5.9071900000000008</v>
      </c>
      <c r="M171" s="268">
        <v>-11.453849999999999</v>
      </c>
      <c r="N171" s="268">
        <v>-7.701950000000001</v>
      </c>
      <c r="O171" s="268">
        <v>-5.9758200000000024</v>
      </c>
      <c r="P171" s="268">
        <f ca="1">SUMIF($D$4:$O$4,"&lt;"&amp;MONTH(TODAY()),$D171:$O171)</f>
        <v>-32.284119999999994</v>
      </c>
      <c r="Q171" s="269">
        <v>-5.9830800000000002</v>
      </c>
      <c r="R171" s="268">
        <v>-19.23348</v>
      </c>
      <c r="S171" s="268">
        <v>-7.6309500000000003</v>
      </c>
      <c r="T171" s="268">
        <v>-174.60919000000001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-207.45670000000001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28.243655834020007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-7.2613915379833268E-4</v>
      </c>
      <c r="E172" s="276">
        <f t="shared" si="293"/>
        <v>-3.9049001767860571E-4</v>
      </c>
      <c r="F172" s="276">
        <f t="shared" si="293"/>
        <v>-3.8746522753222947E-4</v>
      </c>
      <c r="G172" s="276">
        <f t="shared" si="293"/>
        <v>-6.4616703819435177E-4</v>
      </c>
      <c r="H172" s="276">
        <f t="shared" si="293"/>
        <v>-4.6952703668199351E-4</v>
      </c>
      <c r="I172" s="276">
        <f t="shared" si="293"/>
        <v>-9.8472044843937972E-4</v>
      </c>
      <c r="J172" s="276">
        <f t="shared" si="293"/>
        <v>-4.027879547374886E-4</v>
      </c>
      <c r="K172" s="276">
        <f t="shared" si="293"/>
        <v>-3.8792077704313701E-4</v>
      </c>
      <c r="L172" s="276">
        <f t="shared" si="293"/>
        <v>-6.2959635855992834E-4</v>
      </c>
      <c r="M172" s="276">
        <f t="shared" si="293"/>
        <v>-7.7029368207164365E-4</v>
      </c>
      <c r="N172" s="276">
        <f t="shared" si="293"/>
        <v>-5.8121988847606855E-4</v>
      </c>
      <c r="O172" s="276">
        <f t="shared" si="293"/>
        <v>-3.2382996890928948E-4</v>
      </c>
      <c r="P172" s="276">
        <f t="shared" ca="1" si="293"/>
        <v>-5.4053995805767078E-4</v>
      </c>
      <c r="Q172" s="277">
        <f t="shared" si="293"/>
        <v>-3.6211190637460447E-4</v>
      </c>
      <c r="R172" s="276">
        <f t="shared" si="293"/>
        <v>-1.0348108332059456E-3</v>
      </c>
      <c r="S172" s="276">
        <f t="shared" si="293"/>
        <v>-4.9241057564511153E-4</v>
      </c>
      <c r="T172" s="276">
        <f t="shared" si="293"/>
        <v>-1.1488995963839295E-2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-3.152632034683162E-3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-102.70355000000002</v>
      </c>
      <c r="E173" s="268">
        <v>-74.29074</v>
      </c>
      <c r="F173" s="268">
        <v>-74.917180000000002</v>
      </c>
      <c r="G173" s="268">
        <v>-99.721100000000007</v>
      </c>
      <c r="H173" s="268">
        <v>-55.564909999999998</v>
      </c>
      <c r="I173" s="268">
        <v>-119.32809000000002</v>
      </c>
      <c r="J173" s="268">
        <v>-104.22332</v>
      </c>
      <c r="K173" s="268">
        <v>-91.086309999999997</v>
      </c>
      <c r="L173" s="268">
        <v>-97.494830000000007</v>
      </c>
      <c r="M173" s="268">
        <v>-94.118769999999984</v>
      </c>
      <c r="N173" s="268">
        <v>-94.048930000000013</v>
      </c>
      <c r="O173" s="268">
        <v>-75.261320000000012</v>
      </c>
      <c r="P173" s="268">
        <f ca="1">SUMIF($D$4:$O$4,"&lt;"&amp;MONTH(TODAY()),$D173:$O173)</f>
        <v>-407.19748000000004</v>
      </c>
      <c r="Q173" s="269">
        <v>-109.53873000000002</v>
      </c>
      <c r="R173" s="268">
        <v>-96.142490000000009</v>
      </c>
      <c r="S173" s="268">
        <v>-96.863299999999995</v>
      </c>
      <c r="T173" s="268">
        <v>-97.696769999999987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-400.24129000000005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-2.029991646702678E-2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-5.8535295540361951E-3</v>
      </c>
      <c r="E174" s="307">
        <f t="shared" si="295"/>
        <v>-6.5300160890206039E-3</v>
      </c>
      <c r="F174" s="307">
        <f t="shared" si="295"/>
        <v>-6.1840357978549141E-3</v>
      </c>
      <c r="G174" s="308">
        <f t="shared" si="295"/>
        <v>-1.0791863093380961E-2</v>
      </c>
      <c r="H174" s="308">
        <f t="shared" si="295"/>
        <v>-5.880945653359196E-3</v>
      </c>
      <c r="I174" s="308">
        <f t="shared" si="295"/>
        <v>-1.030786447302781E-2</v>
      </c>
      <c r="J174" s="308">
        <f t="shared" si="295"/>
        <v>-7.1955465489832796E-3</v>
      </c>
      <c r="K174" s="308">
        <f t="shared" si="295"/>
        <v>-6.0329719599225623E-3</v>
      </c>
      <c r="L174" s="308">
        <f t="shared" si="295"/>
        <v>-1.0391131815028676E-2</v>
      </c>
      <c r="M174" s="308">
        <f t="shared" si="295"/>
        <v>-6.3296702764008743E-3</v>
      </c>
      <c r="N174" s="308">
        <f t="shared" si="295"/>
        <v>-7.0973076436348682E-3</v>
      </c>
      <c r="O174" s="308">
        <f t="shared" si="295"/>
        <v>-4.0784144963657001E-3</v>
      </c>
      <c r="P174" s="308">
        <f t="shared" ca="1" si="295"/>
        <v>-6.8177949022736033E-3</v>
      </c>
      <c r="Q174" s="309">
        <f t="shared" si="295"/>
        <v>-6.6295751255462205E-3</v>
      </c>
      <c r="R174" s="308">
        <f t="shared" si="295"/>
        <v>-5.1727139437789879E-3</v>
      </c>
      <c r="S174" s="308">
        <f t="shared" si="295"/>
        <v>-6.2504030706380109E-3</v>
      </c>
      <c r="T174" s="308">
        <f t="shared" si="295"/>
        <v>-6.4282859121569469E-3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-6.0822981974403018E-3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-4.3635771812240145E-3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-135.04542000000001</v>
      </c>
      <c r="E175" s="268">
        <v>-169.14330999999999</v>
      </c>
      <c r="F175" s="268">
        <v>-127.31038000000001</v>
      </c>
      <c r="G175" s="293">
        <v>-160.79829999999998</v>
      </c>
      <c r="H175" s="293">
        <v>-292.88183000000004</v>
      </c>
      <c r="I175" s="293">
        <v>-120.30860999999999</v>
      </c>
      <c r="J175" s="293">
        <v>-123.61228</v>
      </c>
      <c r="K175" s="293">
        <v>-96.728580000000022</v>
      </c>
      <c r="L175" s="293">
        <v>-162.03208999999998</v>
      </c>
      <c r="M175" s="293">
        <v>-133.11727000000002</v>
      </c>
      <c r="N175" s="293">
        <v>210.44130000000007</v>
      </c>
      <c r="O175" s="293">
        <v>-56.305869999999999</v>
      </c>
      <c r="P175" s="293">
        <f ca="1">SUMIF($D$4:$O$4,"&lt;"&amp;MONTH(TODAY()),$D175:$O175)</f>
        <v>-885.17923999999994</v>
      </c>
      <c r="Q175" s="311">
        <v>-128.41723999999999</v>
      </c>
      <c r="R175" s="293">
        <v>-119.04675999999999</v>
      </c>
      <c r="S175" s="293">
        <v>-109.18897</v>
      </c>
      <c r="T175" s="293">
        <v>-114.27441999999999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-470.92738999999995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-0.28933067078445474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-7.6968357676753191E-3</v>
      </c>
      <c r="E176" s="313">
        <f t="shared" si="297"/>
        <v>-1.4867378298428572E-2</v>
      </c>
      <c r="F176" s="313">
        <f t="shared" si="297"/>
        <v>-1.0508830516024661E-2</v>
      </c>
      <c r="G176" s="314">
        <f t="shared" si="297"/>
        <v>-1.7401665637948233E-2</v>
      </c>
      <c r="H176" s="314">
        <f t="shared" si="297"/>
        <v>-3.0998378744541966E-2</v>
      </c>
      <c r="I176" s="314">
        <f t="shared" si="297"/>
        <v>-1.0392564289081958E-2</v>
      </c>
      <c r="J176" s="314">
        <f t="shared" si="297"/>
        <v>-8.5341544940801609E-3</v>
      </c>
      <c r="K176" s="314">
        <f t="shared" si="297"/>
        <v>-6.4066796740709607E-3</v>
      </c>
      <c r="L176" s="314">
        <f t="shared" si="297"/>
        <v>-1.7269600915808453E-2</v>
      </c>
      <c r="M176" s="314">
        <f t="shared" si="297"/>
        <v>-8.9523952256774075E-3</v>
      </c>
      <c r="N176" s="314">
        <f t="shared" si="297"/>
        <v>1.5880740451023299E-2</v>
      </c>
      <c r="O176" s="314">
        <f t="shared" si="297"/>
        <v>-3.0512177628359768E-3</v>
      </c>
      <c r="P176" s="314">
        <f t="shared" ca="1" si="297"/>
        <v>-1.4820746214024757E-2</v>
      </c>
      <c r="Q176" s="315">
        <f t="shared" si="297"/>
        <v>-7.7721527353411804E-3</v>
      </c>
      <c r="R176" s="314">
        <f t="shared" si="297"/>
        <v>-6.4050227471091148E-3</v>
      </c>
      <c r="S176" s="314">
        <f t="shared" si="297"/>
        <v>-7.0457549285209324E-3</v>
      </c>
      <c r="T176" s="314">
        <f t="shared" si="297"/>
        <v>-7.519067868936774E-3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-7.1564850676007598E-3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-9.8825977690114586E-3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-2.20086</v>
      </c>
      <c r="E177" s="324">
        <f t="shared" si="299"/>
        <v>-2.20086</v>
      </c>
      <c r="F177" s="324">
        <f t="shared" si="299"/>
        <v>-33.107759999999999</v>
      </c>
      <c r="G177" s="324">
        <f t="shared" si="299"/>
        <v>-20.650860000000002</v>
      </c>
      <c r="H177" s="324">
        <f t="shared" si="299"/>
        <v>-9.4008599999999998</v>
      </c>
      <c r="I177" s="324">
        <f t="shared" si="299"/>
        <v>37.65063</v>
      </c>
      <c r="J177" s="324">
        <f t="shared" si="299"/>
        <v>-6.7757700000000005</v>
      </c>
      <c r="K177" s="324">
        <f t="shared" si="299"/>
        <v>-7.4960400000000007</v>
      </c>
      <c r="L177" s="324">
        <f t="shared" si="299"/>
        <v>-2.4609999999999999</v>
      </c>
      <c r="M177" s="324">
        <f t="shared" si="299"/>
        <v>-4.9973799999999997</v>
      </c>
      <c r="N177" s="324">
        <f t="shared" si="299"/>
        <v>-6.6039200000000005</v>
      </c>
      <c r="O177" s="324">
        <f t="shared" si="299"/>
        <v>-11.70684</v>
      </c>
      <c r="P177" s="324">
        <f ca="1">SUMIF($D$4:$O$4,"&lt;"&amp;MONTH(TODAY()),$D177:$O177)</f>
        <v>-67.561199999999999</v>
      </c>
      <c r="Q177" s="325">
        <f t="shared" ref="Q177:AB177" si="300">+Q180+Q186+Q187</f>
        <v>-2.2013099999999999</v>
      </c>
      <c r="R177" s="324">
        <f t="shared" si="300"/>
        <v>-6.7270599999999998</v>
      </c>
      <c r="S177" s="324">
        <f t="shared" si="300"/>
        <v>-3.8878400000000002</v>
      </c>
      <c r="T177" s="324">
        <f t="shared" si="300"/>
        <v>-2.2013099999999999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-15.017519999999999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-0.8934034708481875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-1.2543674541236498E-4</v>
      </c>
      <c r="E178" s="336">
        <f t="shared" ref="E178:O178" si="302">IFERROR(E177/E$11,"")</f>
        <v>-1.9345144778046207E-4</v>
      </c>
      <c r="F178" s="336">
        <f t="shared" si="302"/>
        <v>-2.7328788006541226E-3</v>
      </c>
      <c r="G178" s="337">
        <f t="shared" si="302"/>
        <v>-2.2348455229693328E-3</v>
      </c>
      <c r="H178" s="337">
        <f t="shared" si="302"/>
        <v>-9.9497950693771186E-4</v>
      </c>
      <c r="I178" s="337">
        <f t="shared" si="302"/>
        <v>3.2523573566300688E-3</v>
      </c>
      <c r="J178" s="337">
        <f t="shared" si="302"/>
        <v>-4.6779711527328467E-4</v>
      </c>
      <c r="K178" s="337">
        <f t="shared" si="302"/>
        <v>-4.964895287827329E-4</v>
      </c>
      <c r="L178" s="337">
        <f t="shared" si="302"/>
        <v>-2.6229673303482422E-4</v>
      </c>
      <c r="M178" s="337">
        <f t="shared" si="302"/>
        <v>-3.3608352134096317E-4</v>
      </c>
      <c r="N178" s="337">
        <f t="shared" si="302"/>
        <v>-4.9835816201155268E-4</v>
      </c>
      <c r="O178" s="337">
        <f t="shared" si="302"/>
        <v>-6.3439421422098138E-4</v>
      </c>
      <c r="P178" s="337">
        <f ca="1">IFERROR(P177/P$11,"")</f>
        <v>-1.1311916884934733E-3</v>
      </c>
      <c r="Q178" s="338">
        <f>IFERROR(Q177/Q$11,"")</f>
        <v>-1.3322913292509553E-4</v>
      </c>
      <c r="R178" s="337">
        <f t="shared" ref="R178:AB178" si="303">IFERROR(R177/R$11,"")</f>
        <v>-3.6193317920763104E-4</v>
      </c>
      <c r="S178" s="337">
        <f t="shared" si="303"/>
        <v>-2.5087486255526381E-4</v>
      </c>
      <c r="T178" s="337">
        <f t="shared" si="303"/>
        <v>-1.4484255785826092E-4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-2.2821492211866413E-4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-2.0900029651110719E-3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-1.2543674541236498E-4</v>
      </c>
      <c r="E185" s="370">
        <f t="shared" si="321"/>
        <v>-1.9345144778046207E-4</v>
      </c>
      <c r="F185" s="370">
        <f t="shared" si="321"/>
        <v>-2.7328788006541226E-3</v>
      </c>
      <c r="G185" s="371">
        <f t="shared" si="321"/>
        <v>-2.2348455229693328E-3</v>
      </c>
      <c r="H185" s="371">
        <f t="shared" si="321"/>
        <v>-9.9497950693771186E-4</v>
      </c>
      <c r="I185" s="371">
        <f t="shared" si="321"/>
        <v>3.2523573566300688E-3</v>
      </c>
      <c r="J185" s="371">
        <f t="shared" si="321"/>
        <v>-4.6779711527328467E-4</v>
      </c>
      <c r="K185" s="371">
        <f t="shared" si="321"/>
        <v>-4.964895287827329E-4</v>
      </c>
      <c r="L185" s="371">
        <f t="shared" si="321"/>
        <v>-2.6229673303482422E-4</v>
      </c>
      <c r="M185" s="371">
        <f t="shared" si="321"/>
        <v>-3.3608352134096317E-4</v>
      </c>
      <c r="N185" s="371">
        <f t="shared" si="321"/>
        <v>-4.9835816201155268E-4</v>
      </c>
      <c r="O185" s="371">
        <f t="shared" si="321"/>
        <v>-6.3439421422098138E-4</v>
      </c>
      <c r="P185" s="371">
        <f t="shared" ca="1" si="321"/>
        <v>-1.1311916884934733E-3</v>
      </c>
      <c r="Q185" s="372">
        <f t="shared" si="321"/>
        <v>-1.3322913292509553E-4</v>
      </c>
      <c r="R185" s="371">
        <f t="shared" si="321"/>
        <v>-3.6193317920763104E-4</v>
      </c>
      <c r="S185" s="371">
        <f t="shared" si="321"/>
        <v>-2.5087486255526381E-4</v>
      </c>
      <c r="T185" s="371">
        <f t="shared" si="321"/>
        <v>-1.4484255785826092E-4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-2.2821492211866413E-4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-2.0900029651110719E-3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-2.20086</v>
      </c>
      <c r="E186" s="365">
        <v>-2.20086</v>
      </c>
      <c r="F186" s="365">
        <v>-33.107759999999999</v>
      </c>
      <c r="G186" s="365">
        <v>-20.650860000000002</v>
      </c>
      <c r="H186" s="365">
        <v>-9.4008599999999998</v>
      </c>
      <c r="I186" s="365">
        <v>37.65063</v>
      </c>
      <c r="J186" s="365">
        <v>-6.7757700000000005</v>
      </c>
      <c r="K186" s="365">
        <v>-7.4960400000000007</v>
      </c>
      <c r="L186" s="365">
        <v>-2.4609999999999999</v>
      </c>
      <c r="M186" s="365">
        <v>-4.9973799999999997</v>
      </c>
      <c r="N186" s="365">
        <v>-6.6039200000000005</v>
      </c>
      <c r="O186" s="365">
        <v>-11.70684</v>
      </c>
      <c r="P186" s="365">
        <f ca="1">SUMIF($D$4:$O$4,"&lt;"&amp;MONTH(TODAY()),$D186:$O186)</f>
        <v>-67.561199999999999</v>
      </c>
      <c r="Q186" s="378">
        <v>-2.2013099999999999</v>
      </c>
      <c r="R186" s="365">
        <v>-6.7270599999999998</v>
      </c>
      <c r="S186" s="365">
        <v>-3.8878400000000002</v>
      </c>
      <c r="T186" s="365">
        <v>-2.2013099999999999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-15.017519999999999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-0.8934034708481875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-1322.78649</v>
      </c>
      <c r="E189" s="71">
        <f t="shared" si="327"/>
        <v>-791.54068999999981</v>
      </c>
      <c r="F189" s="71">
        <f t="shared" si="327"/>
        <v>-1110.29241</v>
      </c>
      <c r="G189" s="71">
        <f t="shared" si="327"/>
        <v>-903.61921999999993</v>
      </c>
      <c r="H189" s="71">
        <f t="shared" si="327"/>
        <v>-925.16615999999988</v>
      </c>
      <c r="I189" s="71">
        <f t="shared" si="327"/>
        <v>-1071.65951</v>
      </c>
      <c r="J189" s="71">
        <f t="shared" si="327"/>
        <v>-914.61975999999993</v>
      </c>
      <c r="K189" s="71">
        <f t="shared" si="327"/>
        <v>-1207.18525</v>
      </c>
      <c r="L189" s="71">
        <f t="shared" si="327"/>
        <v>-1216.8775499999999</v>
      </c>
      <c r="M189" s="71">
        <f t="shared" si="327"/>
        <v>-967.20506000000012</v>
      </c>
      <c r="N189" s="71">
        <f t="shared" si="327"/>
        <v>-864.89870000000019</v>
      </c>
      <c r="O189" s="71">
        <f t="shared" si="327"/>
        <v>-1033.9963200000002</v>
      </c>
      <c r="P189" s="71">
        <f ca="1">SUMIF($D$4:$O$4,"&lt;"&amp;MONTH(TODAY()),$D189:$O189)</f>
        <v>-5053.4049699999996</v>
      </c>
      <c r="Q189" s="109">
        <f t="shared" ref="Q189:AB189" si="328">Q35+Q129+Q177+Q165</f>
        <v>-1058.4621599999998</v>
      </c>
      <c r="R189" s="71">
        <f t="shared" si="328"/>
        <v>-1128.16993</v>
      </c>
      <c r="S189" s="71">
        <f t="shared" si="328"/>
        <v>-1092.2788200000002</v>
      </c>
      <c r="T189" s="71">
        <f>T35+T129+T177+T165</f>
        <v>-877.16364999999996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-4156.0745600000009</v>
      </c>
      <c r="AD189" s="71">
        <v>-741.0833280649174</v>
      </c>
      <c r="AE189" s="71">
        <v>-734.65154244746486</v>
      </c>
      <c r="AF189" s="71">
        <v>-734.03177898497006</v>
      </c>
      <c r="AG189" s="71">
        <v>-734.42651094665575</v>
      </c>
      <c r="AH189" s="71">
        <v>-734.17091967119154</v>
      </c>
      <c r="AI189" s="71">
        <v>-736.00950121153983</v>
      </c>
      <c r="AJ189" s="71">
        <v>-738.57824701456366</v>
      </c>
      <c r="AK189" s="71">
        <v>-738.3419921838688</v>
      </c>
      <c r="AL189" s="71">
        <v>-738.46829909315068</v>
      </c>
      <c r="AM189" s="71">
        <v>-740.21738327969388</v>
      </c>
      <c r="AN189" s="71">
        <v>-742.28854329678097</v>
      </c>
      <c r="AO189" s="71">
        <v>-744.80947895712984</v>
      </c>
      <c r="AP189" s="5"/>
      <c r="AQ189" s="72">
        <v>-734.42651094665575</v>
      </c>
      <c r="AR189" s="73">
        <f ca="1">SUMIF($AD$4:$AO$4,"&lt;"&amp;MONTH(TODAY()),$AD189:$AO189)</f>
        <v>-3678.3640801151996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-2.9277343171164483E-2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0.19435183360872954</v>
      </c>
      <c r="AV189" s="45">
        <f ca="1">IFERROR(($AC189/$AR189)-1,"")</f>
        <v>0.12987036342249203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-7.539145251449246E-2</v>
      </c>
      <c r="E190" s="47">
        <f>IFERROR(E189/E$11,"")</f>
        <v>-6.9574935460522652E-2</v>
      </c>
      <c r="F190" s="47">
        <f t="shared" ref="F190:O190" si="330">IFERROR(F189/F$11,"")</f>
        <v>-9.1649045112571048E-2</v>
      </c>
      <c r="G190" s="48">
        <f t="shared" si="330"/>
        <v>-9.7790085656773634E-2</v>
      </c>
      <c r="H190" s="48">
        <f t="shared" si="330"/>
        <v>-9.7918846755749592E-2</v>
      </c>
      <c r="I190" s="48">
        <f t="shared" si="330"/>
        <v>-9.2572679159713261E-2</v>
      </c>
      <c r="J190" s="48">
        <f t="shared" si="330"/>
        <v>-6.3145072117256618E-2</v>
      </c>
      <c r="K190" s="48">
        <f t="shared" si="330"/>
        <v>-7.9956194994419125E-2</v>
      </c>
      <c r="L190" s="48">
        <f t="shared" si="330"/>
        <v>-0.12969646723625394</v>
      </c>
      <c r="M190" s="48">
        <f t="shared" si="330"/>
        <v>-6.5046420809223557E-2</v>
      </c>
      <c r="N190" s="48">
        <f t="shared" si="330"/>
        <v>-6.5268708048883295E-2</v>
      </c>
      <c r="O190" s="48">
        <f t="shared" si="330"/>
        <v>-5.6032309567209129E-2</v>
      </c>
      <c r="P190" s="48">
        <f ca="1">IFERROR(P189/P$11,"")</f>
        <v>-8.4610245239214357E-2</v>
      </c>
      <c r="Q190" s="49">
        <f>IFERROR(Q189/Q$11,"")</f>
        <v>-6.4060943624852346E-2</v>
      </c>
      <c r="R190" s="48">
        <f>IFERROR(R189/R$11,"")</f>
        <v>-6.0698452139768426E-2</v>
      </c>
      <c r="S190" s="48">
        <f t="shared" ref="S190:AB190" si="331">IFERROR(S189/S$11,"")</f>
        <v>-7.048265845290079E-2</v>
      </c>
      <c r="T190" s="48">
        <f t="shared" si="331"/>
        <v>-5.7715917670063885E-2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-6.3158113458797557E-2</v>
      </c>
      <c r="AD190" s="107">
        <f t="shared" ref="AD190:AO190" si="333">IFERROR(AD189/AD$11,"")</f>
        <v>-4.6272380090109692E-2</v>
      </c>
      <c r="AE190" s="107">
        <f t="shared" si="333"/>
        <v>-4.8975684269407307E-2</v>
      </c>
      <c r="AF190" s="107">
        <f t="shared" si="333"/>
        <v>-4.9255631099873014E-2</v>
      </c>
      <c r="AG190" s="107">
        <f t="shared" si="333"/>
        <v>-4.9076907622854223E-2</v>
      </c>
      <c r="AH190" s="107">
        <f t="shared" si="333"/>
        <v>-4.9192461811034316E-2</v>
      </c>
      <c r="AI190" s="107">
        <f t="shared" si="333"/>
        <v>-4.8374881896236177E-2</v>
      </c>
      <c r="AJ190" s="107">
        <f t="shared" si="333"/>
        <v>-4.7283491581265401E-2</v>
      </c>
      <c r="AK190" s="107">
        <f t="shared" si="333"/>
        <v>-4.7381497969331887E-2</v>
      </c>
      <c r="AL190" s="107">
        <f t="shared" si="333"/>
        <v>-4.7329043362272921E-2</v>
      </c>
      <c r="AM190" s="107">
        <f t="shared" si="333"/>
        <v>-4.661620080190032E-2</v>
      </c>
      <c r="AN190" s="107">
        <f t="shared" si="333"/>
        <v>-4.5803507517752695E-2</v>
      </c>
      <c r="AO190" s="107">
        <f t="shared" si="333"/>
        <v>-4.4857516072008392E-2</v>
      </c>
      <c r="AP190" s="56"/>
      <c r="AQ190" s="52">
        <f t="shared" ref="AQ190" si="334">IFERROR(AQ189/AQ$11,"")</f>
        <v>-4.9076907622854223E-2</v>
      </c>
      <c r="AR190" s="224">
        <f ca="1">IFERROR(AR189/AR$11,"")</f>
        <v>-4.8522257718847918E-2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-4.0074167986709749E-2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8.6390100472096623E-3</v>
      </c>
      <c r="AV190" s="45">
        <f ca="1">IF($AR190&lt;&gt;0,IFERROR(($AR190-$AC190),""),"")</f>
        <v>1.4635855739949639E-2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5494.6562200000044</v>
      </c>
      <c r="E191" s="40">
        <f t="shared" si="335"/>
        <v>1167.3684799999883</v>
      </c>
      <c r="F191" s="40">
        <f t="shared" si="335"/>
        <v>2935.5697899999941</v>
      </c>
      <c r="G191" s="40">
        <f t="shared" si="335"/>
        <v>133.37363000000607</v>
      </c>
      <c r="H191" s="40">
        <f t="shared" si="335"/>
        <v>820.41645000000142</v>
      </c>
      <c r="I191" s="40">
        <f t="shared" si="335"/>
        <v>2170.4910800000066</v>
      </c>
      <c r="J191" s="40">
        <f t="shared" si="335"/>
        <v>4224.5413099999878</v>
      </c>
      <c r="K191" s="40">
        <f t="shared" si="335"/>
        <v>5011.0132800000047</v>
      </c>
      <c r="L191" s="40">
        <f t="shared" si="335"/>
        <v>-1112.17039</v>
      </c>
      <c r="M191" s="40">
        <f t="shared" si="335"/>
        <v>3732.8540600000069</v>
      </c>
      <c r="N191" s="40">
        <f t="shared" si="335"/>
        <v>3098.1357100000037</v>
      </c>
      <c r="O191" s="40">
        <f t="shared" si="335"/>
        <v>28023.679850000008</v>
      </c>
      <c r="P191" s="40">
        <f ca="1">SUMIF($D$4:$O$4,"&lt;"&amp;MONTH(TODAY()),$D191:$O191)</f>
        <v>10551.384569999993</v>
      </c>
      <c r="Q191" s="41">
        <f t="shared" ref="Q191:AB191" si="336">Q189+Q127</f>
        <v>6947.2295100000001</v>
      </c>
      <c r="R191" s="40">
        <f t="shared" si="336"/>
        <v>8639.5999300000003</v>
      </c>
      <c r="S191" s="40">
        <f t="shared" si="336"/>
        <v>6750.452219999991</v>
      </c>
      <c r="T191" s="40">
        <f t="shared" si="336"/>
        <v>5159.401549999995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27496.683209999988</v>
      </c>
      <c r="AD191" s="40">
        <v>6505.2877772215788</v>
      </c>
      <c r="AE191" s="40">
        <v>5807.8134253864237</v>
      </c>
      <c r="AF191" s="40">
        <v>5740.6051655026167</v>
      </c>
      <c r="AG191" s="40">
        <v>5783.4106064019943</v>
      </c>
      <c r="AH191" s="40">
        <v>5755.6938307206883</v>
      </c>
      <c r="AI191" s="40">
        <v>5955.0729058986399</v>
      </c>
      <c r="AJ191" s="40">
        <v>6163.0342700297697</v>
      </c>
      <c r="AK191" s="40">
        <v>6137.4143730512933</v>
      </c>
      <c r="AL191" s="40">
        <v>6151.1113205124439</v>
      </c>
      <c r="AM191" s="40">
        <v>6340.7851423519023</v>
      </c>
      <c r="AN191" s="40">
        <v>6565.385444100908</v>
      </c>
      <c r="AO191" s="40">
        <v>6838.7602221639154</v>
      </c>
      <c r="AP191" s="5"/>
      <c r="AQ191" s="43">
        <v>5783.4106064019943</v>
      </c>
      <c r="AR191" s="44">
        <f ca="1">SUMIF($AD$4:$AO$4,"&lt;"&amp;MONTH(TODAY()),$AD191:$AO191)</f>
        <v>29592.810805233301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37.683820407375585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-0.10789637791085549</v>
      </c>
      <c r="AV191" s="45">
        <f ca="1">IFERROR(($AC191/$AR191)-1,"")</f>
        <v>-7.0832325088315939E-2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0.31316475986505649</v>
      </c>
      <c r="E192" s="401">
        <f t="shared" si="338"/>
        <v>0.10260949017623798</v>
      </c>
      <c r="F192" s="401">
        <f t="shared" si="338"/>
        <v>0.24231649761058008</v>
      </c>
      <c r="G192" s="402">
        <f t="shared" si="338"/>
        <v>1.4433755295793098E-2</v>
      </c>
      <c r="H192" s="402">
        <f t="shared" si="338"/>
        <v>8.6832221190889916E-2</v>
      </c>
      <c r="I192" s="402">
        <f t="shared" si="338"/>
        <v>0.18749255009910765</v>
      </c>
      <c r="J192" s="402">
        <f t="shared" si="338"/>
        <v>0.2916610567021633</v>
      </c>
      <c r="K192" s="402">
        <f t="shared" si="338"/>
        <v>0.33189732473562289</v>
      </c>
      <c r="L192" s="402">
        <f t="shared" si="338"/>
        <v>-0.11853663546325328</v>
      </c>
      <c r="M192" s="402">
        <f t="shared" si="338"/>
        <v>0.25104169327461856</v>
      </c>
      <c r="N192" s="402">
        <f t="shared" si="338"/>
        <v>0.23379768654041214</v>
      </c>
      <c r="O192" s="402">
        <f t="shared" si="338"/>
        <v>1.5186045387159219</v>
      </c>
      <c r="P192" s="402">
        <f ca="1">IFERROR(P191/P$11,"")</f>
        <v>0.17666409903439065</v>
      </c>
      <c r="Q192" s="403">
        <f t="shared" ref="Q192:AB192" si="339">Q191/Q11</f>
        <v>0.42046479771087958</v>
      </c>
      <c r="R192" s="402">
        <f t="shared" si="339"/>
        <v>0.46483276048480715</v>
      </c>
      <c r="S192" s="402">
        <f t="shared" si="339"/>
        <v>0.4355937417379247</v>
      </c>
      <c r="T192" s="402">
        <f t="shared" si="339"/>
        <v>0.33948009027346238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0.4178555059218651</v>
      </c>
      <c r="AD192" s="405">
        <f t="shared" ref="AD192:AO192" si="341">IFERROR(AD191/AD$11,"")</f>
        <v>0.40618259408039659</v>
      </c>
      <c r="AE192" s="405">
        <f t="shared" si="341"/>
        <v>0.38717898239176557</v>
      </c>
      <c r="AF192" s="405">
        <f t="shared" si="341"/>
        <v>0.38521102003652086</v>
      </c>
      <c r="AG192" s="405">
        <f t="shared" si="341"/>
        <v>0.38646740530863249</v>
      </c>
      <c r="AH192" s="405">
        <f t="shared" si="341"/>
        <v>0.38565508572654977</v>
      </c>
      <c r="AI192" s="405">
        <f t="shared" si="341"/>
        <v>0.39140248601699162</v>
      </c>
      <c r="AJ192" s="405">
        <f t="shared" si="341"/>
        <v>0.39455505249433187</v>
      </c>
      <c r="AK192" s="405">
        <f t="shared" si="341"/>
        <v>0.39385527266781883</v>
      </c>
      <c r="AL192" s="405">
        <f t="shared" si="341"/>
        <v>0.39422980617070269</v>
      </c>
      <c r="AM192" s="405">
        <f t="shared" si="341"/>
        <v>0.39931960544878903</v>
      </c>
      <c r="AN192" s="405">
        <f t="shared" si="341"/>
        <v>0.40512235337786623</v>
      </c>
      <c r="AO192" s="405">
        <f t="shared" si="341"/>
        <v>0.4118768695154949</v>
      </c>
      <c r="AP192" s="406"/>
      <c r="AQ192" s="407">
        <f t="shared" ref="AQ192" si="342">IFERROR(AQ191/AQ$11,"")</f>
        <v>0.38646740530863249</v>
      </c>
      <c r="AR192" s="408">
        <f ca="1">IFERROR(AR191/AR$11,"")</f>
        <v>0.39036646760417132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-0.32504633497766927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4.6987315035170119E-2</v>
      </c>
      <c r="AV192" s="45">
        <f ca="1">IF($AR192&lt;&gt;0,IFERROR(($AR192-$AC192),""),"")</f>
        <v>-2.7489038317693781E-2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419" priority="20" operator="lessThan">
      <formula>0</formula>
    </cfRule>
  </conditionalFormatting>
  <conditionalFormatting sqref="AT47:AV48">
    <cfRule type="cellIs" dxfId="418" priority="19" operator="greaterThan">
      <formula>0</formula>
    </cfRule>
  </conditionalFormatting>
  <conditionalFormatting sqref="AT50:AV51">
    <cfRule type="cellIs" dxfId="417" priority="18" operator="greaterThan">
      <formula>0</formula>
    </cfRule>
  </conditionalFormatting>
  <conditionalFormatting sqref="AT57:AV57">
    <cfRule type="cellIs" dxfId="416" priority="17" operator="greaterThan">
      <formula>0</formula>
    </cfRule>
  </conditionalFormatting>
  <conditionalFormatting sqref="AT63:AV63">
    <cfRule type="cellIs" dxfId="415" priority="16" operator="greaterThan">
      <formula>0</formula>
    </cfRule>
  </conditionalFormatting>
  <conditionalFormatting sqref="AT67:AV67">
    <cfRule type="cellIs" dxfId="414" priority="15" operator="greaterThan">
      <formula>0</formula>
    </cfRule>
  </conditionalFormatting>
  <conditionalFormatting sqref="AT73:AV74">
    <cfRule type="cellIs" dxfId="413" priority="14" operator="greaterThan">
      <formula>0</formula>
    </cfRule>
  </conditionalFormatting>
  <conditionalFormatting sqref="AT85:AV86">
    <cfRule type="cellIs" dxfId="412" priority="13" operator="greaterThan">
      <formula>0</formula>
    </cfRule>
  </conditionalFormatting>
  <conditionalFormatting sqref="AT101:AV102">
    <cfRule type="cellIs" dxfId="411" priority="12" operator="greaterThan">
      <formula>0</formula>
    </cfRule>
  </conditionalFormatting>
  <conditionalFormatting sqref="AT115:AV118">
    <cfRule type="cellIs" dxfId="410" priority="11" operator="greaterThan">
      <formula>0</formula>
    </cfRule>
  </conditionalFormatting>
  <conditionalFormatting sqref="AT125:AV126">
    <cfRule type="cellIs" dxfId="409" priority="1" operator="greaterThan">
      <formula>0</formula>
    </cfRule>
  </conditionalFormatting>
  <conditionalFormatting sqref="AT127:AV128">
    <cfRule type="cellIs" dxfId="408" priority="3" operator="lessThan">
      <formula>0</formula>
    </cfRule>
  </conditionalFormatting>
  <conditionalFormatting sqref="AT129:AV134">
    <cfRule type="cellIs" dxfId="407" priority="10" operator="greaterThan">
      <formula>0</formula>
    </cfRule>
  </conditionalFormatting>
  <conditionalFormatting sqref="AT147:AV148">
    <cfRule type="cellIs" dxfId="406" priority="9" operator="greaterThan">
      <formula>0</formula>
    </cfRule>
  </conditionalFormatting>
  <conditionalFormatting sqref="AT155:AV166">
    <cfRule type="cellIs" dxfId="405" priority="8" operator="greaterThan">
      <formula>0</formula>
    </cfRule>
  </conditionalFormatting>
  <conditionalFormatting sqref="AT174:AV174">
    <cfRule type="cellIs" dxfId="404" priority="7" operator="greaterThan">
      <formula>0</formula>
    </cfRule>
  </conditionalFormatting>
  <conditionalFormatting sqref="AT176:AV179">
    <cfRule type="cellIs" dxfId="403" priority="6" operator="greaterThan">
      <formula>0</formula>
    </cfRule>
  </conditionalFormatting>
  <conditionalFormatting sqref="AT185:AV185">
    <cfRule type="cellIs" dxfId="402" priority="5" operator="greaterThan">
      <formula>0</formula>
    </cfRule>
  </conditionalFormatting>
  <conditionalFormatting sqref="AT189:AV190">
    <cfRule type="cellIs" dxfId="401" priority="4" operator="greaterThan">
      <formula>0</formula>
    </cfRule>
  </conditionalFormatting>
  <conditionalFormatting sqref="AT191:AV192">
    <cfRule type="cellIs" dxfId="400" priority="2" operator="lessThan">
      <formula>0</formula>
    </cfRule>
  </conditionalFormatting>
  <dataValidations count="2">
    <dataValidation type="list" allowBlank="1" showInputMessage="1" showErrorMessage="1" sqref="A1" xr:uid="{24090626-7B4A-4A57-9903-1673327BC70D}">
      <formula1>$A$1047993:$A$1048020</formula1>
    </dataValidation>
    <dataValidation type="list" allowBlank="1" showInputMessage="1" showErrorMessage="1" sqref="AT8" xr:uid="{9392941B-17A7-425F-8934-74C4CCA9FBC9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46545-3FC5-4AD8-98CE-E50C7788FB24}">
  <sheetPr codeName="Hoja26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136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0.29160300077010159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PUE</v>
      </c>
      <c r="E7" s="25" t="str">
        <f t="shared" ref="E7:AV7" si="3">$A$1</f>
        <v>PUE</v>
      </c>
      <c r="F7" s="25" t="str">
        <f t="shared" si="3"/>
        <v>PUE</v>
      </c>
      <c r="G7" s="25" t="str">
        <f t="shared" si="3"/>
        <v>PUE</v>
      </c>
      <c r="H7" s="25" t="str">
        <f t="shared" si="3"/>
        <v>PUE</v>
      </c>
      <c r="I7" s="25" t="str">
        <f t="shared" si="3"/>
        <v>PUE</v>
      </c>
      <c r="J7" s="25" t="str">
        <f t="shared" si="3"/>
        <v>PUE</v>
      </c>
      <c r="K7" s="25" t="str">
        <f t="shared" si="3"/>
        <v>PUE</v>
      </c>
      <c r="L7" s="25" t="str">
        <f t="shared" si="3"/>
        <v>PUE</v>
      </c>
      <c r="M7" s="25" t="str">
        <f t="shared" si="3"/>
        <v>PUE</v>
      </c>
      <c r="N7" s="25" t="str">
        <f t="shared" si="3"/>
        <v>PUE</v>
      </c>
      <c r="O7" s="25" t="str">
        <f t="shared" si="3"/>
        <v>PUE</v>
      </c>
      <c r="P7" s="25" t="str">
        <f t="shared" si="3"/>
        <v>PUE</v>
      </c>
      <c r="Q7" s="26" t="str">
        <f t="shared" si="3"/>
        <v>PUE</v>
      </c>
      <c r="R7" s="25" t="str">
        <f t="shared" si="3"/>
        <v>PUE</v>
      </c>
      <c r="S7" s="25" t="str">
        <f t="shared" si="3"/>
        <v>PUE</v>
      </c>
      <c r="T7" s="25" t="str">
        <f t="shared" si="3"/>
        <v>PUE</v>
      </c>
      <c r="U7" s="25" t="str">
        <f t="shared" si="3"/>
        <v>PUE</v>
      </c>
      <c r="V7" s="25" t="str">
        <f t="shared" si="3"/>
        <v>PUE</v>
      </c>
      <c r="W7" s="25" t="str">
        <f t="shared" si="3"/>
        <v>PUE</v>
      </c>
      <c r="X7" s="25" t="str">
        <f t="shared" si="3"/>
        <v>PUE</v>
      </c>
      <c r="Y7" s="25" t="str">
        <f t="shared" si="3"/>
        <v>PUE</v>
      </c>
      <c r="Z7" s="25" t="str">
        <f t="shared" si="3"/>
        <v>PUE</v>
      </c>
      <c r="AA7" s="25" t="str">
        <f t="shared" si="3"/>
        <v>PUE</v>
      </c>
      <c r="AB7" s="25" t="str">
        <f t="shared" si="3"/>
        <v>PUE</v>
      </c>
      <c r="AC7" s="27" t="str">
        <f t="shared" si="3"/>
        <v>PUE</v>
      </c>
      <c r="AD7" s="25" t="str">
        <f t="shared" si="3"/>
        <v>PUE</v>
      </c>
      <c r="AE7" s="25" t="str">
        <f t="shared" si="3"/>
        <v>PUE</v>
      </c>
      <c r="AF7" s="25" t="str">
        <f t="shared" si="3"/>
        <v>PUE</v>
      </c>
      <c r="AG7" s="25" t="str">
        <f t="shared" si="3"/>
        <v>PUE</v>
      </c>
      <c r="AH7" s="25" t="str">
        <f t="shared" si="3"/>
        <v>PUE</v>
      </c>
      <c r="AI7" s="25" t="str">
        <f t="shared" si="3"/>
        <v>PUE</v>
      </c>
      <c r="AJ7" s="25" t="str">
        <f t="shared" si="3"/>
        <v>PUE</v>
      </c>
      <c r="AK7" s="25" t="str">
        <f t="shared" si="3"/>
        <v>PUE</v>
      </c>
      <c r="AL7" s="25" t="str">
        <f t="shared" si="3"/>
        <v>PUE</v>
      </c>
      <c r="AM7" s="25" t="str">
        <f t="shared" si="3"/>
        <v>PUE</v>
      </c>
      <c r="AN7" s="25" t="str">
        <f t="shared" si="3"/>
        <v>PUE</v>
      </c>
      <c r="AO7" s="25" t="str">
        <f t="shared" si="3"/>
        <v>PUE</v>
      </c>
      <c r="AQ7" s="28" t="str">
        <f t="shared" si="3"/>
        <v>PUE</v>
      </c>
      <c r="AR7" s="29" t="str">
        <f t="shared" si="3"/>
        <v>PUE</v>
      </c>
      <c r="AT7" s="25" t="str">
        <f t="shared" si="3"/>
        <v>PUE</v>
      </c>
      <c r="AU7" s="25" t="str">
        <f t="shared" si="3"/>
        <v>PUE</v>
      </c>
      <c r="AV7" s="25" t="str">
        <f t="shared" si="3"/>
        <v>PUE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46523.228169999937</v>
      </c>
      <c r="E9" s="40">
        <f>E11-E12</f>
        <v>42072.042469999877</v>
      </c>
      <c r="F9" s="40">
        <f t="shared" ref="F9:AB9" si="4">F11-F12</f>
        <v>37952.90466999996</v>
      </c>
      <c r="G9" s="40">
        <f>G11-G12</f>
        <v>35272.620810000015</v>
      </c>
      <c r="H9" s="40">
        <f t="shared" si="4"/>
        <v>37153.572</v>
      </c>
      <c r="I9" s="40">
        <f t="shared" si="4"/>
        <v>35749.429590000014</v>
      </c>
      <c r="J9" s="40">
        <f t="shared" si="4"/>
        <v>41802.214770000013</v>
      </c>
      <c r="K9" s="40">
        <f t="shared" si="4"/>
        <v>40336.827120000016</v>
      </c>
      <c r="L9" s="40">
        <f t="shared" si="4"/>
        <v>42938.187639999989</v>
      </c>
      <c r="M9" s="40">
        <f t="shared" si="4"/>
        <v>46656.040190000014</v>
      </c>
      <c r="N9" s="40">
        <f t="shared" si="4"/>
        <v>35277.101880000017</v>
      </c>
      <c r="O9" s="40">
        <f t="shared" si="4"/>
        <v>39524.69767000003</v>
      </c>
      <c r="P9" s="40">
        <f t="shared" ca="1" si="4"/>
        <v>198974.36811999977</v>
      </c>
      <c r="Q9" s="41">
        <f t="shared" si="4"/>
        <v>37835.323430000011</v>
      </c>
      <c r="R9" s="40">
        <f t="shared" si="4"/>
        <v>41955.628390000027</v>
      </c>
      <c r="S9" s="40">
        <f t="shared" si="4"/>
        <v>54035.795040000012</v>
      </c>
      <c r="T9" s="40">
        <f t="shared" si="4"/>
        <v>44496.77982000004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178323.5266800001</v>
      </c>
      <c r="AD9" s="40">
        <f>AD11-AD12</f>
        <v>39201.838454822602</v>
      </c>
      <c r="AE9" s="40">
        <f>AE11-AE12</f>
        <v>37268.39041243057</v>
      </c>
      <c r="AF9" s="40">
        <f t="shared" ref="AF9:AR9" si="6">AF11-AF12</f>
        <v>37757.200626603633</v>
      </c>
      <c r="AG9" s="40">
        <f>AG11-AG12</f>
        <v>37221.942087584997</v>
      </c>
      <c r="AH9" s="40">
        <f t="shared" si="6"/>
        <v>36231.945872804288</v>
      </c>
      <c r="AI9" s="40">
        <f t="shared" si="6"/>
        <v>37702.206826630172</v>
      </c>
      <c r="AJ9" s="40">
        <f t="shared" si="6"/>
        <v>41776.472936043057</v>
      </c>
      <c r="AK9" s="40">
        <f t="shared" si="6"/>
        <v>43706.179692183505</v>
      </c>
      <c r="AL9" s="40">
        <f t="shared" si="6"/>
        <v>45500.958125476456</v>
      </c>
      <c r="AM9" s="40">
        <f t="shared" si="6"/>
        <v>44151.824883241265</v>
      </c>
      <c r="AN9" s="40">
        <f t="shared" si="6"/>
        <v>43044.873348912508</v>
      </c>
      <c r="AO9" s="40">
        <f t="shared" si="6"/>
        <v>44751.73668899943</v>
      </c>
      <c r="AP9" s="40">
        <f t="shared" si="6"/>
        <v>0</v>
      </c>
      <c r="AQ9" s="43">
        <f t="shared" si="6"/>
        <v>37221.942087584997</v>
      </c>
      <c r="AR9" s="44">
        <f t="shared" ca="1" si="6"/>
        <v>187681.31745424611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0.26151045196462741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0.19544487268549826</v>
      </c>
      <c r="AV9" s="45">
        <f ca="1">IFERROR(($AC9/$AR9)-1,"")</f>
        <v>-4.9860001523738706E-2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-0.12630617602654517</v>
      </c>
      <c r="E10" s="47">
        <f>IFERROR(E12/E$11,"")</f>
        <v>-0.11400272186929283</v>
      </c>
      <c r="F10" s="47">
        <f>IFERROR(F12/F$11,"")</f>
        <v>-0.12932243665400303</v>
      </c>
      <c r="G10" s="48">
        <f>IFERROR(G12/G$9,"")</f>
        <v>-8.886370017368718E-2</v>
      </c>
      <c r="H10" s="48">
        <f t="shared" ref="H10:AP10" si="8">IFERROR(H12/H$9,"")</f>
        <v>-9.4882222091593277E-2</v>
      </c>
      <c r="I10" s="48">
        <f>IFERROR(I12/I$9,"")</f>
        <v>-6.6614658116563252E-2</v>
      </c>
      <c r="J10" s="48">
        <f t="shared" si="8"/>
        <v>-9.5149726441157101E-2</v>
      </c>
      <c r="K10" s="48">
        <f t="shared" si="8"/>
        <v>-6.2974520341995605E-2</v>
      </c>
      <c r="L10" s="48">
        <f t="shared" si="8"/>
        <v>-9.1844483587989648E-2</v>
      </c>
      <c r="M10" s="48">
        <f t="shared" si="8"/>
        <v>-9.0056721120978553E-2</v>
      </c>
      <c r="N10" s="48">
        <f t="shared" si="8"/>
        <v>-9.3598643710354562E-2</v>
      </c>
      <c r="O10" s="48">
        <f t="shared" si="8"/>
        <v>-6.0805425510545012E-2</v>
      </c>
      <c r="P10" s="48">
        <f t="shared" ca="1" si="8"/>
        <v>-0.10317146416376326</v>
      </c>
      <c r="Q10" s="49">
        <f t="shared" si="8"/>
        <v>-7.9573394570556191E-2</v>
      </c>
      <c r="R10" s="48">
        <f t="shared" si="8"/>
        <v>-8.3986692256046977E-2</v>
      </c>
      <c r="S10" s="48">
        <f t="shared" si="8"/>
        <v>-9.7499840727799159E-2</v>
      </c>
      <c r="T10" s="48">
        <f t="shared" si="8"/>
        <v>-0.1376276733905909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-0.10053002872789524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4.8763973216903719E-2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41306.022429999939</v>
      </c>
      <c r="E11" s="40">
        <f t="shared" si="10"/>
        <v>37766.552669999881</v>
      </c>
      <c r="F11" s="40">
        <f t="shared" si="10"/>
        <v>33606.792389999959</v>
      </c>
      <c r="G11" s="40">
        <f t="shared" si="10"/>
        <v>32138.165210000017</v>
      </c>
      <c r="H11" s="40">
        <f t="shared" si="10"/>
        <v>33628.358529999998</v>
      </c>
      <c r="I11" s="40">
        <f t="shared" si="10"/>
        <v>33367.99356000001</v>
      </c>
      <c r="J11" s="40">
        <f t="shared" si="10"/>
        <v>37824.745470000016</v>
      </c>
      <c r="K11" s="40">
        <f t="shared" si="10"/>
        <v>37796.634780000015</v>
      </c>
      <c r="L11" s="40">
        <f t="shared" si="10"/>
        <v>38994.551969999993</v>
      </c>
      <c r="M11" s="40">
        <f t="shared" si="10"/>
        <v>42454.350190000012</v>
      </c>
      <c r="N11" s="40">
        <f t="shared" si="10"/>
        <v>31975.212990000015</v>
      </c>
      <c r="O11" s="40">
        <f t="shared" si="10"/>
        <v>37121.381610000033</v>
      </c>
      <c r="P11" s="40">
        <f ca="1">SUMIF($D$4:$O$4,"&lt;"&amp;MONTH(TODAY()),$D11:$O11)</f>
        <v>178445.89122999978</v>
      </c>
      <c r="Q11" s="41">
        <f t="shared" ref="Q11:AB11" si="11">Q13+Q15+Q12+Q17+Q19+Q21</f>
        <v>34824.638310000009</v>
      </c>
      <c r="R11" s="40">
        <f t="shared" si="11"/>
        <v>38431.913940000028</v>
      </c>
      <c r="S11" s="40">
        <f t="shared" si="11"/>
        <v>48767.313630000011</v>
      </c>
      <c r="T11" s="40">
        <f t="shared" si="11"/>
        <v>38372.791540000042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160396.65742000009</v>
      </c>
      <c r="AD11" s="40">
        <v>39201.838454822602</v>
      </c>
      <c r="AE11" s="40">
        <v>37268.39041243057</v>
      </c>
      <c r="AF11" s="40">
        <v>37757.200626603633</v>
      </c>
      <c r="AG11" s="40">
        <v>37221.942087584997</v>
      </c>
      <c r="AH11" s="40">
        <v>36231.945872804288</v>
      </c>
      <c r="AI11" s="40">
        <v>37702.206826630172</v>
      </c>
      <c r="AJ11" s="40">
        <v>41776.472936043057</v>
      </c>
      <c r="AK11" s="40">
        <v>43706.179692183505</v>
      </c>
      <c r="AL11" s="40">
        <v>45500.958125476456</v>
      </c>
      <c r="AM11" s="40">
        <v>44151.824883241265</v>
      </c>
      <c r="AN11" s="40">
        <v>43044.873348912508</v>
      </c>
      <c r="AO11" s="40">
        <v>44751.73668899943</v>
      </c>
      <c r="AP11" s="5"/>
      <c r="AQ11" s="43">
        <v>37221.942087584997</v>
      </c>
      <c r="AR11" s="44">
        <f ca="1">SUMIF($AD$4:$AO$4,"&lt;"&amp;MONTH(TODAY()),$AD11:$AO11)</f>
        <v>187681.31745424611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0.19399447010310578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3.0918576191082181E-2</v>
      </c>
      <c r="AV11" s="45">
        <f ca="1">IFERROR(($AC11/$AR11)-1,"")</f>
        <v>-0.1453776028660797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-5217.2057399999958</v>
      </c>
      <c r="E12" s="60">
        <v>-4305.4897999999948</v>
      </c>
      <c r="F12" s="60">
        <v>-4346.1122800000012</v>
      </c>
      <c r="G12" s="60">
        <v>-3134.4556000000002</v>
      </c>
      <c r="H12" s="60">
        <v>-3525.2134700000015</v>
      </c>
      <c r="I12" s="60">
        <v>-2381.4360300000008</v>
      </c>
      <c r="J12" s="60">
        <v>-3977.4692999999979</v>
      </c>
      <c r="K12" s="60">
        <v>-2540.192340000001</v>
      </c>
      <c r="L12" s="60">
        <v>-3943.6356699999992</v>
      </c>
      <c r="M12" s="60">
        <v>-4201.6899999999987</v>
      </c>
      <c r="N12" s="60">
        <v>-3301.8888900000006</v>
      </c>
      <c r="O12" s="60">
        <v>-2403.3160599999987</v>
      </c>
      <c r="P12" s="60">
        <f ca="1">SUMIF($D$4:$O$4,"&lt;"&amp;MONTH(TODAY()),$D12:$O12)</f>
        <v>-20528.476889999994</v>
      </c>
      <c r="Q12" s="61">
        <v>-3010.6851200000001</v>
      </c>
      <c r="R12" s="60">
        <v>-3523.7144499999999</v>
      </c>
      <c r="S12" s="60">
        <v>-5268.4814100000012</v>
      </c>
      <c r="T12" s="60">
        <v>-6123.9882800000014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-17926.869260000003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46523.206259999934</v>
      </c>
      <c r="E13" s="60">
        <v>42072.024129999874</v>
      </c>
      <c r="F13" s="60">
        <v>37952.904629999961</v>
      </c>
      <c r="G13" s="60">
        <v>35272.620200000019</v>
      </c>
      <c r="H13" s="60">
        <v>37153.571799999998</v>
      </c>
      <c r="I13" s="60">
        <v>35749.394870000011</v>
      </c>
      <c r="J13" s="60">
        <v>41788.238920000011</v>
      </c>
      <c r="K13" s="60">
        <v>40335.761110000014</v>
      </c>
      <c r="L13" s="60">
        <v>42937.840939999987</v>
      </c>
      <c r="M13" s="60">
        <v>46653.434320000008</v>
      </c>
      <c r="N13" s="60">
        <v>35275.731850000018</v>
      </c>
      <c r="O13" s="60">
        <v>39515.148500000032</v>
      </c>
      <c r="P13" s="60">
        <f t="shared" ref="P13" ca="1" si="13">SUMIF($D$4:$O$4,"&lt;"&amp;MONTH(TODAY()),$D13:$O13)</f>
        <v>198974.32701999979</v>
      </c>
      <c r="Q13" s="61">
        <v>37835.110280000008</v>
      </c>
      <c r="R13" s="60">
        <v>41955.162910000028</v>
      </c>
      <c r="S13" s="60">
        <v>54034.68364000001</v>
      </c>
      <c r="T13" s="60">
        <v>44494.696400000037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178319.65323000008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1.1263056455954188</v>
      </c>
      <c r="E14" s="65">
        <f t="shared" si="14"/>
        <v>1.1140022362544113</v>
      </c>
      <c r="F14" s="65">
        <f t="shared" si="14"/>
        <v>1.1293224354637674</v>
      </c>
      <c r="G14" s="65">
        <f t="shared" si="14"/>
        <v>1.0975306141317829</v>
      </c>
      <c r="H14" s="65">
        <f t="shared" si="14"/>
        <v>1.1048285858750775</v>
      </c>
      <c r="I14" s="65">
        <f t="shared" si="14"/>
        <v>1.0713678305444987</v>
      </c>
      <c r="J14" s="65">
        <f t="shared" si="14"/>
        <v>1.1047857269295722</v>
      </c>
      <c r="K14" s="65">
        <f t="shared" si="14"/>
        <v>1.0671786349440711</v>
      </c>
      <c r="L14" s="65">
        <f t="shared" si="14"/>
        <v>1.1011240999264134</v>
      </c>
      <c r="M14" s="65">
        <f t="shared" si="14"/>
        <v>1.0989082181497876</v>
      </c>
      <c r="N14" s="65">
        <f t="shared" si="14"/>
        <v>1.1032211688795384</v>
      </c>
      <c r="O14" s="65">
        <f t="shared" si="14"/>
        <v>1.0644848544472048</v>
      </c>
      <c r="P14" s="65">
        <f t="shared" ca="1" si="14"/>
        <v>1.1150401146728608</v>
      </c>
      <c r="Q14" s="66">
        <f t="shared" si="14"/>
        <v>1.0864466112526869</v>
      </c>
      <c r="R14" s="65">
        <f t="shared" si="14"/>
        <v>1.0916750848136396</v>
      </c>
      <c r="S14" s="65">
        <f t="shared" si="14"/>
        <v>1.1080102555979152</v>
      </c>
      <c r="T14" s="65">
        <f t="shared" si="14"/>
        <v>1.1595376467103906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1.1117417039624988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2.1909999999999999E-2</v>
      </c>
      <c r="E17" s="60">
        <v>1.8340000000000002E-2</v>
      </c>
      <c r="F17" s="60">
        <v>3.9999999999999996E-5</v>
      </c>
      <c r="G17" s="60">
        <v>6.0999999999999997E-4</v>
      </c>
      <c r="H17" s="60">
        <v>1.9999999999999996E-4</v>
      </c>
      <c r="I17" s="60">
        <v>3.4720000000000001E-2</v>
      </c>
      <c r="J17" s="60">
        <v>13.975849999999998</v>
      </c>
      <c r="K17" s="60">
        <v>1.0660099999999999</v>
      </c>
      <c r="L17" s="60">
        <v>0.34669999999999995</v>
      </c>
      <c r="M17" s="60">
        <v>2.6058700000000004</v>
      </c>
      <c r="N17" s="60">
        <v>1.3700300000000003</v>
      </c>
      <c r="O17" s="60">
        <v>9.5491700000000019</v>
      </c>
      <c r="P17" s="60">
        <f t="shared" ref="P17" ca="1" si="21">SUMIF($D$4:$O$4,"&lt;"&amp;MONTH(TODAY()),$D17:$O17)</f>
        <v>4.1099999999999998E-2</v>
      </c>
      <c r="Q17" s="61">
        <v>0.21315000000000001</v>
      </c>
      <c r="R17" s="60">
        <v>0.46548</v>
      </c>
      <c r="S17" s="60">
        <v>1.1114000000000002</v>
      </c>
      <c r="T17" s="60">
        <v>2.0834200000000003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3.8734500000000005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5.3043112628746115E-7</v>
      </c>
      <c r="E18" s="65">
        <f t="shared" ref="E18:P18" si="22">IFERROR(E17/E$11,"")</f>
        <v>4.8561488151309364E-7</v>
      </c>
      <c r="F18" s="65">
        <f t="shared" si="22"/>
        <v>1.1902355790403371E-9</v>
      </c>
      <c r="G18" s="65">
        <f t="shared" si="22"/>
        <v>1.8980548392046792E-8</v>
      </c>
      <c r="H18" s="65">
        <f t="shared" si="22"/>
        <v>5.9473613563855378E-9</v>
      </c>
      <c r="I18" s="65">
        <f t="shared" si="22"/>
        <v>1.0405180622433563E-6</v>
      </c>
      <c r="J18" s="65">
        <f t="shared" si="22"/>
        <v>3.6948959804857591E-4</v>
      </c>
      <c r="K18" s="65">
        <f t="shared" si="22"/>
        <v>2.8203833653573735E-5</v>
      </c>
      <c r="L18" s="65">
        <f t="shared" si="22"/>
        <v>8.8909855988787761E-6</v>
      </c>
      <c r="M18" s="65">
        <f t="shared" si="22"/>
        <v>6.1380517858304306E-5</v>
      </c>
      <c r="N18" s="65">
        <f t="shared" si="22"/>
        <v>4.2846626242285421E-5</v>
      </c>
      <c r="O18" s="65">
        <f t="shared" si="22"/>
        <v>2.5724177241904101E-4</v>
      </c>
      <c r="P18" s="65">
        <f t="shared" ca="1" si="22"/>
        <v>2.3032191840733395E-7</v>
      </c>
      <c r="Q18" s="66">
        <f>IFERROR(Q17/Q$11,"")</f>
        <v>6.120666583887916E-6</v>
      </c>
      <c r="R18" s="65">
        <f t="shared" ref="R18:AO18" si="23">IFERROR(R17/R$11,"")</f>
        <v>1.2111808970188375E-5</v>
      </c>
      <c r="S18" s="65">
        <f t="shared" si="23"/>
        <v>2.2789854869436651E-5</v>
      </c>
      <c r="T18" s="65">
        <f t="shared" si="23"/>
        <v>5.4294199519683888E-5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2.4149194018783924E-5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-4229.6963099999994</v>
      </c>
      <c r="E23" s="75">
        <f t="shared" ref="E23:AB23" si="35">+E25+E27+E29+E33+E31</f>
        <v>-6283.9176899999993</v>
      </c>
      <c r="F23" s="75">
        <f t="shared" si="35"/>
        <v>-6265.422489999999</v>
      </c>
      <c r="G23" s="75">
        <f t="shared" si="35"/>
        <v>-9174.1961899999988</v>
      </c>
      <c r="H23" s="75">
        <f t="shared" si="35"/>
        <v>-6785.5215600000001</v>
      </c>
      <c r="I23" s="75">
        <f t="shared" si="35"/>
        <v>-6199.2057600000007</v>
      </c>
      <c r="J23" s="75">
        <f t="shared" si="35"/>
        <v>-6541.920570000002</v>
      </c>
      <c r="K23" s="75">
        <f t="shared" si="35"/>
        <v>-6292.5297700000001</v>
      </c>
      <c r="L23" s="75">
        <f t="shared" si="35"/>
        <v>-6204.07222</v>
      </c>
      <c r="M23" s="75">
        <f>+M25+M27+M29+M33+M31</f>
        <v>-6762.9322000000002</v>
      </c>
      <c r="N23" s="75">
        <f t="shared" si="35"/>
        <v>-6570.8779599999998</v>
      </c>
      <c r="O23" s="75">
        <f t="shared" si="35"/>
        <v>-6325.4856899999995</v>
      </c>
      <c r="P23" s="75">
        <f t="shared" ca="1" si="35"/>
        <v>-32738.754239999995</v>
      </c>
      <c r="Q23" s="76">
        <f t="shared" si="35"/>
        <v>-7408.7760199999993</v>
      </c>
      <c r="R23" s="75">
        <f t="shared" si="35"/>
        <v>-7784.8815399999985</v>
      </c>
      <c r="S23" s="75">
        <f t="shared" si="35"/>
        <v>-7848.2718799999993</v>
      </c>
      <c r="T23" s="75">
        <f t="shared" si="35"/>
        <v>-7501.7303999999986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-30543.65984</v>
      </c>
      <c r="AD23" s="78">
        <v>-8061.3141441565431</v>
      </c>
      <c r="AE23" s="78">
        <v>-8061.3141441565431</v>
      </c>
      <c r="AF23" s="78">
        <v>-8061.3141441565431</v>
      </c>
      <c r="AG23" s="78">
        <v>-8061.3141441565431</v>
      </c>
      <c r="AH23" s="78">
        <v>-8261.3141441565422</v>
      </c>
      <c r="AI23" s="78">
        <v>-8261.3141441565422</v>
      </c>
      <c r="AJ23" s="78">
        <v>-8261.3141441565422</v>
      </c>
      <c r="AK23" s="78">
        <v>-8261.3141441565422</v>
      </c>
      <c r="AL23" s="78">
        <v>-8261.3141441565422</v>
      </c>
      <c r="AM23" s="78">
        <v>-8261.3141441565422</v>
      </c>
      <c r="AN23" s="78">
        <v>-8261.3141441565422</v>
      </c>
      <c r="AO23" s="79">
        <v>-8261.3141441565422</v>
      </c>
      <c r="AP23" s="5"/>
      <c r="AQ23" s="80">
        <v>-8061.3141441565431</v>
      </c>
      <c r="AR23" s="81">
        <f ca="1">SUMIF($AD$4:$AO$4,"&lt;"&amp;MONTH(TODAY()),$AD23:$AO23)</f>
        <v>-40506.570720782714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-0.10239902225318202</v>
      </c>
      <c r="E24" s="47">
        <f t="shared" ref="E24:P24" si="37">IFERROR(E23/E$11,"")</f>
        <v>-0.16638843753911572</v>
      </c>
      <c r="F24" s="47">
        <f t="shared" si="37"/>
        <v>-0.18643321913293751</v>
      </c>
      <c r="G24" s="48">
        <f t="shared" si="37"/>
        <v>-0.28546110613512504</v>
      </c>
      <c r="H24" s="48">
        <f t="shared" si="37"/>
        <v>-0.2017797435443246</v>
      </c>
      <c r="I24" s="48">
        <f t="shared" si="37"/>
        <v>-0.18578299437912019</v>
      </c>
      <c r="J24" s="48">
        <f t="shared" si="37"/>
        <v>-0.17295345913665441</v>
      </c>
      <c r="K24" s="48">
        <f t="shared" si="37"/>
        <v>-0.16648386309062824</v>
      </c>
      <c r="L24" s="48">
        <f t="shared" si="37"/>
        <v>-0.15910100018005158</v>
      </c>
      <c r="M24" s="48">
        <f t="shared" si="37"/>
        <v>-0.15929892154121317</v>
      </c>
      <c r="N24" s="48">
        <f t="shared" si="37"/>
        <v>-0.20549911464405218</v>
      </c>
      <c r="O24" s="48">
        <f t="shared" si="37"/>
        <v>-0.17040006097984223</v>
      </c>
      <c r="P24" s="48">
        <f t="shared" ca="1" si="37"/>
        <v>-0.18346600201515906</v>
      </c>
      <c r="Q24" s="49">
        <f>IFERROR(Q23/Q$11,"")</f>
        <v>-0.2127452395642698</v>
      </c>
      <c r="R24" s="48">
        <f t="shared" ref="R24:AO24" si="38">IFERROR(R23/R$11,"")</f>
        <v>-0.20256294162590419</v>
      </c>
      <c r="S24" s="48">
        <f t="shared" si="38"/>
        <v>-0.16093303681939958</v>
      </c>
      <c r="T24" s="48">
        <f t="shared" si="38"/>
        <v>-0.1954960819616198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-0.19042578773958582</v>
      </c>
      <c r="AD24" s="65">
        <f t="shared" si="38"/>
        <v>-0.20563612478140911</v>
      </c>
      <c r="AE24" s="65">
        <f t="shared" si="38"/>
        <v>-0.2163043280095015</v>
      </c>
      <c r="AF24" s="65">
        <f t="shared" si="38"/>
        <v>-0.21350402070000285</v>
      </c>
      <c r="AG24" s="65">
        <f t="shared" si="38"/>
        <v>-0.21657424873715317</v>
      </c>
      <c r="AH24" s="65">
        <f t="shared" si="38"/>
        <v>-0.22801188137006706</v>
      </c>
      <c r="AI24" s="65">
        <f t="shared" si="38"/>
        <v>-0.2191201746397862</v>
      </c>
      <c r="AJ24" s="65">
        <f t="shared" si="38"/>
        <v>-0.19775039785680454</v>
      </c>
      <c r="AK24" s="65">
        <f t="shared" si="38"/>
        <v>-0.18901936070230388</v>
      </c>
      <c r="AL24" s="65">
        <f t="shared" si="38"/>
        <v>-0.1815635205169657</v>
      </c>
      <c r="AM24" s="65">
        <f t="shared" si="38"/>
        <v>-0.1871114991510191</v>
      </c>
      <c r="AN24" s="65">
        <f t="shared" si="38"/>
        <v>-0.19192330006856106</v>
      </c>
      <c r="AO24" s="69">
        <f t="shared" si="38"/>
        <v>-0.18460320772729436</v>
      </c>
      <c r="AP24" s="5"/>
      <c r="AQ24" s="88">
        <f t="shared" ref="AQ24" si="40">IFERROR(AQ23/AQ$11,"")</f>
        <v>-0.21657424873715317</v>
      </c>
      <c r="AR24" s="89">
        <f ca="1">IFERROR(AR23/AR$11,"")</f>
        <v>-0.21582633407641977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-2511.0787899999996</v>
      </c>
      <c r="E25" s="60">
        <v>-4100.5555699999995</v>
      </c>
      <c r="F25" s="60">
        <v>-4185.0425499999992</v>
      </c>
      <c r="G25" s="60">
        <v>-5824.51505</v>
      </c>
      <c r="H25" s="60">
        <v>-4526.2986600000004</v>
      </c>
      <c r="I25" s="60">
        <v>-4041.4664400000001</v>
      </c>
      <c r="J25" s="60">
        <v>-4148.792480000001</v>
      </c>
      <c r="K25" s="60">
        <v>-4125.6584499999999</v>
      </c>
      <c r="L25" s="60">
        <v>-4118.1329299999998</v>
      </c>
      <c r="M25" s="60">
        <v>-4291.7951399999993</v>
      </c>
      <c r="N25" s="60">
        <v>-4402.2952700000005</v>
      </c>
      <c r="O25" s="60">
        <v>-4308.0280299999995</v>
      </c>
      <c r="P25" s="60">
        <f ca="1">SUMIF($D$4:$O$4,"&lt;"&amp;MONTH(TODAY()),$D25:$O25)</f>
        <v>-21147.490619999997</v>
      </c>
      <c r="Q25" s="61">
        <v>-4632.14959</v>
      </c>
      <c r="R25" s="60">
        <v>-5271.9723299999987</v>
      </c>
      <c r="S25" s="60">
        <v>-5155.1741899999988</v>
      </c>
      <c r="T25" s="60">
        <v>-5084.4584999999988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-20143.754609999996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-6.0792074430682561E-2</v>
      </c>
      <c r="E26" s="65">
        <f t="shared" ref="E26:P26" si="41">IFERROR(E25/E$11,"")</f>
        <v>-0.10857637989440598</v>
      </c>
      <c r="F26" s="65">
        <f t="shared" si="41"/>
        <v>-0.12452966357019246</v>
      </c>
      <c r="G26" s="65">
        <f t="shared" si="41"/>
        <v>-0.18123358978152435</v>
      </c>
      <c r="H26" s="65">
        <f t="shared" si="41"/>
        <v>-0.13459766868971826</v>
      </c>
      <c r="I26" s="65">
        <f t="shared" si="41"/>
        <v>-0.12111805382403097</v>
      </c>
      <c r="J26" s="65">
        <f t="shared" si="41"/>
        <v>-0.10968461065496231</v>
      </c>
      <c r="K26" s="65">
        <f t="shared" si="41"/>
        <v>-0.10915412110136008</v>
      </c>
      <c r="L26" s="65">
        <f t="shared" si="41"/>
        <v>-0.10560790474444322</v>
      </c>
      <c r="M26" s="65">
        <f t="shared" si="41"/>
        <v>-0.10109199930731523</v>
      </c>
      <c r="N26" s="65">
        <f t="shared" si="41"/>
        <v>-0.1376783720370145</v>
      </c>
      <c r="O26" s="65">
        <f t="shared" si="41"/>
        <v>-0.11605247011710014</v>
      </c>
      <c r="P26" s="65">
        <f t="shared" ca="1" si="41"/>
        <v>-0.11850926056203162</v>
      </c>
      <c r="Q26" s="66">
        <f>IFERROR(Q25/Q$11,"")</f>
        <v>-0.13301357357299137</v>
      </c>
      <c r="R26" s="65">
        <f t="shared" ref="R26:AO26" si="42">IFERROR(R25/R$11,"")</f>
        <v>-0.13717693941110015</v>
      </c>
      <c r="S26" s="65">
        <f t="shared" si="42"/>
        <v>-0.10570961995390103</v>
      </c>
      <c r="T26" s="65">
        <f t="shared" si="42"/>
        <v>-0.13250165797033367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-0.12558712216335902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-1162.7378199999998</v>
      </c>
      <c r="E27" s="60">
        <v>-1179.1484399999999</v>
      </c>
      <c r="F27" s="60">
        <v>-1052.4677900000002</v>
      </c>
      <c r="G27" s="60">
        <v>-1483.3898999999999</v>
      </c>
      <c r="H27" s="60">
        <v>-1163.4765300000001</v>
      </c>
      <c r="I27" s="60">
        <v>-1177.9318799999999</v>
      </c>
      <c r="J27" s="60">
        <v>-1174.3679300000001</v>
      </c>
      <c r="K27" s="60">
        <v>-1128.6993399999999</v>
      </c>
      <c r="L27" s="60">
        <v>-1115.7623999999998</v>
      </c>
      <c r="M27" s="60">
        <v>-1458.8606300000001</v>
      </c>
      <c r="N27" s="60">
        <v>-1119.4511699999998</v>
      </c>
      <c r="O27" s="60">
        <v>-830.44801000000018</v>
      </c>
      <c r="P27" s="60">
        <f ca="1">SUMIF($D$4:$O$4,"&lt;"&amp;MONTH(TODAY()),$D27:$O27)</f>
        <v>-6041.22048</v>
      </c>
      <c r="Q27" s="61">
        <v>-1498.7322400000003</v>
      </c>
      <c r="R27" s="60">
        <v>-1366.3235799999998</v>
      </c>
      <c r="S27" s="60">
        <v>-1395.90182</v>
      </c>
      <c r="T27" s="60">
        <v>-1168.75469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-5429.7123300000003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-2.8149353329056465E-2</v>
      </c>
      <c r="E28" s="65">
        <f t="shared" ref="E28:P28" si="45">IFERROR(E27/E$11,"")</f>
        <v>-3.1222029987838011E-2</v>
      </c>
      <c r="F28" s="65">
        <f t="shared" si="45"/>
        <v>-3.1317115236298855E-2</v>
      </c>
      <c r="G28" s="65">
        <f t="shared" si="45"/>
        <v>-4.6156645542989261E-2</v>
      </c>
      <c r="H28" s="65">
        <f t="shared" si="45"/>
        <v>-3.4598076767917707E-2</v>
      </c>
      <c r="I28" s="65">
        <f t="shared" si="45"/>
        <v>-3.5301249920284376E-2</v>
      </c>
      <c r="J28" s="65">
        <f t="shared" si="45"/>
        <v>-3.1047609584879503E-2</v>
      </c>
      <c r="K28" s="65">
        <f t="shared" si="45"/>
        <v>-2.9862429461504546E-2</v>
      </c>
      <c r="L28" s="65">
        <f t="shared" si="45"/>
        <v>-2.8613289386127547E-2</v>
      </c>
      <c r="M28" s="65">
        <f t="shared" si="45"/>
        <v>-3.4363042267070903E-2</v>
      </c>
      <c r="N28" s="65">
        <f t="shared" si="45"/>
        <v>-3.5009967575512287E-2</v>
      </c>
      <c r="O28" s="65">
        <f t="shared" si="45"/>
        <v>-2.2371150371630778E-2</v>
      </c>
      <c r="P28" s="65">
        <f t="shared" ca="1" si="45"/>
        <v>-3.3854634804751212E-2</v>
      </c>
      <c r="Q28" s="66">
        <f>IFERROR(Q27/Q$11,"")</f>
        <v>-4.303654862567903E-2</v>
      </c>
      <c r="R28" s="65">
        <f t="shared" ref="R28:AO28" si="46">IFERROR(R27/R$11,"")</f>
        <v>-3.5551796408919589E-2</v>
      </c>
      <c r="S28" s="65">
        <f t="shared" si="46"/>
        <v>-2.8623717734193341E-2</v>
      </c>
      <c r="T28" s="65">
        <f t="shared" si="46"/>
        <v>-3.0457901108958484E-2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-3.385177981472675E-2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-342.2817</v>
      </c>
      <c r="H29" s="60">
        <v>-85.428899999999999</v>
      </c>
      <c r="I29" s="60">
        <v>-22.112580000000001</v>
      </c>
      <c r="J29" s="60">
        <v>-155.63730000000001</v>
      </c>
      <c r="K29" s="60">
        <v>0</v>
      </c>
      <c r="L29" s="60">
        <v>0</v>
      </c>
      <c r="M29" s="60">
        <v>-13.99282</v>
      </c>
      <c r="N29" s="60">
        <v>-15.6936</v>
      </c>
      <c r="O29" s="60">
        <v>-65.569050000000004</v>
      </c>
      <c r="P29" s="60">
        <f ca="1">SUMIF($D$4:$O$4,"&lt;"&amp;MONTH(TODAY()),$D29:$O29)</f>
        <v>-427.7106</v>
      </c>
      <c r="Q29" s="61">
        <v>0</v>
      </c>
      <c r="R29" s="60">
        <v>0</v>
      </c>
      <c r="S29" s="60">
        <v>-9.0512000000000015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-9.0512000000000015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-1.0650318640265643E-2</v>
      </c>
      <c r="H30" s="65">
        <f t="shared" si="49"/>
        <v>-2.5403826928926229E-3</v>
      </c>
      <c r="I30" s="65">
        <f t="shared" si="49"/>
        <v>-6.6268833216593303E-4</v>
      </c>
      <c r="J30" s="65">
        <f t="shared" si="49"/>
        <v>-4.1146952363087493E-3</v>
      </c>
      <c r="K30" s="65">
        <f t="shared" si="49"/>
        <v>0</v>
      </c>
      <c r="L30" s="65">
        <f t="shared" si="49"/>
        <v>0</v>
      </c>
      <c r="M30" s="65">
        <f t="shared" si="49"/>
        <v>-3.2959684784660687E-4</v>
      </c>
      <c r="N30" s="65">
        <f t="shared" si="49"/>
        <v>-4.9080517477422415E-4</v>
      </c>
      <c r="O30" s="65">
        <f t="shared" si="49"/>
        <v>-1.7663418535676626E-3</v>
      </c>
      <c r="P30" s="65">
        <f t="shared" ca="1" si="49"/>
        <v>-2.396864377497612E-3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-1.8559972502631369E-4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-5.6430103629275469E-5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-548.47970000000009</v>
      </c>
      <c r="E31" s="60">
        <v>-988.41367999999989</v>
      </c>
      <c r="F31" s="60">
        <v>-1016.1121499999999</v>
      </c>
      <c r="G31" s="60">
        <v>-1502.80954</v>
      </c>
      <c r="H31" s="60">
        <v>-999.81747000000007</v>
      </c>
      <c r="I31" s="60">
        <v>-947.39485999999999</v>
      </c>
      <c r="J31" s="60">
        <v>-1051.0228599999998</v>
      </c>
      <c r="K31" s="60">
        <v>-1024.97198</v>
      </c>
      <c r="L31" s="60">
        <v>-955.57689000000005</v>
      </c>
      <c r="M31" s="60">
        <v>-986.18360999999982</v>
      </c>
      <c r="N31" s="60">
        <v>-1019.2379199999999</v>
      </c>
      <c r="O31" s="60">
        <v>-1113.0406</v>
      </c>
      <c r="P31" s="60">
        <f ca="1">SUMIF($D$4:$O$4,"&lt;"&amp;MONTH(TODAY()),$D31:$O31)</f>
        <v>-5055.6325399999996</v>
      </c>
      <c r="Q31" s="61">
        <v>-1262.4941899999999</v>
      </c>
      <c r="R31" s="60">
        <v>-1129.88563</v>
      </c>
      <c r="S31" s="60">
        <v>-1275.54467</v>
      </c>
      <c r="T31" s="60">
        <v>-1239.1172099999999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-4907.0416999999998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-1.3278443862017748E-2</v>
      </c>
      <c r="E32" s="65">
        <f t="shared" ref="E32:P32" si="53">IFERROR(E31/E$11,"")</f>
        <v>-2.6171668053387172E-2</v>
      </c>
      <c r="F32" s="65">
        <f t="shared" si="53"/>
        <v>-3.0235320830629298E-2</v>
      </c>
      <c r="G32" s="65">
        <f t="shared" si="53"/>
        <v>-4.6760900324589474E-2</v>
      </c>
      <c r="H32" s="65">
        <f t="shared" si="53"/>
        <v>-2.9731378922585792E-2</v>
      </c>
      <c r="I32" s="65">
        <f t="shared" si="53"/>
        <v>-2.8392323269196881E-2</v>
      </c>
      <c r="J32" s="65">
        <f t="shared" si="53"/>
        <v>-2.7786647258039022E-2</v>
      </c>
      <c r="K32" s="65">
        <f t="shared" si="53"/>
        <v>-2.7118075087001162E-2</v>
      </c>
      <c r="L32" s="65">
        <f t="shared" si="53"/>
        <v>-2.4505394772458524E-2</v>
      </c>
      <c r="M32" s="65">
        <f t="shared" si="53"/>
        <v>-2.3229271101463996E-2</v>
      </c>
      <c r="N32" s="65">
        <f t="shared" si="53"/>
        <v>-3.1875875864181363E-2</v>
      </c>
      <c r="O32" s="65">
        <f t="shared" si="53"/>
        <v>-2.9983813956433153E-2</v>
      </c>
      <c r="P32" s="65">
        <f t="shared" ca="1" si="53"/>
        <v>-2.8331459498183515E-2</v>
      </c>
      <c r="Q32" s="66">
        <f>IFERROR(Q31/Q$11,"")</f>
        <v>-3.6252901717502423E-2</v>
      </c>
      <c r="R32" s="65">
        <f t="shared" ref="R32:AO32" si="54">IFERROR(R31/R$11,"")</f>
        <v>-2.9399671110941272E-2</v>
      </c>
      <c r="S32" s="65">
        <f t="shared" si="54"/>
        <v>-2.6155729628201785E-2</v>
      </c>
      <c r="T32" s="65">
        <f t="shared" si="54"/>
        <v>-3.2291557644648715E-2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-3.0593166833588478E-2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-7.4</v>
      </c>
      <c r="E33" s="60">
        <v>-15.8</v>
      </c>
      <c r="F33" s="60">
        <v>-11.8</v>
      </c>
      <c r="G33" s="60">
        <v>-21.2</v>
      </c>
      <c r="H33" s="60">
        <v>-10.5</v>
      </c>
      <c r="I33" s="60">
        <v>-10.3</v>
      </c>
      <c r="J33" s="60">
        <v>-12.1</v>
      </c>
      <c r="K33" s="60">
        <v>-13.2</v>
      </c>
      <c r="L33" s="60">
        <v>-14.6</v>
      </c>
      <c r="M33" s="60">
        <v>-12.1</v>
      </c>
      <c r="N33" s="60">
        <v>-14.2</v>
      </c>
      <c r="O33" s="60">
        <v>-8.4</v>
      </c>
      <c r="P33" s="60">
        <f ca="1">SUMIF($D$4:$O$4,"&lt;"&amp;MONTH(TODAY()),$D33:$O33)</f>
        <v>-66.7</v>
      </c>
      <c r="Q33" s="61">
        <v>-15.4</v>
      </c>
      <c r="R33" s="60">
        <v>-16.7</v>
      </c>
      <c r="S33" s="60">
        <v>-12.6</v>
      </c>
      <c r="T33" s="60">
        <v>-9.4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-54.1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-1.7915063142524932E-4</v>
      </c>
      <c r="E34" s="65">
        <f t="shared" ref="E34:P34" si="57">IFERROR(E33/E$11,"")</f>
        <v>-4.1835960348456265E-4</v>
      </c>
      <c r="F34" s="65">
        <f t="shared" si="57"/>
        <v>-3.5111949581689952E-4</v>
      </c>
      <c r="G34" s="65">
        <f t="shared" si="57"/>
        <v>-6.5965184575638033E-4</v>
      </c>
      <c r="H34" s="65">
        <f t="shared" si="57"/>
        <v>-3.1223647121024083E-4</v>
      </c>
      <c r="I34" s="65">
        <f t="shared" si="57"/>
        <v>-3.0867903344200949E-4</v>
      </c>
      <c r="J34" s="65">
        <f t="shared" si="57"/>
        <v>-3.1989640246480672E-4</v>
      </c>
      <c r="K34" s="65">
        <f t="shared" si="57"/>
        <v>-3.4923744076244436E-4</v>
      </c>
      <c r="L34" s="65">
        <f t="shared" si="57"/>
        <v>-3.7441127702229638E-4</v>
      </c>
      <c r="M34" s="65">
        <f t="shared" si="57"/>
        <v>-2.8501201751640794E-4</v>
      </c>
      <c r="N34" s="65">
        <f t="shared" si="57"/>
        <v>-4.4409399256983628E-4</v>
      </c>
      <c r="O34" s="65">
        <f t="shared" si="57"/>
        <v>-2.2628468111049902E-4</v>
      </c>
      <c r="P34" s="65">
        <f t="shared" ca="1" si="57"/>
        <v>-3.7378277269511375E-4</v>
      </c>
      <c r="Q34" s="66">
        <f>IFERROR(Q33/Q$11,"")</f>
        <v>-4.4221564809699229E-4</v>
      </c>
      <c r="R34" s="65">
        <f t="shared" ref="R34:AO34" si="58">IFERROR(R33/R$11,"")</f>
        <v>-4.3453469494316804E-4</v>
      </c>
      <c r="S34" s="65">
        <f t="shared" si="58"/>
        <v>-2.5836977807711152E-4</v>
      </c>
      <c r="T34" s="65">
        <f t="shared" si="58"/>
        <v>-2.4496523767892622E-4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-3.3728882428228331E-4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-763.64256999999998</v>
      </c>
      <c r="E35" s="104">
        <f t="shared" ref="E35:AB35" si="61">+E37+E39+E41+E43+E45</f>
        <v>-1372.29775</v>
      </c>
      <c r="F35" s="104">
        <f t="shared" si="61"/>
        <v>-1793.7239800000002</v>
      </c>
      <c r="G35" s="104">
        <f t="shared" si="61"/>
        <v>-1933.15562</v>
      </c>
      <c r="H35" s="104">
        <f t="shared" si="61"/>
        <v>-1574.7201399999999</v>
      </c>
      <c r="I35" s="104">
        <f t="shared" si="61"/>
        <v>-1291.6133999999997</v>
      </c>
      <c r="J35" s="104">
        <f t="shared" si="61"/>
        <v>-1388.4709900000003</v>
      </c>
      <c r="K35" s="104">
        <f t="shared" si="61"/>
        <v>-1379.0621700000002</v>
      </c>
      <c r="L35" s="104">
        <f t="shared" si="61"/>
        <v>-1444.2297700000001</v>
      </c>
      <c r="M35" s="104">
        <f t="shared" si="61"/>
        <v>-1467.7901600000002</v>
      </c>
      <c r="N35" s="104">
        <f t="shared" si="61"/>
        <v>-1407.00118</v>
      </c>
      <c r="O35" s="104">
        <f t="shared" si="61"/>
        <v>-1220.8116899999998</v>
      </c>
      <c r="P35" s="104">
        <f t="shared" ca="1" si="61"/>
        <v>-7437.5400600000003</v>
      </c>
      <c r="Q35" s="105">
        <f t="shared" si="61"/>
        <v>-1397.07944</v>
      </c>
      <c r="R35" s="104">
        <f t="shared" si="61"/>
        <v>-1451.6302000000003</v>
      </c>
      <c r="S35" s="104">
        <f t="shared" si="61"/>
        <v>-1159.1100499999998</v>
      </c>
      <c r="T35" s="104">
        <f t="shared" si="61"/>
        <v>-1132.5579899999998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-5140.3776800000005</v>
      </c>
      <c r="AD35" s="60">
        <v>-799.29727584345392</v>
      </c>
      <c r="AE35" s="60">
        <v>-799.29727584345392</v>
      </c>
      <c r="AF35" s="60">
        <v>-799.29727584345392</v>
      </c>
      <c r="AG35" s="60">
        <v>-799.29727584345392</v>
      </c>
      <c r="AH35" s="60">
        <v>-799.29727584345392</v>
      </c>
      <c r="AI35" s="60">
        <v>-799.29727584345392</v>
      </c>
      <c r="AJ35" s="60">
        <v>-799.29727584345392</v>
      </c>
      <c r="AK35" s="60">
        <v>-799.29727584345392</v>
      </c>
      <c r="AL35" s="60">
        <v>-799.29727584345392</v>
      </c>
      <c r="AM35" s="60">
        <v>-799.29727584345392</v>
      </c>
      <c r="AN35" s="60">
        <v>-799.29727584345392</v>
      </c>
      <c r="AO35" s="64">
        <v>-799.29727584345392</v>
      </c>
      <c r="AP35" s="5"/>
      <c r="AQ35" s="95">
        <v>-799.29727584345392</v>
      </c>
      <c r="AR35" s="96">
        <f ca="1">SUMIF($AD$4:$AO$4,"&lt;"&amp;MONTH(TODAY()),$AD35:$AO35)</f>
        <v>-3996.4863792172696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-1.8487438999824343E-2</v>
      </c>
      <c r="E36" s="47">
        <f t="shared" si="63"/>
        <v>-3.6336325478022624E-2</v>
      </c>
      <c r="F36" s="47">
        <f t="shared" si="63"/>
        <v>-5.3373852499345967E-2</v>
      </c>
      <c r="G36" s="48">
        <f t="shared" si="63"/>
        <v>-6.0151399663552818E-2</v>
      </c>
      <c r="H36" s="48">
        <f t="shared" si="63"/>
        <v>-4.682714853879013E-2</v>
      </c>
      <c r="I36" s="48">
        <f t="shared" si="63"/>
        <v>-3.8708152999295871E-2</v>
      </c>
      <c r="J36" s="48">
        <f t="shared" si="63"/>
        <v>-3.6708006167582539E-2</v>
      </c>
      <c r="K36" s="48">
        <f t="shared" si="63"/>
        <v>-3.6486374462356294E-2</v>
      </c>
      <c r="L36" s="48">
        <f t="shared" si="63"/>
        <v>-3.7036706335569686E-2</v>
      </c>
      <c r="M36" s="48">
        <f t="shared" si="63"/>
        <v>-3.4573374776225727E-2</v>
      </c>
      <c r="N36" s="48">
        <f t="shared" si="63"/>
        <v>-4.4002871237793728E-2</v>
      </c>
      <c r="O36" s="48">
        <f t="shared" si="63"/>
        <v>-3.288702190090706E-2</v>
      </c>
      <c r="P36" s="48">
        <f t="shared" ca="1" si="63"/>
        <v>-4.1679525422155667E-2</v>
      </c>
      <c r="Q36" s="49">
        <f t="shared" si="63"/>
        <v>-4.0117557792375524E-2</v>
      </c>
      <c r="R36" s="48">
        <f t="shared" si="63"/>
        <v>-3.777147821121498E-2</v>
      </c>
      <c r="S36" s="48">
        <f t="shared" si="63"/>
        <v>-2.3768175109956317E-2</v>
      </c>
      <c r="T36" s="48">
        <f t="shared" si="63"/>
        <v>-2.9514610341012437E-2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-3.2047910241295587E-2</v>
      </c>
      <c r="AD36" s="107">
        <f t="shared" si="63"/>
        <v>-2.0389280384505142E-2</v>
      </c>
      <c r="AE36" s="107">
        <f t="shared" si="63"/>
        <v>-2.1447056526939644E-2</v>
      </c>
      <c r="AF36" s="107">
        <f t="shared" si="63"/>
        <v>-2.1169399811920141E-2</v>
      </c>
      <c r="AG36" s="107">
        <f t="shared" si="63"/>
        <v>-2.1473819769067114E-2</v>
      </c>
      <c r="AH36" s="107">
        <f t="shared" si="63"/>
        <v>-2.2060567175979547E-2</v>
      </c>
      <c r="AI36" s="107">
        <f t="shared" si="63"/>
        <v>-2.1200278262727232E-2</v>
      </c>
      <c r="AJ36" s="107">
        <f t="shared" si="63"/>
        <v>-1.9132713215572885E-2</v>
      </c>
      <c r="AK36" s="107">
        <f t="shared" si="63"/>
        <v>-1.8287969378078629E-2</v>
      </c>
      <c r="AL36" s="107">
        <f t="shared" si="63"/>
        <v>-1.7566603183151855E-2</v>
      </c>
      <c r="AM36" s="107">
        <f t="shared" si="63"/>
        <v>-1.8103380278327832E-2</v>
      </c>
      <c r="AN36" s="107">
        <f t="shared" si="63"/>
        <v>-1.8568930830961488E-2</v>
      </c>
      <c r="AO36" s="53">
        <f t="shared" si="63"/>
        <v>-1.7860698488600373E-2</v>
      </c>
      <c r="AP36" s="56"/>
      <c r="AQ36" s="54">
        <f t="shared" ref="AQ36" si="65">IFERROR(AQ35/AQ$11,"")</f>
        <v>-2.1473819769067114E-2</v>
      </c>
      <c r="AR36" s="55">
        <f ca="1">IFERROR(AR35/AR$11,"")</f>
        <v>-2.129400215975974E-2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-419.58384999999998</v>
      </c>
      <c r="E37" s="60">
        <v>-790.99361999999985</v>
      </c>
      <c r="F37" s="60">
        <v>-929.42779000000007</v>
      </c>
      <c r="G37" s="60">
        <v>-1181.8635400000001</v>
      </c>
      <c r="H37" s="60">
        <v>-826.26080000000002</v>
      </c>
      <c r="I37" s="60">
        <v>-811.68105999999966</v>
      </c>
      <c r="J37" s="60">
        <v>-810.62235000000021</v>
      </c>
      <c r="K37" s="60">
        <v>-840.83316000000025</v>
      </c>
      <c r="L37" s="60">
        <v>-856.56707000000006</v>
      </c>
      <c r="M37" s="60">
        <v>-873.26664000000028</v>
      </c>
      <c r="N37" s="60">
        <v>-821.26143999999988</v>
      </c>
      <c r="O37" s="60">
        <v>-869.24887999999987</v>
      </c>
      <c r="P37" s="60">
        <f ca="1">SUMIF($D$4:$O$4,"&lt;"&amp;MONTH(TODAY()),$D37:$O37)</f>
        <v>-4148.1296000000002</v>
      </c>
      <c r="Q37" s="61">
        <v>-798.67151000000001</v>
      </c>
      <c r="R37" s="60">
        <v>-880.30007000000046</v>
      </c>
      <c r="S37" s="60">
        <v>-812.52279999999985</v>
      </c>
      <c r="T37" s="60">
        <v>-694.71331999999995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-3186.2076999999999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-1.0157934008559067E-2</v>
      </c>
      <c r="E38" s="65">
        <f t="shared" si="66"/>
        <v>-2.0944289697596121E-2</v>
      </c>
      <c r="F38" s="65">
        <f t="shared" si="66"/>
        <v>-2.7655950595170776E-2</v>
      </c>
      <c r="G38" s="65">
        <f t="shared" si="66"/>
        <v>-3.6774455924206119E-2</v>
      </c>
      <c r="H38" s="65">
        <f t="shared" si="66"/>
        <v>-2.4570357761081005E-2</v>
      </c>
      <c r="I38" s="65">
        <f t="shared" si="66"/>
        <v>-2.4325138355726757E-2</v>
      </c>
      <c r="J38" s="65">
        <f t="shared" si="66"/>
        <v>-2.1431006076245245E-2</v>
      </c>
      <c r="K38" s="65">
        <f t="shared" si="66"/>
        <v>-2.2246244008075681E-2</v>
      </c>
      <c r="L38" s="65">
        <f t="shared" si="66"/>
        <v>-2.1966326748900464E-2</v>
      </c>
      <c r="M38" s="65">
        <f t="shared" si="66"/>
        <v>-2.0569544371584692E-2</v>
      </c>
      <c r="N38" s="65">
        <f t="shared" si="66"/>
        <v>-2.5684314917834721E-2</v>
      </c>
      <c r="O38" s="65">
        <f t="shared" si="66"/>
        <v>-2.3416393525768856E-2</v>
      </c>
      <c r="P38" s="65">
        <f t="shared" ca="1" si="66"/>
        <v>-2.3245867816891651E-2</v>
      </c>
      <c r="Q38" s="66">
        <f t="shared" si="66"/>
        <v>-2.2934093468263212E-2</v>
      </c>
      <c r="R38" s="65">
        <f t="shared" si="66"/>
        <v>-2.2905444453646687E-2</v>
      </c>
      <c r="S38" s="65">
        <f t="shared" si="66"/>
        <v>-1.6661217104650256E-2</v>
      </c>
      <c r="T38" s="65">
        <f t="shared" si="66"/>
        <v>-1.8104320590693182E-2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-1.9864551738487207E-2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-236.27682999999996</v>
      </c>
      <c r="E39" s="60">
        <v>-358.05513000000008</v>
      </c>
      <c r="F39" s="60">
        <v>-362.17842000000002</v>
      </c>
      <c r="G39" s="60">
        <v>-472.24435999999997</v>
      </c>
      <c r="H39" s="60">
        <v>-386.37644000000006</v>
      </c>
      <c r="I39" s="60">
        <v>-304.62417999999991</v>
      </c>
      <c r="J39" s="60">
        <v>-378.05473000000001</v>
      </c>
      <c r="K39" s="60">
        <v>-334.77112999999997</v>
      </c>
      <c r="L39" s="60">
        <v>-374.86094000000008</v>
      </c>
      <c r="M39" s="60">
        <v>-377.45335999999998</v>
      </c>
      <c r="N39" s="60">
        <v>-384.53325000000007</v>
      </c>
      <c r="O39" s="60">
        <v>-131.84766999999994</v>
      </c>
      <c r="P39" s="60">
        <f ca="1">SUMIF($D$4:$O$4,"&lt;"&amp;MONTH(TODAY()),$D39:$O39)</f>
        <v>-1815.1311799999999</v>
      </c>
      <c r="Q39" s="61">
        <v>-355.27969999999993</v>
      </c>
      <c r="R39" s="60">
        <v>-376.52777000000003</v>
      </c>
      <c r="S39" s="60">
        <v>-148.62903999999997</v>
      </c>
      <c r="T39" s="60">
        <v>-256.73842999999994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-1137.1749399999999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-5.7201544980616595E-3</v>
      </c>
      <c r="E40" s="65">
        <f t="shared" si="69"/>
        <v>-9.4807469754692123E-3</v>
      </c>
      <c r="F40" s="65">
        <f t="shared" si="69"/>
        <v>-1.0776941036115362E-2</v>
      </c>
      <c r="G40" s="65">
        <f t="shared" si="69"/>
        <v>-1.4694191685001912E-2</v>
      </c>
      <c r="H40" s="65">
        <f t="shared" si="69"/>
        <v>-1.1489601541369082E-2</v>
      </c>
      <c r="I40" s="65">
        <f t="shared" si="69"/>
        <v>-9.1292327616956E-3</v>
      </c>
      <c r="J40" s="65">
        <f t="shared" si="69"/>
        <v>-9.9949047984961847E-3</v>
      </c>
      <c r="K40" s="65">
        <f t="shared" si="69"/>
        <v>-8.8571676274508751E-3</v>
      </c>
      <c r="L40" s="65">
        <f t="shared" si="69"/>
        <v>-9.613161866519072E-3</v>
      </c>
      <c r="M40" s="65">
        <f t="shared" si="69"/>
        <v>-8.8908052604914894E-3</v>
      </c>
      <c r="N40" s="65">
        <f t="shared" si="69"/>
        <v>-1.2025979314672889E-2</v>
      </c>
      <c r="O40" s="65">
        <f t="shared" si="69"/>
        <v>-3.5517985667990826E-3</v>
      </c>
      <c r="P40" s="65">
        <f t="shared" ca="1" si="69"/>
        <v>-1.0171885536218195E-2</v>
      </c>
      <c r="Q40" s="66">
        <f t="shared" si="69"/>
        <v>-1.0201963817610711E-2</v>
      </c>
      <c r="R40" s="65">
        <f t="shared" si="69"/>
        <v>-9.7972682439869084E-3</v>
      </c>
      <c r="S40" s="65">
        <f t="shared" si="69"/>
        <v>-3.0477184190963592E-3</v>
      </c>
      <c r="T40" s="65">
        <f t="shared" si="69"/>
        <v>-6.6906372900281223E-3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-7.0897670705337519E-3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-31.40361</v>
      </c>
      <c r="F41" s="60">
        <v>-24.308100000000003</v>
      </c>
      <c r="G41" s="60">
        <v>0</v>
      </c>
      <c r="H41" s="60">
        <v>-180.25296</v>
      </c>
      <c r="I41" s="60">
        <v>0</v>
      </c>
      <c r="J41" s="60">
        <v>0</v>
      </c>
      <c r="K41" s="60">
        <v>0</v>
      </c>
      <c r="L41" s="60">
        <v>-22.640319999999999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-235.96467000000001</v>
      </c>
      <c r="Q41" s="61">
        <v>0</v>
      </c>
      <c r="R41" s="60">
        <v>-13.5816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-13.5816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-8.3151910301163586E-4</v>
      </c>
      <c r="F42" s="65">
        <f t="shared" si="72"/>
        <v>-7.2330913697176064E-4</v>
      </c>
      <c r="G42" s="65">
        <f t="shared" si="72"/>
        <v>0</v>
      </c>
      <c r="H42" s="65">
        <f t="shared" si="72"/>
        <v>-5.3601474433905413E-3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-5.8060213173927644E-4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-1.3223317632786737E-3</v>
      </c>
      <c r="Q42" s="66">
        <f t="shared" si="72"/>
        <v>0</v>
      </c>
      <c r="R42" s="65">
        <f t="shared" si="72"/>
        <v>-3.5339379717605577E-4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-8.4675081254570399E-5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-107.78189000000002</v>
      </c>
      <c r="E43" s="60">
        <v>-191.84538999999998</v>
      </c>
      <c r="F43" s="60">
        <v>-197.08366999999998</v>
      </c>
      <c r="G43" s="60">
        <v>-279.04771999999997</v>
      </c>
      <c r="H43" s="60">
        <v>-181.82993999999997</v>
      </c>
      <c r="I43" s="60">
        <v>-175.30816000000002</v>
      </c>
      <c r="J43" s="60">
        <v>-199.79391000000004</v>
      </c>
      <c r="K43" s="60">
        <v>-203.45788000000002</v>
      </c>
      <c r="L43" s="60">
        <v>-190.16144</v>
      </c>
      <c r="M43" s="60">
        <v>-196.69947000000002</v>
      </c>
      <c r="N43" s="60">
        <v>-201.20649</v>
      </c>
      <c r="O43" s="60">
        <v>-219.71514000000002</v>
      </c>
      <c r="P43" s="60">
        <f ca="1">SUMIF($D$4:$O$4,"&lt;"&amp;MONTH(TODAY()),$D43:$O43)</f>
        <v>-957.5886099999999</v>
      </c>
      <c r="Q43" s="61">
        <v>-203.62822999999997</v>
      </c>
      <c r="R43" s="60">
        <v>-181.22076000000001</v>
      </c>
      <c r="S43" s="60">
        <v>-197.95820999999998</v>
      </c>
      <c r="T43" s="60">
        <v>-178.00624000000002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-760.81344000000001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-2.6093504932036171E-3</v>
      </c>
      <c r="E44" s="65">
        <f t="shared" si="75"/>
        <v>-5.0797697019456496E-3</v>
      </c>
      <c r="F44" s="65">
        <f t="shared" si="75"/>
        <v>-5.8643999020461177E-3</v>
      </c>
      <c r="G44" s="65">
        <f t="shared" si="75"/>
        <v>-8.682752054344791E-3</v>
      </c>
      <c r="H44" s="65">
        <f t="shared" si="75"/>
        <v>-5.4070417929495051E-3</v>
      </c>
      <c r="I44" s="65">
        <f t="shared" si="75"/>
        <v>-5.2537818818735099E-3</v>
      </c>
      <c r="J44" s="65">
        <f t="shared" si="75"/>
        <v>-5.2820952928411061E-3</v>
      </c>
      <c r="K44" s="65">
        <f t="shared" si="75"/>
        <v>-5.3829628268297364E-3</v>
      </c>
      <c r="L44" s="65">
        <f t="shared" si="75"/>
        <v>-4.8766155884108764E-3</v>
      </c>
      <c r="M44" s="65">
        <f t="shared" si="75"/>
        <v>-4.6331994040585255E-3</v>
      </c>
      <c r="N44" s="65">
        <f t="shared" si="75"/>
        <v>-6.2925770052861159E-3</v>
      </c>
      <c r="O44" s="65">
        <f t="shared" si="75"/>
        <v>-5.9188298083391253E-3</v>
      </c>
      <c r="P44" s="65">
        <f t="shared" ca="1" si="75"/>
        <v>-5.3662687518299832E-3</v>
      </c>
      <c r="Q44" s="66">
        <f t="shared" si="75"/>
        <v>-5.8472460844346359E-3</v>
      </c>
      <c r="R44" s="65">
        <f t="shared" si="75"/>
        <v>-4.7153717164053338E-3</v>
      </c>
      <c r="S44" s="65">
        <f t="shared" si="75"/>
        <v>-4.0592395862097015E-3</v>
      </c>
      <c r="T44" s="65">
        <f t="shared" si="75"/>
        <v>-4.6388660521204245E-3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-4.7433247814373291E-3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-280.726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-20.37069</v>
      </c>
      <c r="N45" s="60">
        <v>0</v>
      </c>
      <c r="O45" s="60">
        <v>0</v>
      </c>
      <c r="P45" s="60">
        <f ca="1">SUMIF($D$4:$O$4,"&lt;"&amp;MONTH(TODAY()),$D45:$O45)</f>
        <v>-280.726</v>
      </c>
      <c r="Q45" s="61">
        <v>-39.5</v>
      </c>
      <c r="R45" s="60">
        <v>0</v>
      </c>
      <c r="S45" s="60">
        <v>0</v>
      </c>
      <c r="T45" s="60">
        <v>-3.1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-42.6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-8.3532518290419435E-3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-4.7982574009101784E-4</v>
      </c>
      <c r="N46" s="65">
        <f t="shared" si="78"/>
        <v>0</v>
      </c>
      <c r="O46" s="65">
        <f t="shared" si="78"/>
        <v>0</v>
      </c>
      <c r="P46" s="65">
        <f t="shared" ca="1" si="78"/>
        <v>-1.5731715539371589E-3</v>
      </c>
      <c r="Q46" s="66">
        <f t="shared" si="78"/>
        <v>-1.1342544220669607E-3</v>
      </c>
      <c r="R46" s="65">
        <f t="shared" si="78"/>
        <v>0</v>
      </c>
      <c r="S46" s="65">
        <f t="shared" si="78"/>
        <v>0</v>
      </c>
      <c r="T46" s="65">
        <f t="shared" si="78"/>
        <v>-8.078640817070971E-5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-2.6559156958272216E-4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-4993.3388799999993</v>
      </c>
      <c r="E47" s="71">
        <f t="shared" ref="E47:AO47" si="81">E23+E35</f>
        <v>-7656.215439999999</v>
      </c>
      <c r="F47" s="71">
        <f>F23+F35</f>
        <v>-8059.1464699999997</v>
      </c>
      <c r="G47" s="71">
        <f t="shared" si="81"/>
        <v>-11107.351809999998</v>
      </c>
      <c r="H47" s="71">
        <f t="shared" si="81"/>
        <v>-8360.2417000000005</v>
      </c>
      <c r="I47" s="71">
        <f t="shared" si="81"/>
        <v>-7490.8191600000009</v>
      </c>
      <c r="J47" s="71">
        <f t="shared" si="81"/>
        <v>-7930.3915600000018</v>
      </c>
      <c r="K47" s="71">
        <f t="shared" si="81"/>
        <v>-7671.5919400000002</v>
      </c>
      <c r="L47" s="71">
        <f t="shared" si="81"/>
        <v>-7648.3019899999999</v>
      </c>
      <c r="M47" s="71">
        <f t="shared" si="81"/>
        <v>-8230.7223599999998</v>
      </c>
      <c r="N47" s="71">
        <f t="shared" si="81"/>
        <v>-7977.87914</v>
      </c>
      <c r="O47" s="71">
        <f t="shared" si="81"/>
        <v>-7546.2973799999991</v>
      </c>
      <c r="P47" s="71">
        <f ca="1">SUMIF($D$4:$O$4,"&lt;"&amp;MONTH(TODAY()),$D47:$O47)</f>
        <v>-40176.294299999994</v>
      </c>
      <c r="Q47" s="109">
        <f t="shared" si="81"/>
        <v>-8805.8554599999989</v>
      </c>
      <c r="R47" s="71">
        <f t="shared" si="81"/>
        <v>-9236.5117399999981</v>
      </c>
      <c r="S47" s="71">
        <f t="shared" si="81"/>
        <v>-9007.3819299999996</v>
      </c>
      <c r="T47" s="71">
        <f t="shared" si="81"/>
        <v>-8634.2883899999979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-35684.037519999998</v>
      </c>
      <c r="AD47" s="110">
        <f t="shared" si="81"/>
        <v>-8860.6114199999975</v>
      </c>
      <c r="AE47" s="110">
        <f t="shared" si="81"/>
        <v>-8860.6114199999975</v>
      </c>
      <c r="AF47" s="110">
        <f t="shared" si="81"/>
        <v>-8860.6114199999975</v>
      </c>
      <c r="AG47" s="110">
        <f t="shared" si="81"/>
        <v>-8860.6114199999975</v>
      </c>
      <c r="AH47" s="110">
        <f t="shared" si="81"/>
        <v>-9060.6114199999956</v>
      </c>
      <c r="AI47" s="110">
        <f t="shared" si="81"/>
        <v>-9060.6114199999956</v>
      </c>
      <c r="AJ47" s="110">
        <f t="shared" si="81"/>
        <v>-9060.6114199999956</v>
      </c>
      <c r="AK47" s="110">
        <f t="shared" si="81"/>
        <v>-9060.6114199999956</v>
      </c>
      <c r="AL47" s="110">
        <f t="shared" si="81"/>
        <v>-9060.6114199999956</v>
      </c>
      <c r="AM47" s="110">
        <f t="shared" si="81"/>
        <v>-9060.6114199999956</v>
      </c>
      <c r="AN47" s="110">
        <f t="shared" si="81"/>
        <v>-9060.6114199999956</v>
      </c>
      <c r="AO47" s="111">
        <f t="shared" si="81"/>
        <v>-9060.6114199999956</v>
      </c>
      <c r="AP47" s="5"/>
      <c r="AQ47" s="112">
        <f t="shared" ref="AQ47" si="83">AQ23+AQ35</f>
        <v>-8860.6114199999975</v>
      </c>
      <c r="AR47" s="111">
        <f ca="1">AR23+AR35</f>
        <v>-44503.057099999984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-0.22265103890681581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-2.5542597375294851E-2</v>
      </c>
      <c r="AV47" s="45">
        <f ca="1">IFERROR(($AC47/$AR47)-1,"")</f>
        <v>-0.19816660145803755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-0.12088646125300637</v>
      </c>
      <c r="E48" s="114">
        <f t="shared" si="84"/>
        <v>-0.20272476301713835</v>
      </c>
      <c r="F48" s="114">
        <f t="shared" si="84"/>
        <v>-0.23980707163228349</v>
      </c>
      <c r="G48" s="115">
        <f t="shared" si="84"/>
        <v>-0.34561250579867786</v>
      </c>
      <c r="H48" s="115">
        <f t="shared" si="84"/>
        <v>-0.24860689208311473</v>
      </c>
      <c r="I48" s="115">
        <f t="shared" si="84"/>
        <v>-0.22449114737841608</v>
      </c>
      <c r="J48" s="115">
        <f t="shared" si="84"/>
        <v>-0.20966146530423693</v>
      </c>
      <c r="K48" s="115">
        <f t="shared" si="84"/>
        <v>-0.20297023755298454</v>
      </c>
      <c r="L48" s="115">
        <f t="shared" si="84"/>
        <v>-0.19613770651562126</v>
      </c>
      <c r="M48" s="115">
        <f t="shared" si="84"/>
        <v>-0.19387229631743888</v>
      </c>
      <c r="N48" s="115">
        <f t="shared" si="84"/>
        <v>-0.24950198588184591</v>
      </c>
      <c r="O48" s="115">
        <f t="shared" si="84"/>
        <v>-0.20328708288074929</v>
      </c>
      <c r="P48" s="115">
        <f t="shared" ca="1" si="84"/>
        <v>-0.22514552743731472</v>
      </c>
      <c r="Q48" s="116">
        <f t="shared" si="84"/>
        <v>-0.2528627973566453</v>
      </c>
      <c r="R48" s="115">
        <f t="shared" si="84"/>
        <v>-0.24033441983711915</v>
      </c>
      <c r="S48" s="115">
        <f t="shared" si="84"/>
        <v>-0.18470121192935593</v>
      </c>
      <c r="T48" s="115">
        <f t="shared" si="84"/>
        <v>-0.22501069230263221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-0.2224736979808814</v>
      </c>
      <c r="AD48" s="115">
        <f t="shared" si="84"/>
        <v>-0.22602540516591427</v>
      </c>
      <c r="AE48" s="115">
        <f t="shared" si="84"/>
        <v>-0.23775138453644115</v>
      </c>
      <c r="AF48" s="115">
        <f t="shared" si="84"/>
        <v>-0.234673420511923</v>
      </c>
      <c r="AG48" s="115">
        <f t="shared" si="84"/>
        <v>-0.23804806850622029</v>
      </c>
      <c r="AH48" s="115">
        <f t="shared" si="84"/>
        <v>-0.2500724485460466</v>
      </c>
      <c r="AI48" s="115">
        <f t="shared" si="84"/>
        <v>-0.24032045290251342</v>
      </c>
      <c r="AJ48" s="115">
        <f t="shared" si="84"/>
        <v>-0.21688311107237743</v>
      </c>
      <c r="AK48" s="115">
        <f t="shared" si="84"/>
        <v>-0.20730733008038249</v>
      </c>
      <c r="AL48" s="115">
        <f t="shared" si="84"/>
        <v>-0.19913012370011754</v>
      </c>
      <c r="AM48" s="115">
        <f t="shared" si="84"/>
        <v>-0.20521487942934694</v>
      </c>
      <c r="AN48" s="115">
        <f t="shared" si="84"/>
        <v>-0.21049223089952254</v>
      </c>
      <c r="AO48" s="118">
        <f t="shared" si="84"/>
        <v>-0.20246390621589472</v>
      </c>
      <c r="AP48" s="119"/>
      <c r="AQ48" s="120">
        <f>AQ47/AQ11</f>
        <v>-0.23804806850622029</v>
      </c>
      <c r="AR48" s="118">
        <f ca="1">AR47/AR11</f>
        <v>-0.23712033623617951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-0.12060181349604565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-1.303737620358808E-2</v>
      </c>
      <c r="AV48" s="45">
        <f ca="1">IF($AR48&lt;&gt;0,IFERROR(($AR48-$AC48),""),"")</f>
        <v>-1.4646638255298106E-2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-13859.761769999999</v>
      </c>
      <c r="E49" s="125">
        <f t="shared" si="86"/>
        <v>-15843.502910000008</v>
      </c>
      <c r="F49" s="125">
        <f t="shared" si="86"/>
        <v>-11446.463220000001</v>
      </c>
      <c r="G49" s="125">
        <f t="shared" si="86"/>
        <v>-16907.513869999999</v>
      </c>
      <c r="H49" s="125">
        <f t="shared" si="86"/>
        <v>-15109.416870000003</v>
      </c>
      <c r="I49" s="125">
        <f t="shared" si="86"/>
        <v>-11485.285549999999</v>
      </c>
      <c r="J49" s="125">
        <f t="shared" si="86"/>
        <v>-11462.251559999999</v>
      </c>
      <c r="K49" s="125">
        <f t="shared" si="86"/>
        <v>-12531.6978</v>
      </c>
      <c r="L49" s="125">
        <f t="shared" si="86"/>
        <v>-10351.558199999999</v>
      </c>
      <c r="M49" s="125">
        <f t="shared" si="86"/>
        <v>-15557.82249</v>
      </c>
      <c r="N49" s="125">
        <f t="shared" si="86"/>
        <v>-14086.688280000004</v>
      </c>
      <c r="O49" s="125">
        <f t="shared" si="86"/>
        <v>-12176.334210000001</v>
      </c>
      <c r="P49" s="125">
        <f ca="1">SUMIF($D$4:$O$4,"&lt;"&amp;MONTH(TODAY()),$D49:$O49)</f>
        <v>-73166.658640000009</v>
      </c>
      <c r="Q49" s="126">
        <f t="shared" ref="Q49:AB49" si="87">Q52+Q58+Q64+Q68</f>
        <v>-14020.239109999999</v>
      </c>
      <c r="R49" s="125">
        <f t="shared" si="87"/>
        <v>-18714.821909999999</v>
      </c>
      <c r="S49" s="125">
        <f t="shared" si="87"/>
        <v>-17428.832469999998</v>
      </c>
      <c r="T49" s="125">
        <f t="shared" si="87"/>
        <v>-14094.580769999999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-64258.474259999995</v>
      </c>
      <c r="AD49" s="128">
        <v>-14457.117493687885</v>
      </c>
      <c r="AE49" s="128">
        <v>-13744.087528294418</v>
      </c>
      <c r="AF49" s="128">
        <v>-13924.354244779124</v>
      </c>
      <c r="AG49" s="128">
        <v>-13726.958002839858</v>
      </c>
      <c r="AH49" s="128">
        <v>-13361.8605441611</v>
      </c>
      <c r="AI49" s="128">
        <v>-13904.073261565622</v>
      </c>
      <c r="AJ49" s="128">
        <v>-15406.608503942412</v>
      </c>
      <c r="AK49" s="128">
        <v>-16118.258732643708</v>
      </c>
      <c r="AL49" s="128">
        <v>-16780.149187479285</v>
      </c>
      <c r="AM49" s="128">
        <v>-16282.606761755756</v>
      </c>
      <c r="AN49" s="128">
        <v>-15874.377734179623</v>
      </c>
      <c r="AO49" s="129">
        <v>-16503.846269991864</v>
      </c>
      <c r="AP49" s="121"/>
      <c r="AQ49" s="130">
        <v>-13726.958002839858</v>
      </c>
      <c r="AR49" s="131">
        <f ca="1">SUMIF($AD$4:$AO$4,"&lt;"&amp;MONTH(TODAY()),$AD49:$AO49)</f>
        <v>-69214.377813762374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-0.33553852331067985</v>
      </c>
      <c r="E50" s="140">
        <f t="shared" ref="E50:P50" si="89">IFERROR(E49/E$11,"")</f>
        <v>-0.41951149336924792</v>
      </c>
      <c r="F50" s="140">
        <f t="shared" si="89"/>
        <v>-0.34059969446551563</v>
      </c>
      <c r="G50" s="141">
        <f t="shared" si="89"/>
        <v>-0.52608833639137265</v>
      </c>
      <c r="H50" s="141">
        <f t="shared" si="89"/>
        <v>-0.44930581005078879</v>
      </c>
      <c r="I50" s="141">
        <f t="shared" si="89"/>
        <v>-0.34420066430868718</v>
      </c>
      <c r="J50" s="141">
        <f t="shared" si="89"/>
        <v>-0.30303578828021638</v>
      </c>
      <c r="K50" s="141">
        <f t="shared" si="89"/>
        <v>-0.33155591424851172</v>
      </c>
      <c r="L50" s="141">
        <f t="shared" si="89"/>
        <v>-0.26546165238579611</v>
      </c>
      <c r="M50" s="141">
        <f t="shared" si="89"/>
        <v>-0.36646003107744179</v>
      </c>
      <c r="N50" s="141">
        <f t="shared" si="89"/>
        <v>-0.44055025636281142</v>
      </c>
      <c r="O50" s="141">
        <f t="shared" si="89"/>
        <v>-0.32801403616722741</v>
      </c>
      <c r="P50" s="141">
        <f t="shared" ca="1" si="89"/>
        <v>-0.41002153726081114</v>
      </c>
      <c r="Q50" s="142">
        <f>IFERROR(Q49/Q$11,"")</f>
        <v>-0.40259539769502906</v>
      </c>
      <c r="R50" s="141">
        <f t="shared" ref="R50:AO50" si="90">IFERROR(R49/R$11,"")</f>
        <v>-0.48696044488488427</v>
      </c>
      <c r="S50" s="141">
        <f t="shared" si="90"/>
        <v>-0.35738758550929012</v>
      </c>
      <c r="T50" s="141">
        <f t="shared" si="90"/>
        <v>-0.36730663067105029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-0.40062227788038379</v>
      </c>
      <c r="AD50" s="144">
        <f t="shared" si="90"/>
        <v>-0.36878672183572997</v>
      </c>
      <c r="AE50" s="144">
        <f t="shared" si="90"/>
        <v>-0.36878672183572997</v>
      </c>
      <c r="AF50" s="144">
        <f t="shared" si="90"/>
        <v>-0.36878672183572997</v>
      </c>
      <c r="AG50" s="144">
        <f t="shared" si="90"/>
        <v>-0.36878672183572997</v>
      </c>
      <c r="AH50" s="144">
        <f t="shared" si="90"/>
        <v>-0.36878672183572997</v>
      </c>
      <c r="AI50" s="144">
        <f t="shared" si="90"/>
        <v>-0.36878672183572997</v>
      </c>
      <c r="AJ50" s="144">
        <f t="shared" si="90"/>
        <v>-0.36878672183572997</v>
      </c>
      <c r="AK50" s="144">
        <f t="shared" si="90"/>
        <v>-0.36878672183572997</v>
      </c>
      <c r="AL50" s="144">
        <f t="shared" si="90"/>
        <v>-0.36878672183573002</v>
      </c>
      <c r="AM50" s="144">
        <f t="shared" si="90"/>
        <v>-0.36878672183572997</v>
      </c>
      <c r="AN50" s="144">
        <f t="shared" si="90"/>
        <v>-0.36878672183572997</v>
      </c>
      <c r="AO50" s="145">
        <f t="shared" si="90"/>
        <v>-0.36878672183572997</v>
      </c>
      <c r="AP50" s="56"/>
      <c r="AQ50" s="146">
        <f t="shared" ref="AQ50" si="92">IFERROR(AQ49/AQ$11,"")</f>
        <v>-0.36878672183572997</v>
      </c>
      <c r="AR50" s="147">
        <f ca="1">IFERROR(AR49/AR$11,"")</f>
        <v>-0.36878672183572986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-0.15878170572032235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-1.4800911646796755E-3</v>
      </c>
      <c r="AV50" s="45">
        <f ca="1">IF($AR50&lt;&gt;0,IFERROR(($AR50-$AC50),""),"")</f>
        <v>3.1835556044653934E-2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-0.19824652334601495</v>
      </c>
      <c r="E51" s="151">
        <f t="shared" si="93"/>
        <v>-0.18861737083190397</v>
      </c>
      <c r="F51" s="151">
        <f>IFERROR(F52/F$11,"")</f>
        <v>-0.20764021835289498</v>
      </c>
      <c r="G51" s="151">
        <f t="shared" ref="G51:AO51" si="94">IFERROR(G52/G$11,"")</f>
        <v>-0.22697207050669696</v>
      </c>
      <c r="H51" s="151">
        <f t="shared" si="94"/>
        <v>-0.19638423249557288</v>
      </c>
      <c r="I51" s="151">
        <f t="shared" si="94"/>
        <v>-0.18975142447851748</v>
      </c>
      <c r="J51" s="151">
        <f t="shared" si="94"/>
        <v>-0.1445942819189048</v>
      </c>
      <c r="K51" s="151">
        <f t="shared" si="94"/>
        <v>-0.14049558752807034</v>
      </c>
      <c r="L51" s="151">
        <f t="shared" si="94"/>
        <v>-0.15438642774076733</v>
      </c>
      <c r="M51" s="151">
        <f t="shared" si="94"/>
        <v>-0.13393168767282926</v>
      </c>
      <c r="N51" s="151">
        <f t="shared" si="94"/>
        <v>-0.17720537754578999</v>
      </c>
      <c r="O51" s="151">
        <f t="shared" si="94"/>
        <v>-0.13720863203614997</v>
      </c>
      <c r="P51" s="151">
        <f t="shared" ca="1" si="94"/>
        <v>-0.20280024353912407</v>
      </c>
      <c r="Q51" s="152">
        <f t="shared" si="94"/>
        <v>-0.14968703834328492</v>
      </c>
      <c r="R51" s="151">
        <f t="shared" si="94"/>
        <v>-0.13875975597586895</v>
      </c>
      <c r="S51" s="151">
        <f t="shared" si="94"/>
        <v>-0.11447301962037557</v>
      </c>
      <c r="T51" s="151">
        <f t="shared" si="94"/>
        <v>-0.15375432574014899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-0.13733530775718822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-7.3217744766547965E-2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-8188.7753400000001</v>
      </c>
      <c r="E52" s="156">
        <f t="shared" si="95"/>
        <v>-7123.4278700000004</v>
      </c>
      <c r="F52" s="156">
        <f t="shared" si="95"/>
        <v>-6978.1217100000003</v>
      </c>
      <c r="G52" s="156">
        <f t="shared" si="95"/>
        <v>-7294.4658999999992</v>
      </c>
      <c r="H52" s="156">
        <f t="shared" si="95"/>
        <v>-6604.079380000001</v>
      </c>
      <c r="I52" s="156">
        <f t="shared" si="95"/>
        <v>-6331.6243099999992</v>
      </c>
      <c r="J52" s="156">
        <f t="shared" si="95"/>
        <v>-5469.2419099999997</v>
      </c>
      <c r="K52" s="156">
        <f t="shared" si="95"/>
        <v>-5310.2604099999999</v>
      </c>
      <c r="L52" s="156">
        <f t="shared" si="95"/>
        <v>-6020.2295800000002</v>
      </c>
      <c r="M52" s="156">
        <f t="shared" si="95"/>
        <v>-5685.9827700000005</v>
      </c>
      <c r="N52" s="156">
        <f t="shared" si="95"/>
        <v>-5666.1796900000008</v>
      </c>
      <c r="O52" s="156">
        <f t="shared" si="95"/>
        <v>-5093.3739899999991</v>
      </c>
      <c r="P52" s="156">
        <f ca="1">SUMIF($D$4:$O$4,"&lt;"&amp;MONTH(TODAY()),$D52:$O52)</f>
        <v>-36188.870199999998</v>
      </c>
      <c r="Q52" s="157">
        <f t="shared" ref="Q52:AB52" si="96">+Q53+Q55</f>
        <v>-5212.7969700000003</v>
      </c>
      <c r="R52" s="156">
        <f t="shared" si="96"/>
        <v>-5332.8029999999999</v>
      </c>
      <c r="S52" s="156">
        <f t="shared" si="96"/>
        <v>-5582.5416500000001</v>
      </c>
      <c r="T52" s="156">
        <f t="shared" si="96"/>
        <v>-5899.9826899999998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-22028.124309999999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-0.1911700224686772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-1872.9986399999998</v>
      </c>
      <c r="T53" s="156">
        <v>-2734.2647000000002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-4607.2633399999995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-3.8406844679010455E-2</v>
      </c>
      <c r="T54" s="151">
        <f t="shared" si="100"/>
        <v>-7.125529809708489E-2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-2.8724185491820063E-2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-8188.7753400000001</v>
      </c>
      <c r="E55" s="156">
        <v>-7123.4278700000004</v>
      </c>
      <c r="F55" s="156">
        <v>-6978.1217100000003</v>
      </c>
      <c r="G55" s="156">
        <v>-7294.4658999999992</v>
      </c>
      <c r="H55" s="156">
        <v>-6604.079380000001</v>
      </c>
      <c r="I55" s="156">
        <v>-6331.6243099999992</v>
      </c>
      <c r="J55" s="156">
        <v>-5469.2419099999997</v>
      </c>
      <c r="K55" s="156">
        <v>-5310.2604099999999</v>
      </c>
      <c r="L55" s="156">
        <v>-6020.2295800000002</v>
      </c>
      <c r="M55" s="156">
        <v>-5685.9827700000005</v>
      </c>
      <c r="N55" s="156">
        <v>-5666.1796900000008</v>
      </c>
      <c r="O55" s="156">
        <v>-5093.3739899999991</v>
      </c>
      <c r="P55" s="156">
        <f ca="1">SUMIF($D$4:$O$4,"&lt;"&amp;MONTH(TODAY()),$D55:$O55)</f>
        <v>-36188.870199999998</v>
      </c>
      <c r="Q55" s="157">
        <v>-5212.7969700000003</v>
      </c>
      <c r="R55" s="156">
        <v>-5332.8029999999999</v>
      </c>
      <c r="S55" s="156">
        <v>-3709.5430100000003</v>
      </c>
      <c r="T55" s="156">
        <v>-3165.7179899999996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-17420.860970000002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-0.19824652334601495</v>
      </c>
      <c r="E56" s="151">
        <f t="shared" ref="E56:P56" si="103">IFERROR(E55/E$11,"")</f>
        <v>-0.18861737083190397</v>
      </c>
      <c r="F56" s="151">
        <f t="shared" si="103"/>
        <v>-0.20764021835289498</v>
      </c>
      <c r="G56" s="151">
        <f t="shared" si="103"/>
        <v>-0.22697207050669696</v>
      </c>
      <c r="H56" s="151">
        <f t="shared" si="103"/>
        <v>-0.19638423249557288</v>
      </c>
      <c r="I56" s="151">
        <f t="shared" si="103"/>
        <v>-0.18975142447851748</v>
      </c>
      <c r="J56" s="151">
        <f t="shared" si="103"/>
        <v>-0.1445942819189048</v>
      </c>
      <c r="K56" s="151">
        <f t="shared" si="103"/>
        <v>-0.14049558752807034</v>
      </c>
      <c r="L56" s="151">
        <f t="shared" si="103"/>
        <v>-0.15438642774076733</v>
      </c>
      <c r="M56" s="151">
        <f t="shared" si="103"/>
        <v>-0.13393168767282926</v>
      </c>
      <c r="N56" s="151">
        <f t="shared" si="103"/>
        <v>-0.17720537754578999</v>
      </c>
      <c r="O56" s="151">
        <f t="shared" si="103"/>
        <v>-0.13720863203614997</v>
      </c>
      <c r="P56" s="151">
        <f t="shared" ca="1" si="103"/>
        <v>-0.20280024353912407</v>
      </c>
      <c r="Q56" s="152">
        <f>IFERROR(Q55/Q$11,"")</f>
        <v>-0.14968703834328492</v>
      </c>
      <c r="R56" s="151">
        <f t="shared" ref="R56:AO56" si="104">IFERROR(R55/R$11,"")</f>
        <v>-0.13875975597586895</v>
      </c>
      <c r="S56" s="151">
        <f t="shared" si="104"/>
        <v>-7.6066174941365111E-2</v>
      </c>
      <c r="T56" s="151">
        <f t="shared" si="104"/>
        <v>-8.2499027643064105E-2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-0.10861112226536816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-4.5715382622475445E-2</v>
      </c>
      <c r="E57" s="151">
        <f t="shared" si="107"/>
        <v>-8.9440778445294369E-2</v>
      </c>
      <c r="F57" s="151">
        <f t="shared" si="107"/>
        <v>-4.5010370297943268E-2</v>
      </c>
      <c r="G57" s="151">
        <f t="shared" si="107"/>
        <v>-9.4855441189014858E-2</v>
      </c>
      <c r="H57" s="151">
        <f t="shared" si="107"/>
        <v>-8.8461164625271996E-2</v>
      </c>
      <c r="I57" s="151">
        <f t="shared" si="107"/>
        <v>-7.693215042684752E-2</v>
      </c>
      <c r="J57" s="151">
        <f t="shared" si="107"/>
        <v>-5.3125574145469562E-2</v>
      </c>
      <c r="K57" s="151">
        <f t="shared" si="107"/>
        <v>-8.4089844466306712E-2</v>
      </c>
      <c r="L57" s="151">
        <f t="shared" si="107"/>
        <v>-3.0762060323782207E-2</v>
      </c>
      <c r="M57" s="151">
        <f t="shared" si="107"/>
        <v>-7.8432593482123891E-2</v>
      </c>
      <c r="N57" s="151">
        <f t="shared" si="107"/>
        <v>-9.5067935933708339E-2</v>
      </c>
      <c r="O57" s="151">
        <f t="shared" si="107"/>
        <v>-5.7966124822798532E-2</v>
      </c>
      <c r="P57" s="151">
        <f t="shared" ca="1" si="107"/>
        <v>-7.1742353784426879E-2</v>
      </c>
      <c r="Q57" s="152">
        <f t="shared" si="107"/>
        <v>-9.1408848863360911E-2</v>
      </c>
      <c r="R57" s="151">
        <f t="shared" si="107"/>
        <v>-0.22591580251649557</v>
      </c>
      <c r="S57" s="151">
        <f t="shared" si="107"/>
        <v>-0.18351031139215115</v>
      </c>
      <c r="T57" s="151">
        <f t="shared" si="107"/>
        <v>-0.11511164975828064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-0.15731074098339515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2.0256208569265785E-2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-1888.3206200000002</v>
      </c>
      <c r="E58" s="156">
        <f t="shared" ref="E58:AB58" si="108">+E59+E61</f>
        <v>-3377.86987</v>
      </c>
      <c r="F58" s="156">
        <f t="shared" si="108"/>
        <v>-1512.65417</v>
      </c>
      <c r="G58" s="156">
        <f t="shared" si="108"/>
        <v>-3048.47984</v>
      </c>
      <c r="H58" s="156">
        <f t="shared" si="108"/>
        <v>-2974.8037599999998</v>
      </c>
      <c r="I58" s="156">
        <f t="shared" si="108"/>
        <v>-2567.0715</v>
      </c>
      <c r="J58" s="156">
        <f t="shared" si="108"/>
        <v>-2009.4613199999999</v>
      </c>
      <c r="K58" s="156">
        <f t="shared" si="108"/>
        <v>-3178.3131400000002</v>
      </c>
      <c r="L58" s="156">
        <f t="shared" si="108"/>
        <v>-1199.55276</v>
      </c>
      <c r="M58" s="156">
        <f t="shared" si="108"/>
        <v>-3329.8047900000001</v>
      </c>
      <c r="N58" s="156">
        <f t="shared" si="108"/>
        <v>-3039.8175000000001</v>
      </c>
      <c r="O58" s="156">
        <f t="shared" si="108"/>
        <v>-2151.7826399999999</v>
      </c>
      <c r="P58" s="156">
        <f t="shared" ca="1" si="108"/>
        <v>-12802.128260000001</v>
      </c>
      <c r="Q58" s="157">
        <f t="shared" si="108"/>
        <v>-3183.280099999999</v>
      </c>
      <c r="R58" s="156">
        <f t="shared" si="108"/>
        <v>-8682.3766799999994</v>
      </c>
      <c r="S58" s="156">
        <f t="shared" si="108"/>
        <v>-8949.3049099999989</v>
      </c>
      <c r="T58" s="156">
        <f t="shared" si="108"/>
        <v>-4417.1553399999993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-25232.117030000001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-1008.09234</v>
      </c>
      <c r="H59" s="156">
        <v>-1351.7042799999999</v>
      </c>
      <c r="I59" s="156">
        <v>-1477.1205600000001</v>
      </c>
      <c r="J59" s="156">
        <v>-1164.4675699999998</v>
      </c>
      <c r="K59" s="156">
        <v>-1374.4185600000001</v>
      </c>
      <c r="L59" s="156">
        <v>-438.26070999999996</v>
      </c>
      <c r="M59" s="156">
        <v>-2069.3308900000002</v>
      </c>
      <c r="N59" s="156">
        <v>-1788.14402</v>
      </c>
      <c r="O59" s="156">
        <v>-934.43691999999999</v>
      </c>
      <c r="P59" s="166">
        <f ca="1">SUMIF($D$4:$O$4,"&lt;"&amp;MONTH(TODAY()),$D59:$O59)</f>
        <v>-2359.7966200000001</v>
      </c>
      <c r="Q59" s="157">
        <v>-1670.9944599999997</v>
      </c>
      <c r="R59" s="156">
        <v>-5953.8326599999991</v>
      </c>
      <c r="S59" s="156">
        <v>-5287.9875099999999</v>
      </c>
      <c r="T59" s="156">
        <v>-2385.72642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-15298.54105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-3.1367451545937196E-2</v>
      </c>
      <c r="H60" s="151">
        <f t="shared" si="110"/>
        <v>-4.0195369000664692E-2</v>
      </c>
      <c r="I60" s="151">
        <f t="shared" si="110"/>
        <v>-4.4267587061953377E-2</v>
      </c>
      <c r="J60" s="151">
        <f t="shared" si="110"/>
        <v>-3.0785866647102103E-2</v>
      </c>
      <c r="K60" s="151">
        <f t="shared" si="110"/>
        <v>-3.6363516699303343E-2</v>
      </c>
      <c r="L60" s="151">
        <f t="shared" si="110"/>
        <v>-1.123902411642454E-2</v>
      </c>
      <c r="M60" s="151">
        <f t="shared" si="110"/>
        <v>-4.874249354280364E-2</v>
      </c>
      <c r="N60" s="151">
        <f t="shared" si="110"/>
        <v>-5.5922818107864591E-2</v>
      </c>
      <c r="O60" s="151">
        <f t="shared" si="110"/>
        <v>-2.5172471483342486E-2</v>
      </c>
      <c r="P60" s="151">
        <f t="shared" ca="1" si="110"/>
        <v>-1.322415777541466E-2</v>
      </c>
      <c r="Q60" s="152">
        <f>IFERROR(Q59/Q$11,"")</f>
        <v>-4.7983110265933993E-2</v>
      </c>
      <c r="R60" s="151">
        <f t="shared" ref="R60:AO60" si="111">IFERROR(R59/R$11,"")</f>
        <v>-0.15491897357220183</v>
      </c>
      <c r="S60" s="151">
        <f t="shared" si="111"/>
        <v>-0.10843302852644743</v>
      </c>
      <c r="T60" s="151">
        <f t="shared" si="111"/>
        <v>-6.2172344628956787E-2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-9.5379425582047095E-2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-1888.3206200000002</v>
      </c>
      <c r="E61" s="156">
        <v>-3377.86987</v>
      </c>
      <c r="F61" s="156">
        <v>-1512.65417</v>
      </c>
      <c r="G61" s="156">
        <v>-2040.3875</v>
      </c>
      <c r="H61" s="156">
        <v>-1623.0994800000001</v>
      </c>
      <c r="I61" s="156">
        <v>-1089.9509399999997</v>
      </c>
      <c r="J61" s="156">
        <v>-844.9937500000002</v>
      </c>
      <c r="K61" s="156">
        <v>-1803.8945799999999</v>
      </c>
      <c r="L61" s="156">
        <v>-761.29205000000013</v>
      </c>
      <c r="M61" s="156">
        <v>-1260.4739</v>
      </c>
      <c r="N61" s="156">
        <v>-1251.6734799999999</v>
      </c>
      <c r="O61" s="156">
        <v>-1217.34572</v>
      </c>
      <c r="P61" s="156">
        <f ca="1">SUMIF($D$4:$O$4,"&lt;"&amp;MONTH(TODAY()),$D61:$O61)</f>
        <v>-10442.33164</v>
      </c>
      <c r="Q61" s="157">
        <v>-1512.2856399999996</v>
      </c>
      <c r="R61" s="156">
        <v>-2728.5440199999998</v>
      </c>
      <c r="S61" s="156">
        <v>-3661.3173999999995</v>
      </c>
      <c r="T61" s="156">
        <v>-2031.4289199999998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-9933.5759799999996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-4.5715382622475445E-2</v>
      </c>
      <c r="E62" s="151">
        <f t="shared" si="114"/>
        <v>-8.9440778445294369E-2</v>
      </c>
      <c r="F62" s="151">
        <f t="shared" si="114"/>
        <v>-4.5010370297943268E-2</v>
      </c>
      <c r="G62" s="151">
        <f t="shared" si="114"/>
        <v>-6.3487989643077669E-2</v>
      </c>
      <c r="H62" s="151">
        <f t="shared" si="114"/>
        <v>-4.8265795624607317E-2</v>
      </c>
      <c r="I62" s="151">
        <f t="shared" si="114"/>
        <v>-3.2664563364894136E-2</v>
      </c>
      <c r="J62" s="151">
        <f t="shared" si="114"/>
        <v>-2.2339707498367466E-2</v>
      </c>
      <c r="K62" s="151">
        <f t="shared" si="114"/>
        <v>-4.7726327767003369E-2</v>
      </c>
      <c r="L62" s="151">
        <f t="shared" si="114"/>
        <v>-1.9523036207357666E-2</v>
      </c>
      <c r="M62" s="151">
        <f t="shared" si="114"/>
        <v>-2.9690099939320248E-2</v>
      </c>
      <c r="N62" s="151">
        <f t="shared" si="114"/>
        <v>-3.9145117825843741E-2</v>
      </c>
      <c r="O62" s="151">
        <f t="shared" si="114"/>
        <v>-3.2793653339456053E-2</v>
      </c>
      <c r="P62" s="151">
        <f t="shared" ca="1" si="114"/>
        <v>-5.8518196009012216E-2</v>
      </c>
      <c r="Q62" s="152">
        <f t="shared" si="114"/>
        <v>-4.3425738597426919E-2</v>
      </c>
      <c r="R62" s="151">
        <f t="shared" si="114"/>
        <v>-7.0996828944293738E-2</v>
      </c>
      <c r="S62" s="151">
        <f t="shared" si="114"/>
        <v>-7.5077282865703726E-2</v>
      </c>
      <c r="T62" s="151">
        <f t="shared" si="114"/>
        <v>-5.293930512932387E-2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-6.193131540134806E-2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-3.0905091676724821E-2</v>
      </c>
      <c r="E63" s="151">
        <f t="shared" si="116"/>
        <v>-5.9573272934365679E-2</v>
      </c>
      <c r="F63" s="151">
        <f t="shared" si="116"/>
        <v>-5.3964924975691865E-2</v>
      </c>
      <c r="G63" s="151">
        <f t="shared" si="116"/>
        <v>-5.819118757339909E-2</v>
      </c>
      <c r="H63" s="151">
        <f t="shared" si="116"/>
        <v>-7.8889507724063154E-2</v>
      </c>
      <c r="I63" s="151">
        <f t="shared" si="116"/>
        <v>-3.4342077174627686E-2</v>
      </c>
      <c r="J63" s="151">
        <f t="shared" si="116"/>
        <v>-4.4995160941660631E-2</v>
      </c>
      <c r="K63" s="151">
        <f t="shared" si="116"/>
        <v>-4.334297800678432E-2</v>
      </c>
      <c r="L63" s="151">
        <f t="shared" si="116"/>
        <v>-3.9212485405047723E-2</v>
      </c>
      <c r="M63" s="151">
        <f t="shared" si="116"/>
        <v>-0.10293575052832529</v>
      </c>
      <c r="N63" s="151">
        <f t="shared" si="116"/>
        <v>-9.4887703201504123E-2</v>
      </c>
      <c r="O63" s="151">
        <f t="shared" si="116"/>
        <v>-8.4084805700204573E-2</v>
      </c>
      <c r="P63" s="151">
        <f t="shared" ca="1" si="116"/>
        <v>-5.5272296672201786E-2</v>
      </c>
      <c r="Q63" s="152">
        <f t="shared" si="116"/>
        <v>-0.10130704470193819</v>
      </c>
      <c r="R63" s="151">
        <f t="shared" si="116"/>
        <v>-7.3378246641650297E-2</v>
      </c>
      <c r="S63" s="151">
        <f t="shared" si="116"/>
        <v>-2.3671566343770323E-2</v>
      </c>
      <c r="T63" s="151">
        <f t="shared" si="116"/>
        <v>-3.6474580394835629E-2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-5.5500394853552522E-2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-2.1716607178563462E-2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-1276.5664099999999</v>
      </c>
      <c r="E64" s="156">
        <f t="shared" ref="E64:AB64" si="117">+E65</f>
        <v>-2249.8771499999998</v>
      </c>
      <c r="F64" s="156">
        <f t="shared" si="117"/>
        <v>-1813.5880300000001</v>
      </c>
      <c r="G64" s="156">
        <f t="shared" si="117"/>
        <v>-1870.1579999999999</v>
      </c>
      <c r="H64" s="156">
        <f t="shared" si="117"/>
        <v>-2652.9246499999999</v>
      </c>
      <c r="I64" s="156">
        <f t="shared" si="117"/>
        <v>-1145.9262099999999</v>
      </c>
      <c r="J64" s="156">
        <f t="shared" si="117"/>
        <v>-1701.9305099999997</v>
      </c>
      <c r="K64" s="156">
        <f t="shared" si="117"/>
        <v>-1638.2187099999999</v>
      </c>
      <c r="L64" s="156">
        <f t="shared" si="117"/>
        <v>-1529.0732999999998</v>
      </c>
      <c r="M64" s="156">
        <f t="shared" si="117"/>
        <v>-4370.0704000000005</v>
      </c>
      <c r="N64" s="156">
        <f t="shared" si="117"/>
        <v>-3034.0545200000006</v>
      </c>
      <c r="O64" s="156">
        <f t="shared" si="117"/>
        <v>-3121.3441600000001</v>
      </c>
      <c r="P64" s="156">
        <f t="shared" ca="1" si="117"/>
        <v>-9863.114239999999</v>
      </c>
      <c r="Q64" s="157">
        <f t="shared" si="117"/>
        <v>-3527.98119</v>
      </c>
      <c r="R64" s="156">
        <f t="shared" si="117"/>
        <v>-2820.06646</v>
      </c>
      <c r="S64" s="156">
        <f t="shared" si="117"/>
        <v>-1154.3987</v>
      </c>
      <c r="T64" s="156">
        <f t="shared" si="117"/>
        <v>-1399.63147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-8902.0778200000004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-1276.5664099999999</v>
      </c>
      <c r="E65" s="156">
        <v>-2249.8771499999998</v>
      </c>
      <c r="F65" s="156">
        <v>-1813.5880300000001</v>
      </c>
      <c r="G65" s="156">
        <v>-1870.1579999999999</v>
      </c>
      <c r="H65" s="156">
        <v>-2652.9246499999999</v>
      </c>
      <c r="I65" s="156">
        <v>-1145.9262099999999</v>
      </c>
      <c r="J65" s="156">
        <v>-1701.9305099999997</v>
      </c>
      <c r="K65" s="156">
        <v>-1638.2187099999999</v>
      </c>
      <c r="L65" s="156">
        <v>-1529.0732999999998</v>
      </c>
      <c r="M65" s="156">
        <v>-4370.0704000000005</v>
      </c>
      <c r="N65" s="156">
        <v>-3034.0545200000006</v>
      </c>
      <c r="O65" s="156">
        <v>-3121.3441600000001</v>
      </c>
      <c r="P65" s="156">
        <f ca="1">SUMIF($D$4:$O$4,"&lt;"&amp;MONTH(TODAY()),$D65:$O65)</f>
        <v>-9863.114239999999</v>
      </c>
      <c r="Q65" s="157">
        <v>-3527.98119</v>
      </c>
      <c r="R65" s="156">
        <v>-2820.06646</v>
      </c>
      <c r="S65" s="156">
        <v>-1154.3987</v>
      </c>
      <c r="T65" s="156">
        <v>-1399.63147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-8902.0778200000004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-3.0905091676724821E-2</v>
      </c>
      <c r="E66" s="151">
        <f t="shared" ref="E66:P66" si="118">IFERROR(E65/E$11,"")</f>
        <v>-5.9573272934365679E-2</v>
      </c>
      <c r="F66" s="151">
        <f t="shared" si="118"/>
        <v>-5.3964924975691865E-2</v>
      </c>
      <c r="G66" s="151">
        <f t="shared" si="118"/>
        <v>-5.819118757339909E-2</v>
      </c>
      <c r="H66" s="151">
        <f t="shared" si="118"/>
        <v>-7.8889507724063154E-2</v>
      </c>
      <c r="I66" s="151">
        <f t="shared" si="118"/>
        <v>-3.4342077174627686E-2</v>
      </c>
      <c r="J66" s="151">
        <f t="shared" si="118"/>
        <v>-4.4995160941660631E-2</v>
      </c>
      <c r="K66" s="151">
        <f t="shared" si="118"/>
        <v>-4.334297800678432E-2</v>
      </c>
      <c r="L66" s="151">
        <f t="shared" si="118"/>
        <v>-3.9212485405047723E-2</v>
      </c>
      <c r="M66" s="151">
        <f t="shared" si="118"/>
        <v>-0.10293575052832529</v>
      </c>
      <c r="N66" s="151">
        <f t="shared" si="118"/>
        <v>-9.4887703201504123E-2</v>
      </c>
      <c r="O66" s="151">
        <f t="shared" si="118"/>
        <v>-8.4084805700204573E-2</v>
      </c>
      <c r="P66" s="151">
        <f t="shared" ca="1" si="118"/>
        <v>-5.5272296672201786E-2</v>
      </c>
      <c r="Q66" s="152">
        <f>IFERROR(Q65/Q$11,"")</f>
        <v>-0.10130704470193819</v>
      </c>
      <c r="R66" s="151">
        <f t="shared" ref="R66:AO66" si="119">IFERROR(R65/R$11,"")</f>
        <v>-7.3378246641650297E-2</v>
      </c>
      <c r="S66" s="151">
        <f t="shared" si="119"/>
        <v>-2.3671566343770323E-2</v>
      </c>
      <c r="T66" s="151">
        <f t="shared" si="119"/>
        <v>-3.6474580394835629E-2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-5.5500394853552522E-2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-6.0671525665464646E-2</v>
      </c>
      <c r="E67" s="151">
        <f t="shared" ref="E67:AO67" si="122">IFERROR(E68/E$11,"")</f>
        <v>-8.188007115768392E-2</v>
      </c>
      <c r="F67" s="151">
        <f t="shared" si="122"/>
        <v>-3.3984180838985509E-2</v>
      </c>
      <c r="G67" s="151">
        <f t="shared" si="122"/>
        <v>-0.14606963712226176</v>
      </c>
      <c r="H67" s="151">
        <f t="shared" si="122"/>
        <v>-8.5570905205880732E-2</v>
      </c>
      <c r="I67" s="151">
        <f t="shared" si="122"/>
        <v>-4.3175012228694506E-2</v>
      </c>
      <c r="J67" s="151">
        <f t="shared" si="122"/>
        <v>-6.0320771274181395E-2</v>
      </c>
      <c r="K67" s="151">
        <f t="shared" si="122"/>
        <v>-6.3627504247350336E-2</v>
      </c>
      <c r="L67" s="151">
        <f t="shared" si="122"/>
        <v>-4.1100678916198868E-2</v>
      </c>
      <c r="M67" s="151">
        <f t="shared" si="122"/>
        <v>-5.1159999394163359E-2</v>
      </c>
      <c r="N67" s="151">
        <f t="shared" si="122"/>
        <v>-7.3389239681808882E-2</v>
      </c>
      <c r="O67" s="151">
        <f t="shared" si="122"/>
        <v>-4.8754473608074271E-2</v>
      </c>
      <c r="P67" s="151">
        <f t="shared" ca="1" si="122"/>
        <v>-8.0206643265058428E-2</v>
      </c>
      <c r="Q67" s="152">
        <f t="shared" si="122"/>
        <v>-6.0192465786445069E-2</v>
      </c>
      <c r="R67" s="151">
        <f t="shared" si="122"/>
        <v>-4.8906639750869479E-2</v>
      </c>
      <c r="S67" s="151">
        <f t="shared" si="122"/>
        <v>-3.5732688152993089E-2</v>
      </c>
      <c r="T67" s="151">
        <f t="shared" si="122"/>
        <v>-6.1966074777785048E-2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-5.0475834286247905E-2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-8.4103562344476718E-2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-2506.0993999999996</v>
      </c>
      <c r="E68" s="168">
        <f t="shared" ref="E68:O68" si="123">+E69+E71</f>
        <v>-3092.3280200000077</v>
      </c>
      <c r="F68" s="168">
        <f t="shared" si="123"/>
        <v>-1142.0993100000005</v>
      </c>
      <c r="G68" s="168">
        <f t="shared" si="123"/>
        <v>-4694.4101300000002</v>
      </c>
      <c r="H68" s="168">
        <f t="shared" si="123"/>
        <v>-2877.6090800000006</v>
      </c>
      <c r="I68" s="168">
        <f t="shared" si="123"/>
        <v>-1440.66353</v>
      </c>
      <c r="J68" s="168">
        <f t="shared" si="123"/>
        <v>-2281.6178199999999</v>
      </c>
      <c r="K68" s="168">
        <f t="shared" si="123"/>
        <v>-2404.9055400000002</v>
      </c>
      <c r="L68" s="168">
        <f t="shared" si="123"/>
        <v>-1602.7025599999997</v>
      </c>
      <c r="M68" s="168">
        <f t="shared" si="123"/>
        <v>-2171.9645299999997</v>
      </c>
      <c r="N68" s="168">
        <f t="shared" si="123"/>
        <v>-2346.6365700000001</v>
      </c>
      <c r="O68" s="168">
        <f t="shared" si="123"/>
        <v>-1809.8334200000002</v>
      </c>
      <c r="P68" s="168">
        <f ca="1">SUMIF($D$4:$O$4,"&lt;"&amp;MONTH(TODAY()),$D68:$O68)</f>
        <v>-14312.545940000009</v>
      </c>
      <c r="Q68" s="169">
        <f>+Q69+Q71</f>
        <v>-2096.1808499999997</v>
      </c>
      <c r="R68" s="168">
        <f t="shared" ref="R68:AB68" si="124">+R69+R71</f>
        <v>-1879.5757700000001</v>
      </c>
      <c r="S68" s="168">
        <f t="shared" si="124"/>
        <v>-1742.5872099999999</v>
      </c>
      <c r="T68" s="168">
        <f t="shared" si="124"/>
        <v>-2377.8112700000001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-8096.1550999999999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-2506.0993999999996</v>
      </c>
      <c r="E69" s="156">
        <v>-3092.3280200000077</v>
      </c>
      <c r="F69" s="156">
        <v>-1142.0993100000005</v>
      </c>
      <c r="G69" s="156">
        <v>-4694.4101300000002</v>
      </c>
      <c r="H69" s="156">
        <v>-2877.6090800000006</v>
      </c>
      <c r="I69" s="156">
        <v>-1440.66353</v>
      </c>
      <c r="J69" s="156">
        <v>-2281.6178199999999</v>
      </c>
      <c r="K69" s="156">
        <v>-2404.9055400000002</v>
      </c>
      <c r="L69" s="156">
        <v>-1602.7025599999997</v>
      </c>
      <c r="M69" s="156">
        <v>-2171.9645299999997</v>
      </c>
      <c r="N69" s="156">
        <v>-2346.6365700000001</v>
      </c>
      <c r="O69" s="156">
        <v>-1809.8334200000002</v>
      </c>
      <c r="P69" s="156">
        <f ca="1">SUMIF($D$4:$O$4,"&lt;"&amp;MONTH(TODAY()),$D69:$O69)</f>
        <v>-14312.545940000009</v>
      </c>
      <c r="Q69" s="157">
        <v>-2096.1808499999997</v>
      </c>
      <c r="R69" s="156">
        <v>-1879.5757700000001</v>
      </c>
      <c r="S69" s="156">
        <v>-1742.5872099999999</v>
      </c>
      <c r="T69" s="156">
        <v>-2377.8112700000001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-8096.1550999999999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-6.0671525665464646E-2</v>
      </c>
      <c r="E70" s="154">
        <f t="shared" ref="E70:P70" si="126">IFERROR(E69/E$11,"")</f>
        <v>-8.188007115768392E-2</v>
      </c>
      <c r="F70" s="154">
        <f t="shared" si="126"/>
        <v>-3.3984180838985509E-2</v>
      </c>
      <c r="G70" s="154">
        <f t="shared" si="126"/>
        <v>-0.14606963712226176</v>
      </c>
      <c r="H70" s="154">
        <f t="shared" si="126"/>
        <v>-8.5570905205880732E-2</v>
      </c>
      <c r="I70" s="154">
        <f t="shared" si="126"/>
        <v>-4.3175012228694506E-2</v>
      </c>
      <c r="J70" s="154">
        <f t="shared" si="126"/>
        <v>-6.0320771274181395E-2</v>
      </c>
      <c r="K70" s="154">
        <f t="shared" si="126"/>
        <v>-6.3627504247350336E-2</v>
      </c>
      <c r="L70" s="154">
        <f t="shared" si="126"/>
        <v>-4.1100678916198868E-2</v>
      </c>
      <c r="M70" s="154">
        <f t="shared" si="126"/>
        <v>-5.1159999394163359E-2</v>
      </c>
      <c r="N70" s="154">
        <f t="shared" si="126"/>
        <v>-7.3389239681808882E-2</v>
      </c>
      <c r="O70" s="154">
        <f t="shared" si="126"/>
        <v>-4.8754473608074271E-2</v>
      </c>
      <c r="P70" s="154">
        <f t="shared" ca="1" si="126"/>
        <v>-8.0206643265058428E-2</v>
      </c>
      <c r="Q70" s="172">
        <f>IFERROR(Q69/Q$11,"")</f>
        <v>-6.0192465786445069E-2</v>
      </c>
      <c r="R70" s="154">
        <f t="shared" ref="R70:AO70" si="127">IFERROR(R69/R$11,"")</f>
        <v>-4.8906639750869479E-2</v>
      </c>
      <c r="S70" s="154">
        <f t="shared" si="127"/>
        <v>-3.5732688152993089E-2</v>
      </c>
      <c r="T70" s="154">
        <f t="shared" si="127"/>
        <v>-6.1966074777785048E-2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-5.0475834286247905E-2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-260.16575</v>
      </c>
      <c r="E73" s="176">
        <f t="shared" si="134"/>
        <v>-198.85496000000001</v>
      </c>
      <c r="F73" s="176">
        <f t="shared" si="134"/>
        <v>-136.13314</v>
      </c>
      <c r="G73" s="176">
        <f t="shared" si="134"/>
        <v>-177.42543999999998</v>
      </c>
      <c r="H73" s="176">
        <f t="shared" si="134"/>
        <v>-112.50489999999999</v>
      </c>
      <c r="I73" s="176">
        <f t="shared" si="134"/>
        <v>-414.46800000000007</v>
      </c>
      <c r="J73" s="176">
        <f t="shared" si="134"/>
        <v>-434.00283000000002</v>
      </c>
      <c r="K73" s="176">
        <f t="shared" si="134"/>
        <v>-150.47047000000001</v>
      </c>
      <c r="L73" s="176">
        <f t="shared" si="134"/>
        <v>-14.872</v>
      </c>
      <c r="M73" s="176">
        <f t="shared" si="134"/>
        <v>-479.77132</v>
      </c>
      <c r="N73" s="176">
        <f t="shared" si="134"/>
        <v>-382.24225000000001</v>
      </c>
      <c r="O73" s="176">
        <f t="shared" si="134"/>
        <v>-171.97274999999999</v>
      </c>
      <c r="P73" s="176">
        <f ca="1">SUMIF($D$4:$O$4,"&lt;"&amp;MONTH(TODAY()),$D73:$O73)</f>
        <v>-885.08419000000004</v>
      </c>
      <c r="Q73" s="177">
        <f t="shared" ref="Q73:AB73" si="135">+Q75+Q77+Q79+Q81+Q83</f>
        <v>-153.43734000000001</v>
      </c>
      <c r="R73" s="176">
        <f t="shared" si="135"/>
        <v>-896.17321000000004</v>
      </c>
      <c r="S73" s="176">
        <f t="shared" si="135"/>
        <v>-119.71881</v>
      </c>
      <c r="T73" s="176">
        <f t="shared" si="135"/>
        <v>-332.65701999999999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-1501.9863800000003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0.87491162484928897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-6.2984943767193996E-3</v>
      </c>
      <c r="E74" s="182">
        <f t="shared" si="137"/>
        <v>-5.2653722921859854E-3</v>
      </c>
      <c r="F74" s="182">
        <f t="shared" si="137"/>
        <v>-4.0507626678619821E-3</v>
      </c>
      <c r="G74" s="182">
        <f t="shared" si="137"/>
        <v>-5.5207084424593348E-3</v>
      </c>
      <c r="H74" s="182">
        <f t="shared" si="137"/>
        <v>-3.3455364733200967E-3</v>
      </c>
      <c r="I74" s="182">
        <f t="shared" si="137"/>
        <v>-1.2421124430353672E-2</v>
      </c>
      <c r="J74" s="182">
        <f t="shared" si="137"/>
        <v>-1.1474044956739263E-2</v>
      </c>
      <c r="K74" s="182">
        <f t="shared" si="137"/>
        <v>-3.9810546858425879E-3</v>
      </c>
      <c r="L74" s="182">
        <f t="shared" si="137"/>
        <v>-3.8138661040243779E-4</v>
      </c>
      <c r="M74" s="182">
        <f t="shared" si="137"/>
        <v>-1.1300875360306625E-2</v>
      </c>
      <c r="N74" s="182">
        <f t="shared" si="137"/>
        <v>-1.1954330065589967E-2</v>
      </c>
      <c r="O74" s="182">
        <f t="shared" si="137"/>
        <v>-4.6327141539816152E-3</v>
      </c>
      <c r="P74" s="182">
        <f t="shared" ca="1" si="137"/>
        <v>-4.9599583599221723E-3</v>
      </c>
      <c r="Q74" s="183">
        <f t="shared" si="137"/>
        <v>-4.4059995292453609E-3</v>
      </c>
      <c r="R74" s="182">
        <f t="shared" si="137"/>
        <v>-2.3318464216981419E-2</v>
      </c>
      <c r="S74" s="182">
        <f t="shared" si="137"/>
        <v>-2.4548986009012607E-3</v>
      </c>
      <c r="T74" s="182">
        <f t="shared" si="137"/>
        <v>-8.6690857414748208E-3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-9.3642000036636384E-3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3.1483772990154859E-3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-169.89573000000001</v>
      </c>
      <c r="E75" s="188">
        <v>-83.378969999999995</v>
      </c>
      <c r="F75" s="188">
        <v>-97.5916</v>
      </c>
      <c r="G75" s="188">
        <v>-63.8</v>
      </c>
      <c r="H75" s="188">
        <v>0</v>
      </c>
      <c r="I75" s="188">
        <v>-15</v>
      </c>
      <c r="J75" s="188">
        <v>-355.54090000000002</v>
      </c>
      <c r="K75" s="188">
        <v>-62.69032</v>
      </c>
      <c r="L75" s="188">
        <v>-8.6049599999999984</v>
      </c>
      <c r="M75" s="188">
        <v>-72.600239999999999</v>
      </c>
      <c r="N75" s="188">
        <v>-146.22999999999999</v>
      </c>
      <c r="O75" s="188">
        <v>-99.024319999999989</v>
      </c>
      <c r="P75" s="188">
        <f ca="1">SUMIF($D$4:$O$4,"&lt;"&amp;MONTH(TODAY()),$D75:$O75)</f>
        <v>-414.66630000000004</v>
      </c>
      <c r="Q75" s="189">
        <v>-77.480070000000012</v>
      </c>
      <c r="R75" s="188">
        <v>-76.731169999999992</v>
      </c>
      <c r="S75" s="188">
        <v>-26.544</v>
      </c>
      <c r="T75" s="188">
        <v>-156.12345000000002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-336.87869000000001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-4.1130982845883346E-3</v>
      </c>
      <c r="E76" s="190">
        <f t="shared" ref="E76:P76" si="139">IFERROR(E75/E$11,"")</f>
        <v>-2.2077463815285596E-3</v>
      </c>
      <c r="F76" s="190">
        <f t="shared" si="139"/>
        <v>-2.9039248633868243E-3</v>
      </c>
      <c r="G76" s="190">
        <f t="shared" si="139"/>
        <v>-1.9851786678894839E-3</v>
      </c>
      <c r="H76" s="190">
        <f t="shared" si="139"/>
        <v>0</v>
      </c>
      <c r="I76" s="190">
        <f t="shared" si="139"/>
        <v>-4.4953257297380023E-4</v>
      </c>
      <c r="J76" s="190">
        <f t="shared" si="139"/>
        <v>-9.3996904825702152E-3</v>
      </c>
      <c r="K76" s="190">
        <f t="shared" si="139"/>
        <v>-1.6586217361650518E-3</v>
      </c>
      <c r="L76" s="190">
        <f t="shared" si="139"/>
        <v>-2.2067082618669717E-4</v>
      </c>
      <c r="M76" s="190">
        <f t="shared" si="139"/>
        <v>-1.7100777582293736E-3</v>
      </c>
      <c r="N76" s="190">
        <f t="shared" si="139"/>
        <v>-4.573229896724448E-3</v>
      </c>
      <c r="O76" s="190">
        <f t="shared" si="139"/>
        <v>-2.6675817468314296E-3</v>
      </c>
      <c r="P76" s="190">
        <f t="shared" ca="1" si="139"/>
        <v>-2.3237649079044056E-3</v>
      </c>
      <c r="Q76" s="191">
        <f>IFERROR(Q75/Q$11,"")</f>
        <v>-2.2248635954318398E-3</v>
      </c>
      <c r="R76" s="190">
        <f t="shared" ref="R76:AO76" si="140">IFERROR(R75/R$11,"")</f>
        <v>-1.9965482364420577E-3</v>
      </c>
      <c r="S76" s="190">
        <f t="shared" si="140"/>
        <v>-5.4429899914911503E-4</v>
      </c>
      <c r="T76" s="190">
        <f t="shared" si="140"/>
        <v>-4.0685976634578678E-3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-2.1002849773725653E-3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0</v>
      </c>
      <c r="R77" s="188">
        <v>-489.39008000000001</v>
      </c>
      <c r="S77" s="188">
        <v>-7.07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-496.46008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0</v>
      </c>
      <c r="Q78" s="191">
        <f>IFERROR(Q77/Q$11,"")</f>
        <v>0</v>
      </c>
      <c r="R78" s="190">
        <f t="shared" ref="R78:AO78" si="144">IFERROR(R77/R$11,"")</f>
        <v>-1.2733950246767222E-2</v>
      </c>
      <c r="S78" s="190">
        <f t="shared" si="144"/>
        <v>-1.4497415325437926E-4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-3.095202156863E-3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-57.986700000000006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-1.7377940299506576E-3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-90.270020000000002</v>
      </c>
      <c r="E81" s="188">
        <v>-115.47599000000001</v>
      </c>
      <c r="F81" s="188">
        <v>-38.541539999999998</v>
      </c>
      <c r="G81" s="188">
        <v>-113.62544</v>
      </c>
      <c r="H81" s="188">
        <v>-112.50489999999999</v>
      </c>
      <c r="I81" s="188">
        <v>-322.88130000000001</v>
      </c>
      <c r="J81" s="188">
        <v>-78.040379999999999</v>
      </c>
      <c r="K81" s="188">
        <v>-87.780150000000006</v>
      </c>
      <c r="L81" s="188">
        <v>-6.2670400000000006</v>
      </c>
      <c r="M81" s="188">
        <v>-404.95008000000001</v>
      </c>
      <c r="N81" s="188">
        <v>-230.15018000000003</v>
      </c>
      <c r="O81" s="188">
        <v>-64.331130000000002</v>
      </c>
      <c r="P81" s="188">
        <f ca="1">SUMIF($D$4:$O$4,"&lt;"&amp;MONTH(TODAY()),$D81:$O81)</f>
        <v>-470.41789000000006</v>
      </c>
      <c r="Q81" s="189">
        <v>-75.957270000000008</v>
      </c>
      <c r="R81" s="188">
        <v>-330.05196000000001</v>
      </c>
      <c r="S81" s="188">
        <v>-86.104810000000001</v>
      </c>
      <c r="T81" s="188">
        <v>-176.53357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-668.64760999999999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-2.1853960921310654E-3</v>
      </c>
      <c r="E82" s="190">
        <f t="shared" ref="E82:P82" si="151">IFERROR(E81/E$11,"")</f>
        <v>-3.0576259106574253E-3</v>
      </c>
      <c r="F82" s="190">
        <f t="shared" si="151"/>
        <v>-1.1468378044751579E-3</v>
      </c>
      <c r="G82" s="190">
        <f t="shared" si="151"/>
        <v>-3.5355297745698513E-3</v>
      </c>
      <c r="H82" s="190">
        <f t="shared" si="151"/>
        <v>-3.3455364733200967E-3</v>
      </c>
      <c r="I82" s="190">
        <f t="shared" si="151"/>
        <v>-9.6763774369416997E-3</v>
      </c>
      <c r="J82" s="190">
        <f t="shared" si="151"/>
        <v>-2.0632096536352439E-3</v>
      </c>
      <c r="K82" s="190">
        <f t="shared" si="151"/>
        <v>-2.3224329496775368E-3</v>
      </c>
      <c r="L82" s="190">
        <f t="shared" si="151"/>
        <v>-1.6071578421574057E-4</v>
      </c>
      <c r="M82" s="190">
        <f t="shared" si="151"/>
        <v>-9.5384825863000667E-3</v>
      </c>
      <c r="N82" s="190">
        <f t="shared" si="151"/>
        <v>-7.1977684737229933E-3</v>
      </c>
      <c r="O82" s="190">
        <f t="shared" si="151"/>
        <v>-1.7329939568485782E-3</v>
      </c>
      <c r="P82" s="190">
        <f t="shared" ca="1" si="151"/>
        <v>-2.6361934520177667E-3</v>
      </c>
      <c r="Q82" s="191">
        <f>IFERROR(Q81/Q$11,"")</f>
        <v>-2.1811359338135216E-3</v>
      </c>
      <c r="R82" s="190">
        <f t="shared" ref="R82:AO82" si="152">IFERROR(R81/R$11,"")</f>
        <v>-8.587965733772138E-3</v>
      </c>
      <c r="S82" s="190">
        <f t="shared" si="152"/>
        <v>-1.7656254484977663E-3</v>
      </c>
      <c r="T82" s="190">
        <f t="shared" si="152"/>
        <v>-4.6004880780169529E-3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-4.1687128694280718E-3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-18.600000000000001</v>
      </c>
      <c r="J83" s="188">
        <v>-0.42155000000000004</v>
      </c>
      <c r="K83" s="188">
        <v>0</v>
      </c>
      <c r="L83" s="188">
        <v>0</v>
      </c>
      <c r="M83" s="188">
        <v>-2.2210000000000001</v>
      </c>
      <c r="N83" s="188">
        <v>-5.8620700000000001</v>
      </c>
      <c r="O83" s="188">
        <v>-8.6172999999999984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-5.5742039048751232E-4</v>
      </c>
      <c r="J84" s="190">
        <f t="shared" si="155"/>
        <v>-1.11448205338049E-5</v>
      </c>
      <c r="K84" s="190">
        <f t="shared" si="155"/>
        <v>0</v>
      </c>
      <c r="L84" s="190">
        <f t="shared" si="155"/>
        <v>0</v>
      </c>
      <c r="M84" s="190">
        <f t="shared" si="155"/>
        <v>-5.2315015777185293E-5</v>
      </c>
      <c r="N84" s="190">
        <f t="shared" si="155"/>
        <v>-1.8333169514252539E-4</v>
      </c>
      <c r="O84" s="190">
        <f t="shared" si="155"/>
        <v>-2.3213845030160748E-4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-431.35766000000001</v>
      </c>
      <c r="E85" s="176">
        <f t="shared" ref="E85:AB85" si="159">E87+E89+E91+E97+E99</f>
        <v>-479.65584999999993</v>
      </c>
      <c r="F85" s="176">
        <f t="shared" si="159"/>
        <v>-374.83782000000002</v>
      </c>
      <c r="G85" s="176">
        <f t="shared" si="159"/>
        <v>-395.56632000000002</v>
      </c>
      <c r="H85" s="176">
        <f t="shared" si="159"/>
        <v>-458.06716000000011</v>
      </c>
      <c r="I85" s="176">
        <f t="shared" si="159"/>
        <v>-429.58400000000006</v>
      </c>
      <c r="J85" s="176">
        <f t="shared" si="159"/>
        <v>-466.36920000000003</v>
      </c>
      <c r="K85" s="176">
        <f t="shared" si="159"/>
        <v>-368.92116999999996</v>
      </c>
      <c r="L85" s="176">
        <f t="shared" si="159"/>
        <v>-429.31376</v>
      </c>
      <c r="M85" s="176">
        <f t="shared" si="159"/>
        <v>-589.57247999999993</v>
      </c>
      <c r="N85" s="176">
        <f t="shared" si="159"/>
        <v>-444.36617999999993</v>
      </c>
      <c r="O85" s="176">
        <f t="shared" si="159"/>
        <v>-279.88914999999997</v>
      </c>
      <c r="P85" s="176">
        <f t="shared" ca="1" si="159"/>
        <v>-2139.4848099999999</v>
      </c>
      <c r="Q85" s="177">
        <f>Q87+Q89+Q91+Q97+Q99+Q93+Q95</f>
        <v>-604.04120999999998</v>
      </c>
      <c r="R85" s="176">
        <f t="shared" ref="R85:T85" si="160">R87+R89+R91+R97+R99+R93+R95</f>
        <v>-429.37672999999995</v>
      </c>
      <c r="S85" s="176">
        <f t="shared" si="160"/>
        <v>-416.32411999999994</v>
      </c>
      <c r="T85" s="176">
        <f t="shared" si="160"/>
        <v>-529.18337999999994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-1978.9254399999998</v>
      </c>
      <c r="AD85" s="176">
        <v>-581.67140216666667</v>
      </c>
      <c r="AE85" s="176">
        <v>-581.67140216666667</v>
      </c>
      <c r="AF85" s="176">
        <v>-581.67140216666667</v>
      </c>
      <c r="AG85" s="176">
        <v>-581.67140216666667</v>
      </c>
      <c r="AH85" s="176">
        <v>-581.67140216666667</v>
      </c>
      <c r="AI85" s="176">
        <v>-581.67140216666667</v>
      </c>
      <c r="AJ85" s="176">
        <v>-581.67140216666667</v>
      </c>
      <c r="AK85" s="176">
        <v>-581.67140216666667</v>
      </c>
      <c r="AL85" s="176">
        <v>-581.67140216666667</v>
      </c>
      <c r="AM85" s="176">
        <v>-581.67140216666667</v>
      </c>
      <c r="AN85" s="176">
        <v>-581.67140216666667</v>
      </c>
      <c r="AO85" s="178">
        <v>-581.67140216666667</v>
      </c>
      <c r="AP85" s="5"/>
      <c r="AQ85" s="179">
        <v>-581.67140216666667</v>
      </c>
      <c r="AR85" s="178">
        <f ca="1">SUMIF($AD$4:$AO$4,"&lt;"&amp;MONTH(TODAY()),$AD85:$AO85)</f>
        <v>-2908.3570108333333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0.3377867458483319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-9.0236552753245602E-2</v>
      </c>
      <c r="AV85" s="45">
        <f ca="1">IFERROR(($AC85/$AR85)-1,"")</f>
        <v>-0.31957272349003085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-1.0442972589070001E-2</v>
      </c>
      <c r="E86" s="196">
        <f t="shared" si="162"/>
        <v>-1.2700546279433596E-2</v>
      </c>
      <c r="F86" s="196">
        <f t="shared" si="162"/>
        <v>-1.1153632743347944E-2</v>
      </c>
      <c r="G86" s="196">
        <f t="shared" si="162"/>
        <v>-1.2308304391842405E-2</v>
      </c>
      <c r="H86" s="196">
        <f t="shared" si="162"/>
        <v>-1.3621454630066362E-2</v>
      </c>
      <c r="I86" s="196">
        <f t="shared" si="162"/>
        <v>-1.2874133388558468E-2</v>
      </c>
      <c r="J86" s="196">
        <f t="shared" si="162"/>
        <v>-1.2329737958709914E-2</v>
      </c>
      <c r="K86" s="196">
        <f t="shared" si="162"/>
        <v>-9.7606882768095961E-3</v>
      </c>
      <c r="L86" s="196">
        <f t="shared" si="162"/>
        <v>-1.1009583090742717E-2</v>
      </c>
      <c r="M86" s="196">
        <f t="shared" si="162"/>
        <v>-1.388721008239273E-2</v>
      </c>
      <c r="N86" s="196">
        <f t="shared" si="162"/>
        <v>-1.389720781966243E-2</v>
      </c>
      <c r="O86" s="196">
        <f t="shared" si="162"/>
        <v>-7.5398365540522167E-3</v>
      </c>
      <c r="P86" s="196">
        <f t="shared" ca="1" si="162"/>
        <v>-1.1989543694465947E-2</v>
      </c>
      <c r="Q86" s="197">
        <f t="shared" si="162"/>
        <v>-1.7345225659574116E-2</v>
      </c>
      <c r="R86" s="196">
        <f t="shared" si="162"/>
        <v>-1.1172400382409881E-2</v>
      </c>
      <c r="S86" s="196">
        <f t="shared" si="162"/>
        <v>-8.5369500390911693E-3</v>
      </c>
      <c r="T86" s="196">
        <f t="shared" si="162"/>
        <v>-1.3790588559301865E-2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-1.2337697504619225E-2</v>
      </c>
      <c r="AD86" s="185">
        <f t="shared" si="162"/>
        <v>-1.4837860291603481E-2</v>
      </c>
      <c r="AE86" s="185">
        <f t="shared" si="162"/>
        <v>-1.5607634129877927E-2</v>
      </c>
      <c r="AF86" s="185">
        <f t="shared" si="162"/>
        <v>-1.540557542703053E-2</v>
      </c>
      <c r="AG86" s="185">
        <f t="shared" si="162"/>
        <v>-1.5627110503744438E-2</v>
      </c>
      <c r="AH86" s="185">
        <f t="shared" si="162"/>
        <v>-1.6054103310064544E-2</v>
      </c>
      <c r="AI86" s="185">
        <f t="shared" si="162"/>
        <v>-1.5428046555508659E-2</v>
      </c>
      <c r="AJ86" s="185">
        <f t="shared" si="162"/>
        <v>-1.3923420559154577E-2</v>
      </c>
      <c r="AK86" s="185">
        <f t="shared" si="162"/>
        <v>-1.3308676399156751E-2</v>
      </c>
      <c r="AL86" s="185">
        <f t="shared" si="162"/>
        <v>-1.2783717665078855E-2</v>
      </c>
      <c r="AM86" s="185">
        <f t="shared" si="162"/>
        <v>-1.3174345651734365E-2</v>
      </c>
      <c r="AN86" s="185">
        <f t="shared" si="162"/>
        <v>-1.3513140053909861E-2</v>
      </c>
      <c r="AO86" s="186">
        <f t="shared" si="162"/>
        <v>-1.2997739198569454E-2</v>
      </c>
      <c r="AP86" s="5"/>
      <c r="AQ86" s="146">
        <f>IFERROR(AQ85/AQ$11,"")</f>
        <v>-1.5627110503744438E-2</v>
      </c>
      <c r="AR86" s="147">
        <f ca="1">IFERROR(AR85/AR$11,"")</f>
        <v>-1.549625210587275E-2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1.4822841674594599E-3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-1.8365219444425734E-3</v>
      </c>
      <c r="AV86" s="45">
        <f ca="1">IF($AR86&lt;&gt;0,IFERROR(($AR86-$AC86),""),"")</f>
        <v>-3.1585546012535253E-3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-420.22119000000004</v>
      </c>
      <c r="E87" s="176">
        <v>-394.99132999999995</v>
      </c>
      <c r="F87" s="176">
        <v>-307.38289000000003</v>
      </c>
      <c r="G87" s="176">
        <v>-336.50641000000002</v>
      </c>
      <c r="H87" s="176">
        <v>-405.11722000000009</v>
      </c>
      <c r="I87" s="176">
        <v>-392.03441000000004</v>
      </c>
      <c r="J87" s="176">
        <v>-276.35766000000001</v>
      </c>
      <c r="K87" s="176">
        <v>-304.53911999999997</v>
      </c>
      <c r="L87" s="176">
        <v>-368.35911000000004</v>
      </c>
      <c r="M87" s="176">
        <v>-447.51616000000001</v>
      </c>
      <c r="N87" s="176">
        <v>-326.64253999999994</v>
      </c>
      <c r="O87" s="176">
        <v>-188.59874999999997</v>
      </c>
      <c r="P87" s="176">
        <f ca="1">SUMIF($D$4:$O$4,"&lt;"&amp;MONTH(TODAY()),$D87:$O87)</f>
        <v>-1864.2190400000002</v>
      </c>
      <c r="Q87" s="177">
        <v>-513.09052999999994</v>
      </c>
      <c r="R87" s="176">
        <v>-335.50344999999993</v>
      </c>
      <c r="S87" s="176">
        <v>-322.58253999999994</v>
      </c>
      <c r="T87" s="176">
        <v>-393.25302999999997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-1564.4295499999998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-1.0173363719833739E-2</v>
      </c>
      <c r="E88" s="185">
        <f t="shared" si="164"/>
        <v>-1.0458760518901267E-2</v>
      </c>
      <c r="F88" s="185">
        <f t="shared" si="164"/>
        <v>-9.1464513016560577E-3</v>
      </c>
      <c r="G88" s="185">
        <f t="shared" si="164"/>
        <v>-1.0470616720063835E-2</v>
      </c>
      <c r="H88" s="185">
        <f t="shared" si="164"/>
        <v>-1.2046892495171697E-2</v>
      </c>
      <c r="I88" s="185">
        <f t="shared" si="164"/>
        <v>-1.1748815801437716E-2</v>
      </c>
      <c r="J88" s="185">
        <f t="shared" si="164"/>
        <v>-7.3062662171563819E-3</v>
      </c>
      <c r="K88" s="185">
        <f t="shared" si="164"/>
        <v>-8.0573077940035553E-3</v>
      </c>
      <c r="L88" s="185">
        <f t="shared" si="164"/>
        <v>-9.4464249847874358E-3</v>
      </c>
      <c r="M88" s="185">
        <f t="shared" si="164"/>
        <v>-1.054111434981782E-2</v>
      </c>
      <c r="N88" s="185">
        <f t="shared" si="164"/>
        <v>-1.0215492234630454E-2</v>
      </c>
      <c r="O88" s="185">
        <f t="shared" si="164"/>
        <v>-5.0805961906653235E-3</v>
      </c>
      <c r="P88" s="185">
        <f t="shared" ca="1" si="164"/>
        <v>-1.0446970939763467E-2</v>
      </c>
      <c r="Q88" s="199">
        <f t="shared" si="164"/>
        <v>-1.4733549432232419E-2</v>
      </c>
      <c r="R88" s="185">
        <f t="shared" si="164"/>
        <v>-8.7298137304269701E-3</v>
      </c>
      <c r="S88" s="185">
        <f t="shared" si="164"/>
        <v>-6.6147285135992814E-3</v>
      </c>
      <c r="T88" s="185">
        <f t="shared" si="164"/>
        <v>-1.0248225740628499E-2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-9.7535046874669407E-3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-0.37068000000000001</v>
      </c>
      <c r="E89" s="176">
        <v>0</v>
      </c>
      <c r="F89" s="176">
        <v>-0.224</v>
      </c>
      <c r="G89" s="176">
        <v>0</v>
      </c>
      <c r="H89" s="176">
        <v>0</v>
      </c>
      <c r="I89" s="176">
        <v>0</v>
      </c>
      <c r="J89" s="176">
        <v>0</v>
      </c>
      <c r="K89" s="176">
        <v>-16.16151</v>
      </c>
      <c r="L89" s="176">
        <v>-31.106020000000001</v>
      </c>
      <c r="M89" s="176">
        <v>-11.96945</v>
      </c>
      <c r="N89" s="176">
        <v>0</v>
      </c>
      <c r="O89" s="176">
        <v>0</v>
      </c>
      <c r="P89" s="176">
        <f ca="1">SUMIF($D$4:$O$4,"&lt;"&amp;MONTH(TODAY()),$D89:$O89)</f>
        <v>-0.59467999999999999</v>
      </c>
      <c r="Q89" s="177">
        <v>-0.6</v>
      </c>
      <c r="R89" s="176">
        <v>0</v>
      </c>
      <c r="S89" s="176">
        <v>0</v>
      </c>
      <c r="T89" s="176">
        <v>-12.848270000000001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-13.448270000000001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-8.9739940617177591E-6</v>
      </c>
      <c r="E90" s="185">
        <f t="shared" si="166"/>
        <v>0</v>
      </c>
      <c r="F90" s="185">
        <f t="shared" si="166"/>
        <v>-6.6653192426258884E-6</v>
      </c>
      <c r="G90" s="185">
        <f t="shared" si="166"/>
        <v>0</v>
      </c>
      <c r="H90" s="185">
        <f t="shared" si="166"/>
        <v>0</v>
      </c>
      <c r="I90" s="185">
        <f t="shared" si="166"/>
        <v>0</v>
      </c>
      <c r="J90" s="185">
        <f t="shared" si="166"/>
        <v>0</v>
      </c>
      <c r="K90" s="185">
        <f t="shared" si="166"/>
        <v>-4.2759124176186758E-4</v>
      </c>
      <c r="L90" s="185">
        <f t="shared" si="166"/>
        <v>-7.9770168981377343E-4</v>
      </c>
      <c r="M90" s="185">
        <f t="shared" si="166"/>
        <v>-2.8193694983981563E-4</v>
      </c>
      <c r="N90" s="185">
        <f t="shared" si="166"/>
        <v>0</v>
      </c>
      <c r="O90" s="185">
        <f t="shared" si="166"/>
        <v>0</v>
      </c>
      <c r="P90" s="185">
        <f t="shared" ca="1" si="166"/>
        <v>-3.3325508135881596E-6</v>
      </c>
      <c r="Q90" s="199">
        <f t="shared" si="166"/>
        <v>-1.722918109468801E-5</v>
      </c>
      <c r="R90" s="185">
        <f t="shared" si="166"/>
        <v>0</v>
      </c>
      <c r="S90" s="185">
        <f t="shared" si="166"/>
        <v>0</v>
      </c>
      <c r="T90" s="185">
        <f t="shared" si="166"/>
        <v>-3.3482760790564021E-4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-8.3843829518127585E-5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-16</v>
      </c>
      <c r="G91" s="176">
        <f t="shared" si="168"/>
        <v>-18.326630000000002</v>
      </c>
      <c r="H91" s="176">
        <f t="shared" si="168"/>
        <v>-35.468000000000004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11.13965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-69.794630000000012</v>
      </c>
      <c r="Q91" s="177">
        <f>+Q93+Q95</f>
        <v>0</v>
      </c>
      <c r="R91" s="176">
        <f t="shared" ref="R91:AB91" si="169">+R93+R95</f>
        <v>-11.61</v>
      </c>
      <c r="S91" s="176">
        <f t="shared" si="169"/>
        <v>0</v>
      </c>
      <c r="T91" s="176">
        <f t="shared" si="169"/>
        <v>-16.5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-28.11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-4.7609423161613489E-4</v>
      </c>
      <c r="G92" s="185">
        <f t="shared" si="171"/>
        <v>-5.702450616035025E-4</v>
      </c>
      <c r="H92" s="185">
        <f t="shared" si="171"/>
        <v>-1.0547050629414116E-3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2.8567195767680985E-4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-3.9112489236326197E-4</v>
      </c>
      <c r="Q92" s="199">
        <f t="shared" si="171"/>
        <v>0</v>
      </c>
      <c r="R92" s="185">
        <f t="shared" si="171"/>
        <v>-3.0209268313114855E-4</v>
      </c>
      <c r="S92" s="185">
        <f t="shared" si="171"/>
        <v>0</v>
      </c>
      <c r="T92" s="185">
        <f t="shared" si="171"/>
        <v>-4.2999217252151945E-4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-1.7525302866127509E-4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-16</v>
      </c>
      <c r="G95" s="176">
        <v>-18.326630000000002</v>
      </c>
      <c r="H95" s="176">
        <v>-35.468000000000004</v>
      </c>
      <c r="I95" s="176">
        <v>0</v>
      </c>
      <c r="J95" s="176">
        <v>0</v>
      </c>
      <c r="K95" s="176">
        <v>0</v>
      </c>
      <c r="L95" s="176">
        <v>11.13965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-69.794630000000012</v>
      </c>
      <c r="Q95" s="177">
        <v>0</v>
      </c>
      <c r="R95" s="176">
        <v>-11.61</v>
      </c>
      <c r="S95" s="176">
        <v>0</v>
      </c>
      <c r="T95" s="176">
        <v>-16.5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-28.11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-4.7609423161613489E-4</v>
      </c>
      <c r="G96" s="185">
        <f t="shared" si="175"/>
        <v>-5.702450616035025E-4</v>
      </c>
      <c r="H96" s="185">
        <f t="shared" si="175"/>
        <v>-1.0547050629414116E-3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2.8567195767680985E-4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-3.9112489236326197E-4</v>
      </c>
      <c r="Q96" s="199">
        <f t="shared" si="175"/>
        <v>0</v>
      </c>
      <c r="R96" s="185">
        <f t="shared" si="175"/>
        <v>-3.0209268313114855E-4</v>
      </c>
      <c r="S96" s="185">
        <f t="shared" si="175"/>
        <v>0</v>
      </c>
      <c r="T96" s="185">
        <f t="shared" si="175"/>
        <v>-4.2999217252151945E-4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-1.7525302866127509E-4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-72.269390000000001</v>
      </c>
      <c r="F97" s="176">
        <v>-0.89815999999999996</v>
      </c>
      <c r="G97" s="176">
        <v>0</v>
      </c>
      <c r="H97" s="176">
        <v>0</v>
      </c>
      <c r="I97" s="176">
        <v>0</v>
      </c>
      <c r="J97" s="176">
        <v>-147.62548999999999</v>
      </c>
      <c r="K97" s="176">
        <v>0</v>
      </c>
      <c r="L97" s="176">
        <v>-40.988279999999996</v>
      </c>
      <c r="M97" s="176">
        <v>-58.781559999999999</v>
      </c>
      <c r="N97" s="176">
        <v>-70.131399999999999</v>
      </c>
      <c r="O97" s="176">
        <v>-51.316749999999999</v>
      </c>
      <c r="P97" s="176">
        <f ca="1">SUMIF($D$4:$O$4,"&lt;"&amp;MONTH(TODAY()),$D97:$O97)</f>
        <v>-73.167550000000006</v>
      </c>
      <c r="Q97" s="177">
        <v>-47.863999999999997</v>
      </c>
      <c r="R97" s="176">
        <v>-15.699819999999999</v>
      </c>
      <c r="S97" s="176">
        <v>-43.671970000000002</v>
      </c>
      <c r="T97" s="176">
        <v>-40.957660000000004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-148.19344999999998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0</v>
      </c>
      <c r="E98" s="185">
        <f t="shared" si="177"/>
        <v>-1.9135818572450136E-3</v>
      </c>
      <c r="F98" s="185">
        <f t="shared" si="177"/>
        <v>-2.6725549691771731E-5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-3.9028812531491154E-3</v>
      </c>
      <c r="K98" s="185">
        <f t="shared" si="177"/>
        <v>0</v>
      </c>
      <c r="L98" s="185">
        <f t="shared" si="177"/>
        <v>-1.0511283738183184E-3</v>
      </c>
      <c r="M98" s="185">
        <f t="shared" si="177"/>
        <v>-1.3845827279637837E-3</v>
      </c>
      <c r="N98" s="185">
        <f t="shared" si="177"/>
        <v>-2.1933051711628322E-3</v>
      </c>
      <c r="O98" s="185">
        <f t="shared" si="177"/>
        <v>-1.3824040963544286E-3</v>
      </c>
      <c r="P98" s="185">
        <f t="shared" ca="1" si="177"/>
        <v>-4.1002653238843138E-4</v>
      </c>
      <c r="Q98" s="199">
        <f t="shared" si="177"/>
        <v>-1.3744292065269116E-3</v>
      </c>
      <c r="R98" s="185">
        <f t="shared" si="177"/>
        <v>-4.0850996972231426E-4</v>
      </c>
      <c r="S98" s="185">
        <f t="shared" si="177"/>
        <v>-8.9551723786430743E-4</v>
      </c>
      <c r="T98" s="185">
        <f t="shared" si="177"/>
        <v>-1.0673620124119841E-3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-9.2391856777884155E-4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-10.765790000000001</v>
      </c>
      <c r="E99" s="176">
        <v>-12.395130000000002</v>
      </c>
      <c r="F99" s="176">
        <v>-50.332769999999996</v>
      </c>
      <c r="G99" s="176">
        <v>-40.733280000000001</v>
      </c>
      <c r="H99" s="176">
        <v>-17.481940000000002</v>
      </c>
      <c r="I99" s="176">
        <v>-37.549589999999995</v>
      </c>
      <c r="J99" s="176">
        <v>-42.386050000000004</v>
      </c>
      <c r="K99" s="176">
        <v>-48.22054</v>
      </c>
      <c r="L99" s="176">
        <v>5.6843418860808016E-16</v>
      </c>
      <c r="M99" s="176">
        <v>-71.305309999999992</v>
      </c>
      <c r="N99" s="176">
        <v>-47.592240000000004</v>
      </c>
      <c r="O99" s="176">
        <v>-39.973649999999992</v>
      </c>
      <c r="P99" s="176">
        <f ca="1">SUMIF($D$4:$O$4,"&lt;"&amp;MONTH(TODAY()),$D99:$O99)</f>
        <v>-131.70891</v>
      </c>
      <c r="Q99" s="177">
        <v>-42.486679999999993</v>
      </c>
      <c r="R99" s="176">
        <v>-54.95346</v>
      </c>
      <c r="S99" s="176">
        <v>-50.069609999999997</v>
      </c>
      <c r="T99" s="176">
        <v>-49.124420000000001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-196.63416999999998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-2.6063487517454529E-4</v>
      </c>
      <c r="E100" s="185">
        <f t="shared" si="179"/>
        <v>-3.2820390328731691E-4</v>
      </c>
      <c r="F100" s="185">
        <f t="shared" si="179"/>
        <v>-1.4976963411413528E-3</v>
      </c>
      <c r="G100" s="185">
        <f t="shared" si="179"/>
        <v>-1.2674426101750686E-3</v>
      </c>
      <c r="H100" s="185">
        <f t="shared" si="179"/>
        <v>-5.1985707195325312E-4</v>
      </c>
      <c r="I100" s="185">
        <f t="shared" si="179"/>
        <v>-1.1253175871207518E-3</v>
      </c>
      <c r="J100" s="185">
        <f t="shared" si="179"/>
        <v>-1.1205904884044151E-3</v>
      </c>
      <c r="K100" s="185">
        <f t="shared" si="179"/>
        <v>-1.2757892410441727E-3</v>
      </c>
      <c r="L100" s="185">
        <f t="shared" si="179"/>
        <v>1.4577271949307134E-20</v>
      </c>
      <c r="M100" s="185">
        <f t="shared" si="179"/>
        <v>-1.6795760547713137E-3</v>
      </c>
      <c r="N100" s="185">
        <f t="shared" si="179"/>
        <v>-1.4884104138691457E-3</v>
      </c>
      <c r="O100" s="185">
        <f t="shared" si="179"/>
        <v>-1.0768362670324639E-3</v>
      </c>
      <c r="P100" s="185">
        <f t="shared" ca="1" si="179"/>
        <v>-7.3808877913719934E-4</v>
      </c>
      <c r="Q100" s="199">
        <f t="shared" si="179"/>
        <v>-1.2200178397200985E-3</v>
      </c>
      <c r="R100" s="185">
        <f t="shared" si="179"/>
        <v>-1.4298913159982987E-3</v>
      </c>
      <c r="S100" s="185">
        <f t="shared" si="179"/>
        <v>-1.0267042876275813E-3</v>
      </c>
      <c r="T100" s="185">
        <f t="shared" si="179"/>
        <v>-1.2801888533127018E-3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-1.2259243625327655E-3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-346.47289999999998</v>
      </c>
      <c r="E101" s="176">
        <f t="shared" si="181"/>
        <v>-397.89755000000002</v>
      </c>
      <c r="F101" s="176">
        <f t="shared" si="181"/>
        <v>-340.86923000000002</v>
      </c>
      <c r="G101" s="176">
        <f t="shared" si="181"/>
        <v>-398.63802999999996</v>
      </c>
      <c r="H101" s="176">
        <f t="shared" si="181"/>
        <v>-416.45466999999996</v>
      </c>
      <c r="I101" s="176">
        <f t="shared" si="181"/>
        <v>-423.70355999999998</v>
      </c>
      <c r="J101" s="176">
        <f t="shared" si="181"/>
        <v>-393.93313000000006</v>
      </c>
      <c r="K101" s="176">
        <f t="shared" si="181"/>
        <v>-400.54819000000003</v>
      </c>
      <c r="L101" s="176">
        <f t="shared" si="181"/>
        <v>-443.80687</v>
      </c>
      <c r="M101" s="176">
        <f t="shared" si="181"/>
        <v>-351.92408</v>
      </c>
      <c r="N101" s="176">
        <f t="shared" si="181"/>
        <v>-377.01256000000001</v>
      </c>
      <c r="O101" s="176">
        <f t="shared" si="181"/>
        <v>-360.25923</v>
      </c>
      <c r="P101" s="176">
        <f t="shared" ca="1" si="181"/>
        <v>-1900.3323800000001</v>
      </c>
      <c r="Q101" s="177">
        <f t="shared" si="181"/>
        <v>-367.58366000000001</v>
      </c>
      <c r="R101" s="176">
        <f t="shared" si="181"/>
        <v>-353.89215999999999</v>
      </c>
      <c r="S101" s="176">
        <f t="shared" si="181"/>
        <v>-370.80687999999998</v>
      </c>
      <c r="T101" s="176">
        <f t="shared" si="181"/>
        <v>-247.72107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-1340.00377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-1558.3025420781314</v>
      </c>
      <c r="AR101" s="178">
        <f t="shared" ca="1" si="183"/>
        <v>-7791.512710390657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-0.37858144141440786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-0.8280175083058019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-8.3879511900996299E-3</v>
      </c>
      <c r="E102" s="196">
        <f t="shared" si="186"/>
        <v>-1.0535712737055629E-2</v>
      </c>
      <c r="F102" s="196">
        <f t="shared" si="186"/>
        <v>-1.0142867133652098E-2</v>
      </c>
      <c r="G102" s="196">
        <f t="shared" si="186"/>
        <v>-1.2403882654631476E-2</v>
      </c>
      <c r="H102" s="196">
        <f t="shared" si="186"/>
        <v>-1.2384032055221459E-2</v>
      </c>
      <c r="I102" s="196">
        <f t="shared" si="186"/>
        <v>-1.2697903433663929E-2</v>
      </c>
      <c r="J102" s="196">
        <f t="shared" si="186"/>
        <v>-1.0414693479231492E-2</v>
      </c>
      <c r="K102" s="196">
        <f t="shared" si="186"/>
        <v>-1.0597456422547676E-2</v>
      </c>
      <c r="L102" s="196">
        <f t="shared" si="186"/>
        <v>-1.1381253215614265E-2</v>
      </c>
      <c r="M102" s="196">
        <f t="shared" si="186"/>
        <v>-8.2894704176368385E-3</v>
      </c>
      <c r="N102" s="196">
        <f t="shared" si="186"/>
        <v>-1.1790775564744716E-2</v>
      </c>
      <c r="O102" s="196">
        <f t="shared" si="186"/>
        <v>-9.7048982116266572E-3</v>
      </c>
      <c r="P102" s="196">
        <f t="shared" ca="1" si="186"/>
        <v>-1.0649347916622257E-2</v>
      </c>
      <c r="Q102" s="197">
        <f t="shared" si="186"/>
        <v>-1.0555275742647042E-2</v>
      </c>
      <c r="R102" s="196">
        <f t="shared" si="186"/>
        <v>-9.2082887298430421E-3</v>
      </c>
      <c r="S102" s="196">
        <f t="shared" si="186"/>
        <v>-7.6035945472274699E-3</v>
      </c>
      <c r="T102" s="196">
        <f t="shared" si="186"/>
        <v>-6.4556437011306297E-3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-8.3543123127010569E-3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-4.1865159491446508E-2</v>
      </c>
      <c r="AR102" s="147">
        <f ca="1">IFERROR(AR101/AR$11,"")</f>
        <v>-4.1514588751169181E-2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-5.9482389535008458E-3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6.4556437011306297E-3</v>
      </c>
      <c r="AV102" s="45">
        <f ca="1">IF($AR102&lt;&gt;0,IFERROR(($AR102-$AC102),""),"")</f>
        <v>-3.3160276438468125E-2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-197.31120999999999</v>
      </c>
      <c r="E103" s="176">
        <v>-206.12845000000002</v>
      </c>
      <c r="F103" s="176">
        <v>-202.82586000000001</v>
      </c>
      <c r="G103" s="176">
        <v>-240.96207000000001</v>
      </c>
      <c r="H103" s="176">
        <v>-239.32240999999999</v>
      </c>
      <c r="I103" s="176">
        <v>-291.24223999999998</v>
      </c>
      <c r="J103" s="176">
        <v>-251.76379</v>
      </c>
      <c r="K103" s="176">
        <v>-244.98707000000002</v>
      </c>
      <c r="L103" s="176">
        <v>-241.65948</v>
      </c>
      <c r="M103" s="176">
        <v>-232.98878999999999</v>
      </c>
      <c r="N103" s="176">
        <v>-217.77155000000002</v>
      </c>
      <c r="O103" s="176">
        <v>-220.23276000000001</v>
      </c>
      <c r="P103" s="176">
        <f ca="1">SUMIF($D$4:$O$4,"&lt;"&amp;MONTH(TODAY()),$D103:$O103)</f>
        <v>-1086.5500000000002</v>
      </c>
      <c r="Q103" s="177">
        <v>-204</v>
      </c>
      <c r="R103" s="176">
        <v>-213.72198</v>
      </c>
      <c r="S103" s="176">
        <v>-211.26379</v>
      </c>
      <c r="T103" s="176">
        <v>-238.88535000000002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-867.87112000000002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-4.7768145755108056E-3</v>
      </c>
      <c r="E104" s="185">
        <f t="shared" ref="E104:P104" si="188">IFERROR(E103/E$11,"")</f>
        <v>-5.4579630765118669E-3</v>
      </c>
      <c r="F104" s="185">
        <f t="shared" si="188"/>
        <v>-6.0352638730363593E-3</v>
      </c>
      <c r="G104" s="185">
        <f t="shared" si="188"/>
        <v>-7.4976921807914211E-3</v>
      </c>
      <c r="H104" s="185">
        <f t="shared" si="188"/>
        <v>-7.1166842647552801E-3</v>
      </c>
      <c r="I104" s="185">
        <f t="shared" si="188"/>
        <v>-8.7281915670568682E-3</v>
      </c>
      <c r="J104" s="185">
        <f t="shared" si="188"/>
        <v>-6.6560603877607507E-3</v>
      </c>
      <c r="K104" s="185">
        <f t="shared" si="188"/>
        <v>-6.4817164656583194E-3</v>
      </c>
      <c r="L104" s="185">
        <f t="shared" si="188"/>
        <v>-6.1972626377632938E-3</v>
      </c>
      <c r="M104" s="185">
        <f t="shared" si="188"/>
        <v>-5.4879838922815448E-3</v>
      </c>
      <c r="N104" s="185">
        <f t="shared" si="188"/>
        <v>-6.8106364160297004E-3</v>
      </c>
      <c r="O104" s="185">
        <f t="shared" si="188"/>
        <v>-5.9327737936529842E-3</v>
      </c>
      <c r="P104" s="185">
        <f t="shared" ca="1" si="188"/>
        <v>-6.0889605947807481E-3</v>
      </c>
      <c r="Q104" s="199">
        <f>IFERROR(Q103/Q$11,"")</f>
        <v>-5.8579215721939236E-3</v>
      </c>
      <c r="R104" s="185">
        <f t="shared" ref="R104:AO104" si="189">IFERROR(R103/R$11,"")</f>
        <v>-5.5610548132904109E-3</v>
      </c>
      <c r="S104" s="185">
        <f t="shared" si="189"/>
        <v>-4.3320776617483724E-3</v>
      </c>
      <c r="T104" s="185">
        <f t="shared" si="189"/>
        <v>-6.2253836745493072E-3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-5.4107805858289908E-3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-38.71837</v>
      </c>
      <c r="E105" s="176">
        <v>-43.041869999999996</v>
      </c>
      <c r="F105" s="176">
        <v>-39.422519999999999</v>
      </c>
      <c r="G105" s="176">
        <v>-39.102410000000006</v>
      </c>
      <c r="H105" s="176">
        <v>-39.054559999999995</v>
      </c>
      <c r="I105" s="176">
        <v>-40.361810000000006</v>
      </c>
      <c r="J105" s="176">
        <v>-38.367750000000008</v>
      </c>
      <c r="K105" s="176">
        <v>-39.064860000000003</v>
      </c>
      <c r="L105" s="176">
        <v>-38.890270000000001</v>
      </c>
      <c r="M105" s="176">
        <v>-39.066690000000001</v>
      </c>
      <c r="N105" s="176">
        <v>-38.637200000000007</v>
      </c>
      <c r="O105" s="176">
        <v>-37.889800000000001</v>
      </c>
      <c r="P105" s="176">
        <f ca="1">SUMIF($D$4:$O$4,"&lt;"&amp;MONTH(TODAY()),$D105:$O105)</f>
        <v>-199.33972999999997</v>
      </c>
      <c r="Q105" s="177">
        <v>-37.445360000000001</v>
      </c>
      <c r="R105" s="176">
        <v>-37.1753</v>
      </c>
      <c r="S105" s="176">
        <v>-36.960880000000003</v>
      </c>
      <c r="T105" s="176">
        <v>-37.439149999999998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-149.02069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-9.3735411260222035E-4</v>
      </c>
      <c r="E106" s="185">
        <f t="shared" ref="E106:P106" si="192">IFERROR(E105/E$11,"")</f>
        <v>-1.1396822573692461E-3</v>
      </c>
      <c r="F106" s="185">
        <f t="shared" si="192"/>
        <v>-1.1730521479857319E-3</v>
      </c>
      <c r="G106" s="185">
        <f t="shared" si="192"/>
        <v>-1.2166970250010729E-3</v>
      </c>
      <c r="H106" s="185">
        <f t="shared" si="192"/>
        <v>-1.161357904673202E-3</v>
      </c>
      <c r="I106" s="185">
        <f t="shared" si="192"/>
        <v>-1.2095965532786441E-3</v>
      </c>
      <c r="J106" s="185">
        <f t="shared" si="192"/>
        <v>-1.0143558012949661E-3</v>
      </c>
      <c r="K106" s="185">
        <f t="shared" si="192"/>
        <v>-1.0335539189502412E-3</v>
      </c>
      <c r="L106" s="185">
        <f t="shared" si="192"/>
        <v>-9.9732572975629475E-4</v>
      </c>
      <c r="M106" s="185">
        <f t="shared" si="192"/>
        <v>-9.2020463922215534E-4</v>
      </c>
      <c r="N106" s="185">
        <f t="shared" si="192"/>
        <v>-1.208348479557696E-3</v>
      </c>
      <c r="O106" s="185">
        <f t="shared" si="192"/>
        <v>-1.0207001559929269E-3</v>
      </c>
      <c r="P106" s="185">
        <f t="shared" ca="1" si="192"/>
        <v>-1.1170878109099751E-3</v>
      </c>
      <c r="Q106" s="199">
        <f>IFERROR(Q105/Q$11,"")</f>
        <v>-1.0752548143263111E-3</v>
      </c>
      <c r="R106" s="185">
        <f t="shared" ref="R106:AO106" si="193">IFERROR(R105/R$11,"")</f>
        <v>-9.6730285298926675E-4</v>
      </c>
      <c r="S106" s="185">
        <f t="shared" si="193"/>
        <v>-7.5790272723291676E-4</v>
      </c>
      <c r="T106" s="185">
        <f t="shared" si="193"/>
        <v>-9.7566917853691179E-4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-9.2907603186385599E-4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-4.2919700000000001</v>
      </c>
      <c r="E107" s="176">
        <v>-0.34482000000000002</v>
      </c>
      <c r="F107" s="176">
        <v>0</v>
      </c>
      <c r="G107" s="176">
        <v>0</v>
      </c>
      <c r="H107" s="176">
        <v>-11.91141</v>
      </c>
      <c r="I107" s="176">
        <v>0</v>
      </c>
      <c r="J107" s="176">
        <v>-8.5839400000000001</v>
      </c>
      <c r="K107" s="176">
        <v>0</v>
      </c>
      <c r="L107" s="176">
        <v>-12.875909999999999</v>
      </c>
      <c r="M107" s="176">
        <v>-4.2919700000000001</v>
      </c>
      <c r="N107" s="176">
        <v>-4.2919700000000001</v>
      </c>
      <c r="O107" s="176">
        <v>-4.2919700000000001</v>
      </c>
      <c r="P107" s="176">
        <f ca="1">SUMIF($D$4:$O$4,"&lt;"&amp;MONTH(TODAY()),$D107:$O107)</f>
        <v>-16.548200000000001</v>
      </c>
      <c r="Q107" s="177">
        <v>-4.2919700000000001</v>
      </c>
      <c r="R107" s="176">
        <v>0</v>
      </c>
      <c r="S107" s="176">
        <v>-4.9786800000000007</v>
      </c>
      <c r="T107" s="176">
        <v>-9.2881900000000002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-18.55884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-1.0390663994030099E-4</v>
      </c>
      <c r="E108" s="185">
        <f t="shared" ref="E108:P108" si="196">IFERROR(E107/E$11,"")</f>
        <v>-9.1303011692118285E-6</v>
      </c>
      <c r="F108" s="185">
        <f t="shared" si="196"/>
        <v>0</v>
      </c>
      <c r="G108" s="185">
        <f t="shared" si="196"/>
        <v>0</v>
      </c>
      <c r="H108" s="185">
        <f t="shared" si="196"/>
        <v>-3.5420729767032138E-4</v>
      </c>
      <c r="I108" s="185">
        <f t="shared" si="196"/>
        <v>0</v>
      </c>
      <c r="J108" s="185">
        <f t="shared" si="196"/>
        <v>-2.2693979545237628E-4</v>
      </c>
      <c r="K108" s="185">
        <f t="shared" si="196"/>
        <v>0</v>
      </c>
      <c r="L108" s="185">
        <f t="shared" si="196"/>
        <v>-3.3019766478932576E-4</v>
      </c>
      <c r="M108" s="185">
        <f t="shared" si="196"/>
        <v>-1.0109611808428905E-4</v>
      </c>
      <c r="N108" s="185">
        <f t="shared" si="196"/>
        <v>-1.342280347387296E-4</v>
      </c>
      <c r="O108" s="185">
        <f t="shared" si="196"/>
        <v>-1.1561988842688434E-4</v>
      </c>
      <c r="P108" s="185">
        <f t="shared" ca="1" si="196"/>
        <v>-9.2735113629884282E-5</v>
      </c>
      <c r="Q108" s="199">
        <f>IFERROR(Q107/Q$11,"")</f>
        <v>-1.232452139716135E-4</v>
      </c>
      <c r="R108" s="185">
        <f t="shared" ref="R108:AO108" si="197">IFERROR(R107/R$11,"")</f>
        <v>0</v>
      </c>
      <c r="S108" s="185">
        <f t="shared" si="197"/>
        <v>-1.0209051164420269E-4</v>
      </c>
      <c r="T108" s="185">
        <f t="shared" si="197"/>
        <v>-2.4205145435713041E-4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-1.1570590247029594E-4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-30.17118</v>
      </c>
      <c r="E109" s="176">
        <v>-71.197059999999993</v>
      </c>
      <c r="F109" s="176">
        <v>-21.435500000000001</v>
      </c>
      <c r="G109" s="176">
        <v>-41.388199999999998</v>
      </c>
      <c r="H109" s="176">
        <v>-48.078360000000004</v>
      </c>
      <c r="I109" s="176">
        <v>-14.01158</v>
      </c>
      <c r="J109" s="176">
        <v>-17.129720000000002</v>
      </c>
      <c r="K109" s="176">
        <v>-38.408329999999999</v>
      </c>
      <c r="L109" s="176">
        <v>-72.015690000000006</v>
      </c>
      <c r="M109" s="176">
        <v>2.7888899999999994</v>
      </c>
      <c r="N109" s="176">
        <v>-37.160979999999995</v>
      </c>
      <c r="O109" s="176">
        <v>-18.693840000000002</v>
      </c>
      <c r="P109" s="176">
        <f ca="1">SUMIF($D$4:$O$4,"&lt;"&amp;MONTH(TODAY()),$D109:$O109)</f>
        <v>-212.27029999999999</v>
      </c>
      <c r="Q109" s="177">
        <v>-42.69547</v>
      </c>
      <c r="R109" s="176">
        <v>-22.84919</v>
      </c>
      <c r="S109" s="176">
        <v>-37.457839999999997</v>
      </c>
      <c r="T109" s="176">
        <v>-42.254069999999999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-145.25657000000001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-7.3043053349254778E-4</v>
      </c>
      <c r="E110" s="185">
        <f t="shared" ref="E110:P110" si="200">IFERROR(E109/E$11,"")</f>
        <v>-1.8851882146118108E-3</v>
      </c>
      <c r="F110" s="185">
        <f t="shared" si="200"/>
        <v>-6.3783236886297875E-4</v>
      </c>
      <c r="G110" s="185">
        <f t="shared" si="200"/>
        <v>-1.2878208737044444E-3</v>
      </c>
      <c r="H110" s="185">
        <f t="shared" si="200"/>
        <v>-1.4296969017119614E-3</v>
      </c>
      <c r="I110" s="185">
        <f t="shared" si="200"/>
        <v>-4.1991077392188264E-4</v>
      </c>
      <c r="J110" s="185">
        <f t="shared" si="200"/>
        <v>-4.5287072753962394E-4</v>
      </c>
      <c r="K110" s="185">
        <f t="shared" si="200"/>
        <v>-1.0161838540272284E-3</v>
      </c>
      <c r="L110" s="185">
        <f t="shared" si="200"/>
        <v>-1.8468141409960152E-3</v>
      </c>
      <c r="M110" s="185">
        <f t="shared" si="200"/>
        <v>6.5691501283581381E-5</v>
      </c>
      <c r="N110" s="185">
        <f t="shared" si="200"/>
        <v>-1.1621808433808333E-3</v>
      </c>
      <c r="O110" s="185">
        <f t="shared" si="200"/>
        <v>-5.0358685989651086E-4</v>
      </c>
      <c r="P110" s="185">
        <f t="shared" ca="1" si="200"/>
        <v>-1.189549944450129E-3</v>
      </c>
      <c r="Q110" s="199">
        <f>IFERROR(Q109/Q$11,"")</f>
        <v>-1.2260133075880318E-3</v>
      </c>
      <c r="R110" s="185">
        <f t="shared" ref="R110:AO110" si="201">IFERROR(R109/R$11,"")</f>
        <v>-5.9453687463164586E-4</v>
      </c>
      <c r="S110" s="185">
        <f t="shared" si="201"/>
        <v>-7.6809315936888503E-4</v>
      </c>
      <c r="T110" s="185">
        <f t="shared" si="201"/>
        <v>-1.1011466277076581E-3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-9.0560846052822896E-4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-75.980170000000001</v>
      </c>
      <c r="E111" s="176">
        <v>-77.18535</v>
      </c>
      <c r="F111" s="176">
        <v>-77.18535</v>
      </c>
      <c r="G111" s="176">
        <v>-77.18535</v>
      </c>
      <c r="H111" s="176">
        <v>-78.087930000000014</v>
      </c>
      <c r="I111" s="176">
        <v>-78.087930000000014</v>
      </c>
      <c r="J111" s="176">
        <v>-78.087930000000014</v>
      </c>
      <c r="K111" s="176">
        <v>-78.087930000000014</v>
      </c>
      <c r="L111" s="176">
        <v>-78.365520000000004</v>
      </c>
      <c r="M111" s="176">
        <v>-78.365520000000004</v>
      </c>
      <c r="N111" s="176">
        <v>-79.150859999999994</v>
      </c>
      <c r="O111" s="176">
        <v>-79.150859999999994</v>
      </c>
      <c r="P111" s="176">
        <f ca="1">SUMIF($D$4:$O$4,"&lt;"&amp;MONTH(TODAY()),$D111:$O111)</f>
        <v>-385.62415000000004</v>
      </c>
      <c r="Q111" s="177">
        <v>-79.150859999999994</v>
      </c>
      <c r="R111" s="176">
        <v>-80.145690000000002</v>
      </c>
      <c r="S111" s="176">
        <v>-80.145690000000002</v>
      </c>
      <c r="T111" s="176">
        <v>80.145690000000002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-159.29655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-1.8394453285537548E-3</v>
      </c>
      <c r="E112" s="185">
        <f t="shared" ref="E112:P112" si="204">IFERROR(E111/E$11,"")</f>
        <v>-2.0437488873934926E-3</v>
      </c>
      <c r="F112" s="185">
        <f t="shared" si="204"/>
        <v>-2.2967187437670272E-3</v>
      </c>
      <c r="G112" s="185">
        <f t="shared" si="204"/>
        <v>-2.401672575134539E-3</v>
      </c>
      <c r="H112" s="185">
        <f t="shared" si="204"/>
        <v>-2.3220856864106954E-3</v>
      </c>
      <c r="I112" s="185">
        <f t="shared" si="204"/>
        <v>-2.340204539406534E-3</v>
      </c>
      <c r="J112" s="185">
        <f t="shared" si="204"/>
        <v>-2.0644667671837736E-3</v>
      </c>
      <c r="K112" s="185">
        <f t="shared" si="204"/>
        <v>-2.066002183911887E-3</v>
      </c>
      <c r="L112" s="185">
        <f t="shared" si="204"/>
        <v>-2.0096530423093363E-3</v>
      </c>
      <c r="M112" s="185">
        <f t="shared" si="204"/>
        <v>-1.8458772693324312E-3</v>
      </c>
      <c r="N112" s="185">
        <f t="shared" si="204"/>
        <v>-2.475381791037757E-3</v>
      </c>
      <c r="O112" s="185">
        <f t="shared" si="204"/>
        <v>-2.1322175136573511E-3</v>
      </c>
      <c r="P112" s="185">
        <f t="shared" ca="1" si="204"/>
        <v>-2.1610144528515212E-3</v>
      </c>
      <c r="Q112" s="199">
        <f>IFERROR(Q111/Q$11,"")</f>
        <v>-2.2728408345671623E-3</v>
      </c>
      <c r="R112" s="185">
        <f t="shared" ref="R112:AO112" si="205">IFERROR(R111/R$11,"")</f>
        <v>-2.0853941889317196E-3</v>
      </c>
      <c r="S112" s="185">
        <f t="shared" si="205"/>
        <v>-1.6434304872330935E-3</v>
      </c>
      <c r="T112" s="185">
        <f t="shared" si="205"/>
        <v>2.0886072340203766E-3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-9.9314133200968484E-4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-1558.3025420781314</v>
      </c>
      <c r="AE113" s="176">
        <v>-1558.3025420781314</v>
      </c>
      <c r="AF113" s="176">
        <v>-1558.3025420781314</v>
      </c>
      <c r="AG113" s="176">
        <v>-1558.3025420781314</v>
      </c>
      <c r="AH113" s="176">
        <v>-1558.3025420781314</v>
      </c>
      <c r="AI113" s="176">
        <v>-1558.3025420781314</v>
      </c>
      <c r="AJ113" s="176">
        <v>-1558.3025420781314</v>
      </c>
      <c r="AK113" s="176">
        <v>-1558.3025420781314</v>
      </c>
      <c r="AL113" s="176">
        <v>-1558.3025420781314</v>
      </c>
      <c r="AM113" s="176">
        <v>-1558.3025420781314</v>
      </c>
      <c r="AN113" s="176">
        <v>-1558.3025420781314</v>
      </c>
      <c r="AO113" s="178">
        <v>-1558.3025420781314</v>
      </c>
      <c r="AP113" s="5"/>
      <c r="AQ113" s="179">
        <v>-1558.3025420781314</v>
      </c>
      <c r="AR113" s="178">
        <f ca="1">SUMIF($AD$4:$AO$4,"&lt;"&amp;MONTH(TODAY()),$AD113:$AO113)</f>
        <v>-7791.512710390657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-3.97507515846219E-2</v>
      </c>
      <c r="AE114" s="185">
        <f t="shared" si="209"/>
        <v>-4.1812982123273355E-2</v>
      </c>
      <c r="AF114" s="185">
        <f t="shared" si="209"/>
        <v>-4.1271665171600545E-2</v>
      </c>
      <c r="AG114" s="185">
        <f t="shared" si="209"/>
        <v>-4.1865159491446508E-2</v>
      </c>
      <c r="AH114" s="185">
        <f t="shared" si="209"/>
        <v>-4.300907678402649E-2</v>
      </c>
      <c r="AI114" s="185">
        <f t="shared" si="209"/>
        <v>-4.1331865512377823E-2</v>
      </c>
      <c r="AJ114" s="185">
        <f t="shared" si="209"/>
        <v>-3.730095990783585E-2</v>
      </c>
      <c r="AK114" s="185">
        <f t="shared" si="209"/>
        <v>-3.565405517144344E-2</v>
      </c>
      <c r="AL114" s="185">
        <f t="shared" si="209"/>
        <v>-3.4247686340600852E-2</v>
      </c>
      <c r="AM114" s="185">
        <f t="shared" si="209"/>
        <v>-3.5294181977733319E-2</v>
      </c>
      <c r="AN114" s="185">
        <f t="shared" si="209"/>
        <v>-3.6201815009347695E-2</v>
      </c>
      <c r="AO114" s="186">
        <f t="shared" si="209"/>
        <v>-3.4821051815430056E-2</v>
      </c>
      <c r="AP114" s="5"/>
      <c r="AQ114" s="193">
        <f t="shared" ref="AQ114" si="211">IFERROR(AQ113/AQ$11,"")</f>
        <v>-4.1865159491446508E-2</v>
      </c>
      <c r="AR114" s="186">
        <f ca="1">IFERROR(AR113/AR$11,"")</f>
        <v>-4.1514588751169181E-2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-425.56425000000002</v>
      </c>
      <c r="E115" s="176">
        <v>-188.28047000000001</v>
      </c>
      <c r="F115" s="176">
        <v>-119.66199000000002</v>
      </c>
      <c r="G115" s="176">
        <v>-266.64805999999999</v>
      </c>
      <c r="H115" s="176">
        <v>-175.97349000000003</v>
      </c>
      <c r="I115" s="176">
        <v>-131.12913999999998</v>
      </c>
      <c r="J115" s="176">
        <v>-224.42488</v>
      </c>
      <c r="K115" s="176">
        <v>-222.34517000000002</v>
      </c>
      <c r="L115" s="176">
        <v>-129.94968</v>
      </c>
      <c r="M115" s="176">
        <v>-457.79883000000001</v>
      </c>
      <c r="N115" s="176">
        <v>-288.43086</v>
      </c>
      <c r="O115" s="176">
        <v>-199.62619000000001</v>
      </c>
      <c r="P115" s="176">
        <f ca="1">SUMIF($D$4:$O$4,"&lt;"&amp;MONTH(TODAY()),$D115:$O115)</f>
        <v>-1176.1282600000002</v>
      </c>
      <c r="Q115" s="177">
        <v>-375.07657000000006</v>
      </c>
      <c r="R115" s="176">
        <v>-200.43437000000003</v>
      </c>
      <c r="S115" s="176">
        <v>-263.63923999999997</v>
      </c>
      <c r="T115" s="176">
        <v>-194.89624000000001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-1034.0464200000001</v>
      </c>
      <c r="AD115" s="176">
        <v>-244.15778497786621</v>
      </c>
      <c r="AE115" s="176">
        <v>-244.15778497786621</v>
      </c>
      <c r="AF115" s="176">
        <v>-244.15778497786621</v>
      </c>
      <c r="AG115" s="176">
        <v>-244.15778497786621</v>
      </c>
      <c r="AH115" s="176">
        <v>-244.15778497786621</v>
      </c>
      <c r="AI115" s="176">
        <v>-244.15778497786621</v>
      </c>
      <c r="AJ115" s="176">
        <v>-244.15778497786621</v>
      </c>
      <c r="AK115" s="176">
        <v>-244.15778497786621</v>
      </c>
      <c r="AL115" s="176">
        <v>-244.15778497786621</v>
      </c>
      <c r="AM115" s="176">
        <v>-244.15778497786621</v>
      </c>
      <c r="AN115" s="176">
        <v>-244.15778497786621</v>
      </c>
      <c r="AO115" s="178">
        <v>-244.15778497786621</v>
      </c>
      <c r="AP115" s="5"/>
      <c r="AQ115" s="179">
        <v>-244.15778497786621</v>
      </c>
      <c r="AR115" s="178">
        <f ca="1">SUMIF($AD$4:$AO$4,"&lt;"&amp;MONTH(TODAY()),$AD115:$AO115)</f>
        <v>-1220.7889248893312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-0.26908810062222088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-0.2017611069920705</v>
      </c>
      <c r="AV115" s="45">
        <f ca="1">IFERROR(($AC115/$AR115)-1,"")</f>
        <v>-0.15296870825254238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-1.0302716770204412E-2</v>
      </c>
      <c r="E116" s="196">
        <f t="shared" si="212"/>
        <v>-4.9853761248789298E-3</v>
      </c>
      <c r="F116" s="196">
        <f t="shared" si="212"/>
        <v>-3.5606489489192266E-3</v>
      </c>
      <c r="G116" s="196">
        <f t="shared" si="212"/>
        <v>-8.2969285352055677E-3</v>
      </c>
      <c r="H116" s="196">
        <f t="shared" si="212"/>
        <v>-5.2328896708714861E-3</v>
      </c>
      <c r="I116" s="196">
        <f t="shared" si="212"/>
        <v>-3.9297879797361105E-3</v>
      </c>
      <c r="J116" s="196">
        <f t="shared" si="212"/>
        <v>-5.9332819616195005E-3</v>
      </c>
      <c r="K116" s="196">
        <f t="shared" si="212"/>
        <v>-5.882671070961412E-3</v>
      </c>
      <c r="L116" s="196">
        <f t="shared" si="212"/>
        <v>-3.3325086053040249E-3</v>
      </c>
      <c r="M116" s="196">
        <f t="shared" si="212"/>
        <v>-1.0783319682227361E-2</v>
      </c>
      <c r="N116" s="196">
        <f t="shared" si="212"/>
        <v>-9.0204515632219366E-3</v>
      </c>
      <c r="O116" s="196">
        <f t="shared" si="212"/>
        <v>-5.3776605649349871E-3</v>
      </c>
      <c r="P116" s="196">
        <f t="shared" ca="1" si="212"/>
        <v>-6.5909517551406257E-3</v>
      </c>
      <c r="Q116" s="197">
        <f t="shared" si="212"/>
        <v>-1.077043691484071E-2</v>
      </c>
      <c r="R116" s="196">
        <f t="shared" si="212"/>
        <v>-5.2153106481482685E-3</v>
      </c>
      <c r="S116" s="196">
        <f t="shared" si="212"/>
        <v>-5.4060644389855826E-3</v>
      </c>
      <c r="T116" s="196">
        <f t="shared" si="212"/>
        <v>-5.0790216759924525E-3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-6.4468077866008163E-3</v>
      </c>
      <c r="AD116" s="185">
        <f t="shared" si="212"/>
        <v>-6.2282228232546063E-3</v>
      </c>
      <c r="AE116" s="185">
        <f t="shared" si="212"/>
        <v>-6.5513369983488572E-3</v>
      </c>
      <c r="AF116" s="185">
        <f t="shared" si="212"/>
        <v>-6.4665224361425046E-3</v>
      </c>
      <c r="AG116" s="185">
        <f t="shared" si="212"/>
        <v>-6.5595122469255191E-3</v>
      </c>
      <c r="AH116" s="185">
        <f t="shared" si="212"/>
        <v>-6.7387433684904883E-3</v>
      </c>
      <c r="AI116" s="185">
        <f t="shared" si="212"/>
        <v>-6.4759547392172923E-3</v>
      </c>
      <c r="AJ116" s="185">
        <f t="shared" si="212"/>
        <v>-5.8443848371703185E-3</v>
      </c>
      <c r="AK116" s="185">
        <f t="shared" si="212"/>
        <v>-5.5863446930716721E-3</v>
      </c>
      <c r="AL116" s="185">
        <f t="shared" si="212"/>
        <v>-5.3659921688804998E-3</v>
      </c>
      <c r="AM116" s="185">
        <f t="shared" si="212"/>
        <v>-5.5299590814997393E-3</v>
      </c>
      <c r="AN116" s="185">
        <f t="shared" si="212"/>
        <v>-5.6721687388594597E-3</v>
      </c>
      <c r="AO116" s="186">
        <f t="shared" si="212"/>
        <v>-5.4558281542151513E-3</v>
      </c>
      <c r="AP116" s="5"/>
      <c r="AQ116" s="146">
        <f>IFERROR(AQ115/AQ$11,"")</f>
        <v>-6.5595122469255191E-3</v>
      </c>
      <c r="AR116" s="147">
        <f ca="1">IFERROR(AR115/AR$11,"")</f>
        <v>-6.5045841613241085E-3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-3.2179068592131151E-3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-1.4804905709330666E-3</v>
      </c>
      <c r="AV116" s="45">
        <f ca="1">IF($AR116&lt;&gt;0,IFERROR(($AR116-$AC116),""),"")</f>
        <v>-5.7776374723292161E-5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-5412.7091700000001</v>
      </c>
      <c r="E117" s="176">
        <f t="shared" ref="E117:AB117" si="214">+E119+E121+E123</f>
        <v>-5431.0266700000011</v>
      </c>
      <c r="F117" s="176">
        <f t="shared" si="214"/>
        <v>-5429.9190899999994</v>
      </c>
      <c r="G117" s="176">
        <f t="shared" si="214"/>
        <v>-5434.0718200000001</v>
      </c>
      <c r="H117" s="176">
        <f t="shared" si="214"/>
        <v>-4466.6196899999995</v>
      </c>
      <c r="I117" s="176">
        <f t="shared" si="214"/>
        <v>-6089.1926900000017</v>
      </c>
      <c r="J117" s="176">
        <f t="shared" si="214"/>
        <v>-5519.5176300000012</v>
      </c>
      <c r="K117" s="176">
        <f t="shared" si="214"/>
        <v>-5390.0794800000003</v>
      </c>
      <c r="L117" s="176">
        <f t="shared" si="214"/>
        <v>-5296.8678799999998</v>
      </c>
      <c r="M117" s="176">
        <f t="shared" si="214"/>
        <v>-5427.5747699999993</v>
      </c>
      <c r="N117" s="176">
        <f t="shared" si="214"/>
        <v>-5449.195819999999</v>
      </c>
      <c r="O117" s="176">
        <f t="shared" si="214"/>
        <v>55919.180679999998</v>
      </c>
      <c r="P117" s="176">
        <f t="shared" ca="1" si="214"/>
        <v>-26174.346440000001</v>
      </c>
      <c r="Q117" s="177">
        <f t="shared" si="214"/>
        <v>-312.60826999999955</v>
      </c>
      <c r="R117" s="176">
        <f t="shared" si="214"/>
        <v>-370.93789999999944</v>
      </c>
      <c r="S117" s="176">
        <f t="shared" si="214"/>
        <v>-212.28643999999949</v>
      </c>
      <c r="T117" s="176">
        <f t="shared" si="214"/>
        <v>15.508189999999479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-880.32441999999901</v>
      </c>
      <c r="AD117" s="176">
        <v>-1558.3025420781314</v>
      </c>
      <c r="AE117" s="176">
        <v>-1558.3025420781314</v>
      </c>
      <c r="AF117" s="176">
        <v>-1558.3025420781314</v>
      </c>
      <c r="AG117" s="176">
        <v>-1558.3025420781314</v>
      </c>
      <c r="AH117" s="176">
        <v>-1558.3025420781314</v>
      </c>
      <c r="AI117" s="176">
        <v>-1558.3025420781314</v>
      </c>
      <c r="AJ117" s="176">
        <v>-1558.3025420781314</v>
      </c>
      <c r="AK117" s="176">
        <v>-1558.3025420781314</v>
      </c>
      <c r="AL117" s="176">
        <v>-1558.3025420781314</v>
      </c>
      <c r="AM117" s="176">
        <v>-1558.3025420781314</v>
      </c>
      <c r="AN117" s="176">
        <v>-1558.3025420781314</v>
      </c>
      <c r="AO117" s="178">
        <v>-1558.3025420781314</v>
      </c>
      <c r="AP117" s="5"/>
      <c r="AQ117" s="179">
        <v>-1558.3025420781314</v>
      </c>
      <c r="AR117" s="178">
        <f ca="1">SUMIF($AD$4:$AO$4,"&lt;"&amp;MONTH(TODAY()),$AD117:$AO117)</f>
        <v>-7791.512710390657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-1.0028538802050651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-1.0099519763211822</v>
      </c>
      <c r="AV117" s="45">
        <f ca="1">IFERROR(($AC117/$AR117)-1,"")</f>
        <v>-0.88701495425580068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-0.13103922507118068</v>
      </c>
      <c r="E118" s="201">
        <f t="shared" si="216"/>
        <v>-0.14380520026425855</v>
      </c>
      <c r="F118" s="201">
        <f t="shared" si="216"/>
        <v>-0.16157207230570825</v>
      </c>
      <c r="G118" s="202">
        <f t="shared" si="216"/>
        <v>-0.16908469368093079</v>
      </c>
      <c r="H118" s="202">
        <f t="shared" si="216"/>
        <v>-0.13282300668988375</v>
      </c>
      <c r="I118" s="202">
        <f t="shared" si="216"/>
        <v>-0.18248603048459711</v>
      </c>
      <c r="J118" s="202">
        <f t="shared" si="216"/>
        <v>-0.14592345728744435</v>
      </c>
      <c r="K118" s="202">
        <f t="shared" si="216"/>
        <v>-0.14260739114404297</v>
      </c>
      <c r="L118" s="202">
        <f t="shared" si="216"/>
        <v>-0.13583610049103997</v>
      </c>
      <c r="M118" s="202">
        <f t="shared" si="216"/>
        <v>-0.12784496160486394</v>
      </c>
      <c r="N118" s="202">
        <f t="shared" si="216"/>
        <v>-0.17041937521117342</v>
      </c>
      <c r="O118" s="202">
        <f t="shared" si="216"/>
        <v>1.5063873771588305</v>
      </c>
      <c r="P118" s="202">
        <f t="shared" ca="1" si="216"/>
        <v>-0.14667945705885577</v>
      </c>
      <c r="Q118" s="203">
        <f t="shared" si="216"/>
        <v>-8.9766408258785298E-3</v>
      </c>
      <c r="R118" s="202">
        <f t="shared" si="216"/>
        <v>-9.6518195939736002E-3</v>
      </c>
      <c r="S118" s="202">
        <f t="shared" si="216"/>
        <v>-4.3530476501253907E-3</v>
      </c>
      <c r="T118" s="202">
        <f t="shared" si="216"/>
        <v>4.0414547333189567E-4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-5.4884212312159451E-3</v>
      </c>
      <c r="AD118" s="204">
        <f t="shared" si="216"/>
        <v>-3.97507515846219E-2</v>
      </c>
      <c r="AE118" s="204">
        <f t="shared" si="216"/>
        <v>-4.1812982123273355E-2</v>
      </c>
      <c r="AF118" s="204">
        <f t="shared" si="216"/>
        <v>-4.1271665171600545E-2</v>
      </c>
      <c r="AG118" s="204">
        <f t="shared" si="216"/>
        <v>-4.1865159491446508E-2</v>
      </c>
      <c r="AH118" s="204">
        <f t="shared" si="216"/>
        <v>-4.300907678402649E-2</v>
      </c>
      <c r="AI118" s="204">
        <f t="shared" si="216"/>
        <v>-4.1331865512377823E-2</v>
      </c>
      <c r="AJ118" s="204">
        <f t="shared" si="216"/>
        <v>-3.730095990783585E-2</v>
      </c>
      <c r="AK118" s="204">
        <f t="shared" si="216"/>
        <v>-3.565405517144344E-2</v>
      </c>
      <c r="AL118" s="204">
        <f t="shared" si="216"/>
        <v>-3.4247686340600852E-2</v>
      </c>
      <c r="AM118" s="204">
        <f t="shared" si="216"/>
        <v>-3.5294181977733319E-2</v>
      </c>
      <c r="AN118" s="204">
        <f t="shared" si="216"/>
        <v>-3.6201815009347695E-2</v>
      </c>
      <c r="AO118" s="205">
        <f t="shared" si="216"/>
        <v>-3.4821051815430056E-2</v>
      </c>
      <c r="AP118" s="56"/>
      <c r="AQ118" s="206">
        <f>IFERROR(AQ117/AQ$11,"")</f>
        <v>-4.1865159491446508E-2</v>
      </c>
      <c r="AR118" s="205">
        <f ca="1">IFERROR(AR117/AR$11,"")</f>
        <v>-4.1514588751169181E-2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-0.16948883915426269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-4.2269304964778404E-2</v>
      </c>
      <c r="AV118" s="45">
        <f ca="1">IF($AR118&lt;&gt;0,IFERROR(($AR118-$AC118),""),"")</f>
        <v>-3.6026167519953238E-2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-5412.7091700000001</v>
      </c>
      <c r="E119" s="156">
        <v>-5431.0266700000011</v>
      </c>
      <c r="F119" s="156">
        <v>-5429.9190899999994</v>
      </c>
      <c r="G119" s="156">
        <v>-5434.0718200000001</v>
      </c>
      <c r="H119" s="156">
        <v>-4466.6196899999995</v>
      </c>
      <c r="I119" s="156">
        <v>-6089.1926900000017</v>
      </c>
      <c r="J119" s="156">
        <v>-5519.5176300000012</v>
      </c>
      <c r="K119" s="156">
        <v>-5390.0794800000003</v>
      </c>
      <c r="L119" s="156">
        <v>-5296.8678799999998</v>
      </c>
      <c r="M119" s="156">
        <v>-5427.5747699999993</v>
      </c>
      <c r="N119" s="156">
        <v>-5449.195819999999</v>
      </c>
      <c r="O119" s="156">
        <v>55919.180679999998</v>
      </c>
      <c r="P119" s="156">
        <f ca="1">SUMIF($D$4:$O$4,"&lt;"&amp;MONTH(TODAY()),$D119:$O119)</f>
        <v>-26174.346440000001</v>
      </c>
      <c r="Q119" s="157">
        <v>-312.60826999999955</v>
      </c>
      <c r="R119" s="156">
        <v>-370.93789999999944</v>
      </c>
      <c r="S119" s="156">
        <v>-212.28643999999949</v>
      </c>
      <c r="T119" s="156">
        <v>15.508189999999479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-880.32441999999901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-0.13103922507118068</v>
      </c>
      <c r="E120" s="154">
        <f t="shared" ref="E120:P120" si="218">IFERROR(E119/E$11,"")</f>
        <v>-0.14380520026425855</v>
      </c>
      <c r="F120" s="154">
        <f t="shared" si="218"/>
        <v>-0.16157207230570825</v>
      </c>
      <c r="G120" s="154">
        <f t="shared" si="218"/>
        <v>-0.16908469368093079</v>
      </c>
      <c r="H120" s="154">
        <f t="shared" si="218"/>
        <v>-0.13282300668988375</v>
      </c>
      <c r="I120" s="154">
        <f t="shared" si="218"/>
        <v>-0.18248603048459711</v>
      </c>
      <c r="J120" s="154">
        <f t="shared" si="218"/>
        <v>-0.14592345728744435</v>
      </c>
      <c r="K120" s="154">
        <f t="shared" si="218"/>
        <v>-0.14260739114404297</v>
      </c>
      <c r="L120" s="154">
        <f t="shared" si="218"/>
        <v>-0.13583610049103997</v>
      </c>
      <c r="M120" s="154">
        <f t="shared" si="218"/>
        <v>-0.12784496160486394</v>
      </c>
      <c r="N120" s="154">
        <f t="shared" si="218"/>
        <v>-0.17041937521117342</v>
      </c>
      <c r="O120" s="154">
        <f t="shared" si="218"/>
        <v>1.5063873771588305</v>
      </c>
      <c r="P120" s="154">
        <f t="shared" ca="1" si="218"/>
        <v>-0.14667945705885577</v>
      </c>
      <c r="Q120" s="172">
        <f>IFERROR(Q119/Q$11,"")</f>
        <v>-8.9766408258785298E-3</v>
      </c>
      <c r="R120" s="154">
        <f t="shared" ref="R120:AO120" si="219">IFERROR(R119/R$11,"")</f>
        <v>-9.6518195939736002E-3</v>
      </c>
      <c r="S120" s="154">
        <f t="shared" si="219"/>
        <v>-4.3530476501253907E-3</v>
      </c>
      <c r="T120" s="154">
        <f t="shared" si="219"/>
        <v>4.0414547333189567E-4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-5.4884212312159451E-3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-24965.727809999997</v>
      </c>
      <c r="E125" s="217">
        <f t="shared" ref="E125:AB125" si="230">E23+E49+E73+E85+E101+E115+E117</f>
        <v>-28823.136100000011</v>
      </c>
      <c r="F125" s="217">
        <f t="shared" si="230"/>
        <v>-24113.306980000005</v>
      </c>
      <c r="G125" s="217">
        <f t="shared" si="230"/>
        <v>-32754.059729999997</v>
      </c>
      <c r="H125" s="217">
        <f t="shared" si="230"/>
        <v>-27524.55834</v>
      </c>
      <c r="I125" s="217">
        <f t="shared" si="230"/>
        <v>-25172.568700000003</v>
      </c>
      <c r="J125" s="217">
        <f t="shared" si="230"/>
        <v>-25042.419800000003</v>
      </c>
      <c r="K125" s="217">
        <f t="shared" si="230"/>
        <v>-25356.592050000003</v>
      </c>
      <c r="L125" s="217">
        <f t="shared" si="230"/>
        <v>-22870.440610000005</v>
      </c>
      <c r="M125" s="217">
        <f t="shared" si="230"/>
        <v>-29627.39617</v>
      </c>
      <c r="N125" s="217">
        <f t="shared" si="230"/>
        <v>-27598.813910000004</v>
      </c>
      <c r="O125" s="217">
        <f t="shared" si="230"/>
        <v>36405.613459999993</v>
      </c>
      <c r="P125" s="217">
        <f t="shared" ca="1" si="230"/>
        <v>-138180.78896000001</v>
      </c>
      <c r="Q125" s="218">
        <f t="shared" si="230"/>
        <v>-23241.762180000002</v>
      </c>
      <c r="R125" s="217">
        <f t="shared" si="230"/>
        <v>-28750.517819999997</v>
      </c>
      <c r="S125" s="217">
        <f t="shared" si="230"/>
        <v>-26659.879839999998</v>
      </c>
      <c r="T125" s="217">
        <f>T23+T49+T73+T85+T101+T115+T117</f>
        <v>-22885.260689999992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-101537.42053</v>
      </c>
      <c r="AD125" s="71">
        <v>-24076.734179922558</v>
      </c>
      <c r="AE125" s="71">
        <v>-23363.704214529091</v>
      </c>
      <c r="AF125" s="71">
        <v>-23543.970931013799</v>
      </c>
      <c r="AG125" s="71">
        <v>-23346.574689074532</v>
      </c>
      <c r="AH125" s="71">
        <v>-23181.477230395772</v>
      </c>
      <c r="AI125" s="71">
        <v>-23723.689947800292</v>
      </c>
      <c r="AJ125" s="71">
        <v>-25226.225190177083</v>
      </c>
      <c r="AK125" s="71">
        <v>-25937.875418878382</v>
      </c>
      <c r="AL125" s="71">
        <v>-26599.765873713957</v>
      </c>
      <c r="AM125" s="71">
        <v>-26102.223447990429</v>
      </c>
      <c r="AN125" s="71">
        <v>-25693.994420414296</v>
      </c>
      <c r="AO125" s="71">
        <v>-26323.462956226536</v>
      </c>
      <c r="AP125" s="5"/>
      <c r="AQ125" s="220">
        <v>-23346.574689074532</v>
      </c>
      <c r="AR125" s="221">
        <f ca="1">SUMIF($AD$4:$AO$4,"&lt;"&amp;MONTH(TODAY()),$AD125:$AO125)</f>
        <v>-117512.46124493575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-0.30130002574798398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-1.9759386771645793E-2</v>
      </c>
      <c r="AV125" s="45">
        <f ca="1">IFERROR(($AC125/$AR125)-1,"")</f>
        <v>-0.13594337609556451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-0.60440890556113591</v>
      </c>
      <c r="E126" s="47">
        <f t="shared" ref="E126:P126" si="232">IFERROR(E125/E$11,"")</f>
        <v>-0.76319213860617641</v>
      </c>
      <c r="F126" s="47">
        <f t="shared" si="232"/>
        <v>-0.71751289739794277</v>
      </c>
      <c r="G126" s="48">
        <f t="shared" si="232"/>
        <v>-1.0191639602315672</v>
      </c>
      <c r="H126" s="48">
        <f t="shared" si="232"/>
        <v>-0.81849247311447648</v>
      </c>
      <c r="I126" s="48">
        <f t="shared" si="232"/>
        <v>-0.75439263840471671</v>
      </c>
      <c r="J126" s="48">
        <f t="shared" si="232"/>
        <v>-0.66206446306061539</v>
      </c>
      <c r="K126" s="48">
        <f t="shared" si="232"/>
        <v>-0.67086903893934424</v>
      </c>
      <c r="L126" s="48">
        <f t="shared" si="232"/>
        <v>-0.5865034845789513</v>
      </c>
      <c r="M126" s="48">
        <f t="shared" si="232"/>
        <v>-0.69786478976608246</v>
      </c>
      <c r="N126" s="48">
        <f t="shared" si="232"/>
        <v>-0.86313151123125609</v>
      </c>
      <c r="O126" s="48">
        <f t="shared" si="232"/>
        <v>0.98071817052716537</v>
      </c>
      <c r="P126" s="48">
        <f t="shared" ca="1" si="232"/>
        <v>-0.77435679806097701</v>
      </c>
      <c r="Q126" s="49">
        <f>IFERROR(Q125/Q$11,"")</f>
        <v>-0.66739421593148474</v>
      </c>
      <c r="R126" s="48">
        <f t="shared" ref="R126:AO126" si="233">IFERROR(R125/R$11,"")</f>
        <v>-0.74808967008214466</v>
      </c>
      <c r="S126" s="48">
        <f t="shared" si="233"/>
        <v>-0.5466751776050206</v>
      </c>
      <c r="T126" s="48">
        <f t="shared" si="233"/>
        <v>-0.59639290683723778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-0.63303950445877033</v>
      </c>
      <c r="AD126" s="223">
        <f t="shared" si="233"/>
        <v>-0.61417359820176098</v>
      </c>
      <c r="AE126" s="223">
        <f t="shared" si="233"/>
        <v>-0.62690403196850475</v>
      </c>
      <c r="AF126" s="223">
        <f t="shared" si="233"/>
        <v>-0.6235624077073334</v>
      </c>
      <c r="AG126" s="223">
        <f t="shared" si="233"/>
        <v>-0.62722613006432959</v>
      </c>
      <c r="AH126" s="223">
        <f t="shared" si="233"/>
        <v>-0.63980767998982346</v>
      </c>
      <c r="AI126" s="223">
        <f t="shared" si="233"/>
        <v>-0.62923876198789397</v>
      </c>
      <c r="AJ126" s="223">
        <f t="shared" si="233"/>
        <v>-0.60383807960037028</v>
      </c>
      <c r="AK126" s="223">
        <f t="shared" si="233"/>
        <v>-0.59346013770947725</v>
      </c>
      <c r="AL126" s="223">
        <f t="shared" si="233"/>
        <v>-0.58459792869329652</v>
      </c>
      <c r="AM126" s="223">
        <f t="shared" si="233"/>
        <v>-0.59119240296448239</v>
      </c>
      <c r="AN126" s="223">
        <f t="shared" si="233"/>
        <v>-0.59691183691363869</v>
      </c>
      <c r="AO126" s="223">
        <f t="shared" si="233"/>
        <v>-0.5882109813784544</v>
      </c>
      <c r="AP126" s="5"/>
      <c r="AQ126" s="52">
        <f t="shared" ref="AQ126" si="235">IFERROR(AQ125/AQ$11,"")</f>
        <v>-0.62722613006432959</v>
      </c>
      <c r="AR126" s="224">
        <f ca="1">IFERROR(AR125/AR$11,"")</f>
        <v>-0.62612764466331883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-0.42277105339432941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-3.0833223227091811E-2</v>
      </c>
      <c r="AV126" s="45">
        <f ca="1">IF($AR126&lt;&gt;0,IFERROR(($AR126-$AC126),""),"")</f>
        <v>6.9118597954515026E-3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16340.294619999942</v>
      </c>
      <c r="E127" s="40">
        <f t="shared" si="236"/>
        <v>8943.4165699998703</v>
      </c>
      <c r="F127" s="40">
        <f t="shared" si="236"/>
        <v>9493.4854099999538</v>
      </c>
      <c r="G127" s="40">
        <f t="shared" si="236"/>
        <v>-615.89451999997982</v>
      </c>
      <c r="H127" s="40">
        <f t="shared" si="236"/>
        <v>6103.8001899999981</v>
      </c>
      <c r="I127" s="40">
        <f t="shared" si="236"/>
        <v>8195.4248600000064</v>
      </c>
      <c r="J127" s="40">
        <f t="shared" si="236"/>
        <v>12782.325670000013</v>
      </c>
      <c r="K127" s="40">
        <f t="shared" si="236"/>
        <v>12440.042730000012</v>
      </c>
      <c r="L127" s="40">
        <f t="shared" si="236"/>
        <v>16124.111359999988</v>
      </c>
      <c r="M127" s="40">
        <f t="shared" si="236"/>
        <v>12826.954020000012</v>
      </c>
      <c r="N127" s="40">
        <f t="shared" si="236"/>
        <v>4376.3990800000101</v>
      </c>
      <c r="O127" s="40">
        <f t="shared" si="236"/>
        <v>73526.995070000034</v>
      </c>
      <c r="P127" s="40">
        <f ca="1">SUMIF($D$4:$O$4,"&lt;"&amp;MONTH(TODAY()),$D127:$O127)</f>
        <v>40265.102269999785</v>
      </c>
      <c r="Q127" s="41">
        <f t="shared" ref="Q127:AB127" si="237">Q11+Q125</f>
        <v>11582.876130000008</v>
      </c>
      <c r="R127" s="40">
        <f t="shared" si="237"/>
        <v>9681.3961200000304</v>
      </c>
      <c r="S127" s="40">
        <f t="shared" si="237"/>
        <v>22107.433790000014</v>
      </c>
      <c r="T127" s="40">
        <f>T11+T125</f>
        <v>15487.53085000005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58859.236890000102</v>
      </c>
      <c r="AD127" s="40">
        <v>15125.104274900044</v>
      </c>
      <c r="AE127" s="40">
        <v>13904.686197901479</v>
      </c>
      <c r="AF127" s="40">
        <v>14213.229695589835</v>
      </c>
      <c r="AG127" s="40">
        <v>13875.367398510465</v>
      </c>
      <c r="AH127" s="40">
        <v>13050.468642408516</v>
      </c>
      <c r="AI127" s="40">
        <v>13978.51687882988</v>
      </c>
      <c r="AJ127" s="40">
        <v>16550.247745865974</v>
      </c>
      <c r="AK127" s="40">
        <v>17768.304273305122</v>
      </c>
      <c r="AL127" s="40">
        <v>18901.192251762499</v>
      </c>
      <c r="AM127" s="40">
        <v>18049.601435250835</v>
      </c>
      <c r="AN127" s="40">
        <v>17350.878928498212</v>
      </c>
      <c r="AO127" s="40">
        <v>18428.273732772894</v>
      </c>
      <c r="AP127" s="5"/>
      <c r="AQ127" s="43">
        <v>13875.367398510465</v>
      </c>
      <c r="AR127" s="44">
        <f ca="1">SUMIF($AD$4:$AO$4,"&lt;"&amp;MONTH(TODAY()),$AD127:$AO127)</f>
        <v>70168.856209310354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-26.146401448742484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0.11618888388228577</v>
      </c>
      <c r="AV127" s="45">
        <f ca="1">IFERROR(($AC127/$AR127)-1,"")</f>
        <v>-0.1611771935625429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0.39559109443886403</v>
      </c>
      <c r="E128" s="47">
        <f t="shared" ref="E128:P128" si="239">IFERROR(E127/E$11,"")</f>
        <v>0.23680786139382359</v>
      </c>
      <c r="F128" s="47">
        <f t="shared" si="239"/>
        <v>0.28248710260205723</v>
      </c>
      <c r="G128" s="48">
        <f t="shared" si="239"/>
        <v>-1.916396023156729E-2</v>
      </c>
      <c r="H128" s="48">
        <f t="shared" si="239"/>
        <v>0.18150752688552349</v>
      </c>
      <c r="I128" s="48">
        <f t="shared" si="239"/>
        <v>0.24560736159528329</v>
      </c>
      <c r="J128" s="48">
        <f t="shared" si="239"/>
        <v>0.33793553693938466</v>
      </c>
      <c r="K128" s="48">
        <f t="shared" si="239"/>
        <v>0.32913096106065576</v>
      </c>
      <c r="L128" s="48">
        <f t="shared" si="239"/>
        <v>0.4134965154210487</v>
      </c>
      <c r="M128" s="48">
        <f t="shared" si="239"/>
        <v>0.30213521023391759</v>
      </c>
      <c r="N128" s="48">
        <f t="shared" si="239"/>
        <v>0.13686848876874388</v>
      </c>
      <c r="O128" s="48">
        <f t="shared" si="239"/>
        <v>1.9807181705271655</v>
      </c>
      <c r="P128" s="48">
        <f t="shared" ca="1" si="239"/>
        <v>0.22564320193902307</v>
      </c>
      <c r="Q128" s="49">
        <f>IFERROR(Q127/Q$11,"")</f>
        <v>0.33260578406851526</v>
      </c>
      <c r="R128" s="48">
        <f t="shared" ref="R128:AO128" si="240">IFERROR(R127/R$11,"")</f>
        <v>0.25191032991785534</v>
      </c>
      <c r="S128" s="48">
        <f t="shared" si="240"/>
        <v>0.4533248223949794</v>
      </c>
      <c r="T128" s="48">
        <f t="shared" si="240"/>
        <v>0.40360709316276222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0.36696049554122978</v>
      </c>
      <c r="AD128" s="107">
        <f t="shared" si="240"/>
        <v>0.38582640179823907</v>
      </c>
      <c r="AE128" s="107">
        <f t="shared" si="240"/>
        <v>0.37309596803149525</v>
      </c>
      <c r="AF128" s="107">
        <f t="shared" si="240"/>
        <v>0.3764375922926666</v>
      </c>
      <c r="AG128" s="107">
        <f t="shared" si="240"/>
        <v>0.37277386993567041</v>
      </c>
      <c r="AH128" s="107">
        <f t="shared" si="240"/>
        <v>0.36019232001017648</v>
      </c>
      <c r="AI128" s="107">
        <f t="shared" si="240"/>
        <v>0.37076123801210609</v>
      </c>
      <c r="AJ128" s="107">
        <f t="shared" si="240"/>
        <v>0.39616192039962972</v>
      </c>
      <c r="AK128" s="107">
        <f t="shared" si="240"/>
        <v>0.40653986229052269</v>
      </c>
      <c r="AL128" s="107">
        <f t="shared" si="240"/>
        <v>0.41540207130670348</v>
      </c>
      <c r="AM128" s="107">
        <f t="shared" si="240"/>
        <v>0.40880759703551761</v>
      </c>
      <c r="AN128" s="107">
        <f t="shared" si="240"/>
        <v>0.40308816308636131</v>
      </c>
      <c r="AO128" s="107">
        <f t="shared" si="240"/>
        <v>0.41178901862154565</v>
      </c>
      <c r="AP128" s="119"/>
      <c r="AQ128" s="52">
        <f t="shared" ref="AQ128" si="242">IFERROR(AQ127/AQ$11,"")</f>
        <v>0.37277386993567041</v>
      </c>
      <c r="AR128" s="224">
        <f ca="1">IFERROR(AR127/AR$11,"")</f>
        <v>0.37387235533668112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-0.42277105339432952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-3.0833223227091811E-2</v>
      </c>
      <c r="AV128" s="45">
        <f ca="1">IF($AR128&lt;&gt;0,IFERROR(($AR128-$AC128),""),"")</f>
        <v>6.9118597954513361E-3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-815.98722000000021</v>
      </c>
      <c r="E129" s="229">
        <f t="shared" ref="E129:AB129" si="243">E131+E133+E147+E155+E157+E159+E161+E163</f>
        <v>-593.28390999999999</v>
      </c>
      <c r="F129" s="229">
        <f t="shared" si="243"/>
        <v>-780.8429000000001</v>
      </c>
      <c r="G129" s="229">
        <f t="shared" si="243"/>
        <v>-561.5424099999999</v>
      </c>
      <c r="H129" s="229">
        <f t="shared" si="243"/>
        <v>-435.1925</v>
      </c>
      <c r="I129" s="229">
        <f t="shared" si="243"/>
        <v>-799.89161000000001</v>
      </c>
      <c r="J129" s="229">
        <f t="shared" si="243"/>
        <v>-617.35088999999994</v>
      </c>
      <c r="K129" s="229">
        <f t="shared" si="243"/>
        <v>-564.9650200000001</v>
      </c>
      <c r="L129" s="229">
        <f t="shared" si="243"/>
        <v>-739.41083000000003</v>
      </c>
      <c r="M129" s="229">
        <f t="shared" si="243"/>
        <v>-927.30824000000007</v>
      </c>
      <c r="N129" s="229">
        <f t="shared" si="243"/>
        <v>-1134.42154</v>
      </c>
      <c r="O129" s="229">
        <f t="shared" si="243"/>
        <v>-991.96096999999997</v>
      </c>
      <c r="P129" s="229">
        <f t="shared" ca="1" si="243"/>
        <v>-3186.8489400000003</v>
      </c>
      <c r="Q129" s="230">
        <f t="shared" si="243"/>
        <v>-2261.8451</v>
      </c>
      <c r="R129" s="229">
        <f t="shared" si="243"/>
        <v>710.49819999999966</v>
      </c>
      <c r="S129" s="229">
        <f t="shared" si="243"/>
        <v>-852.39270999999985</v>
      </c>
      <c r="T129" s="229">
        <f t="shared" si="243"/>
        <v>-754.89293999999984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-3158.6325500000012</v>
      </c>
      <c r="AD129" s="232">
        <v>-881.80904774839235</v>
      </c>
      <c r="AE129" s="232">
        <v>-875.67978426678258</v>
      </c>
      <c r="AF129" s="232">
        <v>-877.22937159960907</v>
      </c>
      <c r="AG129" s="232">
        <v>-875.53253747503243</v>
      </c>
      <c r="AH129" s="232">
        <v>-872.3941300737763</v>
      </c>
      <c r="AI129" s="232">
        <v>-877.05503462105992</v>
      </c>
      <c r="AJ129" s="232">
        <v>-889.97094957261424</v>
      </c>
      <c r="AK129" s="232">
        <v>-896.08835272558144</v>
      </c>
      <c r="AL129" s="232">
        <v>-901.77801682183167</v>
      </c>
      <c r="AM129" s="232">
        <v>-897.50110172913162</v>
      </c>
      <c r="AN129" s="232">
        <v>-893.99193185928652</v>
      </c>
      <c r="AO129" s="233">
        <v>-899.40289450690443</v>
      </c>
      <c r="AP129" s="121"/>
      <c r="AQ129" s="234">
        <v>-875.53253747503243</v>
      </c>
      <c r="AR129" s="235">
        <f ca="1">SUMIF($AD$4:$AO$4,"&lt;"&amp;MONTH(TODAY()),$AD129:$AO129)</f>
        <v>-4382.6448711635931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0.34432044055229949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-0.13778996474870919</v>
      </c>
      <c r="AV129" s="45">
        <f ca="1">IFERROR(($AC129/$AR129)-1,"")</f>
        <v>-0.27928622034087291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-1.9754679148369439E-2</v>
      </c>
      <c r="E130" s="241">
        <f t="shared" ref="E130:P130" si="245">IFERROR(E129/E$11,"")</f>
        <v>-1.5709241857048792E-2</v>
      </c>
      <c r="F130" s="241">
        <f t="shared" si="245"/>
        <v>-2.3234675030525908E-2</v>
      </c>
      <c r="G130" s="242">
        <f t="shared" si="245"/>
        <v>-1.7472758831461606E-2</v>
      </c>
      <c r="H130" s="242">
        <f t="shared" si="245"/>
        <v>-1.2941235285444068E-2</v>
      </c>
      <c r="I130" s="242">
        <f t="shared" si="245"/>
        <v>-2.3971822236230369E-2</v>
      </c>
      <c r="J130" s="242">
        <f t="shared" si="245"/>
        <v>-1.632134948507823E-2</v>
      </c>
      <c r="K130" s="242">
        <f t="shared" si="245"/>
        <v>-1.494749528068964E-2</v>
      </c>
      <c r="L130" s="242">
        <f t="shared" si="245"/>
        <v>-1.8961900897562747E-2</v>
      </c>
      <c r="M130" s="242">
        <f t="shared" si="245"/>
        <v>-2.184247870594954E-2</v>
      </c>
      <c r="N130" s="242">
        <f t="shared" si="245"/>
        <v>-3.5478154292663544E-2</v>
      </c>
      <c r="O130" s="242">
        <f t="shared" si="245"/>
        <v>-2.6722091877441817E-2</v>
      </c>
      <c r="P130" s="242">
        <f t="shared" ca="1" si="245"/>
        <v>-1.7858909039785372E-2</v>
      </c>
      <c r="Q130" s="243">
        <f>IFERROR(Q129/Q$11,"")</f>
        <v>-6.4949564726721185E-2</v>
      </c>
      <c r="R130" s="242">
        <f t="shared" ref="R130:AO130" si="246">IFERROR(R129/R$11,"")</f>
        <v>1.8487192730219752E-2</v>
      </c>
      <c r="S130" s="242">
        <f t="shared" si="246"/>
        <v>-1.7478771056924417E-2</v>
      </c>
      <c r="T130" s="242">
        <f t="shared" si="246"/>
        <v>-1.9672609411621633E-2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-1.969263325562386E-2</v>
      </c>
      <c r="AD130" s="245">
        <f t="shared" si="246"/>
        <v>-2.2494073811477389E-2</v>
      </c>
      <c r="AE130" s="245">
        <f t="shared" si="246"/>
        <v>-2.3496581810378017E-2</v>
      </c>
      <c r="AF130" s="245">
        <f t="shared" si="246"/>
        <v>-2.3233432485498286E-2</v>
      </c>
      <c r="AG130" s="245">
        <f t="shared" si="246"/>
        <v>-2.3521946689800944E-2</v>
      </c>
      <c r="AH130" s="245">
        <f t="shared" si="246"/>
        <v>-2.407803691075272E-2</v>
      </c>
      <c r="AI130" s="245">
        <f t="shared" si="246"/>
        <v>-2.3262697556514656E-2</v>
      </c>
      <c r="AJ130" s="245">
        <f t="shared" si="246"/>
        <v>-2.1303161493194969E-2</v>
      </c>
      <c r="AK130" s="245">
        <f t="shared" si="246"/>
        <v>-2.0502554994204621E-2</v>
      </c>
      <c r="AL130" s="245">
        <f t="shared" si="246"/>
        <v>-1.9818879732928455E-2</v>
      </c>
      <c r="AM130" s="245">
        <f t="shared" si="246"/>
        <v>-2.032761055975733E-2</v>
      </c>
      <c r="AN130" s="245">
        <f t="shared" si="246"/>
        <v>-2.0768836386456054E-2</v>
      </c>
      <c r="AO130" s="246">
        <f t="shared" si="246"/>
        <v>-2.0097608742142729E-2</v>
      </c>
      <c r="AP130" s="119"/>
      <c r="AQ130" s="247">
        <f t="shared" ref="AQ130" si="248">IFERROR(AQ129/AQ$11,"")</f>
        <v>-2.3521946689800944E-2</v>
      </c>
      <c r="AR130" s="248">
        <f ca="1">IFERROR(AR129/AR$11,"")</f>
        <v>-2.335152443839817E-2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2.1998505801600274E-3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-3.8493372781793107E-3</v>
      </c>
      <c r="AV130" s="45">
        <f ca="1">IF($AR130&lt;&gt;0,IFERROR(($AR130-$AC130),""),"")</f>
        <v>-3.6588911827743105E-3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-38.141910000000003</v>
      </c>
      <c r="E131" s="250">
        <v>-25.859389999999998</v>
      </c>
      <c r="F131" s="250">
        <v>-33.40701</v>
      </c>
      <c r="G131" s="250">
        <v>-8.3868399999999994</v>
      </c>
      <c r="H131" s="250">
        <v>-48.037579999999991</v>
      </c>
      <c r="I131" s="250">
        <v>-36.257520000000007</v>
      </c>
      <c r="J131" s="250">
        <v>-3.5523099999999999</v>
      </c>
      <c r="K131" s="250">
        <v>16.68103</v>
      </c>
      <c r="L131" s="250">
        <v>0.52234000000000014</v>
      </c>
      <c r="M131" s="250">
        <v>-157.5916</v>
      </c>
      <c r="N131" s="250">
        <v>-120.50247999999999</v>
      </c>
      <c r="O131" s="250">
        <v>-157.12140000000002</v>
      </c>
      <c r="P131" s="250">
        <f ca="1">SUMIF($D$4:$O$4,"&lt;"&amp;MONTH(TODAY()),$D131:$O131)</f>
        <v>-153.83273</v>
      </c>
      <c r="Q131" s="251">
        <v>-48.526969999999999</v>
      </c>
      <c r="R131" s="250">
        <v>-73.402749999999997</v>
      </c>
      <c r="S131" s="250">
        <v>-68.333709999999996</v>
      </c>
      <c r="T131" s="250">
        <v>-34.216819999999998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-224.48025000000001</v>
      </c>
      <c r="AD131" s="250">
        <v>-45.874100249999998</v>
      </c>
      <c r="AE131" s="250">
        <v>-45.874100249999998</v>
      </c>
      <c r="AF131" s="250">
        <v>-45.874100249999998</v>
      </c>
      <c r="AG131" s="250">
        <v>-45.874100249999998</v>
      </c>
      <c r="AH131" s="250">
        <v>-45.874100249999998</v>
      </c>
      <c r="AI131" s="250">
        <v>-45.874100249999998</v>
      </c>
      <c r="AJ131" s="250">
        <v>-45.874100249999998</v>
      </c>
      <c r="AK131" s="250">
        <v>-45.874100249999998</v>
      </c>
      <c r="AL131" s="250">
        <v>-45.874100249999998</v>
      </c>
      <c r="AM131" s="250">
        <v>-45.874100249999998</v>
      </c>
      <c r="AN131" s="250">
        <v>-45.874100249999998</v>
      </c>
      <c r="AO131" s="253">
        <v>-45.874100249999998</v>
      </c>
      <c r="AP131" s="5"/>
      <c r="AQ131" s="254">
        <v>-45.874100249999998</v>
      </c>
      <c r="AR131" s="253">
        <f ca="1">SUMIF($AD$4:$AO$4,"&lt;"&amp;MONTH(TODAY()),$AD131:$AO131)</f>
        <v>-229.37050124999999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3.0798226745711137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-0.25411463519657806</v>
      </c>
      <c r="AV131" s="45">
        <f ca="1">IFERROR(($AC131/$AR131)-1,"")</f>
        <v>-2.1320314614780789E-2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-9.2339827841419347E-4</v>
      </c>
      <c r="E132" s="260">
        <f t="shared" si="249"/>
        <v>-6.8471671814890269E-4</v>
      </c>
      <c r="F132" s="260">
        <f t="shared" si="249"/>
        <v>-9.9405529728390841E-4</v>
      </c>
      <c r="G132" s="261">
        <f t="shared" si="249"/>
        <v>-2.6096200405959625E-4</v>
      </c>
      <c r="H132" s="261">
        <f t="shared" si="249"/>
        <v>-1.4284842347313939E-3</v>
      </c>
      <c r="I132" s="261">
        <f t="shared" si="249"/>
        <v>-1.0865957503499348E-3</v>
      </c>
      <c r="J132" s="261">
        <f t="shared" si="249"/>
        <v>-9.3914974333864264E-5</v>
      </c>
      <c r="K132" s="261">
        <f t="shared" si="249"/>
        <v>4.4133638079405738E-4</v>
      </c>
      <c r="L132" s="261">
        <f t="shared" si="249"/>
        <v>1.3395204550673037E-5</v>
      </c>
      <c r="M132" s="261">
        <f t="shared" si="249"/>
        <v>-3.7120247817883268E-3</v>
      </c>
      <c r="N132" s="261">
        <f t="shared" si="249"/>
        <v>-3.7686216519554117E-3</v>
      </c>
      <c r="O132" s="261">
        <f t="shared" si="249"/>
        <v>-4.232638796980377E-3</v>
      </c>
      <c r="P132" s="261">
        <f t="shared" ca="1" si="249"/>
        <v>-8.6206933059458483E-4</v>
      </c>
      <c r="Q132" s="262">
        <f t="shared" si="249"/>
        <v>-1.3934665901774871E-3</v>
      </c>
      <c r="R132" s="261">
        <f t="shared" si="249"/>
        <v>-1.909942609535307E-3</v>
      </c>
      <c r="S132" s="261">
        <f t="shared" si="249"/>
        <v>-1.4012194831655314E-3</v>
      </c>
      <c r="T132" s="261">
        <f t="shared" si="249"/>
        <v>-8.9169483445925913E-4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-1.3995319703714053E-3</v>
      </c>
      <c r="AD132" s="261">
        <f t="shared" si="249"/>
        <v>-1.1702027776801008E-3</v>
      </c>
      <c r="AE132" s="261">
        <f t="shared" si="249"/>
        <v>-1.2309117657707874E-3</v>
      </c>
      <c r="AF132" s="261">
        <f t="shared" si="249"/>
        <v>-1.2149762029147154E-3</v>
      </c>
      <c r="AG132" s="261">
        <f t="shared" si="249"/>
        <v>-1.2324477895875518E-3</v>
      </c>
      <c r="AH132" s="261">
        <f t="shared" si="249"/>
        <v>-1.2661230067809611E-3</v>
      </c>
      <c r="AI132" s="261">
        <f t="shared" si="249"/>
        <v>-1.2167484110664254E-3</v>
      </c>
      <c r="AJ132" s="261">
        <f t="shared" si="249"/>
        <v>-1.0980845683222259E-3</v>
      </c>
      <c r="AK132" s="261">
        <f t="shared" si="249"/>
        <v>-1.0496021517571394E-3</v>
      </c>
      <c r="AL132" s="261">
        <f t="shared" si="249"/>
        <v>-1.0082007531246823E-3</v>
      </c>
      <c r="AM132" s="261">
        <f t="shared" si="249"/>
        <v>-1.0390080222349419E-3</v>
      </c>
      <c r="AN132" s="261">
        <f t="shared" si="249"/>
        <v>-1.065727383564458E-3</v>
      </c>
      <c r="AO132" s="264">
        <f t="shared" si="249"/>
        <v>-1.0250797766531473E-3</v>
      </c>
      <c r="AP132" s="119"/>
      <c r="AQ132" s="265">
        <f>IFERROR(AQ131/AQ$11,"")</f>
        <v>-1.2324477895875518E-3</v>
      </c>
      <c r="AR132" s="264">
        <f ca="1">IFERROR(AR131/AR$11,"")</f>
        <v>-1.2221275104055953E-3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6.3073283039966283E-4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-3.4075295512829269E-4</v>
      </c>
      <c r="AV132" s="45">
        <f ca="1">IF($AR132&lt;&gt;0,IFERROR(($AR132-$AC132),""),"")</f>
        <v>1.7740445996580994E-4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-180</v>
      </c>
      <c r="E133" s="250">
        <v>-273.61839999999995</v>
      </c>
      <c r="F133" s="250">
        <v>-366.13092000000006</v>
      </c>
      <c r="G133" s="250">
        <v>-310.13738000000001</v>
      </c>
      <c r="H133" s="250">
        <v>-214</v>
      </c>
      <c r="I133" s="250">
        <v>-452.22363000000001</v>
      </c>
      <c r="J133" s="250">
        <v>-287.98824999999999</v>
      </c>
      <c r="K133" s="250">
        <v>-268.98532999999998</v>
      </c>
      <c r="L133" s="250">
        <v>-382.22336000000001</v>
      </c>
      <c r="M133" s="250">
        <v>-189.47924</v>
      </c>
      <c r="N133" s="250">
        <v>-302.63182</v>
      </c>
      <c r="O133" s="250">
        <v>-232.63472000000002</v>
      </c>
      <c r="P133" s="250">
        <f ca="1">SUMIF($D$4:$O$4,"&lt;"&amp;MONTH(TODAY()),$D133:$O133)</f>
        <v>-1343.8867</v>
      </c>
      <c r="Q133" s="251">
        <f>+Q135+Q137+Q139+Q141+Q143+Q145</f>
        <v>-61.972480000000004</v>
      </c>
      <c r="R133" s="250">
        <v>-401.02704000000006</v>
      </c>
      <c r="S133" s="250">
        <v>-493.60171000000003</v>
      </c>
      <c r="T133" s="250">
        <v>-343.83792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-1300.4391500000002</v>
      </c>
      <c r="AD133" s="250">
        <v>-259.50397874999999</v>
      </c>
      <c r="AE133" s="250">
        <v>-259.50397874999999</v>
      </c>
      <c r="AF133" s="250">
        <v>-259.50397874999999</v>
      </c>
      <c r="AG133" s="250">
        <v>-259.50397874999999</v>
      </c>
      <c r="AH133" s="250">
        <v>-259.50397874999999</v>
      </c>
      <c r="AI133" s="250">
        <v>-259.50397874999999</v>
      </c>
      <c r="AJ133" s="250">
        <v>-259.50397874999999</v>
      </c>
      <c r="AK133" s="250">
        <v>-259.50397874999999</v>
      </c>
      <c r="AL133" s="250">
        <v>-259.50397874999999</v>
      </c>
      <c r="AM133" s="250">
        <v>-259.50397874999999</v>
      </c>
      <c r="AN133" s="250">
        <v>-259.50397874999999</v>
      </c>
      <c r="AO133" s="253">
        <v>-259.50397874999999</v>
      </c>
      <c r="AP133" s="5"/>
      <c r="AQ133" s="254">
        <v>-259.50397874999999</v>
      </c>
      <c r="AR133" s="253">
        <f ca="1">SUMIF($AD$4:$AO$4,"&lt;"&amp;MONTH(TODAY()),$AD133:$AO133)</f>
        <v>-1297.5198937499999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0.10866326400255266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0.32498130339359976</v>
      </c>
      <c r="AV133" s="45">
        <f ca="1">IFERROR(($AC133/$AR133)-1,"")</f>
        <v>2.2498739819418745E-3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-4.3577180616952539E-3</v>
      </c>
      <c r="E134" s="260">
        <f t="shared" si="251"/>
        <v>-7.2449927424101538E-3</v>
      </c>
      <c r="F134" s="260">
        <f t="shared" si="251"/>
        <v>-1.0894551189269287E-2</v>
      </c>
      <c r="G134" s="261">
        <f t="shared" si="251"/>
        <v>-9.6501271299550898E-3</v>
      </c>
      <c r="H134" s="261">
        <f t="shared" si="251"/>
        <v>-6.3636766513325265E-3</v>
      </c>
      <c r="I134" s="261">
        <f t="shared" si="251"/>
        <v>-1.3552616796896788E-2</v>
      </c>
      <c r="J134" s="261">
        <f t="shared" si="251"/>
        <v>-7.6137524898458988E-3</v>
      </c>
      <c r="K134" s="261">
        <f t="shared" si="251"/>
        <v>-7.1166475948364807E-3</v>
      </c>
      <c r="L134" s="261">
        <f t="shared" si="251"/>
        <v>-9.8019682414625282E-3</v>
      </c>
      <c r="M134" s="261">
        <f t="shared" si="251"/>
        <v>-4.4631289644525346E-3</v>
      </c>
      <c r="N134" s="261">
        <f t="shared" si="251"/>
        <v>-9.4645755790476079E-3</v>
      </c>
      <c r="O134" s="261">
        <f t="shared" si="251"/>
        <v>-6.2668658845750277E-3</v>
      </c>
      <c r="P134" s="261">
        <f t="shared" ca="1" si="251"/>
        <v>-7.5310599237494238E-3</v>
      </c>
      <c r="Q134" s="262">
        <f t="shared" si="251"/>
        <v>-1.7795584680115515E-3</v>
      </c>
      <c r="R134" s="261">
        <f t="shared" si="251"/>
        <v>-1.0434740268883932E-2</v>
      </c>
      <c r="S134" s="261">
        <f t="shared" si="251"/>
        <v>-1.0121568592951014E-2</v>
      </c>
      <c r="T134" s="261">
        <f t="shared" si="251"/>
        <v>-8.9604614676412359E-3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-8.1076449529418095E-3</v>
      </c>
      <c r="AD134" s="261">
        <f t="shared" si="251"/>
        <v>-6.619688998745819E-3</v>
      </c>
      <c r="AE134" s="261">
        <f t="shared" si="251"/>
        <v>-6.9631120603331591E-3</v>
      </c>
      <c r="AF134" s="261">
        <f t="shared" si="251"/>
        <v>-6.8729665982481258E-3</v>
      </c>
      <c r="AG134" s="261">
        <f t="shared" si="251"/>
        <v>-6.971801152647404E-3</v>
      </c>
      <c r="AH134" s="261">
        <f t="shared" si="251"/>
        <v>-7.1622975939800064E-3</v>
      </c>
      <c r="AI134" s="261">
        <f t="shared" si="251"/>
        <v>-6.8829917554508969E-3</v>
      </c>
      <c r="AJ134" s="261">
        <f t="shared" si="251"/>
        <v>-6.2117254165348747E-3</v>
      </c>
      <c r="AK134" s="261">
        <f t="shared" si="251"/>
        <v>-5.9374665225295402E-3</v>
      </c>
      <c r="AL134" s="261">
        <f t="shared" si="251"/>
        <v>-5.7032640507123965E-3</v>
      </c>
      <c r="AM134" s="261">
        <f t="shared" si="251"/>
        <v>-5.8775368727397737E-3</v>
      </c>
      <c r="AN134" s="261">
        <f t="shared" si="251"/>
        <v>-6.0286849178650482E-3</v>
      </c>
      <c r="AO134" s="264">
        <f t="shared" si="251"/>
        <v>-5.7987465504057076E-3</v>
      </c>
      <c r="AP134" s="119"/>
      <c r="AQ134" s="265">
        <f>IFERROR(AQ133/AQ$11,"")</f>
        <v>-6.971801152647404E-3</v>
      </c>
      <c r="AR134" s="264">
        <f ca="1">IFERROR(AR133/AR$11,"")</f>
        <v>-6.913420639570669E-3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-6.8966566231385383E-4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1.988660314993832E-3</v>
      </c>
      <c r="AV134" s="45">
        <f ca="1">IF($AR134&lt;&gt;0,IFERROR(($AR134-$AC134),""),"")</f>
        <v>1.1942243133711405E-3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-63.618400000000022</v>
      </c>
      <c r="F135" s="268">
        <v>0</v>
      </c>
      <c r="G135" s="268">
        <v>-90.765379999999993</v>
      </c>
      <c r="H135" s="268">
        <v>-41</v>
      </c>
      <c r="I135" s="268">
        <v>-1.65</v>
      </c>
      <c r="J135" s="268">
        <v>-26.35</v>
      </c>
      <c r="K135" s="268">
        <v>-30.75</v>
      </c>
      <c r="L135" s="268">
        <v>-106.51746</v>
      </c>
      <c r="M135" s="268">
        <v>-45.893099999999997</v>
      </c>
      <c r="N135" s="268">
        <v>-30.330419999999997</v>
      </c>
      <c r="O135" s="268">
        <v>-33.634720000000002</v>
      </c>
      <c r="P135" s="268">
        <f ca="1">SUMIF($D$4:$O$4,"&lt;"&amp;MONTH(TODAY()),$D135:$O135)</f>
        <v>-195.38378</v>
      </c>
      <c r="Q135" s="269">
        <v>-57.5</v>
      </c>
      <c r="R135" s="268">
        <v>-197.71039000000002</v>
      </c>
      <c r="S135" s="268">
        <v>-81.935209999999998</v>
      </c>
      <c r="T135" s="268">
        <v>-21.05001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-358.19560999999999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-0.76808327139708998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-1.6845169998938169E-3</v>
      </c>
      <c r="F136" s="276">
        <f t="shared" si="253"/>
        <v>0</v>
      </c>
      <c r="G136" s="276">
        <f t="shared" si="253"/>
        <v>-2.8242240777254361E-3</v>
      </c>
      <c r="H136" s="276">
        <f t="shared" si="253"/>
        <v>-1.2192090780590355E-3</v>
      </c>
      <c r="I136" s="276">
        <f t="shared" si="253"/>
        <v>-4.9448583027118024E-5</v>
      </c>
      <c r="J136" s="276">
        <f t="shared" si="253"/>
        <v>-6.9663390123534362E-4</v>
      </c>
      <c r="K136" s="276">
        <f t="shared" si="253"/>
        <v>-8.1356449268523974E-4</v>
      </c>
      <c r="L136" s="276">
        <f t="shared" si="253"/>
        <v>-2.7315985084774915E-3</v>
      </c>
      <c r="M136" s="276">
        <f t="shared" si="253"/>
        <v>-1.080998762072914E-3</v>
      </c>
      <c r="N136" s="276">
        <f t="shared" si="253"/>
        <v>-9.4856037423380376E-4</v>
      </c>
      <c r="O136" s="276">
        <f t="shared" si="253"/>
        <v>-9.0607403445725279E-4</v>
      </c>
      <c r="P136" s="276">
        <f t="shared" ca="1" si="253"/>
        <v>-1.0949189059677978E-3</v>
      </c>
      <c r="Q136" s="277">
        <f t="shared" si="253"/>
        <v>-1.651129854907601E-3</v>
      </c>
      <c r="R136" s="276">
        <f t="shared" si="253"/>
        <v>-5.1444325751942993E-3</v>
      </c>
      <c r="S136" s="276">
        <f t="shared" si="253"/>
        <v>-1.680125557492185E-3</v>
      </c>
      <c r="T136" s="276">
        <f t="shared" si="253"/>
        <v>-5.4856603221210365E-4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-2.233186250646493E-3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-30</v>
      </c>
      <c r="F137" s="268">
        <v>0</v>
      </c>
      <c r="G137" s="268">
        <v>0</v>
      </c>
      <c r="H137" s="268">
        <v>0</v>
      </c>
      <c r="I137" s="268">
        <v>-158.57363000000001</v>
      </c>
      <c r="J137" s="268">
        <v>-65.138249999999999</v>
      </c>
      <c r="K137" s="268">
        <v>-73.235330000000005</v>
      </c>
      <c r="L137" s="268">
        <v>-110.7059</v>
      </c>
      <c r="M137" s="268">
        <v>-76.902299999999997</v>
      </c>
      <c r="N137" s="268">
        <v>-106.5514</v>
      </c>
      <c r="O137" s="268">
        <v>-49</v>
      </c>
      <c r="P137" s="268">
        <f ca="1">SUMIF($D$4:$O$4,"&lt;"&amp;MONTH(TODAY()),$D137:$O137)</f>
        <v>-30</v>
      </c>
      <c r="Q137" s="269">
        <v>-36.472480000000004</v>
      </c>
      <c r="R137" s="268">
        <v>-22.316650000000003</v>
      </c>
      <c r="S137" s="268">
        <v>-96.666500000000013</v>
      </c>
      <c r="T137" s="268">
        <v>-122.78791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-278.24354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-7.943536775023341E-4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-4.7522674599796933E-3</v>
      </c>
      <c r="J138" s="276">
        <f t="shared" si="255"/>
        <v>-1.7221067634589418E-3</v>
      </c>
      <c r="K138" s="276">
        <f t="shared" si="255"/>
        <v>-1.9376150926206869E-3</v>
      </c>
      <c r="L138" s="276">
        <f t="shared" si="255"/>
        <v>-2.8390094104727833E-3</v>
      </c>
      <c r="M138" s="276">
        <f t="shared" si="255"/>
        <v>-1.8114115433596741E-3</v>
      </c>
      <c r="N138" s="276">
        <f t="shared" si="255"/>
        <v>-3.3323124394299759E-3</v>
      </c>
      <c r="O138" s="276">
        <f t="shared" si="255"/>
        <v>-1.3199939731445775E-3</v>
      </c>
      <c r="P138" s="276">
        <f t="shared" ca="1" si="255"/>
        <v>-1.6811818861849195E-4</v>
      </c>
      <c r="Q138" s="277">
        <f t="shared" si="255"/>
        <v>-1.0473182714873111E-3</v>
      </c>
      <c r="R138" s="276">
        <f t="shared" si="255"/>
        <v>-5.8068016167086547E-4</v>
      </c>
      <c r="S138" s="276">
        <f t="shared" si="255"/>
        <v>-1.98219858353104E-3</v>
      </c>
      <c r="T138" s="276">
        <f t="shared" si="255"/>
        <v>-3.1998691018349577E-3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-1.7347215613815242E-3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-150</v>
      </c>
      <c r="E139" s="268">
        <v>-149.99999999999991</v>
      </c>
      <c r="F139" s="268">
        <v>-366.13092000000006</v>
      </c>
      <c r="G139" s="268">
        <v>-165</v>
      </c>
      <c r="H139" s="268">
        <v>-173</v>
      </c>
      <c r="I139" s="268">
        <v>-196</v>
      </c>
      <c r="J139" s="268">
        <v>-196.5</v>
      </c>
      <c r="K139" s="268">
        <v>-165</v>
      </c>
      <c r="L139" s="268">
        <v>-165</v>
      </c>
      <c r="M139" s="268">
        <v>-66.683840000000004</v>
      </c>
      <c r="N139" s="268">
        <v>-165.75</v>
      </c>
      <c r="O139" s="268">
        <v>-150</v>
      </c>
      <c r="P139" s="268">
        <f ca="1">SUMIF($D$4:$O$4,"&lt;"&amp;MONTH(TODAY()),$D139:$O139)</f>
        <v>-1004.1309199999999</v>
      </c>
      <c r="Q139" s="269">
        <v>32</v>
      </c>
      <c r="R139" s="268">
        <v>-181</v>
      </c>
      <c r="S139" s="268">
        <v>-315</v>
      </c>
      <c r="T139" s="268">
        <v>-200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-664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>0.21212121212121215</v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-3.6314317180793781E-3</v>
      </c>
      <c r="E140" s="276">
        <f t="shared" si="257"/>
        <v>-3.9717683875116682E-3</v>
      </c>
      <c r="F140" s="276">
        <f t="shared" si="257"/>
        <v>-1.0894551189269287E-2</v>
      </c>
      <c r="G140" s="276">
        <f t="shared" si="257"/>
        <v>-5.1340827617831486E-3</v>
      </c>
      <c r="H140" s="276">
        <f t="shared" si="257"/>
        <v>-5.144467573273491E-3</v>
      </c>
      <c r="I140" s="276">
        <f t="shared" si="257"/>
        <v>-5.873892286857656E-3</v>
      </c>
      <c r="J140" s="276">
        <f t="shared" si="257"/>
        <v>-5.1950118251516131E-3</v>
      </c>
      <c r="K140" s="276">
        <f t="shared" si="257"/>
        <v>-4.3654680095305551E-3</v>
      </c>
      <c r="L140" s="276">
        <f t="shared" si="257"/>
        <v>-4.2313603225122539E-3</v>
      </c>
      <c r="M140" s="276">
        <f t="shared" si="257"/>
        <v>-1.5707186590199458E-3</v>
      </c>
      <c r="N140" s="276">
        <f t="shared" si="257"/>
        <v>-5.1837027653838285E-3</v>
      </c>
      <c r="O140" s="276">
        <f t="shared" si="257"/>
        <v>-4.0407978769731968E-3</v>
      </c>
      <c r="P140" s="276">
        <f t="shared" ca="1" si="257"/>
        <v>-5.6270890468739943E-3</v>
      </c>
      <c r="Q140" s="277">
        <f t="shared" si="257"/>
        <v>9.1888965838336062E-4</v>
      </c>
      <c r="R140" s="276">
        <f t="shared" si="257"/>
        <v>-4.7096275320187677E-3</v>
      </c>
      <c r="S140" s="276">
        <f t="shared" si="257"/>
        <v>-6.4592444519277889E-3</v>
      </c>
      <c r="T140" s="276">
        <f t="shared" si="257"/>
        <v>-5.2120263335941755E-3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-4.1397371409137912E-3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-30</v>
      </c>
      <c r="E141" s="268">
        <v>-30</v>
      </c>
      <c r="F141" s="268">
        <v>0</v>
      </c>
      <c r="G141" s="268">
        <v>-54.372</v>
      </c>
      <c r="H141" s="268">
        <v>0</v>
      </c>
      <c r="I141" s="268">
        <v>-36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-114.372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>-1</v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-7.2628634361587559E-4</v>
      </c>
      <c r="E142" s="276">
        <f t="shared" si="259"/>
        <v>-7.943536775023341E-4</v>
      </c>
      <c r="F142" s="276">
        <f t="shared" si="259"/>
        <v>0</v>
      </c>
      <c r="G142" s="276">
        <f t="shared" si="259"/>
        <v>-1.6918202904465053E-3</v>
      </c>
      <c r="H142" s="276">
        <f t="shared" si="259"/>
        <v>0</v>
      </c>
      <c r="I142" s="276">
        <f t="shared" si="259"/>
        <v>-1.0788781751371204E-3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-6.4093378228913874E-4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-60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-1.7981302918952009E-3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-35.692159999999994</v>
      </c>
      <c r="E147" s="250">
        <f t="shared" ref="E147:AB147" si="265">+E149+E151+E153</f>
        <v>-3.2838099999999999</v>
      </c>
      <c r="F147" s="250">
        <f t="shared" si="265"/>
        <v>-3.6602600000000001</v>
      </c>
      <c r="G147" s="250">
        <f t="shared" si="265"/>
        <v>-3.6602600000000001</v>
      </c>
      <c r="H147" s="250">
        <f t="shared" si="265"/>
        <v>-2.6756199999999999</v>
      </c>
      <c r="I147" s="250">
        <f t="shared" si="265"/>
        <v>-3.6923400000000002</v>
      </c>
      <c r="J147" s="250">
        <f t="shared" si="265"/>
        <v>-2.6756199999999999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-11.003209999999999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-48.972110000000001</v>
      </c>
      <c r="Q147" s="251">
        <f t="shared" si="265"/>
        <v>0</v>
      </c>
      <c r="R147" s="250">
        <f t="shared" si="265"/>
        <v>-31.372060000000001</v>
      </c>
      <c r="S147" s="250">
        <f t="shared" si="265"/>
        <v>-0.1804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-31.55246</v>
      </c>
      <c r="AD147" s="250">
        <v>-581.67140216666667</v>
      </c>
      <c r="AE147" s="250">
        <v>-581.67140216666667</v>
      </c>
      <c r="AF147" s="250">
        <v>-581.67140216666667</v>
      </c>
      <c r="AG147" s="250">
        <v>-581.67140216666667</v>
      </c>
      <c r="AH147" s="250">
        <v>-581.67140216666667</v>
      </c>
      <c r="AI147" s="250">
        <v>-581.67140216666667</v>
      </c>
      <c r="AJ147" s="250">
        <v>-581.67140216666667</v>
      </c>
      <c r="AK147" s="250">
        <v>-581.67140216666667</v>
      </c>
      <c r="AL147" s="250">
        <v>-581.67140216666667</v>
      </c>
      <c r="AM147" s="250">
        <v>-581.67140216666667</v>
      </c>
      <c r="AN147" s="250">
        <v>-581.67140216666667</v>
      </c>
      <c r="AO147" s="253">
        <v>-581.67140216666667</v>
      </c>
      <c r="AP147" s="5"/>
      <c r="AQ147" s="254">
        <v>-581.67140216666667</v>
      </c>
      <c r="AR147" s="253">
        <f ca="1">SUMIF($AD$4:$AO$4,"&lt;"&amp;MONTH(TODAY()),$AD147:$AO147)</f>
        <v>-2908.3570108333333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-0.98915110494259462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-8.6409094607176019E-4</v>
      </c>
      <c r="E148" s="260">
        <f t="shared" si="267"/>
        <v>-8.695021832396466E-5</v>
      </c>
      <c r="F148" s="260">
        <f t="shared" si="267"/>
        <v>-1.0891429201345462E-4</v>
      </c>
      <c r="G148" s="261">
        <f t="shared" si="267"/>
        <v>-1.1389138042208721E-4</v>
      </c>
      <c r="H148" s="261">
        <f t="shared" si="267"/>
        <v>-7.9564394961861379E-5</v>
      </c>
      <c r="I148" s="261">
        <f t="shared" si="267"/>
        <v>-1.1065514003293877E-4</v>
      </c>
      <c r="J148" s="261">
        <f t="shared" si="267"/>
        <v>-7.073729027792447E-5</v>
      </c>
      <c r="K148" s="261">
        <f t="shared" si="267"/>
        <v>-7.0789900094909958E-5</v>
      </c>
      <c r="L148" s="261">
        <f t="shared" si="267"/>
        <v>-6.8615226097698391E-5</v>
      </c>
      <c r="M148" s="261">
        <f t="shared" si="267"/>
        <v>-2.5917744473195989E-4</v>
      </c>
      <c r="N148" s="261">
        <f t="shared" si="267"/>
        <v>0</v>
      </c>
      <c r="O148" s="261">
        <f t="shared" si="267"/>
        <v>0</v>
      </c>
      <c r="P148" s="261">
        <f t="shared" ca="1" si="267"/>
        <v>-2.7443674753418454E-4</v>
      </c>
      <c r="Q148" s="262">
        <f t="shared" si="267"/>
        <v>0</v>
      </c>
      <c r="R148" s="261">
        <f t="shared" si="267"/>
        <v>-8.1630230669693204E-4</v>
      </c>
      <c r="S148" s="261">
        <f t="shared" si="267"/>
        <v>-3.6991990448500734E-6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-1.9671519661023607E-4</v>
      </c>
      <c r="AD148" s="261">
        <f t="shared" si="267"/>
        <v>-1.4837860291603481E-2</v>
      </c>
      <c r="AE148" s="261">
        <f t="shared" si="267"/>
        <v>-1.5607634129877927E-2</v>
      </c>
      <c r="AF148" s="261">
        <f t="shared" si="267"/>
        <v>-1.540557542703053E-2</v>
      </c>
      <c r="AG148" s="261">
        <f t="shared" si="267"/>
        <v>-1.5627110503744438E-2</v>
      </c>
      <c r="AH148" s="261">
        <f t="shared" si="267"/>
        <v>-1.6054103310064544E-2</v>
      </c>
      <c r="AI148" s="261">
        <f t="shared" si="267"/>
        <v>-1.5428046555508659E-2</v>
      </c>
      <c r="AJ148" s="261">
        <f t="shared" si="267"/>
        <v>-1.3923420559154577E-2</v>
      </c>
      <c r="AK148" s="261">
        <f t="shared" si="267"/>
        <v>-1.3308676399156751E-2</v>
      </c>
      <c r="AL148" s="261">
        <f t="shared" si="267"/>
        <v>-1.2783717665078855E-2</v>
      </c>
      <c r="AM148" s="261">
        <f t="shared" si="267"/>
        <v>-1.3174345651734365E-2</v>
      </c>
      <c r="AN148" s="261">
        <f t="shared" si="267"/>
        <v>-1.3513140053909861E-2</v>
      </c>
      <c r="AO148" s="264">
        <f t="shared" si="267"/>
        <v>-1.2997739198569454E-2</v>
      </c>
      <c r="AP148" s="56"/>
      <c r="AQ148" s="265">
        <f>IFERROR(AQ147/AQ$11,"")</f>
        <v>-1.5627110503744438E-2</v>
      </c>
      <c r="AR148" s="264">
        <f ca="1">IFERROR(AR147/AR$11,"")</f>
        <v>-1.549625210587275E-2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-1.1389138042208721E-4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-1.5627110503744438E-2</v>
      </c>
      <c r="AV148" s="45">
        <f ca="1">IF($AR148&lt;&gt;0,IFERROR(($AR148-$AC148),""),"")</f>
        <v>-1.5299536909262513E-2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-581.67140216666667</v>
      </c>
      <c r="AE149" s="268">
        <v>-581.67140216666667</v>
      </c>
      <c r="AF149" s="268">
        <v>-581.67140216666667</v>
      </c>
      <c r="AG149" s="268">
        <v>-581.67140216666667</v>
      </c>
      <c r="AH149" s="268">
        <v>-581.67140216666667</v>
      </c>
      <c r="AI149" s="268">
        <v>-581.67140216666667</v>
      </c>
      <c r="AJ149" s="268">
        <v>-581.67140216666667</v>
      </c>
      <c r="AK149" s="268">
        <v>-581.67140216666667</v>
      </c>
      <c r="AL149" s="268">
        <v>-581.67140216666667</v>
      </c>
      <c r="AM149" s="268">
        <v>-581.67140216666667</v>
      </c>
      <c r="AN149" s="268">
        <v>-581.67140216666667</v>
      </c>
      <c r="AO149" s="271">
        <v>-581.67140216666667</v>
      </c>
      <c r="AP149" s="5"/>
      <c r="AQ149" s="272">
        <v>-581.67140216666667</v>
      </c>
      <c r="AR149" s="271">
        <f ca="1">SUMIF($AD$4:$AO$4,"&lt;"&amp;MONTH(TODAY()),$AD149:$AO149)</f>
        <v>-2908.3570108333333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-1.4837860291603481E-2</v>
      </c>
      <c r="AE150" s="276">
        <f t="shared" si="269"/>
        <v>-1.5607634129877927E-2</v>
      </c>
      <c r="AF150" s="276">
        <f t="shared" si="269"/>
        <v>-1.540557542703053E-2</v>
      </c>
      <c r="AG150" s="276">
        <f t="shared" si="269"/>
        <v>-1.5627110503744438E-2</v>
      </c>
      <c r="AH150" s="276">
        <f t="shared" si="269"/>
        <v>-1.6054103310064544E-2</v>
      </c>
      <c r="AI150" s="276">
        <f t="shared" si="269"/>
        <v>-1.5428046555508659E-2</v>
      </c>
      <c r="AJ150" s="276">
        <f t="shared" si="269"/>
        <v>-1.3923420559154577E-2</v>
      </c>
      <c r="AK150" s="276">
        <f t="shared" si="269"/>
        <v>-1.3308676399156751E-2</v>
      </c>
      <c r="AL150" s="276">
        <f t="shared" si="269"/>
        <v>-1.2783717665078855E-2</v>
      </c>
      <c r="AM150" s="276">
        <f t="shared" si="269"/>
        <v>-1.3174345651734365E-2</v>
      </c>
      <c r="AN150" s="276">
        <f t="shared" si="269"/>
        <v>-1.3513140053909861E-2</v>
      </c>
      <c r="AO150" s="279">
        <f t="shared" si="269"/>
        <v>-1.2997739198569454E-2</v>
      </c>
      <c r="AP150" s="5"/>
      <c r="AQ150" s="280">
        <f>IFERROR(AQ149/AQ$11,"")</f>
        <v>-1.5627110503744438E-2</v>
      </c>
      <c r="AR150" s="279">
        <f ca="1">IFERROR(AR149/AR$11,"")</f>
        <v>-1.549625210587275E-2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-35.692159999999994</v>
      </c>
      <c r="E151" s="268">
        <v>-3.2838099999999999</v>
      </c>
      <c r="F151" s="268">
        <v>-3.6602600000000001</v>
      </c>
      <c r="G151" s="268">
        <v>-3.6602600000000001</v>
      </c>
      <c r="H151" s="268">
        <v>-2.6756199999999999</v>
      </c>
      <c r="I151" s="268">
        <v>-3.6923400000000002</v>
      </c>
      <c r="J151" s="268">
        <v>-2.6756199999999999</v>
      </c>
      <c r="K151" s="268">
        <v>-2.6756199999999999</v>
      </c>
      <c r="L151" s="268">
        <v>-2.6756199999999999</v>
      </c>
      <c r="M151" s="268">
        <v>-11.003209999999999</v>
      </c>
      <c r="N151" s="268">
        <v>0</v>
      </c>
      <c r="O151" s="268">
        <v>0</v>
      </c>
      <c r="P151" s="268">
        <f ca="1">SUMIF($D$4:$O$4,"&lt;"&amp;MONTH(TODAY()),$D151:$O151)</f>
        <v>-48.972110000000001</v>
      </c>
      <c r="Q151" s="269">
        <v>0</v>
      </c>
      <c r="R151" s="268">
        <v>-31.372060000000001</v>
      </c>
      <c r="S151" s="268">
        <v>-0.1804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-31.55246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-8.6409094607176019E-4</v>
      </c>
      <c r="E152" s="276">
        <f t="shared" si="271"/>
        <v>-8.695021832396466E-5</v>
      </c>
      <c r="F152" s="276">
        <f t="shared" si="271"/>
        <v>-1.0891429201345462E-4</v>
      </c>
      <c r="G152" s="276">
        <f t="shared" si="271"/>
        <v>-1.1389138042208721E-4</v>
      </c>
      <c r="H152" s="276">
        <f t="shared" si="271"/>
        <v>-7.9564394961861379E-5</v>
      </c>
      <c r="I152" s="276">
        <f t="shared" si="271"/>
        <v>-1.1065514003293877E-4</v>
      </c>
      <c r="J152" s="276">
        <f t="shared" si="271"/>
        <v>-7.073729027792447E-5</v>
      </c>
      <c r="K152" s="276">
        <f t="shared" si="271"/>
        <v>-7.0789900094909958E-5</v>
      </c>
      <c r="L152" s="276">
        <f t="shared" si="271"/>
        <v>-6.8615226097698391E-5</v>
      </c>
      <c r="M152" s="276">
        <f t="shared" si="271"/>
        <v>-2.5917744473195989E-4</v>
      </c>
      <c r="N152" s="276">
        <f t="shared" si="271"/>
        <v>0</v>
      </c>
      <c r="O152" s="276">
        <f t="shared" si="271"/>
        <v>0</v>
      </c>
      <c r="P152" s="276">
        <f t="shared" ca="1" si="271"/>
        <v>-2.7443674753418454E-4</v>
      </c>
      <c r="Q152" s="277">
        <f t="shared" si="271"/>
        <v>0</v>
      </c>
      <c r="R152" s="276">
        <f t="shared" si="271"/>
        <v>-8.1630230669693204E-4</v>
      </c>
      <c r="S152" s="276">
        <f t="shared" si="271"/>
        <v>-3.6991990448500734E-6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-1.9671519661023607E-4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-401.29988000000009</v>
      </c>
      <c r="E157" s="250">
        <v>-182.04422999999997</v>
      </c>
      <c r="F157" s="250">
        <v>-98.273630000000011</v>
      </c>
      <c r="G157" s="250">
        <v>-66.698949999999996</v>
      </c>
      <c r="H157" s="250">
        <v>-6.6686500000000004</v>
      </c>
      <c r="I157" s="250">
        <v>-124.50283999999999</v>
      </c>
      <c r="J157" s="250">
        <v>-72.674600000000012</v>
      </c>
      <c r="K157" s="250">
        <v>-54.229590000000002</v>
      </c>
      <c r="L157" s="250">
        <v>-118.32516000000001</v>
      </c>
      <c r="M157" s="250">
        <v>-160.12001000000001</v>
      </c>
      <c r="N157" s="250">
        <v>-102.90384</v>
      </c>
      <c r="O157" s="250">
        <v>-176.63446000000002</v>
      </c>
      <c r="P157" s="250">
        <f ca="1">SUMIF($D$4:$O$4,"&lt;"&amp;MONTH(TODAY()),$D157:$O157)</f>
        <v>-754.98533999999995</v>
      </c>
      <c r="Q157" s="251">
        <v>-95.590559999999996</v>
      </c>
      <c r="R157" s="250">
        <v>-169.08664000000002</v>
      </c>
      <c r="S157" s="250">
        <v>-64.000419999999991</v>
      </c>
      <c r="T157" s="250">
        <v>-68.768240000000006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-397.44586000000004</v>
      </c>
      <c r="AD157" s="250">
        <v>-143.40111866666669</v>
      </c>
      <c r="AE157" s="250">
        <v>-143.40111866666669</v>
      </c>
      <c r="AF157" s="250">
        <v>-143.40111866666669</v>
      </c>
      <c r="AG157" s="250">
        <v>-143.40111866666669</v>
      </c>
      <c r="AH157" s="250">
        <v>-143.40111866666669</v>
      </c>
      <c r="AI157" s="250">
        <v>-143.40111866666669</v>
      </c>
      <c r="AJ157" s="250">
        <v>-143.40111866666669</v>
      </c>
      <c r="AK157" s="250">
        <v>-143.40111866666669</v>
      </c>
      <c r="AL157" s="250">
        <v>-143.40111866666669</v>
      </c>
      <c r="AM157" s="250">
        <v>-143.40111866666669</v>
      </c>
      <c r="AN157" s="250">
        <v>-143.40111866666669</v>
      </c>
      <c r="AO157" s="253">
        <v>-143.40111866666669</v>
      </c>
      <c r="AP157" s="5"/>
      <c r="AQ157" s="254">
        <v>-143.40111866666669</v>
      </c>
      <c r="AR157" s="253">
        <f ca="1">SUMIF($AD$4:$AO$4,"&lt;"&amp;MONTH(TODAY()),$AD157:$AO157)</f>
        <v>-717.00559333333342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3.1024326469907049E-2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-0.520448371397642</v>
      </c>
      <c r="AV157" s="45">
        <f ca="1">IFERROR(($AC157/$AR157)-1,"")</f>
        <v>-0.44568652783824403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-9.7152874179563236E-3</v>
      </c>
      <c r="E158" s="260">
        <f t="shared" si="277"/>
        <v>-4.8202501189526905E-3</v>
      </c>
      <c r="F158" s="260">
        <f t="shared" si="277"/>
        <v>-2.9242192726861467E-3</v>
      </c>
      <c r="G158" s="261">
        <f t="shared" si="277"/>
        <v>-2.075381390448704E-3</v>
      </c>
      <c r="H158" s="261">
        <f t="shared" si="277"/>
        <v>-1.9830435654630214E-4</v>
      </c>
      <c r="I158" s="261">
        <f t="shared" si="277"/>
        <v>-3.7312054671830245E-3</v>
      </c>
      <c r="J158" s="261">
        <f t="shared" si="277"/>
        <v>-1.9213506686420535E-3</v>
      </c>
      <c r="K158" s="261">
        <f t="shared" si="277"/>
        <v>-1.4347729716058066E-3</v>
      </c>
      <c r="L158" s="261">
        <f t="shared" si="277"/>
        <v>-3.034402346538873E-3</v>
      </c>
      <c r="M158" s="261">
        <f t="shared" si="277"/>
        <v>-3.7715807516402822E-3</v>
      </c>
      <c r="N158" s="261">
        <f t="shared" si="277"/>
        <v>-3.2182378279132129E-3</v>
      </c>
      <c r="O158" s="261">
        <f t="shared" si="277"/>
        <v>-4.7582943397887142E-3</v>
      </c>
      <c r="P158" s="261">
        <f t="shared" ca="1" si="277"/>
        <v>-4.230892259810542E-3</v>
      </c>
      <c r="Q158" s="262">
        <f t="shared" si="277"/>
        <v>-2.7449117819710665E-3</v>
      </c>
      <c r="R158" s="261">
        <f t="shared" si="277"/>
        <v>-4.3996414090637899E-3</v>
      </c>
      <c r="S158" s="261">
        <f t="shared" si="277"/>
        <v>-1.3123630406541213E-3</v>
      </c>
      <c r="T158" s="261">
        <f t="shared" si="277"/>
        <v>-1.7921093889746217E-3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-2.4778936568440107E-3</v>
      </c>
      <c r="AD158" s="261">
        <f t="shared" si="277"/>
        <v>-3.6580202439211243E-3</v>
      </c>
      <c r="AE158" s="261">
        <f t="shared" si="277"/>
        <v>-3.8477947955282881E-3</v>
      </c>
      <c r="AF158" s="261">
        <f t="shared" si="277"/>
        <v>-3.7979806841301313E-3</v>
      </c>
      <c r="AG158" s="261">
        <f t="shared" si="277"/>
        <v>-3.852596361824352E-3</v>
      </c>
      <c r="AH158" s="261">
        <f t="shared" si="277"/>
        <v>-3.9578641227299809E-3</v>
      </c>
      <c r="AI158" s="261">
        <f t="shared" si="277"/>
        <v>-3.8035205558677875E-3</v>
      </c>
      <c r="AJ158" s="261">
        <f t="shared" si="277"/>
        <v>-3.4325807946066693E-3</v>
      </c>
      <c r="AK158" s="261">
        <f t="shared" si="277"/>
        <v>-3.2810261541187232E-3</v>
      </c>
      <c r="AL158" s="261">
        <f t="shared" si="277"/>
        <v>-3.1516065721344652E-3</v>
      </c>
      <c r="AM158" s="261">
        <f t="shared" si="277"/>
        <v>-3.2479092097753254E-3</v>
      </c>
      <c r="AN158" s="261">
        <f t="shared" si="277"/>
        <v>-3.331433165206179E-3</v>
      </c>
      <c r="AO158" s="264">
        <f t="shared" si="277"/>
        <v>-3.2043699144734326E-3</v>
      </c>
      <c r="AP158" s="56"/>
      <c r="AQ158" s="265">
        <f>IFERROR(AQ157/AQ$11,"")</f>
        <v>-3.852596361824352E-3</v>
      </c>
      <c r="AR158" s="264">
        <f ca="1">IFERROR(AR157/AR$11,"")</f>
        <v>-3.8203354657723385E-3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-2.8327200147408235E-4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-2.0604869728497303E-3</v>
      </c>
      <c r="AV158" s="45">
        <f ca="1">IF($AR158&lt;&gt;0,IFERROR(($AR158-$AC158),""),"")</f>
        <v>-1.3424418089283277E-3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-30</v>
      </c>
      <c r="E159" s="250">
        <v>-2.2046400000000004</v>
      </c>
      <c r="F159" s="250">
        <v>-0.85162000000000004</v>
      </c>
      <c r="G159" s="250">
        <v>-6.48245</v>
      </c>
      <c r="H159" s="250">
        <v>-14.051560000000002</v>
      </c>
      <c r="I159" s="250">
        <v>-4.2166600000000001</v>
      </c>
      <c r="J159" s="250">
        <v>-110.03967000000002</v>
      </c>
      <c r="K159" s="250">
        <v>-92.375660000000011</v>
      </c>
      <c r="L159" s="250">
        <v>-75.042749999999998</v>
      </c>
      <c r="M159" s="250">
        <v>-220.93334000000002</v>
      </c>
      <c r="N159" s="250">
        <v>-66.029520000000005</v>
      </c>
      <c r="O159" s="250">
        <v>-115.16674</v>
      </c>
      <c r="P159" s="250">
        <f ca="1">SUMIF($D$4:$O$4,"&lt;"&amp;MONTH(TODAY()),$D159:$O159)</f>
        <v>-53.590269999999997</v>
      </c>
      <c r="Q159" s="251">
        <v>-96.539460000000005</v>
      </c>
      <c r="R159" s="250">
        <v>-10.093719999999999</v>
      </c>
      <c r="S159" s="250">
        <v>-37.431609999999999</v>
      </c>
      <c r="T159" s="250">
        <v>-133.20685999999998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-277.27165000000002</v>
      </c>
      <c r="AD159" s="250">
        <v>-49.159640666666668</v>
      </c>
      <c r="AE159" s="250">
        <v>-49.159640666666668</v>
      </c>
      <c r="AF159" s="250">
        <v>-49.159640666666668</v>
      </c>
      <c r="AG159" s="250">
        <v>-49.159640666666668</v>
      </c>
      <c r="AH159" s="250">
        <v>-49.159640666666668</v>
      </c>
      <c r="AI159" s="250">
        <v>-49.159640666666668</v>
      </c>
      <c r="AJ159" s="250">
        <v>-49.159640666666668</v>
      </c>
      <c r="AK159" s="250">
        <v>-49.159640666666668</v>
      </c>
      <c r="AL159" s="250">
        <v>-49.159640666666668</v>
      </c>
      <c r="AM159" s="250">
        <v>-49.159640666666668</v>
      </c>
      <c r="AN159" s="250">
        <v>-49.159640666666668</v>
      </c>
      <c r="AO159" s="253">
        <v>-49.159640666666668</v>
      </c>
      <c r="AP159" s="5"/>
      <c r="AQ159" s="254">
        <v>-49.159640666666668</v>
      </c>
      <c r="AR159" s="253">
        <f ca="1">SUMIF($AD$4:$AO$4,"&lt;"&amp;MONTH(TODAY()),$AD159:$AO159)</f>
        <v>-245.79820333333333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19.548844958310511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1.7096792855591927</v>
      </c>
      <c r="AV159" s="45">
        <f ca="1">IFERROR(($AC159/$AR159)-1,"")</f>
        <v>0.12804587763395792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-7.2628634361587559E-4</v>
      </c>
      <c r="E160" s="260">
        <f t="shared" si="279"/>
        <v>-5.8375463052291541E-5</v>
      </c>
      <c r="F160" s="260">
        <f t="shared" si="279"/>
        <v>-2.5340710595558301E-5</v>
      </c>
      <c r="G160" s="261">
        <f t="shared" si="279"/>
        <v>-2.0170566544921924E-4</v>
      </c>
      <c r="H160" s="261">
        <f t="shared" si="279"/>
        <v>-4.1784852470466401E-4</v>
      </c>
      <c r="I160" s="261">
        <f t="shared" si="279"/>
        <v>-1.2636840127704696E-4</v>
      </c>
      <c r="J160" s="261">
        <f t="shared" si="279"/>
        <v>-2.9091978976375638E-3</v>
      </c>
      <c r="K160" s="261">
        <f t="shared" si="279"/>
        <v>-2.4440181126622502E-3</v>
      </c>
      <c r="L160" s="261">
        <f t="shared" si="279"/>
        <v>-1.9244419081345843E-3</v>
      </c>
      <c r="M160" s="261">
        <f t="shared" si="279"/>
        <v>-5.2040212371932655E-3</v>
      </c>
      <c r="N160" s="261">
        <f t="shared" si="279"/>
        <v>-2.0650220538218213E-3</v>
      </c>
      <c r="O160" s="261">
        <f t="shared" si="279"/>
        <v>-3.1024367899328276E-3</v>
      </c>
      <c r="P160" s="261">
        <f t="shared" ca="1" si="279"/>
        <v>-3.0031663733253035E-4</v>
      </c>
      <c r="Q160" s="262">
        <f t="shared" si="279"/>
        <v>-2.772159731872316E-3</v>
      </c>
      <c r="R160" s="261">
        <f t="shared" si="279"/>
        <v>-2.6263901443363799E-4</v>
      </c>
      <c r="S160" s="261">
        <f t="shared" si="279"/>
        <v>-7.6755529910864991E-4</v>
      </c>
      <c r="T160" s="261">
        <f t="shared" si="279"/>
        <v>-3.4713883106769622E-3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-1.7286622705232674E-3</v>
      </c>
      <c r="AD160" s="261">
        <f t="shared" si="279"/>
        <v>-1.2540136535514716E-3</v>
      </c>
      <c r="AE160" s="261">
        <f t="shared" si="279"/>
        <v>-1.3190706688065033E-3</v>
      </c>
      <c r="AF160" s="261">
        <f t="shared" si="279"/>
        <v>-1.301993787961836E-3</v>
      </c>
      <c r="AG160" s="261">
        <f t="shared" si="279"/>
        <v>-1.3207167038998583E-3</v>
      </c>
      <c r="AH160" s="261">
        <f t="shared" si="279"/>
        <v>-1.3568037675714766E-3</v>
      </c>
      <c r="AI160" s="261">
        <f t="shared" si="279"/>
        <v>-1.3038929231045375E-3</v>
      </c>
      <c r="AJ160" s="261">
        <f t="shared" si="279"/>
        <v>-1.1767302793111985E-3</v>
      </c>
      <c r="AK160" s="261">
        <f t="shared" si="279"/>
        <v>-1.1247755125909226E-3</v>
      </c>
      <c r="AL160" s="261">
        <f t="shared" si="279"/>
        <v>-1.0804089120739124E-3</v>
      </c>
      <c r="AM160" s="261">
        <f t="shared" si="279"/>
        <v>-1.1134226228852032E-3</v>
      </c>
      <c r="AN160" s="261">
        <f t="shared" si="279"/>
        <v>-1.1420556466315783E-3</v>
      </c>
      <c r="AO160" s="264">
        <f t="shared" si="279"/>
        <v>-1.0984968250126203E-3</v>
      </c>
      <c r="AP160" s="56"/>
      <c r="AQ160" s="265">
        <f>IFERROR(AQ159/AQ$11,"")</f>
        <v>-1.3207167038998583E-3</v>
      </c>
      <c r="AR160" s="264">
        <f ca="1">IFERROR(AR159/AR$11,"")</f>
        <v>-1.3096572779187532E-3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3.2696826452277431E-3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2.1506716067771041E-3</v>
      </c>
      <c r="AV160" s="45">
        <f ca="1">IF($AR160&lt;&gt;0,IFERROR(($AR160-$AC160),""),"")</f>
        <v>4.1900499260451416E-4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-126.02889999999999</v>
      </c>
      <c r="E161" s="250">
        <v>-68.792400000000001</v>
      </c>
      <c r="F161" s="250">
        <v>-81.814359999999994</v>
      </c>
      <c r="G161" s="250">
        <v>-113.97723999999999</v>
      </c>
      <c r="H161" s="250">
        <v>-84.392399999999995</v>
      </c>
      <c r="I161" s="250">
        <v>-105.42818</v>
      </c>
      <c r="J161" s="250">
        <v>-92.095459999999989</v>
      </c>
      <c r="K161" s="250">
        <v>-97.151040000000009</v>
      </c>
      <c r="L161" s="250">
        <v>-111.03348000000001</v>
      </c>
      <c r="M161" s="250">
        <v>-123.24810000000001</v>
      </c>
      <c r="N161" s="250">
        <v>-103.4401</v>
      </c>
      <c r="O161" s="250">
        <v>-97.253559999999993</v>
      </c>
      <c r="P161" s="250">
        <f ca="1">SUMIF($D$4:$O$4,"&lt;"&amp;MONTH(TODAY()),$D161:$O161)</f>
        <v>-475.00530000000003</v>
      </c>
      <c r="Q161" s="251">
        <v>-141.91764000000001</v>
      </c>
      <c r="R161" s="250">
        <v>-119.82944000000001</v>
      </c>
      <c r="S161" s="250">
        <v>-123.55278</v>
      </c>
      <c r="T161" s="250">
        <v>-132.38005999999999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-517.67991999999992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0.16146048105744604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-3.0511022990310274E-3</v>
      </c>
      <c r="E162" s="260">
        <f t="shared" si="281"/>
        <v>-1.8215165308070522E-3</v>
      </c>
      <c r="F162" s="260">
        <f t="shared" si="281"/>
        <v>-2.4344590537103651E-3</v>
      </c>
      <c r="G162" s="261">
        <f t="shared" si="281"/>
        <v>-3.5464762613310347E-3</v>
      </c>
      <c r="H162" s="261">
        <f t="shared" si="281"/>
        <v>-2.5095604926631547E-3</v>
      </c>
      <c r="I162" s="261">
        <f t="shared" si="281"/>
        <v>-3.1595600679563294E-3</v>
      </c>
      <c r="J162" s="261">
        <f t="shared" si="281"/>
        <v>-2.4347939121769839E-3</v>
      </c>
      <c r="K162" s="261">
        <f t="shared" si="281"/>
        <v>-2.57036216492499E-3</v>
      </c>
      <c r="L162" s="261">
        <f t="shared" si="281"/>
        <v>-2.8474100711664116E-3</v>
      </c>
      <c r="M162" s="261">
        <f t="shared" si="281"/>
        <v>-2.903073523641653E-3</v>
      </c>
      <c r="N162" s="261">
        <f t="shared" si="281"/>
        <v>-3.2350089437199383E-3</v>
      </c>
      <c r="O162" s="261">
        <f t="shared" si="281"/>
        <v>-2.6198798585072357E-3</v>
      </c>
      <c r="P162" s="261">
        <f t="shared" ca="1" si="281"/>
        <v>-2.6619010206727785E-3</v>
      </c>
      <c r="Q162" s="262">
        <f t="shared" si="281"/>
        <v>-4.0752078668178987E-3</v>
      </c>
      <c r="R162" s="261">
        <f t="shared" si="281"/>
        <v>-3.1179670153060278E-3</v>
      </c>
      <c r="S162" s="261">
        <f t="shared" si="281"/>
        <v>-2.5335162182071576E-3</v>
      </c>
      <c r="T162" s="261">
        <f t="shared" si="281"/>
        <v>-3.4498417938138843E-3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-3.2274981806163852E-3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-9.6634467517150383E-5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-4.82437</v>
      </c>
      <c r="E163" s="250">
        <v>-37.481040000000007</v>
      </c>
      <c r="F163" s="250">
        <v>-196.70510000000002</v>
      </c>
      <c r="G163" s="250">
        <v>-52.199289999999998</v>
      </c>
      <c r="H163" s="250">
        <v>-65.366690000000006</v>
      </c>
      <c r="I163" s="250">
        <v>-73.570440000000005</v>
      </c>
      <c r="J163" s="250">
        <v>-48.324979999999996</v>
      </c>
      <c r="K163" s="250">
        <v>-66.228809999999996</v>
      </c>
      <c r="L163" s="250">
        <v>-50.632800000000003</v>
      </c>
      <c r="M163" s="250">
        <v>-64.932739999999995</v>
      </c>
      <c r="N163" s="250">
        <v>-438.91377999999997</v>
      </c>
      <c r="O163" s="250">
        <v>-213.15009000000001</v>
      </c>
      <c r="P163" s="250">
        <f ca="1">SUMIF($D$4:$O$4,"&lt;"&amp;MONTH(TODAY()),$D163:$O163)</f>
        <v>-356.57649000000004</v>
      </c>
      <c r="Q163" s="251">
        <v>-1817.29799</v>
      </c>
      <c r="R163" s="250">
        <v>1515.3098499999996</v>
      </c>
      <c r="S163" s="250">
        <v>-65.292079999999999</v>
      </c>
      <c r="T163" s="250">
        <v>-42.48304000000001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-409.7632600000004</v>
      </c>
      <c r="AD163" s="250">
        <v>-76.552590916666659</v>
      </c>
      <c r="AE163" s="250">
        <v>-76.552590916666659</v>
      </c>
      <c r="AF163" s="250">
        <v>-76.552590916666659</v>
      </c>
      <c r="AG163" s="250">
        <v>-76.552590916666659</v>
      </c>
      <c r="AH163" s="250">
        <v>-76.552590916666659</v>
      </c>
      <c r="AI163" s="250">
        <v>-76.552590916666659</v>
      </c>
      <c r="AJ163" s="250">
        <v>-76.552590916666659</v>
      </c>
      <c r="AK163" s="250">
        <v>-76.552590916666659</v>
      </c>
      <c r="AL163" s="250">
        <v>-76.552590916666659</v>
      </c>
      <c r="AM163" s="250">
        <v>-76.552590916666659</v>
      </c>
      <c r="AN163" s="250">
        <v>-76.552590916666659</v>
      </c>
      <c r="AO163" s="253">
        <v>-76.552590916666659</v>
      </c>
      <c r="AP163" s="5"/>
      <c r="AQ163" s="254">
        <v>-76.552590916666659</v>
      </c>
      <c r="AR163" s="253">
        <f ca="1">SUMIF($AD$4:$AO$4,"&lt;"&amp;MONTH(TODAY()),$AD163:$AO163)</f>
        <v>-382.76295458333328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-0.18613758922774593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-0.44504765297563809</v>
      </c>
      <c r="AV163" s="45">
        <f ca="1">IFERROR(($AC163/$AR163)-1,"")</f>
        <v>7.0540539760591603E-2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-1.1679580158500406E-4</v>
      </c>
      <c r="E164" s="260">
        <f t="shared" si="283"/>
        <v>-9.9244006535373634E-4</v>
      </c>
      <c r="F164" s="260">
        <f t="shared" si="283"/>
        <v>-5.8531352149671862E-3</v>
      </c>
      <c r="G164" s="261">
        <f t="shared" si="283"/>
        <v>-1.6242149997958758E-3</v>
      </c>
      <c r="H164" s="261">
        <f t="shared" si="283"/>
        <v>-1.9437966305041654E-3</v>
      </c>
      <c r="I164" s="261">
        <f t="shared" si="283"/>
        <v>-2.204820612534306E-3</v>
      </c>
      <c r="J164" s="261">
        <f t="shared" si="283"/>
        <v>-1.277602252163945E-3</v>
      </c>
      <c r="K164" s="261">
        <f t="shared" si="283"/>
        <v>-1.7522409173592562E-3</v>
      </c>
      <c r="L164" s="261">
        <f t="shared" si="283"/>
        <v>-1.2984583087133239E-3</v>
      </c>
      <c r="M164" s="261">
        <f t="shared" si="283"/>
        <v>-1.5294720025015175E-3</v>
      </c>
      <c r="N164" s="261">
        <f t="shared" si="283"/>
        <v>-1.3726688236205547E-2</v>
      </c>
      <c r="O164" s="261">
        <f t="shared" si="283"/>
        <v>-5.7419762076576387E-3</v>
      </c>
      <c r="P164" s="261">
        <f t="shared" ca="1" si="283"/>
        <v>-1.9982331200913269E-3</v>
      </c>
      <c r="Q164" s="262">
        <f t="shared" si="283"/>
        <v>-5.2184260287870869E-2</v>
      </c>
      <c r="R164" s="261">
        <f t="shared" si="283"/>
        <v>3.9428425354139374E-2</v>
      </c>
      <c r="S164" s="261">
        <f t="shared" si="283"/>
        <v>-1.3388492237930963E-3</v>
      </c>
      <c r="T164" s="261">
        <f t="shared" si="283"/>
        <v>-1.1071136160556738E-3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-2.5546870277167412E-3</v>
      </c>
      <c r="AD164" s="261">
        <f t="shared" si="283"/>
        <v>-1.9527806331044451E-3</v>
      </c>
      <c r="AE164" s="261">
        <f t="shared" si="283"/>
        <v>-2.0540890032946838E-3</v>
      </c>
      <c r="AF164" s="261">
        <f t="shared" si="283"/>
        <v>-2.0274964681234308E-3</v>
      </c>
      <c r="AG164" s="261">
        <f t="shared" si="283"/>
        <v>-2.0566522492710018E-3</v>
      </c>
      <c r="AH164" s="261">
        <f t="shared" si="283"/>
        <v>-2.1128479045925894E-3</v>
      </c>
      <c r="AI164" s="261">
        <f t="shared" si="283"/>
        <v>-2.0304538476669572E-3</v>
      </c>
      <c r="AJ164" s="261">
        <f t="shared" si="283"/>
        <v>-1.8324330786340789E-3</v>
      </c>
      <c r="AK164" s="261">
        <f t="shared" si="283"/>
        <v>-1.7515278492839187E-3</v>
      </c>
      <c r="AL164" s="261">
        <f t="shared" si="283"/>
        <v>-1.6824390973385695E-3</v>
      </c>
      <c r="AM164" s="261">
        <f t="shared" si="283"/>
        <v>-1.733848852660307E-3</v>
      </c>
      <c r="AN164" s="261">
        <f t="shared" si="283"/>
        <v>-1.7784368952871062E-3</v>
      </c>
      <c r="AO164" s="264">
        <f t="shared" si="283"/>
        <v>-1.7106060363347708E-3</v>
      </c>
      <c r="AP164" s="56"/>
      <c r="AQ164" s="265">
        <f>IFERROR(AQ163/AQ$11,"")</f>
        <v>-2.0566522492710018E-3</v>
      </c>
      <c r="AR164" s="264">
        <f ca="1">IFERROR(AR163/AR$11,"")</f>
        <v>-2.0394302415137574E-3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-5.17101383740202E-4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-9.4953863321532803E-4</v>
      </c>
      <c r="AV164" s="45">
        <f ca="1">IF($AR164&lt;&gt;0,IFERROR(($AR164-$AC164),""),"")</f>
        <v>5.1525678620298375E-4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-504.70818000000003</v>
      </c>
      <c r="E165" s="289">
        <f t="shared" ref="E165:AB165" si="285">E167+E169+E171+E173+E175</f>
        <v>-211.57364000000001</v>
      </c>
      <c r="F165" s="289">
        <f t="shared" si="285"/>
        <v>-238.43863000000005</v>
      </c>
      <c r="G165" s="289">
        <f t="shared" si="285"/>
        <v>-211.95625000000001</v>
      </c>
      <c r="H165" s="289">
        <f t="shared" si="285"/>
        <v>-282.78990999999996</v>
      </c>
      <c r="I165" s="289">
        <f t="shared" si="285"/>
        <v>-504.04108999999994</v>
      </c>
      <c r="J165" s="289">
        <f t="shared" si="285"/>
        <v>-213.69937999999996</v>
      </c>
      <c r="K165" s="289">
        <f t="shared" si="285"/>
        <v>-260.77719999999999</v>
      </c>
      <c r="L165" s="289">
        <f t="shared" si="285"/>
        <v>-285.70275999999996</v>
      </c>
      <c r="M165" s="289">
        <f t="shared" si="285"/>
        <v>-271.83453000000003</v>
      </c>
      <c r="N165" s="289">
        <f t="shared" si="285"/>
        <v>-101.39167</v>
      </c>
      <c r="O165" s="289">
        <f t="shared" si="285"/>
        <v>-270.65127000000001</v>
      </c>
      <c r="P165" s="289">
        <f t="shared" ca="1" si="285"/>
        <v>-1449.4666100000002</v>
      </c>
      <c r="Q165" s="290">
        <f t="shared" si="285"/>
        <v>-91.925380000000004</v>
      </c>
      <c r="R165" s="289">
        <f t="shared" si="285"/>
        <v>-62.677889999999991</v>
      </c>
      <c r="S165" s="289">
        <f t="shared" si="285"/>
        <v>-134.52134000000001</v>
      </c>
      <c r="T165" s="289">
        <f t="shared" si="285"/>
        <v>-101.70141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-390.82602000000003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-0.52017734791967685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-1.2218755288174107E-2</v>
      </c>
      <c r="E166" s="260">
        <f t="shared" si="287"/>
        <v>-5.6021432998851648E-3</v>
      </c>
      <c r="F166" s="260">
        <f t="shared" si="287"/>
        <v>-7.0949535210908694E-3</v>
      </c>
      <c r="G166" s="261">
        <f t="shared" si="287"/>
        <v>-6.5951571477406035E-3</v>
      </c>
      <c r="H166" s="261">
        <f t="shared" si="287"/>
        <v>-8.409268913548722E-3</v>
      </c>
      <c r="I166" s="261">
        <f t="shared" si="287"/>
        <v>-1.5105525871481252E-2</v>
      </c>
      <c r="J166" s="261">
        <f t="shared" si="287"/>
        <v>-5.6497242042115418E-3</v>
      </c>
      <c r="K166" s="261">
        <f t="shared" si="287"/>
        <v>-6.899481964939099E-3</v>
      </c>
      <c r="L166" s="261">
        <f t="shared" si="287"/>
        <v>-7.3267352890681262E-3</v>
      </c>
      <c r="M166" s="261">
        <f t="shared" si="287"/>
        <v>-6.4029841178450024E-3</v>
      </c>
      <c r="N166" s="261">
        <f t="shared" si="287"/>
        <v>-3.1709458833537535E-3</v>
      </c>
      <c r="O166" s="261">
        <f t="shared" si="287"/>
        <v>-7.2909805147739967E-3</v>
      </c>
      <c r="P166" s="261">
        <f t="shared" ca="1" si="287"/>
        <v>-8.1227233645395375E-3</v>
      </c>
      <c r="Q166" s="262">
        <f t="shared" si="287"/>
        <v>-2.6396650320300191E-3</v>
      </c>
      <c r="R166" s="261">
        <f t="shared" si="287"/>
        <v>-1.6308813060378108E-3</v>
      </c>
      <c r="S166" s="261">
        <f t="shared" si="287"/>
        <v>-2.7584324414631485E-3</v>
      </c>
      <c r="T166" s="261">
        <f t="shared" si="287"/>
        <v>-2.6503521354182898E-3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-2.436621973839633E-3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-3.9448050123223142E-3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-7.5258599999999998</v>
      </c>
      <c r="E169" s="268">
        <v>-7.8123900000000006</v>
      </c>
      <c r="F169" s="268">
        <v>-7.9965300000000008</v>
      </c>
      <c r="G169" s="268">
        <v>-7.6302599999999998</v>
      </c>
      <c r="H169" s="268">
        <v>-33.161610000000003</v>
      </c>
      <c r="I169" s="268">
        <v>-9.033100000000001</v>
      </c>
      <c r="J169" s="268">
        <v>-7.9374700000000002</v>
      </c>
      <c r="K169" s="268">
        <v>-69.391059999999996</v>
      </c>
      <c r="L169" s="268">
        <v>-70.789749999999998</v>
      </c>
      <c r="M169" s="268">
        <v>-36.496720000000003</v>
      </c>
      <c r="N169" s="268">
        <v>-39.735579999999999</v>
      </c>
      <c r="O169" s="268">
        <v>-204.06795000000002</v>
      </c>
      <c r="P169" s="268">
        <f ca="1">SUMIF($D$4:$O$4,"&lt;"&amp;MONTH(TODAY()),$D169:$O169)</f>
        <v>-64.126650000000012</v>
      </c>
      <c r="Q169" s="269">
        <v>-87.788690000000003</v>
      </c>
      <c r="R169" s="268">
        <v>47.986560000000004</v>
      </c>
      <c r="S169" s="268">
        <v>-46.736750000000001</v>
      </c>
      <c r="T169" s="268">
        <v>-78.31071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-164.84959000000001</v>
      </c>
      <c r="AD169" s="268">
        <v>-183.04306258333361</v>
      </c>
      <c r="AE169" s="268">
        <v>-183.04306258333361</v>
      </c>
      <c r="AF169" s="268">
        <v>-183.04306258333361</v>
      </c>
      <c r="AG169" s="268">
        <v>-183.04306258333361</v>
      </c>
      <c r="AH169" s="268">
        <v>-183.04306258333361</v>
      </c>
      <c r="AI169" s="268">
        <v>-183.04306258333361</v>
      </c>
      <c r="AJ169" s="268">
        <v>-183.04306258333361</v>
      </c>
      <c r="AK169" s="268">
        <v>-183.04306258333361</v>
      </c>
      <c r="AL169" s="268">
        <v>-183.04306258333361</v>
      </c>
      <c r="AM169" s="268">
        <v>-183.04306258333361</v>
      </c>
      <c r="AN169" s="268">
        <v>-183.04306258333361</v>
      </c>
      <c r="AO169" s="271">
        <v>-183.04306258333361</v>
      </c>
      <c r="AP169" s="5"/>
      <c r="AQ169" s="272">
        <v>-183.04306258333361</v>
      </c>
      <c r="AR169" s="271">
        <f ca="1">SUMIF($AD$4:$AO$4,"&lt;"&amp;MONTH(TODAY()),$AD169:$AO169)</f>
        <v>-915.21531291666804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9.2631771394421687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-0.57217329684730522</v>
      </c>
      <c r="AV169" s="45">
        <f ca="1">IFERROR(($AC169/$AR169)-1,"")</f>
        <v>-0.81987889879743536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-1.8219764473216578E-4</v>
      </c>
      <c r="E170" s="276">
        <f t="shared" si="291"/>
        <v>-2.0686002421941535E-4</v>
      </c>
      <c r="F170" s="276">
        <f t="shared" si="291"/>
        <v>-2.3794386287158571E-4</v>
      </c>
      <c r="G170" s="276">
        <f t="shared" si="291"/>
        <v>-2.3742052323589993E-4</v>
      </c>
      <c r="H170" s="276">
        <f t="shared" si="291"/>
        <v>-9.8612038914764146E-4</v>
      </c>
      <c r="I170" s="276">
        <f t="shared" si="291"/>
        <v>-2.7071151232864232E-4</v>
      </c>
      <c r="J170" s="276">
        <f t="shared" si="291"/>
        <v>-2.0984860311341566E-4</v>
      </c>
      <c r="K170" s="276">
        <f t="shared" si="291"/>
        <v>-1.8359057731964562E-3</v>
      </c>
      <c r="L170" s="276">
        <f t="shared" si="291"/>
        <v>-1.8153753902458291E-3</v>
      </c>
      <c r="M170" s="276">
        <f t="shared" si="291"/>
        <v>-8.5966973553152368E-4</v>
      </c>
      <c r="N170" s="276">
        <f t="shared" si="291"/>
        <v>-1.2426994626252208E-3</v>
      </c>
      <c r="O170" s="276">
        <f t="shared" si="291"/>
        <v>-5.4973155941218169E-3</v>
      </c>
      <c r="P170" s="276">
        <f t="shared" ca="1" si="291"/>
        <v>-3.5936187467240063E-4</v>
      </c>
      <c r="Q170" s="277">
        <f t="shared" si="291"/>
        <v>-2.5208787301257106E-3</v>
      </c>
      <c r="R170" s="276">
        <f t="shared" si="291"/>
        <v>1.2486122880821576E-3</v>
      </c>
      <c r="S170" s="276">
        <f t="shared" si="291"/>
        <v>-9.5836220044011452E-4</v>
      </c>
      <c r="T170" s="276">
        <f t="shared" si="291"/>
        <v>-2.0407874136122834E-3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-1.027762003595498E-3</v>
      </c>
      <c r="AD170" s="276">
        <f t="shared" si="291"/>
        <v>-4.6692468975473699E-3</v>
      </c>
      <c r="AE170" s="276">
        <f t="shared" si="291"/>
        <v>-4.9114829097175357E-3</v>
      </c>
      <c r="AF170" s="276">
        <f t="shared" si="291"/>
        <v>-4.8478981371929859E-3</v>
      </c>
      <c r="AG170" s="276">
        <f t="shared" si="291"/>
        <v>-4.917611825643718E-3</v>
      </c>
      <c r="AH170" s="276">
        <f t="shared" si="291"/>
        <v>-5.0519799081706453E-3</v>
      </c>
      <c r="AI170" s="276">
        <f t="shared" si="291"/>
        <v>-4.8549694564309943E-3</v>
      </c>
      <c r="AJ170" s="276">
        <f t="shared" si="291"/>
        <v>-4.3814867488588642E-3</v>
      </c>
      <c r="AK170" s="276">
        <f t="shared" si="291"/>
        <v>-4.1880361969973178E-3</v>
      </c>
      <c r="AL170" s="276">
        <f t="shared" si="291"/>
        <v>-4.0228397406173715E-3</v>
      </c>
      <c r="AM170" s="276">
        <f t="shared" si="291"/>
        <v>-4.1457643725347215E-3</v>
      </c>
      <c r="AN170" s="276">
        <f t="shared" si="291"/>
        <v>-4.2523777709746252E-3</v>
      </c>
      <c r="AO170" s="279">
        <f t="shared" si="291"/>
        <v>-4.0901890323359899E-3</v>
      </c>
      <c r="AP170" s="5"/>
      <c r="AQ170" s="280">
        <f>IFERROR(AQ169/AQ$11,"")</f>
        <v>-4.917611825643718E-3</v>
      </c>
      <c r="AR170" s="279">
        <f ca="1">IFERROR(AR169/AR$11,"")</f>
        <v>-4.8764326962899961E-3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-38.04607</v>
      </c>
      <c r="E171" s="268">
        <v>-6.7295100000000003</v>
      </c>
      <c r="F171" s="268">
        <v>-2.1680000000000001</v>
      </c>
      <c r="G171" s="268">
        <v>-6.5980000000000011E-2</v>
      </c>
      <c r="H171" s="268">
        <v>-24.09</v>
      </c>
      <c r="I171" s="268">
        <v>-214.95545999999999</v>
      </c>
      <c r="J171" s="268">
        <v>-1.92808</v>
      </c>
      <c r="K171" s="268">
        <v>0</v>
      </c>
      <c r="L171" s="268">
        <v>56.276000000000003</v>
      </c>
      <c r="M171" s="268">
        <v>-2.8679999999999999</v>
      </c>
      <c r="N171" s="268">
        <v>-4.78</v>
      </c>
      <c r="O171" s="268">
        <v>-40.774270000000001</v>
      </c>
      <c r="P171" s="268">
        <f ca="1">SUMIF($D$4:$O$4,"&lt;"&amp;MONTH(TODAY()),$D171:$O171)</f>
        <v>-71.099559999999997</v>
      </c>
      <c r="Q171" s="269">
        <v>-19.561</v>
      </c>
      <c r="R171" s="268">
        <v>0</v>
      </c>
      <c r="S171" s="268">
        <v>-65.781000000000006</v>
      </c>
      <c r="T171" s="268">
        <v>-5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-90.342000000000013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74.780539557441642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-9.2107803564178854E-4</v>
      </c>
      <c r="E172" s="276">
        <f t="shared" si="293"/>
        <v>-1.7818703387629107E-4</v>
      </c>
      <c r="F172" s="276">
        <f t="shared" si="293"/>
        <v>-6.4510768383986284E-5</v>
      </c>
      <c r="G172" s="276">
        <f t="shared" si="293"/>
        <v>-2.0530107916512256E-6</v>
      </c>
      <c r="H172" s="276">
        <f t="shared" si="293"/>
        <v>-7.1635967537663815E-4</v>
      </c>
      <c r="I172" s="276">
        <f t="shared" si="293"/>
        <v>-6.4419654005711188E-3</v>
      </c>
      <c r="J172" s="276">
        <f t="shared" si="293"/>
        <v>-5.0974037658210294E-5</v>
      </c>
      <c r="K172" s="276">
        <f t="shared" si="293"/>
        <v>0</v>
      </c>
      <c r="L172" s="276">
        <f t="shared" si="293"/>
        <v>1.4431759606648459E-3</v>
      </c>
      <c r="M172" s="276">
        <f t="shared" si="293"/>
        <v>-6.7554914565046115E-5</v>
      </c>
      <c r="N172" s="276">
        <f t="shared" si="293"/>
        <v>-1.49490794681959E-4</v>
      </c>
      <c r="O172" s="276">
        <f t="shared" si="293"/>
        <v>-1.0984038910075461E-3</v>
      </c>
      <c r="P172" s="276">
        <f t="shared" ca="1" si="293"/>
        <v>-3.984376412923928E-4</v>
      </c>
      <c r="Q172" s="277">
        <f t="shared" si="293"/>
        <v>-5.6170001898865358E-4</v>
      </c>
      <c r="R172" s="276">
        <f t="shared" si="293"/>
        <v>0</v>
      </c>
      <c r="S172" s="276">
        <f t="shared" si="293"/>
        <v>-1.348874791404006E-3</v>
      </c>
      <c r="T172" s="276">
        <f t="shared" si="293"/>
        <v>-1.3030065833985439E-4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-5.6324116383197861E-4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-247.3579</v>
      </c>
      <c r="E173" s="268">
        <v>-42.189050000000002</v>
      </c>
      <c r="F173" s="268">
        <v>-48.560980000000001</v>
      </c>
      <c r="G173" s="268">
        <v>-38.625999999999998</v>
      </c>
      <c r="H173" s="268">
        <v>-71.349999999999994</v>
      </c>
      <c r="I173" s="268">
        <v>-83.07114</v>
      </c>
      <c r="J173" s="268">
        <v>-71.349999999999994</v>
      </c>
      <c r="K173" s="268">
        <v>-71.349999999999994</v>
      </c>
      <c r="L173" s="268">
        <v>-71.349999999999994</v>
      </c>
      <c r="M173" s="268">
        <v>-75.789000000000001</v>
      </c>
      <c r="N173" s="268">
        <v>-17.4207</v>
      </c>
      <c r="O173" s="268">
        <v>-17.4207</v>
      </c>
      <c r="P173" s="268">
        <f ca="1">SUMIF($D$4:$O$4,"&lt;"&amp;MONTH(TODAY()),$D173:$O173)</f>
        <v>-448.08393000000001</v>
      </c>
      <c r="Q173" s="269">
        <v>16.444310000000002</v>
      </c>
      <c r="R173" s="268">
        <v>-109.52072</v>
      </c>
      <c r="S173" s="268">
        <v>-20.965589999999999</v>
      </c>
      <c r="T173" s="268">
        <v>-17.370699999999999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-131.4127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-0.55028478227100908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-5.988422158516713E-3</v>
      </c>
      <c r="E174" s="307">
        <f t="shared" si="295"/>
        <v>-1.1171009005943283E-3</v>
      </c>
      <c r="F174" s="307">
        <f t="shared" si="295"/>
        <v>-1.444975153726656E-3</v>
      </c>
      <c r="G174" s="308">
        <f t="shared" si="295"/>
        <v>-1.2018732167068842E-3</v>
      </c>
      <c r="H174" s="308">
        <f t="shared" si="295"/>
        <v>-2.1217211638905409E-3</v>
      </c>
      <c r="I174" s="308">
        <f t="shared" si="295"/>
        <v>-2.4895455536044515E-3</v>
      </c>
      <c r="J174" s="308">
        <f t="shared" si="295"/>
        <v>-1.8863312657738808E-3</v>
      </c>
      <c r="K174" s="308">
        <f t="shared" si="295"/>
        <v>-1.8877341968485154E-3</v>
      </c>
      <c r="L174" s="308">
        <f t="shared" si="295"/>
        <v>-1.8297427818863591E-3</v>
      </c>
      <c r="M174" s="308">
        <f t="shared" si="295"/>
        <v>-1.7851880822769455E-3</v>
      </c>
      <c r="N174" s="308">
        <f t="shared" si="295"/>
        <v>-5.4481888847615124E-4</v>
      </c>
      <c r="O174" s="308">
        <f t="shared" si="295"/>
        <v>-4.692901838359131E-4</v>
      </c>
      <c r="P174" s="308">
        <f t="shared" ca="1" si="295"/>
        <v>-2.511035288688505E-3</v>
      </c>
      <c r="Q174" s="309">
        <f t="shared" si="295"/>
        <v>4.7220332494531505E-4</v>
      </c>
      <c r="R174" s="308">
        <f t="shared" si="295"/>
        <v>-2.8497336919255166E-3</v>
      </c>
      <c r="S174" s="308">
        <f t="shared" si="295"/>
        <v>-4.2991070123458004E-4</v>
      </c>
      <c r="T174" s="308">
        <f t="shared" si="295"/>
        <v>-4.5268272916482166E-4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-8.1929824544843641E-4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-7.4919048754206255E-4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-211.77835000000005</v>
      </c>
      <c r="E175" s="268">
        <v>-154.84269</v>
      </c>
      <c r="F175" s="268">
        <v>-179.71312000000003</v>
      </c>
      <c r="G175" s="293">
        <v>-165.63401000000002</v>
      </c>
      <c r="H175" s="293">
        <v>-154.1883</v>
      </c>
      <c r="I175" s="293">
        <v>-196.98139</v>
      </c>
      <c r="J175" s="293">
        <v>-132.48382999999998</v>
      </c>
      <c r="K175" s="293">
        <v>-120.03613999999997</v>
      </c>
      <c r="L175" s="293">
        <v>-199.83900999999997</v>
      </c>
      <c r="M175" s="293">
        <v>-156.68081000000004</v>
      </c>
      <c r="N175" s="293">
        <v>-39.455390000000001</v>
      </c>
      <c r="O175" s="293">
        <v>-8.3883500000000009</v>
      </c>
      <c r="P175" s="293">
        <f ca="1">SUMIF($D$4:$O$4,"&lt;"&amp;MONTH(TODAY()),$D175:$O175)</f>
        <v>-866.15647000000013</v>
      </c>
      <c r="Q175" s="311">
        <v>-1.02</v>
      </c>
      <c r="R175" s="293">
        <v>-1.1437299999999999</v>
      </c>
      <c r="S175" s="293">
        <v>-1.038</v>
      </c>
      <c r="T175" s="293">
        <v>-1.02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-4.2217300000000009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-0.99384184443762491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-5.1270574492834403E-3</v>
      </c>
      <c r="E176" s="313">
        <f t="shared" si="297"/>
        <v>-4.0999953411951298E-3</v>
      </c>
      <c r="F176" s="313">
        <f t="shared" si="297"/>
        <v>-5.3475237361086409E-3</v>
      </c>
      <c r="G176" s="314">
        <f t="shared" si="297"/>
        <v>-5.1538103970061684E-3</v>
      </c>
      <c r="H176" s="314">
        <f t="shared" si="297"/>
        <v>-4.5850676851339018E-3</v>
      </c>
      <c r="I176" s="314">
        <f t="shared" si="297"/>
        <v>-5.9033034049770401E-3</v>
      </c>
      <c r="J176" s="314">
        <f t="shared" si="297"/>
        <v>-3.5025702976660355E-3</v>
      </c>
      <c r="K176" s="314">
        <f t="shared" si="297"/>
        <v>-3.1758419948941267E-3</v>
      </c>
      <c r="L176" s="314">
        <f t="shared" si="297"/>
        <v>-5.1247930776007842E-3</v>
      </c>
      <c r="M176" s="314">
        <f t="shared" si="297"/>
        <v>-3.6905713854714873E-3</v>
      </c>
      <c r="N176" s="314">
        <f t="shared" si="297"/>
        <v>-1.2339367375704222E-3</v>
      </c>
      <c r="O176" s="314">
        <f t="shared" si="297"/>
        <v>-2.2597084580872078E-4</v>
      </c>
      <c r="P176" s="314">
        <f t="shared" ca="1" si="297"/>
        <v>-4.8538885598862396E-3</v>
      </c>
      <c r="Q176" s="315">
        <f t="shared" si="297"/>
        <v>-2.9289607860969618E-5</v>
      </c>
      <c r="R176" s="314">
        <f t="shared" si="297"/>
        <v>-2.9759902194452071E-5</v>
      </c>
      <c r="S176" s="314">
        <f t="shared" si="297"/>
        <v>-2.1284748384447761E-5</v>
      </c>
      <c r="T176" s="314">
        <f t="shared" si="297"/>
        <v>-2.6581334301330293E-5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-2.6320560963719854E-5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-5.1272290627048384E-3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-21</v>
      </c>
      <c r="E177" s="324">
        <f t="shared" si="299"/>
        <v>0</v>
      </c>
      <c r="F177" s="324">
        <f t="shared" si="299"/>
        <v>0</v>
      </c>
      <c r="G177" s="324">
        <f t="shared" si="299"/>
        <v>-3.75</v>
      </c>
      <c r="H177" s="324">
        <f t="shared" si="299"/>
        <v>-58.728929999999998</v>
      </c>
      <c r="I177" s="324">
        <f t="shared" si="299"/>
        <v>-21.724</v>
      </c>
      <c r="J177" s="324">
        <f t="shared" si="299"/>
        <v>-81.931429999999992</v>
      </c>
      <c r="K177" s="324">
        <f t="shared" si="299"/>
        <v>-5.3657200000000005</v>
      </c>
      <c r="L177" s="324">
        <f t="shared" si="299"/>
        <v>-85.44635000000001</v>
      </c>
      <c r="M177" s="324">
        <f t="shared" si="299"/>
        <v>-240.42452</v>
      </c>
      <c r="N177" s="324">
        <f t="shared" si="299"/>
        <v>-764.66402999999991</v>
      </c>
      <c r="O177" s="324">
        <f t="shared" si="299"/>
        <v>-20.345739999999985</v>
      </c>
      <c r="P177" s="324">
        <f ca="1">SUMIF($D$4:$O$4,"&lt;"&amp;MONTH(TODAY()),$D177:$O177)</f>
        <v>-83.478929999999991</v>
      </c>
      <c r="Q177" s="325">
        <f t="shared" ref="Q177:AB177" si="300">+Q180+Q186+Q187</f>
        <v>-1128.8165199999999</v>
      </c>
      <c r="R177" s="324">
        <f t="shared" si="300"/>
        <v>-978.02193</v>
      </c>
      <c r="S177" s="324">
        <f t="shared" si="300"/>
        <v>-2773.3868199999997</v>
      </c>
      <c r="T177" s="324">
        <f t="shared" si="300"/>
        <v>-2234.44535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-7114.670619999999</v>
      </c>
      <c r="AD177" s="327">
        <v>-202.5</v>
      </c>
      <c r="AE177" s="327">
        <v>-209.4699639518484</v>
      </c>
      <c r="AF177" s="327">
        <v>-216.67983110117859</v>
      </c>
      <c r="AG177" s="327">
        <v>-336.20678822115912</v>
      </c>
      <c r="AH177" s="327">
        <v>-386.4209811196319</v>
      </c>
      <c r="AI177" s="327">
        <v>-399.72142708823304</v>
      </c>
      <c r="AJ177" s="327">
        <v>-496.17560250639156</v>
      </c>
      <c r="AK177" s="327">
        <v>-513.25375590518752</v>
      </c>
      <c r="AL177" s="327">
        <v>-619.40635410145944</v>
      </c>
      <c r="AM177" s="327">
        <v>-640.72605760581996</v>
      </c>
      <c r="AN177" s="327">
        <v>-757.46237285192831</v>
      </c>
      <c r="AO177" s="328">
        <v>-783.53390585765408</v>
      </c>
      <c r="AP177" s="121"/>
      <c r="AQ177" s="329">
        <v>-336.20678822115912</v>
      </c>
      <c r="AR177" s="330">
        <f ca="1">SUMIF($AD$4:$AO$4,"&lt;"&amp;MONTH(TODAY()),$AD177:$AO177)</f>
        <v>-1351.277564393818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594.8520933333333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5.6460447209357554</v>
      </c>
      <c r="AV177" s="45">
        <f ca="1">IFERROR(($AC177/$AR177)-1,"")</f>
        <v>4.265143748014224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-5.0840044053111289E-4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-1.1668369913143521E-4</v>
      </c>
      <c r="H178" s="337">
        <f t="shared" si="302"/>
        <v>-1.7464108439193568E-3</v>
      </c>
      <c r="I178" s="337">
        <f t="shared" si="302"/>
        <v>-6.5104304101885576E-4</v>
      </c>
      <c r="J178" s="337">
        <f t="shared" si="302"/>
        <v>-2.1660801409749699E-3</v>
      </c>
      <c r="K178" s="337">
        <f t="shared" si="302"/>
        <v>-1.4196290307938358E-4</v>
      </c>
      <c r="L178" s="337">
        <f t="shared" si="302"/>
        <v>-2.1912381520817876E-3</v>
      </c>
      <c r="M178" s="337">
        <f t="shared" si="302"/>
        <v>-5.6631303723647906E-3</v>
      </c>
      <c r="N178" s="337">
        <f t="shared" si="302"/>
        <v>-2.3914274792763455E-2</v>
      </c>
      <c r="O178" s="337">
        <f t="shared" si="302"/>
        <v>-5.4808681998299062E-4</v>
      </c>
      <c r="P178" s="337">
        <f ca="1">IFERROR(P177/P$11,"")</f>
        <v>-4.6781088331366281E-4</v>
      </c>
      <c r="Q178" s="338">
        <f>IFERROR(Q177/Q$11,"")</f>
        <v>-3.2414307076259183E-2</v>
      </c>
      <c r="R178" s="337">
        <f t="shared" ref="R178:AB178" si="303">IFERROR(R177/R$11,"")</f>
        <v>-2.5448171317381942E-2</v>
      </c>
      <c r="S178" s="337">
        <f t="shared" si="303"/>
        <v>-5.6869788667094127E-2</v>
      </c>
      <c r="T178" s="337">
        <f t="shared" si="303"/>
        <v>-5.8229940025885267E-2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-4.4356726221358653E-2</v>
      </c>
      <c r="AD178" s="337">
        <f t="shared" ref="AD178:AO178" si="305">IFERROR(AD177/AD$11,"")</f>
        <v>-5.1655740644247381E-3</v>
      </c>
      <c r="AE178" s="337">
        <f t="shared" si="305"/>
        <v>-5.6205798435014082E-3</v>
      </c>
      <c r="AF178" s="337">
        <f t="shared" si="305"/>
        <v>-5.7387684337092118E-3</v>
      </c>
      <c r="AG178" s="337">
        <f t="shared" si="305"/>
        <v>-9.0324891546510015E-3</v>
      </c>
      <c r="AH178" s="337">
        <f t="shared" si="305"/>
        <v>-1.0665200883115683E-2</v>
      </c>
      <c r="AI178" s="337">
        <f t="shared" si="305"/>
        <v>-1.0602069765473201E-2</v>
      </c>
      <c r="AJ178" s="337">
        <f t="shared" si="305"/>
        <v>-1.1876914627666215E-2</v>
      </c>
      <c r="AK178" s="337">
        <f t="shared" si="305"/>
        <v>-1.1743276569125048E-2</v>
      </c>
      <c r="AL178" s="337">
        <f t="shared" si="305"/>
        <v>-1.3613039804422215E-2</v>
      </c>
      <c r="AM178" s="337">
        <f t="shared" si="305"/>
        <v>-1.4511881656085766E-2</v>
      </c>
      <c r="AN178" s="337">
        <f t="shared" si="305"/>
        <v>-1.7597040342344623E-2</v>
      </c>
      <c r="AO178" s="340">
        <f t="shared" si="305"/>
        <v>-1.750845808069516E-2</v>
      </c>
      <c r="AP178" s="119"/>
      <c r="AQ178" s="341">
        <f t="shared" ref="AQ178" si="306">IFERROR(AQ177/AQ$11,"")</f>
        <v>-9.0324891546510015E-3</v>
      </c>
      <c r="AR178" s="342">
        <f ca="1">IFERROR(AR177/AR$11,"")</f>
        <v>-7.1998512303881245E-3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5.8113256326753834E-2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4.9197450871234269E-2</v>
      </c>
      <c r="AV178" s="45">
        <f ca="1">IF($AR178&lt;&gt;0,IFERROR(($AR178-$AC178),""),"")</f>
        <v>3.7156874990970527E-2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-4.4820610643764034E-3</v>
      </c>
      <c r="N179" s="346">
        <f t="shared" si="307"/>
        <v>-2.2190873919179472E-2</v>
      </c>
      <c r="O179" s="346">
        <f t="shared" si="307"/>
        <v>-5.4808681998299062E-4</v>
      </c>
      <c r="P179" s="346">
        <f t="shared" ca="1" si="307"/>
        <v>0</v>
      </c>
      <c r="Q179" s="347">
        <f t="shared" si="307"/>
        <v>-3.1057113081040342E-2</v>
      </c>
      <c r="R179" s="346">
        <f t="shared" si="307"/>
        <v>-2.5353492191963398E-2</v>
      </c>
      <c r="S179" s="346">
        <f t="shared" si="307"/>
        <v>-5.6256777455797685E-2</v>
      </c>
      <c r="T179" s="346">
        <f t="shared" si="307"/>
        <v>-5.8229940025885267E-2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-4.3852991285109756E-2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5.8229940025885267E-2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-190.28299000000001</v>
      </c>
      <c r="N180" s="354">
        <f t="shared" si="308"/>
        <v>-709.55791999999997</v>
      </c>
      <c r="O180" s="354">
        <f t="shared" si="308"/>
        <v>-20.345739999999985</v>
      </c>
      <c r="P180" s="354">
        <f ca="1">SUMIF($D$4:$O$4,"&lt;"&amp;MONTH(TODAY()),$D180:$O180)</f>
        <v>0</v>
      </c>
      <c r="Q180" s="355">
        <f>Q181+Q183</f>
        <v>-1081.5527299999999</v>
      </c>
      <c r="R180" s="356">
        <f t="shared" ref="R180:AB180" si="309">R181+R183</f>
        <v>-974.38323000000003</v>
      </c>
      <c r="S180" s="356">
        <f t="shared" si="309"/>
        <v>-2743.4919099999997</v>
      </c>
      <c r="T180" s="356">
        <f t="shared" si="309"/>
        <v>-2234.44535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-7033.8732199999995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-2.2413799999999999</v>
      </c>
      <c r="P181" s="356">
        <f ca="1">SUMIF($D$4:$O$4,"&lt;"&amp;MONTH(TODAY()),$D181:$O181)</f>
        <v>0</v>
      </c>
      <c r="Q181" s="355">
        <v>-388.12130999999999</v>
      </c>
      <c r="R181" s="356">
        <v>-360.06663000000003</v>
      </c>
      <c r="S181" s="356">
        <v>-1158.0465900000002</v>
      </c>
      <c r="T181" s="356">
        <v>-1012.66152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-2918.8960500000003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-6.0379756969934555E-5</v>
      </c>
      <c r="P182" s="346">
        <f ca="1">IFERROR(P181/P$11,"")</f>
        <v>0</v>
      </c>
      <c r="Q182" s="347">
        <f>IFERROR(Q181/Q$11,"")</f>
        <v>-1.1145020561162575E-2</v>
      </c>
      <c r="R182" s="346">
        <f t="shared" ref="R182:AB182" si="312">IFERROR(R181/R$11,"")</f>
        <v>-9.3689486961835069E-3</v>
      </c>
      <c r="S182" s="346">
        <f t="shared" si="312"/>
        <v>-2.3746368290575859E-2</v>
      </c>
      <c r="T182" s="346">
        <f t="shared" si="312"/>
        <v>-2.6390092546287523E-2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-1.8197985525077651E-2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-190.28299000000001</v>
      </c>
      <c r="N183" s="356">
        <v>-709.55791999999997</v>
      </c>
      <c r="O183" s="356">
        <v>-18.104359999999986</v>
      </c>
      <c r="P183" s="356">
        <f ca="1">SUMIF($D$4:$O$4,"&lt;"&amp;MONTH(TODAY()),$D183:$O183)</f>
        <v>0</v>
      </c>
      <c r="Q183" s="355">
        <v>-693.43142</v>
      </c>
      <c r="R183" s="356">
        <v>-614.31659999999999</v>
      </c>
      <c r="S183" s="356">
        <v>-1585.4453199999996</v>
      </c>
      <c r="T183" s="356">
        <v>-1221.7838300000001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-4114.9771700000001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-4.4820610643764034E-3</v>
      </c>
      <c r="N184" s="346">
        <f t="shared" si="316"/>
        <v>-2.2190873919179472E-2</v>
      </c>
      <c r="O184" s="346">
        <f t="shared" si="316"/>
        <v>-4.8770706301305602E-4</v>
      </c>
      <c r="P184" s="346">
        <f ca="1">IFERROR(P183/P$11,"")</f>
        <v>0</v>
      </c>
      <c r="Q184" s="347">
        <f>IFERROR(Q183/Q$11,"")</f>
        <v>-1.9912092519877769E-2</v>
      </c>
      <c r="R184" s="346">
        <f t="shared" ref="R184:AB184" si="317">IFERROR(R183/R$11,"")</f>
        <v>-1.5984543495779893E-2</v>
      </c>
      <c r="S184" s="346">
        <f t="shared" si="317"/>
        <v>-3.2510409165221826E-2</v>
      </c>
      <c r="T184" s="346">
        <f t="shared" si="317"/>
        <v>-3.1839847479597748E-2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-2.5655005760032115E-2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-5.0840044053111289E-4</v>
      </c>
      <c r="E185" s="370">
        <f t="shared" si="321"/>
        <v>0</v>
      </c>
      <c r="F185" s="370">
        <f t="shared" si="321"/>
        <v>0</v>
      </c>
      <c r="G185" s="371">
        <f t="shared" si="321"/>
        <v>-1.1668369913143521E-4</v>
      </c>
      <c r="H185" s="371">
        <f t="shared" si="321"/>
        <v>-1.7464108439193568E-3</v>
      </c>
      <c r="I185" s="371">
        <f t="shared" si="321"/>
        <v>-6.5104304101885576E-4</v>
      </c>
      <c r="J185" s="371">
        <f t="shared" si="321"/>
        <v>-2.1660801409749699E-3</v>
      </c>
      <c r="K185" s="371">
        <f t="shared" si="321"/>
        <v>-1.4196290307938358E-4</v>
      </c>
      <c r="L185" s="371">
        <f t="shared" si="321"/>
        <v>-2.1912381520817876E-3</v>
      </c>
      <c r="M185" s="371">
        <f t="shared" si="321"/>
        <v>-1.1810693079883879E-3</v>
      </c>
      <c r="N185" s="371">
        <f t="shared" si="321"/>
        <v>-1.7234008735839848E-3</v>
      </c>
      <c r="O185" s="371">
        <f t="shared" si="321"/>
        <v>0</v>
      </c>
      <c r="P185" s="371">
        <f t="shared" ca="1" si="321"/>
        <v>-4.6781088331366281E-4</v>
      </c>
      <c r="Q185" s="372">
        <f t="shared" si="321"/>
        <v>-1.3571939952188405E-3</v>
      </c>
      <c r="R185" s="371">
        <f t="shared" si="321"/>
        <v>-9.4679125418545266E-5</v>
      </c>
      <c r="S185" s="371">
        <f t="shared" si="321"/>
        <v>-6.1301121129644627E-4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-5.0373493624889746E-4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-1.1668369913143521E-4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-21</v>
      </c>
      <c r="E186" s="365">
        <v>0</v>
      </c>
      <c r="F186" s="365">
        <v>0</v>
      </c>
      <c r="G186" s="365">
        <v>-3.75</v>
      </c>
      <c r="H186" s="365">
        <v>-58.728929999999998</v>
      </c>
      <c r="I186" s="365">
        <v>-21.724</v>
      </c>
      <c r="J186" s="365">
        <v>-81.931429999999992</v>
      </c>
      <c r="K186" s="365">
        <v>-5.3657200000000005</v>
      </c>
      <c r="L186" s="365">
        <v>-85.44635000000001</v>
      </c>
      <c r="M186" s="365">
        <v>-50.141529999999996</v>
      </c>
      <c r="N186" s="365">
        <v>-55.106110000000001</v>
      </c>
      <c r="O186" s="365">
        <v>0</v>
      </c>
      <c r="P186" s="365">
        <f ca="1">SUMIF($D$4:$O$4,"&lt;"&amp;MONTH(TODAY()),$D186:$O186)</f>
        <v>-83.478929999999991</v>
      </c>
      <c r="Q186" s="378">
        <v>-47.26379</v>
      </c>
      <c r="R186" s="365">
        <v>-3.6387000000000005</v>
      </c>
      <c r="S186" s="365">
        <v>-29.894909999999999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-80.797399999999996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-2105.33797</v>
      </c>
      <c r="E189" s="71">
        <f t="shared" si="327"/>
        <v>-2177.1552999999999</v>
      </c>
      <c r="F189" s="71">
        <f t="shared" si="327"/>
        <v>-2813.0055100000004</v>
      </c>
      <c r="G189" s="71">
        <f t="shared" si="327"/>
        <v>-2710.4042800000002</v>
      </c>
      <c r="H189" s="71">
        <f t="shared" si="327"/>
        <v>-2351.4314800000002</v>
      </c>
      <c r="I189" s="71">
        <f t="shared" si="327"/>
        <v>-2617.2700999999997</v>
      </c>
      <c r="J189" s="71">
        <f t="shared" si="327"/>
        <v>-2301.4526900000001</v>
      </c>
      <c r="K189" s="71">
        <f t="shared" si="327"/>
        <v>-2210.17011</v>
      </c>
      <c r="L189" s="71">
        <f t="shared" si="327"/>
        <v>-2554.7897100000005</v>
      </c>
      <c r="M189" s="71">
        <f t="shared" si="327"/>
        <v>-2907.3574500000004</v>
      </c>
      <c r="N189" s="71">
        <f t="shared" si="327"/>
        <v>-3407.4784199999999</v>
      </c>
      <c r="O189" s="71">
        <f t="shared" si="327"/>
        <v>-2503.7696699999997</v>
      </c>
      <c r="P189" s="71">
        <f ca="1">SUMIF($D$4:$O$4,"&lt;"&amp;MONTH(TODAY()),$D189:$O189)</f>
        <v>-12157.33454</v>
      </c>
      <c r="Q189" s="109">
        <f t="shared" ref="Q189:AB189" si="328">Q35+Q129+Q177+Q165</f>
        <v>-4879.66644</v>
      </c>
      <c r="R189" s="71">
        <f t="shared" si="328"/>
        <v>-1781.8318200000006</v>
      </c>
      <c r="S189" s="71">
        <f t="shared" si="328"/>
        <v>-4919.4109199999994</v>
      </c>
      <c r="T189" s="71">
        <f>T35+T129+T177+T165</f>
        <v>-4223.5976899999987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-15804.506869999997</v>
      </c>
      <c r="AD189" s="71">
        <v>-1883.6063235918464</v>
      </c>
      <c r="AE189" s="71">
        <v>-1884.4470240620849</v>
      </c>
      <c r="AF189" s="71">
        <v>-1893.2064785442417</v>
      </c>
      <c r="AG189" s="71">
        <v>-2011.0366015396453</v>
      </c>
      <c r="AH189" s="71">
        <v>-2058.1123870368619</v>
      </c>
      <c r="AI189" s="71">
        <v>-2076.0737375527469</v>
      </c>
      <c r="AJ189" s="71">
        <v>-2185.4438279224596</v>
      </c>
      <c r="AK189" s="71">
        <v>-2208.6393844742229</v>
      </c>
      <c r="AL189" s="71">
        <v>-2320.4816467667451</v>
      </c>
      <c r="AM189" s="71">
        <v>-2337.5244351784058</v>
      </c>
      <c r="AN189" s="71">
        <v>-2450.7515805546686</v>
      </c>
      <c r="AO189" s="71">
        <v>-2482.2340762080125</v>
      </c>
      <c r="AP189" s="5"/>
      <c r="AQ189" s="72">
        <v>-2011.0366015396453</v>
      </c>
      <c r="AR189" s="73">
        <f ca="1">SUMIF($AD$4:$AO$4,"&lt;"&amp;MONTH(TODAY()),$AD189:$AO189)</f>
        <v>-9730.4088147746806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0.5582906657747746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1.1002092586313057</v>
      </c>
      <c r="AV189" s="45">
        <f ca="1">IFERROR(($AC189/$AR189)-1,"")</f>
        <v>0.6242387314706026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-5.0969273876899E-2</v>
      </c>
      <c r="E190" s="47">
        <f>IFERROR(E189/E$11,"")</f>
        <v>-5.7647710634956578E-2</v>
      </c>
      <c r="F190" s="47">
        <f t="shared" ref="F190:O190" si="330">IFERROR(F189/F$11,"")</f>
        <v>-8.3703481050962744E-2</v>
      </c>
      <c r="G190" s="48">
        <f t="shared" si="330"/>
        <v>-8.4335999341886472E-2</v>
      </c>
      <c r="H190" s="48">
        <f t="shared" si="330"/>
        <v>-6.9924063581702278E-2</v>
      </c>
      <c r="I190" s="48">
        <f t="shared" si="330"/>
        <v>-7.8436544148026352E-2</v>
      </c>
      <c r="J190" s="48">
        <f t="shared" si="330"/>
        <v>-6.084515999784728E-2</v>
      </c>
      <c r="K190" s="48">
        <f t="shared" si="330"/>
        <v>-5.8475314611064408E-2</v>
      </c>
      <c r="L190" s="48">
        <f t="shared" si="330"/>
        <v>-6.5516580674282357E-2</v>
      </c>
      <c r="M190" s="48">
        <f t="shared" si="330"/>
        <v>-6.8481967972385066E-2</v>
      </c>
      <c r="N190" s="48">
        <f t="shared" si="330"/>
        <v>-0.10656624620657447</v>
      </c>
      <c r="O190" s="48">
        <f t="shared" si="330"/>
        <v>-6.7448181113105868E-2</v>
      </c>
      <c r="P190" s="48">
        <f ca="1">IFERROR(P189/P$11,"")</f>
        <v>-6.8128968709794235E-2</v>
      </c>
      <c r="Q190" s="49">
        <f>IFERROR(Q189/Q$11,"")</f>
        <v>-0.14012109462738592</v>
      </c>
      <c r="R190" s="48">
        <f>IFERROR(R189/R$11,"")</f>
        <v>-4.6363338104414981E-2</v>
      </c>
      <c r="S190" s="48">
        <f t="shared" ref="S190:AB190" si="331">IFERROR(S189/S$11,"")</f>
        <v>-0.10087516727543801</v>
      </c>
      <c r="T190" s="48">
        <f t="shared" si="331"/>
        <v>-0.1100675119139376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-9.8533891692117709E-2</v>
      </c>
      <c r="AD190" s="107">
        <f t="shared" ref="AD190:AO190" si="333">IFERROR(AD189/AD$11,"")</f>
        <v>-4.8048928260407277E-2</v>
      </c>
      <c r="AE190" s="107">
        <f t="shared" si="333"/>
        <v>-5.0564218180819069E-2</v>
      </c>
      <c r="AF190" s="107">
        <f t="shared" si="333"/>
        <v>-5.0141600731127639E-2</v>
      </c>
      <c r="AG190" s="107">
        <f t="shared" si="333"/>
        <v>-5.4028255613519052E-2</v>
      </c>
      <c r="AH190" s="107">
        <f t="shared" si="333"/>
        <v>-5.6803804969847944E-2</v>
      </c>
      <c r="AI190" s="107">
        <f t="shared" si="333"/>
        <v>-5.5065045584715089E-2</v>
      </c>
      <c r="AJ190" s="107">
        <f t="shared" si="333"/>
        <v>-5.2312789336434067E-2</v>
      </c>
      <c r="AK190" s="107">
        <f t="shared" si="333"/>
        <v>-5.0533800941408295E-2</v>
      </c>
      <c r="AL190" s="107">
        <f t="shared" si="333"/>
        <v>-5.099852272050253E-2</v>
      </c>
      <c r="AM190" s="107">
        <f t="shared" si="333"/>
        <v>-5.2942872494170935E-2</v>
      </c>
      <c r="AN190" s="107">
        <f t="shared" si="333"/>
        <v>-5.6934807559762164E-2</v>
      </c>
      <c r="AO190" s="107">
        <f t="shared" si="333"/>
        <v>-5.5466765311438258E-2</v>
      </c>
      <c r="AP190" s="56"/>
      <c r="AQ190" s="52">
        <f t="shared" ref="AQ190" si="334">IFERROR(AQ189/AQ$11,"")</f>
        <v>-5.4028255613519052E-2</v>
      </c>
      <c r="AR190" s="224">
        <f ca="1">IFERROR(AR189/AR$11,"")</f>
        <v>-5.1845377828546035E-2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2.5731512572051127E-2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5.6039256300418547E-2</v>
      </c>
      <c r="AV190" s="45">
        <f ca="1">IF($AR190&lt;&gt;0,IFERROR(($AR190-$AC190),""),"")</f>
        <v>4.6688513863571673E-2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14234.956649999942</v>
      </c>
      <c r="E191" s="40">
        <f t="shared" si="335"/>
        <v>6766.2612699998699</v>
      </c>
      <c r="F191" s="40">
        <f t="shared" si="335"/>
        <v>6680.479899999953</v>
      </c>
      <c r="G191" s="40">
        <f t="shared" si="335"/>
        <v>-3326.29879999998</v>
      </c>
      <c r="H191" s="40">
        <f t="shared" si="335"/>
        <v>3752.3687099999979</v>
      </c>
      <c r="I191" s="40">
        <f t="shared" si="335"/>
        <v>5578.1547600000067</v>
      </c>
      <c r="J191" s="40">
        <f t="shared" si="335"/>
        <v>10480.872980000013</v>
      </c>
      <c r="K191" s="40">
        <f t="shared" si="335"/>
        <v>10229.872620000013</v>
      </c>
      <c r="L191" s="40">
        <f t="shared" si="335"/>
        <v>13569.321649999987</v>
      </c>
      <c r="M191" s="40">
        <f t="shared" si="335"/>
        <v>9919.5965700000124</v>
      </c>
      <c r="N191" s="40">
        <f t="shared" si="335"/>
        <v>968.92066000001023</v>
      </c>
      <c r="O191" s="40">
        <f t="shared" si="335"/>
        <v>71023.225400000039</v>
      </c>
      <c r="P191" s="40">
        <f ca="1">SUMIF($D$4:$O$4,"&lt;"&amp;MONTH(TODAY()),$D191:$O191)</f>
        <v>28107.767729999789</v>
      </c>
      <c r="Q191" s="41">
        <f t="shared" ref="Q191:AB191" si="336">Q189+Q127</f>
        <v>6703.2096900000079</v>
      </c>
      <c r="R191" s="40">
        <f t="shared" si="336"/>
        <v>7899.56430000003</v>
      </c>
      <c r="S191" s="40">
        <f t="shared" si="336"/>
        <v>17188.022870000015</v>
      </c>
      <c r="T191" s="40">
        <f t="shared" si="336"/>
        <v>11263.933160000051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43054.730020000105</v>
      </c>
      <c r="AD191" s="40">
        <v>13241.497951308198</v>
      </c>
      <c r="AE191" s="40">
        <v>12020.239173839394</v>
      </c>
      <c r="AF191" s="40">
        <v>12320.023217045593</v>
      </c>
      <c r="AG191" s="40">
        <v>11864.33079697082</v>
      </c>
      <c r="AH191" s="40">
        <v>10992.356255371655</v>
      </c>
      <c r="AI191" s="40">
        <v>11902.443141277134</v>
      </c>
      <c r="AJ191" s="40">
        <v>14364.803917943515</v>
      </c>
      <c r="AK191" s="40">
        <v>15559.664888830899</v>
      </c>
      <c r="AL191" s="40">
        <v>16580.710604995755</v>
      </c>
      <c r="AM191" s="40">
        <v>15712.07700007243</v>
      </c>
      <c r="AN191" s="40">
        <v>14900.127347943544</v>
      </c>
      <c r="AO191" s="40">
        <v>15946.039656564881</v>
      </c>
      <c r="AP191" s="5"/>
      <c r="AQ191" s="43">
        <v>11864.33079697082</v>
      </c>
      <c r="AR191" s="44">
        <f ca="1">SUMIF($AD$4:$AO$4,"&lt;"&amp;MONTH(TODAY()),$AD191:$AO191)</f>
        <v>60438.447394535659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-4.3863263156034327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-5.0605267776591467E-2</v>
      </c>
      <c r="AV191" s="45">
        <f ca="1">IFERROR(($AC191/$AR191)-1,"")</f>
        <v>-0.28762680253939221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0.34462182056196505</v>
      </c>
      <c r="E192" s="401">
        <f t="shared" si="338"/>
        <v>0.17916015075886702</v>
      </c>
      <c r="F192" s="401">
        <f t="shared" si="338"/>
        <v>0.19878362155109447</v>
      </c>
      <c r="G192" s="402">
        <f t="shared" si="338"/>
        <v>-0.10349995957345376</v>
      </c>
      <c r="H192" s="402">
        <f t="shared" si="338"/>
        <v>0.11158346330382121</v>
      </c>
      <c r="I192" s="402">
        <f t="shared" si="338"/>
        <v>0.16717081744725693</v>
      </c>
      <c r="J192" s="402">
        <f t="shared" si="338"/>
        <v>0.27709037694153738</v>
      </c>
      <c r="K192" s="402">
        <f t="shared" si="338"/>
        <v>0.27065564644959139</v>
      </c>
      <c r="L192" s="402">
        <f t="shared" si="338"/>
        <v>0.34797993474676636</v>
      </c>
      <c r="M192" s="402">
        <f t="shared" si="338"/>
        <v>0.23365324226153253</v>
      </c>
      <c r="N192" s="402">
        <f t="shared" si="338"/>
        <v>3.0302242562169398E-2</v>
      </c>
      <c r="O192" s="402">
        <f t="shared" si="338"/>
        <v>1.9132699894140599</v>
      </c>
      <c r="P192" s="402">
        <f ca="1">IFERROR(P191/P$11,"")</f>
        <v>0.15751423322922886</v>
      </c>
      <c r="Q192" s="403">
        <f t="shared" ref="Q192:AB192" si="339">Q191/Q11</f>
        <v>0.19248468944112937</v>
      </c>
      <c r="R192" s="402">
        <f t="shared" si="339"/>
        <v>0.20554699181344036</v>
      </c>
      <c r="S192" s="402">
        <f t="shared" si="339"/>
        <v>0.35244965511954141</v>
      </c>
      <c r="T192" s="402">
        <f t="shared" si="339"/>
        <v>0.29353958124882462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0.26842660384911204</v>
      </c>
      <c r="AD192" s="405">
        <f t="shared" ref="AD192:AO192" si="341">IFERROR(AD191/AD$11,"")</f>
        <v>0.33777747353783177</v>
      </c>
      <c r="AE192" s="405">
        <f t="shared" si="341"/>
        <v>0.32253174985067617</v>
      </c>
      <c r="AF192" s="405">
        <f t="shared" si="341"/>
        <v>0.32629599156153899</v>
      </c>
      <c r="AG192" s="405">
        <f t="shared" si="341"/>
        <v>0.31874561432215132</v>
      </c>
      <c r="AH192" s="405">
        <f t="shared" si="341"/>
        <v>0.3033885150403286</v>
      </c>
      <c r="AI192" s="405">
        <f t="shared" si="341"/>
        <v>0.315696192427391</v>
      </c>
      <c r="AJ192" s="405">
        <f t="shared" si="341"/>
        <v>0.34384913106319565</v>
      </c>
      <c r="AK192" s="405">
        <f t="shared" si="341"/>
        <v>0.35600606134911439</v>
      </c>
      <c r="AL192" s="405">
        <f t="shared" si="341"/>
        <v>0.36440354858620094</v>
      </c>
      <c r="AM192" s="405">
        <f t="shared" si="341"/>
        <v>0.35586472454134671</v>
      </c>
      <c r="AN192" s="405">
        <f t="shared" si="341"/>
        <v>0.34615335552659915</v>
      </c>
      <c r="AO192" s="405">
        <f t="shared" si="341"/>
        <v>0.35632225331010736</v>
      </c>
      <c r="AP192" s="406"/>
      <c r="AQ192" s="407">
        <f t="shared" ref="AQ192" si="342">IFERROR(AQ191/AQ$11,"")</f>
        <v>0.31874561432215132</v>
      </c>
      <c r="AR192" s="408">
        <f ca="1">IFERROR(AR191/AR$11,"")</f>
        <v>0.32202697750813503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-0.39703954082227838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2.5206033073326695E-2</v>
      </c>
      <c r="AV192" s="45">
        <f ca="1">IF($AR192&lt;&gt;0,IFERROR(($AR192-$AC192),""),"")</f>
        <v>5.3600373659022982E-2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99" priority="20" operator="lessThan">
      <formula>0</formula>
    </cfRule>
  </conditionalFormatting>
  <conditionalFormatting sqref="AT47:AV48">
    <cfRule type="cellIs" dxfId="398" priority="19" operator="greaterThan">
      <formula>0</formula>
    </cfRule>
  </conditionalFormatting>
  <conditionalFormatting sqref="AT50:AV51">
    <cfRule type="cellIs" dxfId="397" priority="18" operator="greaterThan">
      <formula>0</formula>
    </cfRule>
  </conditionalFormatting>
  <conditionalFormatting sqref="AT57:AV57">
    <cfRule type="cellIs" dxfId="396" priority="17" operator="greaterThan">
      <formula>0</formula>
    </cfRule>
  </conditionalFormatting>
  <conditionalFormatting sqref="AT63:AV63">
    <cfRule type="cellIs" dxfId="395" priority="16" operator="greaterThan">
      <formula>0</formula>
    </cfRule>
  </conditionalFormatting>
  <conditionalFormatting sqref="AT67:AV67">
    <cfRule type="cellIs" dxfId="394" priority="15" operator="greaterThan">
      <formula>0</formula>
    </cfRule>
  </conditionalFormatting>
  <conditionalFormatting sqref="AT73:AV74">
    <cfRule type="cellIs" dxfId="393" priority="14" operator="greaterThan">
      <formula>0</formula>
    </cfRule>
  </conditionalFormatting>
  <conditionalFormatting sqref="AT85:AV86">
    <cfRule type="cellIs" dxfId="392" priority="13" operator="greaterThan">
      <formula>0</formula>
    </cfRule>
  </conditionalFormatting>
  <conditionalFormatting sqref="AT101:AV102">
    <cfRule type="cellIs" dxfId="391" priority="12" operator="greaterThan">
      <formula>0</formula>
    </cfRule>
  </conditionalFormatting>
  <conditionalFormatting sqref="AT115:AV118">
    <cfRule type="cellIs" dxfId="390" priority="11" operator="greaterThan">
      <formula>0</formula>
    </cfRule>
  </conditionalFormatting>
  <conditionalFormatting sqref="AT125:AV126">
    <cfRule type="cellIs" dxfId="389" priority="1" operator="greaterThan">
      <formula>0</formula>
    </cfRule>
  </conditionalFormatting>
  <conditionalFormatting sqref="AT127:AV128">
    <cfRule type="cellIs" dxfId="388" priority="3" operator="lessThan">
      <formula>0</formula>
    </cfRule>
  </conditionalFormatting>
  <conditionalFormatting sqref="AT129:AV134">
    <cfRule type="cellIs" dxfId="387" priority="10" operator="greaterThan">
      <formula>0</formula>
    </cfRule>
  </conditionalFormatting>
  <conditionalFormatting sqref="AT147:AV148">
    <cfRule type="cellIs" dxfId="386" priority="9" operator="greaterThan">
      <formula>0</formula>
    </cfRule>
  </conditionalFormatting>
  <conditionalFormatting sqref="AT155:AV166">
    <cfRule type="cellIs" dxfId="385" priority="8" operator="greaterThan">
      <formula>0</formula>
    </cfRule>
  </conditionalFormatting>
  <conditionalFormatting sqref="AT174:AV174">
    <cfRule type="cellIs" dxfId="384" priority="7" operator="greaterThan">
      <formula>0</formula>
    </cfRule>
  </conditionalFormatting>
  <conditionalFormatting sqref="AT176:AV179">
    <cfRule type="cellIs" dxfId="383" priority="6" operator="greaterThan">
      <formula>0</formula>
    </cfRule>
  </conditionalFormatting>
  <conditionalFormatting sqref="AT185:AV185">
    <cfRule type="cellIs" dxfId="382" priority="5" operator="greaterThan">
      <formula>0</formula>
    </cfRule>
  </conditionalFormatting>
  <conditionalFormatting sqref="AT189:AV190">
    <cfRule type="cellIs" dxfId="381" priority="4" operator="greaterThan">
      <formula>0</formula>
    </cfRule>
  </conditionalFormatting>
  <conditionalFormatting sqref="AT191:AV192">
    <cfRule type="cellIs" dxfId="380" priority="2" operator="lessThan">
      <formula>0</formula>
    </cfRule>
  </conditionalFormatting>
  <dataValidations count="2">
    <dataValidation type="list" allowBlank="1" showInputMessage="1" showErrorMessage="1" sqref="A1" xr:uid="{5B36C635-478C-49C9-B394-6939579DEEEA}">
      <formula1>$A$1047993:$A$1048020</formula1>
    </dataValidation>
    <dataValidation type="list" allowBlank="1" showInputMessage="1" showErrorMessage="1" sqref="AT8" xr:uid="{9B46D78C-FF65-4832-A62E-D3A8338996DD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0FF1-54B3-41BB-9E79-ECEDA2E878DE}">
  <sheetPr codeName="Hoja27">
    <pageSetUpPr fitToPage="1"/>
  </sheetPr>
  <dimension ref="A1:XFB1048576"/>
  <sheetViews>
    <sheetView showGridLines="0" zoomScale="91" zoomScaleNormal="115" workbookViewId="0">
      <selection activeCell="E12" sqref="E12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137</v>
      </c>
      <c r="B1" s="2" t="s">
        <v>1</v>
      </c>
      <c r="C1" s="1">
        <f>IFERROR(VLOOKUP($A$1,$A$1047993:$B$1048020,2,0),"")</f>
        <v>0</v>
      </c>
    </row>
    <row r="3" spans="1:64" x14ac:dyDescent="0.3">
      <c r="AF3" s="3">
        <f>+S11/AF11-1</f>
        <v>-0.30060855460924285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>
        <f>$C$1</f>
        <v>0</v>
      </c>
      <c r="E6" s="6">
        <f t="shared" ref="E6:O6" si="0">$C$1</f>
        <v>0</v>
      </c>
      <c r="F6" s="6">
        <f t="shared" si="0"/>
        <v>0</v>
      </c>
      <c r="G6" s="6">
        <f t="shared" si="0"/>
        <v>0</v>
      </c>
      <c r="H6" s="6">
        <f t="shared" si="0"/>
        <v>0</v>
      </c>
      <c r="I6" s="6">
        <f t="shared" si="0"/>
        <v>0</v>
      </c>
      <c r="J6" s="6">
        <f t="shared" si="0"/>
        <v>0</v>
      </c>
      <c r="K6" s="6">
        <f t="shared" si="0"/>
        <v>0</v>
      </c>
      <c r="L6" s="6">
        <f t="shared" si="0"/>
        <v>0</v>
      </c>
      <c r="M6" s="6">
        <f t="shared" si="0"/>
        <v>0</v>
      </c>
      <c r="N6" s="6">
        <f t="shared" si="0"/>
        <v>0</v>
      </c>
      <c r="O6" s="6">
        <f t="shared" si="0"/>
        <v>0</v>
      </c>
      <c r="P6" s="6" t="s">
        <v>5</v>
      </c>
      <c r="Q6" s="7">
        <f>$C$1</f>
        <v>0</v>
      </c>
      <c r="R6" s="8">
        <f t="shared" ref="R6:AB6" si="1">$C$1</f>
        <v>0</v>
      </c>
      <c r="S6" s="8">
        <f t="shared" si="1"/>
        <v>0</v>
      </c>
      <c r="T6" s="8">
        <f t="shared" si="1"/>
        <v>0</v>
      </c>
      <c r="U6" s="8">
        <f t="shared" si="1"/>
        <v>0</v>
      </c>
      <c r="V6" s="8">
        <f t="shared" si="1"/>
        <v>0</v>
      </c>
      <c r="W6" s="8">
        <f t="shared" si="1"/>
        <v>0</v>
      </c>
      <c r="X6" s="8">
        <f t="shared" si="1"/>
        <v>0</v>
      </c>
      <c r="Y6" s="8">
        <f t="shared" si="1"/>
        <v>0</v>
      </c>
      <c r="Z6" s="8">
        <f t="shared" si="1"/>
        <v>0</v>
      </c>
      <c r="AA6" s="8">
        <f t="shared" si="1"/>
        <v>0</v>
      </c>
      <c r="AB6" s="8">
        <f t="shared" si="1"/>
        <v>0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MÉR P</v>
      </c>
      <c r="E7" s="25" t="str">
        <f t="shared" ref="E7:AV7" si="3">$A$1</f>
        <v>MÉR P</v>
      </c>
      <c r="F7" s="25" t="str">
        <f t="shared" si="3"/>
        <v>MÉR P</v>
      </c>
      <c r="G7" s="25" t="str">
        <f t="shared" si="3"/>
        <v>MÉR P</v>
      </c>
      <c r="H7" s="25" t="str">
        <f t="shared" si="3"/>
        <v>MÉR P</v>
      </c>
      <c r="I7" s="25" t="str">
        <f t="shared" si="3"/>
        <v>MÉR P</v>
      </c>
      <c r="J7" s="25" t="str">
        <f t="shared" si="3"/>
        <v>MÉR P</v>
      </c>
      <c r="K7" s="25" t="str">
        <f t="shared" si="3"/>
        <v>MÉR P</v>
      </c>
      <c r="L7" s="25" t="str">
        <f t="shared" si="3"/>
        <v>MÉR P</v>
      </c>
      <c r="M7" s="25" t="str">
        <f t="shared" si="3"/>
        <v>MÉR P</v>
      </c>
      <c r="N7" s="25" t="str">
        <f t="shared" si="3"/>
        <v>MÉR P</v>
      </c>
      <c r="O7" s="25" t="str">
        <f t="shared" si="3"/>
        <v>MÉR P</v>
      </c>
      <c r="P7" s="25" t="str">
        <f t="shared" si="3"/>
        <v>MÉR P</v>
      </c>
      <c r="Q7" s="26" t="str">
        <f t="shared" si="3"/>
        <v>MÉR P</v>
      </c>
      <c r="R7" s="25" t="str">
        <f t="shared" si="3"/>
        <v>MÉR P</v>
      </c>
      <c r="S7" s="25" t="str">
        <f t="shared" si="3"/>
        <v>MÉR P</v>
      </c>
      <c r="T7" s="25" t="str">
        <f t="shared" si="3"/>
        <v>MÉR P</v>
      </c>
      <c r="U7" s="25" t="str">
        <f t="shared" si="3"/>
        <v>MÉR P</v>
      </c>
      <c r="V7" s="25" t="str">
        <f t="shared" si="3"/>
        <v>MÉR P</v>
      </c>
      <c r="W7" s="25" t="str">
        <f t="shared" si="3"/>
        <v>MÉR P</v>
      </c>
      <c r="X7" s="25" t="str">
        <f t="shared" si="3"/>
        <v>MÉR P</v>
      </c>
      <c r="Y7" s="25" t="str">
        <f t="shared" si="3"/>
        <v>MÉR P</v>
      </c>
      <c r="Z7" s="25" t="str">
        <f t="shared" si="3"/>
        <v>MÉR P</v>
      </c>
      <c r="AA7" s="25" t="str">
        <f t="shared" si="3"/>
        <v>MÉR P</v>
      </c>
      <c r="AB7" s="25" t="str">
        <f t="shared" si="3"/>
        <v>MÉR P</v>
      </c>
      <c r="AC7" s="27" t="str">
        <f t="shared" si="3"/>
        <v>MÉR P</v>
      </c>
      <c r="AD7" s="25" t="str">
        <f t="shared" si="3"/>
        <v>MÉR P</v>
      </c>
      <c r="AE7" s="25" t="str">
        <f t="shared" si="3"/>
        <v>MÉR P</v>
      </c>
      <c r="AF7" s="25" t="str">
        <f t="shared" si="3"/>
        <v>MÉR P</v>
      </c>
      <c r="AG7" s="25" t="str">
        <f t="shared" si="3"/>
        <v>MÉR P</v>
      </c>
      <c r="AH7" s="25" t="str">
        <f t="shared" si="3"/>
        <v>MÉR P</v>
      </c>
      <c r="AI7" s="25" t="str">
        <f t="shared" si="3"/>
        <v>MÉR P</v>
      </c>
      <c r="AJ7" s="25" t="str">
        <f t="shared" si="3"/>
        <v>MÉR P</v>
      </c>
      <c r="AK7" s="25" t="str">
        <f t="shared" si="3"/>
        <v>MÉR P</v>
      </c>
      <c r="AL7" s="25" t="str">
        <f t="shared" si="3"/>
        <v>MÉR P</v>
      </c>
      <c r="AM7" s="25" t="str">
        <f t="shared" si="3"/>
        <v>MÉR P</v>
      </c>
      <c r="AN7" s="25" t="str">
        <f t="shared" si="3"/>
        <v>MÉR P</v>
      </c>
      <c r="AO7" s="25" t="str">
        <f t="shared" si="3"/>
        <v>MÉR P</v>
      </c>
      <c r="AQ7" s="28" t="str">
        <f t="shared" si="3"/>
        <v>MÉR P</v>
      </c>
      <c r="AR7" s="29" t="str">
        <f t="shared" si="3"/>
        <v>MÉR P</v>
      </c>
      <c r="AT7" s="25" t="str">
        <f t="shared" si="3"/>
        <v>MÉR P</v>
      </c>
      <c r="AU7" s="25" t="str">
        <f t="shared" si="3"/>
        <v>MÉR P</v>
      </c>
      <c r="AV7" s="25" t="str">
        <f t="shared" si="3"/>
        <v>MÉR P</v>
      </c>
      <c r="AX7" s="28">
        <f>$C$1</f>
        <v>0</v>
      </c>
      <c r="AY7" s="29">
        <f>$C$1</f>
        <v>0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17083.785459999999</v>
      </c>
      <c r="E9" s="40">
        <f>E11-E12</f>
        <v>22395.99696</v>
      </c>
      <c r="F9" s="40">
        <f t="shared" ref="F9:AB9" si="4">F11-F12</f>
        <v>21092.935539999999</v>
      </c>
      <c r="G9" s="40">
        <f>G11-G12</f>
        <v>16561.56609</v>
      </c>
      <c r="H9" s="40">
        <f t="shared" si="4"/>
        <v>13191.595330000002</v>
      </c>
      <c r="I9" s="40">
        <f t="shared" si="4"/>
        <v>25854.222699999998</v>
      </c>
      <c r="J9" s="40">
        <f t="shared" si="4"/>
        <v>21045.70377</v>
      </c>
      <c r="K9" s="40">
        <f t="shared" si="4"/>
        <v>11629.504060000008</v>
      </c>
      <c r="L9" s="40">
        <f t="shared" si="4"/>
        <v>14118.8806</v>
      </c>
      <c r="M9" s="40">
        <f t="shared" si="4"/>
        <v>16647.47236</v>
      </c>
      <c r="N9" s="40">
        <f t="shared" si="4"/>
        <v>16443.39342</v>
      </c>
      <c r="O9" s="40">
        <f t="shared" si="4"/>
        <v>24903.906889999987</v>
      </c>
      <c r="P9" s="40">
        <f t="shared" ca="1" si="4"/>
        <v>90325.879379999998</v>
      </c>
      <c r="Q9" s="41">
        <f t="shared" si="4"/>
        <v>17533.142969999997</v>
      </c>
      <c r="R9" s="40">
        <f t="shared" si="4"/>
        <v>14817.474779999999</v>
      </c>
      <c r="S9" s="40">
        <f t="shared" si="4"/>
        <v>13589.48559</v>
      </c>
      <c r="T9" s="40">
        <f t="shared" si="4"/>
        <v>11446.881939999999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57386.985280000001</v>
      </c>
      <c r="AD9" s="40">
        <f>AD11-AD12</f>
        <v>18729.505467175171</v>
      </c>
      <c r="AE9" s="40">
        <f>AE11-AE12</f>
        <v>20681.198000740435</v>
      </c>
      <c r="AF9" s="40">
        <f t="shared" ref="AF9:AR9" si="6">AF11-AF12</f>
        <v>19430.442965180129</v>
      </c>
      <c r="AG9" s="40">
        <f>AG11-AG12</f>
        <v>16885.907478095272</v>
      </c>
      <c r="AH9" s="40">
        <f t="shared" si="6"/>
        <v>17234.543075288148</v>
      </c>
      <c r="AI9" s="40">
        <f t="shared" si="6"/>
        <v>19655.64108381707</v>
      </c>
      <c r="AJ9" s="40">
        <f t="shared" si="6"/>
        <v>19358.460758580099</v>
      </c>
      <c r="AK9" s="40">
        <f t="shared" si="6"/>
        <v>19127.41784691931</v>
      </c>
      <c r="AL9" s="40">
        <f t="shared" si="6"/>
        <v>17977.503459915959</v>
      </c>
      <c r="AM9" s="40">
        <f t="shared" si="6"/>
        <v>19834.990006687494</v>
      </c>
      <c r="AN9" s="40">
        <f t="shared" si="6"/>
        <v>17688.37439074611</v>
      </c>
      <c r="AO9" s="40">
        <f t="shared" si="6"/>
        <v>19471.439781838675</v>
      </c>
      <c r="AP9" s="40">
        <f t="shared" si="6"/>
        <v>0</v>
      </c>
      <c r="AQ9" s="43">
        <f t="shared" si="6"/>
        <v>16885.907478095272</v>
      </c>
      <c r="AR9" s="44">
        <f t="shared" ca="1" si="6"/>
        <v>92961.596986479155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-0.30882853241085007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-0.32210442614060764</v>
      </c>
      <c r="AV9" s="45">
        <f ca="1">IFERROR(($AC9/$AR9)-1,"")</f>
        <v>-0.38268072902892714</v>
      </c>
      <c r="AW9" s="5"/>
      <c r="AX9" s="43">
        <f t="shared" ref="AX9:BI9" si="7">AX11-AX12</f>
        <v>26469.627040000003</v>
      </c>
      <c r="AY9" s="44">
        <f t="shared" si="7"/>
        <v>260346.80163999999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0</v>
      </c>
      <c r="E10" s="47">
        <f>IFERROR(E12/E$11,"")</f>
        <v>0</v>
      </c>
      <c r="F10" s="47">
        <f>IFERROR(F12/F$11,"")</f>
        <v>0</v>
      </c>
      <c r="G10" s="48">
        <f>IFERROR(G12/G$9,"")</f>
        <v>0</v>
      </c>
      <c r="H10" s="48">
        <f t="shared" ref="H10:AP10" si="8">IFERROR(H12/H$9,"")</f>
        <v>0</v>
      </c>
      <c r="I10" s="48">
        <f>IFERROR(I12/I$9,"")</f>
        <v>0</v>
      </c>
      <c r="J10" s="48">
        <f t="shared" si="8"/>
        <v>0</v>
      </c>
      <c r="K10" s="48">
        <f t="shared" si="8"/>
        <v>0</v>
      </c>
      <c r="L10" s="48">
        <f t="shared" si="8"/>
        <v>0</v>
      </c>
      <c r="M10" s="48">
        <f t="shared" si="8"/>
        <v>0</v>
      </c>
      <c r="N10" s="48">
        <f t="shared" si="8"/>
        <v>0</v>
      </c>
      <c r="O10" s="48">
        <f t="shared" si="8"/>
        <v>0</v>
      </c>
      <c r="P10" s="48">
        <f t="shared" ca="1" si="8"/>
        <v>0</v>
      </c>
      <c r="Q10" s="49">
        <f t="shared" si="8"/>
        <v>0</v>
      </c>
      <c r="R10" s="48">
        <f t="shared" si="8"/>
        <v>0</v>
      </c>
      <c r="S10" s="48">
        <f t="shared" si="8"/>
        <v>0</v>
      </c>
      <c r="T10" s="48">
        <f t="shared" si="8"/>
        <v>0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0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-5.7251473460881816E-2</v>
      </c>
      <c r="AY10" s="55">
        <f>AY12/AY9</f>
        <v>-6.7329342206548636E-3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17083.785459999999</v>
      </c>
      <c r="E11" s="40">
        <f t="shared" si="10"/>
        <v>22395.99696</v>
      </c>
      <c r="F11" s="40">
        <f t="shared" si="10"/>
        <v>21092.935539999999</v>
      </c>
      <c r="G11" s="40">
        <f t="shared" si="10"/>
        <v>16561.56609</v>
      </c>
      <c r="H11" s="40">
        <f t="shared" si="10"/>
        <v>13191.595330000002</v>
      </c>
      <c r="I11" s="40">
        <f t="shared" si="10"/>
        <v>25854.222699999998</v>
      </c>
      <c r="J11" s="40">
        <f t="shared" si="10"/>
        <v>21045.70377</v>
      </c>
      <c r="K11" s="40">
        <f t="shared" si="10"/>
        <v>11629.504060000008</v>
      </c>
      <c r="L11" s="40">
        <f t="shared" si="10"/>
        <v>14118.8806</v>
      </c>
      <c r="M11" s="40">
        <f t="shared" si="10"/>
        <v>16647.47236</v>
      </c>
      <c r="N11" s="40">
        <f t="shared" si="10"/>
        <v>16443.39342</v>
      </c>
      <c r="O11" s="40">
        <f t="shared" si="10"/>
        <v>24903.906889999987</v>
      </c>
      <c r="P11" s="40">
        <f ca="1">SUMIF($D$4:$O$4,"&lt;"&amp;MONTH(TODAY()),$D11:$O11)</f>
        <v>90325.879379999998</v>
      </c>
      <c r="Q11" s="41">
        <f t="shared" ref="Q11:AB11" si="11">Q13+Q15+Q12+Q17+Q19+Q21</f>
        <v>17533.142969999997</v>
      </c>
      <c r="R11" s="40">
        <f t="shared" si="11"/>
        <v>14817.474779999999</v>
      </c>
      <c r="S11" s="40">
        <f t="shared" si="11"/>
        <v>13589.48559</v>
      </c>
      <c r="T11" s="40">
        <f t="shared" si="11"/>
        <v>11446.881939999999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57386.985280000001</v>
      </c>
      <c r="AD11" s="40">
        <v>18729.505467175171</v>
      </c>
      <c r="AE11" s="40">
        <v>20681.198000740435</v>
      </c>
      <c r="AF11" s="40">
        <v>19430.442965180129</v>
      </c>
      <c r="AG11" s="40">
        <v>16885.907478095272</v>
      </c>
      <c r="AH11" s="40">
        <v>17234.543075288148</v>
      </c>
      <c r="AI11" s="40">
        <v>19655.64108381707</v>
      </c>
      <c r="AJ11" s="40">
        <v>19358.460758580099</v>
      </c>
      <c r="AK11" s="40">
        <v>19127.41784691931</v>
      </c>
      <c r="AL11" s="40">
        <v>17977.503459915959</v>
      </c>
      <c r="AM11" s="40">
        <v>19834.990006687494</v>
      </c>
      <c r="AN11" s="40">
        <v>17688.37439074611</v>
      </c>
      <c r="AO11" s="40">
        <v>19471.439781838675</v>
      </c>
      <c r="AP11" s="5"/>
      <c r="AQ11" s="43">
        <v>16885.907478095272</v>
      </c>
      <c r="AR11" s="44">
        <f ca="1">SUMIF($AD$4:$AO$4,"&lt;"&amp;MONTH(TODAY()),$AD11:$AO11)</f>
        <v>92961.596986479155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-0.30882853241085007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-0.32210442614060764</v>
      </c>
      <c r="AV11" s="45">
        <f ca="1">IFERROR(($AC11/$AR11)-1,"")</f>
        <v>-0.38268072902892714</v>
      </c>
      <c r="AW11" s="5"/>
      <c r="AX11" s="43">
        <f>+AX12+AX13+AX15+AX17+AX19+AX21</f>
        <v>24954.201890000004</v>
      </c>
      <c r="AY11" s="44">
        <f>+AY12+AY13+AY15+AY17+AY19+AY21</f>
        <v>258593.90375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f ca="1">SUMIF($D$4:$O$4,"&lt;"&amp;MONTH(TODAY()),$D12:$O12)</f>
        <v>0</v>
      </c>
      <c r="Q12" s="61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-1515.4251499999998</v>
      </c>
      <c r="AY12" s="64">
        <v>-1752.8978899999997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17083.785459999999</v>
      </c>
      <c r="E13" s="60">
        <v>22395.99696</v>
      </c>
      <c r="F13" s="60">
        <v>21092.935539999999</v>
      </c>
      <c r="G13" s="60">
        <v>16561.56609</v>
      </c>
      <c r="H13" s="60">
        <v>13191.595330000002</v>
      </c>
      <c r="I13" s="60">
        <v>25854.222699999998</v>
      </c>
      <c r="J13" s="60">
        <v>21045.70377</v>
      </c>
      <c r="K13" s="60">
        <v>11629.504060000008</v>
      </c>
      <c r="L13" s="60">
        <v>14118.8806</v>
      </c>
      <c r="M13" s="60">
        <v>16647.47236</v>
      </c>
      <c r="N13" s="60">
        <v>16443.39342</v>
      </c>
      <c r="O13" s="60">
        <v>24903.906889999987</v>
      </c>
      <c r="P13" s="60">
        <f t="shared" ref="P13" ca="1" si="13">SUMIF($D$4:$O$4,"&lt;"&amp;MONTH(TODAY()),$D13:$O13)</f>
        <v>90325.879379999998</v>
      </c>
      <c r="Q13" s="61">
        <v>17533.142969999997</v>
      </c>
      <c r="R13" s="60">
        <v>14817.474779999999</v>
      </c>
      <c r="S13" s="60">
        <v>13589.48559</v>
      </c>
      <c r="T13" s="60">
        <v>11446.881939999999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57386.985280000001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17425.27375</v>
      </c>
      <c r="AY13" s="64">
        <v>0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</v>
      </c>
      <c r="E14" s="65">
        <f t="shared" si="14"/>
        <v>1</v>
      </c>
      <c r="F14" s="65">
        <f t="shared" si="14"/>
        <v>1</v>
      </c>
      <c r="G14" s="65">
        <f t="shared" si="14"/>
        <v>1</v>
      </c>
      <c r="H14" s="65">
        <f t="shared" si="14"/>
        <v>1</v>
      </c>
      <c r="I14" s="65">
        <f t="shared" si="14"/>
        <v>1</v>
      </c>
      <c r="J14" s="65">
        <f t="shared" si="14"/>
        <v>1</v>
      </c>
      <c r="K14" s="65">
        <f t="shared" si="14"/>
        <v>1</v>
      </c>
      <c r="L14" s="65">
        <f t="shared" si="14"/>
        <v>1</v>
      </c>
      <c r="M14" s="65">
        <f t="shared" si="14"/>
        <v>1</v>
      </c>
      <c r="N14" s="65">
        <f t="shared" si="14"/>
        <v>1</v>
      </c>
      <c r="O14" s="65">
        <f t="shared" si="14"/>
        <v>1</v>
      </c>
      <c r="P14" s="65">
        <f t="shared" ca="1" si="14"/>
        <v>1</v>
      </c>
      <c r="Q14" s="66">
        <f t="shared" si="14"/>
        <v>1</v>
      </c>
      <c r="R14" s="65">
        <f t="shared" si="14"/>
        <v>1</v>
      </c>
      <c r="S14" s="65">
        <f t="shared" si="14"/>
        <v>1</v>
      </c>
      <c r="T14" s="65">
        <f t="shared" si="14"/>
        <v>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0.69829016479116091</v>
      </c>
      <c r="AY14" s="69">
        <f>IFERROR(AY13/AY$11,"")</f>
        <v>0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0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0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f t="shared" ref="P17" ca="1" si="21">SUMIF($D$4:$O$4,"&lt;"&amp;MONTH(TODAY()),$D17:$O17)</f>
        <v>0</v>
      </c>
      <c r="Q17" s="61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4323.5867400000006</v>
      </c>
      <c r="AY17" s="64">
        <v>17061.83627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0</v>
      </c>
      <c r="E18" s="65">
        <f t="shared" ref="E18:P18" si="22">IFERROR(E17/E$11,"")</f>
        <v>0</v>
      </c>
      <c r="F18" s="65">
        <f t="shared" si="22"/>
        <v>0</v>
      </c>
      <c r="G18" s="65">
        <f t="shared" si="22"/>
        <v>0</v>
      </c>
      <c r="H18" s="65">
        <f t="shared" si="22"/>
        <v>0</v>
      </c>
      <c r="I18" s="65">
        <f t="shared" si="22"/>
        <v>0</v>
      </c>
      <c r="J18" s="65">
        <f t="shared" si="22"/>
        <v>0</v>
      </c>
      <c r="K18" s="65">
        <f t="shared" si="22"/>
        <v>0</v>
      </c>
      <c r="L18" s="65">
        <f t="shared" si="22"/>
        <v>0</v>
      </c>
      <c r="M18" s="65">
        <f t="shared" si="22"/>
        <v>0</v>
      </c>
      <c r="N18" s="65">
        <f t="shared" si="22"/>
        <v>0</v>
      </c>
      <c r="O18" s="65">
        <f t="shared" si="22"/>
        <v>0</v>
      </c>
      <c r="P18" s="65">
        <f t="shared" ca="1" si="22"/>
        <v>0</v>
      </c>
      <c r="Q18" s="66">
        <f>IFERROR(Q17/Q$11,"")</f>
        <v>0</v>
      </c>
      <c r="R18" s="65">
        <f t="shared" ref="R18:AO18" si="23">IFERROR(R17/R$11,"")</f>
        <v>0</v>
      </c>
      <c r="S18" s="65">
        <f t="shared" si="23"/>
        <v>0</v>
      </c>
      <c r="T18" s="65">
        <f t="shared" si="23"/>
        <v>0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0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0.17326087041608046</v>
      </c>
      <c r="AY18" s="69">
        <f>IFERROR(AY17/AY$11,"")</f>
        <v>6.5979267192991589E-2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4720.7665499999994</v>
      </c>
      <c r="AY19" s="64">
        <v>243284.96536999999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0.18917722036591245</v>
      </c>
      <c r="AY20" s="69">
        <f>IFERROR(AY19/AY$11,"")</f>
        <v>0.94079930671992884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0</v>
      </c>
      <c r="E23" s="75">
        <f t="shared" ref="E23:AB23" si="35">+E25+E27+E29+E33+E31</f>
        <v>0</v>
      </c>
      <c r="F23" s="75">
        <f t="shared" si="35"/>
        <v>0</v>
      </c>
      <c r="G23" s="75">
        <f t="shared" si="35"/>
        <v>0</v>
      </c>
      <c r="H23" s="75">
        <f t="shared" si="35"/>
        <v>0</v>
      </c>
      <c r="I23" s="75">
        <f t="shared" si="35"/>
        <v>0</v>
      </c>
      <c r="J23" s="75">
        <f t="shared" si="35"/>
        <v>0</v>
      </c>
      <c r="K23" s="75">
        <f t="shared" si="35"/>
        <v>0</v>
      </c>
      <c r="L23" s="75">
        <f t="shared" si="35"/>
        <v>0</v>
      </c>
      <c r="M23" s="75">
        <f>+M25+M27+M29+M33+M31</f>
        <v>0</v>
      </c>
      <c r="N23" s="75">
        <f t="shared" si="35"/>
        <v>0</v>
      </c>
      <c r="O23" s="75">
        <f t="shared" si="35"/>
        <v>0</v>
      </c>
      <c r="P23" s="75">
        <f t="shared" ca="1" si="35"/>
        <v>0</v>
      </c>
      <c r="Q23" s="76">
        <f t="shared" si="35"/>
        <v>0</v>
      </c>
      <c r="R23" s="75">
        <f t="shared" si="35"/>
        <v>0</v>
      </c>
      <c r="S23" s="75">
        <f t="shared" si="35"/>
        <v>0</v>
      </c>
      <c r="T23" s="75">
        <f t="shared" si="35"/>
        <v>0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0</v>
      </c>
      <c r="AD23" s="78">
        <v>-531.38253962859301</v>
      </c>
      <c r="AE23" s="78">
        <v>-531.38253962859301</v>
      </c>
      <c r="AF23" s="78">
        <v>-531.38253962859301</v>
      </c>
      <c r="AG23" s="78">
        <v>-531.38253962859301</v>
      </c>
      <c r="AH23" s="78">
        <v>-531.38253962859301</v>
      </c>
      <c r="AI23" s="78">
        <v>-531.38253962859301</v>
      </c>
      <c r="AJ23" s="78">
        <v>-531.38253962859301</v>
      </c>
      <c r="AK23" s="78">
        <v>-531.38253962859301</v>
      </c>
      <c r="AL23" s="78">
        <v>-531.38253962859301</v>
      </c>
      <c r="AM23" s="78">
        <v>-531.38253962859301</v>
      </c>
      <c r="AN23" s="78">
        <v>-531.38253962859301</v>
      </c>
      <c r="AO23" s="79">
        <v>-531.38253962859301</v>
      </c>
      <c r="AP23" s="5"/>
      <c r="AQ23" s="80">
        <v>-531.38253962859301</v>
      </c>
      <c r="AR23" s="81">
        <f ca="1">SUMIF($AD$4:$AO$4,"&lt;"&amp;MONTH(TODAY()),$AD23:$AO23)</f>
        <v>-2656.9126981429649</v>
      </c>
      <c r="AS23" s="5"/>
      <c r="AT23" s="45"/>
      <c r="AU23" s="45"/>
      <c r="AV23" s="45"/>
      <c r="AW23" s="5"/>
      <c r="AX23" s="82">
        <f>+AX25+AX27+AX29+AX31+AX33</f>
        <v>-463.8</v>
      </c>
      <c r="AY23" s="83">
        <f>+AY25+AY27+AY29+AY31+AY33</f>
        <v>-4703.7643499999995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0</v>
      </c>
      <c r="E24" s="47">
        <f t="shared" ref="E24:P24" si="37">IFERROR(E23/E$11,"")</f>
        <v>0</v>
      </c>
      <c r="F24" s="47">
        <f t="shared" si="37"/>
        <v>0</v>
      </c>
      <c r="G24" s="48">
        <f t="shared" si="37"/>
        <v>0</v>
      </c>
      <c r="H24" s="48">
        <f t="shared" si="37"/>
        <v>0</v>
      </c>
      <c r="I24" s="48">
        <f t="shared" si="37"/>
        <v>0</v>
      </c>
      <c r="J24" s="48">
        <f t="shared" si="37"/>
        <v>0</v>
      </c>
      <c r="K24" s="48">
        <f t="shared" si="37"/>
        <v>0</v>
      </c>
      <c r="L24" s="48">
        <f t="shared" si="37"/>
        <v>0</v>
      </c>
      <c r="M24" s="48">
        <f t="shared" si="37"/>
        <v>0</v>
      </c>
      <c r="N24" s="48">
        <f t="shared" si="37"/>
        <v>0</v>
      </c>
      <c r="O24" s="48">
        <f t="shared" si="37"/>
        <v>0</v>
      </c>
      <c r="P24" s="48">
        <f t="shared" ca="1" si="37"/>
        <v>0</v>
      </c>
      <c r="Q24" s="49">
        <f>IFERROR(Q23/Q$11,"")</f>
        <v>0</v>
      </c>
      <c r="R24" s="48">
        <f t="shared" ref="R24:AO24" si="38">IFERROR(R23/R$11,"")</f>
        <v>0</v>
      </c>
      <c r="S24" s="48">
        <f t="shared" si="38"/>
        <v>0</v>
      </c>
      <c r="T24" s="48">
        <f t="shared" si="38"/>
        <v>0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0</v>
      </c>
      <c r="AD24" s="65">
        <f t="shared" si="38"/>
        <v>-2.8371413252735359E-2</v>
      </c>
      <c r="AE24" s="65">
        <f t="shared" si="38"/>
        <v>-2.5693992176351113E-2</v>
      </c>
      <c r="AF24" s="65">
        <f t="shared" si="38"/>
        <v>-2.7347937490712109E-2</v>
      </c>
      <c r="AG24" s="65">
        <f t="shared" si="38"/>
        <v>-3.1468995096527251E-2</v>
      </c>
      <c r="AH24" s="65">
        <f t="shared" si="38"/>
        <v>-3.0832412400333319E-2</v>
      </c>
      <c r="AI24" s="65">
        <f t="shared" si="38"/>
        <v>-2.7034607386379892E-2</v>
      </c>
      <c r="AJ24" s="65">
        <f t="shared" si="38"/>
        <v>-2.744962764630305E-2</v>
      </c>
      <c r="AK24" s="65">
        <f t="shared" si="38"/>
        <v>-2.7781195762091759E-2</v>
      </c>
      <c r="AL24" s="65">
        <f t="shared" si="38"/>
        <v>-2.9558194262813236E-2</v>
      </c>
      <c r="AM24" s="65">
        <f t="shared" si="38"/>
        <v>-2.679015918079283E-2</v>
      </c>
      <c r="AN24" s="65">
        <f t="shared" si="38"/>
        <v>-3.0041343986171636E-2</v>
      </c>
      <c r="AO24" s="69">
        <f t="shared" si="38"/>
        <v>-2.7290356829402111E-2</v>
      </c>
      <c r="AP24" s="5"/>
      <c r="AQ24" s="88">
        <f t="shared" ref="AQ24" si="40">IFERROR(AQ23/AQ$11,"")</f>
        <v>-3.1468995096527251E-2</v>
      </c>
      <c r="AR24" s="89">
        <f ca="1">IFERROR(AR23/AR$11,"")</f>
        <v>-2.8580755755835401E-2</v>
      </c>
      <c r="AS24" s="5"/>
      <c r="AT24" s="45"/>
      <c r="AU24" s="45"/>
      <c r="AV24" s="45"/>
      <c r="AW24" s="5"/>
      <c r="AX24" s="90">
        <f>IFERROR(AX23/AX$11,"")</f>
        <v>-1.8586048235261752E-2</v>
      </c>
      <c r="AY24" s="91">
        <f>IFERROR(AY23/AY$11,"")</f>
        <v>-1.8189772774177396E-2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f ca="1">SUMIF($D$4:$O$4,"&lt;"&amp;MONTH(TODAY()),$D25:$O25)</f>
        <v>0</v>
      </c>
      <c r="Q25" s="61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0</v>
      </c>
      <c r="AY25" s="97">
        <v>0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0</v>
      </c>
      <c r="E26" s="65">
        <f t="shared" ref="E26:P26" si="41">IFERROR(E25/E$11,"")</f>
        <v>0</v>
      </c>
      <c r="F26" s="65">
        <f t="shared" si="41"/>
        <v>0</v>
      </c>
      <c r="G26" s="65">
        <f t="shared" si="41"/>
        <v>0</v>
      </c>
      <c r="H26" s="65">
        <f t="shared" si="41"/>
        <v>0</v>
      </c>
      <c r="I26" s="65">
        <f t="shared" si="41"/>
        <v>0</v>
      </c>
      <c r="J26" s="65">
        <f t="shared" si="41"/>
        <v>0</v>
      </c>
      <c r="K26" s="65">
        <f t="shared" si="41"/>
        <v>0</v>
      </c>
      <c r="L26" s="65">
        <f t="shared" si="41"/>
        <v>0</v>
      </c>
      <c r="M26" s="65">
        <f t="shared" si="41"/>
        <v>0</v>
      </c>
      <c r="N26" s="65">
        <f t="shared" si="41"/>
        <v>0</v>
      </c>
      <c r="O26" s="65">
        <f t="shared" si="41"/>
        <v>0</v>
      </c>
      <c r="P26" s="65">
        <f t="shared" ca="1" si="41"/>
        <v>0</v>
      </c>
      <c r="Q26" s="66">
        <f>IFERROR(Q25/Q$11,"")</f>
        <v>0</v>
      </c>
      <c r="R26" s="65">
        <f t="shared" ref="R26:AO26" si="42">IFERROR(R25/R$11,"")</f>
        <v>0</v>
      </c>
      <c r="S26" s="65">
        <f t="shared" si="42"/>
        <v>0</v>
      </c>
      <c r="T26" s="65">
        <f t="shared" si="42"/>
        <v>0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0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0</v>
      </c>
      <c r="AY26" s="100">
        <f>IFERROR(AY25/AY$11,"")</f>
        <v>0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f ca="1">SUMIF($D$4:$O$4,"&lt;"&amp;MONTH(TODAY()),$D27:$O27)</f>
        <v>0</v>
      </c>
      <c r="Q27" s="61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0</v>
      </c>
      <c r="AY27" s="97">
        <v>-698.99893000000009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0</v>
      </c>
      <c r="E28" s="65">
        <f t="shared" ref="E28:P28" si="45">IFERROR(E27/E$11,"")</f>
        <v>0</v>
      </c>
      <c r="F28" s="65">
        <f t="shared" si="45"/>
        <v>0</v>
      </c>
      <c r="G28" s="65">
        <f t="shared" si="45"/>
        <v>0</v>
      </c>
      <c r="H28" s="65">
        <f t="shared" si="45"/>
        <v>0</v>
      </c>
      <c r="I28" s="65">
        <f t="shared" si="45"/>
        <v>0</v>
      </c>
      <c r="J28" s="65">
        <f t="shared" si="45"/>
        <v>0</v>
      </c>
      <c r="K28" s="65">
        <f t="shared" si="45"/>
        <v>0</v>
      </c>
      <c r="L28" s="65">
        <f t="shared" si="45"/>
        <v>0</v>
      </c>
      <c r="M28" s="65">
        <f t="shared" si="45"/>
        <v>0</v>
      </c>
      <c r="N28" s="65">
        <f t="shared" si="45"/>
        <v>0</v>
      </c>
      <c r="O28" s="65">
        <f t="shared" si="45"/>
        <v>0</v>
      </c>
      <c r="P28" s="65">
        <f t="shared" ca="1" si="45"/>
        <v>0</v>
      </c>
      <c r="Q28" s="66">
        <f>IFERROR(Q27/Q$11,"")</f>
        <v>0</v>
      </c>
      <c r="R28" s="65">
        <f t="shared" ref="R28:AO28" si="46">IFERROR(R27/R$11,"")</f>
        <v>0</v>
      </c>
      <c r="S28" s="65">
        <f t="shared" si="46"/>
        <v>0</v>
      </c>
      <c r="T28" s="65">
        <f t="shared" si="46"/>
        <v>0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0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0</v>
      </c>
      <c r="AY28" s="100">
        <f>IFERROR(AY27/AY$11,"")</f>
        <v>-2.7030758260866393E-3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0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0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f ca="1">SUMIF($D$4:$O$4,"&lt;"&amp;MONTH(TODAY()),$D31:$O31)</f>
        <v>0</v>
      </c>
      <c r="Q31" s="61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0</v>
      </c>
      <c r="AY31" s="97">
        <v>-1954.6823099999997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0</v>
      </c>
      <c r="E32" s="65">
        <f t="shared" ref="E32:P32" si="53">IFERROR(E31/E$11,"")</f>
        <v>0</v>
      </c>
      <c r="F32" s="65">
        <f t="shared" si="53"/>
        <v>0</v>
      </c>
      <c r="G32" s="65">
        <f t="shared" si="53"/>
        <v>0</v>
      </c>
      <c r="H32" s="65">
        <f t="shared" si="53"/>
        <v>0</v>
      </c>
      <c r="I32" s="65">
        <f t="shared" si="53"/>
        <v>0</v>
      </c>
      <c r="J32" s="65">
        <f t="shared" si="53"/>
        <v>0</v>
      </c>
      <c r="K32" s="65">
        <f t="shared" si="53"/>
        <v>0</v>
      </c>
      <c r="L32" s="65">
        <f t="shared" si="53"/>
        <v>0</v>
      </c>
      <c r="M32" s="65">
        <f t="shared" si="53"/>
        <v>0</v>
      </c>
      <c r="N32" s="65">
        <f t="shared" si="53"/>
        <v>0</v>
      </c>
      <c r="O32" s="65">
        <f t="shared" si="53"/>
        <v>0</v>
      </c>
      <c r="P32" s="65">
        <f t="shared" ca="1" si="53"/>
        <v>0</v>
      </c>
      <c r="Q32" s="66">
        <f>IFERROR(Q31/Q$11,"")</f>
        <v>0</v>
      </c>
      <c r="R32" s="65">
        <f t="shared" ref="R32:AO32" si="54">IFERROR(R31/R$11,"")</f>
        <v>0</v>
      </c>
      <c r="S32" s="65">
        <f t="shared" si="54"/>
        <v>0</v>
      </c>
      <c r="T32" s="65">
        <f t="shared" si="54"/>
        <v>0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0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0</v>
      </c>
      <c r="AY32" s="100">
        <f>IFERROR(AY31/AY$11,"")</f>
        <v>-7.5588878223893539E-3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-463.8</v>
      </c>
      <c r="AY33" s="97">
        <v>-2050.08311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-1.8586048235261752E-2</v>
      </c>
      <c r="AY34" s="100">
        <f>IFERROR(AY33/AY$11,"")</f>
        <v>-7.9278091257014016E-3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-1057.4299300000002</v>
      </c>
      <c r="E35" s="104">
        <f t="shared" ref="E35:AB35" si="61">+E37+E39+E41+E43+E45</f>
        <v>-940.82054000000016</v>
      </c>
      <c r="F35" s="104">
        <f t="shared" si="61"/>
        <v>-961.82536000000016</v>
      </c>
      <c r="G35" s="104">
        <f t="shared" si="61"/>
        <v>-1048.0252399999999</v>
      </c>
      <c r="H35" s="104">
        <f t="shared" si="61"/>
        <v>-1079.8173999999999</v>
      </c>
      <c r="I35" s="104">
        <f t="shared" si="61"/>
        <v>-966.09716000000014</v>
      </c>
      <c r="J35" s="104">
        <f t="shared" si="61"/>
        <v>-1035.8620700000001</v>
      </c>
      <c r="K35" s="104">
        <f t="shared" si="61"/>
        <v>-969.27315999999985</v>
      </c>
      <c r="L35" s="104">
        <f t="shared" si="61"/>
        <v>-1032.3118000000004</v>
      </c>
      <c r="M35" s="104">
        <f t="shared" si="61"/>
        <v>-1025.8756999999998</v>
      </c>
      <c r="N35" s="104">
        <f t="shared" si="61"/>
        <v>-1057.7049599999998</v>
      </c>
      <c r="O35" s="104">
        <f t="shared" si="61"/>
        <v>-878.9937900000001</v>
      </c>
      <c r="P35" s="104">
        <f t="shared" ca="1" si="61"/>
        <v>-5087.9184700000005</v>
      </c>
      <c r="Q35" s="105">
        <f t="shared" si="61"/>
        <v>-1021.8826300000001</v>
      </c>
      <c r="R35" s="104">
        <f t="shared" si="61"/>
        <v>-1013.83448</v>
      </c>
      <c r="S35" s="104">
        <f t="shared" si="61"/>
        <v>-980.02692999999988</v>
      </c>
      <c r="T35" s="104">
        <f t="shared" si="61"/>
        <v>-1068.3534399999996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-4084.0974799999999</v>
      </c>
      <c r="AD35" s="60">
        <v>-493.56916037140672</v>
      </c>
      <c r="AE35" s="60">
        <v>-493.56916037140672</v>
      </c>
      <c r="AF35" s="60">
        <v>-493.56916037140672</v>
      </c>
      <c r="AG35" s="60">
        <v>-493.56916037140672</v>
      </c>
      <c r="AH35" s="60">
        <v>-493.56916037140672</v>
      </c>
      <c r="AI35" s="60">
        <v>-493.56916037140672</v>
      </c>
      <c r="AJ35" s="60">
        <v>-493.56916037140672</v>
      </c>
      <c r="AK35" s="60">
        <v>-493.56916037140672</v>
      </c>
      <c r="AL35" s="60">
        <v>-493.56916037140672</v>
      </c>
      <c r="AM35" s="60">
        <v>-493.56916037140672</v>
      </c>
      <c r="AN35" s="60">
        <v>-493.56916037140672</v>
      </c>
      <c r="AO35" s="64">
        <v>-493.56916037140672</v>
      </c>
      <c r="AP35" s="5"/>
      <c r="AQ35" s="95">
        <v>-493.56916037140672</v>
      </c>
      <c r="AR35" s="96">
        <f ca="1">SUMIF($AD$4:$AO$4,"&lt;"&amp;MONTH(TODAY()),$AD35:$AO35)</f>
        <v>-2467.8458018570336</v>
      </c>
      <c r="AS35" s="5"/>
      <c r="AT35" s="45"/>
      <c r="AU35" s="45"/>
      <c r="AV35" s="45"/>
      <c r="AW35" s="5"/>
      <c r="AX35" s="84">
        <f>+AX37+AX39+AX41+AX43+AX45</f>
        <v>-38719.727939999997</v>
      </c>
      <c r="AY35" s="97">
        <f>+AY37+AY39+AY41+AY43+AY45</f>
        <v>-156388.04635000002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-6.1896699210831713E-2</v>
      </c>
      <c r="E36" s="47">
        <f t="shared" si="63"/>
        <v>-4.2008424169745026E-2</v>
      </c>
      <c r="F36" s="47">
        <f t="shared" si="63"/>
        <v>-4.559940735494232E-2</v>
      </c>
      <c r="G36" s="48">
        <f t="shared" si="63"/>
        <v>-6.3280563824987882E-2</v>
      </c>
      <c r="H36" s="48">
        <f t="shared" si="63"/>
        <v>-8.185646792426278E-2</v>
      </c>
      <c r="I36" s="48">
        <f t="shared" si="63"/>
        <v>-3.736709361600727E-2</v>
      </c>
      <c r="J36" s="48">
        <f t="shared" si="63"/>
        <v>-4.9219645079134365E-2</v>
      </c>
      <c r="K36" s="48">
        <f t="shared" si="63"/>
        <v>-8.3346044250832751E-2</v>
      </c>
      <c r="L36" s="48">
        <f t="shared" si="63"/>
        <v>-7.3115697288353043E-2</v>
      </c>
      <c r="M36" s="48">
        <f t="shared" si="63"/>
        <v>-6.1623511234350524E-2</v>
      </c>
      <c r="N36" s="48">
        <f t="shared" si="63"/>
        <v>-6.432400739822472E-2</v>
      </c>
      <c r="O36" s="48">
        <f t="shared" si="63"/>
        <v>-3.5295417457288786E-2</v>
      </c>
      <c r="P36" s="48">
        <f t="shared" ca="1" si="63"/>
        <v>-5.6328468706019263E-2</v>
      </c>
      <c r="Q36" s="49">
        <f t="shared" si="63"/>
        <v>-5.828291206821775E-2</v>
      </c>
      <c r="R36" s="48">
        <f t="shared" si="63"/>
        <v>-6.842154247283963E-2</v>
      </c>
      <c r="S36" s="48">
        <f t="shared" si="63"/>
        <v>-7.2116558313374671E-2</v>
      </c>
      <c r="T36" s="48">
        <f t="shared" si="63"/>
        <v>-9.3331393264985463E-2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-7.1167660403714444E-2</v>
      </c>
      <c r="AD36" s="107">
        <f t="shared" si="63"/>
        <v>-2.6352492928146062E-2</v>
      </c>
      <c r="AE36" s="107">
        <f t="shared" si="63"/>
        <v>-2.3865598131874943E-2</v>
      </c>
      <c r="AF36" s="107">
        <f t="shared" si="63"/>
        <v>-2.5401848082202541E-2</v>
      </c>
      <c r="AG36" s="107">
        <f t="shared" si="63"/>
        <v>-2.9229649695266556E-2</v>
      </c>
      <c r="AH36" s="107">
        <f t="shared" si="63"/>
        <v>-2.863836646061791E-2</v>
      </c>
      <c r="AI36" s="107">
        <f t="shared" si="63"/>
        <v>-2.5110814664690499E-2</v>
      </c>
      <c r="AJ36" s="107">
        <f t="shared" si="63"/>
        <v>-2.5496301928480854E-2</v>
      </c>
      <c r="AK36" s="107">
        <f t="shared" si="63"/>
        <v>-2.5804275533767445E-2</v>
      </c>
      <c r="AL36" s="107">
        <f t="shared" si="63"/>
        <v>-2.7454822159923759E-2</v>
      </c>
      <c r="AM36" s="107">
        <f t="shared" si="63"/>
        <v>-2.4883761484376685E-2</v>
      </c>
      <c r="AN36" s="107">
        <f t="shared" si="63"/>
        <v>-2.7903590769179077E-2</v>
      </c>
      <c r="AO36" s="53">
        <f t="shared" si="63"/>
        <v>-2.5348364882178183E-2</v>
      </c>
      <c r="AP36" s="56"/>
      <c r="AQ36" s="54">
        <f t="shared" ref="AQ36" si="65">IFERROR(AQ35/AQ$11,"")</f>
        <v>-2.9229649695266556E-2</v>
      </c>
      <c r="AR36" s="55">
        <f ca="1">IFERROR(AR35/AR$11,"")</f>
        <v>-2.6546938540825311E-2</v>
      </c>
      <c r="AS36" s="5"/>
      <c r="AT36" s="45"/>
      <c r="AU36" s="45"/>
      <c r="AV36" s="45"/>
      <c r="AW36" s="5"/>
      <c r="AX36" s="54">
        <f>IFERROR(AX35/AX$11,"")</f>
        <v>-1.5516315893683743</v>
      </c>
      <c r="AY36" s="55">
        <f>IFERROR(AY35/AY$11,"")</f>
        <v>-0.60476308250944222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-655.30801000000019</v>
      </c>
      <c r="E37" s="60">
        <v>-620.51560000000018</v>
      </c>
      <c r="F37" s="60">
        <v>-621.2645500000001</v>
      </c>
      <c r="G37" s="60">
        <v>-697.22583999999995</v>
      </c>
      <c r="H37" s="60">
        <v>-712.35860999999989</v>
      </c>
      <c r="I37" s="60">
        <v>-641.59339000000011</v>
      </c>
      <c r="J37" s="60">
        <v>-664.26423000000011</v>
      </c>
      <c r="K37" s="60">
        <v>-643.32915999999989</v>
      </c>
      <c r="L37" s="60">
        <v>-677.29368000000034</v>
      </c>
      <c r="M37" s="60">
        <v>-684.60527999999988</v>
      </c>
      <c r="N37" s="60">
        <v>-638.41460999999993</v>
      </c>
      <c r="O37" s="60">
        <v>-618.46018000000004</v>
      </c>
      <c r="P37" s="60">
        <f ca="1">SUMIF($D$4:$O$4,"&lt;"&amp;MONTH(TODAY()),$D37:$O37)</f>
        <v>-3306.6726100000001</v>
      </c>
      <c r="Q37" s="61">
        <v>-670.52940999999998</v>
      </c>
      <c r="R37" s="60">
        <v>-679.31691000000001</v>
      </c>
      <c r="S37" s="60">
        <v>-647.15198999999984</v>
      </c>
      <c r="T37" s="60">
        <v>-728.94616999999971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-2725.9444799999997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-31245.53829</v>
      </c>
      <c r="AY37" s="64">
        <v>-124570.51681000002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-3.8358478074683115E-2</v>
      </c>
      <c r="E38" s="65">
        <f t="shared" si="66"/>
        <v>-2.7706540642430957E-2</v>
      </c>
      <c r="F38" s="65">
        <f t="shared" si="66"/>
        <v>-2.9453678878497161E-2</v>
      </c>
      <c r="G38" s="65">
        <f t="shared" si="66"/>
        <v>-4.209902832927076E-2</v>
      </c>
      <c r="H38" s="65">
        <f t="shared" si="66"/>
        <v>-5.4000944706056243E-2</v>
      </c>
      <c r="I38" s="65">
        <f t="shared" si="66"/>
        <v>-2.4815806587757137E-2</v>
      </c>
      <c r="J38" s="65">
        <f t="shared" si="66"/>
        <v>-3.1562937369996068E-2</v>
      </c>
      <c r="K38" s="65">
        <f t="shared" si="66"/>
        <v>-5.5318709781679153E-2</v>
      </c>
      <c r="L38" s="65">
        <f t="shared" si="66"/>
        <v>-4.7970777513339148E-2</v>
      </c>
      <c r="M38" s="65">
        <f t="shared" si="66"/>
        <v>-4.1123677228318875E-2</v>
      </c>
      <c r="N38" s="65">
        <f t="shared" si="66"/>
        <v>-3.8824991514434005E-2</v>
      </c>
      <c r="O38" s="65">
        <f t="shared" si="66"/>
        <v>-2.4833861720240328E-2</v>
      </c>
      <c r="P38" s="65">
        <f t="shared" ca="1" si="66"/>
        <v>-3.6608252614833275E-2</v>
      </c>
      <c r="Q38" s="66">
        <f t="shared" si="66"/>
        <v>-3.824353746201159E-2</v>
      </c>
      <c r="R38" s="65">
        <f t="shared" si="66"/>
        <v>-4.5845659944494271E-2</v>
      </c>
      <c r="S38" s="65">
        <f t="shared" si="66"/>
        <v>-4.7621522221283713E-2</v>
      </c>
      <c r="T38" s="65">
        <f t="shared" si="66"/>
        <v>-6.3680762483691672E-2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-4.7501092219772369E-2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-1.2521153121920181</v>
      </c>
      <c r="AY38" s="69">
        <f>IFERROR(AY37/AY$11,"")</f>
        <v>-0.48172255804773595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-176.14943000000002</v>
      </c>
      <c r="E39" s="60">
        <v>-165.82161000000002</v>
      </c>
      <c r="F39" s="60">
        <v>-187.15532999999999</v>
      </c>
      <c r="G39" s="60">
        <v>-198.05293000000006</v>
      </c>
      <c r="H39" s="60">
        <v>-199.11074000000005</v>
      </c>
      <c r="I39" s="60">
        <v>-165.16075000000001</v>
      </c>
      <c r="J39" s="60">
        <v>-207.40945000000002</v>
      </c>
      <c r="K39" s="60">
        <v>-168.28428</v>
      </c>
      <c r="L39" s="60">
        <v>-199.22976</v>
      </c>
      <c r="M39" s="60">
        <v>-178.97647000000001</v>
      </c>
      <c r="N39" s="60">
        <v>-215.50799000000001</v>
      </c>
      <c r="O39" s="60">
        <v>-96.761290000000059</v>
      </c>
      <c r="P39" s="60">
        <f ca="1">SUMIF($D$4:$O$4,"&lt;"&amp;MONTH(TODAY()),$D39:$O39)</f>
        <v>-926.29004000000009</v>
      </c>
      <c r="Q39" s="61">
        <v>-178.85761000000002</v>
      </c>
      <c r="R39" s="60">
        <v>-175.36356000000004</v>
      </c>
      <c r="S39" s="60">
        <v>-162.39498</v>
      </c>
      <c r="T39" s="60">
        <v>-168.93599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-685.55214000000001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-2975.8527899999999</v>
      </c>
      <c r="AY39" s="64">
        <v>-17003.795890000001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-1.0310913258214144E-2</v>
      </c>
      <c r="E40" s="65">
        <f t="shared" si="69"/>
        <v>-7.4040736072684315E-3</v>
      </c>
      <c r="F40" s="65">
        <f t="shared" si="69"/>
        <v>-8.8728915728720804E-3</v>
      </c>
      <c r="G40" s="65">
        <f t="shared" si="69"/>
        <v>-1.1958587063791385E-2</v>
      </c>
      <c r="H40" s="65">
        <f t="shared" si="69"/>
        <v>-1.5093757428048698E-2</v>
      </c>
      <c r="I40" s="65">
        <f t="shared" si="69"/>
        <v>-6.3881537618224356E-3</v>
      </c>
      <c r="J40" s="65">
        <f t="shared" si="69"/>
        <v>-9.8551919321251576E-3</v>
      </c>
      <c r="K40" s="65">
        <f t="shared" si="69"/>
        <v>-1.4470460574395282E-2</v>
      </c>
      <c r="L40" s="65">
        <f t="shared" si="69"/>
        <v>-1.4110875050533397E-2</v>
      </c>
      <c r="M40" s="65">
        <f t="shared" si="69"/>
        <v>-1.0750969644499233E-2</v>
      </c>
      <c r="N40" s="65">
        <f t="shared" si="69"/>
        <v>-1.310605326379158E-2</v>
      </c>
      <c r="O40" s="65">
        <f t="shared" si="69"/>
        <v>-3.8853859527901613E-3</v>
      </c>
      <c r="P40" s="65">
        <f t="shared" ca="1" si="69"/>
        <v>-1.0254979484928211E-2</v>
      </c>
      <c r="Q40" s="66">
        <f t="shared" si="69"/>
        <v>-1.0201115128418989E-2</v>
      </c>
      <c r="R40" s="65">
        <f t="shared" si="69"/>
        <v>-1.1834915368757594E-2</v>
      </c>
      <c r="S40" s="65">
        <f t="shared" si="69"/>
        <v>-1.1950046153292253E-2</v>
      </c>
      <c r="T40" s="65">
        <f t="shared" si="69"/>
        <v>-1.475825389704334E-2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-1.1946125705246316E-2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-0.11925257329878881</v>
      </c>
      <c r="AY40" s="69">
        <f>IFERROR(AY39/AY$11,"")</f>
        <v>-6.5754821143961334E-2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-60.529890000000002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-51.111599999999996</v>
      </c>
      <c r="O41" s="60">
        <v>0</v>
      </c>
      <c r="P41" s="60">
        <f ca="1">SUMIF($D$4:$O$4,"&lt;"&amp;MONTH(TODAY()),$D41:$O41)</f>
        <v>-60.529890000000002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-539.21973000000003</v>
      </c>
      <c r="AY41" s="64">
        <v>-1180.1099200000003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-3.5431193011481428E-3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-3.1083365029649698E-3</v>
      </c>
      <c r="O42" s="65">
        <f t="shared" si="72"/>
        <v>0</v>
      </c>
      <c r="P42" s="65">
        <f t="shared" ca="1" si="72"/>
        <v>-6.7012787935727045E-4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-2.1608374107772353E-2</v>
      </c>
      <c r="AY42" s="69">
        <f>IFERROR(AY41/AY$11,"")</f>
        <v>-4.5635643489140079E-3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-165.44259999999997</v>
      </c>
      <c r="E43" s="60">
        <v>-154.48333000000002</v>
      </c>
      <c r="F43" s="60">
        <v>-153.40548000000001</v>
      </c>
      <c r="G43" s="60">
        <v>-152.74646999999999</v>
      </c>
      <c r="H43" s="60">
        <v>-168.34805</v>
      </c>
      <c r="I43" s="60">
        <v>-159.34302</v>
      </c>
      <c r="J43" s="60">
        <v>-164.18839000000003</v>
      </c>
      <c r="K43" s="60">
        <v>-157.65971999999999</v>
      </c>
      <c r="L43" s="60">
        <v>-155.78835999999998</v>
      </c>
      <c r="M43" s="60">
        <v>-162.29395000000002</v>
      </c>
      <c r="N43" s="60">
        <v>-152.67076</v>
      </c>
      <c r="O43" s="60">
        <v>-163.77232000000001</v>
      </c>
      <c r="P43" s="60">
        <f ca="1">SUMIF($D$4:$O$4,"&lt;"&amp;MONTH(TODAY()),$D43:$O43)</f>
        <v>-794.42593000000011</v>
      </c>
      <c r="Q43" s="61">
        <v>-172.49561000000003</v>
      </c>
      <c r="R43" s="60">
        <v>-159.15401</v>
      </c>
      <c r="S43" s="60">
        <v>-170.47996000000001</v>
      </c>
      <c r="T43" s="60">
        <v>-170.47128000000004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-672.60086000000001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-3959.1171300000005</v>
      </c>
      <c r="AY43" s="64">
        <v>-13606.81473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-9.684188576786306E-3</v>
      </c>
      <c r="E44" s="65">
        <f t="shared" si="75"/>
        <v>-6.8978099200456408E-3</v>
      </c>
      <c r="F44" s="65">
        <f t="shared" si="75"/>
        <v>-7.2728369035730727E-3</v>
      </c>
      <c r="G44" s="65">
        <f t="shared" si="75"/>
        <v>-9.2229484319257381E-3</v>
      </c>
      <c r="H44" s="65">
        <f t="shared" si="75"/>
        <v>-1.2761765790157843E-2</v>
      </c>
      <c r="I44" s="65">
        <f t="shared" si="75"/>
        <v>-6.1631332664276927E-3</v>
      </c>
      <c r="J44" s="65">
        <f t="shared" si="75"/>
        <v>-7.801515777013145E-3</v>
      </c>
      <c r="K44" s="65">
        <f t="shared" si="75"/>
        <v>-1.3556873894758318E-2</v>
      </c>
      <c r="L44" s="65">
        <f t="shared" si="75"/>
        <v>-1.1034044724480493E-2</v>
      </c>
      <c r="M44" s="65">
        <f t="shared" si="75"/>
        <v>-9.7488643615324215E-3</v>
      </c>
      <c r="N44" s="65">
        <f t="shared" si="75"/>
        <v>-9.2846261170341816E-3</v>
      </c>
      <c r="O44" s="65">
        <f t="shared" si="75"/>
        <v>-6.5761697842582996E-3</v>
      </c>
      <c r="P44" s="65">
        <f t="shared" ca="1" si="75"/>
        <v>-8.7951087269005027E-3</v>
      </c>
      <c r="Q44" s="66">
        <f t="shared" si="75"/>
        <v>-9.8382594777871729E-3</v>
      </c>
      <c r="R44" s="65">
        <f t="shared" si="75"/>
        <v>-1.0740967159587771E-2</v>
      </c>
      <c r="S44" s="65">
        <f t="shared" si="75"/>
        <v>-1.2544989938798707E-2</v>
      </c>
      <c r="T44" s="65">
        <f t="shared" si="75"/>
        <v>-1.4892376884250458E-2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-1.1720442478695754E-2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-0.15865532976979532</v>
      </c>
      <c r="AY44" s="69">
        <f>IFERROR(AY43/AY$11,"")</f>
        <v>-5.2618466764609489E-2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-26.809000000000001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-1.03672204221481E-4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-1057.4299300000002</v>
      </c>
      <c r="E47" s="71">
        <f t="shared" ref="E47:AO47" si="81">E23+E35</f>
        <v>-940.82054000000016</v>
      </c>
      <c r="F47" s="71">
        <f>F23+F35</f>
        <v>-961.82536000000016</v>
      </c>
      <c r="G47" s="71">
        <f t="shared" si="81"/>
        <v>-1048.0252399999999</v>
      </c>
      <c r="H47" s="71">
        <f t="shared" si="81"/>
        <v>-1079.8173999999999</v>
      </c>
      <c r="I47" s="71">
        <f t="shared" si="81"/>
        <v>-966.09716000000014</v>
      </c>
      <c r="J47" s="71">
        <f t="shared" si="81"/>
        <v>-1035.8620700000001</v>
      </c>
      <c r="K47" s="71">
        <f t="shared" si="81"/>
        <v>-969.27315999999985</v>
      </c>
      <c r="L47" s="71">
        <f t="shared" si="81"/>
        <v>-1032.3118000000004</v>
      </c>
      <c r="M47" s="71">
        <f t="shared" si="81"/>
        <v>-1025.8756999999998</v>
      </c>
      <c r="N47" s="71">
        <f t="shared" si="81"/>
        <v>-1057.7049599999998</v>
      </c>
      <c r="O47" s="71">
        <f t="shared" si="81"/>
        <v>-878.9937900000001</v>
      </c>
      <c r="P47" s="71">
        <f ca="1">SUMIF($D$4:$O$4,"&lt;"&amp;MONTH(TODAY()),$D47:$O47)</f>
        <v>-5087.9184700000005</v>
      </c>
      <c r="Q47" s="109">
        <f t="shared" si="81"/>
        <v>-1021.8826300000001</v>
      </c>
      <c r="R47" s="71">
        <f t="shared" si="81"/>
        <v>-1013.83448</v>
      </c>
      <c r="S47" s="71">
        <f t="shared" si="81"/>
        <v>-980.02692999999988</v>
      </c>
      <c r="T47" s="71">
        <f t="shared" si="81"/>
        <v>-1068.3534399999996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-4084.0974799999995</v>
      </c>
      <c r="AD47" s="110">
        <f t="shared" si="81"/>
        <v>-1024.9516999999996</v>
      </c>
      <c r="AE47" s="110">
        <f t="shared" si="81"/>
        <v>-1024.9516999999996</v>
      </c>
      <c r="AF47" s="110">
        <f t="shared" si="81"/>
        <v>-1024.9516999999996</v>
      </c>
      <c r="AG47" s="110">
        <f t="shared" si="81"/>
        <v>-1024.9516999999996</v>
      </c>
      <c r="AH47" s="110">
        <f t="shared" si="81"/>
        <v>-1024.9516999999996</v>
      </c>
      <c r="AI47" s="110">
        <f t="shared" si="81"/>
        <v>-1024.9516999999996</v>
      </c>
      <c r="AJ47" s="110">
        <f t="shared" si="81"/>
        <v>-1024.9516999999996</v>
      </c>
      <c r="AK47" s="110">
        <f t="shared" si="81"/>
        <v>-1024.9516999999996</v>
      </c>
      <c r="AL47" s="110">
        <f t="shared" si="81"/>
        <v>-1024.9516999999996</v>
      </c>
      <c r="AM47" s="110">
        <f t="shared" si="81"/>
        <v>-1024.9516999999996</v>
      </c>
      <c r="AN47" s="110">
        <f t="shared" si="81"/>
        <v>-1024.9516999999996</v>
      </c>
      <c r="AO47" s="111">
        <f t="shared" si="81"/>
        <v>-1024.9516999999996</v>
      </c>
      <c r="AP47" s="5"/>
      <c r="AQ47" s="112">
        <f t="shared" ref="AQ47" si="83">AQ23+AQ35</f>
        <v>-1024.9516999999996</v>
      </c>
      <c r="AR47" s="111">
        <f ca="1">AR23+AR35</f>
        <v>-5124.7584999999981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1.9396670255765747E-2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4.2345156362002312E-2</v>
      </c>
      <c r="AV47" s="45">
        <f ca="1">IFERROR(($AC47/$AR47)-1,"")</f>
        <v>-0.20306537761730603</v>
      </c>
      <c r="AW47" s="5"/>
      <c r="AX47" s="72">
        <f>AX35+AX23</f>
        <v>-39183.52794</v>
      </c>
      <c r="AY47" s="73">
        <f>AY35+AY23</f>
        <v>-161091.81070000003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-6.1896699210831713E-2</v>
      </c>
      <c r="E48" s="114">
        <f t="shared" si="84"/>
        <v>-4.2008424169745026E-2</v>
      </c>
      <c r="F48" s="114">
        <f t="shared" si="84"/>
        <v>-4.559940735494232E-2</v>
      </c>
      <c r="G48" s="115">
        <f t="shared" si="84"/>
        <v>-6.3280563824987882E-2</v>
      </c>
      <c r="H48" s="115">
        <f t="shared" si="84"/>
        <v>-8.185646792426278E-2</v>
      </c>
      <c r="I48" s="115">
        <f t="shared" si="84"/>
        <v>-3.736709361600727E-2</v>
      </c>
      <c r="J48" s="115">
        <f t="shared" si="84"/>
        <v>-4.9219645079134365E-2</v>
      </c>
      <c r="K48" s="115">
        <f t="shared" si="84"/>
        <v>-8.3346044250832751E-2</v>
      </c>
      <c r="L48" s="115">
        <f t="shared" si="84"/>
        <v>-7.3115697288353043E-2</v>
      </c>
      <c r="M48" s="115">
        <f t="shared" si="84"/>
        <v>-6.1623511234350524E-2</v>
      </c>
      <c r="N48" s="115">
        <f t="shared" si="84"/>
        <v>-6.432400739822472E-2</v>
      </c>
      <c r="O48" s="115">
        <f t="shared" si="84"/>
        <v>-3.5295417457288786E-2</v>
      </c>
      <c r="P48" s="115">
        <f t="shared" ca="1" si="84"/>
        <v>-5.6328468706019263E-2</v>
      </c>
      <c r="Q48" s="116">
        <f t="shared" si="84"/>
        <v>-5.828291206821775E-2</v>
      </c>
      <c r="R48" s="115">
        <f t="shared" si="84"/>
        <v>-6.842154247283963E-2</v>
      </c>
      <c r="S48" s="115">
        <f t="shared" si="84"/>
        <v>-7.2116558313374671E-2</v>
      </c>
      <c r="T48" s="115">
        <f t="shared" si="84"/>
        <v>-9.3331393264985463E-2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-7.1167660403714444E-2</v>
      </c>
      <c r="AD48" s="115">
        <f t="shared" si="84"/>
        <v>-5.4723906180881417E-2</v>
      </c>
      <c r="AE48" s="115">
        <f t="shared" si="84"/>
        <v>-4.9559590308226049E-2</v>
      </c>
      <c r="AF48" s="115">
        <f t="shared" si="84"/>
        <v>-5.2749785572914647E-2</v>
      </c>
      <c r="AG48" s="115">
        <f t="shared" si="84"/>
        <v>-6.06986447917938E-2</v>
      </c>
      <c r="AH48" s="115">
        <f t="shared" si="84"/>
        <v>-5.9470778860951222E-2</v>
      </c>
      <c r="AI48" s="115">
        <f t="shared" si="84"/>
        <v>-5.2145422051070381E-2</v>
      </c>
      <c r="AJ48" s="115">
        <f t="shared" si="84"/>
        <v>-5.2945929574783897E-2</v>
      </c>
      <c r="AK48" s="115">
        <f t="shared" si="84"/>
        <v>-5.3585471295859194E-2</v>
      </c>
      <c r="AL48" s="115">
        <f t="shared" si="84"/>
        <v>-5.7013016422736991E-2</v>
      </c>
      <c r="AM48" s="115">
        <f t="shared" si="84"/>
        <v>-5.1673920665169508E-2</v>
      </c>
      <c r="AN48" s="115">
        <f t="shared" si="84"/>
        <v>-5.7944934755350702E-2</v>
      </c>
      <c r="AO48" s="118">
        <f t="shared" si="84"/>
        <v>-5.2638721711580287E-2</v>
      </c>
      <c r="AP48" s="119"/>
      <c r="AQ48" s="120">
        <f>AQ47/AQ11</f>
        <v>-6.06986447917938E-2</v>
      </c>
      <c r="AR48" s="118">
        <f ca="1">AR47/AR11</f>
        <v>-5.5127694296660708E-2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3.0050829439997581E-2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3.2632748473191663E-2</v>
      </c>
      <c r="AV48" s="45">
        <f ca="1">IF($AR48&lt;&gt;0,IFERROR(($AR48-$AC48),""),"")</f>
        <v>1.6039966107053737E-2</v>
      </c>
      <c r="AW48" s="121"/>
      <c r="AX48" s="120">
        <f>IFERROR(AX47/AX$11,"")</f>
        <v>-1.5702176376036363</v>
      </c>
      <c r="AY48" s="118">
        <f>IFERROR(AY47/AY$11,"")</f>
        <v>-0.62295285528361966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-9098.1806900000047</v>
      </c>
      <c r="E49" s="125">
        <f t="shared" si="86"/>
        <v>-8021.0984399999998</v>
      </c>
      <c r="F49" s="125">
        <f t="shared" si="86"/>
        <v>-9063.4212300000017</v>
      </c>
      <c r="G49" s="125">
        <f t="shared" si="86"/>
        <v>-9067.913050000001</v>
      </c>
      <c r="H49" s="125">
        <f t="shared" si="86"/>
        <v>-7444.2649800000017</v>
      </c>
      <c r="I49" s="125">
        <f t="shared" si="86"/>
        <v>-8452.9694100000015</v>
      </c>
      <c r="J49" s="125">
        <f t="shared" si="86"/>
        <v>-11819.509620000041</v>
      </c>
      <c r="K49" s="125">
        <f t="shared" si="86"/>
        <v>-5609.6916099999917</v>
      </c>
      <c r="L49" s="125">
        <f t="shared" si="86"/>
        <v>-5567.0757699999958</v>
      </c>
      <c r="M49" s="125">
        <f t="shared" si="86"/>
        <v>-6723.9841299999989</v>
      </c>
      <c r="N49" s="125">
        <f t="shared" si="86"/>
        <v>-4759.7060599999995</v>
      </c>
      <c r="O49" s="125">
        <f t="shared" si="86"/>
        <v>-3578.9533299999985</v>
      </c>
      <c r="P49" s="125">
        <f ca="1">SUMIF($D$4:$O$4,"&lt;"&amp;MONTH(TODAY()),$D49:$O49)</f>
        <v>-42694.878390000005</v>
      </c>
      <c r="Q49" s="126">
        <f t="shared" ref="Q49:AB49" si="87">Q52+Q58+Q64+Q68</f>
        <v>-7812.1550000000016</v>
      </c>
      <c r="R49" s="125">
        <f t="shared" si="87"/>
        <v>-5516.2048300000006</v>
      </c>
      <c r="S49" s="125">
        <f t="shared" si="87"/>
        <v>-3700.1761399999996</v>
      </c>
      <c r="T49" s="125">
        <f t="shared" si="87"/>
        <v>-5531.1179200000033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-22559.653890000005</v>
      </c>
      <c r="AD49" s="128">
        <v>-8720.45774551676</v>
      </c>
      <c r="AE49" s="128">
        <v>-9629.1657891447467</v>
      </c>
      <c r="AF49" s="128">
        <v>-9046.8142445878693</v>
      </c>
      <c r="AG49" s="128">
        <v>-7862.0785218011588</v>
      </c>
      <c r="AH49" s="128">
        <v>-8024.4032558541621</v>
      </c>
      <c r="AI49" s="128">
        <v>-9151.6664886252274</v>
      </c>
      <c r="AJ49" s="128">
        <v>-9013.2993291948933</v>
      </c>
      <c r="AK49" s="128">
        <v>-8905.7257495256308</v>
      </c>
      <c r="AL49" s="128">
        <v>-8370.3256109368704</v>
      </c>
      <c r="AM49" s="128">
        <v>-9235.1713471136973</v>
      </c>
      <c r="AN49" s="128">
        <v>-8235.7071163313885</v>
      </c>
      <c r="AO49" s="129">
        <v>-9065.9023624240872</v>
      </c>
      <c r="AP49" s="121"/>
      <c r="AQ49" s="130">
        <v>-7862.0785218011588</v>
      </c>
      <c r="AR49" s="131">
        <f ca="1">SUMIF($AD$4:$AO$4,"&lt;"&amp;MONTH(TODAY()),$AD49:$AO49)</f>
        <v>-43282.919556904701</v>
      </c>
      <c r="AS49" s="121"/>
      <c r="AT49" s="45"/>
      <c r="AU49" s="45"/>
      <c r="AV49" s="45"/>
      <c r="AW49" s="121"/>
      <c r="AX49" s="132">
        <f>+AX52+AX58+AX64+AX68</f>
        <v>-10408.177900000002</v>
      </c>
      <c r="AY49" s="133">
        <f>+AY52+AY58+AY64+AY68</f>
        <v>-5342.4632299999994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-0.53256233586534429</v>
      </c>
      <c r="E50" s="140">
        <f t="shared" ref="E50:P50" si="89">IFERROR(E49/E$11,"")</f>
        <v>-0.35814875552653225</v>
      </c>
      <c r="F50" s="140">
        <f t="shared" si="89"/>
        <v>-0.42968989369983168</v>
      </c>
      <c r="G50" s="141">
        <f t="shared" si="89"/>
        <v>-0.54752751042519321</v>
      </c>
      <c r="H50" s="141">
        <f t="shared" si="89"/>
        <v>-0.5643187797817325</v>
      </c>
      <c r="I50" s="141">
        <f t="shared" si="89"/>
        <v>-0.32694734272556575</v>
      </c>
      <c r="J50" s="141">
        <f t="shared" si="89"/>
        <v>-0.56161151697138234</v>
      </c>
      <c r="K50" s="141">
        <f t="shared" si="89"/>
        <v>-0.48236722572673385</v>
      </c>
      <c r="L50" s="141">
        <f t="shared" si="89"/>
        <v>-0.39430008141013639</v>
      </c>
      <c r="M50" s="141">
        <f t="shared" si="89"/>
        <v>-0.40390420747333194</v>
      </c>
      <c r="N50" s="141">
        <f t="shared" si="89"/>
        <v>-0.28946008517991167</v>
      </c>
      <c r="O50" s="141">
        <f t="shared" si="89"/>
        <v>-0.1437105168200378</v>
      </c>
      <c r="P50" s="141">
        <f t="shared" ca="1" si="89"/>
        <v>-0.4726760335250445</v>
      </c>
      <c r="Q50" s="142">
        <f>IFERROR(Q49/Q$11,"")</f>
        <v>-0.4455650087019169</v>
      </c>
      <c r="R50" s="141">
        <f t="shared" ref="R50:AO50" si="90">IFERROR(R49/R$11,"")</f>
        <v>-0.37227698456727193</v>
      </c>
      <c r="S50" s="141">
        <f t="shared" si="90"/>
        <v>-0.27228228143696787</v>
      </c>
      <c r="T50" s="141">
        <f t="shared" si="90"/>
        <v>-0.48319865173694659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-0.39311446279897705</v>
      </c>
      <c r="AD50" s="144">
        <f t="shared" si="90"/>
        <v>-0.46560000000000001</v>
      </c>
      <c r="AE50" s="144">
        <f t="shared" si="90"/>
        <v>-0.46560000000000001</v>
      </c>
      <c r="AF50" s="144">
        <f t="shared" si="90"/>
        <v>-0.46560000000000007</v>
      </c>
      <c r="AG50" s="144">
        <f t="shared" si="90"/>
        <v>-0.46560000000000001</v>
      </c>
      <c r="AH50" s="144">
        <f t="shared" si="90"/>
        <v>-0.46560000000000001</v>
      </c>
      <c r="AI50" s="144">
        <f t="shared" si="90"/>
        <v>-0.46559999999999996</v>
      </c>
      <c r="AJ50" s="144">
        <f t="shared" si="90"/>
        <v>-0.46559999999999996</v>
      </c>
      <c r="AK50" s="144">
        <f t="shared" si="90"/>
        <v>-0.46560000000000001</v>
      </c>
      <c r="AL50" s="144">
        <f t="shared" si="90"/>
        <v>-0.46560000000000001</v>
      </c>
      <c r="AM50" s="144">
        <f t="shared" si="90"/>
        <v>-0.46560000000000001</v>
      </c>
      <c r="AN50" s="144">
        <f t="shared" si="90"/>
        <v>-0.46559999999999996</v>
      </c>
      <c r="AO50" s="145">
        <f t="shared" si="90"/>
        <v>-0.46560000000000001</v>
      </c>
      <c r="AP50" s="56"/>
      <c r="AQ50" s="146">
        <f t="shared" ref="AQ50" si="92">IFERROR(AQ49/AQ$11,"")</f>
        <v>-0.46560000000000001</v>
      </c>
      <c r="AR50" s="147">
        <f ca="1">IFERROR(AR49/AR$11,"")</f>
        <v>-0.46560000000000007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-6.4328858688246615E-2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1.759865173694658E-2</v>
      </c>
      <c r="AV50" s="45">
        <f ca="1">IF($AR50&lt;&gt;0,IFERROR(($AR50-$AC50),""),"")</f>
        <v>-7.248553720102302E-2</v>
      </c>
      <c r="AW50" s="5"/>
      <c r="AX50" s="148">
        <f>IFERROR(AX49/AX$11,"")</f>
        <v>-0.41709119553813151</v>
      </c>
      <c r="AY50" s="145">
        <f>IFERROR(AY49/AY$11,"")</f>
        <v>-2.0659664255522882E-2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0</v>
      </c>
      <c r="E51" s="151">
        <f t="shared" si="93"/>
        <v>0</v>
      </c>
      <c r="F51" s="151">
        <f>IFERROR(F52/F$11,"")</f>
        <v>0</v>
      </c>
      <c r="G51" s="151">
        <f t="shared" ref="G51:AO51" si="94">IFERROR(G52/G$11,"")</f>
        <v>0</v>
      </c>
      <c r="H51" s="151">
        <f t="shared" si="94"/>
        <v>0</v>
      </c>
      <c r="I51" s="151">
        <f t="shared" si="94"/>
        <v>0</v>
      </c>
      <c r="J51" s="151">
        <f t="shared" si="94"/>
        <v>0</v>
      </c>
      <c r="K51" s="151">
        <f t="shared" si="94"/>
        <v>0</v>
      </c>
      <c r="L51" s="151">
        <f t="shared" si="94"/>
        <v>0</v>
      </c>
      <c r="M51" s="151">
        <f t="shared" si="94"/>
        <v>0</v>
      </c>
      <c r="N51" s="151">
        <f t="shared" si="94"/>
        <v>0</v>
      </c>
      <c r="O51" s="151">
        <f t="shared" si="94"/>
        <v>0</v>
      </c>
      <c r="P51" s="151">
        <f t="shared" ca="1" si="94"/>
        <v>0</v>
      </c>
      <c r="Q51" s="152">
        <f t="shared" si="94"/>
        <v>0</v>
      </c>
      <c r="R51" s="151">
        <f t="shared" si="94"/>
        <v>0</v>
      </c>
      <c r="S51" s="151">
        <f t="shared" si="94"/>
        <v>0</v>
      </c>
      <c r="T51" s="151">
        <f t="shared" si="94"/>
        <v>-0.44818615295336955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-8.939891083262709E-2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0.44818615295336955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-0.25376171147102961</v>
      </c>
      <c r="AY51" s="145">
        <f>IFERROR(AY52/AY$11,"")</f>
        <v>-1.6134247789667776E-2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0</v>
      </c>
      <c r="F52" s="156">
        <f t="shared" si="95"/>
        <v>0</v>
      </c>
      <c r="G52" s="156">
        <f t="shared" si="95"/>
        <v>0</v>
      </c>
      <c r="H52" s="156">
        <f t="shared" si="95"/>
        <v>0</v>
      </c>
      <c r="I52" s="156">
        <f t="shared" si="95"/>
        <v>0</v>
      </c>
      <c r="J52" s="156">
        <f t="shared" si="95"/>
        <v>0</v>
      </c>
      <c r="K52" s="156">
        <f t="shared" si="95"/>
        <v>0</v>
      </c>
      <c r="L52" s="156">
        <f t="shared" si="95"/>
        <v>0</v>
      </c>
      <c r="M52" s="156">
        <f t="shared" si="95"/>
        <v>0</v>
      </c>
      <c r="N52" s="156">
        <f t="shared" si="95"/>
        <v>0</v>
      </c>
      <c r="O52" s="156">
        <f t="shared" si="95"/>
        <v>0</v>
      </c>
      <c r="P52" s="156">
        <f ca="1">SUMIF($D$4:$O$4,"&lt;"&amp;MONTH(TODAY()),$D52:$O52)</f>
        <v>0</v>
      </c>
      <c r="Q52" s="157">
        <f t="shared" ref="Q52:AB52" si="96">+Q53+Q55</f>
        <v>0</v>
      </c>
      <c r="R52" s="156">
        <f t="shared" si="96"/>
        <v>0</v>
      </c>
      <c r="S52" s="156">
        <f t="shared" si="96"/>
        <v>0</v>
      </c>
      <c r="T52" s="156">
        <f t="shared" si="96"/>
        <v>-5130.3339800000031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-5130.3339800000031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t="str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/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-6332.4209800000026</v>
      </c>
      <c r="AY52" s="161">
        <v>-4172.2181199999995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0</v>
      </c>
      <c r="T53" s="156">
        <v>0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-1202.087</v>
      </c>
      <c r="AY53" s="161">
        <v>-4074.32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0</v>
      </c>
      <c r="T54" s="151">
        <f t="shared" si="100"/>
        <v>0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0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-4.8171726962011836E-2</v>
      </c>
      <c r="AY54" s="145">
        <f>IFERROR(AY53/AY$11,"")</f>
        <v>-1.5755669182127809E-2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0</v>
      </c>
      <c r="E55" s="15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f ca="1">SUMIF($D$4:$O$4,"&lt;"&amp;MONTH(TODAY()),$D55:$O55)</f>
        <v>0</v>
      </c>
      <c r="Q55" s="157">
        <v>0</v>
      </c>
      <c r="R55" s="156">
        <v>0</v>
      </c>
      <c r="S55" s="156">
        <v>0</v>
      </c>
      <c r="T55" s="156">
        <v>-5130.3339800000031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-5130.3339800000031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-5130.3339800000031</v>
      </c>
      <c r="AY55" s="161">
        <v>-97.898119999999992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0</v>
      </c>
      <c r="E56" s="151">
        <f t="shared" ref="E56:P56" si="103">IFERROR(E55/E$11,"")</f>
        <v>0</v>
      </c>
      <c r="F56" s="151">
        <f t="shared" si="103"/>
        <v>0</v>
      </c>
      <c r="G56" s="151">
        <f t="shared" si="103"/>
        <v>0</v>
      </c>
      <c r="H56" s="151">
        <f t="shared" si="103"/>
        <v>0</v>
      </c>
      <c r="I56" s="151">
        <f t="shared" si="103"/>
        <v>0</v>
      </c>
      <c r="J56" s="151">
        <f t="shared" si="103"/>
        <v>0</v>
      </c>
      <c r="K56" s="151">
        <f t="shared" si="103"/>
        <v>0</v>
      </c>
      <c r="L56" s="151">
        <f t="shared" si="103"/>
        <v>0</v>
      </c>
      <c r="M56" s="151">
        <f t="shared" si="103"/>
        <v>0</v>
      </c>
      <c r="N56" s="151">
        <f t="shared" si="103"/>
        <v>0</v>
      </c>
      <c r="O56" s="151">
        <f t="shared" si="103"/>
        <v>0</v>
      </c>
      <c r="P56" s="151">
        <f t="shared" ca="1" si="103"/>
        <v>0</v>
      </c>
      <c r="Q56" s="152">
        <f>IFERROR(Q55/Q$11,"")</f>
        <v>0</v>
      </c>
      <c r="R56" s="151">
        <f t="shared" ref="R56:AO56" si="104">IFERROR(R55/R$11,"")</f>
        <v>0</v>
      </c>
      <c r="S56" s="151">
        <f t="shared" si="104"/>
        <v>0</v>
      </c>
      <c r="T56" s="151">
        <f t="shared" si="104"/>
        <v>-0.44818615295336955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-8.939891083262709E-2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-0.20558998450901778</v>
      </c>
      <c r="AY56" s="145">
        <f>IFERROR(AY55/AY$11,"")</f>
        <v>-3.7857860753996985E-4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-3.1756269784015425E-3</v>
      </c>
      <c r="E57" s="151">
        <f t="shared" si="107"/>
        <v>-1.3886410172114972E-2</v>
      </c>
      <c r="F57" s="151">
        <f t="shared" si="107"/>
        <v>-5.517291312027591E-3</v>
      </c>
      <c r="G57" s="151">
        <f t="shared" si="107"/>
        <v>-3.5782890143331849E-3</v>
      </c>
      <c r="H57" s="151">
        <f t="shared" si="107"/>
        <v>-1.4612396391634913E-2</v>
      </c>
      <c r="I57" s="151">
        <f t="shared" si="107"/>
        <v>0</v>
      </c>
      <c r="J57" s="151">
        <f t="shared" si="107"/>
        <v>-1.1327195450684612E-3</v>
      </c>
      <c r="K57" s="151">
        <f t="shared" si="107"/>
        <v>0</v>
      </c>
      <c r="L57" s="151">
        <f t="shared" si="107"/>
        <v>0</v>
      </c>
      <c r="M57" s="151">
        <f t="shared" si="107"/>
        <v>-7.9892008302454385E-3</v>
      </c>
      <c r="N57" s="151">
        <f t="shared" si="107"/>
        <v>0</v>
      </c>
      <c r="O57" s="151">
        <f t="shared" si="107"/>
        <v>9.4183535553686039E-4</v>
      </c>
      <c r="P57" s="151">
        <f t="shared" ca="1" si="107"/>
        <v>-8.1222623575414113E-3</v>
      </c>
      <c r="Q57" s="152">
        <f t="shared" si="107"/>
        <v>-2.5676426113121462E-2</v>
      </c>
      <c r="R57" s="151">
        <f t="shared" si="107"/>
        <v>-1.679817537708676E-2</v>
      </c>
      <c r="S57" s="151">
        <f t="shared" si="107"/>
        <v>2.0618514081665103E-2</v>
      </c>
      <c r="T57" s="151">
        <f t="shared" si="107"/>
        <v>0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-7.2995643168241361E-3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-3.5782890143331849E-3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0</v>
      </c>
      <c r="AY57" s="145">
        <f>IFERROR(AY58/AY$11,"")</f>
        <v>0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-54.251730000000002</v>
      </c>
      <c r="E58" s="156">
        <f t="shared" ref="E58:AB58" si="108">+E59+E61</f>
        <v>-311</v>
      </c>
      <c r="F58" s="156">
        <f t="shared" si="108"/>
        <v>-116.37586999999999</v>
      </c>
      <c r="G58" s="156">
        <f t="shared" si="108"/>
        <v>-59.262070000000001</v>
      </c>
      <c r="H58" s="156">
        <f t="shared" si="108"/>
        <v>-192.76082</v>
      </c>
      <c r="I58" s="156">
        <f t="shared" si="108"/>
        <v>0</v>
      </c>
      <c r="J58" s="156">
        <f t="shared" si="108"/>
        <v>-23.83888</v>
      </c>
      <c r="K58" s="156">
        <f t="shared" si="108"/>
        <v>0</v>
      </c>
      <c r="L58" s="156">
        <f t="shared" si="108"/>
        <v>0</v>
      </c>
      <c r="M58" s="156">
        <f t="shared" si="108"/>
        <v>-133</v>
      </c>
      <c r="N58" s="156">
        <f t="shared" si="108"/>
        <v>0</v>
      </c>
      <c r="O58" s="156">
        <f t="shared" si="108"/>
        <v>23.455380000000005</v>
      </c>
      <c r="P58" s="156">
        <f t="shared" ca="1" si="108"/>
        <v>-733.65048999999999</v>
      </c>
      <c r="Q58" s="157">
        <f t="shared" si="108"/>
        <v>-450.18844999999993</v>
      </c>
      <c r="R58" s="156">
        <f t="shared" si="108"/>
        <v>-248.90654000000004</v>
      </c>
      <c r="S58" s="156">
        <f t="shared" si="108"/>
        <v>280.19499999999999</v>
      </c>
      <c r="T58" s="156">
        <f t="shared" si="108"/>
        <v>0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-418.89998999999995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0</v>
      </c>
      <c r="AY58" s="161">
        <f>+AY59+AY61</f>
        <v>0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0</v>
      </c>
      <c r="Q59" s="157">
        <v>0</v>
      </c>
      <c r="R59" s="156">
        <v>0</v>
      </c>
      <c r="S59" s="156">
        <v>0</v>
      </c>
      <c r="T59" s="15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0</v>
      </c>
      <c r="AY59" s="161">
        <v>0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0</v>
      </c>
      <c r="L60" s="151">
        <f t="shared" si="110"/>
        <v>0</v>
      </c>
      <c r="M60" s="151">
        <f t="shared" si="110"/>
        <v>0</v>
      </c>
      <c r="N60" s="151">
        <f t="shared" si="110"/>
        <v>0</v>
      </c>
      <c r="O60" s="151">
        <f t="shared" si="110"/>
        <v>0</v>
      </c>
      <c r="P60" s="151">
        <f t="shared" ca="1" si="110"/>
        <v>0</v>
      </c>
      <c r="Q60" s="152">
        <f>IFERROR(Q59/Q$11,"")</f>
        <v>0</v>
      </c>
      <c r="R60" s="151">
        <f t="shared" ref="R60:AO60" si="111">IFERROR(R59/R$11,"")</f>
        <v>0</v>
      </c>
      <c r="S60" s="151">
        <f t="shared" si="111"/>
        <v>0</v>
      </c>
      <c r="T60" s="151">
        <f t="shared" si="111"/>
        <v>0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0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0</v>
      </c>
      <c r="AY60" s="145">
        <f>IFERROR(AY59/AY$11,"")</f>
        <v>0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-54.251730000000002</v>
      </c>
      <c r="E61" s="156">
        <v>-311</v>
      </c>
      <c r="F61" s="156">
        <v>-116.37586999999999</v>
      </c>
      <c r="G61" s="156">
        <v>-59.262070000000001</v>
      </c>
      <c r="H61" s="156">
        <v>-192.76082</v>
      </c>
      <c r="I61" s="156">
        <v>0</v>
      </c>
      <c r="J61" s="156">
        <v>-23.83888</v>
      </c>
      <c r="K61" s="156">
        <v>0</v>
      </c>
      <c r="L61" s="156">
        <v>0</v>
      </c>
      <c r="M61" s="156">
        <v>-133</v>
      </c>
      <c r="N61" s="156">
        <v>0</v>
      </c>
      <c r="O61" s="156">
        <v>23.455380000000005</v>
      </c>
      <c r="P61" s="156">
        <f ca="1">SUMIF($D$4:$O$4,"&lt;"&amp;MONTH(TODAY()),$D61:$O61)</f>
        <v>-733.65048999999999</v>
      </c>
      <c r="Q61" s="157">
        <v>-450.18844999999993</v>
      </c>
      <c r="R61" s="156">
        <v>-248.90654000000004</v>
      </c>
      <c r="S61" s="156">
        <v>280.19499999999999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-418.89998999999995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0</v>
      </c>
      <c r="AY61" s="161">
        <v>0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-3.1756269784015425E-3</v>
      </c>
      <c r="E62" s="151">
        <f t="shared" si="114"/>
        <v>-1.3886410172114972E-2</v>
      </c>
      <c r="F62" s="151">
        <f t="shared" si="114"/>
        <v>-5.517291312027591E-3</v>
      </c>
      <c r="G62" s="151">
        <f t="shared" si="114"/>
        <v>-3.5782890143331849E-3</v>
      </c>
      <c r="H62" s="151">
        <f t="shared" si="114"/>
        <v>-1.4612396391634913E-2</v>
      </c>
      <c r="I62" s="151">
        <f t="shared" si="114"/>
        <v>0</v>
      </c>
      <c r="J62" s="151">
        <f t="shared" si="114"/>
        <v>-1.1327195450684612E-3</v>
      </c>
      <c r="K62" s="151">
        <f t="shared" si="114"/>
        <v>0</v>
      </c>
      <c r="L62" s="151">
        <f t="shared" si="114"/>
        <v>0</v>
      </c>
      <c r="M62" s="151">
        <f t="shared" si="114"/>
        <v>-7.9892008302454385E-3</v>
      </c>
      <c r="N62" s="151">
        <f t="shared" si="114"/>
        <v>0</v>
      </c>
      <c r="O62" s="151">
        <f t="shared" si="114"/>
        <v>9.4183535553686039E-4</v>
      </c>
      <c r="P62" s="151">
        <f t="shared" ca="1" si="114"/>
        <v>-8.1222623575414113E-3</v>
      </c>
      <c r="Q62" s="152">
        <f t="shared" si="114"/>
        <v>-2.5676426113121462E-2</v>
      </c>
      <c r="R62" s="151">
        <f t="shared" si="114"/>
        <v>-1.679817537708676E-2</v>
      </c>
      <c r="S62" s="151">
        <f t="shared" si="114"/>
        <v>2.0618514081665103E-2</v>
      </c>
      <c r="T62" s="151">
        <f t="shared" si="114"/>
        <v>0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-7.2995643168241361E-3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0</v>
      </c>
      <c r="AY62" s="145">
        <f>IFERROR(AY61/AY$11,"")</f>
        <v>0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-0.35686170282777596</v>
      </c>
      <c r="E63" s="151">
        <f t="shared" si="116"/>
        <v>-0.16337322587312941</v>
      </c>
      <c r="F63" s="151">
        <f t="shared" si="116"/>
        <v>-0.4066684124518023</v>
      </c>
      <c r="G63" s="151">
        <f t="shared" si="116"/>
        <v>-0.43555495843811237</v>
      </c>
      <c r="H63" s="151">
        <f t="shared" si="116"/>
        <v>-0.37837073493672735</v>
      </c>
      <c r="I63" s="151">
        <f t="shared" si="116"/>
        <v>-0.23645653017446941</v>
      </c>
      <c r="J63" s="151">
        <f t="shared" si="116"/>
        <v>-0.4154151814330152</v>
      </c>
      <c r="K63" s="151">
        <f t="shared" si="116"/>
        <v>-0.33049889661416809</v>
      </c>
      <c r="L63" s="151">
        <f t="shared" si="116"/>
        <v>-0.28867388325388876</v>
      </c>
      <c r="M63" s="151">
        <f t="shared" si="116"/>
        <v>-0.33499437268325333</v>
      </c>
      <c r="N63" s="151">
        <f t="shared" si="116"/>
        <v>-0.22936813914654847</v>
      </c>
      <c r="O63" s="151">
        <f t="shared" si="116"/>
        <v>-0.10179958474780498</v>
      </c>
      <c r="P63" s="151">
        <f t="shared" ca="1" si="116"/>
        <v>-0.33808772978037294</v>
      </c>
      <c r="Q63" s="152">
        <f t="shared" si="116"/>
        <v>-0.31466191369338969</v>
      </c>
      <c r="R63" s="151">
        <f t="shared" si="116"/>
        <v>-0.29856179313166348</v>
      </c>
      <c r="S63" s="151">
        <f t="shared" si="116"/>
        <v>-0.18917159394846528</v>
      </c>
      <c r="T63" s="151">
        <f t="shared" si="116"/>
        <v>0.11097446506904393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-0.19588722347325935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-0.54652942350715628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-5.9091419813787523E-2</v>
      </c>
      <c r="AY63" s="145">
        <f>IFERROR(AY64/AY$11,"")</f>
        <v>0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-6096.5487699999994</v>
      </c>
      <c r="E64" s="156">
        <f t="shared" ref="E64:AB64" si="117">+E65</f>
        <v>-3658.9062699999995</v>
      </c>
      <c r="F64" s="156">
        <f t="shared" si="117"/>
        <v>-8577.8306099999991</v>
      </c>
      <c r="G64" s="156">
        <f t="shared" si="117"/>
        <v>-7213.4722300000012</v>
      </c>
      <c r="H64" s="156">
        <f t="shared" si="117"/>
        <v>-4991.3136200000008</v>
      </c>
      <c r="I64" s="156">
        <f t="shared" si="117"/>
        <v>-6113.3997900000013</v>
      </c>
      <c r="J64" s="156">
        <f t="shared" si="117"/>
        <v>-8742.7048500000419</v>
      </c>
      <c r="K64" s="156">
        <f t="shared" si="117"/>
        <v>-3843.5382599999912</v>
      </c>
      <c r="L64" s="156">
        <f t="shared" si="117"/>
        <v>-4075.7520899999954</v>
      </c>
      <c r="M64" s="156">
        <f t="shared" si="117"/>
        <v>-5576.8095599999988</v>
      </c>
      <c r="N64" s="156">
        <f t="shared" si="117"/>
        <v>-3771.5905499999994</v>
      </c>
      <c r="O64" s="156">
        <f t="shared" si="117"/>
        <v>-2535.207379999998</v>
      </c>
      <c r="P64" s="156">
        <f t="shared" ca="1" si="117"/>
        <v>-30538.071499999998</v>
      </c>
      <c r="Q64" s="157">
        <f t="shared" si="117"/>
        <v>-5517.0123200000016</v>
      </c>
      <c r="R64" s="156">
        <f t="shared" si="117"/>
        <v>-4423.9318400000002</v>
      </c>
      <c r="S64" s="156">
        <f t="shared" si="117"/>
        <v>-2570.7446500000001</v>
      </c>
      <c r="T64" s="156">
        <f t="shared" si="117"/>
        <v>1270.3115999999998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-11241.377210000004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-1474.5792200000003</v>
      </c>
      <c r="AY64" s="161">
        <v>0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-6096.5487699999994</v>
      </c>
      <c r="E65" s="156">
        <v>-3658.9062699999995</v>
      </c>
      <c r="F65" s="156">
        <v>-8577.8306099999991</v>
      </c>
      <c r="G65" s="156">
        <v>-7213.4722300000012</v>
      </c>
      <c r="H65" s="156">
        <v>-4991.3136200000008</v>
      </c>
      <c r="I65" s="156">
        <v>-6113.3997900000013</v>
      </c>
      <c r="J65" s="156">
        <v>-8742.7048500000419</v>
      </c>
      <c r="K65" s="156">
        <v>-3843.5382599999912</v>
      </c>
      <c r="L65" s="156">
        <v>-4075.7520899999954</v>
      </c>
      <c r="M65" s="156">
        <v>-5576.8095599999988</v>
      </c>
      <c r="N65" s="156">
        <v>-3771.5905499999994</v>
      </c>
      <c r="O65" s="156">
        <v>-2535.207379999998</v>
      </c>
      <c r="P65" s="156">
        <f ca="1">SUMIF($D$4:$O$4,"&lt;"&amp;MONTH(TODAY()),$D65:$O65)</f>
        <v>-30538.071499999998</v>
      </c>
      <c r="Q65" s="157">
        <v>-5517.0123200000016</v>
      </c>
      <c r="R65" s="156">
        <v>-4423.9318400000002</v>
      </c>
      <c r="S65" s="156">
        <v>-2570.7446500000001</v>
      </c>
      <c r="T65" s="156">
        <v>1270.3115999999998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-11241.377210000004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-1474.5792200000003</v>
      </c>
      <c r="AY65" s="161">
        <v>0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-0.35686170282777596</v>
      </c>
      <c r="E66" s="151">
        <f t="shared" ref="E66:P66" si="118">IFERROR(E65/E$11,"")</f>
        <v>-0.16337322587312941</v>
      </c>
      <c r="F66" s="151">
        <f t="shared" si="118"/>
        <v>-0.4066684124518023</v>
      </c>
      <c r="G66" s="151">
        <f t="shared" si="118"/>
        <v>-0.43555495843811237</v>
      </c>
      <c r="H66" s="151">
        <f t="shared" si="118"/>
        <v>-0.37837073493672735</v>
      </c>
      <c r="I66" s="151">
        <f t="shared" si="118"/>
        <v>-0.23645653017446941</v>
      </c>
      <c r="J66" s="151">
        <f t="shared" si="118"/>
        <v>-0.4154151814330152</v>
      </c>
      <c r="K66" s="151">
        <f t="shared" si="118"/>
        <v>-0.33049889661416809</v>
      </c>
      <c r="L66" s="151">
        <f t="shared" si="118"/>
        <v>-0.28867388325388876</v>
      </c>
      <c r="M66" s="151">
        <f t="shared" si="118"/>
        <v>-0.33499437268325333</v>
      </c>
      <c r="N66" s="151">
        <f t="shared" si="118"/>
        <v>-0.22936813914654847</v>
      </c>
      <c r="O66" s="151">
        <f t="shared" si="118"/>
        <v>-0.10179958474780498</v>
      </c>
      <c r="P66" s="151">
        <f t="shared" ca="1" si="118"/>
        <v>-0.33808772978037294</v>
      </c>
      <c r="Q66" s="152">
        <f>IFERROR(Q65/Q$11,"")</f>
        <v>-0.31466191369338969</v>
      </c>
      <c r="R66" s="151">
        <f t="shared" ref="R66:AO66" si="119">IFERROR(R65/R$11,"")</f>
        <v>-0.29856179313166348</v>
      </c>
      <c r="S66" s="151">
        <f t="shared" si="119"/>
        <v>-0.18917159394846528</v>
      </c>
      <c r="T66" s="151">
        <f t="shared" si="119"/>
        <v>0.11097446506904393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-0.19588722347325935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-5.9091419813787523E-2</v>
      </c>
      <c r="AY66" s="145">
        <f>IFERROR(AY65/AY$11,"")</f>
        <v>0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-0.17252500605916674</v>
      </c>
      <c r="E67" s="151">
        <f t="shared" ref="E67:AO67" si="122">IFERROR(E68/E$11,"")</f>
        <v>-0.18088911948128791</v>
      </c>
      <c r="F67" s="151">
        <f t="shared" si="122"/>
        <v>-1.7504189936001825E-2</v>
      </c>
      <c r="G67" s="151">
        <f t="shared" si="122"/>
        <v>-0.10839426297274765</v>
      </c>
      <c r="H67" s="151">
        <f t="shared" si="122"/>
        <v>-0.17133564845337021</v>
      </c>
      <c r="I67" s="151">
        <f t="shared" si="122"/>
        <v>-9.0490812551096325E-2</v>
      </c>
      <c r="J67" s="151">
        <f t="shared" si="122"/>
        <v>-0.14506361599329873</v>
      </c>
      <c r="K67" s="151">
        <f t="shared" si="122"/>
        <v>-0.1518683291125657</v>
      </c>
      <c r="L67" s="151">
        <f t="shared" si="122"/>
        <v>-0.10562619815624759</v>
      </c>
      <c r="M67" s="151">
        <f t="shared" si="122"/>
        <v>-6.0920633959833145E-2</v>
      </c>
      <c r="N67" s="151">
        <f t="shared" si="122"/>
        <v>-6.0091946033363215E-2</v>
      </c>
      <c r="O67" s="151">
        <f t="shared" si="122"/>
        <v>-4.2852767427769667E-2</v>
      </c>
      <c r="P67" s="151">
        <f t="shared" ca="1" si="122"/>
        <v>-0.12646604138713016</v>
      </c>
      <c r="Q67" s="152">
        <f t="shared" si="122"/>
        <v>-0.10522666889540574</v>
      </c>
      <c r="R67" s="151">
        <f t="shared" si="122"/>
        <v>-5.6917016058521681E-2</v>
      </c>
      <c r="S67" s="151">
        <f t="shared" si="122"/>
        <v>-0.10372920157016773</v>
      </c>
      <c r="T67" s="151">
        <f t="shared" si="122"/>
        <v>-0.14598696385262103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-0.10052876417626656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3.7592700879873375E-2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-0.1042380642533144</v>
      </c>
      <c r="AY67" s="145">
        <f>IFERROR(AY68/AY$11,"")</f>
        <v>-4.5254164658551045E-3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-2947.3801900000044</v>
      </c>
      <c r="E68" s="168">
        <f t="shared" ref="E68:O68" si="123">+E69+E71</f>
        <v>-4051.1921700000007</v>
      </c>
      <c r="F68" s="168">
        <f t="shared" si="123"/>
        <v>-369.21475000000316</v>
      </c>
      <c r="G68" s="168">
        <f t="shared" si="123"/>
        <v>-1795.17875</v>
      </c>
      <c r="H68" s="168">
        <f t="shared" si="123"/>
        <v>-2260.1905400000005</v>
      </c>
      <c r="I68" s="168">
        <f t="shared" si="123"/>
        <v>-2339.5696199999993</v>
      </c>
      <c r="J68" s="168">
        <f t="shared" si="123"/>
        <v>-3052.9658899999995</v>
      </c>
      <c r="K68" s="168">
        <f t="shared" si="123"/>
        <v>-1766.1533500000003</v>
      </c>
      <c r="L68" s="168">
        <f t="shared" si="123"/>
        <v>-1491.32368</v>
      </c>
      <c r="M68" s="168">
        <f t="shared" si="123"/>
        <v>-1014.1745699999997</v>
      </c>
      <c r="N68" s="168">
        <f t="shared" si="123"/>
        <v>-988.11550999999986</v>
      </c>
      <c r="O68" s="168">
        <f t="shared" si="123"/>
        <v>-1067.2013300000001</v>
      </c>
      <c r="P68" s="168">
        <f ca="1">SUMIF($D$4:$O$4,"&lt;"&amp;MONTH(TODAY()),$D68:$O68)</f>
        <v>-11423.156400000007</v>
      </c>
      <c r="Q68" s="169">
        <f>+Q69+Q71</f>
        <v>-1844.9542300000005</v>
      </c>
      <c r="R68" s="168">
        <f t="shared" ref="R68:AB68" si="124">+R69+R71</f>
        <v>-843.36644999999999</v>
      </c>
      <c r="S68" s="168">
        <f t="shared" si="124"/>
        <v>-1409.6264899999996</v>
      </c>
      <c r="T68" s="168">
        <f t="shared" si="124"/>
        <v>-1671.0955400000003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-5769.0427100000006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-2601.1777000000002</v>
      </c>
      <c r="AY68" s="159">
        <v>-1170.2451100000001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-2947.3801900000044</v>
      </c>
      <c r="E69" s="156">
        <v>-4051.1921700000007</v>
      </c>
      <c r="F69" s="156">
        <v>-369.21475000000316</v>
      </c>
      <c r="G69" s="156">
        <v>-1795.17875</v>
      </c>
      <c r="H69" s="156">
        <v>-2260.1905400000005</v>
      </c>
      <c r="I69" s="156">
        <v>-2339.5696199999993</v>
      </c>
      <c r="J69" s="156">
        <v>-3052.9658899999995</v>
      </c>
      <c r="K69" s="156">
        <v>-1766.1533500000003</v>
      </c>
      <c r="L69" s="156">
        <v>-1491.32368</v>
      </c>
      <c r="M69" s="156">
        <v>-1014.1745699999997</v>
      </c>
      <c r="N69" s="156">
        <v>-988.11550999999986</v>
      </c>
      <c r="O69" s="156">
        <v>-1067.2013300000001</v>
      </c>
      <c r="P69" s="156">
        <f ca="1">SUMIF($D$4:$O$4,"&lt;"&amp;MONTH(TODAY()),$D69:$O69)</f>
        <v>-11423.156400000007</v>
      </c>
      <c r="Q69" s="157">
        <v>-1844.9542300000005</v>
      </c>
      <c r="R69" s="156">
        <v>-843.36644999999999</v>
      </c>
      <c r="S69" s="156">
        <v>-1409.6264899999996</v>
      </c>
      <c r="T69" s="156">
        <v>-1671.0955400000003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-5769.0427100000006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-2601.1777000000002</v>
      </c>
      <c r="AY69" s="159">
        <v>-1170.2451100000001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-0.17252500605916674</v>
      </c>
      <c r="E70" s="154">
        <f t="shared" ref="E70:P70" si="126">IFERROR(E69/E$11,"")</f>
        <v>-0.18088911948128791</v>
      </c>
      <c r="F70" s="154">
        <f t="shared" si="126"/>
        <v>-1.7504189936001825E-2</v>
      </c>
      <c r="G70" s="154">
        <f t="shared" si="126"/>
        <v>-0.10839426297274765</v>
      </c>
      <c r="H70" s="154">
        <f t="shared" si="126"/>
        <v>-0.17133564845337021</v>
      </c>
      <c r="I70" s="154">
        <f t="shared" si="126"/>
        <v>-9.0490812551096325E-2</v>
      </c>
      <c r="J70" s="154">
        <f t="shared" si="126"/>
        <v>-0.14506361599329873</v>
      </c>
      <c r="K70" s="154">
        <f t="shared" si="126"/>
        <v>-0.1518683291125657</v>
      </c>
      <c r="L70" s="154">
        <f t="shared" si="126"/>
        <v>-0.10562619815624759</v>
      </c>
      <c r="M70" s="154">
        <f t="shared" si="126"/>
        <v>-6.0920633959833145E-2</v>
      </c>
      <c r="N70" s="154">
        <f t="shared" si="126"/>
        <v>-6.0091946033363215E-2</v>
      </c>
      <c r="O70" s="154">
        <f t="shared" si="126"/>
        <v>-4.2852767427769667E-2</v>
      </c>
      <c r="P70" s="154">
        <f t="shared" ca="1" si="126"/>
        <v>-0.12646604138713016</v>
      </c>
      <c r="Q70" s="172">
        <f>IFERROR(Q69/Q$11,"")</f>
        <v>-0.10522666889540574</v>
      </c>
      <c r="R70" s="154">
        <f t="shared" ref="R70:AO70" si="127">IFERROR(R69/R$11,"")</f>
        <v>-5.6917016058521681E-2</v>
      </c>
      <c r="S70" s="154">
        <f t="shared" si="127"/>
        <v>-0.10372920157016773</v>
      </c>
      <c r="T70" s="154">
        <f t="shared" si="127"/>
        <v>-0.14598696385262103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-0.10052876417626656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-0.1042380642533144</v>
      </c>
      <c r="AY70" s="155">
        <f>IFERROR(AY69/AY$11,"")</f>
        <v>-4.5254164658551045E-3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0</v>
      </c>
      <c r="E73" s="176">
        <f t="shared" si="134"/>
        <v>0</v>
      </c>
      <c r="F73" s="176">
        <f t="shared" si="134"/>
        <v>-23.21011</v>
      </c>
      <c r="G73" s="176">
        <f t="shared" si="134"/>
        <v>0</v>
      </c>
      <c r="H73" s="176">
        <f t="shared" si="134"/>
        <v>0</v>
      </c>
      <c r="I73" s="176">
        <f t="shared" si="134"/>
        <v>0</v>
      </c>
      <c r="J73" s="176">
        <f t="shared" si="134"/>
        <v>-30.765900000000002</v>
      </c>
      <c r="K73" s="176">
        <f t="shared" si="134"/>
        <v>0</v>
      </c>
      <c r="L73" s="176">
        <f t="shared" si="134"/>
        <v>-22.710340000000002</v>
      </c>
      <c r="M73" s="176">
        <f t="shared" si="134"/>
        <v>-11.896550000000001</v>
      </c>
      <c r="N73" s="176">
        <f t="shared" si="134"/>
        <v>0</v>
      </c>
      <c r="O73" s="176">
        <f t="shared" si="134"/>
        <v>0</v>
      </c>
      <c r="P73" s="176">
        <f ca="1">SUMIF($D$4:$O$4,"&lt;"&amp;MONTH(TODAY()),$D73:$O73)</f>
        <v>-23.21011</v>
      </c>
      <c r="Q73" s="177">
        <f t="shared" ref="Q73:AB73" si="135">+Q75+Q77+Q79+Q81+Q83</f>
        <v>0</v>
      </c>
      <c r="R73" s="176">
        <f t="shared" si="135"/>
        <v>0</v>
      </c>
      <c r="S73" s="176">
        <f t="shared" si="135"/>
        <v>0</v>
      </c>
      <c r="T73" s="176">
        <f t="shared" si="135"/>
        <v>-17.035160000000001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-17.035160000000001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t="str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/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-312.26895999999999</v>
      </c>
      <c r="AY73" s="178">
        <f>+AY75+AY77+AY79+AY81+AY83</f>
        <v>-7122.7080999999998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0</v>
      </c>
      <c r="E74" s="182">
        <f t="shared" si="137"/>
        <v>0</v>
      </c>
      <c r="F74" s="182">
        <f t="shared" si="137"/>
        <v>-1.1003736277477858E-3</v>
      </c>
      <c r="G74" s="182">
        <f t="shared" si="137"/>
        <v>0</v>
      </c>
      <c r="H74" s="182">
        <f t="shared" si="137"/>
        <v>0</v>
      </c>
      <c r="I74" s="182">
        <f t="shared" si="137"/>
        <v>0</v>
      </c>
      <c r="J74" s="182">
        <f t="shared" si="137"/>
        <v>-1.4618613060522045E-3</v>
      </c>
      <c r="K74" s="182">
        <f t="shared" si="137"/>
        <v>0</v>
      </c>
      <c r="L74" s="182">
        <f t="shared" si="137"/>
        <v>-1.608508538559353E-3</v>
      </c>
      <c r="M74" s="182">
        <f t="shared" si="137"/>
        <v>-7.146159935117022E-4</v>
      </c>
      <c r="N74" s="182">
        <f t="shared" si="137"/>
        <v>0</v>
      </c>
      <c r="O74" s="182">
        <f t="shared" si="137"/>
        <v>0</v>
      </c>
      <c r="P74" s="182">
        <f t="shared" ca="1" si="137"/>
        <v>-2.5695969039343992E-4</v>
      </c>
      <c r="Q74" s="183">
        <f t="shared" si="137"/>
        <v>0</v>
      </c>
      <c r="R74" s="182">
        <f t="shared" si="137"/>
        <v>0</v>
      </c>
      <c r="S74" s="182">
        <f t="shared" si="137"/>
        <v>0</v>
      </c>
      <c r="T74" s="182">
        <f t="shared" si="137"/>
        <v>-1.4881921635333999E-3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-2.968470972448337E-4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1.4881921635333999E-3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-1.2513682520342868E-2</v>
      </c>
      <c r="AY74" s="147">
        <f>IFERROR(AY73/AY$11,"")</f>
        <v>-2.7543990777470134E-2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0</v>
      </c>
      <c r="Q75" s="189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0</v>
      </c>
      <c r="AY75" s="178">
        <v>0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0</v>
      </c>
      <c r="E76" s="190">
        <f t="shared" ref="E76:P76" si="139">IFERROR(E75/E$11,"")</f>
        <v>0</v>
      </c>
      <c r="F76" s="190">
        <f t="shared" si="139"/>
        <v>0</v>
      </c>
      <c r="G76" s="190">
        <f t="shared" si="139"/>
        <v>0</v>
      </c>
      <c r="H76" s="190">
        <f t="shared" si="139"/>
        <v>0</v>
      </c>
      <c r="I76" s="190">
        <f t="shared" si="139"/>
        <v>0</v>
      </c>
      <c r="J76" s="190">
        <f t="shared" si="139"/>
        <v>0</v>
      </c>
      <c r="K76" s="190">
        <f t="shared" si="139"/>
        <v>0</v>
      </c>
      <c r="L76" s="190">
        <f t="shared" si="139"/>
        <v>0</v>
      </c>
      <c r="M76" s="190">
        <f t="shared" si="139"/>
        <v>0</v>
      </c>
      <c r="N76" s="190">
        <f t="shared" si="139"/>
        <v>0</v>
      </c>
      <c r="O76" s="190">
        <f t="shared" si="139"/>
        <v>0</v>
      </c>
      <c r="P76" s="190">
        <f t="shared" ca="1" si="139"/>
        <v>0</v>
      </c>
      <c r="Q76" s="191">
        <f>IFERROR(Q75/Q$11,"")</f>
        <v>0</v>
      </c>
      <c r="R76" s="190">
        <f t="shared" ref="R76:AO76" si="140">IFERROR(R75/R$11,"")</f>
        <v>0</v>
      </c>
      <c r="S76" s="190">
        <f t="shared" si="140"/>
        <v>0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0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0</v>
      </c>
      <c r="AY76" s="186">
        <f>IFERROR(AY75/AY$11,"")</f>
        <v>0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0</v>
      </c>
      <c r="E77" s="188">
        <v>0</v>
      </c>
      <c r="F77" s="188">
        <v>-23.21011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-23.21011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-159.858</v>
      </c>
      <c r="AY77" s="178">
        <v>-1858.4513099999999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-1.1003736277477858E-3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-2.5695969039343992E-4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-6.4060554092118865E-3</v>
      </c>
      <c r="AY78" s="186">
        <f>IFERROR(AY77/AY$11,"")</f>
        <v>-7.1867560798985E-3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-17.035160000000001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-17.035160000000001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-152.41095999999999</v>
      </c>
      <c r="AY79" s="178">
        <v>-2081.9112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-1.4881921635333999E-3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-2.968470972448337E-4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-6.1076271111309812E-3</v>
      </c>
      <c r="AY80" s="186">
        <f>IFERROR(AY79/AY$11,"")</f>
        <v>-8.0508904881714562E-3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-30.765900000000002</v>
      </c>
      <c r="K81" s="188">
        <v>0</v>
      </c>
      <c r="L81" s="188">
        <v>-22.710340000000002</v>
      </c>
      <c r="M81" s="188">
        <v>-11.896550000000001</v>
      </c>
      <c r="N81" s="188">
        <v>0</v>
      </c>
      <c r="O81" s="188">
        <v>0</v>
      </c>
      <c r="P81" s="188">
        <f ca="1">SUMIF($D$4:$O$4,"&lt;"&amp;MONTH(TODAY()),$D81:$O81)</f>
        <v>0</v>
      </c>
      <c r="Q81" s="189">
        <v>0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0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0</v>
      </c>
      <c r="AY81" s="178">
        <v>-3182.3455900000004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0</v>
      </c>
      <c r="E82" s="190">
        <f t="shared" ref="E82:P82" si="151">IFERROR(E81/E$11,"")</f>
        <v>0</v>
      </c>
      <c r="F82" s="190">
        <f t="shared" si="151"/>
        <v>0</v>
      </c>
      <c r="G82" s="190">
        <f t="shared" si="151"/>
        <v>0</v>
      </c>
      <c r="H82" s="190">
        <f t="shared" si="151"/>
        <v>0</v>
      </c>
      <c r="I82" s="190">
        <f t="shared" si="151"/>
        <v>0</v>
      </c>
      <c r="J82" s="190">
        <f t="shared" si="151"/>
        <v>-1.4618613060522045E-3</v>
      </c>
      <c r="K82" s="190">
        <f t="shared" si="151"/>
        <v>0</v>
      </c>
      <c r="L82" s="190">
        <f t="shared" si="151"/>
        <v>-1.608508538559353E-3</v>
      </c>
      <c r="M82" s="190">
        <f t="shared" si="151"/>
        <v>-7.146159935117022E-4</v>
      </c>
      <c r="N82" s="190">
        <f t="shared" si="151"/>
        <v>0</v>
      </c>
      <c r="O82" s="190">
        <f t="shared" si="151"/>
        <v>0</v>
      </c>
      <c r="P82" s="190">
        <f t="shared" ca="1" si="151"/>
        <v>0</v>
      </c>
      <c r="Q82" s="191">
        <f>IFERROR(Q81/Q$11,"")</f>
        <v>0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0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0</v>
      </c>
      <c r="AY82" s="186">
        <f>IFERROR(AY81/AY$11,"")</f>
        <v>-1.2306344209400182E-2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0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0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-11.2</v>
      </c>
      <c r="E85" s="176">
        <f t="shared" ref="E85:AB85" si="159">E87+E89+E91+E97+E99</f>
        <v>-13.06</v>
      </c>
      <c r="F85" s="176">
        <f t="shared" si="159"/>
        <v>-28.857430000000001</v>
      </c>
      <c r="G85" s="176">
        <f t="shared" si="159"/>
        <v>0</v>
      </c>
      <c r="H85" s="176">
        <f t="shared" si="159"/>
        <v>-70.000979999999998</v>
      </c>
      <c r="I85" s="176">
        <f t="shared" si="159"/>
        <v>-230.76920999999999</v>
      </c>
      <c r="J85" s="176">
        <f t="shared" si="159"/>
        <v>-23.060000000000002</v>
      </c>
      <c r="K85" s="176">
        <f t="shared" si="159"/>
        <v>-18.96</v>
      </c>
      <c r="L85" s="176">
        <f t="shared" si="159"/>
        <v>-31.718620000000001</v>
      </c>
      <c r="M85" s="176">
        <f t="shared" si="159"/>
        <v>-13.06</v>
      </c>
      <c r="N85" s="176">
        <f t="shared" si="159"/>
        <v>-14.319000000000001</v>
      </c>
      <c r="O85" s="176">
        <f t="shared" si="159"/>
        <v>-13.06</v>
      </c>
      <c r="P85" s="176">
        <f t="shared" ca="1" si="159"/>
        <v>-123.11841</v>
      </c>
      <c r="Q85" s="177">
        <f>Q87+Q89+Q91+Q97+Q99+Q93+Q95</f>
        <v>-52.319199999999995</v>
      </c>
      <c r="R85" s="176">
        <f t="shared" ref="R85:T85" si="160">R87+R89+R91+R97+R99+R93+R95</f>
        <v>11.720799999999999</v>
      </c>
      <c r="S85" s="176">
        <f t="shared" si="160"/>
        <v>-37.555199999999999</v>
      </c>
      <c r="T85" s="176">
        <f t="shared" si="160"/>
        <v>-14.3992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-92.552799999999991</v>
      </c>
      <c r="AD85" s="176">
        <v>-5</v>
      </c>
      <c r="AE85" s="176">
        <v>-5</v>
      </c>
      <c r="AF85" s="176">
        <v>-5</v>
      </c>
      <c r="AG85" s="176">
        <v>-5</v>
      </c>
      <c r="AH85" s="176">
        <v>-5</v>
      </c>
      <c r="AI85" s="176">
        <v>-5</v>
      </c>
      <c r="AJ85" s="176">
        <v>-5</v>
      </c>
      <c r="AK85" s="176">
        <v>-5</v>
      </c>
      <c r="AL85" s="176">
        <v>-5</v>
      </c>
      <c r="AM85" s="176">
        <v>-5</v>
      </c>
      <c r="AN85" s="176">
        <v>-5</v>
      </c>
      <c r="AO85" s="178">
        <v>-5</v>
      </c>
      <c r="AP85" s="5"/>
      <c r="AQ85" s="179">
        <v>-5</v>
      </c>
      <c r="AR85" s="178">
        <f ca="1">SUMIF($AD$4:$AO$4,"&lt;"&amp;MONTH(TODAY()),$AD85:$AO85)</f>
        <v>-25</v>
      </c>
      <c r="AS85" s="5"/>
      <c r="AT85" s="45" t="str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/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1.8798400000000002</v>
      </c>
      <c r="AV85" s="45">
        <f ca="1">IFERROR(($AC85/$AR85)-1,"")</f>
        <v>2.7021119999999996</v>
      </c>
      <c r="AW85" s="5"/>
      <c r="AX85" s="179">
        <f>+AX87+AX89+AX91+AX97+AX99</f>
        <v>-910.55184999999994</v>
      </c>
      <c r="AY85" s="178">
        <f>+AY87+AY89+AY91+AY97+AY99</f>
        <v>-3076.6710400000002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-6.5559240522094445E-4</v>
      </c>
      <c r="E86" s="196">
        <f t="shared" si="162"/>
        <v>-5.8313992555569631E-4</v>
      </c>
      <c r="F86" s="196">
        <f t="shared" si="162"/>
        <v>-1.3681087653861954E-3</v>
      </c>
      <c r="G86" s="196">
        <f t="shared" si="162"/>
        <v>0</v>
      </c>
      <c r="H86" s="196">
        <f t="shared" si="162"/>
        <v>-5.3064832758177088E-3</v>
      </c>
      <c r="I86" s="196">
        <f t="shared" si="162"/>
        <v>-8.9257841041185115E-3</v>
      </c>
      <c r="J86" s="196">
        <f t="shared" si="162"/>
        <v>-1.095710566489647E-3</v>
      </c>
      <c r="K86" s="196">
        <f t="shared" si="162"/>
        <v>-1.6303360747096198E-3</v>
      </c>
      <c r="L86" s="196">
        <f t="shared" si="162"/>
        <v>-2.2465392900907458E-3</v>
      </c>
      <c r="M86" s="196">
        <f t="shared" si="162"/>
        <v>-7.8450348002259728E-4</v>
      </c>
      <c r="N86" s="196">
        <f t="shared" si="162"/>
        <v>-8.7080565636676226E-4</v>
      </c>
      <c r="O86" s="196">
        <f t="shared" si="162"/>
        <v>-5.2441570945818802E-4</v>
      </c>
      <c r="P86" s="196">
        <f t="shared" ca="1" si="162"/>
        <v>-1.3630469013431042E-3</v>
      </c>
      <c r="Q86" s="197">
        <f t="shared" si="162"/>
        <v>-2.9840171890185645E-3</v>
      </c>
      <c r="R86" s="196">
        <f t="shared" si="162"/>
        <v>7.9101197565864859E-4</v>
      </c>
      <c r="S86" s="196">
        <f t="shared" si="162"/>
        <v>-2.7635483147085038E-3</v>
      </c>
      <c r="T86" s="196">
        <f t="shared" si="162"/>
        <v>-1.2579146072681519E-3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-1.6127837966817828E-3</v>
      </c>
      <c r="AD86" s="185">
        <f t="shared" si="162"/>
        <v>-2.6695846341286833E-4</v>
      </c>
      <c r="AE86" s="185">
        <f t="shared" si="162"/>
        <v>-2.4176549152621568E-4</v>
      </c>
      <c r="AF86" s="185">
        <f t="shared" si="162"/>
        <v>-2.5732815298962214E-4</v>
      </c>
      <c r="AG86" s="185">
        <f t="shared" si="162"/>
        <v>-2.9610490324467886E-4</v>
      </c>
      <c r="AH86" s="185">
        <f t="shared" si="162"/>
        <v>-2.9011503108366594E-4</v>
      </c>
      <c r="AI86" s="185">
        <f t="shared" si="162"/>
        <v>-2.5437989932145292E-4</v>
      </c>
      <c r="AJ86" s="185">
        <f t="shared" si="162"/>
        <v>-2.5828499808714847E-4</v>
      </c>
      <c r="AK86" s="185">
        <f t="shared" si="162"/>
        <v>-2.6140486081373016E-4</v>
      </c>
      <c r="AL86" s="185">
        <f t="shared" si="162"/>
        <v>-2.7812538104350192E-4</v>
      </c>
      <c r="AM86" s="185">
        <f t="shared" si="162"/>
        <v>-2.5207978417504711E-4</v>
      </c>
      <c r="AN86" s="185">
        <f t="shared" si="162"/>
        <v>-2.8267153835322546E-4</v>
      </c>
      <c r="AO86" s="186">
        <f t="shared" si="162"/>
        <v>-2.567863525255888E-4</v>
      </c>
      <c r="AP86" s="5"/>
      <c r="AQ86" s="146">
        <f>IFERROR(AQ85/AQ$11,"")</f>
        <v>-2.9610490324467886E-4</v>
      </c>
      <c r="AR86" s="147">
        <f ca="1">IFERROR(AR85/AR$11,"")</f>
        <v>-2.6892825435901382E-4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1.2579146072681519E-3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9.6180970402347308E-4</v>
      </c>
      <c r="AV86" s="45">
        <f ca="1">IF($AR86&lt;&gt;0,IFERROR(($AR86-$AC86),""),"")</f>
        <v>1.3438555423227691E-3</v>
      </c>
      <c r="AW86" s="5"/>
      <c r="AX86" s="146">
        <f>IFERROR(AX85/AX$11,"")</f>
        <v>-3.6488918940937518E-2</v>
      </c>
      <c r="AY86" s="147">
        <f>IFERROR(AY85/AY$11,"")</f>
        <v>-1.1897693624573701E-2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0</v>
      </c>
      <c r="Q87" s="177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0</v>
      </c>
      <c r="AY87" s="178">
        <v>0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0</v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0</v>
      </c>
      <c r="K88" s="185">
        <f t="shared" si="164"/>
        <v>0</v>
      </c>
      <c r="L88" s="185">
        <f t="shared" si="164"/>
        <v>0</v>
      </c>
      <c r="M88" s="185">
        <f t="shared" si="164"/>
        <v>0</v>
      </c>
      <c r="N88" s="185">
        <f t="shared" si="164"/>
        <v>0</v>
      </c>
      <c r="O88" s="185">
        <f t="shared" si="164"/>
        <v>0</v>
      </c>
      <c r="P88" s="185">
        <f t="shared" ca="1" si="164"/>
        <v>0</v>
      </c>
      <c r="Q88" s="199">
        <f t="shared" si="164"/>
        <v>0</v>
      </c>
      <c r="R88" s="185">
        <f t="shared" si="164"/>
        <v>0</v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0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0</v>
      </c>
      <c r="AY88" s="186">
        <f>IFERROR(AY87/AY$11,"")</f>
        <v>0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-11.2</v>
      </c>
      <c r="E89" s="176">
        <v>-13.06</v>
      </c>
      <c r="F89" s="176">
        <v>-26.12</v>
      </c>
      <c r="G89" s="176">
        <v>0</v>
      </c>
      <c r="H89" s="176">
        <v>-4.0919999999999996</v>
      </c>
      <c r="I89" s="176">
        <v>-13.06</v>
      </c>
      <c r="J89" s="176">
        <v>-13.06</v>
      </c>
      <c r="K89" s="176">
        <v>-13.06</v>
      </c>
      <c r="L89" s="176">
        <v>-13.06</v>
      </c>
      <c r="M89" s="176">
        <v>-13.06</v>
      </c>
      <c r="N89" s="176">
        <v>-13.06</v>
      </c>
      <c r="O89" s="176">
        <v>-13.06</v>
      </c>
      <c r="P89" s="176">
        <f ca="1">SUMIF($D$4:$O$4,"&lt;"&amp;MONTH(TODAY()),$D89:$O89)</f>
        <v>-54.471999999999994</v>
      </c>
      <c r="Q89" s="177">
        <v>-40.519199999999998</v>
      </c>
      <c r="R89" s="176">
        <v>11.720799999999999</v>
      </c>
      <c r="S89" s="176">
        <v>-14.3992</v>
      </c>
      <c r="T89" s="176">
        <v>-14.3992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-57.596800000000002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-14.3992</v>
      </c>
      <c r="AY89" s="178">
        <v>-2180.5183900000002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-6.5559240522094445E-4</v>
      </c>
      <c r="E90" s="185">
        <f t="shared" si="166"/>
        <v>-5.8313992555569631E-4</v>
      </c>
      <c r="F90" s="185">
        <f t="shared" si="166"/>
        <v>-1.2383292951550927E-3</v>
      </c>
      <c r="G90" s="185">
        <f t="shared" si="166"/>
        <v>0</v>
      </c>
      <c r="H90" s="185">
        <f t="shared" si="166"/>
        <v>-3.1019750815840095E-4</v>
      </c>
      <c r="I90" s="185">
        <f t="shared" si="166"/>
        <v>-5.051399205283399E-4</v>
      </c>
      <c r="J90" s="185">
        <f t="shared" si="166"/>
        <v>-6.2055420634669521E-4</v>
      </c>
      <c r="K90" s="185">
        <f t="shared" si="166"/>
        <v>-1.1230057561027235E-3</v>
      </c>
      <c r="L90" s="185">
        <f t="shared" si="166"/>
        <v>-9.250025104681458E-4</v>
      </c>
      <c r="M90" s="185">
        <f t="shared" si="166"/>
        <v>-7.8450348002259728E-4</v>
      </c>
      <c r="N90" s="185">
        <f t="shared" si="166"/>
        <v>-7.9423995196242162E-4</v>
      </c>
      <c r="O90" s="185">
        <f t="shared" si="166"/>
        <v>-5.2441570945818802E-4</v>
      </c>
      <c r="P90" s="185">
        <f t="shared" ca="1" si="166"/>
        <v>-6.030608323317493E-4</v>
      </c>
      <c r="Q90" s="199">
        <f t="shared" si="166"/>
        <v>-2.3110060797046023E-3</v>
      </c>
      <c r="R90" s="185">
        <f t="shared" si="166"/>
        <v>7.9101197565864859E-4</v>
      </c>
      <c r="S90" s="185">
        <f t="shared" si="166"/>
        <v>-1.0595838896650981E-3</v>
      </c>
      <c r="T90" s="185">
        <f t="shared" si="166"/>
        <v>-1.2579146072681519E-3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-1.0036561376935255E-3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-5.770250662983635E-4</v>
      </c>
      <c r="AY90" s="186">
        <f>IFERROR(AY89/AY$11,"")</f>
        <v>-8.4322111170418504E-3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-64.615859999999998</v>
      </c>
      <c r="I91" s="176">
        <f t="shared" si="168"/>
        <v>-217.70920999999998</v>
      </c>
      <c r="J91" s="176">
        <f t="shared" si="168"/>
        <v>-10</v>
      </c>
      <c r="K91" s="176">
        <f t="shared" si="168"/>
        <v>-5.9</v>
      </c>
      <c r="L91" s="176">
        <f t="shared" si="168"/>
        <v>-18.658620000000003</v>
      </c>
      <c r="M91" s="176">
        <f t="shared" si="168"/>
        <v>0</v>
      </c>
      <c r="N91" s="176">
        <f t="shared" si="168"/>
        <v>-1.2589999999999999</v>
      </c>
      <c r="O91" s="176">
        <f t="shared" si="168"/>
        <v>0</v>
      </c>
      <c r="P91" s="176">
        <f ca="1">SUMIF($D$4:$O$4,"&lt;"&amp;MONTH(TODAY()),$D91:$O91)</f>
        <v>-64.615859999999998</v>
      </c>
      <c r="Q91" s="177">
        <f>+Q93+Q95</f>
        <v>-5.9</v>
      </c>
      <c r="R91" s="176">
        <f t="shared" ref="R91:AB91" si="169">+R93+R95</f>
        <v>0</v>
      </c>
      <c r="S91" s="176">
        <f t="shared" si="169"/>
        <v>-11.577999999999999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-17.478000000000002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-896.15264999999999</v>
      </c>
      <c r="AY91" s="178">
        <v>-896.15264999999999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-4.8982597164008053E-3</v>
      </c>
      <c r="I92" s="185">
        <f t="shared" si="171"/>
        <v>-8.4206441835901723E-3</v>
      </c>
      <c r="J92" s="185">
        <f t="shared" si="171"/>
        <v>-4.7515636014295188E-4</v>
      </c>
      <c r="K92" s="185">
        <f t="shared" si="171"/>
        <v>-5.0733031860689646E-4</v>
      </c>
      <c r="L92" s="185">
        <f t="shared" si="171"/>
        <v>-1.3215367796225999E-3</v>
      </c>
      <c r="M92" s="185">
        <f t="shared" si="171"/>
        <v>0</v>
      </c>
      <c r="N92" s="185">
        <f t="shared" si="171"/>
        <v>-7.6565704404340639E-5</v>
      </c>
      <c r="O92" s="185">
        <f t="shared" si="171"/>
        <v>0</v>
      </c>
      <c r="P92" s="185">
        <f t="shared" ca="1" si="171"/>
        <v>-7.1536375226596773E-4</v>
      </c>
      <c r="Q92" s="199">
        <f t="shared" si="171"/>
        <v>-3.3650555465698122E-4</v>
      </c>
      <c r="R92" s="185">
        <f t="shared" si="171"/>
        <v>0</v>
      </c>
      <c r="S92" s="185">
        <f t="shared" si="171"/>
        <v>-8.5198221252170286E-4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-3.0456382949412881E-4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-3.5911893874639153E-2</v>
      </c>
      <c r="AY92" s="186">
        <f>IFERROR(AY91/AY$11,"")</f>
        <v>-3.4654825075318505E-3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-64.615859999999998</v>
      </c>
      <c r="I93" s="176">
        <v>-217.70920999999998</v>
      </c>
      <c r="J93" s="176">
        <v>-10</v>
      </c>
      <c r="K93" s="176">
        <v>-5.9</v>
      </c>
      <c r="L93" s="176">
        <v>-18.658620000000003</v>
      </c>
      <c r="M93" s="176">
        <v>0</v>
      </c>
      <c r="N93" s="176">
        <v>-1.2589999999999999</v>
      </c>
      <c r="O93" s="176">
        <v>0</v>
      </c>
      <c r="P93" s="176">
        <f ca="1">SUMIF($D$4:$O$4,"&lt;"&amp;MONTH(TODAY()),$D93:$O93)</f>
        <v>-64.615859999999998</v>
      </c>
      <c r="Q93" s="177">
        <v>-5.9</v>
      </c>
      <c r="R93" s="176">
        <v>0</v>
      </c>
      <c r="S93" s="176">
        <v>-11.577999999999999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-17.478000000000002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0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-4.8982597164008053E-3</v>
      </c>
      <c r="I94" s="185">
        <f t="shared" si="173"/>
        <v>-8.4206441835901723E-3</v>
      </c>
      <c r="J94" s="185">
        <f t="shared" si="173"/>
        <v>-4.7515636014295188E-4</v>
      </c>
      <c r="K94" s="185">
        <f t="shared" si="173"/>
        <v>-5.0733031860689646E-4</v>
      </c>
      <c r="L94" s="185">
        <f t="shared" si="173"/>
        <v>-1.3215367796225999E-3</v>
      </c>
      <c r="M94" s="185">
        <f t="shared" si="173"/>
        <v>0</v>
      </c>
      <c r="N94" s="185">
        <f t="shared" si="173"/>
        <v>-7.6565704404340639E-5</v>
      </c>
      <c r="O94" s="185">
        <f t="shared" si="173"/>
        <v>0</v>
      </c>
      <c r="P94" s="185">
        <f t="shared" ca="1" si="173"/>
        <v>-7.1536375226596773E-4</v>
      </c>
      <c r="Q94" s="199">
        <f t="shared" si="173"/>
        <v>-3.3650555465698122E-4</v>
      </c>
      <c r="R94" s="185">
        <f t="shared" si="173"/>
        <v>0</v>
      </c>
      <c r="S94" s="185">
        <f t="shared" si="173"/>
        <v>-8.5198221252170286E-4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-3.0456382949412881E-4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0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-896.15264999999999</v>
      </c>
      <c r="AY95" s="178">
        <v>-896.15264999999999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-3.5911893874639153E-2</v>
      </c>
      <c r="AY96" s="186">
        <f>IFERROR(AY95/AY$11,"")</f>
        <v>-3.4654825075318505E-3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0</v>
      </c>
      <c r="AY97" s="178">
        <v>0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0</v>
      </c>
      <c r="E98" s="185">
        <f t="shared" si="177"/>
        <v>0</v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0</v>
      </c>
      <c r="O98" s="185">
        <f t="shared" si="177"/>
        <v>0</v>
      </c>
      <c r="P98" s="185">
        <f t="shared" ca="1" si="177"/>
        <v>0</v>
      </c>
      <c r="Q98" s="199">
        <f t="shared" si="177"/>
        <v>0</v>
      </c>
      <c r="R98" s="185">
        <f t="shared" si="177"/>
        <v>0</v>
      </c>
      <c r="S98" s="185">
        <f t="shared" si="177"/>
        <v>0</v>
      </c>
      <c r="T98" s="185">
        <f t="shared" si="177"/>
        <v>0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0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0</v>
      </c>
      <c r="AY98" s="186">
        <f>IFERROR(AY97/AY$11,"")</f>
        <v>0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0</v>
      </c>
      <c r="F99" s="176">
        <v>-2.7374299999999998</v>
      </c>
      <c r="G99" s="176">
        <v>0</v>
      </c>
      <c r="H99" s="176">
        <v>-1.29312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-4.0305499999999999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0</v>
      </c>
      <c r="AY99" s="178">
        <v>0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-1.2977947023110279E-4</v>
      </c>
      <c r="G100" s="185">
        <f t="shared" si="179"/>
        <v>0</v>
      </c>
      <c r="H100" s="185">
        <f t="shared" si="179"/>
        <v>-9.8026051258502325E-5</v>
      </c>
      <c r="I100" s="185">
        <f t="shared" si="179"/>
        <v>0</v>
      </c>
      <c r="J100" s="185">
        <f t="shared" si="179"/>
        <v>0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-4.4622316745387217E-5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0</v>
      </c>
      <c r="AY100" s="186">
        <f>IFERROR(AY99/AY$11,"")</f>
        <v>0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-2.8500399999999999</v>
      </c>
      <c r="E101" s="176">
        <f t="shared" si="181"/>
        <v>0</v>
      </c>
      <c r="F101" s="176">
        <f t="shared" si="181"/>
        <v>-0.99073999999999995</v>
      </c>
      <c r="G101" s="176">
        <f t="shared" si="181"/>
        <v>-12.84727</v>
      </c>
      <c r="H101" s="176">
        <f t="shared" si="181"/>
        <v>-0.91983000000000004</v>
      </c>
      <c r="I101" s="176">
        <f t="shared" si="181"/>
        <v>-0.91983000000000004</v>
      </c>
      <c r="J101" s="176">
        <f t="shared" si="181"/>
        <v>-0.91983000000000004</v>
      </c>
      <c r="K101" s="176">
        <f t="shared" si="181"/>
        <v>-16.868970000000001</v>
      </c>
      <c r="L101" s="176">
        <f t="shared" si="181"/>
        <v>-6.8569000000000013</v>
      </c>
      <c r="M101" s="176">
        <f t="shared" si="181"/>
        <v>-53.848219999999998</v>
      </c>
      <c r="N101" s="176">
        <f t="shared" si="181"/>
        <v>-0.91983000000000004</v>
      </c>
      <c r="O101" s="176">
        <f t="shared" si="181"/>
        <v>-58.950140000000005</v>
      </c>
      <c r="P101" s="176">
        <f t="shared" ca="1" si="181"/>
        <v>-17.607880000000002</v>
      </c>
      <c r="Q101" s="177">
        <f t="shared" si="181"/>
        <v>-3.2193499999999999</v>
      </c>
      <c r="R101" s="176">
        <f t="shared" si="181"/>
        <v>-0.99138000000000004</v>
      </c>
      <c r="S101" s="176">
        <f t="shared" si="181"/>
        <v>-7.955750000000001</v>
      </c>
      <c r="T101" s="176">
        <f t="shared" si="181"/>
        <v>-23.574369999999998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-35.740849999999995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-30</v>
      </c>
      <c r="AR101" s="178">
        <f t="shared" ca="1" si="183"/>
        <v>-150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0.83497116508020763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-0.76172766666666669</v>
      </c>
      <c r="AW101" s="5"/>
      <c r="AX101" s="179">
        <f>+AX103+AX105+AX107+AX109+AX111+AX113</f>
        <v>-123.59200000000001</v>
      </c>
      <c r="AY101" s="178">
        <f>+AY103+AY105+AY107+AY109+AY111+AY113</f>
        <v>-6699.3593500000015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-1.6682719451570542E-4</v>
      </c>
      <c r="E102" s="196">
        <f t="shared" si="186"/>
        <v>0</v>
      </c>
      <c r="F102" s="196">
        <f t="shared" si="186"/>
        <v>-4.697022840283141E-5</v>
      </c>
      <c r="G102" s="196">
        <f t="shared" si="186"/>
        <v>-7.7572796740262863E-4</v>
      </c>
      <c r="H102" s="196">
        <f t="shared" si="186"/>
        <v>-6.9728488252527365E-5</v>
      </c>
      <c r="I102" s="196">
        <f t="shared" si="186"/>
        <v>-3.5577553836108947E-5</v>
      </c>
      <c r="J102" s="196">
        <f t="shared" si="186"/>
        <v>-4.3706307475029146E-5</v>
      </c>
      <c r="K102" s="196">
        <f t="shared" si="186"/>
        <v>-1.4505321906220642E-3</v>
      </c>
      <c r="L102" s="196">
        <f t="shared" si="186"/>
        <v>-4.8565464885367762E-4</v>
      </c>
      <c r="M102" s="196">
        <f t="shared" si="186"/>
        <v>-3.2346183754228498E-3</v>
      </c>
      <c r="N102" s="196">
        <f t="shared" si="186"/>
        <v>-5.5939183385420694E-5</v>
      </c>
      <c r="O102" s="196">
        <f t="shared" si="186"/>
        <v>-2.3671040957702534E-3</v>
      </c>
      <c r="P102" s="196">
        <f t="shared" ca="1" si="186"/>
        <v>-1.9493726627253571E-4</v>
      </c>
      <c r="Q102" s="197">
        <f t="shared" si="186"/>
        <v>-1.8361511142117839E-4</v>
      </c>
      <c r="R102" s="196">
        <f t="shared" si="186"/>
        <v>-6.6906137160302294E-5</v>
      </c>
      <c r="S102" s="196">
        <f t="shared" si="186"/>
        <v>-5.8543422761008282E-4</v>
      </c>
      <c r="T102" s="196">
        <f t="shared" si="186"/>
        <v>-2.0594577740530098E-3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-6.2280410489616849E-4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-1.7766294194680732E-3</v>
      </c>
      <c r="AR102" s="147">
        <f ca="1">IFERROR(AR101/AR$11,"")</f>
        <v>-1.613569526154083E-3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1.2837298066503812E-3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2.0594577740530098E-3</v>
      </c>
      <c r="AV102" s="45">
        <f ca="1">IF($AR102&lt;&gt;0,IFERROR(($AR102-$AC102),""),"")</f>
        <v>-9.9076542125791462E-4</v>
      </c>
      <c r="AW102" s="5"/>
      <c r="AX102" s="146">
        <f>IFERROR(AX101/AX$11,"")</f>
        <v>-4.9527530691946325E-3</v>
      </c>
      <c r="AY102" s="147">
        <f>IFERROR(AY101/AY$11,"")</f>
        <v>-2.5906872717605594E-2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-10.9367</v>
      </c>
      <c r="H103" s="176">
        <v>0</v>
      </c>
      <c r="I103" s="176">
        <v>0</v>
      </c>
      <c r="J103" s="176">
        <v>0</v>
      </c>
      <c r="K103" s="176">
        <v>-16.868970000000001</v>
      </c>
      <c r="L103" s="176">
        <v>0</v>
      </c>
      <c r="M103" s="176">
        <v>-52.92839</v>
      </c>
      <c r="N103" s="176">
        <v>0</v>
      </c>
      <c r="O103" s="176">
        <v>-58.879450000000006</v>
      </c>
      <c r="P103" s="176">
        <f ca="1">SUMIF($D$4:$O$4,"&lt;"&amp;MONTH(TODAY()),$D103:$O103)</f>
        <v>-10.9367</v>
      </c>
      <c r="Q103" s="177">
        <v>0</v>
      </c>
      <c r="R103" s="176">
        <v>0</v>
      </c>
      <c r="S103" s="176">
        <v>-8.9471300000000014</v>
      </c>
      <c r="T103" s="176">
        <v>-20.601959999999998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-29.54909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-53.84796</v>
      </c>
      <c r="AY103" s="178">
        <v>-5975.2115300000005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-6.6036629269037922E-4</v>
      </c>
      <c r="H104" s="185">
        <f t="shared" si="188"/>
        <v>0</v>
      </c>
      <c r="I104" s="185">
        <f t="shared" si="188"/>
        <v>0</v>
      </c>
      <c r="J104" s="185">
        <f t="shared" si="188"/>
        <v>0</v>
      </c>
      <c r="K104" s="185">
        <f t="shared" si="188"/>
        <v>-1.4505321906220642E-3</v>
      </c>
      <c r="L104" s="185">
        <f t="shared" si="188"/>
        <v>0</v>
      </c>
      <c r="M104" s="185">
        <f t="shared" si="188"/>
        <v>-3.1793649423425144E-3</v>
      </c>
      <c r="N104" s="185">
        <f t="shared" si="188"/>
        <v>0</v>
      </c>
      <c r="O104" s="185">
        <f t="shared" si="188"/>
        <v>-2.3642655853183701E-3</v>
      </c>
      <c r="P104" s="185">
        <f t="shared" ca="1" si="188"/>
        <v>-1.2108047079164789E-4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-6.5838621636891569E-4</v>
      </c>
      <c r="T104" s="185">
        <f t="shared" si="189"/>
        <v>-1.7997879342153851E-3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-5.1490925783651833E-4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-2.1578714573748281E-3</v>
      </c>
      <c r="AY104" s="186">
        <f>IFERROR(AY103/AY$11,"")</f>
        <v>-2.3106544444205603E-2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0</v>
      </c>
      <c r="J105" s="176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f ca="1">SUMIF($D$4:$O$4,"&lt;"&amp;MONTH(TODAY()),$D105:$O105)</f>
        <v>0</v>
      </c>
      <c r="Q105" s="177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-64.738650000000007</v>
      </c>
      <c r="AY105" s="178">
        <v>-247.25744000000003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0</v>
      </c>
      <c r="I106" s="185">
        <f t="shared" si="192"/>
        <v>0</v>
      </c>
      <c r="J106" s="185">
        <f t="shared" si="192"/>
        <v>0</v>
      </c>
      <c r="K106" s="185">
        <f t="shared" si="192"/>
        <v>0</v>
      </c>
      <c r="L106" s="185">
        <f t="shared" si="192"/>
        <v>0</v>
      </c>
      <c r="M106" s="185">
        <f t="shared" si="192"/>
        <v>0</v>
      </c>
      <c r="N106" s="185">
        <f t="shared" si="192"/>
        <v>0</v>
      </c>
      <c r="O106" s="185">
        <f t="shared" si="192"/>
        <v>0</v>
      </c>
      <c r="P106" s="185">
        <f t="shared" ca="1" si="192"/>
        <v>0</v>
      </c>
      <c r="Q106" s="199">
        <f>IFERROR(Q105/Q$11,"")</f>
        <v>0</v>
      </c>
      <c r="R106" s="185">
        <f t="shared" ref="R106:AO106" si="193">IFERROR(R105/R$11,"")</f>
        <v>0</v>
      </c>
      <c r="S106" s="185">
        <f t="shared" si="193"/>
        <v>0</v>
      </c>
      <c r="T106" s="185">
        <f t="shared" si="193"/>
        <v>0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0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-2.5942985588308068E-3</v>
      </c>
      <c r="AY106" s="186">
        <f>IFERROR(AY105/AY$11,"")</f>
        <v>-9.5616113301356216E-4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-1.9810399999999999</v>
      </c>
      <c r="E107" s="176">
        <v>0</v>
      </c>
      <c r="F107" s="176">
        <v>-0.99073999999999995</v>
      </c>
      <c r="G107" s="176">
        <v>-1.9105700000000001</v>
      </c>
      <c r="H107" s="176">
        <v>-0.91983000000000004</v>
      </c>
      <c r="I107" s="176">
        <v>-0.91983000000000004</v>
      </c>
      <c r="J107" s="176">
        <v>-0.91983000000000004</v>
      </c>
      <c r="K107" s="176">
        <v>0</v>
      </c>
      <c r="L107" s="176">
        <v>-1.9112100000000001</v>
      </c>
      <c r="M107" s="176">
        <v>-0.91983000000000004</v>
      </c>
      <c r="N107" s="176">
        <v>-0.91983000000000004</v>
      </c>
      <c r="O107" s="176">
        <v>-7.0689999999999947E-2</v>
      </c>
      <c r="P107" s="176">
        <f ca="1">SUMIF($D$4:$O$4,"&lt;"&amp;MONTH(TODAY()),$D107:$O107)</f>
        <v>-5.8021799999999999</v>
      </c>
      <c r="Q107" s="177">
        <v>-1.91035</v>
      </c>
      <c r="R107" s="176">
        <v>-0.99138000000000004</v>
      </c>
      <c r="S107" s="176">
        <v>0.99138000000000015</v>
      </c>
      <c r="T107" s="176">
        <v>-2.97241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-4.8827600000000002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-5.0053900000000002</v>
      </c>
      <c r="AY107" s="178">
        <v>-156.917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-1.1596024807490177E-4</v>
      </c>
      <c r="E108" s="185">
        <f t="shared" ref="E108:P108" si="196">IFERROR(E107/E$11,"")</f>
        <v>0</v>
      </c>
      <c r="F108" s="185">
        <f t="shared" si="196"/>
        <v>-4.697022840283141E-5</v>
      </c>
      <c r="G108" s="185">
        <f t="shared" si="196"/>
        <v>-1.1536167471224939E-4</v>
      </c>
      <c r="H108" s="185">
        <f t="shared" si="196"/>
        <v>-6.9728488252527365E-5</v>
      </c>
      <c r="I108" s="185">
        <f t="shared" si="196"/>
        <v>-3.5577553836108947E-5</v>
      </c>
      <c r="J108" s="185">
        <f t="shared" si="196"/>
        <v>-4.3706307475029146E-5</v>
      </c>
      <c r="K108" s="185">
        <f t="shared" si="196"/>
        <v>0</v>
      </c>
      <c r="L108" s="185">
        <f t="shared" si="196"/>
        <v>-1.3536554732249806E-4</v>
      </c>
      <c r="M108" s="185">
        <f t="shared" si="196"/>
        <v>-5.5253433080335809E-5</v>
      </c>
      <c r="N108" s="185">
        <f t="shared" si="196"/>
        <v>-5.5939183385420694E-5</v>
      </c>
      <c r="O108" s="185">
        <f t="shared" si="196"/>
        <v>-2.838510451883559E-6</v>
      </c>
      <c r="P108" s="185">
        <f t="shared" ca="1" si="196"/>
        <v>-6.4236075417437025E-5</v>
      </c>
      <c r="Q108" s="199">
        <f>IFERROR(Q107/Q$11,"")</f>
        <v>-1.0895650615914645E-4</v>
      </c>
      <c r="R108" s="185">
        <f t="shared" ref="R108:AO108" si="197">IFERROR(R107/R$11,"")</f>
        <v>-6.6906137160302294E-5</v>
      </c>
      <c r="S108" s="185">
        <f t="shared" si="197"/>
        <v>7.2951988758832785E-5</v>
      </c>
      <c r="T108" s="185">
        <f t="shared" si="197"/>
        <v>-2.5966983983762482E-4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-8.5084797122139401E-5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-2.0058305298899701E-4</v>
      </c>
      <c r="AY108" s="186">
        <f>IFERROR(AY107/AY$11,"")</f>
        <v>-6.0680858181290365E-4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0</v>
      </c>
      <c r="AY109" s="178">
        <v>0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0</v>
      </c>
      <c r="AY110" s="186">
        <f>IFERROR(AY109/AY$11,"")</f>
        <v>0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-0.86899999999999999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-4.9456900000000008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-0.86899999999999999</v>
      </c>
      <c r="Q111" s="177">
        <v>-1.3089999999999999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-1.3089999999999999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0</v>
      </c>
      <c r="AY111" s="178">
        <v>-319.97338000000002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-5.0866946440803642E-5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0</v>
      </c>
      <c r="L112" s="185">
        <f t="shared" si="204"/>
        <v>-3.5028910153117951E-4</v>
      </c>
      <c r="M112" s="185">
        <f t="shared" si="204"/>
        <v>0</v>
      </c>
      <c r="N112" s="185">
        <f t="shared" si="204"/>
        <v>0</v>
      </c>
      <c r="O112" s="185">
        <f t="shared" si="204"/>
        <v>0</v>
      </c>
      <c r="P112" s="185">
        <f t="shared" ca="1" si="204"/>
        <v>-9.6207200634507677E-6</v>
      </c>
      <c r="Q112" s="199">
        <f>IFERROR(Q111/Q$11,"")</f>
        <v>-7.465860526203193E-5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-2.2810049937510846E-5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0</v>
      </c>
      <c r="AY112" s="186">
        <f>IFERROR(AY111/AY$11,"")</f>
        <v>-1.2373585585735217E-3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-30</v>
      </c>
      <c r="AE113" s="176">
        <v>-30</v>
      </c>
      <c r="AF113" s="176">
        <v>-30</v>
      </c>
      <c r="AG113" s="176">
        <v>-30</v>
      </c>
      <c r="AH113" s="176">
        <v>-30</v>
      </c>
      <c r="AI113" s="176">
        <v>-30</v>
      </c>
      <c r="AJ113" s="176">
        <v>-30</v>
      </c>
      <c r="AK113" s="176">
        <v>-30</v>
      </c>
      <c r="AL113" s="176">
        <v>-30</v>
      </c>
      <c r="AM113" s="176">
        <v>-30</v>
      </c>
      <c r="AN113" s="176">
        <v>-30</v>
      </c>
      <c r="AO113" s="178">
        <v>-30</v>
      </c>
      <c r="AP113" s="5"/>
      <c r="AQ113" s="179">
        <v>-30</v>
      </c>
      <c r="AR113" s="178">
        <f ca="1">SUMIF($AD$4:$AO$4,"&lt;"&amp;MONTH(TODAY()),$AD113:$AO113)</f>
        <v>-150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-1.6017507804772099E-3</v>
      </c>
      <c r="AE114" s="185">
        <f t="shared" si="209"/>
        <v>-1.4505929491572941E-3</v>
      </c>
      <c r="AF114" s="185">
        <f t="shared" si="209"/>
        <v>-1.5439689179377329E-3</v>
      </c>
      <c r="AG114" s="185">
        <f t="shared" si="209"/>
        <v>-1.7766294194680732E-3</v>
      </c>
      <c r="AH114" s="185">
        <f t="shared" si="209"/>
        <v>-1.7406901865019955E-3</v>
      </c>
      <c r="AI114" s="185">
        <f t="shared" si="209"/>
        <v>-1.5262793959287175E-3</v>
      </c>
      <c r="AJ114" s="185">
        <f t="shared" si="209"/>
        <v>-1.549709988522891E-3</v>
      </c>
      <c r="AK114" s="185">
        <f t="shared" si="209"/>
        <v>-1.5684291648823808E-3</v>
      </c>
      <c r="AL114" s="185">
        <f t="shared" si="209"/>
        <v>-1.6687522862610115E-3</v>
      </c>
      <c r="AM114" s="185">
        <f t="shared" si="209"/>
        <v>-1.5124787050502827E-3</v>
      </c>
      <c r="AN114" s="185">
        <f t="shared" si="209"/>
        <v>-1.6960292301193528E-3</v>
      </c>
      <c r="AO114" s="186">
        <f t="shared" si="209"/>
        <v>-1.5407181151535329E-3</v>
      </c>
      <c r="AP114" s="5"/>
      <c r="AQ114" s="193">
        <f t="shared" ref="AQ114" si="211">IFERROR(AQ113/AQ$11,"")</f>
        <v>-1.7766294194680732E-3</v>
      </c>
      <c r="AR114" s="186">
        <f ca="1">IFERROR(AR113/AR$11,"")</f>
        <v>-1.613569526154083E-3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-154.52976000000001</v>
      </c>
      <c r="E115" s="176">
        <v>-82.145440000000008</v>
      </c>
      <c r="F115" s="176">
        <v>-174.69972000000001</v>
      </c>
      <c r="G115" s="176">
        <v>-86.857550000000003</v>
      </c>
      <c r="H115" s="176">
        <v>-82.145060000000001</v>
      </c>
      <c r="I115" s="176">
        <v>-180.18545999999998</v>
      </c>
      <c r="J115" s="176">
        <v>-0.49231000000001224</v>
      </c>
      <c r="K115" s="176">
        <v>0</v>
      </c>
      <c r="L115" s="176">
        <v>-164.92385000000002</v>
      </c>
      <c r="M115" s="176">
        <v>-14.769680000000008</v>
      </c>
      <c r="N115" s="176">
        <v>-86.50591</v>
      </c>
      <c r="O115" s="176">
        <v>0</v>
      </c>
      <c r="P115" s="176">
        <f ca="1">SUMIF($D$4:$O$4,"&lt;"&amp;MONTH(TODAY()),$D115:$O115)</f>
        <v>-580.37752999999998</v>
      </c>
      <c r="Q115" s="177">
        <v>-192.39684</v>
      </c>
      <c r="R115" s="176">
        <v>-18.061660000000003</v>
      </c>
      <c r="S115" s="176">
        <v>-106.17775</v>
      </c>
      <c r="T115" s="176">
        <v>-110.3165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-426.95275000000004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8">
        <v>0</v>
      </c>
      <c r="AP115" s="5"/>
      <c r="AQ115" s="179">
        <v>0</v>
      </c>
      <c r="AR115" s="178">
        <f ca="1">SUMIF($AD$4:$AO$4,"&lt;"&amp;MONTH(TODAY()),$AD115:$AO115)</f>
        <v>0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0.27008532936975538</v>
      </c>
      <c r="AU115" s="45" t="str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/>
      </c>
      <c r="AV115" s="45" t="str">
        <f ca="1">IFERROR(($AC115/$AR115)-1,"")</f>
        <v/>
      </c>
      <c r="AW115" s="5"/>
      <c r="AX115" s="179">
        <v>-110.3165</v>
      </c>
      <c r="AY115" s="178">
        <v>0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-9.0454050925549388E-3</v>
      </c>
      <c r="E116" s="196">
        <f t="shared" si="212"/>
        <v>-3.66786261610566E-3</v>
      </c>
      <c r="F116" s="196">
        <f t="shared" si="212"/>
        <v>-8.2823805946168477E-3</v>
      </c>
      <c r="G116" s="196">
        <f t="shared" si="212"/>
        <v>-5.2445251571012512E-3</v>
      </c>
      <c r="H116" s="196">
        <f t="shared" si="212"/>
        <v>-6.2270754935294086E-3</v>
      </c>
      <c r="I116" s="196">
        <f t="shared" si="212"/>
        <v>-6.9692855241012524E-3</v>
      </c>
      <c r="J116" s="196">
        <f t="shared" si="212"/>
        <v>-2.3392422766198245E-5</v>
      </c>
      <c r="K116" s="196">
        <f t="shared" si="212"/>
        <v>0</v>
      </c>
      <c r="L116" s="196">
        <f t="shared" si="212"/>
        <v>-1.1681085397095859E-2</v>
      </c>
      <c r="M116" s="196">
        <f t="shared" si="212"/>
        <v>-8.8720255427413171E-4</v>
      </c>
      <c r="N116" s="196">
        <f t="shared" si="212"/>
        <v>-5.2608307659161996E-3</v>
      </c>
      <c r="O116" s="196">
        <f t="shared" si="212"/>
        <v>0</v>
      </c>
      <c r="P116" s="196">
        <f t="shared" ca="1" si="212"/>
        <v>-6.425373702240506E-3</v>
      </c>
      <c r="Q116" s="197">
        <f t="shared" si="212"/>
        <v>-1.097332294211025E-2</v>
      </c>
      <c r="R116" s="196">
        <f t="shared" si="212"/>
        <v>-1.2189431916144625E-3</v>
      </c>
      <c r="S116" s="196">
        <f t="shared" si="212"/>
        <v>-7.8132280502311493E-3</v>
      </c>
      <c r="T116" s="196">
        <f t="shared" si="212"/>
        <v>-9.6372532343947642E-3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-7.4398881195245114E-3</v>
      </c>
      <c r="AD116" s="185">
        <f t="shared" si="212"/>
        <v>0</v>
      </c>
      <c r="AE116" s="185">
        <f t="shared" si="212"/>
        <v>0</v>
      </c>
      <c r="AF116" s="185">
        <f t="shared" si="212"/>
        <v>0</v>
      </c>
      <c r="AG116" s="185">
        <f t="shared" si="212"/>
        <v>0</v>
      </c>
      <c r="AH116" s="185">
        <f t="shared" si="212"/>
        <v>0</v>
      </c>
      <c r="AI116" s="185">
        <f t="shared" si="212"/>
        <v>0</v>
      </c>
      <c r="AJ116" s="185">
        <f t="shared" si="212"/>
        <v>0</v>
      </c>
      <c r="AK116" s="185">
        <f t="shared" si="212"/>
        <v>0</v>
      </c>
      <c r="AL116" s="185">
        <f t="shared" si="212"/>
        <v>0</v>
      </c>
      <c r="AM116" s="185">
        <f t="shared" si="212"/>
        <v>0</v>
      </c>
      <c r="AN116" s="185">
        <f t="shared" si="212"/>
        <v>0</v>
      </c>
      <c r="AO116" s="186">
        <f t="shared" si="212"/>
        <v>0</v>
      </c>
      <c r="AP116" s="5"/>
      <c r="AQ116" s="146">
        <f>IFERROR(AQ115/AQ$11,"")</f>
        <v>0</v>
      </c>
      <c r="AR116" s="147">
        <f ca="1">IFERROR(AR115/AR$11,"")</f>
        <v>0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4.392728077293513E-3</v>
      </c>
      <c r="AU116" s="45" t="str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/>
      </c>
      <c r="AV116" s="45" t="str">
        <f ca="1">IF($AR116&lt;&gt;0,IFERROR(($AR116-$AC116),""),"")</f>
        <v/>
      </c>
      <c r="AW116" s="5"/>
      <c r="AX116" s="146">
        <f>IFERROR(AX115/AX$11,"")</f>
        <v>-4.420758495354146E-3</v>
      </c>
      <c r="AY116" s="147">
        <f>IFERROR(AY115/AY$11,"")</f>
        <v>0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-0.12161000000000058</v>
      </c>
      <c r="E117" s="176">
        <f t="shared" ref="E117:AB117" si="214">+E119+E121+E123</f>
        <v>-0.12161000000000058</v>
      </c>
      <c r="F117" s="176">
        <f t="shared" si="214"/>
        <v>0</v>
      </c>
      <c r="G117" s="176">
        <f t="shared" si="214"/>
        <v>0</v>
      </c>
      <c r="H117" s="176">
        <f t="shared" si="214"/>
        <v>0</v>
      </c>
      <c r="I117" s="176">
        <f t="shared" si="214"/>
        <v>0.24321999999999999</v>
      </c>
      <c r="J117" s="176">
        <f t="shared" si="214"/>
        <v>0</v>
      </c>
      <c r="K117" s="176">
        <f t="shared" si="214"/>
        <v>0</v>
      </c>
      <c r="L117" s="176">
        <f t="shared" si="214"/>
        <v>0</v>
      </c>
      <c r="M117" s="176">
        <f t="shared" si="214"/>
        <v>0</v>
      </c>
      <c r="N117" s="176">
        <f t="shared" si="214"/>
        <v>255.92901999999998</v>
      </c>
      <c r="O117" s="176">
        <f t="shared" si="214"/>
        <v>255.92901999999998</v>
      </c>
      <c r="P117" s="176">
        <f t="shared" ca="1" si="214"/>
        <v>-0.24322000000000116</v>
      </c>
      <c r="Q117" s="177">
        <f t="shared" si="214"/>
        <v>308.56054999999998</v>
      </c>
      <c r="R117" s="176">
        <f t="shared" si="214"/>
        <v>308.56054000000006</v>
      </c>
      <c r="S117" s="176">
        <f t="shared" si="214"/>
        <v>308.56056000000007</v>
      </c>
      <c r="T117" s="176">
        <f t="shared" si="214"/>
        <v>308.56056000000001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1234.2422100000003</v>
      </c>
      <c r="AD117" s="176">
        <v>-30</v>
      </c>
      <c r="AE117" s="176">
        <v>-30</v>
      </c>
      <c r="AF117" s="176">
        <v>-30</v>
      </c>
      <c r="AG117" s="176">
        <v>-30</v>
      </c>
      <c r="AH117" s="176">
        <v>-30</v>
      </c>
      <c r="AI117" s="176">
        <v>-30</v>
      </c>
      <c r="AJ117" s="176">
        <v>-30</v>
      </c>
      <c r="AK117" s="176">
        <v>-30</v>
      </c>
      <c r="AL117" s="176">
        <v>-30</v>
      </c>
      <c r="AM117" s="176">
        <v>-30</v>
      </c>
      <c r="AN117" s="176">
        <v>-30</v>
      </c>
      <c r="AO117" s="178">
        <v>-30</v>
      </c>
      <c r="AP117" s="5"/>
      <c r="AQ117" s="179">
        <v>-30</v>
      </c>
      <c r="AR117" s="178">
        <f ca="1">SUMIF($AD$4:$AO$4,"&lt;"&amp;MONTH(TODAY()),$AD117:$AO117)</f>
        <v>-150</v>
      </c>
      <c r="AS117" s="5"/>
      <c r="AT117" s="45" t="str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/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-11.285352</v>
      </c>
      <c r="AV117" s="45">
        <f ca="1">IFERROR(($AC117/$AR117)-1,"")</f>
        <v>-9.228281400000002</v>
      </c>
      <c r="AW117" s="5"/>
      <c r="AX117" s="179">
        <f>+AX119+AX121+AX123</f>
        <v>-1601.8783000000017</v>
      </c>
      <c r="AY117" s="178">
        <f>+AY119+AY121+AY123</f>
        <v>-5554.4401400000052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-7.1184457499035217E-6</v>
      </c>
      <c r="E118" s="201">
        <f t="shared" si="216"/>
        <v>-5.4299882348260765E-6</v>
      </c>
      <c r="F118" s="201">
        <f t="shared" si="216"/>
        <v>0</v>
      </c>
      <c r="G118" s="202">
        <f t="shared" si="216"/>
        <v>0</v>
      </c>
      <c r="H118" s="202">
        <f t="shared" si="216"/>
        <v>0</v>
      </c>
      <c r="I118" s="202">
        <f t="shared" si="216"/>
        <v>9.4073607558118539E-6</v>
      </c>
      <c r="J118" s="202">
        <f t="shared" si="216"/>
        <v>0</v>
      </c>
      <c r="K118" s="202">
        <f t="shared" si="216"/>
        <v>0</v>
      </c>
      <c r="L118" s="202">
        <f t="shared" si="216"/>
        <v>0</v>
      </c>
      <c r="M118" s="202">
        <f t="shared" si="216"/>
        <v>0</v>
      </c>
      <c r="N118" s="202">
        <f t="shared" si="216"/>
        <v>1.5564245983965516E-2</v>
      </c>
      <c r="O118" s="202">
        <f t="shared" si="216"/>
        <v>1.0276661454382755E-2</v>
      </c>
      <c r="P118" s="202">
        <f t="shared" ca="1" si="216"/>
        <v>-2.6926945153423557E-6</v>
      </c>
      <c r="Q118" s="203">
        <f t="shared" si="216"/>
        <v>1.7598701529324266E-2</v>
      </c>
      <c r="R118" s="202">
        <f t="shared" si="216"/>
        <v>2.0824097532224726E-2</v>
      </c>
      <c r="S118" s="202">
        <f t="shared" si="216"/>
        <v>2.2705830765739829E-2</v>
      </c>
      <c r="T118" s="202">
        <f t="shared" si="216"/>
        <v>2.6955861134704776E-2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2.1507354045136561E-2</v>
      </c>
      <c r="AD118" s="204">
        <f t="shared" si="216"/>
        <v>-1.6017507804772099E-3</v>
      </c>
      <c r="AE118" s="204">
        <f t="shared" si="216"/>
        <v>-1.4505929491572941E-3</v>
      </c>
      <c r="AF118" s="204">
        <f t="shared" si="216"/>
        <v>-1.5439689179377329E-3</v>
      </c>
      <c r="AG118" s="204">
        <f t="shared" si="216"/>
        <v>-1.7766294194680732E-3</v>
      </c>
      <c r="AH118" s="204">
        <f t="shared" si="216"/>
        <v>-1.7406901865019955E-3</v>
      </c>
      <c r="AI118" s="204">
        <f t="shared" si="216"/>
        <v>-1.5262793959287175E-3</v>
      </c>
      <c r="AJ118" s="204">
        <f t="shared" si="216"/>
        <v>-1.549709988522891E-3</v>
      </c>
      <c r="AK118" s="204">
        <f t="shared" si="216"/>
        <v>-1.5684291648823808E-3</v>
      </c>
      <c r="AL118" s="204">
        <f t="shared" si="216"/>
        <v>-1.6687522862610115E-3</v>
      </c>
      <c r="AM118" s="204">
        <f t="shared" si="216"/>
        <v>-1.5124787050502827E-3</v>
      </c>
      <c r="AN118" s="204">
        <f t="shared" si="216"/>
        <v>-1.6960292301193528E-3</v>
      </c>
      <c r="AO118" s="205">
        <f t="shared" si="216"/>
        <v>-1.5407181151535329E-3</v>
      </c>
      <c r="AP118" s="56"/>
      <c r="AQ118" s="206">
        <f>IFERROR(AQ117/AQ$11,"")</f>
        <v>-1.7766294194680732E-3</v>
      </c>
      <c r="AR118" s="205">
        <f ca="1">IFERROR(AR117/AR$11,"")</f>
        <v>-1.613569526154083E-3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-2.6955861134704776E-2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-2.8732490554172849E-2</v>
      </c>
      <c r="AV118" s="45">
        <f ca="1">IF($AR118&lt;&gt;0,IFERROR(($AR118-$AC118),""),"")</f>
        <v>-2.3120923571290645E-2</v>
      </c>
      <c r="AW118" s="5"/>
      <c r="AX118" s="206">
        <f>IFERROR(AX117/AX$11,"")</f>
        <v>-6.419272822513826E-2</v>
      </c>
      <c r="AY118" s="205">
        <f>IFERROR(AY117/AY$11,"")</f>
        <v>-2.1479393208626657E-2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-0.12161000000000058</v>
      </c>
      <c r="E119" s="156">
        <v>-0.12161000000000058</v>
      </c>
      <c r="F119" s="156">
        <v>0</v>
      </c>
      <c r="G119" s="156">
        <v>0</v>
      </c>
      <c r="H119" s="156">
        <v>0</v>
      </c>
      <c r="I119" s="156">
        <v>0.24321999999999999</v>
      </c>
      <c r="J119" s="156">
        <v>0</v>
      </c>
      <c r="K119" s="156">
        <v>0</v>
      </c>
      <c r="L119" s="156">
        <v>0</v>
      </c>
      <c r="M119" s="156">
        <v>0</v>
      </c>
      <c r="N119" s="156">
        <v>255.92901999999998</v>
      </c>
      <c r="O119" s="156">
        <v>255.92901999999998</v>
      </c>
      <c r="P119" s="156">
        <f ca="1">SUMIF($D$4:$O$4,"&lt;"&amp;MONTH(TODAY()),$D119:$O119)</f>
        <v>-0.24322000000000116</v>
      </c>
      <c r="Q119" s="157">
        <v>308.56054999999998</v>
      </c>
      <c r="R119" s="156">
        <v>308.56054000000006</v>
      </c>
      <c r="S119" s="156">
        <v>308.56056000000007</v>
      </c>
      <c r="T119" s="156">
        <v>308.56056000000001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1234.2422100000003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-1601.8783000000017</v>
      </c>
      <c r="AY119" s="129">
        <v>-5345.1306400000049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-7.1184457499035217E-6</v>
      </c>
      <c r="E120" s="154">
        <f t="shared" ref="E120:P120" si="218">IFERROR(E119/E$11,"")</f>
        <v>-5.4299882348260765E-6</v>
      </c>
      <c r="F120" s="154">
        <f t="shared" si="218"/>
        <v>0</v>
      </c>
      <c r="G120" s="154">
        <f t="shared" si="218"/>
        <v>0</v>
      </c>
      <c r="H120" s="154">
        <f t="shared" si="218"/>
        <v>0</v>
      </c>
      <c r="I120" s="154">
        <f t="shared" si="218"/>
        <v>9.4073607558118539E-6</v>
      </c>
      <c r="J120" s="154">
        <f t="shared" si="218"/>
        <v>0</v>
      </c>
      <c r="K120" s="154">
        <f t="shared" si="218"/>
        <v>0</v>
      </c>
      <c r="L120" s="154">
        <f t="shared" si="218"/>
        <v>0</v>
      </c>
      <c r="M120" s="154">
        <f t="shared" si="218"/>
        <v>0</v>
      </c>
      <c r="N120" s="154">
        <f t="shared" si="218"/>
        <v>1.5564245983965516E-2</v>
      </c>
      <c r="O120" s="154">
        <f t="shared" si="218"/>
        <v>1.0276661454382755E-2</v>
      </c>
      <c r="P120" s="154">
        <f t="shared" ca="1" si="218"/>
        <v>-2.6926945153423557E-6</v>
      </c>
      <c r="Q120" s="172">
        <f>IFERROR(Q119/Q$11,"")</f>
        <v>1.7598701529324266E-2</v>
      </c>
      <c r="R120" s="154">
        <f t="shared" ref="R120:AO120" si="219">IFERROR(R119/R$11,"")</f>
        <v>2.0824097532224726E-2</v>
      </c>
      <c r="S120" s="154">
        <f t="shared" si="219"/>
        <v>2.2705830765739829E-2</v>
      </c>
      <c r="T120" s="154">
        <f t="shared" si="219"/>
        <v>2.6955861134704776E-2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2.1507354045136561E-2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-6.419272822513826E-2</v>
      </c>
      <c r="AY120" s="155">
        <f>IFERROR(AY119/AY$11,"")</f>
        <v>-2.0669979309208695E-2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0</v>
      </c>
      <c r="AY123" s="159">
        <v>-209.30950000000001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0</v>
      </c>
      <c r="AY124" s="214">
        <f>IFERROR(AY123/AY$11,"")</f>
        <v>-8.0941389941795953E-4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-9266.8821000000044</v>
      </c>
      <c r="E125" s="217">
        <f t="shared" ref="E125:AB125" si="230">E23+E49+E73+E85+E101+E115+E117</f>
        <v>-8116.4254900000005</v>
      </c>
      <c r="F125" s="217">
        <f t="shared" si="230"/>
        <v>-9291.1792300000016</v>
      </c>
      <c r="G125" s="217">
        <f t="shared" si="230"/>
        <v>-9167.6178700000019</v>
      </c>
      <c r="H125" s="217">
        <f t="shared" si="230"/>
        <v>-7597.3308500000012</v>
      </c>
      <c r="I125" s="217">
        <f t="shared" si="230"/>
        <v>-8864.6006900000029</v>
      </c>
      <c r="J125" s="217">
        <f t="shared" si="230"/>
        <v>-11874.747660000041</v>
      </c>
      <c r="K125" s="217">
        <f t="shared" si="230"/>
        <v>-5645.5205799999922</v>
      </c>
      <c r="L125" s="217">
        <f t="shared" si="230"/>
        <v>-5793.285479999995</v>
      </c>
      <c r="M125" s="217">
        <f t="shared" si="230"/>
        <v>-6817.5585799999999</v>
      </c>
      <c r="N125" s="217">
        <f t="shared" si="230"/>
        <v>-4605.52178</v>
      </c>
      <c r="O125" s="217">
        <f t="shared" si="230"/>
        <v>-3395.0344499999983</v>
      </c>
      <c r="P125" s="217">
        <f t="shared" ca="1" si="230"/>
        <v>-43439.435540000006</v>
      </c>
      <c r="Q125" s="218">
        <f t="shared" si="230"/>
        <v>-7751.529840000002</v>
      </c>
      <c r="R125" s="217">
        <f t="shared" si="230"/>
        <v>-5214.9765300000008</v>
      </c>
      <c r="S125" s="217">
        <f t="shared" si="230"/>
        <v>-3543.3042799999994</v>
      </c>
      <c r="T125" s="217">
        <f>T23+T49+T73+T85+T101+T115+T117</f>
        <v>-5387.8825900000038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-21897.693240000004</v>
      </c>
      <c r="AD125" s="71">
        <v>-9281.8402851453538</v>
      </c>
      <c r="AE125" s="71">
        <v>-10190.54832877334</v>
      </c>
      <c r="AF125" s="71">
        <v>-9608.1967842164631</v>
      </c>
      <c r="AG125" s="71">
        <v>-8423.4610614297526</v>
      </c>
      <c r="AH125" s="71">
        <v>-8585.7857954827559</v>
      </c>
      <c r="AI125" s="71">
        <v>-9713.0490282538212</v>
      </c>
      <c r="AJ125" s="71">
        <v>-9574.6818688234871</v>
      </c>
      <c r="AK125" s="71">
        <v>-9467.1082891542246</v>
      </c>
      <c r="AL125" s="71">
        <v>-8931.7081505654642</v>
      </c>
      <c r="AM125" s="71">
        <v>-9796.5538867422911</v>
      </c>
      <c r="AN125" s="71">
        <v>-8797.0896559599823</v>
      </c>
      <c r="AO125" s="71">
        <v>-9627.284902052681</v>
      </c>
      <c r="AP125" s="5"/>
      <c r="AQ125" s="220">
        <v>-8423.4610614297526</v>
      </c>
      <c r="AR125" s="221">
        <f ca="1">SUMIF($AD$4:$AO$4,"&lt;"&amp;MONTH(TODAY()),$AD125:$AO125)</f>
        <v>-46089.832255047666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-0.41229197525441763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-0.36037187674902205</v>
      </c>
      <c r="AV125" s="45">
        <f ca="1">IFERROR(($AC125/$AR125)-1,"")</f>
        <v>-0.52489101893830803</v>
      </c>
      <c r="AW125" s="5"/>
      <c r="AX125" s="220">
        <f>+AX23+AX49+AX73+AX85+AX101+AX115+AX117</f>
        <v>-13930.585510000004</v>
      </c>
      <c r="AY125" s="221">
        <f>+AY23+AY49+AY73+AY85+AY101+AY115+AY117</f>
        <v>-32499.406210000008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-0.54243727900338579</v>
      </c>
      <c r="E126" s="47">
        <f t="shared" ref="E126:P126" si="232">IFERROR(E125/E$11,"")</f>
        <v>-0.36240518805642846</v>
      </c>
      <c r="F126" s="47">
        <f t="shared" si="232"/>
        <v>-0.44048772691598537</v>
      </c>
      <c r="G126" s="48">
        <f t="shared" si="232"/>
        <v>-0.55354776354969715</v>
      </c>
      <c r="H126" s="48">
        <f t="shared" si="232"/>
        <v>-0.57592206703933213</v>
      </c>
      <c r="I126" s="48">
        <f t="shared" si="232"/>
        <v>-0.34286858254686586</v>
      </c>
      <c r="J126" s="48">
        <f t="shared" si="232"/>
        <v>-0.56423618757416549</v>
      </c>
      <c r="K126" s="48">
        <f t="shared" si="232"/>
        <v>-0.48544809399206557</v>
      </c>
      <c r="L126" s="48">
        <f t="shared" si="232"/>
        <v>-0.41032186928473596</v>
      </c>
      <c r="M126" s="48">
        <f t="shared" si="232"/>
        <v>-0.4095251478765633</v>
      </c>
      <c r="N126" s="48">
        <f t="shared" si="232"/>
        <v>-0.28008341480161458</v>
      </c>
      <c r="O126" s="48">
        <f t="shared" si="232"/>
        <v>-0.13632537517088347</v>
      </c>
      <c r="P126" s="48">
        <f t="shared" ca="1" si="232"/>
        <v>-0.48091904377980943</v>
      </c>
      <c r="Q126" s="49">
        <f>IFERROR(Q125/Q$11,"")</f>
        <v>-0.44210726241514264</v>
      </c>
      <c r="R126" s="48">
        <f t="shared" ref="R126:AO126" si="233">IFERROR(R125/R$11,"")</f>
        <v>-0.35194772438816335</v>
      </c>
      <c r="S126" s="48">
        <f t="shared" si="233"/>
        <v>-0.26073866126377776</v>
      </c>
      <c r="T126" s="48">
        <f t="shared" si="233"/>
        <v>-0.47068560838149121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-0.38157943187218779</v>
      </c>
      <c r="AD126" s="223">
        <f t="shared" si="233"/>
        <v>-0.49557316403321261</v>
      </c>
      <c r="AE126" s="223">
        <f t="shared" si="233"/>
        <v>-0.49274458512550845</v>
      </c>
      <c r="AF126" s="223">
        <f t="shared" si="233"/>
        <v>-0.49449190640864993</v>
      </c>
      <c r="AG126" s="223">
        <f t="shared" si="233"/>
        <v>-0.49884562451599535</v>
      </c>
      <c r="AH126" s="223">
        <f t="shared" si="233"/>
        <v>-0.49817310258683539</v>
      </c>
      <c r="AI126" s="223">
        <f t="shared" si="233"/>
        <v>-0.49416088678230863</v>
      </c>
      <c r="AJ126" s="223">
        <f t="shared" si="233"/>
        <v>-0.49459933763482594</v>
      </c>
      <c r="AK126" s="223">
        <f t="shared" si="233"/>
        <v>-0.4949496249269742</v>
      </c>
      <c r="AL126" s="223">
        <f t="shared" si="233"/>
        <v>-0.49682694654907428</v>
      </c>
      <c r="AM126" s="223">
        <f t="shared" si="233"/>
        <v>-0.49390263788584315</v>
      </c>
      <c r="AN126" s="223">
        <f t="shared" si="233"/>
        <v>-0.49733737321629101</v>
      </c>
      <c r="AO126" s="223">
        <f t="shared" si="233"/>
        <v>-0.49443107494455568</v>
      </c>
      <c r="AP126" s="5"/>
      <c r="AQ126" s="52">
        <f t="shared" ref="AQ126" si="235">IFERROR(AQ125/AQ$11,"")</f>
        <v>-0.49884562451599535</v>
      </c>
      <c r="AR126" s="224">
        <f ca="1">IFERROR(AR125/AR$11,"")</f>
        <v>-0.49579432528198958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-8.2862155168205942E-2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-2.816001613450414E-2</v>
      </c>
      <c r="AV126" s="45">
        <f ca="1">IF($AR126&lt;&gt;0,IFERROR(($AR126-$AC126),""),"")</f>
        <v>-0.11421489340980179</v>
      </c>
      <c r="AW126" s="5"/>
      <c r="AX126" s="54">
        <f>IFERROR(AX125/AX$11,"")</f>
        <v>-0.55824608502436068</v>
      </c>
      <c r="AY126" s="55">
        <f>IFERROR(AY125/AY$11,"")</f>
        <v>-0.12567738735797637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7816.9033599999948</v>
      </c>
      <c r="E127" s="40">
        <f t="shared" si="236"/>
        <v>14279.571469999999</v>
      </c>
      <c r="F127" s="40">
        <f t="shared" si="236"/>
        <v>11801.756309999997</v>
      </c>
      <c r="G127" s="40">
        <f t="shared" si="236"/>
        <v>7393.9482199999984</v>
      </c>
      <c r="H127" s="40">
        <f t="shared" si="236"/>
        <v>5594.2644800000007</v>
      </c>
      <c r="I127" s="40">
        <f t="shared" si="236"/>
        <v>16989.622009999995</v>
      </c>
      <c r="J127" s="40">
        <f t="shared" si="236"/>
        <v>9170.9561099999592</v>
      </c>
      <c r="K127" s="40">
        <f t="shared" si="236"/>
        <v>5983.9834800000162</v>
      </c>
      <c r="L127" s="40">
        <f t="shared" si="236"/>
        <v>8325.5951200000054</v>
      </c>
      <c r="M127" s="40">
        <f t="shared" si="236"/>
        <v>9829.913779999999</v>
      </c>
      <c r="N127" s="40">
        <f t="shared" si="236"/>
        <v>11837.871640000001</v>
      </c>
      <c r="O127" s="40">
        <f t="shared" si="236"/>
        <v>21508.872439999988</v>
      </c>
      <c r="P127" s="40">
        <f ca="1">SUMIF($D$4:$O$4,"&lt;"&amp;MONTH(TODAY()),$D127:$O127)</f>
        <v>46886.443839999985</v>
      </c>
      <c r="Q127" s="41">
        <f t="shared" ref="Q127:AB127" si="237">Q11+Q125</f>
        <v>9781.6131299999943</v>
      </c>
      <c r="R127" s="40">
        <f t="shared" si="237"/>
        <v>9602.4982499999969</v>
      </c>
      <c r="S127" s="40">
        <f t="shared" si="237"/>
        <v>10046.18131</v>
      </c>
      <c r="T127" s="40">
        <f>T11+T125</f>
        <v>6058.9993499999955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35489.292039999986</v>
      </c>
      <c r="AD127" s="40">
        <v>9447.6651820298175</v>
      </c>
      <c r="AE127" s="40">
        <v>10490.649671967094</v>
      </c>
      <c r="AF127" s="40">
        <v>9822.2461809636661</v>
      </c>
      <c r="AG127" s="40">
        <v>8462.4464166655198</v>
      </c>
      <c r="AH127" s="40">
        <v>8648.7572798053916</v>
      </c>
      <c r="AI127" s="40">
        <v>9942.5920555632492</v>
      </c>
      <c r="AJ127" s="40">
        <v>9783.7788897566115</v>
      </c>
      <c r="AK127" s="40">
        <v>9660.3095577650856</v>
      </c>
      <c r="AL127" s="40">
        <v>9045.7953093504948</v>
      </c>
      <c r="AM127" s="40">
        <v>10038.436119945203</v>
      </c>
      <c r="AN127" s="40">
        <v>8891.284734786128</v>
      </c>
      <c r="AO127" s="40">
        <v>9844.1548797859941</v>
      </c>
      <c r="AP127" s="5"/>
      <c r="AQ127" s="43">
        <v>8462.4464166655198</v>
      </c>
      <c r="AR127" s="44">
        <f ca="1">SUMIF($AD$4:$AO$4,"&lt;"&amp;MONTH(TODAY()),$AD127:$AO127)</f>
        <v>46871.764731431482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-0.18054614804970914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-0.28401326854280529</v>
      </c>
      <c r="AV127" s="45">
        <f ca="1">IFERROR(($AC127/$AR127)-1,"")</f>
        <v>-0.24284284486943131</v>
      </c>
      <c r="AW127" s="5"/>
      <c r="AX127" s="43">
        <v>11023.616379999996</v>
      </c>
      <c r="AY127" s="44">
        <v>226094.49753999998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0.45756272099661427</v>
      </c>
      <c r="E128" s="47">
        <f t="shared" ref="E128:P128" si="239">IFERROR(E127/E$11,"")</f>
        <v>0.63759481194357148</v>
      </c>
      <c r="F128" s="47">
        <f t="shared" si="239"/>
        <v>0.55951227308401463</v>
      </c>
      <c r="G128" s="48">
        <f t="shared" si="239"/>
        <v>0.44645223645030291</v>
      </c>
      <c r="H128" s="48">
        <f t="shared" si="239"/>
        <v>0.42407793296066792</v>
      </c>
      <c r="I128" s="48">
        <f t="shared" si="239"/>
        <v>0.65713141745313408</v>
      </c>
      <c r="J128" s="48">
        <f t="shared" si="239"/>
        <v>0.43576381242583456</v>
      </c>
      <c r="K128" s="48">
        <f t="shared" si="239"/>
        <v>0.51455190600793443</v>
      </c>
      <c r="L128" s="48">
        <f t="shared" si="239"/>
        <v>0.58967813071526398</v>
      </c>
      <c r="M128" s="48">
        <f t="shared" si="239"/>
        <v>0.59047485212343664</v>
      </c>
      <c r="N128" s="48">
        <f t="shared" si="239"/>
        <v>0.71991658519838542</v>
      </c>
      <c r="O128" s="48">
        <f t="shared" si="239"/>
        <v>0.8636746248291165</v>
      </c>
      <c r="P128" s="48">
        <f t="shared" ca="1" si="239"/>
        <v>0.51908095622019046</v>
      </c>
      <c r="Q128" s="49">
        <f>IFERROR(Q127/Q$11,"")</f>
        <v>0.55789273758485736</v>
      </c>
      <c r="R128" s="48">
        <f t="shared" ref="R128:AO128" si="240">IFERROR(R127/R$11,"")</f>
        <v>0.64805227561183665</v>
      </c>
      <c r="S128" s="48">
        <f t="shared" si="240"/>
        <v>0.73926133873622213</v>
      </c>
      <c r="T128" s="48">
        <f t="shared" si="240"/>
        <v>0.52931439161850879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0.61842056812781199</v>
      </c>
      <c r="AD128" s="107">
        <f t="shared" si="240"/>
        <v>0.50442683596678739</v>
      </c>
      <c r="AE128" s="107">
        <f t="shared" si="240"/>
        <v>0.50725541487449155</v>
      </c>
      <c r="AF128" s="107">
        <f t="shared" si="240"/>
        <v>0.50550809359135007</v>
      </c>
      <c r="AG128" s="107">
        <f t="shared" si="240"/>
        <v>0.50115437548400465</v>
      </c>
      <c r="AH128" s="107">
        <f t="shared" si="240"/>
        <v>0.50182689741316455</v>
      </c>
      <c r="AI128" s="107">
        <f t="shared" si="240"/>
        <v>0.50583911321769137</v>
      </c>
      <c r="AJ128" s="107">
        <f t="shared" si="240"/>
        <v>0.505400662365174</v>
      </c>
      <c r="AK128" s="107">
        <f t="shared" si="240"/>
        <v>0.50505037507302586</v>
      </c>
      <c r="AL128" s="107">
        <f t="shared" si="240"/>
        <v>0.50317305345092567</v>
      </c>
      <c r="AM128" s="107">
        <f t="shared" si="240"/>
        <v>0.5060973621141569</v>
      </c>
      <c r="AN128" s="107">
        <f t="shared" si="240"/>
        <v>0.50266262678370899</v>
      </c>
      <c r="AO128" s="107">
        <f t="shared" si="240"/>
        <v>0.50556892505544426</v>
      </c>
      <c r="AP128" s="119"/>
      <c r="AQ128" s="52">
        <f t="shared" ref="AQ128" si="242">IFERROR(AQ127/AQ$11,"")</f>
        <v>0.50115437548400465</v>
      </c>
      <c r="AR128" s="224">
        <f ca="1">IFERROR(AR127/AR$11,"")</f>
        <v>0.50420567471801037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-8.2862155168205887E-2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-2.816001613450414E-2</v>
      </c>
      <c r="AV128" s="45">
        <f ca="1">IF($AR128&lt;&gt;0,IFERROR(($AR128-$AC128),""),"")</f>
        <v>-0.11421489340980162</v>
      </c>
      <c r="AW128" s="121"/>
      <c r="AX128" s="52">
        <f>IFERROR(AX127/AX$11,"")</f>
        <v>0.44175391497563915</v>
      </c>
      <c r="AY128" s="224">
        <f>IFERROR(AY127/AY$11,"")</f>
        <v>0.8743226126420236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-54.609700000000004</v>
      </c>
      <c r="E129" s="229">
        <f t="shared" ref="E129:AB129" si="243">E131+E133+E147+E155+E157+E159+E161+E163</f>
        <v>-349.31594999999999</v>
      </c>
      <c r="F129" s="229">
        <f t="shared" si="243"/>
        <v>-195.89587999999998</v>
      </c>
      <c r="G129" s="229">
        <f t="shared" si="243"/>
        <v>-118.78466</v>
      </c>
      <c r="H129" s="229">
        <f t="shared" si="243"/>
        <v>-33.988250000000001</v>
      </c>
      <c r="I129" s="229">
        <f t="shared" si="243"/>
        <v>-128.28359</v>
      </c>
      <c r="J129" s="229">
        <f t="shared" si="243"/>
        <v>-20.23948</v>
      </c>
      <c r="K129" s="229">
        <f t="shared" si="243"/>
        <v>-17.089539999999996</v>
      </c>
      <c r="L129" s="229">
        <f t="shared" si="243"/>
        <v>-204.02908000000002</v>
      </c>
      <c r="M129" s="229">
        <f t="shared" si="243"/>
        <v>-76.880760000000009</v>
      </c>
      <c r="N129" s="229">
        <f t="shared" si="243"/>
        <v>-131.69924000000003</v>
      </c>
      <c r="O129" s="229">
        <f t="shared" si="243"/>
        <v>-96.442420000000013</v>
      </c>
      <c r="P129" s="229">
        <f t="shared" ca="1" si="243"/>
        <v>-752.59444000000008</v>
      </c>
      <c r="Q129" s="230">
        <f t="shared" si="243"/>
        <v>-77.448689999999999</v>
      </c>
      <c r="R129" s="229">
        <f t="shared" si="243"/>
        <v>106.72239999999999</v>
      </c>
      <c r="S129" s="229">
        <f t="shared" si="243"/>
        <v>-213.37870999999998</v>
      </c>
      <c r="T129" s="229">
        <f t="shared" si="243"/>
        <v>-173.96635000000001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-358.07135</v>
      </c>
      <c r="AD129" s="232">
        <v>-210.05789966666671</v>
      </c>
      <c r="AE129" s="232">
        <v>-210.05789966666671</v>
      </c>
      <c r="AF129" s="232">
        <v>-210.05789966666671</v>
      </c>
      <c r="AG129" s="232">
        <v>-210.05789966666671</v>
      </c>
      <c r="AH129" s="232">
        <v>-210.05789966666671</v>
      </c>
      <c r="AI129" s="232">
        <v>-210.05789966666671</v>
      </c>
      <c r="AJ129" s="232">
        <v>-210.05789966666671</v>
      </c>
      <c r="AK129" s="232">
        <v>-210.05789966666671</v>
      </c>
      <c r="AL129" s="232">
        <v>-210.05789966666671</v>
      </c>
      <c r="AM129" s="232">
        <v>-210.05789966666671</v>
      </c>
      <c r="AN129" s="232">
        <v>-210.05789966666671</v>
      </c>
      <c r="AO129" s="233">
        <v>-210.05789966666671</v>
      </c>
      <c r="AP129" s="121"/>
      <c r="AQ129" s="234">
        <v>-210.05789966666671</v>
      </c>
      <c r="AR129" s="235">
        <f ca="1">SUMIF($AD$4:$AO$4,"&lt;"&amp;MONTH(TODAY()),$AD129:$AO129)</f>
        <v>-1050.2894983333335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0.46455232519081169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-0.17181715005214793</v>
      </c>
      <c r="AV129" s="45">
        <f ca="1">IFERROR(($AC129/$AR129)-1,"")</f>
        <v>-0.65907366438661863</v>
      </c>
      <c r="AW129" s="121"/>
      <c r="AX129" s="236">
        <f>+AX173+AX175+AX131+AX133+AX161+AX163</f>
        <v>-10423.568739999999</v>
      </c>
      <c r="AY129" s="237">
        <f>+AY173+AY175+AY131+AY133+AY161+AY163</f>
        <v>-53639.546549999992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-3.1965807653030554E-3</v>
      </c>
      <c r="E130" s="241">
        <f t="shared" ref="E130:P130" si="245">IFERROR(E129/E$11,"")</f>
        <v>-1.5597249393446961E-2</v>
      </c>
      <c r="F130" s="241">
        <f t="shared" si="245"/>
        <v>-9.2872743876028542E-3</v>
      </c>
      <c r="G130" s="242">
        <f t="shared" si="245"/>
        <v>-7.172308425090492E-3</v>
      </c>
      <c r="H130" s="242">
        <f t="shared" si="245"/>
        <v>-2.5765079317362593E-3</v>
      </c>
      <c r="I130" s="242">
        <f t="shared" si="245"/>
        <v>-4.9618041698078208E-3</v>
      </c>
      <c r="J130" s="242">
        <f t="shared" si="245"/>
        <v>-9.6169176479860713E-4</v>
      </c>
      <c r="K130" s="242">
        <f t="shared" si="245"/>
        <v>-1.4694986056008981E-3</v>
      </c>
      <c r="L130" s="242">
        <f t="shared" si="245"/>
        <v>-1.4450797182887149E-2</v>
      </c>
      <c r="M130" s="242">
        <f t="shared" si="245"/>
        <v>-4.6181641475330857E-3</v>
      </c>
      <c r="N130" s="242">
        <f t="shared" si="245"/>
        <v>-8.0092494679240012E-3</v>
      </c>
      <c r="O130" s="242">
        <f t="shared" si="245"/>
        <v>-3.8725819376848811E-3</v>
      </c>
      <c r="P130" s="242">
        <f t="shared" ca="1" si="245"/>
        <v>-8.3319912871685792E-3</v>
      </c>
      <c r="Q130" s="243">
        <f>IFERROR(Q129/Q$11,"")</f>
        <v>-4.4172736247299312E-3</v>
      </c>
      <c r="R130" s="242">
        <f t="shared" ref="R130:AO130" si="246">IFERROR(R129/R$11,"")</f>
        <v>7.2024688136503113E-3</v>
      </c>
      <c r="S130" s="242">
        <f t="shared" si="246"/>
        <v>-1.5701750341235689E-2</v>
      </c>
      <c r="T130" s="242">
        <f t="shared" si="246"/>
        <v>-1.5197706319665249E-2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-6.2395915773047553E-3</v>
      </c>
      <c r="AD130" s="245">
        <f t="shared" si="246"/>
        <v>-1.1215346824549562E-2</v>
      </c>
      <c r="AE130" s="245">
        <f t="shared" si="246"/>
        <v>-1.0156950272375235E-2</v>
      </c>
      <c r="AF130" s="245">
        <f t="shared" si="246"/>
        <v>-1.0810762268420543E-2</v>
      </c>
      <c r="AG130" s="245">
        <f t="shared" si="246"/>
        <v>-1.2439834811315761E-2</v>
      </c>
      <c r="AH130" s="245">
        <f t="shared" si="246"/>
        <v>-1.2188190818232917E-2</v>
      </c>
      <c r="AI130" s="245">
        <f t="shared" si="246"/>
        <v>-1.0686901473776508E-2</v>
      </c>
      <c r="AJ130" s="245">
        <f t="shared" si="246"/>
        <v>-1.0850960842719089E-2</v>
      </c>
      <c r="AK130" s="245">
        <f t="shared" si="246"/>
        <v>-1.09820312050379E-2</v>
      </c>
      <c r="AL130" s="245">
        <f t="shared" si="246"/>
        <v>-1.1684486677197875E-2</v>
      </c>
      <c r="AM130" s="245">
        <f t="shared" si="246"/>
        <v>-1.0590270002447409E-2</v>
      </c>
      <c r="AN130" s="245">
        <f t="shared" si="246"/>
        <v>-1.1875477928404833E-2</v>
      </c>
      <c r="AO130" s="246">
        <f t="shared" si="246"/>
        <v>-1.0788000374917889E-2</v>
      </c>
      <c r="AP130" s="119"/>
      <c r="AQ130" s="247">
        <f t="shared" ref="AQ130" si="248">IFERROR(AQ129/AQ$11,"")</f>
        <v>-1.2439834811315761E-2</v>
      </c>
      <c r="AR130" s="248">
        <f ca="1">IFERROR(AR129/AR$11,"")</f>
        <v>-1.129810085433551E-2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8.0253978945747581E-3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2.7578715083494878E-3</v>
      </c>
      <c r="AV130" s="45">
        <f ca="1">IF($AR130&lt;&gt;0,IFERROR(($AR130-$AC130),""),"")</f>
        <v>-5.0585092770307552E-3</v>
      </c>
      <c r="AW130" s="121"/>
      <c r="AX130" s="247">
        <f>IFERROR(AX129/AX$11,"")</f>
        <v>-0.41770795900217017</v>
      </c>
      <c r="AY130" s="248">
        <f>IFERROR(AY129/AY$11,"")</f>
        <v>-0.20742773039946419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-1.9270099999999999</v>
      </c>
      <c r="G131" s="250">
        <v>0</v>
      </c>
      <c r="H131" s="250">
        <v>-2.2882199999999999</v>
      </c>
      <c r="I131" s="250">
        <v>-1.0664200000000001</v>
      </c>
      <c r="J131" s="250">
        <v>0.49808000000000002</v>
      </c>
      <c r="K131" s="250">
        <v>0</v>
      </c>
      <c r="L131" s="250">
        <v>0</v>
      </c>
      <c r="M131" s="250">
        <v>0</v>
      </c>
      <c r="N131" s="250">
        <v>-20.67991</v>
      </c>
      <c r="O131" s="250">
        <v>0</v>
      </c>
      <c r="P131" s="250">
        <f ca="1">SUMIF($D$4:$O$4,"&lt;"&amp;MONTH(TODAY()),$D131:$O131)</f>
        <v>-4.21523</v>
      </c>
      <c r="Q131" s="251">
        <v>0</v>
      </c>
      <c r="R131" s="250">
        <v>0</v>
      </c>
      <c r="S131" s="250">
        <v>0</v>
      </c>
      <c r="T131" s="250">
        <v>0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0</v>
      </c>
      <c r="AD131" s="250">
        <v>-1.9097610000000003</v>
      </c>
      <c r="AE131" s="250">
        <v>-1.9097610000000003</v>
      </c>
      <c r="AF131" s="250">
        <v>-1.9097610000000003</v>
      </c>
      <c r="AG131" s="250">
        <v>-1.9097610000000003</v>
      </c>
      <c r="AH131" s="250">
        <v>-1.9097610000000003</v>
      </c>
      <c r="AI131" s="250">
        <v>-1.9097610000000003</v>
      </c>
      <c r="AJ131" s="250">
        <v>-1.9097610000000003</v>
      </c>
      <c r="AK131" s="250">
        <v>-1.9097610000000003</v>
      </c>
      <c r="AL131" s="250">
        <v>-1.9097610000000003</v>
      </c>
      <c r="AM131" s="250">
        <v>-1.9097610000000003</v>
      </c>
      <c r="AN131" s="250">
        <v>-1.9097610000000003</v>
      </c>
      <c r="AO131" s="253">
        <v>-1.9097610000000003</v>
      </c>
      <c r="AP131" s="5"/>
      <c r="AQ131" s="254">
        <v>-1.9097610000000003</v>
      </c>
      <c r="AR131" s="253">
        <f ca="1">SUMIF($AD$4:$AO$4,"&lt;"&amp;MONTH(TODAY()),$AD131:$AO131)</f>
        <v>-9.5488050000000015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-1</v>
      </c>
      <c r="AV131" s="45">
        <f ca="1">IFERROR(($AC131/$AR131)-1,"")</f>
        <v>-1</v>
      </c>
      <c r="AW131" s="5"/>
      <c r="AX131" s="255">
        <v>-50.620629999999998</v>
      </c>
      <c r="AY131" s="256">
        <v>-614.6961500000001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-9.1358075614732576E-5</v>
      </c>
      <c r="G132" s="261">
        <f t="shared" si="249"/>
        <v>0</v>
      </c>
      <c r="H132" s="261">
        <f t="shared" si="249"/>
        <v>-1.7346044528793165E-4</v>
      </c>
      <c r="I132" s="261">
        <f t="shared" si="249"/>
        <v>-4.1247420677628813E-5</v>
      </c>
      <c r="J132" s="261">
        <f t="shared" si="249"/>
        <v>2.3666587986000146E-5</v>
      </c>
      <c r="K132" s="261">
        <f t="shared" si="249"/>
        <v>0</v>
      </c>
      <c r="L132" s="261">
        <f t="shared" si="249"/>
        <v>0</v>
      </c>
      <c r="M132" s="261">
        <f t="shared" si="249"/>
        <v>0</v>
      </c>
      <c r="N132" s="261">
        <f t="shared" si="249"/>
        <v>-1.2576424751138747E-3</v>
      </c>
      <c r="O132" s="261">
        <f t="shared" si="249"/>
        <v>0</v>
      </c>
      <c r="P132" s="261">
        <f t="shared" ca="1" si="249"/>
        <v>-4.6666913501794686E-5</v>
      </c>
      <c r="Q132" s="262">
        <f t="shared" si="249"/>
        <v>0</v>
      </c>
      <c r="R132" s="261">
        <f t="shared" si="249"/>
        <v>0</v>
      </c>
      <c r="S132" s="261">
        <f t="shared" si="249"/>
        <v>0</v>
      </c>
      <c r="T132" s="261">
        <f t="shared" si="249"/>
        <v>0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0</v>
      </c>
      <c r="AD132" s="261">
        <f t="shared" si="249"/>
        <v>-1.0196537240916457E-4</v>
      </c>
      <c r="AE132" s="261">
        <f t="shared" si="249"/>
        <v>-9.2342861372519445E-5</v>
      </c>
      <c r="AF132" s="261">
        <f t="shared" si="249"/>
        <v>-9.828705415632278E-5</v>
      </c>
      <c r="AG132" s="261">
        <f t="shared" si="249"/>
        <v>-1.1309791922509225E-4</v>
      </c>
      <c r="AH132" s="261">
        <f t="shared" si="249"/>
        <v>-1.1081007437547459E-4</v>
      </c>
      <c r="AI132" s="261">
        <f t="shared" si="249"/>
        <v>-9.7160962181607458E-5</v>
      </c>
      <c r="AJ132" s="261">
        <f t="shared" si="249"/>
        <v>-9.865252324638218E-5</v>
      </c>
      <c r="AK132" s="261">
        <f t="shared" si="249"/>
        <v>-9.9844161678498024E-5</v>
      </c>
      <c r="AL132" s="261">
        <f t="shared" si="249"/>
        <v>-1.0623060116540387E-4</v>
      </c>
      <c r="AM132" s="261">
        <f t="shared" si="249"/>
        <v>-9.6282428141184449E-5</v>
      </c>
      <c r="AN132" s="261">
        <f t="shared" si="249"/>
        <v>-1.0796701595139886E-4</v>
      </c>
      <c r="AO132" s="264">
        <f t="shared" si="249"/>
        <v>-9.8080112277124212E-5</v>
      </c>
      <c r="AP132" s="119"/>
      <c r="AQ132" s="265">
        <f>IFERROR(AQ131/AQ$11,"")</f>
        <v>-1.1309791922509225E-4</v>
      </c>
      <c r="AR132" s="264">
        <f ca="1">IFERROR(AR131/AR$11,"")</f>
        <v>-1.0271773839458494E-4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0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-1.1309791922509225E-4</v>
      </c>
      <c r="AV132" s="45">
        <f ca="1">IF($AR132&lt;&gt;0,IFERROR(($AR132-$AC132),""),"")</f>
        <v>-1.0271773839458494E-4</v>
      </c>
      <c r="AW132" s="5"/>
      <c r="AX132" s="265">
        <f>IFERROR(AX131/AX$11,"")</f>
        <v>-2.0285413343668346E-3</v>
      </c>
      <c r="AY132" s="264">
        <f>IFERROR(AY131/AY$11,"")</f>
        <v>-2.377071311759414E-3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-36.320399999999999</v>
      </c>
      <c r="S133" s="250">
        <v>0</v>
      </c>
      <c r="T133" s="250">
        <v>-21.61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-57.930399999999999</v>
      </c>
      <c r="AD133" s="250">
        <v>0</v>
      </c>
      <c r="AE133" s="250">
        <v>0</v>
      </c>
      <c r="AF133" s="250">
        <v>0</v>
      </c>
      <c r="AG133" s="250">
        <v>0</v>
      </c>
      <c r="AH133" s="250">
        <v>0</v>
      </c>
      <c r="AI133" s="250">
        <v>0</v>
      </c>
      <c r="AJ133" s="250">
        <v>0</v>
      </c>
      <c r="AK133" s="250">
        <v>0</v>
      </c>
      <c r="AL133" s="250">
        <v>0</v>
      </c>
      <c r="AM133" s="250">
        <v>0</v>
      </c>
      <c r="AN133" s="250">
        <v>0</v>
      </c>
      <c r="AO133" s="253">
        <v>0</v>
      </c>
      <c r="AP133" s="5"/>
      <c r="AQ133" s="254">
        <v>0</v>
      </c>
      <c r="AR133" s="253">
        <f ca="1">SUMIF($AD$4:$AO$4,"&lt;"&amp;MONTH(TODAY()),$AD133:$AO133)</f>
        <v>0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t="str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/>
      </c>
      <c r="AV133" s="45" t="str">
        <f ca="1">IFERROR(($AC133/$AR133)-1,"")</f>
        <v/>
      </c>
      <c r="AW133" s="5"/>
      <c r="AX133" s="254">
        <v>-7856.7266299999992</v>
      </c>
      <c r="AY133" s="253">
        <v>-43022.349489999993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0</v>
      </c>
      <c r="N134" s="261">
        <f t="shared" si="251"/>
        <v>0</v>
      </c>
      <c r="O134" s="261">
        <f t="shared" si="251"/>
        <v>0</v>
      </c>
      <c r="P134" s="261">
        <f t="shared" ca="1" si="251"/>
        <v>0</v>
      </c>
      <c r="Q134" s="262">
        <f t="shared" si="251"/>
        <v>0</v>
      </c>
      <c r="R134" s="261">
        <f t="shared" si="251"/>
        <v>-2.4511868951532646E-3</v>
      </c>
      <c r="S134" s="261">
        <f t="shared" si="251"/>
        <v>0</v>
      </c>
      <c r="T134" s="261">
        <f t="shared" si="251"/>
        <v>-1.8878503432874579E-3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-1.0094693024445978E-3</v>
      </c>
      <c r="AD134" s="261">
        <f t="shared" si="251"/>
        <v>0</v>
      </c>
      <c r="AE134" s="261">
        <f t="shared" si="251"/>
        <v>0</v>
      </c>
      <c r="AF134" s="261">
        <f t="shared" si="251"/>
        <v>0</v>
      </c>
      <c r="AG134" s="261">
        <f t="shared" si="251"/>
        <v>0</v>
      </c>
      <c r="AH134" s="261">
        <f t="shared" si="251"/>
        <v>0</v>
      </c>
      <c r="AI134" s="261">
        <f t="shared" si="251"/>
        <v>0</v>
      </c>
      <c r="AJ134" s="261">
        <f t="shared" si="251"/>
        <v>0</v>
      </c>
      <c r="AK134" s="261">
        <f t="shared" si="251"/>
        <v>0</v>
      </c>
      <c r="AL134" s="261">
        <f t="shared" si="251"/>
        <v>0</v>
      </c>
      <c r="AM134" s="261">
        <f t="shared" si="251"/>
        <v>0</v>
      </c>
      <c r="AN134" s="261">
        <f t="shared" si="251"/>
        <v>0</v>
      </c>
      <c r="AO134" s="264">
        <f t="shared" si="251"/>
        <v>0</v>
      </c>
      <c r="AP134" s="119"/>
      <c r="AQ134" s="265">
        <f>IFERROR(AQ133/AQ$11,"")</f>
        <v>0</v>
      </c>
      <c r="AR134" s="264">
        <f ca="1">IFERROR(AR133/AR$11,"")</f>
        <v>0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1.8878503432874579E-3</v>
      </c>
      <c r="AU134" s="45" t="str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/>
      </c>
      <c r="AV134" s="45" t="str">
        <f ca="1">IF($AR134&lt;&gt;0,IFERROR(($AR134-$AC134),""),"")</f>
        <v/>
      </c>
      <c r="AW134" s="5"/>
      <c r="AX134" s="265">
        <f>IFERROR(AX133/AX$11,"")</f>
        <v>-0.31484583897465607</v>
      </c>
      <c r="AY134" s="264">
        <f>IFERROR(AY133/AY$11,"")</f>
        <v>-0.16637031602876676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-1.1000000000000001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-1.1000000000000001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-582.78741999999988</v>
      </c>
      <c r="AY135" s="274">
        <v>-4475.7973499999998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-7.4236670980181693E-5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-1.9168109191185587E-5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-2.3354280075514763E-2</v>
      </c>
      <c r="AY136" s="282">
        <f>IFERROR(AY135/AY$11,"")</f>
        <v>-1.7308209068714366E-2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-998.50299999999993</v>
      </c>
      <c r="AY137" s="274">
        <v>-7157.0800599999993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-4.001342156328927E-2</v>
      </c>
      <c r="AY138" s="282">
        <f>IFERROR(AY137/AY$11,"")</f>
        <v>-2.7676909456145673E-2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-6253.8262100000002</v>
      </c>
      <c r="AY139" s="274">
        <v>-29593.702020000001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-0.25061215091419614</v>
      </c>
      <c r="AY140" s="282">
        <f>IFERROR(AY139/AY$11,"")</f>
        <v>-0.11444083402913555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-35.220399999999998</v>
      </c>
      <c r="S141" s="268">
        <v>0</v>
      </c>
      <c r="T141" s="268">
        <v>-21.61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-56.830399999999997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-21.61</v>
      </c>
      <c r="AY141" s="274">
        <v>-1795.7700600000001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-2.3769502241730829E-3</v>
      </c>
      <c r="S142" s="276">
        <f t="shared" si="259"/>
        <v>0</v>
      </c>
      <c r="T142" s="276">
        <f t="shared" si="259"/>
        <v>-1.8878503432874579E-3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-9.9030119325341204E-4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-8.6598642165589999E-4</v>
      </c>
      <c r="AY142" s="282">
        <f>IFERROR(AY141/AY$11,"")</f>
        <v>-6.9443634747712035E-3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0</v>
      </c>
      <c r="I147" s="250">
        <f t="shared" si="265"/>
        <v>0</v>
      </c>
      <c r="J147" s="250">
        <f t="shared" si="265"/>
        <v>0</v>
      </c>
      <c r="K147" s="250">
        <f t="shared" si="265"/>
        <v>-4.84483</v>
      </c>
      <c r="L147" s="250">
        <f t="shared" si="265"/>
        <v>0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0</v>
      </c>
      <c r="Q147" s="251">
        <f t="shared" si="265"/>
        <v>0</v>
      </c>
      <c r="R147" s="250">
        <f t="shared" si="265"/>
        <v>0</v>
      </c>
      <c r="S147" s="250">
        <f t="shared" si="265"/>
        <v>-0.69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-0.69</v>
      </c>
      <c r="AD147" s="250">
        <v>-5</v>
      </c>
      <c r="AE147" s="250">
        <v>-5</v>
      </c>
      <c r="AF147" s="250">
        <v>-5</v>
      </c>
      <c r="AG147" s="250">
        <v>-5</v>
      </c>
      <c r="AH147" s="250">
        <v>-5</v>
      </c>
      <c r="AI147" s="250">
        <v>-5</v>
      </c>
      <c r="AJ147" s="250">
        <v>-5</v>
      </c>
      <c r="AK147" s="250">
        <v>-5</v>
      </c>
      <c r="AL147" s="250">
        <v>-5</v>
      </c>
      <c r="AM147" s="250">
        <v>-5</v>
      </c>
      <c r="AN147" s="250">
        <v>-5</v>
      </c>
      <c r="AO147" s="253">
        <v>-5</v>
      </c>
      <c r="AP147" s="5"/>
      <c r="AQ147" s="254">
        <v>-5</v>
      </c>
      <c r="AR147" s="253">
        <f ca="1">SUMIF($AD$4:$AO$4,"&lt;"&amp;MONTH(TODAY()),$AD147:$AO147)</f>
        <v>-25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-0.97240000000000004</v>
      </c>
      <c r="AW147" s="5"/>
      <c r="AX147" s="254">
        <f>+AX149+AX151+AX153</f>
        <v>-39.219349999999999</v>
      </c>
      <c r="AY147" s="253">
        <f>+AY149+AY151+AY153</f>
        <v>-769.37823000000003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0</v>
      </c>
      <c r="E148" s="260">
        <f t="shared" si="267"/>
        <v>0</v>
      </c>
      <c r="F148" s="260">
        <f t="shared" si="267"/>
        <v>0</v>
      </c>
      <c r="G148" s="261">
        <f t="shared" si="267"/>
        <v>0</v>
      </c>
      <c r="H148" s="261">
        <f t="shared" si="267"/>
        <v>0</v>
      </c>
      <c r="I148" s="261">
        <f t="shared" si="267"/>
        <v>0</v>
      </c>
      <c r="J148" s="261">
        <f t="shared" si="267"/>
        <v>0</v>
      </c>
      <c r="K148" s="261">
        <f t="shared" si="267"/>
        <v>-4.1659816059258476E-4</v>
      </c>
      <c r="L148" s="261">
        <f t="shared" si="267"/>
        <v>0</v>
      </c>
      <c r="M148" s="261">
        <f t="shared" si="267"/>
        <v>0</v>
      </c>
      <c r="N148" s="261">
        <f t="shared" si="267"/>
        <v>0</v>
      </c>
      <c r="O148" s="261">
        <f t="shared" si="267"/>
        <v>0</v>
      </c>
      <c r="P148" s="261">
        <f t="shared" ca="1" si="267"/>
        <v>0</v>
      </c>
      <c r="Q148" s="262">
        <f t="shared" si="267"/>
        <v>0</v>
      </c>
      <c r="R148" s="261">
        <f t="shared" si="267"/>
        <v>0</v>
      </c>
      <c r="S148" s="261">
        <f t="shared" si="267"/>
        <v>-5.0774548854722317E-5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-1.2023632129016413E-5</v>
      </c>
      <c r="AD148" s="261">
        <f t="shared" si="267"/>
        <v>-2.6695846341286833E-4</v>
      </c>
      <c r="AE148" s="261">
        <f t="shared" si="267"/>
        <v>-2.4176549152621568E-4</v>
      </c>
      <c r="AF148" s="261">
        <f t="shared" si="267"/>
        <v>-2.5732815298962214E-4</v>
      </c>
      <c r="AG148" s="261">
        <f t="shared" si="267"/>
        <v>-2.9610490324467886E-4</v>
      </c>
      <c r="AH148" s="261">
        <f t="shared" si="267"/>
        <v>-2.9011503108366594E-4</v>
      </c>
      <c r="AI148" s="261">
        <f t="shared" si="267"/>
        <v>-2.5437989932145292E-4</v>
      </c>
      <c r="AJ148" s="261">
        <f t="shared" si="267"/>
        <v>-2.5828499808714847E-4</v>
      </c>
      <c r="AK148" s="261">
        <f t="shared" si="267"/>
        <v>-2.6140486081373016E-4</v>
      </c>
      <c r="AL148" s="261">
        <f t="shared" si="267"/>
        <v>-2.7812538104350192E-4</v>
      </c>
      <c r="AM148" s="261">
        <f t="shared" si="267"/>
        <v>-2.5207978417504711E-4</v>
      </c>
      <c r="AN148" s="261">
        <f t="shared" si="267"/>
        <v>-2.8267153835322546E-4</v>
      </c>
      <c r="AO148" s="264">
        <f t="shared" si="267"/>
        <v>-2.567863525255888E-4</v>
      </c>
      <c r="AP148" s="56"/>
      <c r="AQ148" s="265">
        <f>IFERROR(AQ147/AQ$11,"")</f>
        <v>-2.9610490324467886E-4</v>
      </c>
      <c r="AR148" s="264">
        <f ca="1">IFERROR(AR147/AR$11,"")</f>
        <v>-2.6892825435901382E-4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0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-2.9610490324467886E-4</v>
      </c>
      <c r="AV148" s="45">
        <f ca="1">IF($AR148&lt;&gt;0,IFERROR(($AR148-$AC148),""),"")</f>
        <v>-2.5690462222999742E-4</v>
      </c>
      <c r="AW148" s="5"/>
      <c r="AX148" s="265">
        <f>IFERROR(AX147/AX$11,"")</f>
        <v>-1.5716531497533698E-3</v>
      </c>
      <c r="AY148" s="264">
        <f>IFERROR(AY147/AY$11,"")</f>
        <v>-2.9752373077743138E-3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-5</v>
      </c>
      <c r="AE149" s="268">
        <v>-5</v>
      </c>
      <c r="AF149" s="268">
        <v>-5</v>
      </c>
      <c r="AG149" s="268">
        <v>-5</v>
      </c>
      <c r="AH149" s="268">
        <v>-5</v>
      </c>
      <c r="AI149" s="268">
        <v>-5</v>
      </c>
      <c r="AJ149" s="268">
        <v>-5</v>
      </c>
      <c r="AK149" s="268">
        <v>-5</v>
      </c>
      <c r="AL149" s="268">
        <v>-5</v>
      </c>
      <c r="AM149" s="268">
        <v>-5</v>
      </c>
      <c r="AN149" s="268">
        <v>-5</v>
      </c>
      <c r="AO149" s="271">
        <v>-5</v>
      </c>
      <c r="AP149" s="5"/>
      <c r="AQ149" s="272">
        <v>-5</v>
      </c>
      <c r="AR149" s="271">
        <f ca="1">SUMIF($AD$4:$AO$4,"&lt;"&amp;MONTH(TODAY()),$AD149:$AO149)</f>
        <v>-25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-2.6695846341286833E-4</v>
      </c>
      <c r="AE150" s="276">
        <f t="shared" si="269"/>
        <v>-2.4176549152621568E-4</v>
      </c>
      <c r="AF150" s="276">
        <f t="shared" si="269"/>
        <v>-2.5732815298962214E-4</v>
      </c>
      <c r="AG150" s="276">
        <f t="shared" si="269"/>
        <v>-2.9610490324467886E-4</v>
      </c>
      <c r="AH150" s="276">
        <f t="shared" si="269"/>
        <v>-2.9011503108366594E-4</v>
      </c>
      <c r="AI150" s="276">
        <f t="shared" si="269"/>
        <v>-2.5437989932145292E-4</v>
      </c>
      <c r="AJ150" s="276">
        <f t="shared" si="269"/>
        <v>-2.5828499808714847E-4</v>
      </c>
      <c r="AK150" s="276">
        <f t="shared" si="269"/>
        <v>-2.6140486081373016E-4</v>
      </c>
      <c r="AL150" s="276">
        <f t="shared" si="269"/>
        <v>-2.7812538104350192E-4</v>
      </c>
      <c r="AM150" s="276">
        <f t="shared" si="269"/>
        <v>-2.5207978417504711E-4</v>
      </c>
      <c r="AN150" s="276">
        <f t="shared" si="269"/>
        <v>-2.8267153835322546E-4</v>
      </c>
      <c r="AO150" s="279">
        <f t="shared" si="269"/>
        <v>-2.567863525255888E-4</v>
      </c>
      <c r="AP150" s="5"/>
      <c r="AQ150" s="280">
        <f>IFERROR(AQ149/AQ$11,"")</f>
        <v>-2.9610490324467886E-4</v>
      </c>
      <c r="AR150" s="279">
        <f ca="1">IFERROR(AR149/AR$11,"")</f>
        <v>-2.6892825435901382E-4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0</v>
      </c>
      <c r="K151" s="268">
        <v>0</v>
      </c>
      <c r="L151" s="268">
        <v>0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-39.219349999999999</v>
      </c>
      <c r="AY151" s="274">
        <v>-769.37823000000003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0</v>
      </c>
      <c r="E152" s="276">
        <f t="shared" si="271"/>
        <v>0</v>
      </c>
      <c r="F152" s="276">
        <f t="shared" si="271"/>
        <v>0</v>
      </c>
      <c r="G152" s="276">
        <f t="shared" si="271"/>
        <v>0</v>
      </c>
      <c r="H152" s="276">
        <f t="shared" si="271"/>
        <v>0</v>
      </c>
      <c r="I152" s="276">
        <f t="shared" si="271"/>
        <v>0</v>
      </c>
      <c r="J152" s="276">
        <f t="shared" si="271"/>
        <v>0</v>
      </c>
      <c r="K152" s="276">
        <f t="shared" si="271"/>
        <v>0</v>
      </c>
      <c r="L152" s="276">
        <f t="shared" si="271"/>
        <v>0</v>
      </c>
      <c r="M152" s="276">
        <f t="shared" si="271"/>
        <v>0</v>
      </c>
      <c r="N152" s="276">
        <f t="shared" si="271"/>
        <v>0</v>
      </c>
      <c r="O152" s="276">
        <f t="shared" si="271"/>
        <v>0</v>
      </c>
      <c r="P152" s="276">
        <f t="shared" ca="1" si="271"/>
        <v>0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-1.5716531497533698E-3</v>
      </c>
      <c r="AY152" s="282">
        <f>IFERROR(AY151/AY$11,"")</f>
        <v>-2.9752373077743138E-3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-4.84483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-0.69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-0.69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0</v>
      </c>
      <c r="AY153" s="274">
        <v>0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-4.1659816059258476E-4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-5.0774548854722317E-5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-1.2023632129016413E-5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0</v>
      </c>
      <c r="AY154" s="282">
        <f>IFERROR(AY153/AY$11,"")</f>
        <v>0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-18.152570000000001</v>
      </c>
      <c r="E157" s="250">
        <v>-31.351299999999998</v>
      </c>
      <c r="F157" s="250">
        <v>-80.302660000000003</v>
      </c>
      <c r="G157" s="250">
        <v>-53.520249999999997</v>
      </c>
      <c r="H157" s="250">
        <v>-1.0526300000000002</v>
      </c>
      <c r="I157" s="250">
        <v>-95.817790000000002</v>
      </c>
      <c r="J157" s="250">
        <v>-20.33136</v>
      </c>
      <c r="K157" s="250">
        <v>-41.122140000000002</v>
      </c>
      <c r="L157" s="250">
        <v>-99.419370000000015</v>
      </c>
      <c r="M157" s="250">
        <v>-24.11741</v>
      </c>
      <c r="N157" s="250">
        <v>-90.673670000000016</v>
      </c>
      <c r="O157" s="250">
        <v>-69.153940000000006</v>
      </c>
      <c r="P157" s="250">
        <f ca="1">SUMIF($D$4:$O$4,"&lt;"&amp;MONTH(TODAY()),$D157:$O157)</f>
        <v>-184.37941000000001</v>
      </c>
      <c r="Q157" s="251">
        <v>-77.31044</v>
      </c>
      <c r="R157" s="250">
        <v>-90.813239999999993</v>
      </c>
      <c r="S157" s="250">
        <v>-44.21313</v>
      </c>
      <c r="T157" s="250">
        <v>-68.27422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-280.61102999999997</v>
      </c>
      <c r="AD157" s="250">
        <v>-20</v>
      </c>
      <c r="AE157" s="250">
        <v>-20</v>
      </c>
      <c r="AF157" s="250">
        <v>-20</v>
      </c>
      <c r="AG157" s="250">
        <v>-20</v>
      </c>
      <c r="AH157" s="250">
        <v>-20</v>
      </c>
      <c r="AI157" s="250">
        <v>-20</v>
      </c>
      <c r="AJ157" s="250">
        <v>-20</v>
      </c>
      <c r="AK157" s="250">
        <v>-20</v>
      </c>
      <c r="AL157" s="250">
        <v>-20</v>
      </c>
      <c r="AM157" s="250">
        <v>-20</v>
      </c>
      <c r="AN157" s="250">
        <v>-20</v>
      </c>
      <c r="AO157" s="253">
        <v>-20</v>
      </c>
      <c r="AP157" s="5"/>
      <c r="AQ157" s="254">
        <v>-20</v>
      </c>
      <c r="AR157" s="253">
        <f ca="1">SUMIF($AD$4:$AO$4,"&lt;"&amp;MONTH(TODAY()),$AD157:$AO157)</f>
        <v>-100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0.27567079750188017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2.4137110000000002</v>
      </c>
      <c r="AV157" s="45">
        <f ca="1">IFERROR(($AC157/$AR157)-1,"")</f>
        <v>1.8061102999999998</v>
      </c>
      <c r="AW157" s="5"/>
      <c r="AX157" s="254">
        <v>-981.06798000000003</v>
      </c>
      <c r="AY157" s="253">
        <v>-3134.0565400000005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-1.0625613417179966E-3</v>
      </c>
      <c r="E158" s="260">
        <f t="shared" si="277"/>
        <v>-1.3998617724406048E-3</v>
      </c>
      <c r="F158" s="260">
        <f t="shared" si="277"/>
        <v>-3.8070879156538685E-3</v>
      </c>
      <c r="G158" s="261">
        <f t="shared" si="277"/>
        <v>-3.2315935406806687E-3</v>
      </c>
      <c r="H158" s="261">
        <f t="shared" si="277"/>
        <v>-7.979550415757031E-5</v>
      </c>
      <c r="I158" s="261">
        <f t="shared" si="277"/>
        <v>-3.7060789300000889E-3</v>
      </c>
      <c r="J158" s="261">
        <f t="shared" si="277"/>
        <v>-9.660575014356006E-4</v>
      </c>
      <c r="K158" s="261">
        <f t="shared" si="277"/>
        <v>-3.5360183708470173E-3</v>
      </c>
      <c r="L158" s="261">
        <f t="shared" si="277"/>
        <v>-7.0415901101961303E-3</v>
      </c>
      <c r="M158" s="261">
        <f t="shared" si="277"/>
        <v>-1.4487130225215763E-3</v>
      </c>
      <c r="N158" s="261">
        <f t="shared" si="277"/>
        <v>-5.5142918304024874E-3</v>
      </c>
      <c r="O158" s="261">
        <f t="shared" si="277"/>
        <v>-2.7768309729654648E-3</v>
      </c>
      <c r="P158" s="261">
        <f t="shared" ca="1" si="277"/>
        <v>-2.0412689172315478E-3</v>
      </c>
      <c r="Q158" s="262">
        <f t="shared" si="277"/>
        <v>-4.4093885581314015E-3</v>
      </c>
      <c r="R158" s="261">
        <f t="shared" si="277"/>
        <v>-6.1287932895675223E-3</v>
      </c>
      <c r="S158" s="261">
        <f t="shared" si="277"/>
        <v>-3.2534807669640422E-3</v>
      </c>
      <c r="T158" s="261">
        <f t="shared" si="277"/>
        <v>-5.9644382075281542E-3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-4.8898026029918669E-3</v>
      </c>
      <c r="AD158" s="261">
        <f t="shared" si="277"/>
        <v>-1.0678338536514733E-3</v>
      </c>
      <c r="AE158" s="261">
        <f t="shared" si="277"/>
        <v>-9.6706196610486274E-4</v>
      </c>
      <c r="AF158" s="261">
        <f t="shared" si="277"/>
        <v>-1.0293126119584885E-3</v>
      </c>
      <c r="AG158" s="261">
        <f t="shared" si="277"/>
        <v>-1.1844196129787155E-3</v>
      </c>
      <c r="AH158" s="261">
        <f t="shared" si="277"/>
        <v>-1.1604601243346638E-3</v>
      </c>
      <c r="AI158" s="261">
        <f t="shared" si="277"/>
        <v>-1.0175195972858117E-3</v>
      </c>
      <c r="AJ158" s="261">
        <f t="shared" si="277"/>
        <v>-1.0331399923485939E-3</v>
      </c>
      <c r="AK158" s="261">
        <f t="shared" si="277"/>
        <v>-1.0456194432549206E-3</v>
      </c>
      <c r="AL158" s="261">
        <f t="shared" si="277"/>
        <v>-1.1125015241740077E-3</v>
      </c>
      <c r="AM158" s="261">
        <f t="shared" si="277"/>
        <v>-1.0083191367001884E-3</v>
      </c>
      <c r="AN158" s="261">
        <f t="shared" si="277"/>
        <v>-1.1306861534129018E-3</v>
      </c>
      <c r="AO158" s="264">
        <f t="shared" si="277"/>
        <v>-1.0271454101023552E-3</v>
      </c>
      <c r="AP158" s="56"/>
      <c r="AQ158" s="265">
        <f>IFERROR(AQ157/AQ$11,"")</f>
        <v>-1.1844196129787155E-3</v>
      </c>
      <c r="AR158" s="264">
        <f ca="1">IFERROR(AR157/AR$11,"")</f>
        <v>-1.0757130174360553E-3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2.7328446668474855E-3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4.7800185945494388E-3</v>
      </c>
      <c r="AV158" s="45">
        <f ca="1">IF($AR158&lt;&gt;0,IFERROR(($AR158-$AC158),""),"")</f>
        <v>3.8140895855558118E-3</v>
      </c>
      <c r="AW158" s="5"/>
      <c r="AX158" s="265">
        <f>IFERROR(AX157/AX$11,"")</f>
        <v>-3.9314740833011667E-2</v>
      </c>
      <c r="AY158" s="264">
        <f>IFERROR(AY157/AY$11,"")</f>
        <v>-1.2119607208644417E-2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-34.357729999999997</v>
      </c>
      <c r="E159" s="250">
        <v>0</v>
      </c>
      <c r="F159" s="250">
        <v>-4.6689600000000002</v>
      </c>
      <c r="G159" s="250">
        <v>-52.292710000000007</v>
      </c>
      <c r="H159" s="250">
        <v>-17.18066</v>
      </c>
      <c r="I159" s="250">
        <v>-17.533150000000006</v>
      </c>
      <c r="J159" s="250">
        <v>-0.40604000000000001</v>
      </c>
      <c r="K159" s="250">
        <v>-2.9434399999999998</v>
      </c>
      <c r="L159" s="250">
        <v>-10.250200000000001</v>
      </c>
      <c r="M159" s="250">
        <v>6.4800099999999983</v>
      </c>
      <c r="N159" s="250">
        <v>-0.82757999999999998</v>
      </c>
      <c r="O159" s="250">
        <v>-0.55171999999999999</v>
      </c>
      <c r="P159" s="250">
        <f ca="1">SUMIF($D$4:$O$4,"&lt;"&amp;MONTH(TODAY()),$D159:$O159)</f>
        <v>-108.50006</v>
      </c>
      <c r="Q159" s="251">
        <v>-0.13793</v>
      </c>
      <c r="R159" s="250">
        <v>-11.183200000000001</v>
      </c>
      <c r="S159" s="250">
        <v>-156.82480999999999</v>
      </c>
      <c r="T159" s="250">
        <v>0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-168.14594</v>
      </c>
      <c r="AD159" s="250">
        <v>-8.9688119999999998</v>
      </c>
      <c r="AE159" s="250">
        <v>-8.9688119999999998</v>
      </c>
      <c r="AF159" s="250">
        <v>-8.9688119999999998</v>
      </c>
      <c r="AG159" s="250">
        <v>-8.9688119999999998</v>
      </c>
      <c r="AH159" s="250">
        <v>-8.9688119999999998</v>
      </c>
      <c r="AI159" s="250">
        <v>-8.9688119999999998</v>
      </c>
      <c r="AJ159" s="250">
        <v>-8.9688119999999998</v>
      </c>
      <c r="AK159" s="250">
        <v>-8.9688119999999998</v>
      </c>
      <c r="AL159" s="250">
        <v>-8.9688119999999998</v>
      </c>
      <c r="AM159" s="250">
        <v>-8.9688119999999998</v>
      </c>
      <c r="AN159" s="250">
        <v>-8.9688119999999998</v>
      </c>
      <c r="AO159" s="253">
        <v>-8.9688119999999998</v>
      </c>
      <c r="AP159" s="5"/>
      <c r="AQ159" s="254">
        <v>-8.9688119999999998</v>
      </c>
      <c r="AR159" s="253">
        <f ca="1">SUMIF($AD$4:$AO$4,"&lt;"&amp;MONTH(TODAY()),$AD159:$AO159)</f>
        <v>-44.844059999999999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-1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-1</v>
      </c>
      <c r="AV159" s="45">
        <f ca="1">IFERROR(($AC159/$AR159)-1,"")</f>
        <v>2.7495699541923724</v>
      </c>
      <c r="AW159" s="5"/>
      <c r="AX159" s="254">
        <v>-6.9086300000000005</v>
      </c>
      <c r="AY159" s="253">
        <v>-77.805990000000008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-2.0111309686278393E-3</v>
      </c>
      <c r="E160" s="260">
        <f t="shared" si="279"/>
        <v>0</v>
      </c>
      <c r="F160" s="260">
        <f t="shared" si="279"/>
        <v>-2.2135183560135227E-4</v>
      </c>
      <c r="G160" s="261">
        <f t="shared" si="279"/>
        <v>-3.1574737386444837E-3</v>
      </c>
      <c r="H160" s="261">
        <f t="shared" si="279"/>
        <v>-1.3023944087284245E-3</v>
      </c>
      <c r="I160" s="261">
        <f t="shared" si="279"/>
        <v>-6.7815421114942307E-4</v>
      </c>
      <c r="J160" s="261">
        <f t="shared" si="279"/>
        <v>-1.9293248847244419E-5</v>
      </c>
      <c r="K160" s="261">
        <f t="shared" si="279"/>
        <v>-2.5310107677970899E-4</v>
      </c>
      <c r="L160" s="261">
        <f t="shared" si="279"/>
        <v>-7.259923991424647E-4</v>
      </c>
      <c r="M160" s="261">
        <f t="shared" si="279"/>
        <v>3.8924888174435139E-4</v>
      </c>
      <c r="N160" s="261">
        <f t="shared" si="279"/>
        <v>-5.0329027522592717E-5</v>
      </c>
      <c r="O160" s="261">
        <f t="shared" si="279"/>
        <v>-2.2153953692363819E-5</v>
      </c>
      <c r="P160" s="261">
        <f t="shared" ca="1" si="279"/>
        <v>-1.20120679416296E-3</v>
      </c>
      <c r="Q160" s="262">
        <f t="shared" si="279"/>
        <v>-7.8668154498029519E-6</v>
      </c>
      <c r="R160" s="261">
        <f t="shared" si="279"/>
        <v>-7.5473048991415276E-4</v>
      </c>
      <c r="S160" s="261">
        <f t="shared" si="279"/>
        <v>-1.1540157937648616E-2</v>
      </c>
      <c r="T160" s="261">
        <f t="shared" si="279"/>
        <v>0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-2.9300361254314001E-3</v>
      </c>
      <c r="AD160" s="261">
        <f t="shared" si="279"/>
        <v>-4.7886005403177884E-4</v>
      </c>
      <c r="AE160" s="261">
        <f t="shared" si="279"/>
        <v>-4.3366984831724428E-4</v>
      </c>
      <c r="AF160" s="261">
        <f t="shared" si="279"/>
        <v>-4.6158556529423181E-4</v>
      </c>
      <c r="AG160" s="261">
        <f t="shared" si="279"/>
        <v>-5.3114184189594299E-4</v>
      </c>
      <c r="AH160" s="261">
        <f t="shared" si="279"/>
        <v>-5.2039743443271118E-4</v>
      </c>
      <c r="AI160" s="261">
        <f t="shared" si="279"/>
        <v>-4.5629709871860776E-4</v>
      </c>
      <c r="AJ160" s="261">
        <f t="shared" si="279"/>
        <v>-4.6330191805279888E-4</v>
      </c>
      <c r="AK160" s="261">
        <f t="shared" si="279"/>
        <v>-4.688982105049025E-4</v>
      </c>
      <c r="AL160" s="261">
        <f t="shared" si="279"/>
        <v>-4.9889085100150645E-4</v>
      </c>
      <c r="AM160" s="261">
        <f t="shared" si="279"/>
        <v>-4.5217123865331452E-4</v>
      </c>
      <c r="AN160" s="261">
        <f t="shared" si="279"/>
        <v>-5.070455770481737E-4</v>
      </c>
      <c r="AO160" s="264">
        <f t="shared" si="279"/>
        <v>-4.606137039935462E-4</v>
      </c>
      <c r="AP160" s="56"/>
      <c r="AQ160" s="265">
        <f>IFERROR(AQ159/AQ$11,"")</f>
        <v>-5.3114184189594299E-4</v>
      </c>
      <c r="AR160" s="264">
        <f ca="1">IFERROR(AR159/AR$11,"")</f>
        <v>-4.8239339096683509E-4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-3.1574737386444837E-3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-5.3114184189594299E-4</v>
      </c>
      <c r="AV160" s="45">
        <f ca="1">IF($AR160&lt;&gt;0,IFERROR(($AR160-$AC160),""),"")</f>
        <v>2.447642734464565E-3</v>
      </c>
      <c r="AW160" s="5"/>
      <c r="AX160" s="265">
        <f>IFERROR(AX159/AX$11,"")</f>
        <v>-2.7685237261659422E-4</v>
      </c>
      <c r="AY160" s="264">
        <f>IFERROR(AY159/AY$11,"")</f>
        <v>-3.0088099089613598E-4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0</v>
      </c>
      <c r="AY161" s="253">
        <v>0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0</v>
      </c>
      <c r="E162" s="260">
        <f t="shared" si="281"/>
        <v>0</v>
      </c>
      <c r="F162" s="260">
        <f t="shared" si="281"/>
        <v>0</v>
      </c>
      <c r="G162" s="261">
        <f t="shared" si="281"/>
        <v>0</v>
      </c>
      <c r="H162" s="261">
        <f t="shared" si="281"/>
        <v>0</v>
      </c>
      <c r="I162" s="261">
        <f t="shared" si="281"/>
        <v>0</v>
      </c>
      <c r="J162" s="261">
        <f t="shared" si="281"/>
        <v>0</v>
      </c>
      <c r="K162" s="261">
        <f t="shared" si="281"/>
        <v>0</v>
      </c>
      <c r="L162" s="261">
        <f t="shared" si="281"/>
        <v>0</v>
      </c>
      <c r="M162" s="261">
        <f t="shared" si="281"/>
        <v>0</v>
      </c>
      <c r="N162" s="261">
        <f t="shared" si="281"/>
        <v>0</v>
      </c>
      <c r="O162" s="261">
        <f t="shared" si="281"/>
        <v>0</v>
      </c>
      <c r="P162" s="261">
        <f t="shared" ca="1" si="281"/>
        <v>0</v>
      </c>
      <c r="Q162" s="262">
        <f t="shared" si="281"/>
        <v>0</v>
      </c>
      <c r="R162" s="261">
        <f t="shared" si="281"/>
        <v>0</v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0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0</v>
      </c>
      <c r="AY162" s="264">
        <f>IFERROR(AY161/AY$11,"")</f>
        <v>0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-2.0994000000000002</v>
      </c>
      <c r="E163" s="250">
        <v>-317.96465000000001</v>
      </c>
      <c r="F163" s="250">
        <v>-108.99724999999999</v>
      </c>
      <c r="G163" s="250">
        <v>-12.9717</v>
      </c>
      <c r="H163" s="250">
        <v>-13.46674</v>
      </c>
      <c r="I163" s="250">
        <v>-13.86623</v>
      </c>
      <c r="J163" s="250">
        <v>-1.6000000000000004E-4</v>
      </c>
      <c r="K163" s="250">
        <v>31.82087000000001</v>
      </c>
      <c r="L163" s="250">
        <v>-94.359510000000014</v>
      </c>
      <c r="M163" s="250">
        <v>-59.243360000000003</v>
      </c>
      <c r="N163" s="250">
        <v>-19.518080000000001</v>
      </c>
      <c r="O163" s="250">
        <v>-26.73676</v>
      </c>
      <c r="P163" s="250">
        <f ca="1">SUMIF($D$4:$O$4,"&lt;"&amp;MONTH(TODAY()),$D163:$O163)</f>
        <v>-455.49974000000003</v>
      </c>
      <c r="Q163" s="251">
        <v>-3.2000000000000003E-4</v>
      </c>
      <c r="R163" s="250">
        <v>245.03923999999998</v>
      </c>
      <c r="S163" s="250">
        <v>-11.65077</v>
      </c>
      <c r="T163" s="250">
        <v>-84.082130000000006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149.30601999999999</v>
      </c>
      <c r="AD163" s="250">
        <v>-37.181839916666668</v>
      </c>
      <c r="AE163" s="250">
        <v>-37.181839916666668</v>
      </c>
      <c r="AF163" s="250">
        <v>-37.181839916666668</v>
      </c>
      <c r="AG163" s="250">
        <v>-37.181839916666668</v>
      </c>
      <c r="AH163" s="250">
        <v>-37.181839916666668</v>
      </c>
      <c r="AI163" s="250">
        <v>-37.181839916666668</v>
      </c>
      <c r="AJ163" s="250">
        <v>-37.181839916666668</v>
      </c>
      <c r="AK163" s="250">
        <v>-37.181839916666668</v>
      </c>
      <c r="AL163" s="250">
        <v>-37.181839916666668</v>
      </c>
      <c r="AM163" s="250">
        <v>-37.181839916666668</v>
      </c>
      <c r="AN163" s="250">
        <v>-37.181839916666668</v>
      </c>
      <c r="AO163" s="253">
        <v>-37.181839916666668</v>
      </c>
      <c r="AP163" s="5"/>
      <c r="AQ163" s="254">
        <v>-37.181839916666668</v>
      </c>
      <c r="AR163" s="253">
        <f ca="1">SUMIF($AD$4:$AO$4,"&lt;"&amp;MONTH(TODAY()),$AD163:$AO163)</f>
        <v>-185.90919958333333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5.4819668971684514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1.2613762575614338</v>
      </c>
      <c r="AV163" s="45">
        <f ca="1">IFERROR(($AC163/$AR163)-1,"")</f>
        <v>-1.8031125965505217</v>
      </c>
      <c r="AW163" s="5"/>
      <c r="AX163" s="254">
        <v>-710.47514999999999</v>
      </c>
      <c r="AY163" s="253">
        <v>-3665.5547400000005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-1.2288845495721885E-4</v>
      </c>
      <c r="E164" s="260">
        <f t="shared" si="283"/>
        <v>-1.4197387621006356E-2</v>
      </c>
      <c r="F164" s="260">
        <f t="shared" si="283"/>
        <v>-5.1674765607329018E-3</v>
      </c>
      <c r="G164" s="261">
        <f t="shared" si="283"/>
        <v>-7.8324114576533985E-4</v>
      </c>
      <c r="H164" s="261">
        <f t="shared" si="283"/>
        <v>-1.0208575735623326E-3</v>
      </c>
      <c r="I164" s="261">
        <f t="shared" si="283"/>
        <v>-5.3632360798068013E-4</v>
      </c>
      <c r="J164" s="261">
        <f t="shared" si="283"/>
        <v>-7.6025017622872315E-9</v>
      </c>
      <c r="K164" s="261">
        <f t="shared" si="283"/>
        <v>2.7362190026184131E-3</v>
      </c>
      <c r="L164" s="261">
        <f t="shared" si="283"/>
        <v>-6.6832146735485536E-3</v>
      </c>
      <c r="M164" s="261">
        <f t="shared" si="283"/>
        <v>-3.5587000067558608E-3</v>
      </c>
      <c r="N164" s="261">
        <f t="shared" si="283"/>
        <v>-1.1869861348850462E-3</v>
      </c>
      <c r="O164" s="261">
        <f t="shared" si="283"/>
        <v>-1.0735970110270522E-3</v>
      </c>
      <c r="P164" s="261">
        <f t="shared" ca="1" si="283"/>
        <v>-5.0428486622722769E-3</v>
      </c>
      <c r="Q164" s="262">
        <f t="shared" si="283"/>
        <v>-1.8251148727158303E-8</v>
      </c>
      <c r="R164" s="261">
        <f t="shared" si="283"/>
        <v>1.6537179488285252E-2</v>
      </c>
      <c r="S164" s="261">
        <f t="shared" si="283"/>
        <v>-8.573370877683089E-4</v>
      </c>
      <c r="T164" s="261">
        <f t="shared" si="283"/>
        <v>-7.3454177688496375E-3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2.6017400856921261E-3</v>
      </c>
      <c r="AD164" s="261">
        <f t="shared" si="283"/>
        <v>-1.985201370203317E-3</v>
      </c>
      <c r="AE164" s="261">
        <f t="shared" si="283"/>
        <v>-1.7978571606603966E-3</v>
      </c>
      <c r="AF164" s="261">
        <f t="shared" si="283"/>
        <v>-1.9135868381023281E-3</v>
      </c>
      <c r="AG164" s="261">
        <f t="shared" si="283"/>
        <v>-2.2019450221967443E-3</v>
      </c>
      <c r="AH164" s="261">
        <f t="shared" si="283"/>
        <v>-2.1574021286343281E-3</v>
      </c>
      <c r="AI164" s="261">
        <f t="shared" si="283"/>
        <v>-1.8916625389176092E-3</v>
      </c>
      <c r="AJ164" s="261">
        <f t="shared" si="283"/>
        <v>-1.9207022903505824E-3</v>
      </c>
      <c r="AK164" s="261">
        <f t="shared" si="283"/>
        <v>-1.9439027376429291E-3</v>
      </c>
      <c r="AL164" s="261">
        <f t="shared" si="283"/>
        <v>-2.0682426789442811E-3</v>
      </c>
      <c r="AM164" s="261">
        <f t="shared" si="283"/>
        <v>-1.8745580362848971E-3</v>
      </c>
      <c r="AN164" s="261">
        <f t="shared" si="283"/>
        <v>-2.1020495776095062E-3</v>
      </c>
      <c r="AO164" s="264">
        <f t="shared" si="283"/>
        <v>-1.9095578104782354E-3</v>
      </c>
      <c r="AP164" s="56"/>
      <c r="AQ164" s="265">
        <f>IFERROR(AQ163/AQ$11,"")</f>
        <v>-2.2019450221967443E-3</v>
      </c>
      <c r="AR164" s="264">
        <f ca="1">IFERROR(AR163/AR$11,"")</f>
        <v>-1.9998494605290933E-3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6.562176623084298E-3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5.1434727466528937E-3</v>
      </c>
      <c r="AV164" s="45">
        <f ca="1">IF($AR164&lt;&gt;0,IFERROR(($AR164-$AC164),""),"")</f>
        <v>-4.601589546221219E-3</v>
      </c>
      <c r="AW164" s="5"/>
      <c r="AX164" s="265">
        <f>IFERROR(AX163/AX$11,"")</f>
        <v>-2.8471163018229467E-2</v>
      </c>
      <c r="AY164" s="264">
        <f>IFERROR(AY163/AY$11,"")</f>
        <v>-1.4174946457917033E-2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-103.74056</v>
      </c>
      <c r="E165" s="289">
        <f t="shared" ref="E165:AB165" si="285">E167+E169+E171+E173+E175</f>
        <v>-57.982010000000002</v>
      </c>
      <c r="F165" s="289">
        <f t="shared" si="285"/>
        <v>-196.90201999999999</v>
      </c>
      <c r="G165" s="289">
        <f t="shared" si="285"/>
        <v>32.493099999999998</v>
      </c>
      <c r="H165" s="289">
        <f t="shared" si="285"/>
        <v>-91.080420000000004</v>
      </c>
      <c r="I165" s="289">
        <f t="shared" si="285"/>
        <v>-70.410699999999991</v>
      </c>
      <c r="J165" s="289">
        <f t="shared" si="285"/>
        <v>-69.996849999999995</v>
      </c>
      <c r="K165" s="289">
        <f t="shared" si="285"/>
        <v>-135.37473</v>
      </c>
      <c r="L165" s="289">
        <f t="shared" si="285"/>
        <v>-89.226950000000016</v>
      </c>
      <c r="M165" s="289">
        <f t="shared" si="285"/>
        <v>-187.95332999999997</v>
      </c>
      <c r="N165" s="289">
        <f t="shared" si="285"/>
        <v>-120.34331</v>
      </c>
      <c r="O165" s="289">
        <f t="shared" si="285"/>
        <v>-29.259060000000005</v>
      </c>
      <c r="P165" s="289">
        <f t="shared" ca="1" si="285"/>
        <v>-417.21190999999999</v>
      </c>
      <c r="Q165" s="290">
        <f t="shared" si="285"/>
        <v>-144.8569</v>
      </c>
      <c r="R165" s="289">
        <f t="shared" si="285"/>
        <v>-86.822180000000003</v>
      </c>
      <c r="S165" s="289">
        <f t="shared" si="285"/>
        <v>-169.06774000000001</v>
      </c>
      <c r="T165" s="289">
        <f t="shared" si="285"/>
        <v>-103.88310999999999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-504.62993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-4.1970821497487156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-9259.7604900000006</v>
      </c>
      <c r="AY165" s="253">
        <f>+AY167+AY169+AY171</f>
        <v>-38203.151979999995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-6.0724574329792599E-3</v>
      </c>
      <c r="E166" s="260">
        <f t="shared" si="287"/>
        <v>-2.5889452522947654E-3</v>
      </c>
      <c r="F166" s="260">
        <f t="shared" si="287"/>
        <v>-9.3349747182700591E-3</v>
      </c>
      <c r="G166" s="261">
        <f t="shared" si="287"/>
        <v>1.9619581761425075E-3</v>
      </c>
      <c r="H166" s="261">
        <f t="shared" si="287"/>
        <v>-6.9044279877860677E-3</v>
      </c>
      <c r="I166" s="261">
        <f t="shared" si="287"/>
        <v>-2.7233733079896458E-3</v>
      </c>
      <c r="J166" s="261">
        <f t="shared" si="287"/>
        <v>-3.3259448467472179E-3</v>
      </c>
      <c r="K166" s="261">
        <f t="shared" si="287"/>
        <v>-1.1640627949529251E-2</v>
      </c>
      <c r="L166" s="261">
        <f t="shared" si="287"/>
        <v>-6.3196901034774681E-3</v>
      </c>
      <c r="M166" s="261">
        <f t="shared" si="287"/>
        <v>-1.1290202256266126E-2</v>
      </c>
      <c r="N166" s="261">
        <f t="shared" si="287"/>
        <v>-7.3186420178712724E-3</v>
      </c>
      <c r="O166" s="261">
        <f t="shared" si="287"/>
        <v>-1.1748783084211097E-3</v>
      </c>
      <c r="P166" s="261">
        <f t="shared" ca="1" si="287"/>
        <v>-4.6189631682941497E-3</v>
      </c>
      <c r="Q166" s="262">
        <f t="shared" si="287"/>
        <v>-8.2618900814221807E-3</v>
      </c>
      <c r="R166" s="261">
        <f t="shared" si="287"/>
        <v>-5.8594451004019199E-3</v>
      </c>
      <c r="S166" s="261">
        <f t="shared" si="287"/>
        <v>-1.2441069890416654E-2</v>
      </c>
      <c r="T166" s="261">
        <f t="shared" si="287"/>
        <v>-9.0752320627148879E-3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-8.7934559994366727E-3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1.1037190238857394E-2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-0.37107019213909226</v>
      </c>
      <c r="AY166" s="264">
        <f>IFERROR(AY165/AY$11,"")</f>
        <v>-0.14773415546923926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-9000</v>
      </c>
      <c r="AY167" s="292">
        <v>-31500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-0.36066070314220733</v>
      </c>
      <c r="AY168" s="296">
        <f>IFERROR(AY167/AY$11,"")</f>
        <v>-0.12181261639660754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-44.659520000000001</v>
      </c>
      <c r="E169" s="268">
        <v>-18.437450000000005</v>
      </c>
      <c r="F169" s="268">
        <v>-6.1307</v>
      </c>
      <c r="G169" s="268">
        <v>-7.5717099999999995</v>
      </c>
      <c r="H169" s="268">
        <v>-6.5294199999999991</v>
      </c>
      <c r="I169" s="268">
        <v>-5.0997399999999988</v>
      </c>
      <c r="J169" s="268">
        <v>-6.2872500000000002</v>
      </c>
      <c r="K169" s="268">
        <v>-50.569270000000003</v>
      </c>
      <c r="L169" s="268">
        <v>-5.5881300000000005</v>
      </c>
      <c r="M169" s="268">
        <v>-58.175349999999973</v>
      </c>
      <c r="N169" s="268">
        <v>-34.786050000000003</v>
      </c>
      <c r="O169" s="268">
        <v>-33.370700000000006</v>
      </c>
      <c r="P169" s="268">
        <f ca="1">SUMIF($D$4:$O$4,"&lt;"&amp;MONTH(TODAY()),$D169:$O169)</f>
        <v>-83.328800000000001</v>
      </c>
      <c r="Q169" s="269">
        <v>-33.770159999999997</v>
      </c>
      <c r="R169" s="268">
        <v>-11.561640000000006</v>
      </c>
      <c r="S169" s="268">
        <v>-82.031499999999994</v>
      </c>
      <c r="T169" s="268">
        <v>-29.906470000000002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-157.26976999999999</v>
      </c>
      <c r="AD169" s="268">
        <v>-104.70443683333336</v>
      </c>
      <c r="AE169" s="268">
        <v>-104.70443683333336</v>
      </c>
      <c r="AF169" s="268">
        <v>-104.70443683333336</v>
      </c>
      <c r="AG169" s="268">
        <v>-104.70443683333336</v>
      </c>
      <c r="AH169" s="268">
        <v>-104.70443683333336</v>
      </c>
      <c r="AI169" s="268">
        <v>-104.70443683333336</v>
      </c>
      <c r="AJ169" s="268">
        <v>-104.70443683333336</v>
      </c>
      <c r="AK169" s="268">
        <v>-104.70443683333336</v>
      </c>
      <c r="AL169" s="268">
        <v>-104.70443683333336</v>
      </c>
      <c r="AM169" s="268">
        <v>-104.70443683333336</v>
      </c>
      <c r="AN169" s="268">
        <v>-104.70443683333336</v>
      </c>
      <c r="AO169" s="271">
        <v>-104.70443683333336</v>
      </c>
      <c r="AP169" s="5"/>
      <c r="AQ169" s="272">
        <v>-104.70443683333336</v>
      </c>
      <c r="AR169" s="271">
        <f ca="1">SUMIF($AD$4:$AO$4,"&lt;"&amp;MONTH(TODAY()),$AD169:$AO169)</f>
        <v>-523.52218416666676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2.9497643200809334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-0.71437246687449751</v>
      </c>
      <c r="AV169" s="45">
        <f ca="1">IFERROR(($AC169/$AR169)-1,"")</f>
        <v>-0.69959292126208705</v>
      </c>
      <c r="AW169" s="5"/>
      <c r="AX169" s="299">
        <v>-121.50767000000002</v>
      </c>
      <c r="AY169" s="300">
        <v>-4085.6829800000014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-2.6141466190011497E-3</v>
      </c>
      <c r="E170" s="276">
        <f t="shared" si="291"/>
        <v>-8.2324756664907156E-4</v>
      </c>
      <c r="F170" s="276">
        <f t="shared" si="291"/>
        <v>-2.9065181507685015E-4</v>
      </c>
      <c r="G170" s="276">
        <f t="shared" si="291"/>
        <v>-4.5718562839125795E-4</v>
      </c>
      <c r="H170" s="276">
        <f t="shared" si="291"/>
        <v>-4.9496818517097418E-4</v>
      </c>
      <c r="I170" s="276">
        <f t="shared" si="291"/>
        <v>-1.9724979007007621E-4</v>
      </c>
      <c r="J170" s="276">
        <f t="shared" si="291"/>
        <v>-2.9874268253087742E-4</v>
      </c>
      <c r="K170" s="276">
        <f t="shared" si="291"/>
        <v>-4.3483599764098596E-3</v>
      </c>
      <c r="L170" s="276">
        <f t="shared" si="291"/>
        <v>-3.9579129240599996E-4</v>
      </c>
      <c r="M170" s="276">
        <f t="shared" si="291"/>
        <v>-3.4945455227054045E-3</v>
      </c>
      <c r="N170" s="276">
        <f t="shared" si="291"/>
        <v>-2.1155031149282084E-3</v>
      </c>
      <c r="O170" s="276">
        <f t="shared" si="291"/>
        <v>-1.3399785080870105E-3</v>
      </c>
      <c r="P170" s="276">
        <f t="shared" ca="1" si="291"/>
        <v>-9.2253516458374728E-4</v>
      </c>
      <c r="Q170" s="277">
        <f t="shared" si="291"/>
        <v>-1.926075664687288E-3</v>
      </c>
      <c r="R170" s="276">
        <f t="shared" si="291"/>
        <v>-7.8027060424664394E-4</v>
      </c>
      <c r="S170" s="276">
        <f t="shared" si="291"/>
        <v>-6.0363947889509476E-3</v>
      </c>
      <c r="T170" s="276">
        <f t="shared" si="291"/>
        <v>-2.6126302478489617E-3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-2.7405128398478576E-3</v>
      </c>
      <c r="AD170" s="276">
        <f t="shared" si="291"/>
        <v>-5.590347113907281E-3</v>
      </c>
      <c r="AE170" s="276">
        <f t="shared" si="291"/>
        <v>-5.0627839271972881E-3</v>
      </c>
      <c r="AF170" s="276">
        <f t="shared" si="291"/>
        <v>-5.3886798680280474E-3</v>
      </c>
      <c r="AG170" s="276">
        <f t="shared" si="291"/>
        <v>-6.2006994275645528E-3</v>
      </c>
      <c r="AH170" s="276">
        <f t="shared" si="291"/>
        <v>-6.075266189300048E-3</v>
      </c>
      <c r="AI170" s="276">
        <f t="shared" si="291"/>
        <v>-5.3269408200345529E-3</v>
      </c>
      <c r="AJ170" s="276">
        <f t="shared" si="291"/>
        <v>-5.4087170534426934E-3</v>
      </c>
      <c r="AK170" s="276">
        <f t="shared" si="291"/>
        <v>-5.4740497473995016E-3</v>
      </c>
      <c r="AL170" s="276">
        <f t="shared" si="291"/>
        <v>-5.8241922782432233E-3</v>
      </c>
      <c r="AM170" s="276">
        <f t="shared" si="291"/>
        <v>-5.2787743678233056E-3</v>
      </c>
      <c r="AN170" s="276">
        <f t="shared" si="291"/>
        <v>-5.9193928464172929E-3</v>
      </c>
      <c r="AO170" s="279">
        <f t="shared" si="291"/>
        <v>-5.3773340855355171E-3</v>
      </c>
      <c r="AP170" s="5"/>
      <c r="AQ170" s="280">
        <f>IFERROR(AQ169/AQ$11,"")</f>
        <v>-6.2006994275645528E-3</v>
      </c>
      <c r="AR170" s="279">
        <f ca="1">IFERROR(AR169/AR$11,"")</f>
        <v>-5.6315962842463938E-3</v>
      </c>
      <c r="AS170" s="5"/>
      <c r="AT170" s="45"/>
      <c r="AU170" s="45"/>
      <c r="AV170" s="45"/>
      <c r="AW170" s="5"/>
      <c r="AX170" s="303">
        <f>IFERROR(AX169/AX$11,"")</f>
        <v>-4.8692268554856996E-3</v>
      </c>
      <c r="AY170" s="304">
        <f>IFERROR(AY169/AY$11,"")</f>
        <v>-1.5799610589234556E-2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-0.11943000000000001</v>
      </c>
      <c r="H171" s="268">
        <v>0</v>
      </c>
      <c r="I171" s="268">
        <v>0</v>
      </c>
      <c r="J171" s="268">
        <v>0</v>
      </c>
      <c r="K171" s="268">
        <v>0</v>
      </c>
      <c r="L171" s="268">
        <v>0</v>
      </c>
      <c r="M171" s="268">
        <v>-0.62163999999999997</v>
      </c>
      <c r="N171" s="268">
        <v>0</v>
      </c>
      <c r="O171" s="268">
        <v>-3.9167399999999999</v>
      </c>
      <c r="P171" s="268">
        <f ca="1">SUMIF($D$4:$O$4,"&lt;"&amp;MONTH(TODAY()),$D171:$O171)</f>
        <v>-0.11943000000000001</v>
      </c>
      <c r="Q171" s="269">
        <v>0</v>
      </c>
      <c r="R171" s="268">
        <v>0</v>
      </c>
      <c r="S171" s="268">
        <v>-0.32355000000000006</v>
      </c>
      <c r="T171" s="268">
        <v>-0.30681999999999998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-0.6303700000000001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1.5690362555471822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-138.25281999999999</v>
      </c>
      <c r="AY171" s="300">
        <v>-2617.4690000000001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0</v>
      </c>
      <c r="F172" s="276">
        <f t="shared" si="293"/>
        <v>0</v>
      </c>
      <c r="G172" s="276">
        <f t="shared" si="293"/>
        <v>-7.2112745468022347E-6</v>
      </c>
      <c r="H172" s="276">
        <f t="shared" si="293"/>
        <v>0</v>
      </c>
      <c r="I172" s="276">
        <f t="shared" si="293"/>
        <v>0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-3.7341404542208834E-5</v>
      </c>
      <c r="N172" s="276">
        <f t="shared" si="293"/>
        <v>0</v>
      </c>
      <c r="O172" s="276">
        <f t="shared" si="293"/>
        <v>-1.5727411836625294E-4</v>
      </c>
      <c r="P172" s="276">
        <f t="shared" ca="1" si="293"/>
        <v>-1.322212424830754E-6</v>
      </c>
      <c r="Q172" s="277">
        <f t="shared" si="293"/>
        <v>0</v>
      </c>
      <c r="R172" s="276">
        <f t="shared" si="293"/>
        <v>0</v>
      </c>
      <c r="S172" s="276">
        <f t="shared" si="293"/>
        <v>-2.3808848234703491E-5</v>
      </c>
      <c r="T172" s="276">
        <f t="shared" si="293"/>
        <v>-2.6803805753237289E-5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-1.0984546355316054E-5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-5.5402621413992237E-3</v>
      </c>
      <c r="AY172" s="304">
        <f>IFERROR(AY171/AY$11,"")</f>
        <v>-1.0121928483397205E-2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-59.081040000000002</v>
      </c>
      <c r="E173" s="268">
        <v>-39.544559999999997</v>
      </c>
      <c r="F173" s="268">
        <v>-190.77132</v>
      </c>
      <c r="G173" s="268">
        <v>40.184239999999996</v>
      </c>
      <c r="H173" s="268">
        <v>-84.551000000000002</v>
      </c>
      <c r="I173" s="268">
        <v>-65.310959999999994</v>
      </c>
      <c r="J173" s="268">
        <v>-63.709600000000002</v>
      </c>
      <c r="K173" s="268">
        <v>-84.805460000000011</v>
      </c>
      <c r="L173" s="268">
        <v>-83.63882000000001</v>
      </c>
      <c r="M173" s="268">
        <v>-129.15634</v>
      </c>
      <c r="N173" s="268">
        <v>-85.557259999999999</v>
      </c>
      <c r="O173" s="268">
        <v>8.0283800000000003</v>
      </c>
      <c r="P173" s="268">
        <f ca="1">SUMIF($D$4:$O$4,"&lt;"&amp;MONTH(TODAY()),$D173:$O173)</f>
        <v>-333.76368000000002</v>
      </c>
      <c r="Q173" s="269">
        <v>-111.08673999999999</v>
      </c>
      <c r="R173" s="268">
        <v>-75.260539999999992</v>
      </c>
      <c r="S173" s="268">
        <v>-86.712690000000009</v>
      </c>
      <c r="T173" s="268">
        <v>-73.669819999999987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-346.72978999999998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-2.8333013141470387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-1024.9786999999999</v>
      </c>
      <c r="AY173" s="300">
        <v>-4172.1874099999986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-3.4583108139781102E-3</v>
      </c>
      <c r="E174" s="307">
        <f t="shared" si="295"/>
        <v>-1.765697685645694E-3</v>
      </c>
      <c r="F174" s="307">
        <f t="shared" si="295"/>
        <v>-9.0443229031932082E-3</v>
      </c>
      <c r="G174" s="308">
        <f t="shared" si="295"/>
        <v>2.4263550790805674E-3</v>
      </c>
      <c r="H174" s="308">
        <f t="shared" si="295"/>
        <v>-6.4094598026150935E-3</v>
      </c>
      <c r="I174" s="308">
        <f t="shared" si="295"/>
        <v>-2.52612351791957E-3</v>
      </c>
      <c r="J174" s="308">
        <f t="shared" si="295"/>
        <v>-3.0272021642163407E-3</v>
      </c>
      <c r="K174" s="308">
        <f t="shared" si="295"/>
        <v>-7.2922679731193931E-3</v>
      </c>
      <c r="L174" s="308">
        <f t="shared" si="295"/>
        <v>-5.9238988110714673E-3</v>
      </c>
      <c r="M174" s="308">
        <f t="shared" si="295"/>
        <v>-7.758315329018513E-3</v>
      </c>
      <c r="N174" s="308">
        <f t="shared" si="295"/>
        <v>-5.2031389029430644E-3</v>
      </c>
      <c r="O174" s="308">
        <f t="shared" si="295"/>
        <v>3.2237431803215373E-4</v>
      </c>
      <c r="P174" s="308">
        <f t="shared" ca="1" si="295"/>
        <v>-3.695105791285572E-3</v>
      </c>
      <c r="Q174" s="309">
        <f t="shared" si="295"/>
        <v>-6.3358144167348909E-3</v>
      </c>
      <c r="R174" s="308">
        <f t="shared" si="295"/>
        <v>-5.0791744961552754E-3</v>
      </c>
      <c r="S174" s="308">
        <f t="shared" si="295"/>
        <v>-6.3808662532310028E-3</v>
      </c>
      <c r="T174" s="308">
        <f t="shared" si="295"/>
        <v>-6.4357980091126884E-3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-6.0419586132334979E-3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8.8621530881932559E-3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-4.1074393183087282E-2</v>
      </c>
      <c r="AY174" s="296">
        <f>IFERROR(AY173/AY$11,"")</f>
        <v>-1.6134129032034455E-2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0</v>
      </c>
      <c r="M175" s="293">
        <v>0</v>
      </c>
      <c r="N175" s="293">
        <v>0</v>
      </c>
      <c r="O175" s="293">
        <v>0</v>
      </c>
      <c r="P175" s="293">
        <f ca="1">SUMIF($D$4:$O$4,"&lt;"&amp;MONTH(TODAY()),$D175:$O175)</f>
        <v>0</v>
      </c>
      <c r="Q175" s="311">
        <v>0</v>
      </c>
      <c r="R175" s="293">
        <v>0</v>
      </c>
      <c r="S175" s="293">
        <v>0</v>
      </c>
      <c r="T175" s="293">
        <v>0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0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-780.76762999999994</v>
      </c>
      <c r="AY175" s="300">
        <v>-2164.7587599999997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0</v>
      </c>
      <c r="E176" s="313">
        <f t="shared" si="297"/>
        <v>0</v>
      </c>
      <c r="F176" s="313">
        <f t="shared" si="297"/>
        <v>0</v>
      </c>
      <c r="G176" s="314">
        <f t="shared" si="297"/>
        <v>0</v>
      </c>
      <c r="H176" s="314">
        <f t="shared" si="297"/>
        <v>0</v>
      </c>
      <c r="I176" s="314">
        <f t="shared" si="297"/>
        <v>0</v>
      </c>
      <c r="J176" s="314">
        <f t="shared" si="297"/>
        <v>0</v>
      </c>
      <c r="K176" s="314">
        <f t="shared" si="297"/>
        <v>0</v>
      </c>
      <c r="L176" s="314">
        <f t="shared" si="297"/>
        <v>0</v>
      </c>
      <c r="M176" s="314">
        <f t="shared" si="297"/>
        <v>0</v>
      </c>
      <c r="N176" s="314">
        <f t="shared" si="297"/>
        <v>0</v>
      </c>
      <c r="O176" s="314">
        <f t="shared" si="297"/>
        <v>0</v>
      </c>
      <c r="P176" s="314">
        <f t="shared" ca="1" si="297"/>
        <v>0</v>
      </c>
      <c r="Q176" s="315">
        <f t="shared" si="297"/>
        <v>0</v>
      </c>
      <c r="R176" s="314">
        <f t="shared" si="297"/>
        <v>0</v>
      </c>
      <c r="S176" s="314">
        <f t="shared" si="297"/>
        <v>0</v>
      </c>
      <c r="T176" s="314">
        <f t="shared" si="297"/>
        <v>0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0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0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-3.1288022491830526E-2</v>
      </c>
      <c r="AY176" s="318">
        <f>IFERROR(AY175/AY$11,"")</f>
        <v>-8.3712675689865314E-3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0</v>
      </c>
      <c r="O177" s="324">
        <f t="shared" si="299"/>
        <v>-1.12069</v>
      </c>
      <c r="P177" s="324">
        <f ca="1">SUMIF($D$4:$O$4,"&lt;"&amp;MONTH(TODAY()),$D177:$O177)</f>
        <v>0</v>
      </c>
      <c r="Q177" s="325">
        <f t="shared" ref="Q177:AB177" si="300">+Q180+Q186+Q187</f>
        <v>0</v>
      </c>
      <c r="R177" s="324">
        <f t="shared" si="300"/>
        <v>0</v>
      </c>
      <c r="S177" s="324">
        <f t="shared" si="300"/>
        <v>0</v>
      </c>
      <c r="T177" s="324">
        <f t="shared" si="300"/>
        <v>0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0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-4280</v>
      </c>
      <c r="AY177" s="332">
        <f>+AY180+AY186+AY187</f>
        <v>-16879.592980000001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0</v>
      </c>
      <c r="M178" s="337">
        <f t="shared" si="302"/>
        <v>0</v>
      </c>
      <c r="N178" s="337">
        <f t="shared" si="302"/>
        <v>0</v>
      </c>
      <c r="O178" s="337">
        <f t="shared" si="302"/>
        <v>-4.5000569788108476E-5</v>
      </c>
      <c r="P178" s="337">
        <f ca="1">IFERROR(P177/P$11,"")</f>
        <v>0</v>
      </c>
      <c r="Q178" s="338">
        <f>IFERROR(Q177/Q$11,"")</f>
        <v>0</v>
      </c>
      <c r="R178" s="337">
        <f t="shared" ref="R178:AB178" si="303">IFERROR(R177/R$11,"")</f>
        <v>0</v>
      </c>
      <c r="S178" s="337">
        <f t="shared" si="303"/>
        <v>0</v>
      </c>
      <c r="T178" s="337">
        <f t="shared" si="303"/>
        <v>0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0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0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-0.17151420104984968</v>
      </c>
      <c r="AY178" s="340">
        <f>IFERROR(AY177/AY$11,"")</f>
        <v>-6.5274520146146334E-2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-4.5000569788108476E-5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-1.1220555208868672E-2</v>
      </c>
      <c r="AY179" s="349">
        <f>IFERROR(AY180/AY$11,"")</f>
        <v>4.9769209998246139E-3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-1.12069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-280</v>
      </c>
      <c r="AY180" s="361">
        <v>1287.00143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0</v>
      </c>
      <c r="AY181" s="361">
        <v>-298.98399000000001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-4.5000569788108476E-5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0</v>
      </c>
      <c r="AY182" s="367">
        <f>IFERROR(AY181/AY$11,"")</f>
        <v>-1.156191177225306E-3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-280</v>
      </c>
      <c r="AY183" s="361">
        <v>1585.98542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-1.1220555208868672E-2</v>
      </c>
      <c r="AY184" s="367">
        <f>IFERROR(AY183/AY$11,"")</f>
        <v>6.1331121770499203E-3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0</v>
      </c>
      <c r="M185" s="371">
        <f t="shared" si="321"/>
        <v>0</v>
      </c>
      <c r="N185" s="371">
        <f t="shared" si="321"/>
        <v>0</v>
      </c>
      <c r="O185" s="371">
        <f t="shared" si="321"/>
        <v>0</v>
      </c>
      <c r="P185" s="371">
        <f t="shared" ca="1" si="321"/>
        <v>0</v>
      </c>
      <c r="Q185" s="372">
        <f t="shared" si="321"/>
        <v>0</v>
      </c>
      <c r="R185" s="371">
        <f t="shared" si="321"/>
        <v>0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0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-0.16029364584098102</v>
      </c>
      <c r="AY185" s="374">
        <f>IFERROR(AY186/AY$11,"")</f>
        <v>-7.0251441145970955E-2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0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-4000</v>
      </c>
      <c r="AY186" s="384">
        <v>-18166.594410000002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-1215.7801900000002</v>
      </c>
      <c r="E189" s="71">
        <f t="shared" si="327"/>
        <v>-1348.1185</v>
      </c>
      <c r="F189" s="71">
        <f t="shared" si="327"/>
        <v>-1354.6232600000001</v>
      </c>
      <c r="G189" s="71">
        <f t="shared" si="327"/>
        <v>-1134.3168000000001</v>
      </c>
      <c r="H189" s="71">
        <f t="shared" si="327"/>
        <v>-1204.88607</v>
      </c>
      <c r="I189" s="71">
        <f t="shared" si="327"/>
        <v>-1164.7914500000002</v>
      </c>
      <c r="J189" s="71">
        <f t="shared" si="327"/>
        <v>-1126.0984000000001</v>
      </c>
      <c r="K189" s="71">
        <f t="shared" si="327"/>
        <v>-1121.7374299999997</v>
      </c>
      <c r="L189" s="71">
        <f t="shared" si="327"/>
        <v>-1325.5678300000004</v>
      </c>
      <c r="M189" s="71">
        <f t="shared" si="327"/>
        <v>-1290.7097899999999</v>
      </c>
      <c r="N189" s="71">
        <f t="shared" si="327"/>
        <v>-1309.7475099999999</v>
      </c>
      <c r="O189" s="71">
        <f t="shared" si="327"/>
        <v>-1005.81596</v>
      </c>
      <c r="P189" s="71">
        <f ca="1">SUMIF($D$4:$O$4,"&lt;"&amp;MONTH(TODAY()),$D189:$O189)</f>
        <v>-6257.7248200000013</v>
      </c>
      <c r="Q189" s="109">
        <f t="shared" ref="Q189:AB189" si="328">Q35+Q129+Q177+Q165</f>
        <v>-1244.18822</v>
      </c>
      <c r="R189" s="71">
        <f t="shared" si="328"/>
        <v>-993.93425999999999</v>
      </c>
      <c r="S189" s="71">
        <f t="shared" si="328"/>
        <v>-1362.4733799999999</v>
      </c>
      <c r="T189" s="71">
        <f>T35+T129+T177+T165</f>
        <v>-1346.2028999999995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-4946.7987599999997</v>
      </c>
      <c r="AD189" s="71">
        <v>-703.62706003807341</v>
      </c>
      <c r="AE189" s="71">
        <v>-703.62706003807341</v>
      </c>
      <c r="AF189" s="71">
        <v>-703.62706003807341</v>
      </c>
      <c r="AG189" s="71">
        <v>-703.62706003807341</v>
      </c>
      <c r="AH189" s="71">
        <v>-703.62706003807341</v>
      </c>
      <c r="AI189" s="71">
        <v>-703.62706003807341</v>
      </c>
      <c r="AJ189" s="71">
        <v>-703.62706003807341</v>
      </c>
      <c r="AK189" s="71">
        <v>-703.62706003807341</v>
      </c>
      <c r="AL189" s="71">
        <v>-703.62706003807341</v>
      </c>
      <c r="AM189" s="71">
        <v>-703.62706003807341</v>
      </c>
      <c r="AN189" s="71">
        <v>-703.62706003807341</v>
      </c>
      <c r="AO189" s="71">
        <v>-703.62706003807341</v>
      </c>
      <c r="AP189" s="5"/>
      <c r="AQ189" s="72">
        <v>-703.62706003807341</v>
      </c>
      <c r="AR189" s="73">
        <f ca="1">SUMIF($AD$4:$AO$4,"&lt;"&amp;MONTH(TODAY()),$AD189:$AO189)</f>
        <v>-3518.1353001903672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0.18679622835525267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0.91323355290962827</v>
      </c>
      <c r="AV189" s="45">
        <f ca="1">IFERROR(($AC189/$AR189)-1,"")</f>
        <v>0.40608542250558899</v>
      </c>
      <c r="AW189" s="5"/>
      <c r="AX189" s="72">
        <f>+AX35+AX129+AX177+AX147+AX155+AX157+AX159+AX165</f>
        <v>-63710.253129999997</v>
      </c>
      <c r="AY189" s="73">
        <f>+AY35+AY129+AY177+AY147+AY155+AY157+AY159+AY165</f>
        <v>-269091.57861999999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-7.1165737409114027E-2</v>
      </c>
      <c r="E190" s="47">
        <f>IFERROR(E189/E$11,"")</f>
        <v>-6.0194618815486746E-2</v>
      </c>
      <c r="F190" s="47">
        <f t="shared" ref="F190:O190" si="330">IFERROR(F189/F$11,"")</f>
        <v>-6.4221656460815235E-2</v>
      </c>
      <c r="G190" s="48">
        <f t="shared" si="330"/>
        <v>-6.8490914073935871E-2</v>
      </c>
      <c r="H190" s="48">
        <f t="shared" si="330"/>
        <v>-9.1337403843785123E-2</v>
      </c>
      <c r="I190" s="48">
        <f t="shared" si="330"/>
        <v>-4.5052271093804733E-2</v>
      </c>
      <c r="J190" s="48">
        <f t="shared" si="330"/>
        <v>-5.350728169068019E-2</v>
      </c>
      <c r="K190" s="48">
        <f t="shared" si="330"/>
        <v>-9.6456170805962888E-2</v>
      </c>
      <c r="L190" s="48">
        <f t="shared" si="330"/>
        <v>-9.388618457471766E-2</v>
      </c>
      <c r="M190" s="48">
        <f t="shared" si="330"/>
        <v>-7.753187763814974E-2</v>
      </c>
      <c r="N190" s="48">
        <f t="shared" si="330"/>
        <v>-7.9651898884020009E-2</v>
      </c>
      <c r="O190" s="48">
        <f t="shared" si="330"/>
        <v>-4.0387878273182881E-2</v>
      </c>
      <c r="P190" s="48">
        <f ca="1">IFERROR(P189/P$11,"")</f>
        <v>-6.9279423161482001E-2</v>
      </c>
      <c r="Q190" s="49">
        <f>IFERROR(Q189/Q$11,"")</f>
        <v>-7.0962075774369859E-2</v>
      </c>
      <c r="R190" s="48">
        <f>IFERROR(R189/R$11,"")</f>
        <v>-6.7078518759591241E-2</v>
      </c>
      <c r="S190" s="48">
        <f t="shared" ref="S190:AB190" si="331">IFERROR(S189/S$11,"")</f>
        <v>-0.10025937854502702</v>
      </c>
      <c r="T190" s="48">
        <f t="shared" si="331"/>
        <v>-0.11760433164736558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-8.6200707980455871E-2</v>
      </c>
      <c r="AD190" s="107">
        <f t="shared" ref="AD190:AO190" si="333">IFERROR(AD189/AD$11,"")</f>
        <v>-3.756783975269562E-2</v>
      </c>
      <c r="AE190" s="107">
        <f t="shared" si="333"/>
        <v>-3.4022548404250175E-2</v>
      </c>
      <c r="AF190" s="107">
        <f t="shared" si="333"/>
        <v>-3.6212610350623085E-2</v>
      </c>
      <c r="AG190" s="107">
        <f t="shared" si="333"/>
        <v>-4.1669484506582317E-2</v>
      </c>
      <c r="AH190" s="107">
        <f t="shared" si="333"/>
        <v>-4.0826557278850824E-2</v>
      </c>
      <c r="AI190" s="107">
        <f t="shared" si="333"/>
        <v>-3.5797716138467002E-2</v>
      </c>
      <c r="AJ190" s="107">
        <f t="shared" si="333"/>
        <v>-3.6347262771199942E-2</v>
      </c>
      <c r="AK190" s="107">
        <f t="shared" si="333"/>
        <v>-3.6786306738805341E-2</v>
      </c>
      <c r="AL190" s="107">
        <f t="shared" si="333"/>
        <v>-3.9139308837121634E-2</v>
      </c>
      <c r="AM190" s="107">
        <f t="shared" si="333"/>
        <v>-3.5474031486824091E-2</v>
      </c>
      <c r="AN190" s="107">
        <f t="shared" si="333"/>
        <v>-3.9779068697583908E-2</v>
      </c>
      <c r="AO190" s="107">
        <f t="shared" si="333"/>
        <v>-3.613636525709607E-2</v>
      </c>
      <c r="AP190" s="56"/>
      <c r="AQ190" s="52">
        <f t="shared" ref="AQ190" si="334">IFERROR(AQ189/AQ$11,"")</f>
        <v>-4.1669484506582317E-2</v>
      </c>
      <c r="AR190" s="224">
        <f ca="1">IFERROR(AR189/AR$11,"")</f>
        <v>-3.7845039395160825E-2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4.9113417573429713E-2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7.5934847140783274E-2</v>
      </c>
      <c r="AV190" s="45">
        <f ca="1">IF($AR190&lt;&gt;0,IFERROR(($AR190-$AC190),""),"")</f>
        <v>4.8355668585295046E-2</v>
      </c>
      <c r="AW190" s="5"/>
      <c r="AX190" s="90">
        <f>IFERROR(AX189/AX$11,"")</f>
        <v>-2.5530871879148682</v>
      </c>
      <c r="AY190" s="91">
        <f>IFERROR(AY189/AY$11,"")</f>
        <v>-1.0405952140316068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6601.1231699999944</v>
      </c>
      <c r="E191" s="40">
        <f t="shared" si="335"/>
        <v>12931.452969999998</v>
      </c>
      <c r="F191" s="40">
        <f t="shared" si="335"/>
        <v>10447.133049999997</v>
      </c>
      <c r="G191" s="40">
        <f t="shared" si="335"/>
        <v>6259.6314199999979</v>
      </c>
      <c r="H191" s="40">
        <f t="shared" si="335"/>
        <v>4389.3784100000012</v>
      </c>
      <c r="I191" s="40">
        <f t="shared" si="335"/>
        <v>15824.830559999995</v>
      </c>
      <c r="J191" s="40">
        <f t="shared" si="335"/>
        <v>8044.8577099999593</v>
      </c>
      <c r="K191" s="40">
        <f t="shared" si="335"/>
        <v>4862.2460500000161</v>
      </c>
      <c r="L191" s="40">
        <f t="shared" si="335"/>
        <v>7000.0272900000055</v>
      </c>
      <c r="M191" s="40">
        <f t="shared" si="335"/>
        <v>8539.2039899999982</v>
      </c>
      <c r="N191" s="40">
        <f t="shared" si="335"/>
        <v>10528.124130000002</v>
      </c>
      <c r="O191" s="40">
        <f t="shared" si="335"/>
        <v>20503.056479999988</v>
      </c>
      <c r="P191" s="40">
        <f ca="1">SUMIF($D$4:$O$4,"&lt;"&amp;MONTH(TODAY()),$D191:$O191)</f>
        <v>40628.71901999999</v>
      </c>
      <c r="Q191" s="41">
        <f t="shared" ref="Q191:AB191" si="336">Q189+Q127</f>
        <v>8537.4249099999943</v>
      </c>
      <c r="R191" s="40">
        <f t="shared" si="336"/>
        <v>8608.5639899999969</v>
      </c>
      <c r="S191" s="40">
        <f t="shared" si="336"/>
        <v>8683.7079300000005</v>
      </c>
      <c r="T191" s="40">
        <f t="shared" si="336"/>
        <v>4712.7964499999962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30542.493279999988</v>
      </c>
      <c r="AD191" s="40">
        <v>8744.0381219917435</v>
      </c>
      <c r="AE191" s="40">
        <v>9787.0226119290201</v>
      </c>
      <c r="AF191" s="40">
        <v>9118.6191209255921</v>
      </c>
      <c r="AG191" s="40">
        <v>7758.8193566274467</v>
      </c>
      <c r="AH191" s="40">
        <v>7945.1302197673185</v>
      </c>
      <c r="AI191" s="40">
        <v>9238.9649955251753</v>
      </c>
      <c r="AJ191" s="40">
        <v>9080.1518297185376</v>
      </c>
      <c r="AK191" s="40">
        <v>8956.6824977270117</v>
      </c>
      <c r="AL191" s="40">
        <v>8342.1682493124208</v>
      </c>
      <c r="AM191" s="40">
        <v>9334.8090599071293</v>
      </c>
      <c r="AN191" s="40">
        <v>8187.6576747480549</v>
      </c>
      <c r="AO191" s="40">
        <v>9140.5278197479201</v>
      </c>
      <c r="AP191" s="5"/>
      <c r="AQ191" s="43">
        <v>7758.8193566274467</v>
      </c>
      <c r="AR191" s="44">
        <f ca="1">SUMIF($AD$4:$AO$4,"&lt;"&amp;MONTH(TODAY()),$AD191:$AO191)</f>
        <v>43353.629431241126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-0.24711278767272882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-0.39258845535894471</v>
      </c>
      <c r="AV191" s="45">
        <f ca="1">IFERROR(($AC191/$AR191)-1,"")</f>
        <v>-0.29550319821687843</v>
      </c>
      <c r="AW191" s="5"/>
      <c r="AX191" s="43">
        <v>-52686.636749999998</v>
      </c>
      <c r="AY191" s="44">
        <v>-42997.081079999974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0.38639698358750019</v>
      </c>
      <c r="E192" s="401">
        <f t="shared" si="338"/>
        <v>0.57740019312808477</v>
      </c>
      <c r="F192" s="401">
        <f t="shared" si="338"/>
        <v>0.4952906166231994</v>
      </c>
      <c r="G192" s="402">
        <f t="shared" si="338"/>
        <v>0.37796132237636698</v>
      </c>
      <c r="H192" s="402">
        <f t="shared" si="338"/>
        <v>0.33274052911688284</v>
      </c>
      <c r="I192" s="402">
        <f t="shared" si="338"/>
        <v>0.61207914635932936</v>
      </c>
      <c r="J192" s="402">
        <f t="shared" si="338"/>
        <v>0.38225653073515437</v>
      </c>
      <c r="K192" s="402">
        <f t="shared" si="338"/>
        <v>0.41809573520197152</v>
      </c>
      <c r="L192" s="402">
        <f t="shared" si="338"/>
        <v>0.49579194614054639</v>
      </c>
      <c r="M192" s="402">
        <f t="shared" si="338"/>
        <v>0.51294297448528692</v>
      </c>
      <c r="N192" s="402">
        <f t="shared" si="338"/>
        <v>0.64026468631436551</v>
      </c>
      <c r="O192" s="402">
        <f t="shared" si="338"/>
        <v>0.82328674655593359</v>
      </c>
      <c r="P192" s="402">
        <f ca="1">IFERROR(P191/P$11,"")</f>
        <v>0.44980153305870857</v>
      </c>
      <c r="Q192" s="403">
        <f t="shared" ref="Q192:AB192" si="339">Q191/Q11</f>
        <v>0.48693066181048744</v>
      </c>
      <c r="R192" s="402">
        <f t="shared" si="339"/>
        <v>0.58097375685224539</v>
      </c>
      <c r="S192" s="402">
        <f t="shared" si="339"/>
        <v>0.63900196019119515</v>
      </c>
      <c r="T192" s="402">
        <f t="shared" si="339"/>
        <v>0.41171005997114324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0.53221986014735623</v>
      </c>
      <c r="AD192" s="405">
        <f t="shared" ref="AD192:AO192" si="341">IFERROR(AD191/AD$11,"")</f>
        <v>0.46685899621409171</v>
      </c>
      <c r="AE192" s="405">
        <f t="shared" si="341"/>
        <v>0.47323286647024132</v>
      </c>
      <c r="AF192" s="405">
        <f t="shared" si="341"/>
        <v>0.46929548324072695</v>
      </c>
      <c r="AG192" s="405">
        <f t="shared" si="341"/>
        <v>0.45948489097742234</v>
      </c>
      <c r="AH192" s="405">
        <f t="shared" si="341"/>
        <v>0.46100034013431379</v>
      </c>
      <c r="AI192" s="405">
        <f t="shared" si="341"/>
        <v>0.47004139707922432</v>
      </c>
      <c r="AJ192" s="405">
        <f t="shared" si="341"/>
        <v>0.46905339959397407</v>
      </c>
      <c r="AK192" s="405">
        <f t="shared" si="341"/>
        <v>0.46826406833422046</v>
      </c>
      <c r="AL192" s="405">
        <f t="shared" si="341"/>
        <v>0.46403374461380403</v>
      </c>
      <c r="AM192" s="405">
        <f t="shared" si="341"/>
        <v>0.47062333062733275</v>
      </c>
      <c r="AN192" s="405">
        <f t="shared" si="341"/>
        <v>0.46288355808612508</v>
      </c>
      <c r="AO192" s="405">
        <f t="shared" si="341"/>
        <v>0.46943255979834819</v>
      </c>
      <c r="AP192" s="406"/>
      <c r="AQ192" s="407">
        <f t="shared" ref="AQ192" si="342">IFERROR(AQ191/AQ$11,"")</f>
        <v>0.45948489097742234</v>
      </c>
      <c r="AR192" s="408">
        <f ca="1">IFERROR(AR191/AR$11,"")</f>
        <v>0.46636063532284966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-3.3748737594776257E-2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4.7774831006279106E-2</v>
      </c>
      <c r="AV192" s="45">
        <f ca="1">IF($AR192&lt;&gt;0,IFERROR(($AR192-$AC192),""),"")</f>
        <v>-6.5859224824506568E-2</v>
      </c>
      <c r="AW192" s="409"/>
      <c r="AX192" s="410">
        <f>IFERROR(AX191/AX$11,"")</f>
        <v>-2.1113332729392287</v>
      </c>
      <c r="AY192" s="411">
        <f>IFERROR(AY191/AY$11,"")</f>
        <v>-0.16627260138958314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79" priority="20" operator="lessThan">
      <formula>0</formula>
    </cfRule>
  </conditionalFormatting>
  <conditionalFormatting sqref="AT47:AV48">
    <cfRule type="cellIs" dxfId="378" priority="19" operator="greaterThan">
      <formula>0</formula>
    </cfRule>
  </conditionalFormatting>
  <conditionalFormatting sqref="AT50:AV51">
    <cfRule type="cellIs" dxfId="377" priority="18" operator="greaterThan">
      <formula>0</formula>
    </cfRule>
  </conditionalFormatting>
  <conditionalFormatting sqref="AT57:AV57">
    <cfRule type="cellIs" dxfId="376" priority="17" operator="greaterThan">
      <formula>0</formula>
    </cfRule>
  </conditionalFormatting>
  <conditionalFormatting sqref="AT63:AV63">
    <cfRule type="cellIs" dxfId="375" priority="16" operator="greaterThan">
      <formula>0</formula>
    </cfRule>
  </conditionalFormatting>
  <conditionalFormatting sqref="AT67:AV67">
    <cfRule type="cellIs" dxfId="374" priority="15" operator="greaterThan">
      <formula>0</formula>
    </cfRule>
  </conditionalFormatting>
  <conditionalFormatting sqref="AT73:AV74">
    <cfRule type="cellIs" dxfId="373" priority="14" operator="greaterThan">
      <formula>0</formula>
    </cfRule>
  </conditionalFormatting>
  <conditionalFormatting sqref="AT85:AV86">
    <cfRule type="cellIs" dxfId="372" priority="13" operator="greaterThan">
      <formula>0</formula>
    </cfRule>
  </conditionalFormatting>
  <conditionalFormatting sqref="AT101:AV102">
    <cfRule type="cellIs" dxfId="371" priority="12" operator="greaterThan">
      <formula>0</formula>
    </cfRule>
  </conditionalFormatting>
  <conditionalFormatting sqref="AT115:AV118">
    <cfRule type="cellIs" dxfId="370" priority="11" operator="greaterThan">
      <formula>0</formula>
    </cfRule>
  </conditionalFormatting>
  <conditionalFormatting sqref="AT125:AV126">
    <cfRule type="cellIs" dxfId="369" priority="1" operator="greaterThan">
      <formula>0</formula>
    </cfRule>
  </conditionalFormatting>
  <conditionalFormatting sqref="AT127:AV128">
    <cfRule type="cellIs" dxfId="368" priority="3" operator="lessThan">
      <formula>0</formula>
    </cfRule>
  </conditionalFormatting>
  <conditionalFormatting sqref="AT129:AV134">
    <cfRule type="cellIs" dxfId="367" priority="10" operator="greaterThan">
      <formula>0</formula>
    </cfRule>
  </conditionalFormatting>
  <conditionalFormatting sqref="AT147:AV148">
    <cfRule type="cellIs" dxfId="366" priority="9" operator="greaterThan">
      <formula>0</formula>
    </cfRule>
  </conditionalFormatting>
  <conditionalFormatting sqref="AT155:AV166">
    <cfRule type="cellIs" dxfId="365" priority="8" operator="greaterThan">
      <formula>0</formula>
    </cfRule>
  </conditionalFormatting>
  <conditionalFormatting sqref="AT174:AV174">
    <cfRule type="cellIs" dxfId="364" priority="7" operator="greaterThan">
      <formula>0</formula>
    </cfRule>
  </conditionalFormatting>
  <conditionalFormatting sqref="AT176:AV179">
    <cfRule type="cellIs" dxfId="363" priority="6" operator="greaterThan">
      <formula>0</formula>
    </cfRule>
  </conditionalFormatting>
  <conditionalFormatting sqref="AT185:AV185">
    <cfRule type="cellIs" dxfId="362" priority="5" operator="greaterThan">
      <formula>0</formula>
    </cfRule>
  </conditionalFormatting>
  <conditionalFormatting sqref="AT189:AV190">
    <cfRule type="cellIs" dxfId="361" priority="4" operator="greaterThan">
      <formula>0</formula>
    </cfRule>
  </conditionalFormatting>
  <conditionalFormatting sqref="AT191:AV192">
    <cfRule type="cellIs" dxfId="360" priority="2" operator="lessThan">
      <formula>0</formula>
    </cfRule>
  </conditionalFormatting>
  <dataValidations count="2">
    <dataValidation type="list" allowBlank="1" showInputMessage="1" showErrorMessage="1" sqref="A1" xr:uid="{A97AD34C-ADAF-4E50-921C-16DA31988C88}">
      <formula1>$A$1047993:$A$1048020</formula1>
    </dataValidation>
    <dataValidation type="list" allowBlank="1" showInputMessage="1" showErrorMessage="1" sqref="AT8" xr:uid="{763A957D-64A7-44BF-9D0E-16827E7BC057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F98C-0ACA-45AC-8A6F-48FEAD107AA6}">
  <sheetPr codeName="Hoja28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138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5.3729199588267385E-2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MXL</v>
      </c>
      <c r="E7" s="25" t="str">
        <f t="shared" ref="E7:AV7" si="3">$A$1</f>
        <v>MXL</v>
      </c>
      <c r="F7" s="25" t="str">
        <f t="shared" si="3"/>
        <v>MXL</v>
      </c>
      <c r="G7" s="25" t="str">
        <f t="shared" si="3"/>
        <v>MXL</v>
      </c>
      <c r="H7" s="25" t="str">
        <f t="shared" si="3"/>
        <v>MXL</v>
      </c>
      <c r="I7" s="25" t="str">
        <f t="shared" si="3"/>
        <v>MXL</v>
      </c>
      <c r="J7" s="25" t="str">
        <f t="shared" si="3"/>
        <v>MXL</v>
      </c>
      <c r="K7" s="25" t="str">
        <f t="shared" si="3"/>
        <v>MXL</v>
      </c>
      <c r="L7" s="25" t="str">
        <f t="shared" si="3"/>
        <v>MXL</v>
      </c>
      <c r="M7" s="25" t="str">
        <f t="shared" si="3"/>
        <v>MXL</v>
      </c>
      <c r="N7" s="25" t="str">
        <f t="shared" si="3"/>
        <v>MXL</v>
      </c>
      <c r="O7" s="25" t="str">
        <f t="shared" si="3"/>
        <v>MXL</v>
      </c>
      <c r="P7" s="25" t="str">
        <f t="shared" si="3"/>
        <v>MXL</v>
      </c>
      <c r="Q7" s="26" t="str">
        <f t="shared" si="3"/>
        <v>MXL</v>
      </c>
      <c r="R7" s="25" t="str">
        <f t="shared" si="3"/>
        <v>MXL</v>
      </c>
      <c r="S7" s="25" t="str">
        <f t="shared" si="3"/>
        <v>MXL</v>
      </c>
      <c r="T7" s="25" t="str">
        <f t="shared" si="3"/>
        <v>MXL</v>
      </c>
      <c r="U7" s="25" t="str">
        <f t="shared" si="3"/>
        <v>MXL</v>
      </c>
      <c r="V7" s="25" t="str">
        <f t="shared" si="3"/>
        <v>MXL</v>
      </c>
      <c r="W7" s="25" t="str">
        <f t="shared" si="3"/>
        <v>MXL</v>
      </c>
      <c r="X7" s="25" t="str">
        <f t="shared" si="3"/>
        <v>MXL</v>
      </c>
      <c r="Y7" s="25" t="str">
        <f t="shared" si="3"/>
        <v>MXL</v>
      </c>
      <c r="Z7" s="25" t="str">
        <f t="shared" si="3"/>
        <v>MXL</v>
      </c>
      <c r="AA7" s="25" t="str">
        <f t="shared" si="3"/>
        <v>MXL</v>
      </c>
      <c r="AB7" s="25" t="str">
        <f t="shared" si="3"/>
        <v>MXL</v>
      </c>
      <c r="AC7" s="27" t="str">
        <f t="shared" si="3"/>
        <v>MXL</v>
      </c>
      <c r="AD7" s="25" t="str">
        <f t="shared" si="3"/>
        <v>MXL</v>
      </c>
      <c r="AE7" s="25" t="str">
        <f t="shared" si="3"/>
        <v>MXL</v>
      </c>
      <c r="AF7" s="25" t="str">
        <f t="shared" si="3"/>
        <v>MXL</v>
      </c>
      <c r="AG7" s="25" t="str">
        <f t="shared" si="3"/>
        <v>MXL</v>
      </c>
      <c r="AH7" s="25" t="str">
        <f t="shared" si="3"/>
        <v>MXL</v>
      </c>
      <c r="AI7" s="25" t="str">
        <f t="shared" si="3"/>
        <v>MXL</v>
      </c>
      <c r="AJ7" s="25" t="str">
        <f t="shared" si="3"/>
        <v>MXL</v>
      </c>
      <c r="AK7" s="25" t="str">
        <f t="shared" si="3"/>
        <v>MXL</v>
      </c>
      <c r="AL7" s="25" t="str">
        <f t="shared" si="3"/>
        <v>MXL</v>
      </c>
      <c r="AM7" s="25" t="str">
        <f t="shared" si="3"/>
        <v>MXL</v>
      </c>
      <c r="AN7" s="25" t="str">
        <f t="shared" si="3"/>
        <v>MXL</v>
      </c>
      <c r="AO7" s="25" t="str">
        <f t="shared" si="3"/>
        <v>MXL</v>
      </c>
      <c r="AQ7" s="28" t="str">
        <f t="shared" si="3"/>
        <v>MXL</v>
      </c>
      <c r="AR7" s="29" t="str">
        <f t="shared" si="3"/>
        <v>MXL</v>
      </c>
      <c r="AT7" s="25" t="str">
        <f t="shared" si="3"/>
        <v>MXL</v>
      </c>
      <c r="AU7" s="25" t="str">
        <f t="shared" si="3"/>
        <v>MXL</v>
      </c>
      <c r="AV7" s="25" t="str">
        <f t="shared" si="3"/>
        <v>MXL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23590.434430000008</v>
      </c>
      <c r="E9" s="40">
        <f>E11-E12</f>
        <v>19086.910960000012</v>
      </c>
      <c r="F9" s="40">
        <f t="shared" ref="F9:AB9" si="4">F11-F12</f>
        <v>18763.80899999999</v>
      </c>
      <c r="G9" s="40">
        <f>G11-G12</f>
        <v>18201.386039999979</v>
      </c>
      <c r="H9" s="40">
        <f t="shared" si="4"/>
        <v>16708.284539999993</v>
      </c>
      <c r="I9" s="40">
        <f t="shared" si="4"/>
        <v>19365.320089999997</v>
      </c>
      <c r="J9" s="40">
        <f t="shared" si="4"/>
        <v>23138.08469</v>
      </c>
      <c r="K9" s="40">
        <f t="shared" si="4"/>
        <v>22789.860980000009</v>
      </c>
      <c r="L9" s="40">
        <f t="shared" si="4"/>
        <v>19869.16978</v>
      </c>
      <c r="M9" s="40">
        <f t="shared" si="4"/>
        <v>20985.35976000001</v>
      </c>
      <c r="N9" s="40">
        <f t="shared" si="4"/>
        <v>25411.80196999999</v>
      </c>
      <c r="O9" s="40">
        <f t="shared" si="4"/>
        <v>23894.721850000049</v>
      </c>
      <c r="P9" s="40">
        <f t="shared" ca="1" si="4"/>
        <v>96350.824969999987</v>
      </c>
      <c r="Q9" s="41">
        <f t="shared" si="4"/>
        <v>28709.927449999999</v>
      </c>
      <c r="R9" s="40">
        <f t="shared" si="4"/>
        <v>29810.881720000012</v>
      </c>
      <c r="S9" s="40">
        <f t="shared" si="4"/>
        <v>28125.931190000018</v>
      </c>
      <c r="T9" s="40">
        <f t="shared" si="4"/>
        <v>27654.273230000024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114301.01359000005</v>
      </c>
      <c r="AD9" s="40">
        <f>AD11-AD12</f>
        <v>23142.682825902</v>
      </c>
      <c r="AE9" s="40">
        <f>AE11-AE12</f>
        <v>23734.824845297793</v>
      </c>
      <c r="AF9" s="40">
        <f t="shared" ref="AF9:AR9" si="6">AF11-AF12</f>
        <v>23864.172939143831</v>
      </c>
      <c r="AG9" s="40">
        <f>AG11-AG12</f>
        <v>24102.679739568215</v>
      </c>
      <c r="AH9" s="40">
        <f t="shared" si="6"/>
        <v>24316.59464492949</v>
      </c>
      <c r="AI9" s="40">
        <f t="shared" si="6"/>
        <v>25433.401695776149</v>
      </c>
      <c r="AJ9" s="40">
        <f t="shared" si="6"/>
        <v>25632.542622855948</v>
      </c>
      <c r="AK9" s="40">
        <f t="shared" si="6"/>
        <v>26125.907603930984</v>
      </c>
      <c r="AL9" s="40">
        <f t="shared" si="6"/>
        <v>26270.333555777786</v>
      </c>
      <c r="AM9" s="40">
        <f t="shared" si="6"/>
        <v>26734.06840019564</v>
      </c>
      <c r="AN9" s="40">
        <f t="shared" si="6"/>
        <v>27358.7226908968</v>
      </c>
      <c r="AO9" s="40">
        <f t="shared" si="6"/>
        <v>27761.626666906006</v>
      </c>
      <c r="AP9" s="40">
        <f t="shared" si="6"/>
        <v>0</v>
      </c>
      <c r="AQ9" s="43">
        <f t="shared" si="6"/>
        <v>24102.679739568215</v>
      </c>
      <c r="AR9" s="44">
        <f t="shared" ca="1" si="6"/>
        <v>119160.95499484133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0.51934985441361792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0.1473526399888776</v>
      </c>
      <c r="AV9" s="45">
        <f ca="1">IFERROR(($AC9/$AR9)-1,"")</f>
        <v>-4.0784679889915965E-2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-9.3096732313897312E-2</v>
      </c>
      <c r="E10" s="47">
        <f>IFERROR(E12/E$11,"")</f>
        <v>-0.1187382334119142</v>
      </c>
      <c r="F10" s="47">
        <f>IFERROR(F12/F$11,"")</f>
        <v>-8.9170105622968801E-2</v>
      </c>
      <c r="G10" s="48">
        <f>IFERROR(G12/G$9,"")</f>
        <v>-0.10309374274444001</v>
      </c>
      <c r="H10" s="48">
        <f t="shared" ref="H10:AP10" si="8">IFERROR(H12/H$9,"")</f>
        <v>-8.795296527790647E-2</v>
      </c>
      <c r="I10" s="48">
        <f>IFERROR(I12/I$9,"")</f>
        <v>-8.7568412611763846E-2</v>
      </c>
      <c r="J10" s="48">
        <f t="shared" si="8"/>
        <v>-9.0638906724478718E-2</v>
      </c>
      <c r="K10" s="48">
        <f t="shared" si="8"/>
        <v>-8.4693847483048534E-2</v>
      </c>
      <c r="L10" s="48">
        <f t="shared" si="8"/>
        <v>-8.9947965606442193E-2</v>
      </c>
      <c r="M10" s="48">
        <f t="shared" si="8"/>
        <v>-0.10854331524693382</v>
      </c>
      <c r="N10" s="48">
        <f t="shared" si="8"/>
        <v>-0.15470764665336331</v>
      </c>
      <c r="O10" s="48">
        <f t="shared" si="8"/>
        <v>-7.5861191077225137E-2</v>
      </c>
      <c r="P10" s="48">
        <f t="shared" ca="1" si="8"/>
        <v>-9.254859761477352E-2</v>
      </c>
      <c r="Q10" s="49">
        <f t="shared" si="8"/>
        <v>-0.10132433685408009</v>
      </c>
      <c r="R10" s="48">
        <f t="shared" si="8"/>
        <v>-8.3087092601432752E-2</v>
      </c>
      <c r="S10" s="48">
        <f t="shared" si="8"/>
        <v>-0.10593623798167295</v>
      </c>
      <c r="T10" s="48">
        <f t="shared" si="8"/>
        <v>-8.8548489401035615E-2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-9.4611700896991099E-2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-1.4545253343404396E-2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21581.287120000008</v>
      </c>
      <c r="E11" s="40">
        <f t="shared" si="10"/>
        <v>17061.10544000001</v>
      </c>
      <c r="F11" s="40">
        <f t="shared" si="10"/>
        <v>17227.620279999992</v>
      </c>
      <c r="G11" s="40">
        <f t="shared" si="10"/>
        <v>16324.937029999981</v>
      </c>
      <c r="H11" s="40">
        <f t="shared" si="10"/>
        <v>15238.741369999992</v>
      </c>
      <c r="I11" s="40">
        <f t="shared" si="10"/>
        <v>17669.529749999998</v>
      </c>
      <c r="J11" s="40">
        <f t="shared" si="10"/>
        <v>21040.87399</v>
      </c>
      <c r="K11" s="40">
        <f t="shared" si="10"/>
        <v>20859.699970000009</v>
      </c>
      <c r="L11" s="40">
        <f t="shared" si="10"/>
        <v>18081.97838</v>
      </c>
      <c r="M11" s="40">
        <f t="shared" si="10"/>
        <v>18707.539240000009</v>
      </c>
      <c r="N11" s="40">
        <f t="shared" si="10"/>
        <v>21480.40188999999</v>
      </c>
      <c r="O11" s="40">
        <f t="shared" si="10"/>
        <v>22082.03979000005</v>
      </c>
      <c r="P11" s="40">
        <f ca="1">SUMIF($D$4:$O$4,"&lt;"&amp;MONTH(TODAY()),$D11:$O11)</f>
        <v>87433.691239999986</v>
      </c>
      <c r="Q11" s="41">
        <f t="shared" ref="Q11:AB11" si="11">Q13+Q15+Q12+Q17+Q19+Q21</f>
        <v>25800.913089999998</v>
      </c>
      <c r="R11" s="40">
        <f t="shared" si="11"/>
        <v>27333.982230000012</v>
      </c>
      <c r="S11" s="40">
        <f t="shared" si="11"/>
        <v>25146.375850000019</v>
      </c>
      <c r="T11" s="40">
        <f t="shared" si="11"/>
        <v>25205.529110000025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103486.80028000005</v>
      </c>
      <c r="AD11" s="40">
        <v>23142.682825902</v>
      </c>
      <c r="AE11" s="40">
        <v>23734.824845297793</v>
      </c>
      <c r="AF11" s="40">
        <v>23864.172939143831</v>
      </c>
      <c r="AG11" s="40">
        <v>24102.679739568215</v>
      </c>
      <c r="AH11" s="40">
        <v>24316.59464492949</v>
      </c>
      <c r="AI11" s="40">
        <v>25433.401695776149</v>
      </c>
      <c r="AJ11" s="40">
        <v>25632.542622855948</v>
      </c>
      <c r="AK11" s="40">
        <v>26125.907603930984</v>
      </c>
      <c r="AL11" s="40">
        <v>26270.333555777786</v>
      </c>
      <c r="AM11" s="40">
        <v>26734.06840019564</v>
      </c>
      <c r="AN11" s="40">
        <v>27358.7226908968</v>
      </c>
      <c r="AO11" s="40">
        <v>27761.626666906006</v>
      </c>
      <c r="AP11" s="5"/>
      <c r="AQ11" s="43">
        <v>24102.679739568215</v>
      </c>
      <c r="AR11" s="44">
        <f ca="1">SUMIF($AD$4:$AO$4,"&lt;"&amp;MONTH(TODAY()),$AD11:$AO11)</f>
        <v>119160.95499484133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0.54398936202206305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4.5756296907572214E-2</v>
      </c>
      <c r="AV11" s="45">
        <f ca="1">IFERROR(($AC11/$AR11)-1,"")</f>
        <v>-0.1315376728519827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-2009.1473100000007</v>
      </c>
      <c r="E12" s="60">
        <v>-2025.8055200000003</v>
      </c>
      <c r="F12" s="60">
        <v>-1536.1887199999987</v>
      </c>
      <c r="G12" s="60">
        <v>-1876.4490099999996</v>
      </c>
      <c r="H12" s="60">
        <v>-1469.5431700000008</v>
      </c>
      <c r="I12" s="60">
        <v>-1695.7903399999996</v>
      </c>
      <c r="J12" s="60">
        <v>-2097.2106999999992</v>
      </c>
      <c r="K12" s="60">
        <v>-1930.1610099999998</v>
      </c>
      <c r="L12" s="60">
        <v>-1787.1914000000006</v>
      </c>
      <c r="M12" s="60">
        <v>-2277.8205200000007</v>
      </c>
      <c r="N12" s="60">
        <v>-3931.4000800000003</v>
      </c>
      <c r="O12" s="60">
        <v>-1812.6820600000001</v>
      </c>
      <c r="P12" s="60">
        <f ca="1">SUMIF($D$4:$O$4,"&lt;"&amp;MONTH(TODAY()),$D12:$O12)</f>
        <v>-8917.1337300000014</v>
      </c>
      <c r="Q12" s="61">
        <v>-2909.0143600000006</v>
      </c>
      <c r="R12" s="60">
        <v>-2476.8994899999998</v>
      </c>
      <c r="S12" s="60">
        <v>-2979.5553399999999</v>
      </c>
      <c r="T12" s="60">
        <v>-2448.7441200000003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-10814.213309999999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23590.434780000007</v>
      </c>
      <c r="E13" s="60">
        <v>19086.911700000011</v>
      </c>
      <c r="F13" s="60">
        <v>18763.80956999999</v>
      </c>
      <c r="G13" s="60">
        <v>18201.384929999982</v>
      </c>
      <c r="H13" s="60">
        <v>16708.285239999994</v>
      </c>
      <c r="I13" s="60">
        <v>19365.318139999996</v>
      </c>
      <c r="J13" s="60">
        <v>23138.084940000001</v>
      </c>
      <c r="K13" s="60">
        <v>22789.861000000008</v>
      </c>
      <c r="L13" s="60">
        <v>19869.169300000001</v>
      </c>
      <c r="M13" s="60">
        <v>20985.361300000011</v>
      </c>
      <c r="N13" s="60">
        <v>25411.80396999999</v>
      </c>
      <c r="O13" s="60">
        <v>23894.722770000048</v>
      </c>
      <c r="P13" s="60">
        <f t="shared" ref="P13" ca="1" si="13">SUMIF($D$4:$O$4,"&lt;"&amp;MONTH(TODAY()),$D13:$O13)</f>
        <v>96350.826219999988</v>
      </c>
      <c r="Q13" s="61">
        <v>28709.928019999999</v>
      </c>
      <c r="R13" s="60">
        <v>29810.882170000012</v>
      </c>
      <c r="S13" s="60">
        <v>28125.931760000018</v>
      </c>
      <c r="T13" s="60">
        <v>27654.273830000024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114301.01578000005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1.093096748531651</v>
      </c>
      <c r="E14" s="65">
        <f t="shared" si="14"/>
        <v>1.1187382767854226</v>
      </c>
      <c r="F14" s="65">
        <f t="shared" si="14"/>
        <v>1.0891701387093726</v>
      </c>
      <c r="G14" s="65">
        <f t="shared" si="14"/>
        <v>1.1149436531700976</v>
      </c>
      <c r="H14" s="65">
        <f t="shared" si="14"/>
        <v>1.0964347274042621</v>
      </c>
      <c r="I14" s="65">
        <f t="shared" si="14"/>
        <v>1.095972468650446</v>
      </c>
      <c r="J14" s="65">
        <f t="shared" si="14"/>
        <v>1.0996731861517128</v>
      </c>
      <c r="K14" s="65">
        <f t="shared" si="14"/>
        <v>1.0925306228170069</v>
      </c>
      <c r="L14" s="65">
        <f t="shared" si="14"/>
        <v>1.0988382400665164</v>
      </c>
      <c r="M14" s="65">
        <f t="shared" si="14"/>
        <v>1.1217595767555371</v>
      </c>
      <c r="N14" s="65">
        <f t="shared" si="14"/>
        <v>1.1830227432490557</v>
      </c>
      <c r="O14" s="65">
        <f t="shared" si="14"/>
        <v>1.0820885659675734</v>
      </c>
      <c r="P14" s="65">
        <f t="shared" ca="1" si="14"/>
        <v>1.1019874015786779</v>
      </c>
      <c r="Q14" s="66">
        <f t="shared" si="14"/>
        <v>1.1127485263739556</v>
      </c>
      <c r="R14" s="65">
        <f t="shared" si="14"/>
        <v>1.0906161392496083</v>
      </c>
      <c r="S14" s="65">
        <f t="shared" si="14"/>
        <v>1.1184884823074812</v>
      </c>
      <c r="T14" s="65">
        <f t="shared" si="14"/>
        <v>1.097151093687158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1.104498500975394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-3.500000000000001E-4</v>
      </c>
      <c r="E17" s="60">
        <v>-7.4000000000000021E-4</v>
      </c>
      <c r="F17" s="60">
        <v>-5.7000000000000009E-4</v>
      </c>
      <c r="G17" s="60">
        <v>1.1099999999999999E-3</v>
      </c>
      <c r="H17" s="60">
        <v>-7.000000000000001E-4</v>
      </c>
      <c r="I17" s="60">
        <v>1.9499999999999997E-3</v>
      </c>
      <c r="J17" s="60">
        <v>-2.5000000000000001E-4</v>
      </c>
      <c r="K17" s="60">
        <v>-2.0000000000000019E-5</v>
      </c>
      <c r="L17" s="60">
        <v>4.7999999999999996E-4</v>
      </c>
      <c r="M17" s="60">
        <v>-1.5400000000000008E-3</v>
      </c>
      <c r="N17" s="60">
        <v>-2.0000000000000009E-3</v>
      </c>
      <c r="O17" s="60">
        <v>-9.2000000000000014E-4</v>
      </c>
      <c r="P17" s="60">
        <f t="shared" ref="P17" ca="1" si="21">SUMIF($D$4:$O$4,"&lt;"&amp;MONTH(TODAY()),$D17:$O17)</f>
        <v>-1.2500000000000007E-3</v>
      </c>
      <c r="Q17" s="61">
        <v>-5.6999999999999998E-4</v>
      </c>
      <c r="R17" s="60">
        <v>-4.5000000000000004E-4</v>
      </c>
      <c r="S17" s="60">
        <v>-5.7000000000000019E-4</v>
      </c>
      <c r="T17" s="60">
        <v>-6.0000000000000006E-4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-2.1900000000000001E-3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-1.6217753744430047E-8</v>
      </c>
      <c r="E18" s="65">
        <f t="shared" ref="E18:P18" si="22">IFERROR(E17/E$11,"")</f>
        <v>-4.3373508393252142E-8</v>
      </c>
      <c r="F18" s="65">
        <f t="shared" si="22"/>
        <v>-3.3086403736314553E-8</v>
      </c>
      <c r="G18" s="65">
        <f t="shared" si="22"/>
        <v>6.7994136697751249E-8</v>
      </c>
      <c r="H18" s="65">
        <f t="shared" si="22"/>
        <v>-4.5935552222053391E-8</v>
      </c>
      <c r="I18" s="65">
        <f t="shared" si="22"/>
        <v>1.1035947348853468E-7</v>
      </c>
      <c r="J18" s="65">
        <f t="shared" si="22"/>
        <v>-1.1881635720969402E-8</v>
      </c>
      <c r="K18" s="65">
        <f t="shared" si="22"/>
        <v>-9.5878656110891371E-10</v>
      </c>
      <c r="L18" s="65">
        <f t="shared" si="22"/>
        <v>2.6545767830964521E-8</v>
      </c>
      <c r="M18" s="65">
        <f t="shared" si="22"/>
        <v>-8.2319752493540673E-8</v>
      </c>
      <c r="N18" s="65">
        <f t="shared" si="22"/>
        <v>-9.310812759658296E-8</v>
      </c>
      <c r="O18" s="65">
        <f t="shared" si="22"/>
        <v>-4.1662817780838625E-8</v>
      </c>
      <c r="P18" s="65">
        <f t="shared" ca="1" si="22"/>
        <v>-1.4296548415974218E-8</v>
      </c>
      <c r="Q18" s="66">
        <f>IFERROR(Q17/Q$11,"")</f>
        <v>-2.2092241387415176E-8</v>
      </c>
      <c r="R18" s="65">
        <f t="shared" ref="R18:AO18" si="23">IFERROR(R17/R$11,"")</f>
        <v>-1.6463023799953639E-8</v>
      </c>
      <c r="S18" s="65">
        <f t="shared" si="23"/>
        <v>-2.2667282291495686E-8</v>
      </c>
      <c r="T18" s="65">
        <f t="shared" si="23"/>
        <v>-2.3804300928638569E-8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-2.1162119169542448E-8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-4042.5750600000006</v>
      </c>
      <c r="E23" s="75">
        <f t="shared" ref="E23:AB23" si="35">+E25+E27+E29+E33+E31</f>
        <v>-3756.1463100000001</v>
      </c>
      <c r="F23" s="75">
        <f t="shared" si="35"/>
        <v>-4022.7803600000002</v>
      </c>
      <c r="G23" s="75">
        <f t="shared" si="35"/>
        <v>-4219.4502300000004</v>
      </c>
      <c r="H23" s="75">
        <f t="shared" si="35"/>
        <v>-4419.6773600000006</v>
      </c>
      <c r="I23" s="75">
        <f t="shared" si="35"/>
        <v>-4153.7936</v>
      </c>
      <c r="J23" s="75">
        <f t="shared" si="35"/>
        <v>-4462.7256500000003</v>
      </c>
      <c r="K23" s="75">
        <f t="shared" si="35"/>
        <v>-4436.1864100000003</v>
      </c>
      <c r="L23" s="75">
        <f t="shared" si="35"/>
        <v>-4163.4642599999988</v>
      </c>
      <c r="M23" s="75">
        <f>+M25+M27+M29+M33+M31</f>
        <v>-4651.5746100000006</v>
      </c>
      <c r="N23" s="75">
        <f t="shared" si="35"/>
        <v>-4445.8128500000003</v>
      </c>
      <c r="O23" s="75">
        <f t="shared" si="35"/>
        <v>-4675.8777000000009</v>
      </c>
      <c r="P23" s="75">
        <f t="shared" ca="1" si="35"/>
        <v>-20460.62932</v>
      </c>
      <c r="Q23" s="76">
        <f t="shared" si="35"/>
        <v>-4999.1333400000003</v>
      </c>
      <c r="R23" s="75">
        <f t="shared" si="35"/>
        <v>-4595.0663700000005</v>
      </c>
      <c r="S23" s="75">
        <f t="shared" si="35"/>
        <v>-5052.1329699999997</v>
      </c>
      <c r="T23" s="75">
        <f t="shared" si="35"/>
        <v>-5290.292840000001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-19936.625520000001</v>
      </c>
      <c r="AD23" s="78">
        <v>-5944.7897651369394</v>
      </c>
      <c r="AE23" s="78">
        <v>-5944.7897651369394</v>
      </c>
      <c r="AF23" s="78">
        <v>-5944.7897651369394</v>
      </c>
      <c r="AG23" s="78">
        <v>-5944.7897651369394</v>
      </c>
      <c r="AH23" s="78">
        <v>-5944.7897651369394</v>
      </c>
      <c r="AI23" s="78">
        <v>-5944.7897651369394</v>
      </c>
      <c r="AJ23" s="78">
        <v>-5944.7897651369394</v>
      </c>
      <c r="AK23" s="78">
        <v>-5944.7897651369394</v>
      </c>
      <c r="AL23" s="78">
        <v>-5944.7897651369394</v>
      </c>
      <c r="AM23" s="78">
        <v>-5944.7897651369394</v>
      </c>
      <c r="AN23" s="78">
        <v>-5944.7897651369394</v>
      </c>
      <c r="AO23" s="79">
        <v>-5944.7897651369394</v>
      </c>
      <c r="AP23" s="5"/>
      <c r="AQ23" s="80">
        <v>-5944.7897651369394</v>
      </c>
      <c r="AR23" s="81">
        <f ca="1">SUMIF($AD$4:$AO$4,"&lt;"&amp;MONTH(TODAY()),$AD23:$AO23)</f>
        <v>-29723.948825684696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-0.18731853376129862</v>
      </c>
      <c r="E24" s="47">
        <f t="shared" ref="E24:P24" si="37">IFERROR(E23/E$11,"")</f>
        <v>-0.22015843716630812</v>
      </c>
      <c r="F24" s="47">
        <f t="shared" si="37"/>
        <v>-0.23350760549732769</v>
      </c>
      <c r="G24" s="48">
        <f t="shared" si="37"/>
        <v>-0.25846655470989005</v>
      </c>
      <c r="H24" s="48">
        <f t="shared" si="37"/>
        <v>-0.29002902882129583</v>
      </c>
      <c r="I24" s="48">
        <f t="shared" si="37"/>
        <v>-0.23508229470566416</v>
      </c>
      <c r="J24" s="48">
        <f t="shared" si="37"/>
        <v>-0.21209792198370558</v>
      </c>
      <c r="K24" s="48">
        <f t="shared" si="37"/>
        <v>-0.21266779562409968</v>
      </c>
      <c r="L24" s="48">
        <f t="shared" si="37"/>
        <v>-0.23025490753849684</v>
      </c>
      <c r="M24" s="48">
        <f t="shared" si="37"/>
        <v>-0.24864705883145316</v>
      </c>
      <c r="N24" s="48">
        <f t="shared" si="37"/>
        <v>-0.20697065505416398</v>
      </c>
      <c r="O24" s="48">
        <f t="shared" si="37"/>
        <v>-0.21175026150063786</v>
      </c>
      <c r="P24" s="48">
        <f t="shared" ca="1" si="37"/>
        <v>-0.2340131021557452</v>
      </c>
      <c r="Q24" s="49">
        <f>IFERROR(Q23/Q$11,"")</f>
        <v>-0.19375800083360542</v>
      </c>
      <c r="R24" s="48">
        <f t="shared" ref="R24:AO24" si="38">IFERROR(R23/R$11,"")</f>
        <v>-0.16810819335928129</v>
      </c>
      <c r="S24" s="48">
        <f t="shared" si="38"/>
        <v>-0.20090898983361835</v>
      </c>
      <c r="T24" s="48">
        <f t="shared" si="38"/>
        <v>-0.20988620460663662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-0.19264897036200057</v>
      </c>
      <c r="AD24" s="65">
        <f t="shared" si="38"/>
        <v>-0.25687556666867284</v>
      </c>
      <c r="AE24" s="65">
        <f t="shared" si="38"/>
        <v>-0.25046697432505749</v>
      </c>
      <c r="AF24" s="65">
        <f t="shared" si="38"/>
        <v>-0.24910939843994523</v>
      </c>
      <c r="AG24" s="65">
        <f t="shared" si="38"/>
        <v>-0.24664434948192349</v>
      </c>
      <c r="AH24" s="65">
        <f t="shared" si="38"/>
        <v>-0.24447460065616344</v>
      </c>
      <c r="AI24" s="65">
        <f t="shared" si="38"/>
        <v>-0.23373946734479564</v>
      </c>
      <c r="AJ24" s="65">
        <f t="shared" si="38"/>
        <v>-0.2319235298895439</v>
      </c>
      <c r="AK24" s="65">
        <f t="shared" si="38"/>
        <v>-0.22754385628472742</v>
      </c>
      <c r="AL24" s="65">
        <f t="shared" si="38"/>
        <v>-0.22629289241854592</v>
      </c>
      <c r="AM24" s="65">
        <f t="shared" si="38"/>
        <v>-0.2223675677097256</v>
      </c>
      <c r="AN24" s="65">
        <f t="shared" si="38"/>
        <v>-0.21729047193840587</v>
      </c>
      <c r="AO24" s="69">
        <f t="shared" si="38"/>
        <v>-0.21413693932508596</v>
      </c>
      <c r="AP24" s="5"/>
      <c r="AQ24" s="88">
        <f t="shared" ref="AQ24" si="40">IFERROR(AQ23/AQ$11,"")</f>
        <v>-0.24664434948192349</v>
      </c>
      <c r="AR24" s="89">
        <f ca="1">IFERROR(AR23/AR$11,"")</f>
        <v>-0.24944369426186197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-2729.4066600000006</v>
      </c>
      <c r="E25" s="60">
        <v>-2546.4870000000005</v>
      </c>
      <c r="F25" s="60">
        <v>-2772.0148400000003</v>
      </c>
      <c r="G25" s="60">
        <v>-2774.00927</v>
      </c>
      <c r="H25" s="60">
        <v>-3006.6783400000008</v>
      </c>
      <c r="I25" s="60">
        <v>-2777.06801</v>
      </c>
      <c r="J25" s="60">
        <v>-3021.6969200000003</v>
      </c>
      <c r="K25" s="60">
        <v>-3071.8181800000002</v>
      </c>
      <c r="L25" s="60">
        <v>-2867.7682799999993</v>
      </c>
      <c r="M25" s="60">
        <v>-3034.1637500000002</v>
      </c>
      <c r="N25" s="60">
        <v>-2983.83205</v>
      </c>
      <c r="O25" s="60">
        <v>-3116.4340500000008</v>
      </c>
      <c r="P25" s="60">
        <f ca="1">SUMIF($D$4:$O$4,"&lt;"&amp;MONTH(TODAY()),$D25:$O25)</f>
        <v>-13828.596110000002</v>
      </c>
      <c r="Q25" s="61">
        <v>-3272.95613</v>
      </c>
      <c r="R25" s="60">
        <v>-3253.5157800000002</v>
      </c>
      <c r="S25" s="60">
        <v>-3510.5357199999999</v>
      </c>
      <c r="T25" s="60">
        <v>-3656.0125400000002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-13693.02017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-0.12647098594367803</v>
      </c>
      <c r="E26" s="65">
        <f t="shared" ref="E26:P26" si="41">IFERROR(E25/E$11,"")</f>
        <v>-0.14925685847001008</v>
      </c>
      <c r="F26" s="65">
        <f t="shared" si="41"/>
        <v>-0.16090526694613225</v>
      </c>
      <c r="G26" s="65">
        <f t="shared" si="41"/>
        <v>-0.16992465360829653</v>
      </c>
      <c r="H26" s="65">
        <f t="shared" si="41"/>
        <v>-0.19730489985998118</v>
      </c>
      <c r="I26" s="65">
        <f t="shared" si="41"/>
        <v>-0.15716705816689888</v>
      </c>
      <c r="J26" s="65">
        <f t="shared" si="41"/>
        <v>-0.14361080825046091</v>
      </c>
      <c r="K26" s="65">
        <f t="shared" si="41"/>
        <v>-0.14726089945770199</v>
      </c>
      <c r="L26" s="65">
        <f t="shared" si="41"/>
        <v>-0.15859814782059259</v>
      </c>
      <c r="M26" s="65">
        <f t="shared" si="41"/>
        <v>-0.16218935644472279</v>
      </c>
      <c r="N26" s="65">
        <f t="shared" si="41"/>
        <v>-0.1389095076190868</v>
      </c>
      <c r="O26" s="65">
        <f t="shared" si="41"/>
        <v>-0.14112980864255537</v>
      </c>
      <c r="P26" s="65">
        <f t="shared" ca="1" si="41"/>
        <v>-0.15816095504925412</v>
      </c>
      <c r="Q26" s="66">
        <f>IFERROR(Q25/Q$11,"")</f>
        <v>-0.12685427521821091</v>
      </c>
      <c r="R26" s="65">
        <f t="shared" ref="R26:AO26" si="42">IFERROR(R25/R$11,"")</f>
        <v>-0.11902823937703272</v>
      </c>
      <c r="S26" s="65">
        <f t="shared" si="42"/>
        <v>-0.13960404238529653</v>
      </c>
      <c r="T26" s="65">
        <f t="shared" si="42"/>
        <v>-0.1450480378350604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-0.13231658658835085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-568.51592999999991</v>
      </c>
      <c r="E27" s="60">
        <v>-520.96107000000006</v>
      </c>
      <c r="F27" s="60">
        <v>-464.48490999999996</v>
      </c>
      <c r="G27" s="60">
        <v>-663.48175000000003</v>
      </c>
      <c r="H27" s="60">
        <v>-587.38873999999998</v>
      </c>
      <c r="I27" s="60">
        <v>-582.54169999999999</v>
      </c>
      <c r="J27" s="60">
        <v>-594.43240000000003</v>
      </c>
      <c r="K27" s="60">
        <v>-507.55569999999994</v>
      </c>
      <c r="L27" s="60">
        <v>-485.37674999999996</v>
      </c>
      <c r="M27" s="60">
        <v>-768.53089</v>
      </c>
      <c r="N27" s="60">
        <v>-623.11907999999994</v>
      </c>
      <c r="O27" s="60">
        <v>-627.95074999999997</v>
      </c>
      <c r="P27" s="60">
        <f ca="1">SUMIF($D$4:$O$4,"&lt;"&amp;MONTH(TODAY()),$D27:$O27)</f>
        <v>-2804.8323999999998</v>
      </c>
      <c r="Q27" s="61">
        <v>-800.52778000000001</v>
      </c>
      <c r="R27" s="60">
        <v>-512.31052000000011</v>
      </c>
      <c r="S27" s="60">
        <v>-594.63986999999997</v>
      </c>
      <c r="T27" s="60">
        <v>-657.13267000000008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-2564.6108400000003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-2.6343003864358935E-2</v>
      </c>
      <c r="E28" s="65">
        <f t="shared" ref="E28:P28" si="45">IFERROR(E27/E$11,"")</f>
        <v>-3.0535012624598123E-2</v>
      </c>
      <c r="F28" s="65">
        <f t="shared" si="45"/>
        <v>-2.6961640809974957E-2</v>
      </c>
      <c r="G28" s="65">
        <f t="shared" si="45"/>
        <v>-4.0642224149516418E-2</v>
      </c>
      <c r="H28" s="65">
        <f t="shared" si="45"/>
        <v>-3.85457516298802E-2</v>
      </c>
      <c r="I28" s="65">
        <f t="shared" si="45"/>
        <v>-3.296871553698253E-2</v>
      </c>
      <c r="J28" s="65">
        <f t="shared" si="45"/>
        <v>-2.8251316950166291E-2</v>
      </c>
      <c r="K28" s="65">
        <f t="shared" si="45"/>
        <v>-2.4331879208711348E-2</v>
      </c>
      <c r="L28" s="65">
        <f t="shared" si="45"/>
        <v>-2.6843121908433559E-2</v>
      </c>
      <c r="M28" s="65">
        <f t="shared" si="45"/>
        <v>-4.1081345875610714E-2</v>
      </c>
      <c r="N28" s="65">
        <f t="shared" si="45"/>
        <v>-2.9008725404252679E-2</v>
      </c>
      <c r="O28" s="65">
        <f t="shared" si="45"/>
        <v>-2.8437171383251029E-2</v>
      </c>
      <c r="P28" s="65">
        <f t="shared" ca="1" si="45"/>
        <v>-3.2079537764234514E-2</v>
      </c>
      <c r="Q28" s="66">
        <f>IFERROR(Q27/Q$11,"")</f>
        <v>-3.1027110444020338E-2</v>
      </c>
      <c r="R28" s="65">
        <f t="shared" ref="R28:AO28" si="46">IFERROR(R27/R$11,"")</f>
        <v>-1.8742622852725835E-2</v>
      </c>
      <c r="S28" s="65">
        <f t="shared" si="46"/>
        <v>-2.364713999134788E-2</v>
      </c>
      <c r="T28" s="65">
        <f t="shared" si="46"/>
        <v>-2.6070973044532902E-2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-2.4782009232685101E-2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-744.65246999999999</v>
      </c>
      <c r="E31" s="60">
        <v>-688.69823999999994</v>
      </c>
      <c r="F31" s="60">
        <v>-786.28060999999991</v>
      </c>
      <c r="G31" s="60">
        <v>-781.9592100000001</v>
      </c>
      <c r="H31" s="60">
        <v>-825.61027999999999</v>
      </c>
      <c r="I31" s="60">
        <v>-794.18389000000002</v>
      </c>
      <c r="J31" s="60">
        <v>-846.59633000000008</v>
      </c>
      <c r="K31" s="60">
        <v>-856.81252999999992</v>
      </c>
      <c r="L31" s="60">
        <v>-810.31922999999995</v>
      </c>
      <c r="M31" s="60">
        <v>-848.87997000000007</v>
      </c>
      <c r="N31" s="60">
        <v>-838.86172000000022</v>
      </c>
      <c r="O31" s="60">
        <v>-931.49289999999996</v>
      </c>
      <c r="P31" s="60">
        <f ca="1">SUMIF($D$4:$O$4,"&lt;"&amp;MONTH(TODAY()),$D31:$O31)</f>
        <v>-3827.2008099999998</v>
      </c>
      <c r="Q31" s="61">
        <v>-925.64943000000005</v>
      </c>
      <c r="R31" s="60">
        <v>-828.54007000000001</v>
      </c>
      <c r="S31" s="60">
        <v>-946.95738000000017</v>
      </c>
      <c r="T31" s="60">
        <v>-977.14763000000005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-3678.2945100000002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-3.4504543953261656E-2</v>
      </c>
      <c r="E32" s="65">
        <f t="shared" ref="E32:P32" si="53">IFERROR(E31/E$11,"")</f>
        <v>-4.0366566071699958E-2</v>
      </c>
      <c r="F32" s="65">
        <f t="shared" si="53"/>
        <v>-4.5640697741220489E-2</v>
      </c>
      <c r="G32" s="65">
        <f t="shared" si="53"/>
        <v>-4.78996769520771E-2</v>
      </c>
      <c r="H32" s="65">
        <f t="shared" si="53"/>
        <v>-5.4178377331434456E-2</v>
      </c>
      <c r="I32" s="65">
        <f t="shared" si="53"/>
        <v>-4.4946521001782751E-2</v>
      </c>
      <c r="J32" s="65">
        <f t="shared" si="53"/>
        <v>-4.0235796783078405E-2</v>
      </c>
      <c r="K32" s="65">
        <f t="shared" si="53"/>
        <v>-4.1075016957686353E-2</v>
      </c>
      <c r="L32" s="65">
        <f t="shared" si="53"/>
        <v>-4.4813637809470709E-2</v>
      </c>
      <c r="M32" s="65">
        <f t="shared" si="53"/>
        <v>-4.5376356511119612E-2</v>
      </c>
      <c r="N32" s="65">
        <f t="shared" si="53"/>
        <v>-3.905242203082452E-2</v>
      </c>
      <c r="O32" s="65">
        <f t="shared" si="53"/>
        <v>-4.2183281474831448E-2</v>
      </c>
      <c r="P32" s="65">
        <f t="shared" ca="1" si="53"/>
        <v>-4.3772609342256567E-2</v>
      </c>
      <c r="Q32" s="66">
        <f>IFERROR(Q31/Q$11,"")</f>
        <v>-3.5876615171374159E-2</v>
      </c>
      <c r="R32" s="65">
        <f t="shared" ref="R32:AO32" si="54">IFERROR(R31/R$11,"")</f>
        <v>-3.0311721981389452E-2</v>
      </c>
      <c r="S32" s="65">
        <f t="shared" si="54"/>
        <v>-3.7657807456973946E-2</v>
      </c>
      <c r="T32" s="65">
        <f t="shared" si="54"/>
        <v>-3.8767193727043292E-2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-3.5543610393284818E-2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-0.7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-0.7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-2.5609148133261213E-5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-6.7641476797624262E-6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-952.8221400000001</v>
      </c>
      <c r="E35" s="104">
        <f t="shared" ref="E35:AB35" si="61">+E37+E39+E41+E43+E45</f>
        <v>-905.04710000000011</v>
      </c>
      <c r="F35" s="104">
        <f t="shared" si="61"/>
        <v>-1313.8169900000003</v>
      </c>
      <c r="G35" s="104">
        <f t="shared" si="61"/>
        <v>-1099.7873500000001</v>
      </c>
      <c r="H35" s="104">
        <f t="shared" si="61"/>
        <v>-1143.7293200000001</v>
      </c>
      <c r="I35" s="104">
        <f t="shared" si="61"/>
        <v>-1077.31178</v>
      </c>
      <c r="J35" s="104">
        <f t="shared" si="61"/>
        <v>-1207.46567</v>
      </c>
      <c r="K35" s="104">
        <f t="shared" si="61"/>
        <v>-1131.4449200000001</v>
      </c>
      <c r="L35" s="104">
        <f t="shared" si="61"/>
        <v>-1082.16093</v>
      </c>
      <c r="M35" s="104">
        <f t="shared" si="61"/>
        <v>-1026.5483199999999</v>
      </c>
      <c r="N35" s="104">
        <f t="shared" si="61"/>
        <v>-1002.4569100000002</v>
      </c>
      <c r="O35" s="104">
        <f t="shared" si="61"/>
        <v>-1144.4838100000002</v>
      </c>
      <c r="P35" s="104">
        <f t="shared" ca="1" si="61"/>
        <v>-5415.2029000000002</v>
      </c>
      <c r="Q35" s="105">
        <f t="shared" si="61"/>
        <v>-1341.6878000000002</v>
      </c>
      <c r="R35" s="104">
        <f t="shared" si="61"/>
        <v>-1233.7576300000001</v>
      </c>
      <c r="S35" s="104">
        <f t="shared" si="61"/>
        <v>-1056.0698600000001</v>
      </c>
      <c r="T35" s="104">
        <f t="shared" si="61"/>
        <v>-689.58566000000008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-4321.10095</v>
      </c>
      <c r="AD35" s="60">
        <v>-696.17526486306042</v>
      </c>
      <c r="AE35" s="60">
        <v>-696.17526486306042</v>
      </c>
      <c r="AF35" s="60">
        <v>-696.17526486306042</v>
      </c>
      <c r="AG35" s="60">
        <v>-696.17526486306042</v>
      </c>
      <c r="AH35" s="60">
        <v>-696.17526486306042</v>
      </c>
      <c r="AI35" s="60">
        <v>-696.17526486306042</v>
      </c>
      <c r="AJ35" s="60">
        <v>-696.17526486306042</v>
      </c>
      <c r="AK35" s="60">
        <v>-696.17526486306042</v>
      </c>
      <c r="AL35" s="60">
        <v>-696.17526486306042</v>
      </c>
      <c r="AM35" s="60">
        <v>-696.17526486306042</v>
      </c>
      <c r="AN35" s="60">
        <v>-696.17526486306042</v>
      </c>
      <c r="AO35" s="64">
        <v>-696.17526486306042</v>
      </c>
      <c r="AP35" s="5"/>
      <c r="AQ35" s="95">
        <v>-696.17526486306042</v>
      </c>
      <c r="AR35" s="96">
        <f ca="1">SUMIF($AD$4:$AO$4,"&lt;"&amp;MONTH(TODAY()),$AD35:$AO35)</f>
        <v>-3480.8763243153021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-4.4150385225030994E-2</v>
      </c>
      <c r="E36" s="47">
        <f t="shared" si="63"/>
        <v>-5.3047389173160139E-2</v>
      </c>
      <c r="F36" s="47">
        <f t="shared" si="63"/>
        <v>-7.6262244503104454E-2</v>
      </c>
      <c r="G36" s="48">
        <f t="shared" si="63"/>
        <v>-6.7368550823745585E-2</v>
      </c>
      <c r="H36" s="48">
        <f t="shared" si="63"/>
        <v>-7.5054054152505156E-2</v>
      </c>
      <c r="I36" s="48">
        <f t="shared" si="63"/>
        <v>-6.0970031191690324E-2</v>
      </c>
      <c r="J36" s="48">
        <f t="shared" si="63"/>
        <v>-5.7386668946065013E-2</v>
      </c>
      <c r="K36" s="48">
        <f t="shared" si="63"/>
        <v>-5.4240709196547457E-2</v>
      </c>
      <c r="L36" s="48">
        <f t="shared" si="63"/>
        <v>-5.9847485007334687E-2</v>
      </c>
      <c r="M36" s="48">
        <f t="shared" si="63"/>
        <v>-5.4873508847441521E-2</v>
      </c>
      <c r="N36" s="48">
        <f t="shared" si="63"/>
        <v>-4.666844294317813E-2</v>
      </c>
      <c r="O36" s="48">
        <f t="shared" si="63"/>
        <v>-5.182871785777167E-2</v>
      </c>
      <c r="P36" s="48">
        <f t="shared" ca="1" si="63"/>
        <v>-6.1934968353739163E-2</v>
      </c>
      <c r="Q36" s="49">
        <f t="shared" si="63"/>
        <v>-5.2001562709035123E-2</v>
      </c>
      <c r="R36" s="48">
        <f t="shared" si="63"/>
        <v>-4.5136402724587542E-2</v>
      </c>
      <c r="S36" s="48">
        <f t="shared" si="63"/>
        <v>-4.199690111607074E-2</v>
      </c>
      <c r="T36" s="48">
        <f t="shared" si="63"/>
        <v>-2.7358507611189735E-2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-4.1755092807088168E-2</v>
      </c>
      <c r="AD36" s="107">
        <f t="shared" si="63"/>
        <v>-3.008187383028383E-2</v>
      </c>
      <c r="AE36" s="107">
        <f t="shared" si="63"/>
        <v>-2.9331384132838152E-2</v>
      </c>
      <c r="AF36" s="107">
        <f t="shared" si="63"/>
        <v>-2.9172402774585195E-2</v>
      </c>
      <c r="AG36" s="107">
        <f t="shared" si="63"/>
        <v>-2.8883728796353828E-2</v>
      </c>
      <c r="AH36" s="107">
        <f t="shared" si="63"/>
        <v>-2.86296364696044E-2</v>
      </c>
      <c r="AI36" s="107">
        <f t="shared" si="63"/>
        <v>-2.7372479434344708E-2</v>
      </c>
      <c r="AJ36" s="107">
        <f t="shared" si="63"/>
        <v>-2.7159820822546765E-2</v>
      </c>
      <c r="AK36" s="107">
        <f t="shared" si="63"/>
        <v>-2.6646931291998896E-2</v>
      </c>
      <c r="AL36" s="107">
        <f t="shared" si="63"/>
        <v>-2.6500434925385504E-2</v>
      </c>
      <c r="AM36" s="107">
        <f t="shared" si="63"/>
        <v>-2.6040752736982069E-2</v>
      </c>
      <c r="AN36" s="107">
        <f t="shared" si="63"/>
        <v>-2.5446190333099951E-2</v>
      </c>
      <c r="AO36" s="53">
        <f t="shared" si="63"/>
        <v>-2.5076890241916366E-2</v>
      </c>
      <c r="AP36" s="56"/>
      <c r="AQ36" s="54">
        <f t="shared" ref="AQ36" si="65">IFERROR(AQ35/AQ$11,"")</f>
        <v>-2.8883728796353828E-2</v>
      </c>
      <c r="AR36" s="55">
        <f ca="1">IFERROR(AR35/AR$11,"")</f>
        <v>-2.9211551086226143E-2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-686.48046000000011</v>
      </c>
      <c r="E37" s="60">
        <v>-670.30343000000005</v>
      </c>
      <c r="F37" s="60">
        <v>-716.2660400000002</v>
      </c>
      <c r="G37" s="60">
        <v>-753.08961000000011</v>
      </c>
      <c r="H37" s="60">
        <v>-829.74968000000013</v>
      </c>
      <c r="I37" s="60">
        <v>-752.41033000000004</v>
      </c>
      <c r="J37" s="60">
        <v>-771.10994000000005</v>
      </c>
      <c r="K37" s="60">
        <v>-794.04989000000023</v>
      </c>
      <c r="L37" s="60">
        <v>-743.29248000000007</v>
      </c>
      <c r="M37" s="60">
        <v>-780.95654999999988</v>
      </c>
      <c r="N37" s="60">
        <v>-758.93810000000019</v>
      </c>
      <c r="O37" s="60">
        <v>-747.01396000000011</v>
      </c>
      <c r="P37" s="60">
        <f ca="1">SUMIF($D$4:$O$4,"&lt;"&amp;MONTH(TODAY()),$D37:$O37)</f>
        <v>-3655.88922</v>
      </c>
      <c r="Q37" s="61">
        <v>-766.60388</v>
      </c>
      <c r="R37" s="60">
        <v>-782.68325000000004</v>
      </c>
      <c r="S37" s="60">
        <v>-819.53411000000006</v>
      </c>
      <c r="T37" s="60">
        <v>-509.83637000000004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-2878.6576100000002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-3.1809060144694458E-2</v>
      </c>
      <c r="E38" s="65">
        <f t="shared" si="66"/>
        <v>-3.9288393847473908E-2</v>
      </c>
      <c r="F38" s="65">
        <f t="shared" si="66"/>
        <v>-4.1576609442195142E-2</v>
      </c>
      <c r="G38" s="65">
        <f t="shared" si="66"/>
        <v>-4.6131241340537102E-2</v>
      </c>
      <c r="H38" s="65">
        <f t="shared" si="66"/>
        <v>-5.4450013938388699E-2</v>
      </c>
      <c r="I38" s="65">
        <f t="shared" si="66"/>
        <v>-4.2582363008274178E-2</v>
      </c>
      <c r="J38" s="65">
        <f t="shared" si="66"/>
        <v>-3.6648189631594295E-2</v>
      </c>
      <c r="K38" s="65">
        <f t="shared" si="66"/>
        <v>-3.8066218169100538E-2</v>
      </c>
      <c r="L38" s="65">
        <f t="shared" si="66"/>
        <v>-4.110681167621217E-2</v>
      </c>
      <c r="M38" s="65">
        <f t="shared" si="66"/>
        <v>-4.1745551885850246E-2</v>
      </c>
      <c r="N38" s="65">
        <f t="shared" si="66"/>
        <v>-3.5331652726354114E-2</v>
      </c>
      <c r="O38" s="65">
        <f t="shared" si="66"/>
        <v>-3.3829028799155079E-2</v>
      </c>
      <c r="P38" s="65">
        <f t="shared" ca="1" si="66"/>
        <v>-4.1813277789734551E-2</v>
      </c>
      <c r="Q38" s="66">
        <f t="shared" si="66"/>
        <v>-2.9712277132436946E-2</v>
      </c>
      <c r="R38" s="65">
        <f t="shared" si="66"/>
        <v>-2.8634073272389031E-2</v>
      </c>
      <c r="S38" s="65">
        <f t="shared" si="66"/>
        <v>-3.2590545647157319E-2</v>
      </c>
      <c r="T38" s="65">
        <f t="shared" si="66"/>
        <v>-2.0227163959741196E-2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-2.7816664562159935E-2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-112.94245000000001</v>
      </c>
      <c r="E39" s="60">
        <v>-62.994310000000013</v>
      </c>
      <c r="F39" s="60">
        <v>-61.645099999999999</v>
      </c>
      <c r="G39" s="60">
        <v>-103.41356999999999</v>
      </c>
      <c r="H39" s="60">
        <v>-90.826640000000012</v>
      </c>
      <c r="I39" s="60">
        <v>-100.11532999999999</v>
      </c>
      <c r="J39" s="60">
        <v>-256.11826000000002</v>
      </c>
      <c r="K39" s="60">
        <v>-85.731589999999997</v>
      </c>
      <c r="L39" s="60">
        <v>-87.794940000000011</v>
      </c>
      <c r="M39" s="60">
        <v>-74.290800000000019</v>
      </c>
      <c r="N39" s="60">
        <v>-77.142590000000013</v>
      </c>
      <c r="O39" s="60">
        <v>-206.11400000000003</v>
      </c>
      <c r="P39" s="60">
        <f ca="1">SUMIF($D$4:$O$4,"&lt;"&amp;MONTH(TODAY()),$D39:$O39)</f>
        <v>-431.82207</v>
      </c>
      <c r="Q39" s="61">
        <v>-169.99854000000002</v>
      </c>
      <c r="R39" s="60">
        <v>-89.47914999999999</v>
      </c>
      <c r="S39" s="60">
        <v>-64.962329999999994</v>
      </c>
      <c r="T39" s="60">
        <v>-57.076709999999999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-381.51673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-5.2333509754074374E-3</v>
      </c>
      <c r="E40" s="65">
        <f t="shared" si="69"/>
        <v>-3.6922759912326043E-3</v>
      </c>
      <c r="F40" s="65">
        <f t="shared" si="69"/>
        <v>-3.5782713455534804E-3</v>
      </c>
      <c r="G40" s="65">
        <f t="shared" si="69"/>
        <v>-6.3346994729571778E-3</v>
      </c>
      <c r="H40" s="65">
        <f t="shared" si="69"/>
        <v>-5.9602455212480624E-3</v>
      </c>
      <c r="I40" s="65">
        <f t="shared" si="69"/>
        <v>-5.6659872343235397E-3</v>
      </c>
      <c r="J40" s="65">
        <f t="shared" si="69"/>
        <v>-1.2172415467234117E-2</v>
      </c>
      <c r="K40" s="65">
        <f t="shared" si="69"/>
        <v>-4.1099148177249625E-3</v>
      </c>
      <c r="L40" s="65">
        <f t="shared" si="69"/>
        <v>-4.8553835291113767E-3</v>
      </c>
      <c r="M40" s="65">
        <f t="shared" si="69"/>
        <v>-3.9711690055500848E-3</v>
      </c>
      <c r="N40" s="65">
        <f t="shared" si="69"/>
        <v>-3.5913010564254414E-3</v>
      </c>
      <c r="O40" s="65">
        <f t="shared" si="69"/>
        <v>-9.3340108957388843E-3</v>
      </c>
      <c r="P40" s="65">
        <f t="shared" ca="1" si="69"/>
        <v>-4.9388521046729635E-3</v>
      </c>
      <c r="Q40" s="66">
        <f t="shared" si="69"/>
        <v>-6.5888575108564128E-3</v>
      </c>
      <c r="R40" s="65">
        <f t="shared" si="69"/>
        <v>-3.2735497245547141E-3</v>
      </c>
      <c r="S40" s="65">
        <f t="shared" si="69"/>
        <v>-2.5833674954794709E-3</v>
      </c>
      <c r="T40" s="65">
        <f t="shared" si="69"/>
        <v>-2.26445196809439E-3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-3.686622148600069E-3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-153.39923000000002</v>
      </c>
      <c r="E43" s="60">
        <v>-146.86936000000003</v>
      </c>
      <c r="F43" s="60">
        <v>-159.99125000000001</v>
      </c>
      <c r="G43" s="60">
        <v>-168.43743000000003</v>
      </c>
      <c r="H43" s="60">
        <v>-180.8852</v>
      </c>
      <c r="I43" s="60">
        <v>-169.74475000000001</v>
      </c>
      <c r="J43" s="60">
        <v>-180.23747</v>
      </c>
      <c r="K43" s="60">
        <v>-179.20972999999998</v>
      </c>
      <c r="L43" s="60">
        <v>-165.36456000000001</v>
      </c>
      <c r="M43" s="60">
        <v>-171.30097000000001</v>
      </c>
      <c r="N43" s="60">
        <v>-166.37621999999999</v>
      </c>
      <c r="O43" s="60">
        <v>-191.35585</v>
      </c>
      <c r="P43" s="60">
        <f ca="1">SUMIF($D$4:$O$4,"&lt;"&amp;MONTH(TODAY()),$D43:$O43)</f>
        <v>-809.58247000000006</v>
      </c>
      <c r="Q43" s="61">
        <v>-180.15336000000005</v>
      </c>
      <c r="R43" s="60">
        <v>-162.99454999999998</v>
      </c>
      <c r="S43" s="60">
        <v>-171.57342</v>
      </c>
      <c r="T43" s="60">
        <v>-122.67258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-637.39391000000012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-7.1079741049291023E-3</v>
      </c>
      <c r="E44" s="65">
        <f t="shared" si="75"/>
        <v>-8.6084316468534733E-3</v>
      </c>
      <c r="F44" s="65">
        <f t="shared" si="75"/>
        <v>-9.2869036697853253E-3</v>
      </c>
      <c r="G44" s="65">
        <f t="shared" si="75"/>
        <v>-1.0317799676070188E-2</v>
      </c>
      <c r="H44" s="65">
        <f t="shared" si="75"/>
        <v>-1.1870087929709387E-2</v>
      </c>
      <c r="I44" s="65">
        <f t="shared" si="75"/>
        <v>-9.6066365320220271E-3</v>
      </c>
      <c r="J44" s="65">
        <f t="shared" si="75"/>
        <v>-8.5660638472366043E-3</v>
      </c>
      <c r="K44" s="65">
        <f t="shared" si="75"/>
        <v>-8.5911940371978367E-3</v>
      </c>
      <c r="L44" s="65">
        <f t="shared" si="75"/>
        <v>-9.1452692025616733E-3</v>
      </c>
      <c r="M44" s="65">
        <f t="shared" si="75"/>
        <v>-9.1567879560411885E-3</v>
      </c>
      <c r="N44" s="65">
        <f t="shared" si="75"/>
        <v>-7.745489160398575E-3</v>
      </c>
      <c r="O44" s="65">
        <f t="shared" si="75"/>
        <v>-8.665678162877704E-3</v>
      </c>
      <c r="P44" s="65">
        <f t="shared" ca="1" si="75"/>
        <v>-9.2593879832631922E-3</v>
      </c>
      <c r="Q44" s="66">
        <f t="shared" si="75"/>
        <v>-6.9824412559191355E-3</v>
      </c>
      <c r="R44" s="65">
        <f t="shared" si="75"/>
        <v>-5.9630736798060727E-3</v>
      </c>
      <c r="S44" s="65">
        <f t="shared" si="75"/>
        <v>-6.822987973433948E-3</v>
      </c>
      <c r="T44" s="65">
        <f t="shared" si="75"/>
        <v>-4.8668916833541475E-3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-6.1591807677445739E-3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-24.88</v>
      </c>
      <c r="F45" s="60">
        <v>-375.91459999999995</v>
      </c>
      <c r="G45" s="60">
        <v>-74.846740000000011</v>
      </c>
      <c r="H45" s="60">
        <v>-42.267799999999994</v>
      </c>
      <c r="I45" s="60">
        <v>-55.041369999999993</v>
      </c>
      <c r="J45" s="60">
        <v>0</v>
      </c>
      <c r="K45" s="60">
        <v>-72.453709999999987</v>
      </c>
      <c r="L45" s="60">
        <v>-85.708949999999987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-517.90913999999998</v>
      </c>
      <c r="Q45" s="61">
        <v>-224.93202000000002</v>
      </c>
      <c r="R45" s="60">
        <v>-198.60067999999998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-423.53269999999998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-1.4582876876001525E-3</v>
      </c>
      <c r="F46" s="65">
        <f t="shared" si="78"/>
        <v>-2.1820460045570502E-2</v>
      </c>
      <c r="G46" s="65">
        <f t="shared" si="78"/>
        <v>-4.5848103341811237E-3</v>
      </c>
      <c r="H46" s="65">
        <f t="shared" si="78"/>
        <v>-2.7737067631590112E-3</v>
      </c>
      <c r="I46" s="65">
        <f t="shared" si="78"/>
        <v>-3.115044417070579E-3</v>
      </c>
      <c r="J46" s="65">
        <f t="shared" si="78"/>
        <v>0</v>
      </c>
      <c r="K46" s="65">
        <f t="shared" si="78"/>
        <v>-3.4733821725241218E-3</v>
      </c>
      <c r="L46" s="65">
        <f t="shared" si="78"/>
        <v>-4.740020599449472E-3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-5.9234504760684523E-3</v>
      </c>
      <c r="Q46" s="66">
        <f t="shared" si="78"/>
        <v>-8.7179868098226296E-3</v>
      </c>
      <c r="R46" s="65">
        <f t="shared" si="78"/>
        <v>-7.2657060478377245E-3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-4.0926253285835943E-3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-4995.3972000000003</v>
      </c>
      <c r="E47" s="71">
        <f t="shared" ref="E47:AO47" si="81">E23+E35</f>
        <v>-4661.1934099999999</v>
      </c>
      <c r="F47" s="71">
        <f>F23+F35</f>
        <v>-5336.59735</v>
      </c>
      <c r="G47" s="71">
        <f t="shared" si="81"/>
        <v>-5319.2375800000009</v>
      </c>
      <c r="H47" s="71">
        <f t="shared" si="81"/>
        <v>-5563.406680000001</v>
      </c>
      <c r="I47" s="71">
        <f t="shared" si="81"/>
        <v>-5231.10538</v>
      </c>
      <c r="J47" s="71">
        <f t="shared" si="81"/>
        <v>-5670.1913199999999</v>
      </c>
      <c r="K47" s="71">
        <f t="shared" si="81"/>
        <v>-5567.6313300000002</v>
      </c>
      <c r="L47" s="71">
        <f t="shared" si="81"/>
        <v>-5245.6251899999988</v>
      </c>
      <c r="M47" s="71">
        <f t="shared" si="81"/>
        <v>-5678.1229300000005</v>
      </c>
      <c r="N47" s="71">
        <f t="shared" si="81"/>
        <v>-5448.2697600000001</v>
      </c>
      <c r="O47" s="71">
        <f t="shared" si="81"/>
        <v>-5820.3615100000006</v>
      </c>
      <c r="P47" s="71">
        <f ca="1">SUMIF($D$4:$O$4,"&lt;"&amp;MONTH(TODAY()),$D47:$O47)</f>
        <v>-25875.83222</v>
      </c>
      <c r="Q47" s="109">
        <f t="shared" si="81"/>
        <v>-6340.82114</v>
      </c>
      <c r="R47" s="71">
        <f t="shared" si="81"/>
        <v>-5828.8240000000005</v>
      </c>
      <c r="S47" s="71">
        <f t="shared" si="81"/>
        <v>-6108.2028300000002</v>
      </c>
      <c r="T47" s="71">
        <f t="shared" si="81"/>
        <v>-5979.8785000000007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-24257.726470000001</v>
      </c>
      <c r="AD47" s="110">
        <f t="shared" si="81"/>
        <v>-6640.9650299999994</v>
      </c>
      <c r="AE47" s="110">
        <f t="shared" si="81"/>
        <v>-6640.9650299999994</v>
      </c>
      <c r="AF47" s="110">
        <f t="shared" si="81"/>
        <v>-6640.9650299999994</v>
      </c>
      <c r="AG47" s="110">
        <f t="shared" si="81"/>
        <v>-6640.9650299999994</v>
      </c>
      <c r="AH47" s="110">
        <f t="shared" si="81"/>
        <v>-6640.9650299999994</v>
      </c>
      <c r="AI47" s="110">
        <f t="shared" si="81"/>
        <v>-6640.9650299999994</v>
      </c>
      <c r="AJ47" s="110">
        <f t="shared" si="81"/>
        <v>-6640.9650299999994</v>
      </c>
      <c r="AK47" s="110">
        <f t="shared" si="81"/>
        <v>-6640.9650299999994</v>
      </c>
      <c r="AL47" s="110">
        <f t="shared" si="81"/>
        <v>-6640.9650299999994</v>
      </c>
      <c r="AM47" s="110">
        <f t="shared" si="81"/>
        <v>-6640.9650299999994</v>
      </c>
      <c r="AN47" s="110">
        <f t="shared" si="81"/>
        <v>-6640.9650299999994</v>
      </c>
      <c r="AO47" s="111">
        <f t="shared" si="81"/>
        <v>-6640.9650299999994</v>
      </c>
      <c r="AP47" s="5"/>
      <c r="AQ47" s="112">
        <f t="shared" ref="AQ47" si="83">AQ23+AQ35</f>
        <v>-6640.9650299999994</v>
      </c>
      <c r="AR47" s="111">
        <f ca="1">AR23+AR35</f>
        <v>-33204.825149999997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0.12419842318830954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-9.9546756685752191E-2</v>
      </c>
      <c r="AV47" s="45">
        <f ca="1">IFERROR(($AC47/$AR47)-1,"")</f>
        <v>-0.26945176309714725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-0.2314689189863296</v>
      </c>
      <c r="E48" s="114">
        <f t="shared" si="84"/>
        <v>-0.27320582633946827</v>
      </c>
      <c r="F48" s="114">
        <f t="shared" si="84"/>
        <v>-0.30976985000043211</v>
      </c>
      <c r="G48" s="115">
        <f t="shared" si="84"/>
        <v>-0.3258351055336357</v>
      </c>
      <c r="H48" s="115">
        <f t="shared" si="84"/>
        <v>-0.36508308297380099</v>
      </c>
      <c r="I48" s="115">
        <f t="shared" si="84"/>
        <v>-0.29605232589735447</v>
      </c>
      <c r="J48" s="115">
        <f t="shared" si="84"/>
        <v>-0.26948459092977056</v>
      </c>
      <c r="K48" s="115">
        <f t="shared" si="84"/>
        <v>-0.26690850482064715</v>
      </c>
      <c r="L48" s="115">
        <f t="shared" si="84"/>
        <v>-0.29010239254583153</v>
      </c>
      <c r="M48" s="115">
        <f t="shared" si="84"/>
        <v>-0.30352056767889468</v>
      </c>
      <c r="N48" s="115">
        <f t="shared" si="84"/>
        <v>-0.25363909799734213</v>
      </c>
      <c r="O48" s="115">
        <f t="shared" si="84"/>
        <v>-0.26357897935840952</v>
      </c>
      <c r="P48" s="115">
        <f t="shared" ca="1" si="84"/>
        <v>-0.29594807050948435</v>
      </c>
      <c r="Q48" s="116">
        <f t="shared" si="84"/>
        <v>-0.2457595635426405</v>
      </c>
      <c r="R48" s="115">
        <f t="shared" si="84"/>
        <v>-0.21324459608386881</v>
      </c>
      <c r="S48" s="115">
        <f t="shared" si="84"/>
        <v>-0.24290589094968912</v>
      </c>
      <c r="T48" s="115">
        <f t="shared" si="84"/>
        <v>-0.23724471221782636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-0.23440406316908874</v>
      </c>
      <c r="AD48" s="115">
        <f t="shared" si="84"/>
        <v>-0.28695744049895666</v>
      </c>
      <c r="AE48" s="115">
        <f t="shared" si="84"/>
        <v>-0.27979835845789564</v>
      </c>
      <c r="AF48" s="115">
        <f t="shared" si="84"/>
        <v>-0.27828180121453039</v>
      </c>
      <c r="AG48" s="115">
        <f t="shared" si="84"/>
        <v>-0.2755280782782773</v>
      </c>
      <c r="AH48" s="115">
        <f t="shared" si="84"/>
        <v>-0.27310423712576781</v>
      </c>
      <c r="AI48" s="115">
        <f t="shared" si="84"/>
        <v>-0.26111194677914035</v>
      </c>
      <c r="AJ48" s="115">
        <f t="shared" si="84"/>
        <v>-0.25908335071209065</v>
      </c>
      <c r="AK48" s="115">
        <f t="shared" si="84"/>
        <v>-0.25419078757672631</v>
      </c>
      <c r="AL48" s="115">
        <f t="shared" si="84"/>
        <v>-0.2527933273439314</v>
      </c>
      <c r="AM48" s="115">
        <f t="shared" si="84"/>
        <v>-0.24840832044670766</v>
      </c>
      <c r="AN48" s="115">
        <f t="shared" si="84"/>
        <v>-0.24273666227150581</v>
      </c>
      <c r="AO48" s="118">
        <f t="shared" si="84"/>
        <v>-0.2392138295670023</v>
      </c>
      <c r="AP48" s="119"/>
      <c r="AQ48" s="120">
        <f>AQ47/AQ11</f>
        <v>-0.2755280782782773</v>
      </c>
      <c r="AR48" s="118">
        <f ca="1">AR47/AR11</f>
        <v>-0.27865524534808811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-8.859039331580934E-2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-3.8283366060450935E-2</v>
      </c>
      <c r="AV48" s="45">
        <f ca="1">IF($AR48&lt;&gt;0,IFERROR(($AR48-$AC48),""),"")</f>
        <v>-4.4251182178999371E-2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-6899.2511599999998</v>
      </c>
      <c r="E49" s="125">
        <f t="shared" si="86"/>
        <v>-7006.370429999999</v>
      </c>
      <c r="F49" s="125">
        <f t="shared" si="86"/>
        <v>-5296.1579700000002</v>
      </c>
      <c r="G49" s="125">
        <f t="shared" si="86"/>
        <v>-7537.2133800000011</v>
      </c>
      <c r="H49" s="125">
        <f t="shared" si="86"/>
        <v>-5620.2370199999996</v>
      </c>
      <c r="I49" s="125">
        <f t="shared" si="86"/>
        <v>-4476.8212299999996</v>
      </c>
      <c r="J49" s="125">
        <f t="shared" si="86"/>
        <v>-8776.2175999999999</v>
      </c>
      <c r="K49" s="125">
        <f t="shared" si="86"/>
        <v>-8934.6259200000004</v>
      </c>
      <c r="L49" s="125">
        <f t="shared" si="86"/>
        <v>-7668.2352499999997</v>
      </c>
      <c r="M49" s="125">
        <f t="shared" si="86"/>
        <v>-8023.0599299999994</v>
      </c>
      <c r="N49" s="125">
        <f t="shared" si="86"/>
        <v>-8722.0567300000002</v>
      </c>
      <c r="O49" s="125">
        <f t="shared" si="86"/>
        <v>-9195.0020499999991</v>
      </c>
      <c r="P49" s="125">
        <f ca="1">SUMIF($D$4:$O$4,"&lt;"&amp;MONTH(TODAY()),$D49:$O49)</f>
        <v>-32359.229960000001</v>
      </c>
      <c r="Q49" s="126">
        <f t="shared" ref="Q49:AB49" si="87">Q52+Q58+Q64+Q68</f>
        <v>-8627.99755</v>
      </c>
      <c r="R49" s="125">
        <f t="shared" si="87"/>
        <v>-11491.86548</v>
      </c>
      <c r="S49" s="125">
        <f t="shared" si="87"/>
        <v>-10568.30061</v>
      </c>
      <c r="T49" s="125">
        <f t="shared" si="87"/>
        <v>-10635.997139999999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-41324.160779999998</v>
      </c>
      <c r="AD49" s="128">
        <v>-8794.2194738427606</v>
      </c>
      <c r="AE49" s="128">
        <v>-9019.2334412131622</v>
      </c>
      <c r="AF49" s="128">
        <v>-9068.3857168746563</v>
      </c>
      <c r="AG49" s="128">
        <v>-9159.0183010359215</v>
      </c>
      <c r="AH49" s="128">
        <v>-9240.3059650732066</v>
      </c>
      <c r="AI49" s="128">
        <v>-9664.692644394936</v>
      </c>
      <c r="AJ49" s="128">
        <v>-9740.3661966852596</v>
      </c>
      <c r="AK49" s="128">
        <v>-9927.8448894937737</v>
      </c>
      <c r="AL49" s="128">
        <v>-9982.7267511955597</v>
      </c>
      <c r="AM49" s="128">
        <v>-10158.945992074343</v>
      </c>
      <c r="AN49" s="128">
        <v>-10396.314622540784</v>
      </c>
      <c r="AO49" s="129">
        <v>-10549.418133424282</v>
      </c>
      <c r="AP49" s="121"/>
      <c r="AQ49" s="130">
        <v>-9159.0183010359215</v>
      </c>
      <c r="AR49" s="131">
        <f ca="1">SUMIF($AD$4:$AO$4,"&lt;"&amp;MONTH(TODAY()),$AD49:$AO49)</f>
        <v>-45281.162898039707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-0.31968673238243805</v>
      </c>
      <c r="E50" s="140">
        <f t="shared" ref="E50:P50" si="89">IFERROR(E49/E$11,"")</f>
        <v>-0.41066333331329524</v>
      </c>
      <c r="F50" s="140">
        <f t="shared" si="89"/>
        <v>-0.30742249271354399</v>
      </c>
      <c r="G50" s="141">
        <f t="shared" si="89"/>
        <v>-0.46169938457643228</v>
      </c>
      <c r="H50" s="141">
        <f t="shared" si="89"/>
        <v>-0.36881241590361097</v>
      </c>
      <c r="I50" s="141">
        <f t="shared" si="89"/>
        <v>-0.25336391479235604</v>
      </c>
      <c r="J50" s="141">
        <f t="shared" si="89"/>
        <v>-0.41710328212464143</v>
      </c>
      <c r="K50" s="141">
        <f t="shared" si="89"/>
        <v>-0.42831996303156783</v>
      </c>
      <c r="L50" s="141">
        <f t="shared" si="89"/>
        <v>-0.42408165129107955</v>
      </c>
      <c r="M50" s="141">
        <f t="shared" si="89"/>
        <v>-0.42886773225872948</v>
      </c>
      <c r="N50" s="141">
        <f t="shared" si="89"/>
        <v>-0.40604718546073743</v>
      </c>
      <c r="O50" s="141">
        <f t="shared" si="89"/>
        <v>-0.41640184228650817</v>
      </c>
      <c r="P50" s="141">
        <f t="shared" ca="1" si="89"/>
        <v>-0.37010023826142657</v>
      </c>
      <c r="Q50" s="142">
        <f>IFERROR(Q49/Q$11,"")</f>
        <v>-0.3344066746747838</v>
      </c>
      <c r="R50" s="141">
        <f t="shared" ref="R50:AO50" si="90">IFERROR(R49/R$11,"")</f>
        <v>-0.42042412200690144</v>
      </c>
      <c r="S50" s="141">
        <f t="shared" si="90"/>
        <v>-0.42027132152325608</v>
      </c>
      <c r="T50" s="141">
        <f t="shared" si="90"/>
        <v>-0.42197079432783186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-0.39931818036880923</v>
      </c>
      <c r="AD50" s="144">
        <f t="shared" si="90"/>
        <v>-0.38</v>
      </c>
      <c r="AE50" s="144">
        <f t="shared" si="90"/>
        <v>-0.38000000000000006</v>
      </c>
      <c r="AF50" s="144">
        <f t="shared" si="90"/>
        <v>-0.38</v>
      </c>
      <c r="AG50" s="144">
        <f t="shared" si="90"/>
        <v>-0.38</v>
      </c>
      <c r="AH50" s="144">
        <f t="shared" si="90"/>
        <v>-0.38</v>
      </c>
      <c r="AI50" s="144">
        <f t="shared" si="90"/>
        <v>-0.38</v>
      </c>
      <c r="AJ50" s="144">
        <f t="shared" si="90"/>
        <v>-0.37999999999999995</v>
      </c>
      <c r="AK50" s="144">
        <f t="shared" si="90"/>
        <v>-0.38</v>
      </c>
      <c r="AL50" s="144">
        <f t="shared" si="90"/>
        <v>-0.38000000000000006</v>
      </c>
      <c r="AM50" s="144">
        <f t="shared" si="90"/>
        <v>-0.38</v>
      </c>
      <c r="AN50" s="144">
        <f t="shared" si="90"/>
        <v>-0.38</v>
      </c>
      <c r="AO50" s="145">
        <f t="shared" si="90"/>
        <v>-0.38</v>
      </c>
      <c r="AP50" s="56"/>
      <c r="AQ50" s="146">
        <f t="shared" ref="AQ50" si="92">IFERROR(AQ49/AQ$11,"")</f>
        <v>-0.38</v>
      </c>
      <c r="AR50" s="147">
        <f ca="1">IFERROR(AR49/AR$11,"")</f>
        <v>-0.38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-3.9728590248600426E-2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4.1970794327831851E-2</v>
      </c>
      <c r="AV50" s="45">
        <f ca="1">IF($AR50&lt;&gt;0,IFERROR(($AR50-$AC50),""),"")</f>
        <v>1.9318180368809224E-2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-0.1766256140704178</v>
      </c>
      <c r="E51" s="151">
        <f t="shared" si="93"/>
        <v>-0.14849124981434958</v>
      </c>
      <c r="F51" s="151">
        <f>IFERROR(F52/F$11,"")</f>
        <v>-0.16808156222026979</v>
      </c>
      <c r="G51" s="151">
        <f t="shared" ref="G51:AO51" si="94">IFERROR(G52/G$11,"")</f>
        <v>-0.18604418531101702</v>
      </c>
      <c r="H51" s="151">
        <f t="shared" si="94"/>
        <v>-0.1520244194550564</v>
      </c>
      <c r="I51" s="151">
        <f t="shared" si="94"/>
        <v>-6.3195600890284004E-2</v>
      </c>
      <c r="J51" s="151">
        <f t="shared" si="94"/>
        <v>-0.1329124651062083</v>
      </c>
      <c r="K51" s="151">
        <f t="shared" si="94"/>
        <v>-0.14216178584854297</v>
      </c>
      <c r="L51" s="151">
        <f t="shared" si="94"/>
        <v>-0.17538490387244893</v>
      </c>
      <c r="M51" s="151">
        <f t="shared" si="94"/>
        <v>-0.1517955035971903</v>
      </c>
      <c r="N51" s="151">
        <f t="shared" si="94"/>
        <v>-0.15524088548605838</v>
      </c>
      <c r="O51" s="151">
        <f t="shared" si="94"/>
        <v>-0.14313460667847083</v>
      </c>
      <c r="P51" s="151">
        <f t="shared" ca="1" si="94"/>
        <v>-0.16692305337925709</v>
      </c>
      <c r="Q51" s="152">
        <f t="shared" si="94"/>
        <v>-0.13729597583013295</v>
      </c>
      <c r="R51" s="151">
        <f t="shared" si="94"/>
        <v>-9.4591445850954567E-2</v>
      </c>
      <c r="S51" s="151">
        <f t="shared" si="94"/>
        <v>-9.3145070445608491E-2</v>
      </c>
      <c r="T51" s="151">
        <f t="shared" si="94"/>
        <v>-0.11174285204283091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-0.10906435477241518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-7.4301333268186109E-2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-3811.80809</v>
      </c>
      <c r="E52" s="156">
        <f t="shared" si="95"/>
        <v>-2533.4248700000003</v>
      </c>
      <c r="F52" s="156">
        <f t="shared" si="95"/>
        <v>-2895.6453300000003</v>
      </c>
      <c r="G52" s="156">
        <f t="shared" si="95"/>
        <v>-3037.1596100000002</v>
      </c>
      <c r="H52" s="156">
        <f t="shared" si="95"/>
        <v>-2316.6608099999999</v>
      </c>
      <c r="I52" s="156">
        <f t="shared" si="95"/>
        <v>-1116.6365499999995</v>
      </c>
      <c r="J52" s="156">
        <f t="shared" si="95"/>
        <v>-2796.5944300000006</v>
      </c>
      <c r="K52" s="156">
        <f t="shared" si="95"/>
        <v>-2965.4521999999997</v>
      </c>
      <c r="L52" s="156">
        <f t="shared" si="95"/>
        <v>-3171.3060399999999</v>
      </c>
      <c r="M52" s="156">
        <f t="shared" si="95"/>
        <v>-2839.7203399999999</v>
      </c>
      <c r="N52" s="156">
        <f t="shared" si="95"/>
        <v>-3334.6366100000005</v>
      </c>
      <c r="O52" s="156">
        <f t="shared" si="95"/>
        <v>-3160.70408</v>
      </c>
      <c r="P52" s="156">
        <f ca="1">SUMIF($D$4:$O$4,"&lt;"&amp;MONTH(TODAY()),$D52:$O52)</f>
        <v>-14594.698710000001</v>
      </c>
      <c r="Q52" s="157">
        <f t="shared" ref="Q52:AB52" si="96">+Q53+Q55</f>
        <v>-3542.3615400000003</v>
      </c>
      <c r="R52" s="156">
        <f t="shared" si="96"/>
        <v>-2585.5609000000004</v>
      </c>
      <c r="S52" s="156">
        <f t="shared" si="96"/>
        <v>-2342.2609499999999</v>
      </c>
      <c r="T52" s="156">
        <f t="shared" si="96"/>
        <v>-2816.5377100000001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-11286.721100000001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-7.2640864600461375E-2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-1081.14543</v>
      </c>
      <c r="T53" s="156">
        <v>-1259.7416499999999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-2340.88708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-4.2994085368369267E-2</v>
      </c>
      <c r="T54" s="151">
        <f t="shared" si="100"/>
        <v>-4.9978782214899466E-2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-2.2620151301096916E-2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-3811.80809</v>
      </c>
      <c r="E55" s="156">
        <v>-2533.4248700000003</v>
      </c>
      <c r="F55" s="156">
        <v>-2895.6453300000003</v>
      </c>
      <c r="G55" s="156">
        <v>-3037.1596100000002</v>
      </c>
      <c r="H55" s="156">
        <v>-2316.6608099999999</v>
      </c>
      <c r="I55" s="156">
        <v>-1116.6365499999995</v>
      </c>
      <c r="J55" s="156">
        <v>-2796.5944300000006</v>
      </c>
      <c r="K55" s="156">
        <v>-2965.4521999999997</v>
      </c>
      <c r="L55" s="156">
        <v>-3171.3060399999999</v>
      </c>
      <c r="M55" s="156">
        <v>-2839.7203399999999</v>
      </c>
      <c r="N55" s="156">
        <v>-3334.6366100000005</v>
      </c>
      <c r="O55" s="156">
        <v>-3160.70408</v>
      </c>
      <c r="P55" s="156">
        <f ca="1">SUMIF($D$4:$O$4,"&lt;"&amp;MONTH(TODAY()),$D55:$O55)</f>
        <v>-14594.698710000001</v>
      </c>
      <c r="Q55" s="157">
        <v>-3542.3615400000003</v>
      </c>
      <c r="R55" s="156">
        <v>-2585.5609000000004</v>
      </c>
      <c r="S55" s="156">
        <v>-1261.1155200000001</v>
      </c>
      <c r="T55" s="156">
        <v>-1556.7960600000001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-8945.8340200000002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-0.1766256140704178</v>
      </c>
      <c r="E56" s="151">
        <f t="shared" ref="E56:P56" si="103">IFERROR(E55/E$11,"")</f>
        <v>-0.14849124981434958</v>
      </c>
      <c r="F56" s="151">
        <f t="shared" si="103"/>
        <v>-0.16808156222026979</v>
      </c>
      <c r="G56" s="151">
        <f t="shared" si="103"/>
        <v>-0.18604418531101702</v>
      </c>
      <c r="H56" s="151">
        <f t="shared" si="103"/>
        <v>-0.1520244194550564</v>
      </c>
      <c r="I56" s="151">
        <f t="shared" si="103"/>
        <v>-6.3195600890284004E-2</v>
      </c>
      <c r="J56" s="151">
        <f t="shared" si="103"/>
        <v>-0.1329124651062083</v>
      </c>
      <c r="K56" s="151">
        <f t="shared" si="103"/>
        <v>-0.14216178584854297</v>
      </c>
      <c r="L56" s="151">
        <f t="shared" si="103"/>
        <v>-0.17538490387244893</v>
      </c>
      <c r="M56" s="151">
        <f t="shared" si="103"/>
        <v>-0.1517955035971903</v>
      </c>
      <c r="N56" s="151">
        <f t="shared" si="103"/>
        <v>-0.15524088548605838</v>
      </c>
      <c r="O56" s="151">
        <f t="shared" si="103"/>
        <v>-0.14313460667847083</v>
      </c>
      <c r="P56" s="151">
        <f t="shared" ca="1" si="103"/>
        <v>-0.16692305337925709</v>
      </c>
      <c r="Q56" s="152">
        <f>IFERROR(Q55/Q$11,"")</f>
        <v>-0.13729597583013295</v>
      </c>
      <c r="R56" s="151">
        <f t="shared" ref="R56:AO56" si="104">IFERROR(R55/R$11,"")</f>
        <v>-9.4591445850954567E-2</v>
      </c>
      <c r="S56" s="151">
        <f t="shared" si="104"/>
        <v>-5.0150985077239238E-2</v>
      </c>
      <c r="T56" s="151">
        <f t="shared" si="104"/>
        <v>-6.1764069827931437E-2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-8.6444203471318259E-2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-7.454222174307458E-2</v>
      </c>
      <c r="E57" s="151">
        <f t="shared" si="107"/>
        <v>-0.12438038071230621</v>
      </c>
      <c r="F57" s="151">
        <f t="shared" si="107"/>
        <v>-3.7342776282738008E-2</v>
      </c>
      <c r="G57" s="151">
        <f t="shared" si="107"/>
        <v>-0.13195690409349178</v>
      </c>
      <c r="H57" s="151">
        <f t="shared" si="107"/>
        <v>-0.1099368608813131</v>
      </c>
      <c r="I57" s="151">
        <f t="shared" si="107"/>
        <v>-8.5541170103862002E-2</v>
      </c>
      <c r="J57" s="151">
        <f t="shared" si="107"/>
        <v>-0.12846678475830747</v>
      </c>
      <c r="K57" s="151">
        <f t="shared" si="107"/>
        <v>-0.14245157908663816</v>
      </c>
      <c r="L57" s="151">
        <f t="shared" si="107"/>
        <v>-0.10344791762769488</v>
      </c>
      <c r="M57" s="151">
        <f t="shared" si="107"/>
        <v>-0.13532184898947716</v>
      </c>
      <c r="N57" s="151">
        <f t="shared" si="107"/>
        <v>-0.12143138212019741</v>
      </c>
      <c r="O57" s="151">
        <f t="shared" si="107"/>
        <v>-9.2073018585933614E-2</v>
      </c>
      <c r="P57" s="151">
        <f t="shared" ca="1" si="107"/>
        <v>-9.3826515541722208E-2</v>
      </c>
      <c r="Q57" s="152">
        <f t="shared" si="107"/>
        <v>-7.0719659557599013E-2</v>
      </c>
      <c r="R57" s="151">
        <f t="shared" si="107"/>
        <v>-0.2270252485636447</v>
      </c>
      <c r="S57" s="151">
        <f t="shared" si="107"/>
        <v>-0.19131818671198286</v>
      </c>
      <c r="T57" s="151">
        <f t="shared" si="107"/>
        <v>-0.17884036674364401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-0.16764322554238689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4.6883462650152224E-2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-1608.7170899999999</v>
      </c>
      <c r="E58" s="156">
        <f t="shared" ref="E58:AB58" si="108">+E59+E61</f>
        <v>-2122.0667899999999</v>
      </c>
      <c r="F58" s="156">
        <f t="shared" si="108"/>
        <v>-643.32717000000002</v>
      </c>
      <c r="G58" s="156">
        <f t="shared" si="108"/>
        <v>-2154.18815</v>
      </c>
      <c r="H58" s="156">
        <f t="shared" si="108"/>
        <v>-1675.2993899999999</v>
      </c>
      <c r="I58" s="156">
        <f t="shared" si="108"/>
        <v>-1511.47225</v>
      </c>
      <c r="J58" s="156">
        <f t="shared" si="108"/>
        <v>-2703.0534300000004</v>
      </c>
      <c r="K58" s="156">
        <f t="shared" si="108"/>
        <v>-2971.4971999999998</v>
      </c>
      <c r="L58" s="156">
        <f t="shared" si="108"/>
        <v>-1870.5430099999999</v>
      </c>
      <c r="M58" s="156">
        <f t="shared" si="108"/>
        <v>-2531.5387999999998</v>
      </c>
      <c r="N58" s="156">
        <f t="shared" si="108"/>
        <v>-2608.3948899999996</v>
      </c>
      <c r="O58" s="156">
        <f t="shared" si="108"/>
        <v>-2033.1600600000002</v>
      </c>
      <c r="P58" s="156">
        <f t="shared" ca="1" si="108"/>
        <v>-8203.5985899999996</v>
      </c>
      <c r="Q58" s="157">
        <f t="shared" si="108"/>
        <v>-1824.6317899999999</v>
      </c>
      <c r="R58" s="156">
        <f t="shared" si="108"/>
        <v>-6205.5041099999999</v>
      </c>
      <c r="S58" s="156">
        <f t="shared" si="108"/>
        <v>-4810.95903</v>
      </c>
      <c r="T58" s="156">
        <f t="shared" si="108"/>
        <v>-4507.7660699999997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-17348.860999999997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-2136.8017300000001</v>
      </c>
      <c r="H59" s="156">
        <v>-1636.51297</v>
      </c>
      <c r="I59" s="156">
        <v>-1494.08583</v>
      </c>
      <c r="J59" s="156">
        <v>-2701.6859900000004</v>
      </c>
      <c r="K59" s="156">
        <v>-2954.11078</v>
      </c>
      <c r="L59" s="156">
        <v>-1842.1565899999998</v>
      </c>
      <c r="M59" s="156">
        <v>-2514.15238</v>
      </c>
      <c r="N59" s="156">
        <v>-2591.0084699999998</v>
      </c>
      <c r="O59" s="156">
        <v>-2123.3185600000002</v>
      </c>
      <c r="P59" s="166">
        <f ca="1">SUMIF($D$4:$O$4,"&lt;"&amp;MONTH(TODAY()),$D59:$O59)</f>
        <v>-3773.3146999999999</v>
      </c>
      <c r="Q59" s="157">
        <v>-1807.2453699999999</v>
      </c>
      <c r="R59" s="156">
        <v>-6188.11769</v>
      </c>
      <c r="S59" s="156">
        <v>-4793.5726100000002</v>
      </c>
      <c r="T59" s="156">
        <v>-4485.8157099999999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-17274.751379999998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-0.1308918819149652</v>
      </c>
      <c r="H60" s="151">
        <f t="shared" si="110"/>
        <v>-0.10739160999357526</v>
      </c>
      <c r="I60" s="151">
        <f t="shared" si="110"/>
        <v>-8.4557192587425833E-2</v>
      </c>
      <c r="J60" s="151">
        <f t="shared" si="110"/>
        <v>-0.12840179506250635</v>
      </c>
      <c r="K60" s="151">
        <f t="shared" si="110"/>
        <v>-0.1416180857945484</v>
      </c>
      <c r="L60" s="151">
        <f t="shared" si="110"/>
        <v>-0.10187804405504437</v>
      </c>
      <c r="M60" s="151">
        <f t="shared" si="110"/>
        <v>-0.13439246860561435</v>
      </c>
      <c r="N60" s="151">
        <f t="shared" si="110"/>
        <v>-0.12062197361429354</v>
      </c>
      <c r="O60" s="151">
        <f t="shared" si="110"/>
        <v>-9.6155906799948551E-2</v>
      </c>
      <c r="P60" s="151">
        <f t="shared" ca="1" si="110"/>
        <v>-4.315630103780576E-2</v>
      </c>
      <c r="Q60" s="152">
        <f>IFERROR(Q59/Q$11,"")</f>
        <v>-7.0045791158470969E-2</v>
      </c>
      <c r="R60" s="151">
        <f t="shared" ref="R60:AO60" si="111">IFERROR(R59/R$11,"")</f>
        <v>-0.22638917512752027</v>
      </c>
      <c r="S60" s="151">
        <f t="shared" si="111"/>
        <v>-0.19062677813272233</v>
      </c>
      <c r="T60" s="151">
        <f t="shared" si="111"/>
        <v>-0.17796951178542411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-0.16692709923642823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-1608.7170899999999</v>
      </c>
      <c r="E61" s="156">
        <v>-2122.0667899999999</v>
      </c>
      <c r="F61" s="156">
        <v>-643.32717000000002</v>
      </c>
      <c r="G61" s="156">
        <v>-17.386420000000001</v>
      </c>
      <c r="H61" s="156">
        <v>-38.78642</v>
      </c>
      <c r="I61" s="156">
        <v>-17.386420000000001</v>
      </c>
      <c r="J61" s="156">
        <v>-1.3674399999999987</v>
      </c>
      <c r="K61" s="156">
        <v>-17.386420000000001</v>
      </c>
      <c r="L61" s="156">
        <v>-28.386420000000001</v>
      </c>
      <c r="M61" s="156">
        <v>-17.386420000000001</v>
      </c>
      <c r="N61" s="156">
        <v>-17.386420000000001</v>
      </c>
      <c r="O61" s="156">
        <v>90.158500000000004</v>
      </c>
      <c r="P61" s="156">
        <f ca="1">SUMIF($D$4:$O$4,"&lt;"&amp;MONTH(TODAY()),$D61:$O61)</f>
        <v>-4430.2838899999997</v>
      </c>
      <c r="Q61" s="157">
        <v>-17.386420000000001</v>
      </c>
      <c r="R61" s="156">
        <v>-17.386420000000001</v>
      </c>
      <c r="S61" s="156">
        <v>-17.386420000000001</v>
      </c>
      <c r="T61" s="156">
        <v>-21.95036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-74.109620000000007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-7.454222174307458E-2</v>
      </c>
      <c r="E62" s="151">
        <f t="shared" si="114"/>
        <v>-0.12438038071230621</v>
      </c>
      <c r="F62" s="151">
        <f t="shared" si="114"/>
        <v>-3.7342776282738008E-2</v>
      </c>
      <c r="G62" s="151">
        <f t="shared" si="114"/>
        <v>-1.0650221785265914E-3</v>
      </c>
      <c r="H62" s="151">
        <f t="shared" si="114"/>
        <v>-2.5452508877378513E-3</v>
      </c>
      <c r="I62" s="151">
        <f t="shared" si="114"/>
        <v>-9.8397751643616903E-4</v>
      </c>
      <c r="J62" s="151">
        <f t="shared" si="114"/>
        <v>-6.4989695801129533E-5</v>
      </c>
      <c r="K62" s="151">
        <f t="shared" si="114"/>
        <v>-8.3349329208976127E-4</v>
      </c>
      <c r="L62" s="151">
        <f t="shared" si="114"/>
        <v>-1.5698735726505167E-3</v>
      </c>
      <c r="M62" s="151">
        <f t="shared" si="114"/>
        <v>-9.2938038386282135E-4</v>
      </c>
      <c r="N62" s="151">
        <f t="shared" si="114"/>
        <v>-8.0940850590389068E-4</v>
      </c>
      <c r="O62" s="151">
        <f t="shared" si="114"/>
        <v>4.082888214014934E-3</v>
      </c>
      <c r="P62" s="151">
        <f t="shared" ca="1" si="114"/>
        <v>-5.0670214503916448E-2</v>
      </c>
      <c r="Q62" s="152">
        <f t="shared" si="114"/>
        <v>-6.738683991280404E-4</v>
      </c>
      <c r="R62" s="151">
        <f t="shared" si="114"/>
        <v>-6.3607343612442208E-4</v>
      </c>
      <c r="S62" s="151">
        <f t="shared" si="114"/>
        <v>-6.9140857926053734E-4</v>
      </c>
      <c r="T62" s="151">
        <f t="shared" si="114"/>
        <v>-8.7085495821991802E-4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-7.1612630595867884E-4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-1.0749567377981297E-2</v>
      </c>
      <c r="E63" s="151">
        <f t="shared" si="116"/>
        <v>-6.0622146298628075E-2</v>
      </c>
      <c r="F63" s="151">
        <f t="shared" si="116"/>
        <v>-3.6676425398900203E-2</v>
      </c>
      <c r="G63" s="151">
        <f t="shared" si="116"/>
        <v>-6.4121323596921784E-2</v>
      </c>
      <c r="H63" s="151">
        <f t="shared" si="116"/>
        <v>-5.4078033086271904E-2</v>
      </c>
      <c r="I63" s="151">
        <f t="shared" si="116"/>
        <v>-3.538380414453305E-2</v>
      </c>
      <c r="J63" s="151">
        <f t="shared" si="116"/>
        <v>-9.7798770667890889E-2</v>
      </c>
      <c r="K63" s="151">
        <f t="shared" si="116"/>
        <v>-7.8017185881892603E-2</v>
      </c>
      <c r="L63" s="151">
        <f t="shared" si="116"/>
        <v>-7.451501941238356E-2</v>
      </c>
      <c r="M63" s="151">
        <f t="shared" si="116"/>
        <v>-7.3182963961004585E-2</v>
      </c>
      <c r="N63" s="151">
        <f t="shared" si="116"/>
        <v>-5.7181239731450881E-2</v>
      </c>
      <c r="O63" s="151">
        <f t="shared" si="116"/>
        <v>-0.10537010222460046</v>
      </c>
      <c r="P63" s="151">
        <f t="shared" ca="1" si="116"/>
        <v>-4.3106673600847974E-2</v>
      </c>
      <c r="Q63" s="152">
        <f t="shared" si="116"/>
        <v>-6.5600483754042205E-2</v>
      </c>
      <c r="R63" s="151">
        <f t="shared" si="116"/>
        <v>-3.3245077587072083E-2</v>
      </c>
      <c r="S63" s="151">
        <f t="shared" si="116"/>
        <v>-5.9121125002989203E-2</v>
      </c>
      <c r="T63" s="151">
        <f t="shared" si="116"/>
        <v>-6.2143935688243855E-2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-5.4638132928077003E-2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-1.9773879086779286E-3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-231.98950000000002</v>
      </c>
      <c r="E64" s="156">
        <f t="shared" ref="E64:AB64" si="117">+E65</f>
        <v>-1034.2808299999999</v>
      </c>
      <c r="F64" s="156">
        <f t="shared" si="117"/>
        <v>-631.84752999999989</v>
      </c>
      <c r="G64" s="156">
        <f t="shared" si="117"/>
        <v>-1046.77657</v>
      </c>
      <c r="H64" s="156">
        <f t="shared" si="117"/>
        <v>-824.08116000000007</v>
      </c>
      <c r="I64" s="156">
        <f t="shared" si="117"/>
        <v>-625.21517999999992</v>
      </c>
      <c r="J64" s="156">
        <f t="shared" si="117"/>
        <v>-2057.7716100000002</v>
      </c>
      <c r="K64" s="156">
        <f t="shared" si="117"/>
        <v>-1627.4150900000002</v>
      </c>
      <c r="L64" s="156">
        <f t="shared" si="117"/>
        <v>-1347.37897</v>
      </c>
      <c r="M64" s="156">
        <f t="shared" si="117"/>
        <v>-1369.0731699999997</v>
      </c>
      <c r="N64" s="156">
        <f t="shared" si="117"/>
        <v>-1228.27601</v>
      </c>
      <c r="O64" s="156">
        <f t="shared" si="117"/>
        <v>-2326.7867900000001</v>
      </c>
      <c r="P64" s="156">
        <f t="shared" ca="1" si="117"/>
        <v>-3768.97559</v>
      </c>
      <c r="Q64" s="157">
        <f t="shared" si="117"/>
        <v>-1692.5523799999999</v>
      </c>
      <c r="R64" s="156">
        <f t="shared" si="117"/>
        <v>-908.72036000000003</v>
      </c>
      <c r="S64" s="156">
        <f t="shared" si="117"/>
        <v>-1486.6820299999999</v>
      </c>
      <c r="T64" s="156">
        <f t="shared" si="117"/>
        <v>-1566.37078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-5654.3255499999996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-231.98950000000002</v>
      </c>
      <c r="E65" s="156">
        <v>-1034.2808299999999</v>
      </c>
      <c r="F65" s="156">
        <v>-631.84752999999989</v>
      </c>
      <c r="G65" s="156">
        <v>-1046.77657</v>
      </c>
      <c r="H65" s="156">
        <v>-824.08116000000007</v>
      </c>
      <c r="I65" s="156">
        <v>-625.21517999999992</v>
      </c>
      <c r="J65" s="156">
        <v>-2057.7716100000002</v>
      </c>
      <c r="K65" s="156">
        <v>-1627.4150900000002</v>
      </c>
      <c r="L65" s="156">
        <v>-1347.37897</v>
      </c>
      <c r="M65" s="156">
        <v>-1369.0731699999997</v>
      </c>
      <c r="N65" s="156">
        <v>-1228.27601</v>
      </c>
      <c r="O65" s="156">
        <v>-2326.7867900000001</v>
      </c>
      <c r="P65" s="156">
        <f ca="1">SUMIF($D$4:$O$4,"&lt;"&amp;MONTH(TODAY()),$D65:$O65)</f>
        <v>-3768.97559</v>
      </c>
      <c r="Q65" s="157">
        <v>-1692.5523799999999</v>
      </c>
      <c r="R65" s="156">
        <v>-908.72036000000003</v>
      </c>
      <c r="S65" s="156">
        <v>-1486.6820299999999</v>
      </c>
      <c r="T65" s="156">
        <v>-1566.37078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-5654.3255499999996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-1.0749567377981297E-2</v>
      </c>
      <c r="E66" s="151">
        <f t="shared" ref="E66:P66" si="118">IFERROR(E65/E$11,"")</f>
        <v>-6.0622146298628075E-2</v>
      </c>
      <c r="F66" s="151">
        <f t="shared" si="118"/>
        <v>-3.6676425398900203E-2</v>
      </c>
      <c r="G66" s="151">
        <f t="shared" si="118"/>
        <v>-6.4121323596921784E-2</v>
      </c>
      <c r="H66" s="151">
        <f t="shared" si="118"/>
        <v>-5.4078033086271904E-2</v>
      </c>
      <c r="I66" s="151">
        <f t="shared" si="118"/>
        <v>-3.538380414453305E-2</v>
      </c>
      <c r="J66" s="151">
        <f t="shared" si="118"/>
        <v>-9.7798770667890889E-2</v>
      </c>
      <c r="K66" s="151">
        <f t="shared" si="118"/>
        <v>-7.8017185881892603E-2</v>
      </c>
      <c r="L66" s="151">
        <f t="shared" si="118"/>
        <v>-7.451501941238356E-2</v>
      </c>
      <c r="M66" s="151">
        <f t="shared" si="118"/>
        <v>-7.3182963961004585E-2</v>
      </c>
      <c r="N66" s="151">
        <f t="shared" si="118"/>
        <v>-5.7181239731450881E-2</v>
      </c>
      <c r="O66" s="151">
        <f t="shared" si="118"/>
        <v>-0.10537010222460046</v>
      </c>
      <c r="P66" s="151">
        <f t="shared" ca="1" si="118"/>
        <v>-4.3106673600847974E-2</v>
      </c>
      <c r="Q66" s="152">
        <f>IFERROR(Q65/Q$11,"")</f>
        <v>-6.5600483754042205E-2</v>
      </c>
      <c r="R66" s="151">
        <f t="shared" ref="R66:AO66" si="119">IFERROR(R65/R$11,"")</f>
        <v>-3.3245077587072083E-2</v>
      </c>
      <c r="S66" s="151">
        <f t="shared" si="119"/>
        <v>-5.9121125002989203E-2</v>
      </c>
      <c r="T66" s="151">
        <f t="shared" si="119"/>
        <v>-6.2143935688243855E-2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-5.4638132928077003E-2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-5.7769329190964377E-2</v>
      </c>
      <c r="E67" s="151">
        <f t="shared" ref="E67:AO67" si="122">IFERROR(E68/E$11,"")</f>
        <v>-7.7169556488011437E-2</v>
      </c>
      <c r="F67" s="151">
        <f t="shared" si="122"/>
        <v>-6.532172881163599E-2</v>
      </c>
      <c r="G67" s="151">
        <f t="shared" si="122"/>
        <v>-7.957697157500164E-2</v>
      </c>
      <c r="H67" s="151">
        <f t="shared" si="122"/>
        <v>-5.2773102480969565E-2</v>
      </c>
      <c r="I67" s="151">
        <f t="shared" si="122"/>
        <v>-6.9243339653676989E-2</v>
      </c>
      <c r="J67" s="151">
        <f t="shared" si="122"/>
        <v>-5.7925261592234843E-2</v>
      </c>
      <c r="K67" s="151">
        <f t="shared" si="122"/>
        <v>-6.5689412214494064E-2</v>
      </c>
      <c r="L67" s="151">
        <f t="shared" si="122"/>
        <v>-7.073381037855217E-2</v>
      </c>
      <c r="M67" s="151">
        <f t="shared" si="122"/>
        <v>-6.8567415711057442E-2</v>
      </c>
      <c r="N67" s="151">
        <f t="shared" si="122"/>
        <v>-7.2193678123030722E-2</v>
      </c>
      <c r="O67" s="151">
        <f t="shared" si="122"/>
        <v>-7.5824114797503311E-2</v>
      </c>
      <c r="P67" s="151">
        <f t="shared" ca="1" si="122"/>
        <v>-6.6243995739599312E-2</v>
      </c>
      <c r="Q67" s="152">
        <f t="shared" si="122"/>
        <v>-6.0790555533009626E-2</v>
      </c>
      <c r="R67" s="151">
        <f t="shared" si="122"/>
        <v>-6.5562350005230072E-2</v>
      </c>
      <c r="S67" s="151">
        <f t="shared" si="122"/>
        <v>-7.6686939362675538E-2</v>
      </c>
      <c r="T67" s="151">
        <f t="shared" si="122"/>
        <v>-6.9243639853113076E-2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-6.7972467125930122E-2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-1.0333331721888564E-2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-1246.73648</v>
      </c>
      <c r="E68" s="168">
        <f t="shared" ref="E68:O68" si="123">+E69+E71</f>
        <v>-1316.5979400000001</v>
      </c>
      <c r="F68" s="168">
        <f t="shared" si="123"/>
        <v>-1125.3379399999999</v>
      </c>
      <c r="G68" s="168">
        <f t="shared" si="123"/>
        <v>-1299.0890500000003</v>
      </c>
      <c r="H68" s="168">
        <f t="shared" si="123"/>
        <v>-804.1956600000002</v>
      </c>
      <c r="I68" s="168">
        <f t="shared" si="123"/>
        <v>-1223.4972500000001</v>
      </c>
      <c r="J68" s="168">
        <f t="shared" si="123"/>
        <v>-1218.7981300000001</v>
      </c>
      <c r="K68" s="168">
        <f t="shared" si="123"/>
        <v>-1370.26143</v>
      </c>
      <c r="L68" s="168">
        <f t="shared" si="123"/>
        <v>-1279.0072299999999</v>
      </c>
      <c r="M68" s="168">
        <f t="shared" si="123"/>
        <v>-1282.7276200000001</v>
      </c>
      <c r="N68" s="168">
        <f t="shared" si="123"/>
        <v>-1550.7492199999999</v>
      </c>
      <c r="O68" s="168">
        <f t="shared" si="123"/>
        <v>-1674.3511199999998</v>
      </c>
      <c r="P68" s="168">
        <f ca="1">SUMIF($D$4:$O$4,"&lt;"&amp;MONTH(TODAY()),$D68:$O68)</f>
        <v>-5791.9570700000004</v>
      </c>
      <c r="Q68" s="169">
        <f>+Q69+Q71</f>
        <v>-1568.4518399999999</v>
      </c>
      <c r="R68" s="168">
        <f t="shared" ref="R68:AB68" si="124">+R69+R71</f>
        <v>-1792.0801100000001</v>
      </c>
      <c r="S68" s="168">
        <f t="shared" si="124"/>
        <v>-1928.3986</v>
      </c>
      <c r="T68" s="168">
        <f t="shared" si="124"/>
        <v>-1745.3225799999996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-7034.2531299999991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-1246.73648</v>
      </c>
      <c r="E69" s="156">
        <v>-1316.5979400000001</v>
      </c>
      <c r="F69" s="156">
        <v>-1125.3379399999999</v>
      </c>
      <c r="G69" s="156">
        <v>-1299.0890500000003</v>
      </c>
      <c r="H69" s="156">
        <v>-804.1956600000002</v>
      </c>
      <c r="I69" s="156">
        <v>-1223.4972500000001</v>
      </c>
      <c r="J69" s="156">
        <v>-1218.7981300000001</v>
      </c>
      <c r="K69" s="156">
        <v>-1370.26143</v>
      </c>
      <c r="L69" s="156">
        <v>-1279.0072299999999</v>
      </c>
      <c r="M69" s="156">
        <v>-1282.7276200000001</v>
      </c>
      <c r="N69" s="156">
        <v>-1550.7492199999999</v>
      </c>
      <c r="O69" s="156">
        <v>-1674.3511199999998</v>
      </c>
      <c r="P69" s="156">
        <f ca="1">SUMIF($D$4:$O$4,"&lt;"&amp;MONTH(TODAY()),$D69:$O69)</f>
        <v>-5791.9570700000004</v>
      </c>
      <c r="Q69" s="157">
        <v>-1568.4518399999999</v>
      </c>
      <c r="R69" s="156">
        <v>-1792.0801100000001</v>
      </c>
      <c r="S69" s="156">
        <v>-1928.3986</v>
      </c>
      <c r="T69" s="156">
        <v>-1745.3225799999996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-7034.2531299999991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-5.7769329190964377E-2</v>
      </c>
      <c r="E70" s="154">
        <f t="shared" ref="E70:P70" si="126">IFERROR(E69/E$11,"")</f>
        <v>-7.7169556488011437E-2</v>
      </c>
      <c r="F70" s="154">
        <f t="shared" si="126"/>
        <v>-6.532172881163599E-2</v>
      </c>
      <c r="G70" s="154">
        <f t="shared" si="126"/>
        <v>-7.957697157500164E-2</v>
      </c>
      <c r="H70" s="154">
        <f t="shared" si="126"/>
        <v>-5.2773102480969565E-2</v>
      </c>
      <c r="I70" s="154">
        <f t="shared" si="126"/>
        <v>-6.9243339653676989E-2</v>
      </c>
      <c r="J70" s="154">
        <f t="shared" si="126"/>
        <v>-5.7925261592234843E-2</v>
      </c>
      <c r="K70" s="154">
        <f t="shared" si="126"/>
        <v>-6.5689412214494064E-2</v>
      </c>
      <c r="L70" s="154">
        <f t="shared" si="126"/>
        <v>-7.073381037855217E-2</v>
      </c>
      <c r="M70" s="154">
        <f t="shared" si="126"/>
        <v>-6.8567415711057442E-2</v>
      </c>
      <c r="N70" s="154">
        <f t="shared" si="126"/>
        <v>-7.2193678123030722E-2</v>
      </c>
      <c r="O70" s="154">
        <f t="shared" si="126"/>
        <v>-7.5824114797503311E-2</v>
      </c>
      <c r="P70" s="154">
        <f t="shared" ca="1" si="126"/>
        <v>-6.6243995739599312E-2</v>
      </c>
      <c r="Q70" s="172">
        <f>IFERROR(Q69/Q$11,"")</f>
        <v>-6.0790555533009626E-2</v>
      </c>
      <c r="R70" s="154">
        <f t="shared" ref="R70:AO70" si="127">IFERROR(R69/R$11,"")</f>
        <v>-6.5562350005230072E-2</v>
      </c>
      <c r="S70" s="154">
        <f t="shared" si="127"/>
        <v>-7.6686939362675538E-2</v>
      </c>
      <c r="T70" s="154">
        <f t="shared" si="127"/>
        <v>-6.9243639853113076E-2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-6.7972467125930122E-2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-288.76707999999996</v>
      </c>
      <c r="E73" s="176">
        <f t="shared" si="134"/>
        <v>-219.37072000000001</v>
      </c>
      <c r="F73" s="176">
        <f t="shared" si="134"/>
        <v>-214.31214</v>
      </c>
      <c r="G73" s="176">
        <f t="shared" si="134"/>
        <v>-403.05372000000006</v>
      </c>
      <c r="H73" s="176">
        <f t="shared" si="134"/>
        <v>-452.67952000000002</v>
      </c>
      <c r="I73" s="176">
        <f t="shared" si="134"/>
        <v>-371.26792999999998</v>
      </c>
      <c r="J73" s="176">
        <f t="shared" si="134"/>
        <v>-348.03636999999998</v>
      </c>
      <c r="K73" s="176">
        <f t="shared" si="134"/>
        <v>-188.10849999999999</v>
      </c>
      <c r="L73" s="176">
        <f t="shared" si="134"/>
        <v>-281.85619000000003</v>
      </c>
      <c r="M73" s="176">
        <f t="shared" si="134"/>
        <v>-418.4134499999999</v>
      </c>
      <c r="N73" s="176">
        <f t="shared" si="134"/>
        <v>-316.17169000000001</v>
      </c>
      <c r="O73" s="176">
        <f t="shared" si="134"/>
        <v>-215.13516000000001</v>
      </c>
      <c r="P73" s="176">
        <f ca="1">SUMIF($D$4:$O$4,"&lt;"&amp;MONTH(TODAY()),$D73:$O73)</f>
        <v>-1578.18318</v>
      </c>
      <c r="Q73" s="177">
        <f t="shared" ref="Q73:AB73" si="135">+Q75+Q77+Q79+Q81+Q83</f>
        <v>-214.66852000000003</v>
      </c>
      <c r="R73" s="176">
        <f t="shared" si="135"/>
        <v>-235.28173000000001</v>
      </c>
      <c r="S73" s="176">
        <f t="shared" si="135"/>
        <v>-262.93818999999996</v>
      </c>
      <c r="T73" s="176">
        <f t="shared" si="135"/>
        <v>-244.86374999999998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-957.75218999999993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-0.39247862542988077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-1.3380438265537512E-2</v>
      </c>
      <c r="E74" s="182">
        <f t="shared" si="137"/>
        <v>-1.2857942925883463E-2</v>
      </c>
      <c r="F74" s="182">
        <f t="shared" si="137"/>
        <v>-1.2440031560760643E-2</v>
      </c>
      <c r="G74" s="182">
        <f t="shared" si="137"/>
        <v>-2.468945021100645E-2</v>
      </c>
      <c r="H74" s="182">
        <f t="shared" si="137"/>
        <v>-2.9705833901162944E-2</v>
      </c>
      <c r="I74" s="182">
        <f t="shared" si="137"/>
        <v>-2.1011760655373413E-2</v>
      </c>
      <c r="J74" s="182">
        <f t="shared" si="137"/>
        <v>-1.6540965463954095E-2</v>
      </c>
      <c r="K74" s="182">
        <f t="shared" si="137"/>
        <v>-9.0177950915177954E-3</v>
      </c>
      <c r="L74" s="182">
        <f t="shared" si="137"/>
        <v>-1.5587685378042136E-2</v>
      </c>
      <c r="M74" s="182">
        <f t="shared" si="137"/>
        <v>-2.2366033535044436E-2</v>
      </c>
      <c r="N74" s="182">
        <f t="shared" si="137"/>
        <v>-1.471907702747363E-2</v>
      </c>
      <c r="O74" s="182">
        <f t="shared" si="137"/>
        <v>-9.7425401840560456E-3</v>
      </c>
      <c r="P74" s="182">
        <f t="shared" ca="1" si="137"/>
        <v>-1.8050057793716913E-2</v>
      </c>
      <c r="Q74" s="183">
        <f t="shared" si="137"/>
        <v>-8.3201908107353745E-3</v>
      </c>
      <c r="R74" s="182">
        <f t="shared" si="137"/>
        <v>-8.6076638237428133E-3</v>
      </c>
      <c r="S74" s="182">
        <f t="shared" si="137"/>
        <v>-1.0456305575341975E-2</v>
      </c>
      <c r="T74" s="182">
        <f t="shared" si="137"/>
        <v>-9.7146839858582024E-3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-9.25482464825126E-3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-1.4974766225148248E-2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-94.987609999999989</v>
      </c>
      <c r="E75" s="188">
        <v>-56.122080000000004</v>
      </c>
      <c r="F75" s="188">
        <v>-91.715589999999992</v>
      </c>
      <c r="G75" s="188">
        <v>-285.13916000000006</v>
      </c>
      <c r="H75" s="188">
        <v>-357.40289000000001</v>
      </c>
      <c r="I75" s="188">
        <v>-250.10420000000002</v>
      </c>
      <c r="J75" s="188">
        <v>-106.52476999999999</v>
      </c>
      <c r="K75" s="188">
        <v>-120.55028</v>
      </c>
      <c r="L75" s="188">
        <v>-187.16958000000002</v>
      </c>
      <c r="M75" s="188">
        <v>-262.92745999999994</v>
      </c>
      <c r="N75" s="188">
        <v>-269.81296000000003</v>
      </c>
      <c r="O75" s="188">
        <v>-142.32358000000002</v>
      </c>
      <c r="P75" s="188">
        <f ca="1">SUMIF($D$4:$O$4,"&lt;"&amp;MONTH(TODAY()),$D75:$O75)</f>
        <v>-885.36733000000004</v>
      </c>
      <c r="Q75" s="189">
        <v>-100.97382</v>
      </c>
      <c r="R75" s="188">
        <v>-143.81555</v>
      </c>
      <c r="S75" s="188">
        <v>-186.99323999999999</v>
      </c>
      <c r="T75" s="188">
        <v>-97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-528.78260999999998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-4.4013876221484583E-3</v>
      </c>
      <c r="E76" s="190">
        <f t="shared" ref="E76:P76" si="139">IFERROR(E75/E$11,"")</f>
        <v>-3.2894750107118481E-3</v>
      </c>
      <c r="F76" s="190">
        <f t="shared" si="139"/>
        <v>-5.3237527011478821E-3</v>
      </c>
      <c r="G76" s="190">
        <f t="shared" si="139"/>
        <v>-1.74664783990288E-2</v>
      </c>
      <c r="H76" s="190">
        <f t="shared" si="139"/>
        <v>-2.3453570168439717E-2</v>
      </c>
      <c r="I76" s="190">
        <f t="shared" si="139"/>
        <v>-1.4154547604754453E-2</v>
      </c>
      <c r="J76" s="190">
        <f t="shared" si="139"/>
        <v>-5.062754049600199E-3</v>
      </c>
      <c r="K76" s="190">
        <f t="shared" si="139"/>
        <v>-5.7790994200958273E-3</v>
      </c>
      <c r="L76" s="190">
        <f t="shared" si="139"/>
        <v>-1.0351167116039877E-2</v>
      </c>
      <c r="M76" s="190">
        <f t="shared" si="139"/>
        <v>-1.4054625604516429E-2</v>
      </c>
      <c r="N76" s="190">
        <f t="shared" si="139"/>
        <v>-1.2560889753445863E-2</v>
      </c>
      <c r="O76" s="190">
        <f t="shared" si="139"/>
        <v>-6.445218890713705E-3</v>
      </c>
      <c r="P76" s="190">
        <f t="shared" ca="1" si="139"/>
        <v>-1.0126157519413453E-2</v>
      </c>
      <c r="Q76" s="191">
        <f>IFERROR(Q75/Q$11,"")</f>
        <v>-3.9135754478059831E-3</v>
      </c>
      <c r="R76" s="190">
        <f t="shared" ref="R76:AO76" si="140">IFERROR(R75/R$11,"")</f>
        <v>-5.2614196054520494E-3</v>
      </c>
      <c r="S76" s="190">
        <f t="shared" si="140"/>
        <v>-7.4361904520726333E-3</v>
      </c>
      <c r="T76" s="190">
        <f t="shared" si="140"/>
        <v>-3.8483619834632347E-3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-5.1096623779003144E-3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-4.1257099999999998</v>
      </c>
      <c r="H77" s="188">
        <v>0</v>
      </c>
      <c r="I77" s="188">
        <v>0</v>
      </c>
      <c r="J77" s="188">
        <v>-11.228999999999999</v>
      </c>
      <c r="K77" s="188">
        <v>0</v>
      </c>
      <c r="L77" s="188">
        <v>-13.67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-4.1257099999999998</v>
      </c>
      <c r="Q77" s="189">
        <v>0</v>
      </c>
      <c r="R77" s="188">
        <v>0</v>
      </c>
      <c r="S77" s="188">
        <v>0</v>
      </c>
      <c r="T77" s="188">
        <v>-2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-2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-2.5272440514890028E-4</v>
      </c>
      <c r="H78" s="190">
        <f t="shared" si="143"/>
        <v>0</v>
      </c>
      <c r="I78" s="190">
        <f t="shared" si="143"/>
        <v>0</v>
      </c>
      <c r="J78" s="190">
        <f t="shared" si="143"/>
        <v>-5.3367555004306161E-4</v>
      </c>
      <c r="K78" s="190">
        <f t="shared" si="143"/>
        <v>0</v>
      </c>
      <c r="L78" s="190">
        <f t="shared" si="143"/>
        <v>-7.5600134635267708E-4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-4.7186730212215162E-5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-7.9347669762128555E-5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-1.9326136227892649E-5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-12.334680000000001</v>
      </c>
      <c r="P79" s="188">
        <f ca="1">SUMIF($D$4:$O$4,"&lt;"&amp;MONTH(TODAY()),$D79:$O79)</f>
        <v>0</v>
      </c>
      <c r="Q79" s="189">
        <v>-63.4589</v>
      </c>
      <c r="R79" s="188">
        <v>-44.332389999999997</v>
      </c>
      <c r="S79" s="188">
        <v>-56.144949999999994</v>
      </c>
      <c r="T79" s="188">
        <v>-78.101770000000002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-242.03800999999999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-5.5858426654886359E-4</v>
      </c>
      <c r="P80" s="190">
        <f t="shared" ca="1" si="147"/>
        <v>0</v>
      </c>
      <c r="Q80" s="191">
        <f>IFERROR(Q79/Q$11,"")</f>
        <v>-2.4595602403155105E-3</v>
      </c>
      <c r="R80" s="190">
        <f t="shared" ref="R80:AO80" si="148">IFERROR(R79/R$11,"")</f>
        <v>-1.6218782037307256E-3</v>
      </c>
      <c r="S80" s="190">
        <f t="shared" si="148"/>
        <v>-2.2327253173542285E-3</v>
      </c>
      <c r="T80" s="190">
        <f t="shared" si="148"/>
        <v>-3.0985967268988596E-3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-2.3388297767940212E-3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-149.31947</v>
      </c>
      <c r="E81" s="188">
        <v>-124.05683000000001</v>
      </c>
      <c r="F81" s="188">
        <v>-110.5008</v>
      </c>
      <c r="G81" s="188">
        <v>-107.39144</v>
      </c>
      <c r="H81" s="188">
        <v>-94.79252000000001</v>
      </c>
      <c r="I81" s="188">
        <v>-106.51373000000001</v>
      </c>
      <c r="J81" s="188">
        <v>-230.2826</v>
      </c>
      <c r="K81" s="188">
        <v>-37.103720000000003</v>
      </c>
      <c r="L81" s="188">
        <v>-78.281610000000001</v>
      </c>
      <c r="M81" s="188">
        <v>-155.48598999999999</v>
      </c>
      <c r="N81" s="188">
        <v>-43.298729999999999</v>
      </c>
      <c r="O81" s="188">
        <v>-60.476899999999993</v>
      </c>
      <c r="P81" s="188">
        <f ca="1">SUMIF($D$4:$O$4,"&lt;"&amp;MONTH(TODAY()),$D81:$O81)</f>
        <v>-586.06106</v>
      </c>
      <c r="Q81" s="189">
        <v>-50.235800000000005</v>
      </c>
      <c r="R81" s="188">
        <v>-47.133789999999998</v>
      </c>
      <c r="S81" s="188">
        <v>-19.8</v>
      </c>
      <c r="T81" s="188">
        <v>-67.761979999999994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-184.93156999999999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-6.9189325534537412E-3</v>
      </c>
      <c r="E82" s="190">
        <f t="shared" ref="E82:P82" si="151">IFERROR(E81/E$11,"")</f>
        <v>-7.271324266547639E-3</v>
      </c>
      <c r="F82" s="190">
        <f t="shared" si="151"/>
        <v>-6.4141650561153445E-3</v>
      </c>
      <c r="G82" s="190">
        <f t="shared" si="151"/>
        <v>-6.5783677941696865E-3</v>
      </c>
      <c r="H82" s="190">
        <f t="shared" si="151"/>
        <v>-6.2204953610286292E-3</v>
      </c>
      <c r="I82" s="190">
        <f t="shared" si="151"/>
        <v>-6.0281021344102282E-3</v>
      </c>
      <c r="J82" s="190">
        <f t="shared" si="151"/>
        <v>-1.0944535864310835E-2</v>
      </c>
      <c r="K82" s="190">
        <f t="shared" si="151"/>
        <v>-1.7787274051573997E-3</v>
      </c>
      <c r="L82" s="190">
        <f t="shared" si="151"/>
        <v>-4.3292613426960643E-3</v>
      </c>
      <c r="M82" s="190">
        <f t="shared" si="151"/>
        <v>-8.3114079305280086E-3</v>
      </c>
      <c r="N82" s="190">
        <f t="shared" si="151"/>
        <v>-2.0157318388049962E-3</v>
      </c>
      <c r="O82" s="190">
        <f t="shared" si="151"/>
        <v>-2.7387370267934769E-3</v>
      </c>
      <c r="P82" s="190">
        <f t="shared" ca="1" si="151"/>
        <v>-6.7029202552057335E-3</v>
      </c>
      <c r="Q82" s="191">
        <f>IFERROR(Q81/Q$11,"")</f>
        <v>-1.9470551226138798E-3</v>
      </c>
      <c r="R82" s="190">
        <f t="shared" ref="R82:AO82" si="152">IFERROR(R81/R$11,"")</f>
        <v>-1.7243660145600372E-3</v>
      </c>
      <c r="S82" s="190">
        <f t="shared" si="152"/>
        <v>-7.8738980591511307E-4</v>
      </c>
      <c r="T82" s="190">
        <f t="shared" si="152"/>
        <v>-2.6883776057339795E-3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-1.7870063573290325E-3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-44.46</v>
      </c>
      <c r="E83" s="188">
        <v>-39.191809999999997</v>
      </c>
      <c r="F83" s="188">
        <v>-12.095750000000001</v>
      </c>
      <c r="G83" s="188">
        <v>-6.3974099999999998</v>
      </c>
      <c r="H83" s="188">
        <v>-0.48411000000000004</v>
      </c>
      <c r="I83" s="188">
        <v>-14.65</v>
      </c>
      <c r="J83" s="188">
        <v>0</v>
      </c>
      <c r="K83" s="188">
        <v>-30.454499999999999</v>
      </c>
      <c r="L83" s="188">
        <v>-2.7349999999999999</v>
      </c>
      <c r="M83" s="188">
        <v>0</v>
      </c>
      <c r="N83" s="188">
        <v>-3.06</v>
      </c>
      <c r="O83" s="188">
        <v>0</v>
      </c>
      <c r="P83" s="188">
        <f ca="1">SUMIF($D$4:$O$4,"&lt;"&amp;MONTH(TODAY()),$D83:$O83)</f>
        <v>-102.62907999999999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-2.0601180899353136E-3</v>
      </c>
      <c r="E84" s="190">
        <f t="shared" ref="E84:P84" si="155">IFERROR(E83/E$11,"")</f>
        <v>-2.2971436486239763E-3</v>
      </c>
      <c r="F84" s="190">
        <f t="shared" si="155"/>
        <v>-7.0211380349741528E-4</v>
      </c>
      <c r="G84" s="190">
        <f t="shared" si="155"/>
        <v>-3.9187961265906381E-4</v>
      </c>
      <c r="H84" s="190">
        <f t="shared" si="155"/>
        <v>-3.1768371694597523E-5</v>
      </c>
      <c r="I84" s="190">
        <f t="shared" si="155"/>
        <v>-8.2911091620873506E-4</v>
      </c>
      <c r="J84" s="190">
        <f t="shared" si="155"/>
        <v>0</v>
      </c>
      <c r="K84" s="190">
        <f t="shared" si="155"/>
        <v>-1.4599682662645693E-3</v>
      </c>
      <c r="L84" s="190">
        <f t="shared" si="155"/>
        <v>-1.512555729535166E-4</v>
      </c>
      <c r="M84" s="190">
        <f t="shared" si="155"/>
        <v>0</v>
      </c>
      <c r="N84" s="190">
        <f t="shared" si="155"/>
        <v>-1.4245543522277187E-4</v>
      </c>
      <c r="O84" s="190">
        <f t="shared" si="155"/>
        <v>0</v>
      </c>
      <c r="P84" s="190">
        <f t="shared" ca="1" si="155"/>
        <v>-1.1737932888855123E-3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-502.31095000000005</v>
      </c>
      <c r="E85" s="176">
        <f t="shared" ref="E85:AB85" si="159">E87+E89+E91+E97+E99</f>
        <v>-458.12008999999995</v>
      </c>
      <c r="F85" s="176">
        <f t="shared" si="159"/>
        <v>-462.57956999999999</v>
      </c>
      <c r="G85" s="176">
        <f t="shared" si="159"/>
        <v>-458.32170000000008</v>
      </c>
      <c r="H85" s="176">
        <f t="shared" si="159"/>
        <v>-465.27344000000005</v>
      </c>
      <c r="I85" s="176">
        <f t="shared" si="159"/>
        <v>-426.45502999999997</v>
      </c>
      <c r="J85" s="176">
        <f t="shared" si="159"/>
        <v>-410.79763000000003</v>
      </c>
      <c r="K85" s="176">
        <f t="shared" si="159"/>
        <v>-359.83342999999996</v>
      </c>
      <c r="L85" s="176">
        <f t="shared" si="159"/>
        <v>-471.89349000000004</v>
      </c>
      <c r="M85" s="176">
        <f t="shared" si="159"/>
        <v>-573.91934000000003</v>
      </c>
      <c r="N85" s="176">
        <f t="shared" si="159"/>
        <v>-507.03693000000004</v>
      </c>
      <c r="O85" s="176">
        <f t="shared" si="159"/>
        <v>-574.32958999999994</v>
      </c>
      <c r="P85" s="176">
        <f t="shared" ca="1" si="159"/>
        <v>-2346.6057500000002</v>
      </c>
      <c r="Q85" s="177">
        <f>Q87+Q89+Q91+Q97+Q99+Q93+Q95</f>
        <v>-574.52267000000006</v>
      </c>
      <c r="R85" s="176">
        <f t="shared" ref="R85:T85" si="160">R87+R89+R91+R97+R99+R93+R95</f>
        <v>-575.45713999999998</v>
      </c>
      <c r="S85" s="176">
        <f t="shared" si="160"/>
        <v>-741.3276699999999</v>
      </c>
      <c r="T85" s="176">
        <f t="shared" si="160"/>
        <v>-522.35469999999998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-2413.6621799999998</v>
      </c>
      <c r="AD85" s="176">
        <v>-314.54101374999999</v>
      </c>
      <c r="AE85" s="176">
        <v>-314.54101374999999</v>
      </c>
      <c r="AF85" s="176">
        <v>-314.54101374999999</v>
      </c>
      <c r="AG85" s="176">
        <v>-314.54101374999999</v>
      </c>
      <c r="AH85" s="176">
        <v>-314.54101374999999</v>
      </c>
      <c r="AI85" s="176">
        <v>-314.54101374999999</v>
      </c>
      <c r="AJ85" s="176">
        <v>-314.54101374999999</v>
      </c>
      <c r="AK85" s="176">
        <v>-314.54101374999999</v>
      </c>
      <c r="AL85" s="176">
        <v>-314.54101374999999</v>
      </c>
      <c r="AM85" s="176">
        <v>-314.54101374999999</v>
      </c>
      <c r="AN85" s="176">
        <v>-314.54101374999999</v>
      </c>
      <c r="AO85" s="178">
        <v>-314.54101374999999</v>
      </c>
      <c r="AP85" s="5"/>
      <c r="AQ85" s="179">
        <v>-314.54101374999999</v>
      </c>
      <c r="AR85" s="178">
        <f ca="1">SUMIF($AD$4:$AO$4,"&lt;"&amp;MONTH(TODAY()),$AD85:$AO85)</f>
        <v>-1572.70506875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0.13971190977865522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0.66068867704220025</v>
      </c>
      <c r="AV85" s="45">
        <f ca="1">IFERROR(($AC85/$AR85)-1,"")</f>
        <v>0.53472016334149663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-2.327530082923061E-2</v>
      </c>
      <c r="E86" s="196">
        <f t="shared" si="162"/>
        <v>-2.6851723741530296E-2</v>
      </c>
      <c r="F86" s="196">
        <f t="shared" si="162"/>
        <v>-2.6851042830159256E-2</v>
      </c>
      <c r="G86" s="196">
        <f t="shared" si="162"/>
        <v>-2.8074944433644815E-2</v>
      </c>
      <c r="H86" s="196">
        <f t="shared" si="162"/>
        <v>-3.0532274858077749E-2</v>
      </c>
      <c r="I86" s="196">
        <f t="shared" si="162"/>
        <v>-2.41350526037627E-2</v>
      </c>
      <c r="J86" s="196">
        <f t="shared" si="162"/>
        <v>-1.952379117879029E-2</v>
      </c>
      <c r="K86" s="196">
        <f t="shared" si="162"/>
        <v>-1.7250172846086233E-2</v>
      </c>
      <c r="L86" s="196">
        <f t="shared" si="162"/>
        <v>-2.6097447971840791E-2</v>
      </c>
      <c r="M86" s="196">
        <f t="shared" si="162"/>
        <v>-3.06785052078287E-2</v>
      </c>
      <c r="N86" s="196">
        <f t="shared" si="162"/>
        <v>-2.3604629587309842E-2</v>
      </c>
      <c r="O86" s="196">
        <f t="shared" si="162"/>
        <v>-2.6008901145993208E-2</v>
      </c>
      <c r="P86" s="196">
        <f t="shared" ca="1" si="162"/>
        <v>-2.6838690174462783E-2</v>
      </c>
      <c r="Q86" s="197">
        <f t="shared" si="162"/>
        <v>-2.2267532470495219E-2</v>
      </c>
      <c r="R86" s="196">
        <f t="shared" si="162"/>
        <v>-2.1052810203718339E-2</v>
      </c>
      <c r="S86" s="196">
        <f t="shared" si="162"/>
        <v>-2.9480497484889033E-2</v>
      </c>
      <c r="T86" s="196">
        <f t="shared" si="162"/>
        <v>-2.0723814117147864E-2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-2.3323382049396171E-2</v>
      </c>
      <c r="AD86" s="185">
        <f t="shared" si="162"/>
        <v>-1.3591380745103417E-2</v>
      </c>
      <c r="AE86" s="185">
        <f t="shared" si="162"/>
        <v>-1.3252299766278454E-2</v>
      </c>
      <c r="AF86" s="185">
        <f t="shared" si="162"/>
        <v>-1.318046992670196E-2</v>
      </c>
      <c r="AG86" s="185">
        <f t="shared" si="162"/>
        <v>-1.3050043279363375E-2</v>
      </c>
      <c r="AH86" s="185">
        <f t="shared" si="162"/>
        <v>-1.2935241070673037E-2</v>
      </c>
      <c r="AI86" s="185">
        <f t="shared" si="162"/>
        <v>-1.2367241217372718E-2</v>
      </c>
      <c r="AJ86" s="185">
        <f t="shared" si="162"/>
        <v>-1.2271159298474393E-2</v>
      </c>
      <c r="AK86" s="185">
        <f t="shared" si="162"/>
        <v>-1.2039429156622799E-2</v>
      </c>
      <c r="AL86" s="185">
        <f t="shared" si="162"/>
        <v>-1.1973240198193874E-2</v>
      </c>
      <c r="AM86" s="185">
        <f t="shared" si="162"/>
        <v>-1.1765549823598797E-2</v>
      </c>
      <c r="AN86" s="185">
        <f t="shared" si="162"/>
        <v>-1.1496918818313794E-2</v>
      </c>
      <c r="AO86" s="186">
        <f t="shared" si="162"/>
        <v>-1.1330064247458419E-2</v>
      </c>
      <c r="AP86" s="5"/>
      <c r="AQ86" s="146">
        <f>IFERROR(AQ85/AQ$11,"")</f>
        <v>-1.3050043279363375E-2</v>
      </c>
      <c r="AR86" s="147">
        <f ca="1">IFERROR(AR85/AR$11,"")</f>
        <v>-1.3198157641637606E-2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-7.351130316496951E-3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7.6737708377844892E-3</v>
      </c>
      <c r="AV86" s="45">
        <f ca="1">IF($AR86&lt;&gt;0,IFERROR(($AR86-$AC86),""),"")</f>
        <v>1.0125224407758565E-2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-341.00614000000002</v>
      </c>
      <c r="E87" s="176">
        <v>-292.08608999999996</v>
      </c>
      <c r="F87" s="176">
        <v>-272.73937000000001</v>
      </c>
      <c r="G87" s="176">
        <v>-302.30410000000006</v>
      </c>
      <c r="H87" s="176">
        <v>-276.64708999999999</v>
      </c>
      <c r="I87" s="176">
        <v>-299.54696999999999</v>
      </c>
      <c r="J87" s="176">
        <v>-271.70213999999999</v>
      </c>
      <c r="K87" s="176">
        <v>-238.65161999999998</v>
      </c>
      <c r="L87" s="176">
        <v>-326.23322000000002</v>
      </c>
      <c r="M87" s="176">
        <v>-321.46265</v>
      </c>
      <c r="N87" s="176">
        <v>-304.50986000000006</v>
      </c>
      <c r="O87" s="176">
        <v>-414.63350999999989</v>
      </c>
      <c r="P87" s="176">
        <f ca="1">SUMIF($D$4:$O$4,"&lt;"&amp;MONTH(TODAY()),$D87:$O87)</f>
        <v>-1484.78279</v>
      </c>
      <c r="Q87" s="177">
        <v>-299.77547000000004</v>
      </c>
      <c r="R87" s="176">
        <v>-272.95042000000001</v>
      </c>
      <c r="S87" s="176">
        <v>-273.21106999999995</v>
      </c>
      <c r="T87" s="176">
        <v>-283.94944999999996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-1129.8864100000001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-1.5801010296738961E-2</v>
      </c>
      <c r="E88" s="185">
        <f t="shared" si="164"/>
        <v>-1.711999794076648E-2</v>
      </c>
      <c r="F88" s="185">
        <f t="shared" si="164"/>
        <v>-1.5831517387031712E-2</v>
      </c>
      <c r="G88" s="185">
        <f t="shared" si="164"/>
        <v>-1.8517933603324925E-2</v>
      </c>
      <c r="H88" s="185">
        <f t="shared" si="164"/>
        <v>-1.8154195499677291E-2</v>
      </c>
      <c r="I88" s="185">
        <f t="shared" si="164"/>
        <v>-1.6952741484249179E-2</v>
      </c>
      <c r="J88" s="185">
        <f t="shared" si="164"/>
        <v>-1.2913063408351317E-2</v>
      </c>
      <c r="K88" s="185">
        <f t="shared" si="164"/>
        <v>-1.144079830214355E-2</v>
      </c>
      <c r="L88" s="185">
        <f t="shared" si="164"/>
        <v>-1.8041898576808275E-2</v>
      </c>
      <c r="M88" s="185">
        <f t="shared" si="164"/>
        <v>-1.7183588171375115E-2</v>
      </c>
      <c r="N88" s="185">
        <f t="shared" si="164"/>
        <v>-1.4176171449648804E-2</v>
      </c>
      <c r="O88" s="185">
        <f t="shared" si="164"/>
        <v>-1.8776956927129915E-2</v>
      </c>
      <c r="P88" s="185">
        <f t="shared" ca="1" si="164"/>
        <v>-1.6981815235552214E-2</v>
      </c>
      <c r="Q88" s="199">
        <f t="shared" si="164"/>
        <v>-1.1618793061869892E-2</v>
      </c>
      <c r="R88" s="185">
        <f t="shared" si="164"/>
        <v>-9.9857539125940923E-3</v>
      </c>
      <c r="S88" s="185">
        <f t="shared" si="164"/>
        <v>-1.0864828857634359E-2</v>
      </c>
      <c r="T88" s="185">
        <f t="shared" si="164"/>
        <v>-1.1265363593869015E-2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-1.0918169340852284E-2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-70.725390000000004</v>
      </c>
      <c r="E89" s="176">
        <v>-72.244669999999999</v>
      </c>
      <c r="F89" s="176">
        <v>-102.70066</v>
      </c>
      <c r="G89" s="176">
        <v>-50.343540000000004</v>
      </c>
      <c r="H89" s="176">
        <v>-100.90833000000001</v>
      </c>
      <c r="I89" s="176">
        <v>-59.949529999999996</v>
      </c>
      <c r="J89" s="176">
        <v>-83.798609999999996</v>
      </c>
      <c r="K89" s="176">
        <v>-71.902419999999992</v>
      </c>
      <c r="L89" s="176">
        <v>-59.587060000000001</v>
      </c>
      <c r="M89" s="176">
        <v>-182.37628000000001</v>
      </c>
      <c r="N89" s="176">
        <v>-112.47999</v>
      </c>
      <c r="O89" s="176">
        <v>-83.556400000000025</v>
      </c>
      <c r="P89" s="176">
        <f ca="1">SUMIF($D$4:$O$4,"&lt;"&amp;MONTH(TODAY()),$D89:$O89)</f>
        <v>-396.92259000000001</v>
      </c>
      <c r="Q89" s="177">
        <v>-211.9639</v>
      </c>
      <c r="R89" s="176">
        <v>-130.18288999999999</v>
      </c>
      <c r="S89" s="176">
        <v>-128.0164</v>
      </c>
      <c r="T89" s="176">
        <v>-109.50153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-579.66471999999999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-3.2771627385679292E-3</v>
      </c>
      <c r="E90" s="185">
        <f t="shared" si="166"/>
        <v>-4.2344659467739602E-3</v>
      </c>
      <c r="F90" s="185">
        <f t="shared" si="166"/>
        <v>-5.9613956153438067E-3</v>
      </c>
      <c r="G90" s="185">
        <f t="shared" si="166"/>
        <v>-3.0838428293772147E-3</v>
      </c>
      <c r="H90" s="185">
        <f t="shared" si="166"/>
        <v>-6.6218283747931381E-3</v>
      </c>
      <c r="I90" s="185">
        <f t="shared" si="166"/>
        <v>-3.3928197777872387E-3</v>
      </c>
      <c r="J90" s="185">
        <f t="shared" si="166"/>
        <v>-3.982658231774335E-3</v>
      </c>
      <c r="K90" s="185">
        <f t="shared" si="166"/>
        <v>-3.4469537003604354E-3</v>
      </c>
      <c r="L90" s="185">
        <f t="shared" si="166"/>
        <v>-3.2953838760203186E-3</v>
      </c>
      <c r="M90" s="185">
        <f t="shared" si="166"/>
        <v>-9.7488118378523808E-3</v>
      </c>
      <c r="N90" s="185">
        <f t="shared" si="166"/>
        <v>-5.2364006304911857E-3</v>
      </c>
      <c r="O90" s="185">
        <f t="shared" si="166"/>
        <v>-3.7839076821987666E-3</v>
      </c>
      <c r="P90" s="185">
        <f t="shared" ca="1" si="166"/>
        <v>-4.5396984202631047E-3</v>
      </c>
      <c r="Q90" s="199">
        <f t="shared" si="166"/>
        <v>-8.2153642881016356E-3</v>
      </c>
      <c r="R90" s="185">
        <f t="shared" si="166"/>
        <v>-4.7626755920372136E-3</v>
      </c>
      <c r="S90" s="185">
        <f t="shared" si="166"/>
        <v>-5.0908489065632058E-3</v>
      </c>
      <c r="T90" s="185">
        <f t="shared" si="166"/>
        <v>-4.3443456204439066E-3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-5.6013396726116238E-3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-46.230760000000004</v>
      </c>
      <c r="E91" s="176">
        <f t="shared" ref="E91:O91" si="168">+E93+E95</f>
        <v>-51.782899999999998</v>
      </c>
      <c r="F91" s="176">
        <f t="shared" si="168"/>
        <v>-43.493050000000004</v>
      </c>
      <c r="G91" s="176">
        <f t="shared" si="168"/>
        <v>-84.727490000000003</v>
      </c>
      <c r="H91" s="176">
        <f t="shared" si="168"/>
        <v>-3.3429099999999998</v>
      </c>
      <c r="I91" s="176">
        <f t="shared" si="168"/>
        <v>-4.5688000000000004</v>
      </c>
      <c r="J91" s="176">
        <f t="shared" si="168"/>
        <v>-4.2460500000000003</v>
      </c>
      <c r="K91" s="176">
        <f t="shared" si="168"/>
        <v>-4.3357200000000002</v>
      </c>
      <c r="L91" s="176">
        <f t="shared" si="168"/>
        <v>-42.762440000000005</v>
      </c>
      <c r="M91" s="176">
        <f t="shared" si="168"/>
        <v>-24.265049999999999</v>
      </c>
      <c r="N91" s="176">
        <f t="shared" si="168"/>
        <v>-38.419069999999998</v>
      </c>
      <c r="O91" s="176">
        <f t="shared" si="168"/>
        <v>-33.333120000000001</v>
      </c>
      <c r="P91" s="176">
        <f ca="1">SUMIF($D$4:$O$4,"&lt;"&amp;MONTH(TODAY()),$D91:$O91)</f>
        <v>-229.57710999999998</v>
      </c>
      <c r="Q91" s="177">
        <f>+Q93+Q95</f>
        <v>-8.1214200000000005</v>
      </c>
      <c r="R91" s="176">
        <f t="shared" ref="R91:AB91" si="169">+R93+R95</f>
        <v>-63.951770000000003</v>
      </c>
      <c r="S91" s="176">
        <f t="shared" si="169"/>
        <v>-143.95652000000001</v>
      </c>
      <c r="T91" s="176">
        <f t="shared" si="169"/>
        <v>-43.834919999999997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-259.86463000000003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-2.142168803136705E-3</v>
      </c>
      <c r="E92" s="185">
        <f t="shared" si="171"/>
        <v>-3.0351433078066696E-3</v>
      </c>
      <c r="F92" s="185">
        <f t="shared" si="171"/>
        <v>-2.5246116000416062E-3</v>
      </c>
      <c r="G92" s="185">
        <f t="shared" si="171"/>
        <v>-5.1900653487543715E-3</v>
      </c>
      <c r="H92" s="185">
        <f t="shared" si="171"/>
        <v>-2.1936916696946353E-4</v>
      </c>
      <c r="I92" s="185">
        <f t="shared" si="171"/>
        <v>-2.5856941665354738E-4</v>
      </c>
      <c r="J92" s="185">
        <f t="shared" si="171"/>
        <v>-2.0180007741208854E-4</v>
      </c>
      <c r="K92" s="185">
        <f t="shared" si="171"/>
        <v>-2.0785150343655679E-4</v>
      </c>
      <c r="L92" s="185">
        <f t="shared" si="171"/>
        <v>-2.3649204252615638E-3</v>
      </c>
      <c r="M92" s="185">
        <f t="shared" si="171"/>
        <v>-1.2970733183398624E-3</v>
      </c>
      <c r="N92" s="185">
        <f t="shared" si="171"/>
        <v>-1.7885638358510253E-3</v>
      </c>
      <c r="O92" s="185">
        <f t="shared" si="171"/>
        <v>-1.5095127224204646E-3</v>
      </c>
      <c r="P92" s="185">
        <f t="shared" ca="1" si="171"/>
        <v>-2.6257282146515495E-3</v>
      </c>
      <c r="Q92" s="199">
        <f t="shared" si="171"/>
        <v>-3.1477258078698491E-4</v>
      </c>
      <c r="R92" s="185">
        <f t="shared" si="171"/>
        <v>-2.3396433590203579E-3</v>
      </c>
      <c r="S92" s="185">
        <f t="shared" si="171"/>
        <v>-5.7247422395462167E-3</v>
      </c>
      <c r="T92" s="185">
        <f t="shared" si="171"/>
        <v>-1.739099378104662E-3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-2.5110896200954596E-3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-21.927499999999998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-122</v>
      </c>
      <c r="T93" s="176">
        <v>-17.384919999999997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-139.38491999999999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-1.0208142339370359E-3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-4.851593753618373E-3</v>
      </c>
      <c r="T94" s="185">
        <f t="shared" si="173"/>
        <v>-6.897264455005119E-4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-1.3468859760169592E-3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-46.230760000000004</v>
      </c>
      <c r="E95" s="176">
        <v>-51.782899999999998</v>
      </c>
      <c r="F95" s="176">
        <v>-43.493050000000004</v>
      </c>
      <c r="G95" s="176">
        <v>-84.727490000000003</v>
      </c>
      <c r="H95" s="176">
        <v>-3.3429099999999998</v>
      </c>
      <c r="I95" s="176">
        <v>-4.5688000000000004</v>
      </c>
      <c r="J95" s="176">
        <v>-4.2460500000000003</v>
      </c>
      <c r="K95" s="176">
        <v>-4.3357200000000002</v>
      </c>
      <c r="L95" s="176">
        <v>-42.762440000000005</v>
      </c>
      <c r="M95" s="176">
        <v>-24.265049999999999</v>
      </c>
      <c r="N95" s="176">
        <v>-16.491569999999999</v>
      </c>
      <c r="O95" s="176">
        <v>-33.333120000000001</v>
      </c>
      <c r="P95" s="176">
        <f ca="1">SUMIF($D$4:$O$4,"&lt;"&amp;MONTH(TODAY()),$D95:$O95)</f>
        <v>-229.57710999999998</v>
      </c>
      <c r="Q95" s="177">
        <v>-8.1214200000000005</v>
      </c>
      <c r="R95" s="176">
        <v>-63.951770000000003</v>
      </c>
      <c r="S95" s="176">
        <v>-21.956520000000001</v>
      </c>
      <c r="T95" s="176">
        <v>-26.45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-120.47971000000001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-2.142168803136705E-3</v>
      </c>
      <c r="E96" s="185">
        <f t="shared" si="175"/>
        <v>-3.0351433078066696E-3</v>
      </c>
      <c r="F96" s="185">
        <f t="shared" si="175"/>
        <v>-2.5246116000416062E-3</v>
      </c>
      <c r="G96" s="185">
        <f t="shared" si="175"/>
        <v>-5.1900653487543715E-3</v>
      </c>
      <c r="H96" s="185">
        <f t="shared" si="175"/>
        <v>-2.1936916696946353E-4</v>
      </c>
      <c r="I96" s="185">
        <f t="shared" si="175"/>
        <v>-2.5856941665354738E-4</v>
      </c>
      <c r="J96" s="185">
        <f t="shared" si="175"/>
        <v>-2.0180007741208854E-4</v>
      </c>
      <c r="K96" s="185">
        <f t="shared" si="175"/>
        <v>-2.0785150343655679E-4</v>
      </c>
      <c r="L96" s="185">
        <f t="shared" si="175"/>
        <v>-2.3649204252615638E-3</v>
      </c>
      <c r="M96" s="185">
        <f t="shared" si="175"/>
        <v>-1.2970733183398624E-3</v>
      </c>
      <c r="N96" s="185">
        <f t="shared" si="175"/>
        <v>-7.6774960191398943E-4</v>
      </c>
      <c r="O96" s="185">
        <f t="shared" si="175"/>
        <v>-1.5095127224204646E-3</v>
      </c>
      <c r="P96" s="185">
        <f t="shared" ca="1" si="175"/>
        <v>-2.6257282146515495E-3</v>
      </c>
      <c r="Q96" s="199">
        <f t="shared" si="175"/>
        <v>-3.1477258078698491E-4</v>
      </c>
      <c r="R96" s="185">
        <f t="shared" si="175"/>
        <v>-2.3396433590203579E-3</v>
      </c>
      <c r="S96" s="185">
        <f t="shared" si="175"/>
        <v>-8.7314848592784334E-4</v>
      </c>
      <c r="T96" s="185">
        <f t="shared" si="175"/>
        <v>-1.0493729326041502E-3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-1.1642036440785001E-3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-28.725000000000001</v>
      </c>
      <c r="E97" s="176">
        <v>-29.8</v>
      </c>
      <c r="F97" s="176">
        <v>-29.8</v>
      </c>
      <c r="G97" s="176">
        <v>-6</v>
      </c>
      <c r="H97" s="176">
        <v>-62.399980000000006</v>
      </c>
      <c r="I97" s="176">
        <v>-27</v>
      </c>
      <c r="J97" s="176">
        <v>-28.25</v>
      </c>
      <c r="K97" s="176">
        <v>-27</v>
      </c>
      <c r="L97" s="176">
        <v>-27</v>
      </c>
      <c r="M97" s="176">
        <v>-27</v>
      </c>
      <c r="N97" s="176">
        <v>-27</v>
      </c>
      <c r="O97" s="176">
        <v>-27</v>
      </c>
      <c r="P97" s="176">
        <f ca="1">SUMIF($D$4:$O$4,"&lt;"&amp;MONTH(TODAY()),$D97:$O97)</f>
        <v>-156.72498000000002</v>
      </c>
      <c r="Q97" s="177">
        <v>-27</v>
      </c>
      <c r="R97" s="176">
        <v>-27</v>
      </c>
      <c r="S97" s="176">
        <v>-35.75</v>
      </c>
      <c r="T97" s="176">
        <v>-27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-116.75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-1.3310142180250086E-3</v>
      </c>
      <c r="E98" s="185">
        <f t="shared" si="177"/>
        <v>-1.7466629055660993E-3</v>
      </c>
      <c r="F98" s="185">
        <f t="shared" si="177"/>
        <v>-1.7297804058634624E-3</v>
      </c>
      <c r="G98" s="185">
        <f t="shared" si="177"/>
        <v>-3.6753587404189864E-4</v>
      </c>
      <c r="H98" s="185">
        <f t="shared" si="177"/>
        <v>-4.0948250570644103E-3</v>
      </c>
      <c r="I98" s="185">
        <f t="shared" si="177"/>
        <v>-1.5280542483027883E-3</v>
      </c>
      <c r="J98" s="185">
        <f t="shared" si="177"/>
        <v>-1.3426248364695424E-3</v>
      </c>
      <c r="K98" s="185">
        <f t="shared" si="177"/>
        <v>-1.2943618574970323E-3</v>
      </c>
      <c r="L98" s="185">
        <f t="shared" si="177"/>
        <v>-1.4931994404917544E-3</v>
      </c>
      <c r="M98" s="185">
        <f t="shared" si="177"/>
        <v>-1.4432683878737643E-3</v>
      </c>
      <c r="N98" s="185">
        <f t="shared" si="177"/>
        <v>-1.2569597225538694E-3</v>
      </c>
      <c r="O98" s="185">
        <f t="shared" si="177"/>
        <v>-1.2227131305246118E-3</v>
      </c>
      <c r="P98" s="185">
        <f t="shared" ca="1" si="177"/>
        <v>-1.7925010116500721E-3</v>
      </c>
      <c r="Q98" s="199">
        <f t="shared" si="177"/>
        <v>-1.0464745920354557E-3</v>
      </c>
      <c r="R98" s="185">
        <f t="shared" si="177"/>
        <v>-9.8778142799721825E-4</v>
      </c>
      <c r="S98" s="185">
        <f t="shared" si="177"/>
        <v>-1.421676038457843E-3</v>
      </c>
      <c r="T98" s="185">
        <f t="shared" si="177"/>
        <v>-1.0711935417887354E-3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-1.1281632023032334E-3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-15.623659999999999</v>
      </c>
      <c r="E99" s="176">
        <v>-12.206430000000001</v>
      </c>
      <c r="F99" s="176">
        <v>-13.846490000000001</v>
      </c>
      <c r="G99" s="176">
        <v>-14.946569999999999</v>
      </c>
      <c r="H99" s="176">
        <v>-21.97513</v>
      </c>
      <c r="I99" s="176">
        <v>-35.389729999999993</v>
      </c>
      <c r="J99" s="176">
        <v>-22.800830000000001</v>
      </c>
      <c r="K99" s="176">
        <v>-17.943670000000001</v>
      </c>
      <c r="L99" s="176">
        <v>-16.310770000000002</v>
      </c>
      <c r="M99" s="176">
        <v>-18.815360000000002</v>
      </c>
      <c r="N99" s="176">
        <v>-24.628010000000003</v>
      </c>
      <c r="O99" s="176">
        <v>-15.806559999999999</v>
      </c>
      <c r="P99" s="176">
        <f ca="1">SUMIF($D$4:$O$4,"&lt;"&amp;MONTH(TODAY()),$D99:$O99)</f>
        <v>-78.598280000000003</v>
      </c>
      <c r="Q99" s="177">
        <v>-19.540459999999999</v>
      </c>
      <c r="R99" s="176">
        <v>-17.420290000000001</v>
      </c>
      <c r="S99" s="176">
        <v>-16.437159999999999</v>
      </c>
      <c r="T99" s="176">
        <v>-14.233880000000001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-67.631790000000009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-7.2394477276200534E-4</v>
      </c>
      <c r="E100" s="185">
        <f t="shared" si="179"/>
        <v>-7.1545364061708738E-4</v>
      </c>
      <c r="F100" s="185">
        <f t="shared" si="179"/>
        <v>-8.0373782187867027E-4</v>
      </c>
      <c r="G100" s="185">
        <f t="shared" si="179"/>
        <v>-9.1556677814640347E-4</v>
      </c>
      <c r="H100" s="185">
        <f t="shared" si="179"/>
        <v>-1.4420567595734457E-3</v>
      </c>
      <c r="I100" s="185">
        <f t="shared" si="179"/>
        <v>-2.0028676767699489E-3</v>
      </c>
      <c r="J100" s="185">
        <f t="shared" si="179"/>
        <v>-1.0836446247830033E-3</v>
      </c>
      <c r="K100" s="185">
        <f t="shared" si="179"/>
        <v>-8.6020748264865833E-4</v>
      </c>
      <c r="L100" s="185">
        <f t="shared" si="179"/>
        <v>-9.0204565325887763E-4</v>
      </c>
      <c r="M100" s="185">
        <f t="shared" si="179"/>
        <v>-1.0057634923875745E-3</v>
      </c>
      <c r="N100" s="185">
        <f t="shared" si="179"/>
        <v>-1.1465339487649602E-3</v>
      </c>
      <c r="O100" s="185">
        <f t="shared" si="179"/>
        <v>-7.1581068371944835E-4</v>
      </c>
      <c r="P100" s="185">
        <f t="shared" ca="1" si="179"/>
        <v>-8.9894729234583806E-4</v>
      </c>
      <c r="Q100" s="199">
        <f t="shared" si="179"/>
        <v>-7.5735536691426452E-4</v>
      </c>
      <c r="R100" s="185">
        <f t="shared" si="179"/>
        <v>-6.3731255304909861E-4</v>
      </c>
      <c r="S100" s="185">
        <f t="shared" si="179"/>
        <v>-6.5365920314119485E-4</v>
      </c>
      <c r="T100" s="185">
        <f t="shared" si="179"/>
        <v>-5.6471260483688325E-4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-6.535305934381139E-4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-170.90017</v>
      </c>
      <c r="E101" s="176">
        <f t="shared" si="181"/>
        <v>-153.53411</v>
      </c>
      <c r="F101" s="176">
        <f t="shared" si="181"/>
        <v>-137.55268000000001</v>
      </c>
      <c r="G101" s="176">
        <f t="shared" si="181"/>
        <v>-157.11553000000001</v>
      </c>
      <c r="H101" s="176">
        <f t="shared" si="181"/>
        <v>-168.48299</v>
      </c>
      <c r="I101" s="176">
        <f t="shared" si="181"/>
        <v>-152.34899000000001</v>
      </c>
      <c r="J101" s="176">
        <f t="shared" si="181"/>
        <v>-148.81326000000001</v>
      </c>
      <c r="K101" s="176">
        <f t="shared" si="181"/>
        <v>-157.45886999999999</v>
      </c>
      <c r="L101" s="176">
        <f t="shared" si="181"/>
        <v>-176.35980000000001</v>
      </c>
      <c r="M101" s="176">
        <f t="shared" si="181"/>
        <v>-180.99272999999999</v>
      </c>
      <c r="N101" s="176">
        <f t="shared" si="181"/>
        <v>-192.30374</v>
      </c>
      <c r="O101" s="176">
        <f t="shared" si="181"/>
        <v>-169.43556000000001</v>
      </c>
      <c r="P101" s="176">
        <f t="shared" ca="1" si="181"/>
        <v>-787.58547999999996</v>
      </c>
      <c r="Q101" s="177">
        <f t="shared" si="181"/>
        <v>-161.28120000000001</v>
      </c>
      <c r="R101" s="176">
        <f t="shared" si="181"/>
        <v>-183.75258000000002</v>
      </c>
      <c r="S101" s="176">
        <f t="shared" si="181"/>
        <v>-160.98484999999999</v>
      </c>
      <c r="T101" s="176">
        <f t="shared" si="181"/>
        <v>-165.95776999999998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-671.97640000000001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-923.49613021236121</v>
      </c>
      <c r="AR101" s="178">
        <f t="shared" ca="1" si="183"/>
        <v>-4617.4806510618064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5.627858684625231E-2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-0.85447120393553211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-7.9189053484035165E-3</v>
      </c>
      <c r="E102" s="196">
        <f t="shared" si="186"/>
        <v>-8.9990716334263452E-3</v>
      </c>
      <c r="F102" s="196">
        <f t="shared" si="186"/>
        <v>-7.9844272026176836E-3</v>
      </c>
      <c r="G102" s="196">
        <f t="shared" si="186"/>
        <v>-9.6242656073510253E-3</v>
      </c>
      <c r="H102" s="196">
        <f t="shared" si="186"/>
        <v>-1.1056227408103855E-2</v>
      </c>
      <c r="I102" s="196">
        <f t="shared" si="186"/>
        <v>-8.6221304220051483E-3</v>
      </c>
      <c r="J102" s="196">
        <f t="shared" si="186"/>
        <v>-7.0725797830796296E-3</v>
      </c>
      <c r="K102" s="196">
        <f t="shared" si="186"/>
        <v>-7.5484724241697675E-3</v>
      </c>
      <c r="L102" s="196">
        <f t="shared" si="186"/>
        <v>-9.7533464698236188E-3</v>
      </c>
      <c r="M102" s="196">
        <f t="shared" si="186"/>
        <v>-9.6748550238507959E-3</v>
      </c>
      <c r="N102" s="196">
        <f t="shared" si="186"/>
        <v>-8.9525205806100534E-3</v>
      </c>
      <c r="O102" s="196">
        <f t="shared" si="186"/>
        <v>-7.6730031107329882E-3</v>
      </c>
      <c r="P102" s="196">
        <f t="shared" ca="1" si="186"/>
        <v>-9.0078031572306295E-3</v>
      </c>
      <c r="Q102" s="197">
        <f t="shared" si="186"/>
        <v>-6.2509880730736581E-3</v>
      </c>
      <c r="R102" s="196">
        <f t="shared" si="186"/>
        <v>-6.722495772984189E-3</v>
      </c>
      <c r="S102" s="196">
        <f t="shared" si="186"/>
        <v>-6.4019105957966458E-3</v>
      </c>
      <c r="T102" s="196">
        <f t="shared" si="186"/>
        <v>-6.5841811642096421E-3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-6.4933537241644405E-3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-3.8315081152420653E-2</v>
      </c>
      <c r="AR102" s="147">
        <f ca="1">IFERROR(AR101/AR$11,"")</f>
        <v>-3.8749946668870723E-2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-3.0400844431413832E-3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6.5841811642096421E-3</v>
      </c>
      <c r="AV102" s="45">
        <f ca="1">IF($AR102&lt;&gt;0,IFERROR(($AR102-$AC102),""),"")</f>
        <v>-3.2256592944706286E-2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0</v>
      </c>
      <c r="H104" s="185">
        <f t="shared" si="188"/>
        <v>0</v>
      </c>
      <c r="I104" s="185">
        <f t="shared" si="188"/>
        <v>0</v>
      </c>
      <c r="J104" s="185">
        <f t="shared" si="188"/>
        <v>0</v>
      </c>
      <c r="K104" s="185">
        <f t="shared" si="188"/>
        <v>0</v>
      </c>
      <c r="L104" s="185">
        <f t="shared" si="188"/>
        <v>0</v>
      </c>
      <c r="M104" s="185">
        <f t="shared" si="188"/>
        <v>0</v>
      </c>
      <c r="N104" s="185">
        <f t="shared" si="188"/>
        <v>0</v>
      </c>
      <c r="O104" s="185">
        <f t="shared" si="188"/>
        <v>0</v>
      </c>
      <c r="P104" s="185">
        <f t="shared" ca="1" si="188"/>
        <v>0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-25.251949999999997</v>
      </c>
      <c r="E105" s="176">
        <v>-25.128349999999998</v>
      </c>
      <c r="F105" s="176">
        <v>-24.643819999999998</v>
      </c>
      <c r="G105" s="176">
        <v>-27.542300000000001</v>
      </c>
      <c r="H105" s="176">
        <v>-24.038319999999999</v>
      </c>
      <c r="I105" s="176">
        <v>-24.033169999999998</v>
      </c>
      <c r="J105" s="176">
        <v>-24.029059999999998</v>
      </c>
      <c r="K105" s="176">
        <v>-24.029059999999998</v>
      </c>
      <c r="L105" s="176">
        <v>-24.029059999999998</v>
      </c>
      <c r="M105" s="176">
        <v>-24.035239999999998</v>
      </c>
      <c r="N105" s="176">
        <v>-24.248019999999997</v>
      </c>
      <c r="O105" s="176">
        <v>-24.029059999999998</v>
      </c>
      <c r="P105" s="176">
        <f ca="1">SUMIF($D$4:$O$4,"&lt;"&amp;MONTH(TODAY()),$D105:$O105)</f>
        <v>-126.60473999999998</v>
      </c>
      <c r="Q105" s="177">
        <v>-24.029059999999998</v>
      </c>
      <c r="R105" s="176">
        <v>-24.029059999999998</v>
      </c>
      <c r="S105" s="176">
        <v>-24.166049999999998</v>
      </c>
      <c r="T105" s="176">
        <v>-24.040379999999999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-96.264549999999986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-1.170085447619029E-3</v>
      </c>
      <c r="E106" s="185">
        <f t="shared" ref="E106:P106" si="192">IFERROR(E105/E$11,"")</f>
        <v>-1.4728441886940229E-3</v>
      </c>
      <c r="F106" s="185">
        <f t="shared" si="192"/>
        <v>-1.4304831195176546E-3</v>
      </c>
      <c r="G106" s="185">
        <f t="shared" si="192"/>
        <v>-1.6871305506040309E-3</v>
      </c>
      <c r="H106" s="185">
        <f t="shared" si="192"/>
        <v>-1.5774478624149004E-3</v>
      </c>
      <c r="I106" s="185">
        <f t="shared" si="192"/>
        <v>-1.3601476858771525E-3</v>
      </c>
      <c r="J106" s="185">
        <f t="shared" si="192"/>
        <v>-1.142018150549268E-3</v>
      </c>
      <c r="K106" s="185">
        <f t="shared" si="192"/>
        <v>-1.1519369902039864E-3</v>
      </c>
      <c r="L106" s="185">
        <f t="shared" si="192"/>
        <v>-1.3288955165756591E-3</v>
      </c>
      <c r="M106" s="185">
        <f t="shared" si="192"/>
        <v>-1.2847889661836672E-3</v>
      </c>
      <c r="N106" s="185">
        <f t="shared" si="192"/>
        <v>-1.1288438700622471E-3</v>
      </c>
      <c r="O106" s="185">
        <f t="shared" si="192"/>
        <v>-1.0881721176356934E-3</v>
      </c>
      <c r="P106" s="185">
        <f t="shared" ca="1" si="192"/>
        <v>-1.4480086360814611E-3</v>
      </c>
      <c r="Q106" s="199">
        <f>IFERROR(Q105/Q$11,"")</f>
        <v>-9.313259540924255E-4</v>
      </c>
      <c r="R106" s="185">
        <f t="shared" ref="R106:AO106" si="193">IFERROR(R105/R$11,"")</f>
        <v>-8.790910814900309E-4</v>
      </c>
      <c r="S106" s="185">
        <f t="shared" si="193"/>
        <v>-9.6101522319368268E-4</v>
      </c>
      <c r="T106" s="185">
        <f t="shared" si="193"/>
        <v>-9.5377406659804002E-4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-9.3021090360839145E-4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-1.5</v>
      </c>
      <c r="E107" s="176">
        <v>-1.5</v>
      </c>
      <c r="F107" s="176">
        <v>-1.5</v>
      </c>
      <c r="G107" s="176">
        <v>-1.5</v>
      </c>
      <c r="H107" s="176">
        <v>-3</v>
      </c>
      <c r="I107" s="176">
        <v>-1.5</v>
      </c>
      <c r="J107" s="176">
        <v>-1.5</v>
      </c>
      <c r="K107" s="176">
        <v>-1.5</v>
      </c>
      <c r="L107" s="176">
        <v>-2.4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-9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-6.9504658904700188E-5</v>
      </c>
      <c r="E108" s="185">
        <f t="shared" ref="E108:P108" si="196">IFERROR(E107/E$11,"")</f>
        <v>-8.7919273770105662E-5</v>
      </c>
      <c r="F108" s="185">
        <f t="shared" si="196"/>
        <v>-8.7069483516617223E-5</v>
      </c>
      <c r="G108" s="185">
        <f t="shared" si="196"/>
        <v>-9.188396851047466E-5</v>
      </c>
      <c r="H108" s="185">
        <f t="shared" si="196"/>
        <v>-1.968666523802288E-4</v>
      </c>
      <c r="I108" s="185">
        <f t="shared" si="196"/>
        <v>-8.4891902683488231E-5</v>
      </c>
      <c r="J108" s="185">
        <f t="shared" si="196"/>
        <v>-7.1289814325816415E-5</v>
      </c>
      <c r="K108" s="185">
        <f t="shared" si="196"/>
        <v>-7.1908992083168454E-5</v>
      </c>
      <c r="L108" s="185">
        <f t="shared" si="196"/>
        <v>-1.327288391548226E-4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-1.0293514859501432E-4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-59.321049999999993</v>
      </c>
      <c r="E109" s="176">
        <v>-37.621380000000002</v>
      </c>
      <c r="F109" s="176">
        <v>-32.287990000000001</v>
      </c>
      <c r="G109" s="176">
        <v>-41.533410000000003</v>
      </c>
      <c r="H109" s="176">
        <v>-35.340040000000002</v>
      </c>
      <c r="I109" s="176">
        <v>-35.114890000000003</v>
      </c>
      <c r="J109" s="176">
        <v>-29.075870000000002</v>
      </c>
      <c r="K109" s="176">
        <v>-25.946480000000005</v>
      </c>
      <c r="L109" s="176">
        <v>-32.428890000000003</v>
      </c>
      <c r="M109" s="176">
        <v>-26.939900000000002</v>
      </c>
      <c r="N109" s="176">
        <v>-27.704789999999999</v>
      </c>
      <c r="O109" s="176">
        <v>-36.755569999999992</v>
      </c>
      <c r="P109" s="176">
        <f ca="1">SUMIF($D$4:$O$4,"&lt;"&amp;MONTH(TODAY()),$D109:$O109)</f>
        <v>-206.10387000000003</v>
      </c>
      <c r="Q109" s="177">
        <v>-25.391030000000004</v>
      </c>
      <c r="R109" s="176">
        <v>-38.27722</v>
      </c>
      <c r="S109" s="176">
        <v>-45.960470000000008</v>
      </c>
      <c r="T109" s="176">
        <v>-34.924800000000005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-144.55352000000002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-2.7487262307457762E-3</v>
      </c>
      <c r="E110" s="185">
        <f t="shared" ref="E110:P110" si="200">IFERROR(E109/E$11,"")</f>
        <v>-2.2050962718861188E-3</v>
      </c>
      <c r="F110" s="185">
        <f t="shared" si="200"/>
        <v>-1.8741990753931347E-3</v>
      </c>
      <c r="G110" s="185">
        <f t="shared" si="200"/>
        <v>-2.5441696910484227E-3</v>
      </c>
      <c r="H110" s="185">
        <f t="shared" si="200"/>
        <v>-2.3190917899277939E-3</v>
      </c>
      <c r="I110" s="185">
        <f t="shared" si="200"/>
        <v>-1.9873132164142629E-3</v>
      </c>
      <c r="J110" s="185">
        <f t="shared" si="200"/>
        <v>-1.3818755824410505E-3</v>
      </c>
      <c r="K110" s="185">
        <f t="shared" si="200"/>
        <v>-1.2438568166040593E-3</v>
      </c>
      <c r="L110" s="185">
        <f t="shared" si="200"/>
        <v>-1.7934370519914315E-3</v>
      </c>
      <c r="M110" s="185">
        <f t="shared" si="200"/>
        <v>-1.4400557793511268E-3</v>
      </c>
      <c r="N110" s="185">
        <f t="shared" si="200"/>
        <v>-1.2897705611782672E-3</v>
      </c>
      <c r="O110" s="185">
        <f t="shared" si="200"/>
        <v>-1.6645006688487589E-3</v>
      </c>
      <c r="P110" s="185">
        <f t="shared" ca="1" si="200"/>
        <v>-2.3572591649397242E-3</v>
      </c>
      <c r="Q110" s="199">
        <f>IFERROR(Q109/Q$11,"")</f>
        <v>-9.8411362076333418E-4</v>
      </c>
      <c r="R110" s="185">
        <f t="shared" ref="R110:AO110" si="201">IFERROR(R109/R$11,"")</f>
        <v>-1.4003528530134696E-3</v>
      </c>
      <c r="S110" s="185">
        <f t="shared" si="201"/>
        <v>-1.8277174521751202E-3</v>
      </c>
      <c r="T110" s="185">
        <f t="shared" si="201"/>
        <v>-1.3856007484541939E-3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-1.3968305098707025E-3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-84.827169999999995</v>
      </c>
      <c r="E111" s="176">
        <v>-89.284379999999999</v>
      </c>
      <c r="F111" s="176">
        <v>-79.120870000000011</v>
      </c>
      <c r="G111" s="176">
        <v>-86.539820000000006</v>
      </c>
      <c r="H111" s="176">
        <v>-106.10463</v>
      </c>
      <c r="I111" s="176">
        <v>-91.700930000000014</v>
      </c>
      <c r="J111" s="176">
        <v>-94.208330000000004</v>
      </c>
      <c r="K111" s="176">
        <v>-105.98333</v>
      </c>
      <c r="L111" s="176">
        <v>-117.50185</v>
      </c>
      <c r="M111" s="176">
        <v>-130.01758999999998</v>
      </c>
      <c r="N111" s="176">
        <v>-140.35093000000001</v>
      </c>
      <c r="O111" s="176">
        <v>-108.65093</v>
      </c>
      <c r="P111" s="176">
        <f ca="1">SUMIF($D$4:$O$4,"&lt;"&amp;MONTH(TODAY()),$D111:$O111)</f>
        <v>-445.87687</v>
      </c>
      <c r="Q111" s="177">
        <v>-111.86111</v>
      </c>
      <c r="R111" s="176">
        <v>-121.44630000000001</v>
      </c>
      <c r="S111" s="176">
        <v>-90.858329999999995</v>
      </c>
      <c r="T111" s="176">
        <v>-106.99258999999999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-431.15833000000003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-3.9305890111340112E-3</v>
      </c>
      <c r="E112" s="185">
        <f t="shared" ref="E112:P112" si="204">IFERROR(E111/E$11,"")</f>
        <v>-5.2332118990760981E-3</v>
      </c>
      <c r="F112" s="185">
        <f t="shared" si="204"/>
        <v>-4.5926755241902772E-3</v>
      </c>
      <c r="G112" s="185">
        <f t="shared" si="204"/>
        <v>-5.3010813971880975E-3</v>
      </c>
      <c r="H112" s="185">
        <f t="shared" si="204"/>
        <v>-6.9628211033809315E-3</v>
      </c>
      <c r="I112" s="185">
        <f t="shared" si="204"/>
        <v>-5.1897776170302451E-3</v>
      </c>
      <c r="J112" s="185">
        <f t="shared" si="204"/>
        <v>-4.4773962357634936E-3</v>
      </c>
      <c r="K112" s="185">
        <f t="shared" si="204"/>
        <v>-5.0807696252785535E-3</v>
      </c>
      <c r="L112" s="185">
        <f t="shared" si="204"/>
        <v>-6.4982850621017061E-3</v>
      </c>
      <c r="M112" s="185">
        <f t="shared" si="204"/>
        <v>-6.9500102783160017E-3</v>
      </c>
      <c r="N112" s="185">
        <f t="shared" si="204"/>
        <v>-6.5339061493695392E-3</v>
      </c>
      <c r="O112" s="185">
        <f t="shared" si="204"/>
        <v>-4.9203303242485357E-3</v>
      </c>
      <c r="P112" s="185">
        <f t="shared" ca="1" si="204"/>
        <v>-5.099600207614431E-3</v>
      </c>
      <c r="Q112" s="199">
        <f>IFERROR(Q111/Q$11,"")</f>
        <v>-4.3355484982178982E-3</v>
      </c>
      <c r="R112" s="185">
        <f t="shared" ref="R112:AO112" si="205">IFERROR(R111/R$11,"")</f>
        <v>-4.4430518384806876E-3</v>
      </c>
      <c r="S112" s="185">
        <f t="shared" si="205"/>
        <v>-3.6131779204278429E-3</v>
      </c>
      <c r="T112" s="185">
        <f t="shared" si="205"/>
        <v>-4.244806349157409E-3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-4.1663123106853474E-3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-923.49613021236121</v>
      </c>
      <c r="AE113" s="176">
        <v>-923.49613021236121</v>
      </c>
      <c r="AF113" s="176">
        <v>-923.49613021236121</v>
      </c>
      <c r="AG113" s="176">
        <v>-923.49613021236121</v>
      </c>
      <c r="AH113" s="176">
        <v>-923.49613021236121</v>
      </c>
      <c r="AI113" s="176">
        <v>-923.49613021236121</v>
      </c>
      <c r="AJ113" s="176">
        <v>-923.49613021236121</v>
      </c>
      <c r="AK113" s="176">
        <v>-923.49613021236121</v>
      </c>
      <c r="AL113" s="176">
        <v>-923.49613021236121</v>
      </c>
      <c r="AM113" s="176">
        <v>-923.49613021236121</v>
      </c>
      <c r="AN113" s="176">
        <v>-923.49613021236121</v>
      </c>
      <c r="AO113" s="178">
        <v>-923.49613021236121</v>
      </c>
      <c r="AP113" s="5"/>
      <c r="AQ113" s="179">
        <v>-923.49613021236121</v>
      </c>
      <c r="AR113" s="178">
        <f ca="1">SUMIF($AD$4:$AO$4,"&lt;"&amp;MONTH(TODAY()),$AD113:$AO113)</f>
        <v>-4617.4806510618064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-3.9904454343502302E-2</v>
      </c>
      <c r="AE114" s="185">
        <f t="shared" si="209"/>
        <v>-3.8908908586082064E-2</v>
      </c>
      <c r="AF114" s="185">
        <f t="shared" si="209"/>
        <v>-3.8698015328977632E-2</v>
      </c>
      <c r="AG114" s="185">
        <f t="shared" si="209"/>
        <v>-3.8315081152420653E-2</v>
      </c>
      <c r="AH114" s="185">
        <f t="shared" si="209"/>
        <v>-3.797802051221548E-2</v>
      </c>
      <c r="AI114" s="185">
        <f t="shared" si="209"/>
        <v>-3.6310366236449246E-2</v>
      </c>
      <c r="AJ114" s="185">
        <f t="shared" si="209"/>
        <v>-3.6028268588107253E-2</v>
      </c>
      <c r="AK114" s="185">
        <f t="shared" si="209"/>
        <v>-3.534790615555148E-2</v>
      </c>
      <c r="AL114" s="185">
        <f t="shared" si="209"/>
        <v>-3.515357459209921E-2</v>
      </c>
      <c r="AM114" s="185">
        <f t="shared" si="209"/>
        <v>-3.4543793200050431E-2</v>
      </c>
      <c r="AN114" s="185">
        <f t="shared" si="209"/>
        <v>-3.375508939675903E-2</v>
      </c>
      <c r="AO114" s="186">
        <f t="shared" si="209"/>
        <v>-3.3265202406645704E-2</v>
      </c>
      <c r="AP114" s="5"/>
      <c r="AQ114" s="193">
        <f t="shared" ref="AQ114" si="211">IFERROR(AQ113/AQ$11,"")</f>
        <v>-3.8315081152420653E-2</v>
      </c>
      <c r="AR114" s="186">
        <f ca="1">IFERROR(AR113/AR$11,"")</f>
        <v>-3.8749946668870723E-2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-844.01856000000009</v>
      </c>
      <c r="E115" s="176">
        <v>-90.33</v>
      </c>
      <c r="F115" s="176">
        <v>-459.16065999999995</v>
      </c>
      <c r="G115" s="176">
        <v>-923.51735000000008</v>
      </c>
      <c r="H115" s="176">
        <v>-922.70060000000001</v>
      </c>
      <c r="I115" s="176">
        <v>-96.059180000000012</v>
      </c>
      <c r="J115" s="176">
        <v>-69.81</v>
      </c>
      <c r="K115" s="176">
        <v>-118.48428</v>
      </c>
      <c r="L115" s="176">
        <v>-369.8578</v>
      </c>
      <c r="M115" s="176">
        <v>-89.724999999999994</v>
      </c>
      <c r="N115" s="176">
        <v>-67.465000000000003</v>
      </c>
      <c r="O115" s="176">
        <v>-416.81276000000003</v>
      </c>
      <c r="P115" s="176">
        <f ca="1">SUMIF($D$4:$O$4,"&lt;"&amp;MONTH(TODAY()),$D115:$O115)</f>
        <v>-3239.7271700000001</v>
      </c>
      <c r="Q115" s="177">
        <v>-148.50634000000002</v>
      </c>
      <c r="R115" s="176">
        <v>-56.255200000000002</v>
      </c>
      <c r="S115" s="176">
        <v>-430.64976999999988</v>
      </c>
      <c r="T115" s="176">
        <v>-103.41582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-738.8271299999999</v>
      </c>
      <c r="AD115" s="176">
        <v>-152.23877911559029</v>
      </c>
      <c r="AE115" s="176">
        <v>-152.23877911559029</v>
      </c>
      <c r="AF115" s="176">
        <v>-152.23877911559029</v>
      </c>
      <c r="AG115" s="176">
        <v>-152.23877911559029</v>
      </c>
      <c r="AH115" s="176">
        <v>-152.23877911559029</v>
      </c>
      <c r="AI115" s="176">
        <v>-152.23877911559029</v>
      </c>
      <c r="AJ115" s="176">
        <v>-152.23877911559029</v>
      </c>
      <c r="AK115" s="176">
        <v>-152.23877911559029</v>
      </c>
      <c r="AL115" s="176">
        <v>-152.23877911559029</v>
      </c>
      <c r="AM115" s="176">
        <v>-152.23877911559029</v>
      </c>
      <c r="AN115" s="176">
        <v>-152.23877911559029</v>
      </c>
      <c r="AO115" s="178">
        <v>-152.23877911559029</v>
      </c>
      <c r="AP115" s="5"/>
      <c r="AQ115" s="179">
        <v>-152.23877911559029</v>
      </c>
      <c r="AR115" s="178">
        <f ca="1">SUMIF($AD$4:$AO$4,"&lt;"&amp;MONTH(TODAY()),$AD115:$AO115)</f>
        <v>-761.19389557795148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-0.8880196241034346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-0.32069988605544786</v>
      </c>
      <c r="AV115" s="45">
        <f ca="1">IFERROR(($AC115/$AR115)-1,"")</f>
        <v>-2.9383795256226031E-2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-3.9108814748024155E-2</v>
      </c>
      <c r="E116" s="196">
        <f t="shared" si="212"/>
        <v>-5.2944986664357633E-3</v>
      </c>
      <c r="F116" s="196">
        <f t="shared" si="212"/>
        <v>-2.6652587678232722E-2</v>
      </c>
      <c r="G116" s="196">
        <f t="shared" si="212"/>
        <v>-5.6570959404184676E-2</v>
      </c>
      <c r="H116" s="196">
        <f t="shared" si="212"/>
        <v>-6.0549659423742845E-2</v>
      </c>
      <c r="I116" s="196">
        <f t="shared" si="212"/>
        <v>-5.4364310402771204E-3</v>
      </c>
      <c r="J116" s="196">
        <f t="shared" si="212"/>
        <v>-3.3178279587234962E-3</v>
      </c>
      <c r="K116" s="196">
        <f t="shared" si="212"/>
        <v>-5.6800567683332765E-3</v>
      </c>
      <c r="L116" s="196">
        <f t="shared" si="212"/>
        <v>-2.0454498519315228E-2</v>
      </c>
      <c r="M116" s="196">
        <f t="shared" si="212"/>
        <v>-4.7961946704434631E-3</v>
      </c>
      <c r="N116" s="196">
        <f t="shared" si="212"/>
        <v>-3.1407699141517333E-3</v>
      </c>
      <c r="O116" s="196">
        <f t="shared" si="212"/>
        <v>-1.8875645726748283E-2</v>
      </c>
      <c r="P116" s="196">
        <f t="shared" ca="1" si="212"/>
        <v>-3.7053533072361693E-2</v>
      </c>
      <c r="Q116" s="197">
        <f t="shared" si="212"/>
        <v>-5.7558559839325455E-3</v>
      </c>
      <c r="R116" s="196">
        <f t="shared" si="212"/>
        <v>-2.0580682143803374E-3</v>
      </c>
      <c r="S116" s="196">
        <f t="shared" si="212"/>
        <v>-1.7125719132206462E-2</v>
      </c>
      <c r="T116" s="196">
        <f t="shared" si="212"/>
        <v>-4.1029021667698647E-3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-7.1393368816214742E-3</v>
      </c>
      <c r="AD116" s="185">
        <f t="shared" si="212"/>
        <v>-6.5782683995997205E-3</v>
      </c>
      <c r="AE116" s="185">
        <f t="shared" si="212"/>
        <v>-6.414152204950902E-3</v>
      </c>
      <c r="AF116" s="185">
        <f t="shared" si="212"/>
        <v>-6.3793863505689176E-3</v>
      </c>
      <c r="AG116" s="185">
        <f t="shared" si="212"/>
        <v>-6.3162594682643182E-3</v>
      </c>
      <c r="AH116" s="185">
        <f t="shared" si="212"/>
        <v>-6.2606948603856098E-3</v>
      </c>
      <c r="AI116" s="185">
        <f t="shared" si="212"/>
        <v>-5.9857812547691311E-3</v>
      </c>
      <c r="AJ116" s="185">
        <f t="shared" si="212"/>
        <v>-5.9392773224082136E-3</v>
      </c>
      <c r="AK116" s="185">
        <f t="shared" si="212"/>
        <v>-5.8271192497321694E-3</v>
      </c>
      <c r="AL116" s="185">
        <f t="shared" si="212"/>
        <v>-5.7950835984763331E-3</v>
      </c>
      <c r="AM116" s="185">
        <f t="shared" si="212"/>
        <v>-5.6945608441129076E-3</v>
      </c>
      <c r="AN116" s="185">
        <f t="shared" si="212"/>
        <v>-5.5645426446113084E-3</v>
      </c>
      <c r="AO116" s="186">
        <f t="shared" si="212"/>
        <v>-5.4837845397968203E-3</v>
      </c>
      <c r="AP116" s="5"/>
      <c r="AQ116" s="146">
        <f>IFERROR(AQ115/AQ$11,"")</f>
        <v>-6.3162594682643182E-3</v>
      </c>
      <c r="AR116" s="147">
        <f ca="1">IFERROR(AR115/AR$11,"")</f>
        <v>-6.3879472568082792E-3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-5.2468057237414809E-2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-2.2133573014944535E-3</v>
      </c>
      <c r="AV116" s="45">
        <f ca="1">IF($AR116&lt;&gt;0,IFERROR(($AR116-$AC116),""),"")</f>
        <v>7.5138962481319498E-4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-1138.76902</v>
      </c>
      <c r="E117" s="176">
        <f t="shared" ref="E117:AB117" si="214">+E119+E121+E123</f>
        <v>-1029.4592700000001</v>
      </c>
      <c r="F117" s="176">
        <f t="shared" si="214"/>
        <v>-1020.0000199999999</v>
      </c>
      <c r="G117" s="176">
        <f t="shared" si="214"/>
        <v>-1021.4187000000002</v>
      </c>
      <c r="H117" s="176">
        <f t="shared" si="214"/>
        <v>-806.84203000000002</v>
      </c>
      <c r="I117" s="176">
        <f t="shared" si="214"/>
        <v>-1103.5109600000001</v>
      </c>
      <c r="J117" s="176">
        <f t="shared" si="214"/>
        <v>-1141.1717200000001</v>
      </c>
      <c r="K117" s="176">
        <f t="shared" si="214"/>
        <v>-990.86262999999985</v>
      </c>
      <c r="L117" s="176">
        <f t="shared" si="214"/>
        <v>-990.86264999999992</v>
      </c>
      <c r="M117" s="176">
        <f t="shared" si="214"/>
        <v>-990.86264000000017</v>
      </c>
      <c r="N117" s="176">
        <f t="shared" si="214"/>
        <v>-1334.2162599999999</v>
      </c>
      <c r="O117" s="176">
        <f t="shared" si="214"/>
        <v>10709.991019999999</v>
      </c>
      <c r="P117" s="176">
        <f t="shared" ca="1" si="214"/>
        <v>-5016.4890400000004</v>
      </c>
      <c r="Q117" s="177">
        <f t="shared" si="214"/>
        <v>-215.13795999999996</v>
      </c>
      <c r="R117" s="176">
        <f t="shared" si="214"/>
        <v>-262.56351000000001</v>
      </c>
      <c r="S117" s="176">
        <f t="shared" si="214"/>
        <v>-255.00719999999995</v>
      </c>
      <c r="T117" s="176">
        <f t="shared" si="214"/>
        <v>-319.53600999999998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-1052.24468</v>
      </c>
      <c r="AD117" s="176">
        <v>-923.49613021236121</v>
      </c>
      <c r="AE117" s="176">
        <v>-923.49613021236121</v>
      </c>
      <c r="AF117" s="176">
        <v>-923.49613021236121</v>
      </c>
      <c r="AG117" s="176">
        <v>-923.49613021236121</v>
      </c>
      <c r="AH117" s="176">
        <v>-923.49613021236121</v>
      </c>
      <c r="AI117" s="176">
        <v>-923.49613021236121</v>
      </c>
      <c r="AJ117" s="176">
        <v>-923.49613021236121</v>
      </c>
      <c r="AK117" s="176">
        <v>-923.49613021236121</v>
      </c>
      <c r="AL117" s="176">
        <v>-923.49613021236121</v>
      </c>
      <c r="AM117" s="176">
        <v>-923.49613021236121</v>
      </c>
      <c r="AN117" s="176">
        <v>-923.49613021236121</v>
      </c>
      <c r="AO117" s="178">
        <v>-923.49613021236121</v>
      </c>
      <c r="AP117" s="5"/>
      <c r="AQ117" s="179">
        <v>-923.49613021236121</v>
      </c>
      <c r="AR117" s="178">
        <f ca="1">SUMIF($AD$4:$AO$4,"&lt;"&amp;MONTH(TODAY()),$AD117:$AO117)</f>
        <v>-4617.4806510618064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-0.68716451931024958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-0.65399312509677587</v>
      </c>
      <c r="AV117" s="45">
        <f ca="1">IFERROR(($AC117/$AR117)-1,"")</f>
        <v>-0.77211714362938744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-5.2766501537559803E-2</v>
      </c>
      <c r="E118" s="201">
        <f t="shared" si="216"/>
        <v>-6.0339540929535425E-2</v>
      </c>
      <c r="F118" s="201">
        <f t="shared" si="216"/>
        <v>-5.9207249952226162E-2</v>
      </c>
      <c r="G118" s="202">
        <f t="shared" si="216"/>
        <v>-6.2568002444539986E-2</v>
      </c>
      <c r="H118" s="202">
        <f t="shared" si="216"/>
        <v>-5.2946763148589378E-2</v>
      </c>
      <c r="I118" s="202">
        <f t="shared" si="216"/>
        <v>-6.2452763350988455E-2</v>
      </c>
      <c r="J118" s="202">
        <f t="shared" si="216"/>
        <v>-5.4235946688448375E-2</v>
      </c>
      <c r="K118" s="202">
        <f t="shared" si="216"/>
        <v>-4.7501288677451646E-2</v>
      </c>
      <c r="L118" s="202">
        <f t="shared" si="216"/>
        <v>-5.4798353873488033E-2</v>
      </c>
      <c r="M118" s="202">
        <f t="shared" si="216"/>
        <v>-5.2965952779153419E-2</v>
      </c>
      <c r="N118" s="202">
        <f t="shared" si="216"/>
        <v>-6.2113188888757824E-2</v>
      </c>
      <c r="O118" s="202">
        <f t="shared" si="216"/>
        <v>0.48500913510943255</v>
      </c>
      <c r="P118" s="202">
        <f t="shared" ca="1" si="216"/>
        <v>-5.7374782750851193E-2</v>
      </c>
      <c r="Q118" s="203">
        <f t="shared" si="216"/>
        <v>-8.3383855156422288E-3</v>
      </c>
      <c r="R118" s="202">
        <f t="shared" si="216"/>
        <v>-9.6057540313985897E-3</v>
      </c>
      <c r="S118" s="202">
        <f t="shared" si="216"/>
        <v>-1.0140912611866483E-2</v>
      </c>
      <c r="T118" s="202">
        <f t="shared" si="216"/>
        <v>-1.2677218899294103E-2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-1.0167912015377653E-2</v>
      </c>
      <c r="AD118" s="204">
        <f t="shared" si="216"/>
        <v>-3.9904454343502302E-2</v>
      </c>
      <c r="AE118" s="204">
        <f t="shared" si="216"/>
        <v>-3.8908908586082064E-2</v>
      </c>
      <c r="AF118" s="204">
        <f t="shared" si="216"/>
        <v>-3.8698015328977632E-2</v>
      </c>
      <c r="AG118" s="204">
        <f t="shared" si="216"/>
        <v>-3.8315081152420653E-2</v>
      </c>
      <c r="AH118" s="204">
        <f t="shared" si="216"/>
        <v>-3.797802051221548E-2</v>
      </c>
      <c r="AI118" s="204">
        <f t="shared" si="216"/>
        <v>-3.6310366236449246E-2</v>
      </c>
      <c r="AJ118" s="204">
        <f t="shared" si="216"/>
        <v>-3.6028268588107253E-2</v>
      </c>
      <c r="AK118" s="204">
        <f t="shared" si="216"/>
        <v>-3.534790615555148E-2</v>
      </c>
      <c r="AL118" s="204">
        <f t="shared" si="216"/>
        <v>-3.515357459209921E-2</v>
      </c>
      <c r="AM118" s="204">
        <f t="shared" si="216"/>
        <v>-3.4543793200050431E-2</v>
      </c>
      <c r="AN118" s="204">
        <f t="shared" si="216"/>
        <v>-3.375508939675903E-2</v>
      </c>
      <c r="AO118" s="205">
        <f t="shared" si="216"/>
        <v>-3.3265202406645704E-2</v>
      </c>
      <c r="AP118" s="56"/>
      <c r="AQ118" s="206">
        <f>IFERROR(AQ117/AQ$11,"")</f>
        <v>-3.8315081152420653E-2</v>
      </c>
      <c r="AR118" s="205">
        <f ca="1">IFERROR(AR117/AR$11,"")</f>
        <v>-3.8749946668870723E-2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-4.9890783545245884E-2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-2.5637862253126552E-2</v>
      </c>
      <c r="AV118" s="45">
        <f ca="1">IF($AR118&lt;&gt;0,IFERROR(($AR118-$AC118),""),"")</f>
        <v>-2.8582034653493071E-2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-1138.76902</v>
      </c>
      <c r="E119" s="156">
        <v>-1029.4592700000001</v>
      </c>
      <c r="F119" s="156">
        <v>-1020.0000199999999</v>
      </c>
      <c r="G119" s="156">
        <v>-1021.4187000000002</v>
      </c>
      <c r="H119" s="156">
        <v>-806.84203000000002</v>
      </c>
      <c r="I119" s="156">
        <v>-1103.5109600000001</v>
      </c>
      <c r="J119" s="156">
        <v>-1141.1717200000001</v>
      </c>
      <c r="K119" s="156">
        <v>-990.86262999999985</v>
      </c>
      <c r="L119" s="156">
        <v>-990.86264999999992</v>
      </c>
      <c r="M119" s="156">
        <v>-990.86264000000017</v>
      </c>
      <c r="N119" s="156">
        <v>-1334.2162599999999</v>
      </c>
      <c r="O119" s="156">
        <v>10709.991019999999</v>
      </c>
      <c r="P119" s="156">
        <f ca="1">SUMIF($D$4:$O$4,"&lt;"&amp;MONTH(TODAY()),$D119:$O119)</f>
        <v>-5016.4890400000004</v>
      </c>
      <c r="Q119" s="157">
        <v>-199.11795999999995</v>
      </c>
      <c r="R119" s="156">
        <v>-238.83676</v>
      </c>
      <c r="S119" s="156">
        <v>-238.98719999999994</v>
      </c>
      <c r="T119" s="156">
        <v>-295.11947999999995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-972.06139999999982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-5.2766501537559803E-2</v>
      </c>
      <c r="E120" s="154">
        <f t="shared" ref="E120:P120" si="218">IFERROR(E119/E$11,"")</f>
        <v>-6.0339540929535425E-2</v>
      </c>
      <c r="F120" s="154">
        <f t="shared" si="218"/>
        <v>-5.9207249952226162E-2</v>
      </c>
      <c r="G120" s="154">
        <f t="shared" si="218"/>
        <v>-6.2568002444539986E-2</v>
      </c>
      <c r="H120" s="154">
        <f t="shared" si="218"/>
        <v>-5.2946763148589378E-2</v>
      </c>
      <c r="I120" s="154">
        <f t="shared" si="218"/>
        <v>-6.2452763350988455E-2</v>
      </c>
      <c r="J120" s="154">
        <f t="shared" si="218"/>
        <v>-5.4235946688448375E-2</v>
      </c>
      <c r="K120" s="154">
        <f t="shared" si="218"/>
        <v>-4.7501288677451646E-2</v>
      </c>
      <c r="L120" s="154">
        <f t="shared" si="218"/>
        <v>-5.4798353873488033E-2</v>
      </c>
      <c r="M120" s="154">
        <f t="shared" si="218"/>
        <v>-5.2965952779153419E-2</v>
      </c>
      <c r="N120" s="154">
        <f t="shared" si="218"/>
        <v>-6.2113188888757824E-2</v>
      </c>
      <c r="O120" s="154">
        <f t="shared" si="218"/>
        <v>0.48500913510943255</v>
      </c>
      <c r="P120" s="154">
        <f t="shared" ca="1" si="218"/>
        <v>-5.7374782750851193E-2</v>
      </c>
      <c r="Q120" s="172">
        <f>IFERROR(Q119/Q$11,"")</f>
        <v>-7.7174772577011915E-3</v>
      </c>
      <c r="R120" s="154">
        <f t="shared" ref="R120:AO120" si="219">IFERROR(R119/R$11,"")</f>
        <v>-8.7377228092973668E-3</v>
      </c>
      <c r="S120" s="154">
        <f t="shared" si="219"/>
        <v>-9.5038426779897097E-3</v>
      </c>
      <c r="T120" s="154">
        <f t="shared" si="219"/>
        <v>-1.1708521519705549E-2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-9.3930955191380214E-3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-16.02</v>
      </c>
      <c r="R123" s="156">
        <v>-23.726749999999999</v>
      </c>
      <c r="S123" s="156">
        <v>-16.02</v>
      </c>
      <c r="T123" s="156">
        <v>-24.416529999999998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-80.183279999999996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-6.2090825794103711E-4</v>
      </c>
      <c r="R124" s="211">
        <f t="shared" ref="R124:AO124" si="227">IFERROR(R123/R$11,"")</f>
        <v>-8.6803122210122208E-4</v>
      </c>
      <c r="S124" s="211">
        <f t="shared" si="227"/>
        <v>-6.370699338767732E-4</v>
      </c>
      <c r="T124" s="211">
        <f t="shared" si="227"/>
        <v>-9.6869737958855224E-4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-7.748164962396299E-4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-13886.592000000001</v>
      </c>
      <c r="E125" s="217">
        <f t="shared" ref="E125:AB125" si="230">E23+E49+E73+E85+E101+E115+E117</f>
        <v>-12713.33093</v>
      </c>
      <c r="F125" s="217">
        <f t="shared" si="230"/>
        <v>-11612.5434</v>
      </c>
      <c r="G125" s="217">
        <f t="shared" si="230"/>
        <v>-14720.090610000001</v>
      </c>
      <c r="H125" s="217">
        <f t="shared" si="230"/>
        <v>-12855.892960000001</v>
      </c>
      <c r="I125" s="217">
        <f t="shared" si="230"/>
        <v>-10780.256919999998</v>
      </c>
      <c r="J125" s="217">
        <f t="shared" si="230"/>
        <v>-15357.57223</v>
      </c>
      <c r="K125" s="217">
        <f t="shared" si="230"/>
        <v>-15185.560040000002</v>
      </c>
      <c r="L125" s="217">
        <f t="shared" si="230"/>
        <v>-14122.529439999998</v>
      </c>
      <c r="M125" s="217">
        <f t="shared" si="230"/>
        <v>-14928.547699999999</v>
      </c>
      <c r="N125" s="217">
        <f t="shared" si="230"/>
        <v>-15585.063199999999</v>
      </c>
      <c r="O125" s="217">
        <f t="shared" si="230"/>
        <v>-4536.6018000000004</v>
      </c>
      <c r="P125" s="217">
        <f t="shared" ca="1" si="230"/>
        <v>-65788.449900000007</v>
      </c>
      <c r="Q125" s="218">
        <f t="shared" si="230"/>
        <v>-14941.247579999999</v>
      </c>
      <c r="R125" s="217">
        <f t="shared" si="230"/>
        <v>-17400.242010000002</v>
      </c>
      <c r="S125" s="217">
        <f t="shared" si="230"/>
        <v>-17471.341260000001</v>
      </c>
      <c r="T125" s="217">
        <f>T23+T49+T73+T85+T101+T115+T117</f>
        <v>-17282.418030000001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-67095.248879999999</v>
      </c>
      <c r="AD125" s="71">
        <v>-15662.50536919206</v>
      </c>
      <c r="AE125" s="71">
        <v>-15887.519336562464</v>
      </c>
      <c r="AF125" s="71">
        <v>-15936.671612223958</v>
      </c>
      <c r="AG125" s="71">
        <v>-16027.304196385221</v>
      </c>
      <c r="AH125" s="71">
        <v>-16108.591860422506</v>
      </c>
      <c r="AI125" s="71">
        <v>-16532.978539744239</v>
      </c>
      <c r="AJ125" s="71">
        <v>-16608.652092034561</v>
      </c>
      <c r="AK125" s="71">
        <v>-16796.130784843077</v>
      </c>
      <c r="AL125" s="71">
        <v>-16851.012646544863</v>
      </c>
      <c r="AM125" s="71">
        <v>-17027.231887423644</v>
      </c>
      <c r="AN125" s="71">
        <v>-17264.600517890085</v>
      </c>
      <c r="AO125" s="71">
        <v>-17417.704028773584</v>
      </c>
      <c r="AP125" s="5"/>
      <c r="AQ125" s="220">
        <v>-16027.304196385221</v>
      </c>
      <c r="AR125" s="221">
        <f ca="1">SUMIF($AD$4:$AO$4,"&lt;"&amp;MONTH(TODAY()),$AD125:$AO125)</f>
        <v>-79622.592374786211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0.17407008474929486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7.8310975959254403E-2</v>
      </c>
      <c r="AV125" s="45">
        <f ca="1">IFERROR(($AC125/$AR125)-1,"")</f>
        <v>-0.15733403197699947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-0.64345522687249224</v>
      </c>
      <c r="E126" s="47">
        <f t="shared" ref="E126:P126" si="232">IFERROR(E125/E$11,"")</f>
        <v>-0.74516454837641477</v>
      </c>
      <c r="F126" s="47">
        <f t="shared" si="232"/>
        <v>-0.67406543743486813</v>
      </c>
      <c r="G126" s="48">
        <f t="shared" si="232"/>
        <v>-0.90169356138704926</v>
      </c>
      <c r="H126" s="48">
        <f t="shared" si="232"/>
        <v>-0.84363220346458356</v>
      </c>
      <c r="I126" s="48">
        <f t="shared" si="232"/>
        <v>-0.61010434757042697</v>
      </c>
      <c r="J126" s="48">
        <f t="shared" si="232"/>
        <v>-0.7298923151813429</v>
      </c>
      <c r="K126" s="48">
        <f t="shared" si="232"/>
        <v>-0.72798554446322628</v>
      </c>
      <c r="L126" s="48">
        <f t="shared" si="232"/>
        <v>-0.78102789104208614</v>
      </c>
      <c r="M126" s="48">
        <f t="shared" si="232"/>
        <v>-0.79799633230650335</v>
      </c>
      <c r="N126" s="48">
        <f t="shared" si="232"/>
        <v>-0.72554802651320438</v>
      </c>
      <c r="O126" s="48">
        <f t="shared" si="232"/>
        <v>-0.20544305884524403</v>
      </c>
      <c r="P126" s="48">
        <f t="shared" ca="1" si="232"/>
        <v>-0.75243820736579503</v>
      </c>
      <c r="Q126" s="49">
        <f>IFERROR(Q125/Q$11,"")</f>
        <v>-0.57909762836226819</v>
      </c>
      <c r="R126" s="48">
        <f t="shared" ref="R126:AO126" si="233">IFERROR(R125/R$11,"")</f>
        <v>-0.63657910741240697</v>
      </c>
      <c r="S126" s="48">
        <f t="shared" si="233"/>
        <v>-0.69478565675697512</v>
      </c>
      <c r="T126" s="48">
        <f t="shared" si="233"/>
        <v>-0.68565979926774823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-0.64834596004962075</v>
      </c>
      <c r="AD126" s="223">
        <f t="shared" si="233"/>
        <v>-0.67678002101217516</v>
      </c>
      <c r="AE126" s="223">
        <f t="shared" si="233"/>
        <v>-0.66937588291113959</v>
      </c>
      <c r="AF126" s="223">
        <f t="shared" si="233"/>
        <v>-0.66780741376892294</v>
      </c>
      <c r="AG126" s="223">
        <f t="shared" si="233"/>
        <v>-0.66495943063434404</v>
      </c>
      <c r="AH126" s="223">
        <f t="shared" si="233"/>
        <v>-0.66245262116837889</v>
      </c>
      <c r="AI126" s="223">
        <f t="shared" si="233"/>
        <v>-0.65004983358124502</v>
      </c>
      <c r="AJ126" s="223">
        <f t="shared" si="233"/>
        <v>-0.64795179847765116</v>
      </c>
      <c r="AK126" s="223">
        <f t="shared" si="233"/>
        <v>-0.64289176244027901</v>
      </c>
      <c r="AL126" s="223">
        <f t="shared" si="233"/>
        <v>-0.64144646701064523</v>
      </c>
      <c r="AM126" s="223">
        <f t="shared" si="233"/>
        <v>-0.63691136090977607</v>
      </c>
      <c r="AN126" s="223">
        <f t="shared" si="233"/>
        <v>-0.63104556133516487</v>
      </c>
      <c r="AO126" s="223">
        <f t="shared" si="233"/>
        <v>-0.6274021417317317</v>
      </c>
      <c r="AP126" s="5"/>
      <c r="AQ126" s="52">
        <f t="shared" ref="AQ126" si="235">IFERROR(AQ125/AQ$11,"")</f>
        <v>-0.66495943063434404</v>
      </c>
      <c r="AR126" s="224">
        <f ca="1">IFERROR(AR125/AR$11,"")</f>
        <v>-0.66819364093073275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-0.21603376211930103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2.0700368633404187E-2</v>
      </c>
      <c r="AV126" s="45">
        <f ca="1">IF($AR126&lt;&gt;0,IFERROR(($AR126-$AC126),""),"")</f>
        <v>-1.9847680881111995E-2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7694.6951200000076</v>
      </c>
      <c r="E127" s="40">
        <f t="shared" si="236"/>
        <v>4347.7745100000102</v>
      </c>
      <c r="F127" s="40">
        <f t="shared" si="236"/>
        <v>5615.0768799999914</v>
      </c>
      <c r="G127" s="40">
        <f t="shared" si="236"/>
        <v>1604.8464199999798</v>
      </c>
      <c r="H127" s="40">
        <f t="shared" si="236"/>
        <v>2382.8484099999914</v>
      </c>
      <c r="I127" s="40">
        <f t="shared" si="236"/>
        <v>6889.2728299999999</v>
      </c>
      <c r="J127" s="40">
        <f t="shared" si="236"/>
        <v>5683.3017600000003</v>
      </c>
      <c r="K127" s="40">
        <f t="shared" si="236"/>
        <v>5674.1399300000066</v>
      </c>
      <c r="L127" s="40">
        <f t="shared" si="236"/>
        <v>3959.448940000002</v>
      </c>
      <c r="M127" s="40">
        <f t="shared" si="236"/>
        <v>3778.99154000001</v>
      </c>
      <c r="N127" s="40">
        <f t="shared" si="236"/>
        <v>5895.3386899999914</v>
      </c>
      <c r="O127" s="40">
        <f t="shared" si="236"/>
        <v>17545.437990000049</v>
      </c>
      <c r="P127" s="40">
        <f ca="1">SUMIF($D$4:$O$4,"&lt;"&amp;MONTH(TODAY()),$D127:$O127)</f>
        <v>21645.241339999979</v>
      </c>
      <c r="Q127" s="41">
        <f t="shared" ref="Q127:AB127" si="237">Q11+Q125</f>
        <v>10859.665509999999</v>
      </c>
      <c r="R127" s="40">
        <f t="shared" si="237"/>
        <v>9933.7402200000106</v>
      </c>
      <c r="S127" s="40">
        <f t="shared" si="237"/>
        <v>7675.0345900000175</v>
      </c>
      <c r="T127" s="40">
        <f>T11+T125</f>
        <v>7923.1110800000242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36391.551400000055</v>
      </c>
      <c r="AD127" s="40">
        <v>7480.1774567099401</v>
      </c>
      <c r="AE127" s="40">
        <v>7847.3055087353296</v>
      </c>
      <c r="AF127" s="40">
        <v>7927.5013269198735</v>
      </c>
      <c r="AG127" s="40">
        <v>8075.3755431829941</v>
      </c>
      <c r="AH127" s="40">
        <v>8208.0027845069835</v>
      </c>
      <c r="AI127" s="40">
        <v>8900.4231560319095</v>
      </c>
      <c r="AJ127" s="40">
        <v>9023.8905308213871</v>
      </c>
      <c r="AK127" s="40">
        <v>9329.7768190879069</v>
      </c>
      <c r="AL127" s="40">
        <v>9419.3209092329234</v>
      </c>
      <c r="AM127" s="40">
        <v>9706.8365127719953</v>
      </c>
      <c r="AN127" s="40">
        <v>10094.122173006715</v>
      </c>
      <c r="AO127" s="40">
        <v>10343.922638132422</v>
      </c>
      <c r="AP127" s="5"/>
      <c r="AQ127" s="43">
        <v>8075.3755431829941</v>
      </c>
      <c r="AR127" s="44">
        <f ca="1">SUMIF($AD$4:$AO$4,"&lt;"&amp;MONTH(TODAY()),$AD127:$AO127)</f>
        <v>39538.362620055123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3.9369902199115874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-1.8855403364058665E-2</v>
      </c>
      <c r="AV127" s="45">
        <f ca="1">IFERROR(($AC127/$AR127)-1,"")</f>
        <v>-7.9588809741425792E-2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0.35654477312750771</v>
      </c>
      <c r="E128" s="47">
        <f t="shared" ref="E128:P128" si="239">IFERROR(E127/E$11,"")</f>
        <v>0.25483545162358529</v>
      </c>
      <c r="F128" s="47">
        <f t="shared" si="239"/>
        <v>0.32593456256513181</v>
      </c>
      <c r="G128" s="48">
        <f t="shared" si="239"/>
        <v>9.8306438612950756E-2</v>
      </c>
      <c r="H128" s="48">
        <f t="shared" si="239"/>
        <v>0.15636779653541641</v>
      </c>
      <c r="I128" s="48">
        <f t="shared" si="239"/>
        <v>0.38989565242957303</v>
      </c>
      <c r="J128" s="48">
        <f t="shared" si="239"/>
        <v>0.2701076848186571</v>
      </c>
      <c r="K128" s="48">
        <f t="shared" si="239"/>
        <v>0.27201445553677367</v>
      </c>
      <c r="L128" s="48">
        <f t="shared" si="239"/>
        <v>0.2189721089579138</v>
      </c>
      <c r="M128" s="48">
        <f t="shared" si="239"/>
        <v>0.20200366769349662</v>
      </c>
      <c r="N128" s="48">
        <f t="shared" si="239"/>
        <v>0.27445197348679562</v>
      </c>
      <c r="O128" s="48">
        <f t="shared" si="239"/>
        <v>0.79455694115475595</v>
      </c>
      <c r="P128" s="48">
        <f t="shared" ca="1" si="239"/>
        <v>0.24756179263420494</v>
      </c>
      <c r="Q128" s="49">
        <f>IFERROR(Q127/Q$11,"")</f>
        <v>0.42090237163773181</v>
      </c>
      <c r="R128" s="48">
        <f t="shared" ref="R128:AO128" si="240">IFERROR(R127/R$11,"")</f>
        <v>0.36342089258759303</v>
      </c>
      <c r="S128" s="48">
        <f t="shared" si="240"/>
        <v>0.30521434324302488</v>
      </c>
      <c r="T128" s="48">
        <f t="shared" si="240"/>
        <v>0.31434020073225183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0.35165403995037925</v>
      </c>
      <c r="AD128" s="107">
        <f t="shared" si="240"/>
        <v>0.3232199789878249</v>
      </c>
      <c r="AE128" s="107">
        <f t="shared" si="240"/>
        <v>0.33062411708886036</v>
      </c>
      <c r="AF128" s="107">
        <f t="shared" si="240"/>
        <v>0.33219258623107711</v>
      </c>
      <c r="AG128" s="107">
        <f t="shared" si="240"/>
        <v>0.3350405693656559</v>
      </c>
      <c r="AH128" s="107">
        <f t="shared" si="240"/>
        <v>0.33754737883162111</v>
      </c>
      <c r="AI128" s="107">
        <f t="shared" si="240"/>
        <v>0.34995016641875504</v>
      </c>
      <c r="AJ128" s="107">
        <f t="shared" si="240"/>
        <v>0.35204820152234884</v>
      </c>
      <c r="AK128" s="107">
        <f t="shared" si="240"/>
        <v>0.35710823755972099</v>
      </c>
      <c r="AL128" s="107">
        <f t="shared" si="240"/>
        <v>0.35855353298935472</v>
      </c>
      <c r="AM128" s="107">
        <f t="shared" si="240"/>
        <v>0.36308863909022393</v>
      </c>
      <c r="AN128" s="107">
        <f t="shared" si="240"/>
        <v>0.36895443866483507</v>
      </c>
      <c r="AO128" s="107">
        <f t="shared" si="240"/>
        <v>0.3725978582682683</v>
      </c>
      <c r="AP128" s="119"/>
      <c r="AQ128" s="52">
        <f t="shared" ref="AQ128" si="242">IFERROR(AQ127/AQ$11,"")</f>
        <v>0.3350405693656559</v>
      </c>
      <c r="AR128" s="224">
        <f ca="1">IFERROR(AR127/AR$11,"")</f>
        <v>0.33180635906926731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-0.21603376211930109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2.0700368633404076E-2</v>
      </c>
      <c r="AV128" s="45">
        <f ca="1">IF($AR128&lt;&gt;0,IFERROR(($AR128-$AC128),""),"")</f>
        <v>-1.984768088111194E-2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-162.85099000000002</v>
      </c>
      <c r="E129" s="229">
        <f t="shared" ref="E129:AB129" si="243">E131+E133+E147+E155+E157+E159+E161+E163</f>
        <v>-201.85952000000006</v>
      </c>
      <c r="F129" s="229">
        <f t="shared" si="243"/>
        <v>-267.55818999999997</v>
      </c>
      <c r="G129" s="229">
        <f t="shared" si="243"/>
        <v>-318.07406000000003</v>
      </c>
      <c r="H129" s="229">
        <f t="shared" si="243"/>
        <v>-247.97024000000002</v>
      </c>
      <c r="I129" s="229">
        <f t="shared" si="243"/>
        <v>-265.22019999999998</v>
      </c>
      <c r="J129" s="229">
        <f t="shared" si="243"/>
        <v>-215.96946000000003</v>
      </c>
      <c r="K129" s="229">
        <f t="shared" si="243"/>
        <v>-389.34402</v>
      </c>
      <c r="L129" s="229">
        <f t="shared" si="243"/>
        <v>-385.37678000000005</v>
      </c>
      <c r="M129" s="229">
        <f t="shared" si="243"/>
        <v>-362.41205999999994</v>
      </c>
      <c r="N129" s="229">
        <f t="shared" si="243"/>
        <v>-409.12922000000003</v>
      </c>
      <c r="O129" s="229">
        <f t="shared" si="243"/>
        <v>-375.77859000000001</v>
      </c>
      <c r="P129" s="229">
        <f t="shared" ca="1" si="243"/>
        <v>-1198.3130000000001</v>
      </c>
      <c r="Q129" s="230">
        <f t="shared" si="243"/>
        <v>-320.69229999999999</v>
      </c>
      <c r="R129" s="229">
        <f t="shared" si="243"/>
        <v>-949.55116999999996</v>
      </c>
      <c r="S129" s="229">
        <f t="shared" si="243"/>
        <v>-364.84145000000001</v>
      </c>
      <c r="T129" s="229">
        <f t="shared" si="243"/>
        <v>-380.06267000000003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-2015.14759</v>
      </c>
      <c r="AD129" s="232">
        <v>-675.19160190206935</v>
      </c>
      <c r="AE129" s="232">
        <v>-676.74439473149073</v>
      </c>
      <c r="AF129" s="232">
        <v>-677.08358834728654</v>
      </c>
      <c r="AG129" s="232">
        <v>-677.70903230724252</v>
      </c>
      <c r="AH129" s="232">
        <v>-678.26998815950617</v>
      </c>
      <c r="AI129" s="232">
        <v>-681.19862676916182</v>
      </c>
      <c r="AJ129" s="232">
        <v>-681.72084034881846</v>
      </c>
      <c r="AK129" s="232">
        <v>-683.01460701257031</v>
      </c>
      <c r="AL129" s="232">
        <v>-683.39333977441493</v>
      </c>
      <c r="AM129" s="232">
        <v>-684.6094063894808</v>
      </c>
      <c r="AN129" s="232">
        <v>-686.24745718083955</v>
      </c>
      <c r="AO129" s="233">
        <v>-687.30400507712102</v>
      </c>
      <c r="AP129" s="121"/>
      <c r="AQ129" s="234">
        <v>-677.70903230724252</v>
      </c>
      <c r="AR129" s="235">
        <f ca="1">SUMIF($AD$4:$AO$4,"&lt;"&amp;MONTH(TODAY()),$AD129:$AO129)</f>
        <v>-3384.9986054475953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0.19488734793400009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-0.43919491716660952</v>
      </c>
      <c r="AV129" s="45">
        <f ca="1">IFERROR(($AC129/$AR129)-1,"")</f>
        <v>-0.40468288915778183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-7.5459350081618281E-3</v>
      </c>
      <c r="E130" s="241">
        <f t="shared" ref="E130:P130" si="245">IFERROR(E129/E$11,"")</f>
        <v>-1.1831561601321417E-2</v>
      </c>
      <c r="F130" s="241">
        <f t="shared" si="245"/>
        <v>-1.5530768942627293E-2</v>
      </c>
      <c r="G130" s="242">
        <f t="shared" si="245"/>
        <v>-1.9483937942025888E-2</v>
      </c>
      <c r="H130" s="242">
        <f t="shared" si="245"/>
        <v>-1.6272357012907301E-2</v>
      </c>
      <c r="I130" s="242">
        <f t="shared" si="245"/>
        <v>-1.5010031605396856E-2</v>
      </c>
      <c r="J130" s="242">
        <f t="shared" si="245"/>
        <v>-1.0264281802297891E-2</v>
      </c>
      <c r="K130" s="242">
        <f t="shared" si="245"/>
        <v>-1.8664890701205989E-2</v>
      </c>
      <c r="L130" s="242">
        <f t="shared" si="245"/>
        <v>-2.1312755269426446E-2</v>
      </c>
      <c r="M130" s="242">
        <f t="shared" si="245"/>
        <v>-1.9372513688229995E-2</v>
      </c>
      <c r="N130" s="242">
        <f t="shared" si="245"/>
        <v>-1.9046627809625225E-2</v>
      </c>
      <c r="O130" s="242">
        <f t="shared" si="245"/>
        <v>-1.7017385783815724E-2</v>
      </c>
      <c r="P130" s="242">
        <f t="shared" ca="1" si="245"/>
        <v>-1.3705391857593044E-2</v>
      </c>
      <c r="Q130" s="243">
        <f>IFERROR(Q129/Q$11,"")</f>
        <v>-1.2429494215237482E-2</v>
      </c>
      <c r="R130" s="242">
        <f t="shared" ref="R130:AO130" si="246">IFERROR(R129/R$11,"")</f>
        <v>-3.4738852246630716E-2</v>
      </c>
      <c r="S130" s="242">
        <f t="shared" si="246"/>
        <v>-1.4508709015418607E-2</v>
      </c>
      <c r="T130" s="242">
        <f t="shared" si="246"/>
        <v>-1.5078543614036422E-2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-1.9472508421824779E-2</v>
      </c>
      <c r="AD130" s="245">
        <f t="shared" si="246"/>
        <v>-2.9175165514793912E-2</v>
      </c>
      <c r="AE130" s="245">
        <f t="shared" si="246"/>
        <v>-2.8512719143388304E-2</v>
      </c>
      <c r="AF130" s="245">
        <f t="shared" si="246"/>
        <v>-2.8372388604202686E-2</v>
      </c>
      <c r="AG130" s="245">
        <f t="shared" si="246"/>
        <v>-2.8117580270324884E-2</v>
      </c>
      <c r="AH130" s="245">
        <f t="shared" si="246"/>
        <v>-2.7893296658664309E-2</v>
      </c>
      <c r="AI130" s="245">
        <f t="shared" si="246"/>
        <v>-2.6783622376486581E-2</v>
      </c>
      <c r="AJ130" s="245">
        <f t="shared" si="246"/>
        <v>-2.6595911704090709E-2</v>
      </c>
      <c r="AK130" s="245">
        <f t="shared" si="246"/>
        <v>-2.6143191554034349E-2</v>
      </c>
      <c r="AL130" s="245">
        <f t="shared" si="246"/>
        <v>-2.6013881335896182E-2</v>
      </c>
      <c r="AM130" s="245">
        <f t="shared" si="246"/>
        <v>-2.5608126535072037E-2</v>
      </c>
      <c r="AN130" s="245">
        <f t="shared" si="246"/>
        <v>-2.5083314924244544E-2</v>
      </c>
      <c r="AO130" s="246">
        <f t="shared" si="246"/>
        <v>-2.4757339089803418E-2</v>
      </c>
      <c r="AP130" s="119"/>
      <c r="AQ130" s="247">
        <f t="shared" ref="AQ130" si="248">IFERROR(AQ129/AQ$11,"")</f>
        <v>-2.8117580270324884E-2</v>
      </c>
      <c r="AR130" s="248">
        <f ca="1">IFERROR(AR129/AR$11,"")</f>
        <v>-2.8406944251110924E-2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-4.4053943279894654E-3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-1.3039036656288461E-2</v>
      </c>
      <c r="AV130" s="45">
        <f ca="1">IF($AR130&lt;&gt;0,IFERROR(($AR130-$AC130),""),"")</f>
        <v>-8.9344358292861442E-3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-5.5416699999999999</v>
      </c>
      <c r="E131" s="250">
        <v>-26.236839999999997</v>
      </c>
      <c r="F131" s="250">
        <v>0.45102000000000042</v>
      </c>
      <c r="G131" s="250">
        <v>-24.613239999999998</v>
      </c>
      <c r="H131" s="250">
        <v>-48.978540000000002</v>
      </c>
      <c r="I131" s="250">
        <v>-21.08334</v>
      </c>
      <c r="J131" s="250">
        <v>-3.7777800000000004</v>
      </c>
      <c r="K131" s="250">
        <v>-146.46180999999999</v>
      </c>
      <c r="L131" s="250">
        <v>-35.796699999999994</v>
      </c>
      <c r="M131" s="250">
        <v>-102.79685999999998</v>
      </c>
      <c r="N131" s="250">
        <v>-62.119750000000003</v>
      </c>
      <c r="O131" s="250">
        <v>-67.157459999999986</v>
      </c>
      <c r="P131" s="250">
        <f ca="1">SUMIF($D$4:$O$4,"&lt;"&amp;MONTH(TODAY()),$D131:$O131)</f>
        <v>-104.91927</v>
      </c>
      <c r="Q131" s="251">
        <v>0</v>
      </c>
      <c r="R131" s="250">
        <v>-20</v>
      </c>
      <c r="S131" s="250">
        <v>-19.259260000000001</v>
      </c>
      <c r="T131" s="250">
        <v>-23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-62.259259999999998</v>
      </c>
      <c r="AD131" s="250">
        <v>-40.808472749999993</v>
      </c>
      <c r="AE131" s="250">
        <v>-40.808472749999993</v>
      </c>
      <c r="AF131" s="250">
        <v>-40.808472749999993</v>
      </c>
      <c r="AG131" s="250">
        <v>-40.808472749999993</v>
      </c>
      <c r="AH131" s="250">
        <v>-40.808472749999993</v>
      </c>
      <c r="AI131" s="250">
        <v>-40.808472749999993</v>
      </c>
      <c r="AJ131" s="250">
        <v>-40.808472749999993</v>
      </c>
      <c r="AK131" s="250">
        <v>-40.808472749999993</v>
      </c>
      <c r="AL131" s="250">
        <v>-40.808472749999993</v>
      </c>
      <c r="AM131" s="250">
        <v>-40.808472749999993</v>
      </c>
      <c r="AN131" s="250">
        <v>-40.808472749999993</v>
      </c>
      <c r="AO131" s="253">
        <v>-40.808472749999993</v>
      </c>
      <c r="AP131" s="5"/>
      <c r="AQ131" s="254">
        <v>-40.808472749999993</v>
      </c>
      <c r="AR131" s="253">
        <f ca="1">SUMIF($AD$4:$AO$4,"&lt;"&amp;MONTH(TODAY()),$AD131:$AO131)</f>
        <v>-204.04236374999996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-6.5543585484885258E-2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-0.43639155180096756</v>
      </c>
      <c r="AV131" s="45">
        <f ca="1">IFERROR(($AC131/$AR131)-1,"")</f>
        <v>-0.69487091378591215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-2.5678125540827323E-4</v>
      </c>
      <c r="E132" s="260">
        <f t="shared" si="249"/>
        <v>-1.5378159458816392E-3</v>
      </c>
      <c r="F132" s="260">
        <f t="shared" si="249"/>
        <v>2.6180052303776493E-5</v>
      </c>
      <c r="G132" s="261">
        <f t="shared" si="249"/>
        <v>-1.5077081127338368E-3</v>
      </c>
      <c r="H132" s="261">
        <f t="shared" si="249"/>
        <v>-3.2140804027570441E-3</v>
      </c>
      <c r="I132" s="261">
        <f t="shared" si="249"/>
        <v>-1.1932032316819298E-3</v>
      </c>
      <c r="J132" s="261">
        <f t="shared" si="249"/>
        <v>-1.7954482317585519E-4</v>
      </c>
      <c r="K132" s="261">
        <f t="shared" si="249"/>
        <v>-7.0212807571843477E-3</v>
      </c>
      <c r="L132" s="261">
        <f t="shared" si="249"/>
        <v>-1.9796893485722659E-3</v>
      </c>
      <c r="M132" s="261">
        <f t="shared" si="249"/>
        <v>-5.4949429040994455E-3</v>
      </c>
      <c r="N132" s="261">
        <f t="shared" si="249"/>
        <v>-2.8919268046339159E-3</v>
      </c>
      <c r="O132" s="261">
        <f t="shared" si="249"/>
        <v>-3.0412706723956062E-3</v>
      </c>
      <c r="P132" s="261">
        <f t="shared" ca="1" si="249"/>
        <v>-1.1999867386589364E-3</v>
      </c>
      <c r="Q132" s="262">
        <f t="shared" si="249"/>
        <v>0</v>
      </c>
      <c r="R132" s="261">
        <f t="shared" si="249"/>
        <v>-7.3168994666460607E-4</v>
      </c>
      <c r="S132" s="261">
        <f t="shared" si="249"/>
        <v>-7.6588611078124748E-4</v>
      </c>
      <c r="T132" s="261">
        <f t="shared" si="249"/>
        <v>-9.1249820226447836E-4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-6.0161547010389375E-4</v>
      </c>
      <c r="AD132" s="261">
        <f t="shared" si="249"/>
        <v>-1.7633423513165854E-3</v>
      </c>
      <c r="AE132" s="261">
        <f t="shared" si="249"/>
        <v>-1.7193500696123624E-3</v>
      </c>
      <c r="AF132" s="261">
        <f t="shared" si="249"/>
        <v>-1.7100308841234901E-3</v>
      </c>
      <c r="AG132" s="261">
        <f t="shared" si="249"/>
        <v>-1.6931093633960823E-3</v>
      </c>
      <c r="AH132" s="261">
        <f t="shared" si="249"/>
        <v>-1.6782149534457695E-3</v>
      </c>
      <c r="AI132" s="261">
        <f t="shared" si="249"/>
        <v>-1.6045227940066412E-3</v>
      </c>
      <c r="AJ132" s="261">
        <f t="shared" si="249"/>
        <v>-1.592057149789425E-3</v>
      </c>
      <c r="AK132" s="261">
        <f t="shared" si="249"/>
        <v>-1.5619925389256076E-3</v>
      </c>
      <c r="AL132" s="261">
        <f t="shared" si="249"/>
        <v>-1.5534051999512868E-3</v>
      </c>
      <c r="AM132" s="261">
        <f t="shared" si="249"/>
        <v>-1.526459502501361E-3</v>
      </c>
      <c r="AN132" s="261">
        <f t="shared" si="249"/>
        <v>-1.4916073828102506E-3</v>
      </c>
      <c r="AO132" s="264">
        <f t="shared" si="249"/>
        <v>-1.4699597123624902E-3</v>
      </c>
      <c r="AP132" s="119"/>
      <c r="AQ132" s="265">
        <f>IFERROR(AQ131/AQ$11,"")</f>
        <v>-1.6931093633960823E-3</v>
      </c>
      <c r="AR132" s="264">
        <f ca="1">IFERROR(AR131/AR$11,"")</f>
        <v>-1.7123256838520074E-3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-5.9520991046935841E-4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-7.8061116113160389E-4</v>
      </c>
      <c r="AV132" s="45">
        <f ca="1">IF($AR132&lt;&gt;0,IFERROR(($AR132-$AC132),""),"")</f>
        <v>-1.1107102137481136E-3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-20</v>
      </c>
      <c r="E133" s="250">
        <v>-20</v>
      </c>
      <c r="F133" s="250">
        <v>-20</v>
      </c>
      <c r="G133" s="250">
        <v>-22.517479999999999</v>
      </c>
      <c r="H133" s="250">
        <v>-20</v>
      </c>
      <c r="I133" s="250">
        <v>-20</v>
      </c>
      <c r="J133" s="250">
        <v>-20</v>
      </c>
      <c r="K133" s="250">
        <v>-20</v>
      </c>
      <c r="L133" s="250">
        <v>-19.999999999999996</v>
      </c>
      <c r="M133" s="250">
        <v>-26.759260000000001</v>
      </c>
      <c r="N133" s="250">
        <v>-26.97841</v>
      </c>
      <c r="O133" s="250">
        <v>-68.896910000000005</v>
      </c>
      <c r="P133" s="250">
        <f ca="1">SUMIF($D$4:$O$4,"&lt;"&amp;MONTH(TODAY()),$D133:$O133)</f>
        <v>-102.51748000000001</v>
      </c>
      <c r="Q133" s="251">
        <f>+Q135+Q137+Q139+Q141+Q143+Q145</f>
        <v>0</v>
      </c>
      <c r="R133" s="250">
        <v>-147.48605000000001</v>
      </c>
      <c r="S133" s="250">
        <v>-73.362830000000002</v>
      </c>
      <c r="T133" s="250">
        <v>-26.97841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-247.82729</v>
      </c>
      <c r="AD133" s="250">
        <v>-22.886404500000001</v>
      </c>
      <c r="AE133" s="250">
        <v>-22.886404500000001</v>
      </c>
      <c r="AF133" s="250">
        <v>-22.886404500000001</v>
      </c>
      <c r="AG133" s="250">
        <v>-22.886404500000001</v>
      </c>
      <c r="AH133" s="250">
        <v>-22.886404500000001</v>
      </c>
      <c r="AI133" s="250">
        <v>-22.886404500000001</v>
      </c>
      <c r="AJ133" s="250">
        <v>-22.886404500000001</v>
      </c>
      <c r="AK133" s="250">
        <v>-22.886404500000001</v>
      </c>
      <c r="AL133" s="250">
        <v>-22.886404500000001</v>
      </c>
      <c r="AM133" s="250">
        <v>-22.886404500000001</v>
      </c>
      <c r="AN133" s="250">
        <v>-22.886404500000001</v>
      </c>
      <c r="AO133" s="253">
        <v>-22.886404500000001</v>
      </c>
      <c r="AP133" s="5"/>
      <c r="AQ133" s="254">
        <v>-22.886404500000001</v>
      </c>
      <c r="AR133" s="253">
        <f ca="1">SUMIF($AD$4:$AO$4,"&lt;"&amp;MONTH(TODAY()),$AD133:$AO133)</f>
        <v>-114.4320225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0.19810964637250716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0.17879634610145945</v>
      </c>
      <c r="AV133" s="45">
        <f ca="1">IFERROR(($AC133/$AR133)-1,"")</f>
        <v>1.1657162443318696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-9.267287853960025E-4</v>
      </c>
      <c r="E134" s="260">
        <f t="shared" si="251"/>
        <v>-1.1722569836014089E-3</v>
      </c>
      <c r="F134" s="260">
        <f t="shared" si="251"/>
        <v>-1.1609264468882298E-3</v>
      </c>
      <c r="G134" s="261">
        <f t="shared" si="251"/>
        <v>-1.379330282170162E-3</v>
      </c>
      <c r="H134" s="261">
        <f t="shared" si="251"/>
        <v>-1.3124443492015252E-3</v>
      </c>
      <c r="I134" s="261">
        <f t="shared" si="251"/>
        <v>-1.1318920357798431E-3</v>
      </c>
      <c r="J134" s="261">
        <f t="shared" si="251"/>
        <v>-9.5053085767755224E-4</v>
      </c>
      <c r="K134" s="261">
        <f t="shared" si="251"/>
        <v>-9.587865611089128E-4</v>
      </c>
      <c r="L134" s="261">
        <f t="shared" si="251"/>
        <v>-1.1060736596235216E-3</v>
      </c>
      <c r="M134" s="261">
        <f t="shared" si="251"/>
        <v>-1.430399779292404E-3</v>
      </c>
      <c r="N134" s="261">
        <f t="shared" si="251"/>
        <v>-1.2559546203164643E-3</v>
      </c>
      <c r="O134" s="261">
        <f t="shared" si="251"/>
        <v>-3.1200428336878678E-3</v>
      </c>
      <c r="P134" s="261">
        <f t="shared" ca="1" si="251"/>
        <v>-1.1725168930429343E-3</v>
      </c>
      <c r="Q134" s="262">
        <f t="shared" si="251"/>
        <v>0</v>
      </c>
      <c r="R134" s="261">
        <f t="shared" si="251"/>
        <v>-5.3957030029136719E-3</v>
      </c>
      <c r="S134" s="261">
        <f t="shared" si="251"/>
        <v>-2.9174315391456282E-3</v>
      </c>
      <c r="T134" s="261">
        <f t="shared" si="251"/>
        <v>-1.0703369836936533E-3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-2.3947719837647285E-3</v>
      </c>
      <c r="AD134" s="261">
        <f t="shared" si="251"/>
        <v>-9.8892616176655349E-4</v>
      </c>
      <c r="AE134" s="261">
        <f t="shared" si="251"/>
        <v>-9.6425419817387542E-4</v>
      </c>
      <c r="AF134" s="261">
        <f t="shared" si="251"/>
        <v>-9.5902776762315449E-4</v>
      </c>
      <c r="AG134" s="261">
        <f t="shared" si="251"/>
        <v>-9.4953775875918425E-4</v>
      </c>
      <c r="AH134" s="261">
        <f t="shared" si="251"/>
        <v>-9.4118460393763598E-4</v>
      </c>
      <c r="AI134" s="261">
        <f t="shared" si="251"/>
        <v>-8.9985621167619349E-4</v>
      </c>
      <c r="AJ134" s="261">
        <f t="shared" si="251"/>
        <v>-8.9286516896660585E-4</v>
      </c>
      <c r="AK134" s="261">
        <f t="shared" si="251"/>
        <v>-8.7600418890543892E-4</v>
      </c>
      <c r="AL134" s="261">
        <f t="shared" si="251"/>
        <v>-8.7118819604658051E-4</v>
      </c>
      <c r="AM134" s="261">
        <f t="shared" si="251"/>
        <v>-8.5607638004818291E-4</v>
      </c>
      <c r="AN134" s="261">
        <f t="shared" si="251"/>
        <v>-8.3653044619715034E-4</v>
      </c>
      <c r="AO134" s="264">
        <f t="shared" si="251"/>
        <v>-8.2438989525359318E-4</v>
      </c>
      <c r="AP134" s="119"/>
      <c r="AQ134" s="265">
        <f>IFERROR(AQ133/AQ$11,"")</f>
        <v>-9.4953775875918425E-4</v>
      </c>
      <c r="AR134" s="264">
        <f ca="1">IFERROR(AR133/AR$11,"")</f>
        <v>-9.6031474827433148E-4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-3.0899329847650873E-4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1.2079922493446905E-4</v>
      </c>
      <c r="AV134" s="45">
        <f ca="1">IF($AR134&lt;&gt;0,IFERROR(($AR134-$AC134),""),"")</f>
        <v>1.434457235490397E-3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-20</v>
      </c>
      <c r="E135" s="268">
        <v>-20</v>
      </c>
      <c r="F135" s="268">
        <v>-20</v>
      </c>
      <c r="G135" s="268">
        <v>-22.517479999999999</v>
      </c>
      <c r="H135" s="268">
        <v>-20</v>
      </c>
      <c r="I135" s="268">
        <v>-20</v>
      </c>
      <c r="J135" s="268">
        <v>-20</v>
      </c>
      <c r="K135" s="268">
        <v>-20</v>
      </c>
      <c r="L135" s="268">
        <v>-19.999999999999996</v>
      </c>
      <c r="M135" s="268">
        <v>-26.759260000000001</v>
      </c>
      <c r="N135" s="268">
        <v>-26.97841</v>
      </c>
      <c r="O135" s="268">
        <v>-26.97841</v>
      </c>
      <c r="P135" s="268">
        <f ca="1">SUMIF($D$4:$O$4,"&lt;"&amp;MONTH(TODAY()),$D135:$O135)</f>
        <v>-102.51748000000001</v>
      </c>
      <c r="Q135" s="269">
        <v>0</v>
      </c>
      <c r="R135" s="268">
        <v>-85.486050000000006</v>
      </c>
      <c r="S135" s="268">
        <v>-50.643149999999999</v>
      </c>
      <c r="T135" s="268">
        <v>-26.97841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-163.10760999999999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0.19810964637250716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-9.267287853960025E-4</v>
      </c>
      <c r="E136" s="276">
        <f t="shared" si="253"/>
        <v>-1.1722569836014089E-3</v>
      </c>
      <c r="F136" s="276">
        <f t="shared" si="253"/>
        <v>-1.1609264468882298E-3</v>
      </c>
      <c r="G136" s="276">
        <f t="shared" si="253"/>
        <v>-1.379330282170162E-3</v>
      </c>
      <c r="H136" s="276">
        <f t="shared" si="253"/>
        <v>-1.3124443492015252E-3</v>
      </c>
      <c r="I136" s="276">
        <f t="shared" si="253"/>
        <v>-1.1318920357798431E-3</v>
      </c>
      <c r="J136" s="276">
        <f t="shared" si="253"/>
        <v>-9.5053085767755224E-4</v>
      </c>
      <c r="K136" s="276">
        <f t="shared" si="253"/>
        <v>-9.587865611089128E-4</v>
      </c>
      <c r="L136" s="276">
        <f t="shared" si="253"/>
        <v>-1.1060736596235216E-3</v>
      </c>
      <c r="M136" s="276">
        <f t="shared" si="253"/>
        <v>-1.430399779292404E-3</v>
      </c>
      <c r="N136" s="276">
        <f t="shared" si="253"/>
        <v>-1.2559546203164643E-3</v>
      </c>
      <c r="O136" s="276">
        <f t="shared" si="253"/>
        <v>-1.221735412876907E-3</v>
      </c>
      <c r="P136" s="276">
        <f t="shared" ca="1" si="253"/>
        <v>-1.1725168930429343E-3</v>
      </c>
      <c r="Q136" s="277">
        <f t="shared" si="253"/>
        <v>0</v>
      </c>
      <c r="R136" s="276">
        <f t="shared" si="253"/>
        <v>-3.1274641682533929E-3</v>
      </c>
      <c r="S136" s="276">
        <f t="shared" si="253"/>
        <v>-2.0139343459308059E-3</v>
      </c>
      <c r="T136" s="276">
        <f t="shared" si="253"/>
        <v>-1.0703369836936533E-3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-1.5761199453329924E-3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-28.418500000000002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-1.2869508555486547E-3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-13.5</v>
      </c>
      <c r="P139" s="268">
        <f ca="1">SUMIF($D$4:$O$4,"&lt;"&amp;MONTH(TODAY()),$D139:$O139)</f>
        <v>0</v>
      </c>
      <c r="Q139" s="269">
        <v>0</v>
      </c>
      <c r="R139" s="268">
        <v>-62</v>
      </c>
      <c r="S139" s="268">
        <v>-22.71968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-84.719679999999997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-6.113565652623059E-4</v>
      </c>
      <c r="P140" s="276">
        <f t="shared" ca="1" si="257"/>
        <v>0</v>
      </c>
      <c r="Q140" s="277">
        <f t="shared" si="257"/>
        <v>0</v>
      </c>
      <c r="R140" s="276">
        <f t="shared" si="257"/>
        <v>-2.2682388346602789E-3</v>
      </c>
      <c r="S140" s="276">
        <f t="shared" si="257"/>
        <v>-9.0349719321482203E-4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-8.1865203843173599E-4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-7.28843</v>
      </c>
      <c r="E147" s="250">
        <f t="shared" ref="E147:AB147" si="265">+E149+E151+E153</f>
        <v>-3.1609600000000002</v>
      </c>
      <c r="F147" s="250">
        <f t="shared" si="265"/>
        <v>-3.3518300000000001</v>
      </c>
      <c r="G147" s="250">
        <f t="shared" si="265"/>
        <v>-80.493479999999991</v>
      </c>
      <c r="H147" s="250">
        <f t="shared" si="265"/>
        <v>-4.1587299999999994</v>
      </c>
      <c r="I147" s="250">
        <f t="shared" si="265"/>
        <v>-3.0573599999999996</v>
      </c>
      <c r="J147" s="250">
        <f t="shared" si="265"/>
        <v>-2.6756199999999999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-98.453429999999997</v>
      </c>
      <c r="Q147" s="251">
        <f t="shared" si="265"/>
        <v>-40.761839999999999</v>
      </c>
      <c r="R147" s="250">
        <f t="shared" si="265"/>
        <v>-3.2140300000000002</v>
      </c>
      <c r="S147" s="250">
        <f t="shared" si="265"/>
        <v>-91.495910000000009</v>
      </c>
      <c r="T147" s="250">
        <f t="shared" si="265"/>
        <v>-1.9802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-137.45198000000002</v>
      </c>
      <c r="AD147" s="250">
        <v>-314.54101374999999</v>
      </c>
      <c r="AE147" s="250">
        <v>-314.54101374999999</v>
      </c>
      <c r="AF147" s="250">
        <v>-314.54101374999999</v>
      </c>
      <c r="AG147" s="250">
        <v>-314.54101374999999</v>
      </c>
      <c r="AH147" s="250">
        <v>-314.54101374999999</v>
      </c>
      <c r="AI147" s="250">
        <v>-314.54101374999999</v>
      </c>
      <c r="AJ147" s="250">
        <v>-314.54101374999999</v>
      </c>
      <c r="AK147" s="250">
        <v>-314.54101374999999</v>
      </c>
      <c r="AL147" s="250">
        <v>-314.54101374999999</v>
      </c>
      <c r="AM147" s="250">
        <v>-314.54101374999999</v>
      </c>
      <c r="AN147" s="250">
        <v>-314.54101374999999</v>
      </c>
      <c r="AO147" s="253">
        <v>-314.54101374999999</v>
      </c>
      <c r="AP147" s="5"/>
      <c r="AQ147" s="254">
        <v>-314.54101374999999</v>
      </c>
      <c r="AR147" s="253">
        <f ca="1">SUMIF($AD$4:$AO$4,"&lt;"&amp;MONTH(TODAY()),$AD147:$AO147)</f>
        <v>-1572.70506875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-0.97539924972805248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-0.99370447759294789</v>
      </c>
      <c r="AV147" s="45">
        <f ca="1">IFERROR(($AC147/$AR147)-1,"")</f>
        <v>-0.91260155338009552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-3.3771989406718931E-4</v>
      </c>
      <c r="E148" s="260">
        <f t="shared" si="267"/>
        <v>-1.852728717442355E-4</v>
      </c>
      <c r="F148" s="260">
        <f t="shared" si="267"/>
        <v>-1.9456140462366877E-4</v>
      </c>
      <c r="G148" s="261">
        <f t="shared" si="267"/>
        <v>-4.9307069210790143E-3</v>
      </c>
      <c r="H148" s="261">
        <f t="shared" si="267"/>
        <v>-2.7290508441774291E-4</v>
      </c>
      <c r="I148" s="261">
        <f t="shared" si="267"/>
        <v>-1.7303007172559304E-4</v>
      </c>
      <c r="J148" s="261">
        <f t="shared" si="267"/>
        <v>-1.2716296867096061E-4</v>
      </c>
      <c r="K148" s="261">
        <f t="shared" si="267"/>
        <v>-1.2826742493171145E-4</v>
      </c>
      <c r="L148" s="261">
        <f t="shared" si="267"/>
        <v>-1.4797164025809437E-4</v>
      </c>
      <c r="M148" s="261">
        <f t="shared" si="267"/>
        <v>-1.4302362088751115E-4</v>
      </c>
      <c r="N148" s="261">
        <f t="shared" si="267"/>
        <v>0</v>
      </c>
      <c r="O148" s="261">
        <f t="shared" si="267"/>
        <v>0</v>
      </c>
      <c r="P148" s="261">
        <f t="shared" ca="1" si="267"/>
        <v>-1.1260353829709822E-3</v>
      </c>
      <c r="Q148" s="262">
        <f t="shared" si="267"/>
        <v>-1.5798603660968343E-3</v>
      </c>
      <c r="R148" s="261">
        <f t="shared" si="267"/>
        <v>-1.175836719639222E-4</v>
      </c>
      <c r="S148" s="261">
        <f t="shared" si="267"/>
        <v>-3.6385326675215483E-3</v>
      </c>
      <c r="T148" s="261">
        <f t="shared" si="267"/>
        <v>-7.8562127831483474E-5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-1.3282078451367879E-3</v>
      </c>
      <c r="AD148" s="261">
        <f t="shared" si="267"/>
        <v>-1.3591380745103417E-2</v>
      </c>
      <c r="AE148" s="261">
        <f t="shared" si="267"/>
        <v>-1.3252299766278454E-2</v>
      </c>
      <c r="AF148" s="261">
        <f t="shared" si="267"/>
        <v>-1.318046992670196E-2</v>
      </c>
      <c r="AG148" s="261">
        <f t="shared" si="267"/>
        <v>-1.3050043279363375E-2</v>
      </c>
      <c r="AH148" s="261">
        <f t="shared" si="267"/>
        <v>-1.2935241070673037E-2</v>
      </c>
      <c r="AI148" s="261">
        <f t="shared" si="267"/>
        <v>-1.2367241217372718E-2</v>
      </c>
      <c r="AJ148" s="261">
        <f t="shared" si="267"/>
        <v>-1.2271159298474393E-2</v>
      </c>
      <c r="AK148" s="261">
        <f t="shared" si="267"/>
        <v>-1.2039429156622799E-2</v>
      </c>
      <c r="AL148" s="261">
        <f t="shared" si="267"/>
        <v>-1.1973240198193874E-2</v>
      </c>
      <c r="AM148" s="261">
        <f t="shared" si="267"/>
        <v>-1.1765549823598797E-2</v>
      </c>
      <c r="AN148" s="261">
        <f t="shared" si="267"/>
        <v>-1.1496918818313794E-2</v>
      </c>
      <c r="AO148" s="264">
        <f t="shared" si="267"/>
        <v>-1.1330064247458419E-2</v>
      </c>
      <c r="AP148" s="56"/>
      <c r="AQ148" s="265">
        <f>IFERROR(AQ147/AQ$11,"")</f>
        <v>-1.3050043279363375E-2</v>
      </c>
      <c r="AR148" s="264">
        <f ca="1">IFERROR(AR147/AR$11,"")</f>
        <v>-1.3198157641637606E-2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-4.8521447932475311E-3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-1.2971481151531891E-2</v>
      </c>
      <c r="AV148" s="45">
        <f ca="1">IF($AR148&lt;&gt;0,IFERROR(($AR148-$AC148),""),"")</f>
        <v>-1.1869949796500818E-2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-314.54101374999999</v>
      </c>
      <c r="AE149" s="268">
        <v>-314.54101374999999</v>
      </c>
      <c r="AF149" s="268">
        <v>-314.54101374999999</v>
      </c>
      <c r="AG149" s="268">
        <v>-314.54101374999999</v>
      </c>
      <c r="AH149" s="268">
        <v>-314.54101374999999</v>
      </c>
      <c r="AI149" s="268">
        <v>-314.54101374999999</v>
      </c>
      <c r="AJ149" s="268">
        <v>-314.54101374999999</v>
      </c>
      <c r="AK149" s="268">
        <v>-314.54101374999999</v>
      </c>
      <c r="AL149" s="268">
        <v>-314.54101374999999</v>
      </c>
      <c r="AM149" s="268">
        <v>-314.54101374999999</v>
      </c>
      <c r="AN149" s="268">
        <v>-314.54101374999999</v>
      </c>
      <c r="AO149" s="271">
        <v>-314.54101374999999</v>
      </c>
      <c r="AP149" s="5"/>
      <c r="AQ149" s="272">
        <v>-314.54101374999999</v>
      </c>
      <c r="AR149" s="271">
        <f ca="1">SUMIF($AD$4:$AO$4,"&lt;"&amp;MONTH(TODAY()),$AD149:$AO149)</f>
        <v>-1572.70506875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-1.3591380745103417E-2</v>
      </c>
      <c r="AE150" s="276">
        <f t="shared" si="269"/>
        <v>-1.3252299766278454E-2</v>
      </c>
      <c r="AF150" s="276">
        <f t="shared" si="269"/>
        <v>-1.318046992670196E-2</v>
      </c>
      <c r="AG150" s="276">
        <f t="shared" si="269"/>
        <v>-1.3050043279363375E-2</v>
      </c>
      <c r="AH150" s="276">
        <f t="shared" si="269"/>
        <v>-1.2935241070673037E-2</v>
      </c>
      <c r="AI150" s="276">
        <f t="shared" si="269"/>
        <v>-1.2367241217372718E-2</v>
      </c>
      <c r="AJ150" s="276">
        <f t="shared" si="269"/>
        <v>-1.2271159298474393E-2</v>
      </c>
      <c r="AK150" s="276">
        <f t="shared" si="269"/>
        <v>-1.2039429156622799E-2</v>
      </c>
      <c r="AL150" s="276">
        <f t="shared" si="269"/>
        <v>-1.1973240198193874E-2</v>
      </c>
      <c r="AM150" s="276">
        <f t="shared" si="269"/>
        <v>-1.1765549823598797E-2</v>
      </c>
      <c r="AN150" s="276">
        <f t="shared" si="269"/>
        <v>-1.1496918818313794E-2</v>
      </c>
      <c r="AO150" s="279">
        <f t="shared" si="269"/>
        <v>-1.1330064247458419E-2</v>
      </c>
      <c r="AP150" s="5"/>
      <c r="AQ150" s="280">
        <f>IFERROR(AQ149/AQ$11,"")</f>
        <v>-1.3050043279363375E-2</v>
      </c>
      <c r="AR150" s="279">
        <f ca="1">IFERROR(AR149/AR$11,"")</f>
        <v>-1.3198157641637606E-2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-7.28843</v>
      </c>
      <c r="E151" s="268">
        <v>-3.1609600000000002</v>
      </c>
      <c r="F151" s="268">
        <v>-3.3518300000000001</v>
      </c>
      <c r="G151" s="268">
        <v>-80.493479999999991</v>
      </c>
      <c r="H151" s="268">
        <v>-4.1587299999999994</v>
      </c>
      <c r="I151" s="268">
        <v>-3.0573599999999996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-98.453429999999997</v>
      </c>
      <c r="Q151" s="269">
        <v>-40.761839999999999</v>
      </c>
      <c r="R151" s="268">
        <v>-3.2140300000000002</v>
      </c>
      <c r="S151" s="268">
        <v>-91.495910000000009</v>
      </c>
      <c r="T151" s="268">
        <v>-1.9802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-137.45198000000002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-0.97539924972805248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-3.3771989406718931E-4</v>
      </c>
      <c r="E152" s="276">
        <f t="shared" si="271"/>
        <v>-1.852728717442355E-4</v>
      </c>
      <c r="F152" s="276">
        <f t="shared" si="271"/>
        <v>-1.9456140462366877E-4</v>
      </c>
      <c r="G152" s="276">
        <f t="shared" si="271"/>
        <v>-4.9307069210790143E-3</v>
      </c>
      <c r="H152" s="276">
        <f t="shared" si="271"/>
        <v>-2.7290508441774291E-4</v>
      </c>
      <c r="I152" s="276">
        <f t="shared" si="271"/>
        <v>-1.7303007172559304E-4</v>
      </c>
      <c r="J152" s="276">
        <f t="shared" si="271"/>
        <v>-1.2716296867096061E-4</v>
      </c>
      <c r="K152" s="276">
        <f t="shared" si="271"/>
        <v>-1.2826742493171145E-4</v>
      </c>
      <c r="L152" s="276">
        <f t="shared" si="271"/>
        <v>-1.4797164025809437E-4</v>
      </c>
      <c r="M152" s="276">
        <f t="shared" si="271"/>
        <v>-1.4302362088751115E-4</v>
      </c>
      <c r="N152" s="276">
        <f t="shared" si="271"/>
        <v>0</v>
      </c>
      <c r="O152" s="276">
        <f t="shared" si="271"/>
        <v>0</v>
      </c>
      <c r="P152" s="276">
        <f t="shared" ca="1" si="271"/>
        <v>-1.1260353829709822E-3</v>
      </c>
      <c r="Q152" s="277">
        <f t="shared" si="271"/>
        <v>-1.5798603660968343E-3</v>
      </c>
      <c r="R152" s="276">
        <f t="shared" si="271"/>
        <v>-1.175836719639222E-4</v>
      </c>
      <c r="S152" s="276">
        <f t="shared" si="271"/>
        <v>-3.6385326675215483E-3</v>
      </c>
      <c r="T152" s="276">
        <f t="shared" si="271"/>
        <v>-7.8562127831483474E-5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-1.3282078451367879E-3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-97.997050000000002</v>
      </c>
      <c r="E157" s="250">
        <v>-110.60495000000002</v>
      </c>
      <c r="F157" s="250">
        <v>-162.62567999999999</v>
      </c>
      <c r="G157" s="250">
        <v>-144.73661000000001</v>
      </c>
      <c r="H157" s="250">
        <v>-92.773840000000007</v>
      </c>
      <c r="I157" s="250">
        <v>-187.91536999999997</v>
      </c>
      <c r="J157" s="250">
        <v>-116.18576000000002</v>
      </c>
      <c r="K157" s="250">
        <v>-138.66365999999999</v>
      </c>
      <c r="L157" s="250">
        <v>-211.19115000000002</v>
      </c>
      <c r="M157" s="250">
        <v>-128.43365999999997</v>
      </c>
      <c r="N157" s="250">
        <v>-195.41219000000001</v>
      </c>
      <c r="O157" s="250">
        <v>-176.70657</v>
      </c>
      <c r="P157" s="250">
        <f ca="1">SUMIF($D$4:$O$4,"&lt;"&amp;MONTH(TODAY()),$D157:$O157)</f>
        <v>-608.73812999999996</v>
      </c>
      <c r="Q157" s="251">
        <v>-211.84251</v>
      </c>
      <c r="R157" s="250">
        <v>-198.79517999999999</v>
      </c>
      <c r="S157" s="250">
        <v>-152.47869</v>
      </c>
      <c r="T157" s="250">
        <v>-165.75888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-728.87526000000003</v>
      </c>
      <c r="AD157" s="250">
        <v>-161.63092824999998</v>
      </c>
      <c r="AE157" s="250">
        <v>-161.63092824999998</v>
      </c>
      <c r="AF157" s="250">
        <v>-161.63092824999998</v>
      </c>
      <c r="AG157" s="250">
        <v>-161.63092824999998</v>
      </c>
      <c r="AH157" s="250">
        <v>-161.63092824999998</v>
      </c>
      <c r="AI157" s="250">
        <v>-161.63092824999998</v>
      </c>
      <c r="AJ157" s="250">
        <v>-161.63092824999998</v>
      </c>
      <c r="AK157" s="250">
        <v>-161.63092824999998</v>
      </c>
      <c r="AL157" s="250">
        <v>-161.63092824999998</v>
      </c>
      <c r="AM157" s="250">
        <v>-161.63092824999998</v>
      </c>
      <c r="AN157" s="250">
        <v>-161.63092824999998</v>
      </c>
      <c r="AO157" s="253">
        <v>-161.63092824999998</v>
      </c>
      <c r="AP157" s="5"/>
      <c r="AQ157" s="254">
        <v>-161.63092824999998</v>
      </c>
      <c r="AR157" s="253">
        <f ca="1">SUMIF($AD$4:$AO$4,"&lt;"&amp;MONTH(TODAY()),$AD157:$AO157)</f>
        <v>-808.15464124999994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0.14524500746563018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2.5539367958186787E-2</v>
      </c>
      <c r="AV157" s="45">
        <f ca="1">IFERROR(($AC157/$AR157)-1,"")</f>
        <v>-9.8099271109024166E-2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-4.540834355944566E-3</v>
      </c>
      <c r="E158" s="260">
        <f t="shared" si="277"/>
        <v>-6.4828712529192336E-3</v>
      </c>
      <c r="F158" s="260">
        <f t="shared" si="277"/>
        <v>-9.4398226427591121E-3</v>
      </c>
      <c r="G158" s="261">
        <f t="shared" si="277"/>
        <v>-8.8659827437019018E-3</v>
      </c>
      <c r="H158" s="261">
        <f t="shared" si="277"/>
        <v>-6.088025103086322E-3</v>
      </c>
      <c r="I158" s="261">
        <f t="shared" si="277"/>
        <v>-1.0634995535181121E-2</v>
      </c>
      <c r="J158" s="261">
        <f t="shared" si="277"/>
        <v>-5.5219075051359126E-3</v>
      </c>
      <c r="K158" s="261">
        <f t="shared" si="277"/>
        <v>-6.6474426861087748E-3</v>
      </c>
      <c r="L158" s="261">
        <f t="shared" si="277"/>
        <v>-1.1679648408030008E-2</v>
      </c>
      <c r="M158" s="261">
        <f t="shared" si="277"/>
        <v>-6.865342274701005E-3</v>
      </c>
      <c r="N158" s="261">
        <f t="shared" si="277"/>
        <v>-9.0972315602238524E-3</v>
      </c>
      <c r="O158" s="261">
        <f t="shared" si="277"/>
        <v>-8.0022756810728315E-3</v>
      </c>
      <c r="P158" s="261">
        <f t="shared" ca="1" si="277"/>
        <v>-6.9622833185556815E-3</v>
      </c>
      <c r="Q158" s="262">
        <f t="shared" si="277"/>
        <v>-8.2106594158524813E-3</v>
      </c>
      <c r="R158" s="261">
        <f t="shared" si="277"/>
        <v>-7.272821732569038E-3</v>
      </c>
      <c r="S158" s="261">
        <f t="shared" si="277"/>
        <v>-6.0636447538025603E-3</v>
      </c>
      <c r="T158" s="261">
        <f t="shared" si="277"/>
        <v>-6.5762904351901481E-3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-7.0431712839503363E-3</v>
      </c>
      <c r="AD158" s="261">
        <f t="shared" si="277"/>
        <v>-6.984105061021607E-3</v>
      </c>
      <c r="AE158" s="261">
        <f t="shared" si="277"/>
        <v>-6.8098639574338954E-3</v>
      </c>
      <c r="AF158" s="261">
        <f t="shared" si="277"/>
        <v>-6.7729532744409777E-3</v>
      </c>
      <c r="AG158" s="261">
        <f t="shared" si="277"/>
        <v>-6.7059318713287401E-3</v>
      </c>
      <c r="AH158" s="261">
        <f t="shared" si="277"/>
        <v>-6.6469392861184763E-3</v>
      </c>
      <c r="AI158" s="261">
        <f t="shared" si="277"/>
        <v>-6.355065287111902E-3</v>
      </c>
      <c r="AJ158" s="261">
        <f t="shared" si="277"/>
        <v>-6.3056923625624799E-3</v>
      </c>
      <c r="AK158" s="261">
        <f t="shared" si="277"/>
        <v>-6.186614861398365E-3</v>
      </c>
      <c r="AL158" s="261">
        <f t="shared" si="277"/>
        <v>-6.1526028174260297E-3</v>
      </c>
      <c r="AM158" s="261">
        <f t="shared" si="277"/>
        <v>-6.0458784585445723E-3</v>
      </c>
      <c r="AN158" s="261">
        <f t="shared" si="277"/>
        <v>-5.9078389761149271E-3</v>
      </c>
      <c r="AO158" s="264">
        <f t="shared" si="277"/>
        <v>-5.8220986179702673E-3</v>
      </c>
      <c r="AP158" s="56"/>
      <c r="AQ158" s="265">
        <f>IFERROR(AQ157/AQ$11,"")</f>
        <v>-6.7059318713287401E-3</v>
      </c>
      <c r="AR158" s="264">
        <f ca="1">IFERROR(AR157/AR$11,"")</f>
        <v>-6.7820423332876634E-3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-2.2896923085117538E-3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-1.2964143613859204E-4</v>
      </c>
      <c r="AV158" s="45">
        <f ca="1">IF($AR158&lt;&gt;0,IFERROR(($AR158-$AC158),""),"")</f>
        <v>2.6112895066267294E-4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-27.051520000000004</v>
      </c>
      <c r="E159" s="250">
        <v>-33.753260000000004</v>
      </c>
      <c r="F159" s="250">
        <v>-38.906810000000007</v>
      </c>
      <c r="G159" s="250">
        <v>-36.773620000000001</v>
      </c>
      <c r="H159" s="250">
        <v>-59.10783</v>
      </c>
      <c r="I159" s="250">
        <v>-20.230049999999999</v>
      </c>
      <c r="J159" s="250">
        <v>-51.958130000000004</v>
      </c>
      <c r="K159" s="250">
        <v>-25.728300000000001</v>
      </c>
      <c r="L159" s="250">
        <v>-57.237499999999997</v>
      </c>
      <c r="M159" s="250">
        <v>-52.174630000000008</v>
      </c>
      <c r="N159" s="250">
        <v>-43.719270000000002</v>
      </c>
      <c r="O159" s="250">
        <v>-44.446510000000004</v>
      </c>
      <c r="P159" s="250">
        <f ca="1">SUMIF($D$4:$O$4,"&lt;"&amp;MONTH(TODAY()),$D159:$O159)</f>
        <v>-195.59304000000003</v>
      </c>
      <c r="Q159" s="251">
        <v>-62.564869999999992</v>
      </c>
      <c r="R159" s="250">
        <v>-255.52749</v>
      </c>
      <c r="S159" s="250">
        <v>-14.97</v>
      </c>
      <c r="T159" s="250">
        <v>-46.352530000000002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-379.41489000000001</v>
      </c>
      <c r="AD159" s="250">
        <v>-32.739162</v>
      </c>
      <c r="AE159" s="250">
        <v>-32.739162</v>
      </c>
      <c r="AF159" s="250">
        <v>-32.739162</v>
      </c>
      <c r="AG159" s="250">
        <v>-32.739162</v>
      </c>
      <c r="AH159" s="250">
        <v>-32.739162</v>
      </c>
      <c r="AI159" s="250">
        <v>-32.739162</v>
      </c>
      <c r="AJ159" s="250">
        <v>-32.739162</v>
      </c>
      <c r="AK159" s="250">
        <v>-32.739162</v>
      </c>
      <c r="AL159" s="250">
        <v>-32.739162</v>
      </c>
      <c r="AM159" s="250">
        <v>-32.739162</v>
      </c>
      <c r="AN159" s="250">
        <v>-32.739162</v>
      </c>
      <c r="AO159" s="253">
        <v>-32.739162</v>
      </c>
      <c r="AP159" s="5"/>
      <c r="AQ159" s="254">
        <v>-32.739162</v>
      </c>
      <c r="AR159" s="253">
        <f ca="1">SUMIF($AD$4:$AO$4,"&lt;"&amp;MONTH(TODAY()),$AD159:$AO159)</f>
        <v>-163.69580999999999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0.26048319420280075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0.41581296430250725</v>
      </c>
      <c r="AV159" s="45">
        <f ca="1">IFERROR(($AC159/$AR159)-1,"")</f>
        <v>1.317804530244238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-1.2534711136357837E-3</v>
      </c>
      <c r="E160" s="260">
        <f t="shared" si="279"/>
        <v>-1.9783747377157047E-3</v>
      </c>
      <c r="F160" s="260">
        <f t="shared" si="279"/>
        <v>-2.2583972346527726E-3</v>
      </c>
      <c r="G160" s="261">
        <f t="shared" si="279"/>
        <v>-2.2526040947307741E-3</v>
      </c>
      <c r="H160" s="261">
        <f t="shared" si="279"/>
        <v>-3.8787868738532198E-3</v>
      </c>
      <c r="I160" s="261">
        <f t="shared" si="279"/>
        <v>-1.1449116239214006E-3</v>
      </c>
      <c r="J160" s="261">
        <f t="shared" si="279"/>
        <v>-2.4693902936110878E-3</v>
      </c>
      <c r="K160" s="261">
        <f t="shared" si="279"/>
        <v>-1.2333974140089222E-3</v>
      </c>
      <c r="L160" s="261">
        <f t="shared" si="279"/>
        <v>-3.1654445546350661E-3</v>
      </c>
      <c r="M160" s="261">
        <f t="shared" si="279"/>
        <v>-2.7889627454818575E-3</v>
      </c>
      <c r="N160" s="261">
        <f t="shared" si="279"/>
        <v>-2.0353096847947299E-3</v>
      </c>
      <c r="O160" s="261">
        <f t="shared" si="279"/>
        <v>-2.0127900512219802E-3</v>
      </c>
      <c r="P160" s="261">
        <f t="shared" ca="1" si="279"/>
        <v>-2.2370442929500645E-3</v>
      </c>
      <c r="Q160" s="262">
        <f t="shared" si="279"/>
        <v>-2.4249091410741231E-3</v>
      </c>
      <c r="R160" s="261">
        <f t="shared" si="279"/>
        <v>-9.348344776472034E-3</v>
      </c>
      <c r="S160" s="261">
        <f t="shared" si="279"/>
        <v>-5.9531441386612334E-4</v>
      </c>
      <c r="T160" s="261">
        <f t="shared" si="279"/>
        <v>-1.8389826215395783E-3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-3.6663119255154518E-3</v>
      </c>
      <c r="AD160" s="261">
        <f t="shared" si="279"/>
        <v>-1.4146658037138774E-3</v>
      </c>
      <c r="AE160" s="261">
        <f t="shared" si="279"/>
        <v>-1.3793723869205672E-3</v>
      </c>
      <c r="AF160" s="261">
        <f t="shared" si="279"/>
        <v>-1.3718959413966841E-3</v>
      </c>
      <c r="AG160" s="261">
        <f t="shared" si="279"/>
        <v>-1.3583204172212305E-3</v>
      </c>
      <c r="AH160" s="261">
        <f t="shared" si="279"/>
        <v>-1.3463711707192845E-3</v>
      </c>
      <c r="AI160" s="261">
        <f t="shared" si="279"/>
        <v>-1.2872506160053752E-3</v>
      </c>
      <c r="AJ160" s="261">
        <f t="shared" si="279"/>
        <v>-1.2772498804237721E-3</v>
      </c>
      <c r="AK160" s="261">
        <f t="shared" si="279"/>
        <v>-1.2531301303030701E-3</v>
      </c>
      <c r="AL160" s="261">
        <f t="shared" si="279"/>
        <v>-1.2462408187732922E-3</v>
      </c>
      <c r="AM160" s="261">
        <f t="shared" si="279"/>
        <v>-1.2246232601005995E-3</v>
      </c>
      <c r="AN160" s="261">
        <f t="shared" si="279"/>
        <v>-1.1966626647702914E-3</v>
      </c>
      <c r="AO160" s="264">
        <f t="shared" si="279"/>
        <v>-1.1792955215779051E-3</v>
      </c>
      <c r="AP160" s="56"/>
      <c r="AQ160" s="265">
        <f>IFERROR(AQ159/AQ$11,"")</f>
        <v>-1.3583204172212305E-3</v>
      </c>
      <c r="AR160" s="264">
        <f ca="1">IFERROR(AR159/AR$11,"")</f>
        <v>-1.3737369762359378E-3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-4.1362147319119573E-4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4.806622043183478E-4</v>
      </c>
      <c r="AV160" s="45">
        <f ca="1">IF($AR160&lt;&gt;0,IFERROR(($AR160-$AC160),""),"")</f>
        <v>2.2925749492795139E-3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-4.9740000000000002</v>
      </c>
      <c r="E161" s="250">
        <v>-6.7939999999999996</v>
      </c>
      <c r="F161" s="250">
        <v>-4.718</v>
      </c>
      <c r="G161" s="250">
        <v>-3.13</v>
      </c>
      <c r="H161" s="250">
        <v>-6.4</v>
      </c>
      <c r="I161" s="250">
        <v>-5.64</v>
      </c>
      <c r="J161" s="250">
        <v>-4.72</v>
      </c>
      <c r="K161" s="250">
        <v>-3.8260000000000001</v>
      </c>
      <c r="L161" s="250">
        <v>-6.1820000000000004</v>
      </c>
      <c r="M161" s="250">
        <v>-3.448</v>
      </c>
      <c r="N161" s="250">
        <v>-3.6640000000000001</v>
      </c>
      <c r="O161" s="250">
        <v>-2.37</v>
      </c>
      <c r="P161" s="250">
        <f ca="1">SUMIF($D$4:$O$4,"&lt;"&amp;MONTH(TODAY()),$D161:$O161)</f>
        <v>-26.015999999999998</v>
      </c>
      <c r="Q161" s="251">
        <v>-5.6379999999999999</v>
      </c>
      <c r="R161" s="250">
        <v>-2.617</v>
      </c>
      <c r="S161" s="250">
        <v>-4.9829999999999997</v>
      </c>
      <c r="T161" s="250">
        <v>-5.5119999999999996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-18.75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0.76102236421725222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-2.3047744892798583E-4</v>
      </c>
      <c r="E162" s="260">
        <f t="shared" si="281"/>
        <v>-3.9821569732939859E-4</v>
      </c>
      <c r="F162" s="260">
        <f t="shared" si="281"/>
        <v>-2.738625488209334E-4</v>
      </c>
      <c r="G162" s="261">
        <f t="shared" si="281"/>
        <v>-1.9173121429185712E-4</v>
      </c>
      <c r="H162" s="261">
        <f t="shared" si="281"/>
        <v>-4.1998219174448813E-4</v>
      </c>
      <c r="I162" s="261">
        <f t="shared" si="281"/>
        <v>-3.1919355408991572E-4</v>
      </c>
      <c r="J162" s="261">
        <f t="shared" si="281"/>
        <v>-2.2432528241190231E-4</v>
      </c>
      <c r="K162" s="261">
        <f t="shared" si="281"/>
        <v>-1.8341586914013503E-4</v>
      </c>
      <c r="L162" s="261">
        <f t="shared" si="281"/>
        <v>-3.4188736818963061E-4</v>
      </c>
      <c r="M162" s="261">
        <f t="shared" si="281"/>
        <v>-1.8431071856995332E-4</v>
      </c>
      <c r="N162" s="261">
        <f t="shared" si="281"/>
        <v>-1.7057408975693991E-4</v>
      </c>
      <c r="O162" s="261">
        <f t="shared" si="281"/>
        <v>-1.0732704145716036E-4</v>
      </c>
      <c r="P162" s="261">
        <f t="shared" ca="1" si="281"/>
        <v>-2.9755120287198805E-4</v>
      </c>
      <c r="Q162" s="262">
        <f t="shared" si="281"/>
        <v>-2.185193981442926E-4</v>
      </c>
      <c r="R162" s="261">
        <f t="shared" si="281"/>
        <v>-9.5741629521063713E-5</v>
      </c>
      <c r="S162" s="261">
        <f t="shared" si="281"/>
        <v>-1.9815976782197009E-4</v>
      </c>
      <c r="T162" s="261">
        <f t="shared" si="281"/>
        <v>-2.1868217786442628E-4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-1.8118252713649355E-4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2.6950963572569151E-5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1.6800000000000007E-3</v>
      </c>
      <c r="E163" s="250">
        <v>-1.3095100000000186</v>
      </c>
      <c r="F163" s="250">
        <v>-38.406889999999997</v>
      </c>
      <c r="G163" s="250">
        <v>-5.8096300000000003</v>
      </c>
      <c r="H163" s="250">
        <v>-16.551299999999998</v>
      </c>
      <c r="I163" s="250">
        <v>-7.2940800000000001</v>
      </c>
      <c r="J163" s="250">
        <v>-16.652170000000002</v>
      </c>
      <c r="K163" s="250">
        <v>-51.988630000000008</v>
      </c>
      <c r="L163" s="250">
        <v>-52.293810000000008</v>
      </c>
      <c r="M163" s="250">
        <v>-46.124029999999998</v>
      </c>
      <c r="N163" s="250">
        <v>-77.235600000000005</v>
      </c>
      <c r="O163" s="250">
        <v>-16.201140000000002</v>
      </c>
      <c r="P163" s="250">
        <f ca="1">SUMIF($D$4:$O$4,"&lt;"&amp;MONTH(TODAY()),$D163:$O163)</f>
        <v>-62.07565000000001</v>
      </c>
      <c r="Q163" s="251">
        <v>0.11491999999999962</v>
      </c>
      <c r="R163" s="250">
        <v>-321.91141999999996</v>
      </c>
      <c r="S163" s="250">
        <v>-8.29176</v>
      </c>
      <c r="T163" s="250">
        <v>-110.48065000000001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-440.56891000000002</v>
      </c>
      <c r="AD163" s="250">
        <v>-19.24213141666667</v>
      </c>
      <c r="AE163" s="250">
        <v>-19.24213141666667</v>
      </c>
      <c r="AF163" s="250">
        <v>-19.24213141666667</v>
      </c>
      <c r="AG163" s="250">
        <v>-19.24213141666667</v>
      </c>
      <c r="AH163" s="250">
        <v>-19.24213141666667</v>
      </c>
      <c r="AI163" s="250">
        <v>-19.24213141666667</v>
      </c>
      <c r="AJ163" s="250">
        <v>-19.24213141666667</v>
      </c>
      <c r="AK163" s="250">
        <v>-19.24213141666667</v>
      </c>
      <c r="AL163" s="250">
        <v>-19.24213141666667</v>
      </c>
      <c r="AM163" s="250">
        <v>-19.24213141666667</v>
      </c>
      <c r="AN163" s="250">
        <v>-19.24213141666667</v>
      </c>
      <c r="AO163" s="253">
        <v>-19.24213141666667</v>
      </c>
      <c r="AP163" s="5"/>
      <c r="AQ163" s="254">
        <v>-19.24213141666667</v>
      </c>
      <c r="AR163" s="253">
        <f ca="1">SUMIF($AD$4:$AO$4,"&lt;"&amp;MONTH(TODAY()),$AD163:$AO163)</f>
        <v>-96.210657083333345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18.016813463163746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4.7416014685517966</v>
      </c>
      <c r="AV163" s="45">
        <f ca="1">IFERROR(($AC163/$AR163)-1,"")</f>
        <v>3.5792111119083101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7.7845217973264242E-8</v>
      </c>
      <c r="E164" s="260">
        <f t="shared" si="283"/>
        <v>-7.6754112129795131E-5</v>
      </c>
      <c r="F164" s="260">
        <f t="shared" si="283"/>
        <v>-2.2293787171863539E-3</v>
      </c>
      <c r="G164" s="261">
        <f t="shared" si="283"/>
        <v>-3.5587457331833931E-4</v>
      </c>
      <c r="H164" s="261">
        <f t="shared" si="283"/>
        <v>-1.08613300784696E-3</v>
      </c>
      <c r="I164" s="261">
        <f t="shared" si="283"/>
        <v>-4.1280555301705189E-4</v>
      </c>
      <c r="J164" s="261">
        <f t="shared" si="283"/>
        <v>-7.914200716146203E-4</v>
      </c>
      <c r="K164" s="261">
        <f t="shared" si="283"/>
        <v>-2.4922999887231831E-3</v>
      </c>
      <c r="L164" s="261">
        <f t="shared" si="283"/>
        <v>-2.8920402901178562E-3</v>
      </c>
      <c r="M164" s="261">
        <f t="shared" si="283"/>
        <v>-2.4655316451978201E-3</v>
      </c>
      <c r="N164" s="261">
        <f t="shared" si="283"/>
        <v>-3.5956310498993201E-3</v>
      </c>
      <c r="O164" s="261">
        <f t="shared" si="283"/>
        <v>-7.3367950398027819E-4</v>
      </c>
      <c r="P164" s="261">
        <f t="shared" ca="1" si="283"/>
        <v>-7.0997402854245577E-4</v>
      </c>
      <c r="Q164" s="262">
        <f t="shared" si="283"/>
        <v>4.4541059302486732E-6</v>
      </c>
      <c r="R164" s="261">
        <f t="shared" si="283"/>
        <v>-1.1776967486526379E-2</v>
      </c>
      <c r="S164" s="261">
        <f t="shared" si="283"/>
        <v>-3.2973976247953021E-4</v>
      </c>
      <c r="T164" s="261">
        <f t="shared" si="283"/>
        <v>-4.3831910656526541E-3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-4.2572473862170874E-3</v>
      </c>
      <c r="AD164" s="261">
        <f t="shared" si="283"/>
        <v>-8.3145638564990768E-4</v>
      </c>
      <c r="AE164" s="261">
        <f t="shared" si="283"/>
        <v>-8.1071301524598396E-4</v>
      </c>
      <c r="AF164" s="261">
        <f t="shared" si="283"/>
        <v>-8.0631880542167303E-4</v>
      </c>
      <c r="AG164" s="261">
        <f t="shared" si="283"/>
        <v>-7.9833992006614037E-4</v>
      </c>
      <c r="AH164" s="261">
        <f t="shared" si="283"/>
        <v>-7.9131686396224281E-4</v>
      </c>
      <c r="AI164" s="261">
        <f t="shared" si="283"/>
        <v>-7.5656931962279764E-4</v>
      </c>
      <c r="AJ164" s="261">
        <f t="shared" si="283"/>
        <v>-7.5069148229988324E-4</v>
      </c>
      <c r="AK164" s="261">
        <f t="shared" si="283"/>
        <v>-7.3651532832380681E-4</v>
      </c>
      <c r="AL164" s="261">
        <f t="shared" si="283"/>
        <v>-7.3246620092627776E-4</v>
      </c>
      <c r="AM164" s="261">
        <f t="shared" si="283"/>
        <v>-7.1976068620090226E-4</v>
      </c>
      <c r="AN164" s="261">
        <f t="shared" si="283"/>
        <v>-7.0332711194405278E-4</v>
      </c>
      <c r="AO164" s="264">
        <f t="shared" si="283"/>
        <v>-6.9311973853480174E-4</v>
      </c>
      <c r="AP164" s="56"/>
      <c r="AQ164" s="265">
        <f>IFERROR(AQ163/AQ$11,"")</f>
        <v>-7.9833992006614037E-4</v>
      </c>
      <c r="AR164" s="264">
        <f ca="1">IFERROR(AR163/AR$11,"")</f>
        <v>-8.0740085615710669E-4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4.0273164923343152E-3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3.5848511455865138E-3</v>
      </c>
      <c r="AV164" s="45">
        <f ca="1">IF($AR164&lt;&gt;0,IFERROR(($AR164-$AC164),""),"")</f>
        <v>3.4498465300599806E-3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-203.36671999999999</v>
      </c>
      <c r="E165" s="289">
        <f t="shared" ref="E165:AB165" si="285">E167+E169+E171+E173+E175</f>
        <v>-150.76847999999998</v>
      </c>
      <c r="F165" s="289">
        <f t="shared" si="285"/>
        <v>-139.02940999999998</v>
      </c>
      <c r="G165" s="289">
        <f t="shared" si="285"/>
        <v>-162.71145000000001</v>
      </c>
      <c r="H165" s="289">
        <f t="shared" si="285"/>
        <v>-130.27800999999997</v>
      </c>
      <c r="I165" s="289">
        <f t="shared" si="285"/>
        <v>-127.69946999999996</v>
      </c>
      <c r="J165" s="289">
        <f t="shared" si="285"/>
        <v>-169.75094999999999</v>
      </c>
      <c r="K165" s="289">
        <f t="shared" si="285"/>
        <v>-135.80049000000002</v>
      </c>
      <c r="L165" s="289">
        <f t="shared" si="285"/>
        <v>-209.97120999999999</v>
      </c>
      <c r="M165" s="289">
        <f t="shared" si="285"/>
        <v>-113.25707999999995</v>
      </c>
      <c r="N165" s="289">
        <f t="shared" si="285"/>
        <v>-95.462790000000012</v>
      </c>
      <c r="O165" s="289">
        <f t="shared" si="285"/>
        <v>-142.28443999999999</v>
      </c>
      <c r="P165" s="289">
        <f t="shared" ca="1" si="285"/>
        <v>-786.15406999999993</v>
      </c>
      <c r="Q165" s="290">
        <f t="shared" si="285"/>
        <v>-149.83830999999998</v>
      </c>
      <c r="R165" s="289">
        <f t="shared" si="285"/>
        <v>-165.72778</v>
      </c>
      <c r="S165" s="289">
        <f t="shared" si="285"/>
        <v>-148.41425000000001</v>
      </c>
      <c r="T165" s="289">
        <f t="shared" si="285"/>
        <v>-172.23122000000001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-636.21155999999996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5.8507068801857409E-2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-9.4232896707784463E-3</v>
      </c>
      <c r="E166" s="260">
        <f t="shared" si="287"/>
        <v>-8.8369701793484662E-3</v>
      </c>
      <c r="F166" s="260">
        <f t="shared" si="287"/>
        <v>-8.0701459482133454E-3</v>
      </c>
      <c r="G166" s="261">
        <f t="shared" si="287"/>
        <v>-9.9670491653957825E-3</v>
      </c>
      <c r="H166" s="261">
        <f t="shared" si="287"/>
        <v>-8.5491319024859885E-3</v>
      </c>
      <c r="I166" s="261">
        <f t="shared" si="287"/>
        <v>-7.2271006533153482E-3</v>
      </c>
      <c r="J166" s="261">
        <f t="shared" si="287"/>
        <v>-8.067675804753963E-3</v>
      </c>
      <c r="K166" s="261">
        <f t="shared" si="287"/>
        <v>-6.5101842402002664E-3</v>
      </c>
      <c r="L166" s="261">
        <f t="shared" si="287"/>
        <v>-1.1612181233013949E-2</v>
      </c>
      <c r="M166" s="261">
        <f t="shared" si="287"/>
        <v>-6.0540875284033286E-3</v>
      </c>
      <c r="N166" s="261">
        <f t="shared" si="287"/>
        <v>-4.444180816022901E-3</v>
      </c>
      <c r="O166" s="261">
        <f t="shared" si="287"/>
        <v>-6.4434464095311584E-3</v>
      </c>
      <c r="P166" s="261">
        <f t="shared" ca="1" si="287"/>
        <v>-8.9914317793361419E-3</v>
      </c>
      <c r="Q166" s="262">
        <f t="shared" si="287"/>
        <v>-5.807480901056746E-3</v>
      </c>
      <c r="R166" s="261">
        <f t="shared" si="287"/>
        <v>-6.0630675254521784E-3</v>
      </c>
      <c r="S166" s="261">
        <f t="shared" si="287"/>
        <v>-5.9020135102291447E-3</v>
      </c>
      <c r="T166" s="261">
        <f t="shared" si="287"/>
        <v>-6.8330729836442554E-3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-6.1477556391600482E-3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-3.1339761817515271E-3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-11.621509999999999</v>
      </c>
      <c r="E169" s="268">
        <v>-38.133369999999999</v>
      </c>
      <c r="F169" s="268">
        <v>-27.894929999999999</v>
      </c>
      <c r="G169" s="268">
        <v>-10.155130000000002</v>
      </c>
      <c r="H169" s="268">
        <v>-18.33794</v>
      </c>
      <c r="I169" s="268">
        <v>-11.580830000000001</v>
      </c>
      <c r="J169" s="268">
        <v>-10.976270000000001</v>
      </c>
      <c r="K169" s="268">
        <v>-21.067830000000001</v>
      </c>
      <c r="L169" s="268">
        <v>-66.042919999999995</v>
      </c>
      <c r="M169" s="268">
        <v>17.658089999999998</v>
      </c>
      <c r="N169" s="268">
        <v>-20.90204</v>
      </c>
      <c r="O169" s="268">
        <v>-85.732500000000002</v>
      </c>
      <c r="P169" s="268">
        <f ca="1">SUMIF($D$4:$O$4,"&lt;"&amp;MONTH(TODAY()),$D169:$O169)</f>
        <v>-106.14288000000001</v>
      </c>
      <c r="Q169" s="269">
        <v>-71.752859999999984</v>
      </c>
      <c r="R169" s="268">
        <v>-89.181270000000012</v>
      </c>
      <c r="S169" s="268">
        <v>-76.388940000000005</v>
      </c>
      <c r="T169" s="268">
        <v>-65.580500000000001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-302.90356999999995</v>
      </c>
      <c r="AD169" s="268">
        <v>-337.19671058333353</v>
      </c>
      <c r="AE169" s="268">
        <v>-337.19671058333353</v>
      </c>
      <c r="AF169" s="268">
        <v>-337.19671058333353</v>
      </c>
      <c r="AG169" s="268">
        <v>-337.19671058333353</v>
      </c>
      <c r="AH169" s="268">
        <v>-337.19671058333353</v>
      </c>
      <c r="AI169" s="268">
        <v>-337.19671058333353</v>
      </c>
      <c r="AJ169" s="268">
        <v>-337.19671058333353</v>
      </c>
      <c r="AK169" s="268">
        <v>-337.19671058333353</v>
      </c>
      <c r="AL169" s="268">
        <v>-337.19671058333353</v>
      </c>
      <c r="AM169" s="268">
        <v>-337.19671058333353</v>
      </c>
      <c r="AN169" s="268">
        <v>-337.19671058333353</v>
      </c>
      <c r="AO169" s="271">
        <v>-337.19671058333353</v>
      </c>
      <c r="AP169" s="5"/>
      <c r="AQ169" s="272">
        <v>-337.19671058333353</v>
      </c>
      <c r="AR169" s="271">
        <f ca="1">SUMIF($AD$4:$AO$4,"&lt;"&amp;MONTH(TODAY()),$AD169:$AO169)</f>
        <v>-1685.9835529166676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5.4578690770083682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-0.80551263419340891</v>
      </c>
      <c r="AV169" s="45">
        <f ca="1">IFERROR(($AC169/$AR169)-1,"")</f>
        <v>-0.82034013945391582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-5.384993923383748E-4</v>
      </c>
      <c r="E170" s="276">
        <f t="shared" si="291"/>
        <v>-2.235105464537823E-3</v>
      </c>
      <c r="F170" s="276">
        <f t="shared" si="291"/>
        <v>-1.6191980985547942E-3</v>
      </c>
      <c r="G170" s="276">
        <f t="shared" si="291"/>
        <v>-6.2206243009318442E-4</v>
      </c>
      <c r="H170" s="276">
        <f t="shared" si="291"/>
        <v>-1.203376286449831E-3</v>
      </c>
      <c r="I170" s="276">
        <f t="shared" si="291"/>
        <v>-6.5541246223601408E-4</v>
      </c>
      <c r="J170" s="276">
        <f t="shared" si="291"/>
        <v>-5.2166416686001932E-4</v>
      </c>
      <c r="K170" s="276">
        <f t="shared" si="291"/>
        <v>-1.0099776137863594E-3</v>
      </c>
      <c r="L170" s="276">
        <f t="shared" si="291"/>
        <v>-3.6524167108311738E-3</v>
      </c>
      <c r="M170" s="276">
        <f t="shared" si="291"/>
        <v>9.43902336564068E-4</v>
      </c>
      <c r="N170" s="276">
        <f t="shared" si="291"/>
        <v>-9.7307490367444006E-4</v>
      </c>
      <c r="O170" s="276">
        <f t="shared" si="291"/>
        <v>-3.882453831951899E-3</v>
      </c>
      <c r="P170" s="276">
        <f t="shared" ca="1" si="291"/>
        <v>-1.2139814583447526E-3</v>
      </c>
      <c r="Q170" s="277">
        <f t="shared" si="291"/>
        <v>-2.7810201813287835E-3</v>
      </c>
      <c r="R170" s="276">
        <f t="shared" si="291"/>
        <v>-3.2626519344890921E-3</v>
      </c>
      <c r="S170" s="276">
        <f t="shared" si="291"/>
        <v>-3.0377713454879402E-3</v>
      </c>
      <c r="T170" s="276">
        <f t="shared" si="291"/>
        <v>-2.6018299284176357E-3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-2.9269778288675075E-3</v>
      </c>
      <c r="AD170" s="276">
        <f t="shared" si="291"/>
        <v>-1.4570337981987664E-2</v>
      </c>
      <c r="AE170" s="276">
        <f t="shared" si="291"/>
        <v>-1.4206833746663903E-2</v>
      </c>
      <c r="AF170" s="276">
        <f t="shared" si="291"/>
        <v>-1.4129830161858986E-2</v>
      </c>
      <c r="AG170" s="276">
        <f t="shared" si="291"/>
        <v>-1.3990009170215785E-2</v>
      </c>
      <c r="AH170" s="276">
        <f t="shared" si="291"/>
        <v>-1.3866938011143184E-2</v>
      </c>
      <c r="AI170" s="276">
        <f t="shared" si="291"/>
        <v>-1.3258026378725951E-2</v>
      </c>
      <c r="AJ170" s="276">
        <f t="shared" si="291"/>
        <v>-1.3155023890710826E-2</v>
      </c>
      <c r="AK170" s="276">
        <f t="shared" si="291"/>
        <v>-1.2906602736840342E-2</v>
      </c>
      <c r="AL170" s="276">
        <f t="shared" si="291"/>
        <v>-1.2835646333434998E-2</v>
      </c>
      <c r="AM170" s="276">
        <f t="shared" si="291"/>
        <v>-1.26129964783387E-2</v>
      </c>
      <c r="AN170" s="276">
        <f t="shared" si="291"/>
        <v>-1.2325016573070153E-2</v>
      </c>
      <c r="AO170" s="279">
        <f t="shared" si="291"/>
        <v>-1.2146143834766639E-2</v>
      </c>
      <c r="AP170" s="5"/>
      <c r="AQ170" s="280">
        <f>IFERROR(AQ169/AQ$11,"")</f>
        <v>-1.3990009170215785E-2</v>
      </c>
      <c r="AR170" s="279">
        <f ca="1">IFERROR(AR169/AR$11,"")</f>
        <v>-1.4148791883966158E-2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-53.881089999999993</v>
      </c>
      <c r="E171" s="268">
        <v>-1.99699</v>
      </c>
      <c r="F171" s="268">
        <v>-0.95150000000000001</v>
      </c>
      <c r="G171" s="268">
        <v>-15.269020000000001</v>
      </c>
      <c r="H171" s="268">
        <v>0</v>
      </c>
      <c r="I171" s="268">
        <v>0</v>
      </c>
      <c r="J171" s="268">
        <v>-14.4</v>
      </c>
      <c r="K171" s="268">
        <v>-13.329559999999999</v>
      </c>
      <c r="L171" s="268">
        <v>-26.5</v>
      </c>
      <c r="M171" s="268">
        <v>-15</v>
      </c>
      <c r="N171" s="268">
        <v>-2.72</v>
      </c>
      <c r="O171" s="268">
        <v>0</v>
      </c>
      <c r="P171" s="268">
        <f ca="1">SUMIF($D$4:$O$4,"&lt;"&amp;MONTH(TODAY()),$D171:$O171)</f>
        <v>-72.09859999999999</v>
      </c>
      <c r="Q171" s="269">
        <v>0</v>
      </c>
      <c r="R171" s="268">
        <v>-0.3836</v>
      </c>
      <c r="S171" s="268">
        <v>-4.891</v>
      </c>
      <c r="T171" s="268">
        <v>-1.3759999999999999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-6.6506000000000007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-0.90988288704841569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-2.4966578545756344E-3</v>
      </c>
      <c r="E172" s="276">
        <f t="shared" si="293"/>
        <v>-1.1704927368410887E-4</v>
      </c>
      <c r="F172" s="276">
        <f t="shared" si="293"/>
        <v>-5.5231075710707533E-5</v>
      </c>
      <c r="G172" s="276">
        <f t="shared" si="293"/>
        <v>-9.3531876857720533E-4</v>
      </c>
      <c r="H172" s="276">
        <f t="shared" si="293"/>
        <v>0</v>
      </c>
      <c r="I172" s="276">
        <f t="shared" si="293"/>
        <v>0</v>
      </c>
      <c r="J172" s="276">
        <f t="shared" si="293"/>
        <v>-6.8438221752783763E-4</v>
      </c>
      <c r="K172" s="276">
        <f t="shared" si="293"/>
        <v>-6.3901014967474598E-4</v>
      </c>
      <c r="L172" s="276">
        <f t="shared" si="293"/>
        <v>-1.4655475990011664E-3</v>
      </c>
      <c r="M172" s="276">
        <f t="shared" si="293"/>
        <v>-8.0181577104098019E-4</v>
      </c>
      <c r="N172" s="276">
        <f t="shared" si="293"/>
        <v>-1.2662705353135278E-4</v>
      </c>
      <c r="O172" s="276">
        <f t="shared" si="293"/>
        <v>0</v>
      </c>
      <c r="P172" s="276">
        <f t="shared" ca="1" si="293"/>
        <v>-8.2460890049916645E-4</v>
      </c>
      <c r="Q172" s="277">
        <f t="shared" si="293"/>
        <v>0</v>
      </c>
      <c r="R172" s="276">
        <f t="shared" si="293"/>
        <v>-1.4033813177027145E-5</v>
      </c>
      <c r="S172" s="276">
        <f t="shared" si="293"/>
        <v>-1.9450118892579889E-4</v>
      </c>
      <c r="T172" s="276">
        <f t="shared" si="293"/>
        <v>-5.4591196796344438E-5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-6.4265200798611431E-5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-37.089860000000002</v>
      </c>
      <c r="E173" s="268">
        <v>-37.052880000000002</v>
      </c>
      <c r="F173" s="268">
        <v>-36.271099999999997</v>
      </c>
      <c r="G173" s="268">
        <v>-36.427709999999998</v>
      </c>
      <c r="H173" s="268">
        <v>-37.250830000000001</v>
      </c>
      <c r="I173" s="268">
        <v>-36.837429999999998</v>
      </c>
      <c r="J173" s="268">
        <v>-37.133290000000002</v>
      </c>
      <c r="K173" s="268">
        <v>-37.208109999999998</v>
      </c>
      <c r="L173" s="268">
        <v>-37.095739999999999</v>
      </c>
      <c r="M173" s="268">
        <v>-35.934550000000002</v>
      </c>
      <c r="N173" s="268">
        <v>-38.363399999999999</v>
      </c>
      <c r="O173" s="268">
        <v>-37.723399999999998</v>
      </c>
      <c r="P173" s="268">
        <f ca="1">SUMIF($D$4:$O$4,"&lt;"&amp;MONTH(TODAY()),$D173:$O173)</f>
        <v>-184.09237999999999</v>
      </c>
      <c r="Q173" s="269">
        <v>-38.50535</v>
      </c>
      <c r="R173" s="268">
        <v>-38.6128</v>
      </c>
      <c r="S173" s="268">
        <v>-39.368389999999998</v>
      </c>
      <c r="T173" s="268">
        <v>-39.635849999999998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-156.12239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8.8068670800333093E-2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-1.7186120454153889E-3</v>
      </c>
      <c r="E174" s="307">
        <f t="shared" si="295"/>
        <v>-2.1717748671272485E-3</v>
      </c>
      <c r="F174" s="307">
        <f t="shared" si="295"/>
        <v>-2.1054039623863833E-3</v>
      </c>
      <c r="G174" s="308">
        <f t="shared" si="295"/>
        <v>-2.2314150390324683E-3</v>
      </c>
      <c r="H174" s="308">
        <f t="shared" si="295"/>
        <v>-2.4444820668283328E-3</v>
      </c>
      <c r="I174" s="308">
        <f t="shared" si="295"/>
        <v>-2.084799681779873E-3</v>
      </c>
      <c r="J174" s="308">
        <f t="shared" si="295"/>
        <v>-1.7648168996044638E-3</v>
      </c>
      <c r="K174" s="308">
        <f t="shared" si="295"/>
        <v>-1.7837317916131073E-3</v>
      </c>
      <c r="L174" s="308">
        <f t="shared" si="295"/>
        <v>-2.0515310449121331E-3</v>
      </c>
      <c r="M174" s="308">
        <f t="shared" si="295"/>
        <v>-1.920859261017377E-3</v>
      </c>
      <c r="N174" s="308">
        <f t="shared" si="295"/>
        <v>-1.7859721711193746E-3</v>
      </c>
      <c r="O174" s="308">
        <f t="shared" si="295"/>
        <v>-1.7083295002974866E-3</v>
      </c>
      <c r="P174" s="308">
        <f t="shared" ca="1" si="295"/>
        <v>-2.105508498945538E-3</v>
      </c>
      <c r="Q174" s="309">
        <f t="shared" si="295"/>
        <v>-1.4924026086086089E-3</v>
      </c>
      <c r="R174" s="308">
        <f t="shared" si="295"/>
        <v>-1.4126298786285552E-3</v>
      </c>
      <c r="S174" s="308">
        <f t="shared" si="295"/>
        <v>-1.565569139459115E-3</v>
      </c>
      <c r="T174" s="308">
        <f t="shared" si="295"/>
        <v>-1.5725061682706314E-3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-1.5086212886820923E-3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-6.5890887076183692E-4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-100.77426</v>
      </c>
      <c r="E175" s="268">
        <v>-73.585239999999985</v>
      </c>
      <c r="F175" s="268">
        <v>-73.911880000000011</v>
      </c>
      <c r="G175" s="293">
        <v>-100.85959000000003</v>
      </c>
      <c r="H175" s="293">
        <v>-74.68923999999997</v>
      </c>
      <c r="I175" s="293">
        <v>-79.281209999999973</v>
      </c>
      <c r="J175" s="293">
        <v>-107.24138999999997</v>
      </c>
      <c r="K175" s="293">
        <v>-64.194990000000004</v>
      </c>
      <c r="L175" s="293">
        <v>-80.332550000000012</v>
      </c>
      <c r="M175" s="293">
        <v>-79.980619999999945</v>
      </c>
      <c r="N175" s="293">
        <v>-33.477350000000008</v>
      </c>
      <c r="O175" s="293">
        <v>-18.82854</v>
      </c>
      <c r="P175" s="293">
        <f ca="1">SUMIF($D$4:$O$4,"&lt;"&amp;MONTH(TODAY()),$D175:$O175)</f>
        <v>-423.82020999999997</v>
      </c>
      <c r="Q175" s="311">
        <v>-39.580100000000002</v>
      </c>
      <c r="R175" s="293">
        <v>-37.550110000000004</v>
      </c>
      <c r="S175" s="293">
        <v>-27.765920000000001</v>
      </c>
      <c r="T175" s="293">
        <v>-65.638869999999997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-170.535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-0.34920546474559355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-4.6695203784490481E-3</v>
      </c>
      <c r="E176" s="313">
        <f t="shared" si="297"/>
        <v>-4.3130405739992862E-3</v>
      </c>
      <c r="F176" s="313">
        <f t="shared" si="297"/>
        <v>-4.2903128115614614E-3</v>
      </c>
      <c r="G176" s="314">
        <f t="shared" si="297"/>
        <v>-6.1782529276929246E-3</v>
      </c>
      <c r="H176" s="314">
        <f t="shared" si="297"/>
        <v>-4.9012735492078244E-3</v>
      </c>
      <c r="I176" s="314">
        <f t="shared" si="297"/>
        <v>-4.4868885092994616E-3</v>
      </c>
      <c r="J176" s="314">
        <f t="shared" si="297"/>
        <v>-5.0968125207616422E-3</v>
      </c>
      <c r="K176" s="314">
        <f t="shared" si="297"/>
        <v>-3.0774646851260525E-3</v>
      </c>
      <c r="L176" s="314">
        <f t="shared" si="297"/>
        <v>-4.442685878269478E-3</v>
      </c>
      <c r="M176" s="314">
        <f t="shared" si="297"/>
        <v>-4.27531483290904E-3</v>
      </c>
      <c r="N176" s="314">
        <f t="shared" si="297"/>
        <v>-1.558506687697733E-3</v>
      </c>
      <c r="O176" s="314">
        <f t="shared" si="297"/>
        <v>-8.5266307728177303E-4</v>
      </c>
      <c r="P176" s="314">
        <f t="shared" ca="1" si="297"/>
        <v>-4.8473329215466855E-3</v>
      </c>
      <c r="Q176" s="315">
        <f t="shared" si="297"/>
        <v>-1.5340581111193536E-3</v>
      </c>
      <c r="R176" s="314">
        <f t="shared" si="297"/>
        <v>-1.3737518991575048E-3</v>
      </c>
      <c r="S176" s="314">
        <f t="shared" si="297"/>
        <v>-1.1041718363562908E-3</v>
      </c>
      <c r="T176" s="314">
        <f t="shared" si="297"/>
        <v>-2.6041456901596434E-3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-1.6478913208118364E-3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-3.5741072375332812E-3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-78</v>
      </c>
      <c r="E177" s="324">
        <f t="shared" si="299"/>
        <v>-12.012560000000001</v>
      </c>
      <c r="F177" s="324">
        <f t="shared" si="299"/>
        <v>-42.043970000000002</v>
      </c>
      <c r="G177" s="324">
        <f t="shared" si="299"/>
        <v>-7.5</v>
      </c>
      <c r="H177" s="324">
        <f t="shared" si="299"/>
        <v>-88.385000000000005</v>
      </c>
      <c r="I177" s="324">
        <f t="shared" si="299"/>
        <v>-26.47</v>
      </c>
      <c r="J177" s="324">
        <f t="shared" si="299"/>
        <v>-8.23</v>
      </c>
      <c r="K177" s="324">
        <f t="shared" si="299"/>
        <v>-3.81812</v>
      </c>
      <c r="L177" s="324">
        <f t="shared" si="299"/>
        <v>0</v>
      </c>
      <c r="M177" s="324">
        <f t="shared" si="299"/>
        <v>-32.588080000000005</v>
      </c>
      <c r="N177" s="324">
        <f t="shared" si="299"/>
        <v>-55</v>
      </c>
      <c r="O177" s="324">
        <f t="shared" si="299"/>
        <v>-101.96768999999999</v>
      </c>
      <c r="P177" s="324">
        <f ca="1">SUMIF($D$4:$O$4,"&lt;"&amp;MONTH(TODAY()),$D177:$O177)</f>
        <v>-227.94153</v>
      </c>
      <c r="Q177" s="325">
        <f t="shared" ref="Q177:AB177" si="300">+Q180+Q186+Q187</f>
        <v>-92.081649999999996</v>
      </c>
      <c r="R177" s="324">
        <f t="shared" si="300"/>
        <v>0</v>
      </c>
      <c r="S177" s="324">
        <f t="shared" si="300"/>
        <v>0</v>
      </c>
      <c r="T177" s="324">
        <f t="shared" si="300"/>
        <v>-69.78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-161.86165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8.3040000000000003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-3.6142422630444098E-3</v>
      </c>
      <c r="E178" s="336">
        <f t="shared" ref="E178:O178" si="302">IFERROR(E177/E$11,"")</f>
        <v>-7.0409036754654701E-4</v>
      </c>
      <c r="F178" s="336">
        <f t="shared" si="302"/>
        <v>-2.4404978352587665E-3</v>
      </c>
      <c r="G178" s="337">
        <f t="shared" si="302"/>
        <v>-4.5941984255237333E-4</v>
      </c>
      <c r="H178" s="337">
        <f t="shared" si="302"/>
        <v>-5.8000196902088406E-3</v>
      </c>
      <c r="I178" s="337">
        <f t="shared" si="302"/>
        <v>-1.4980591093546223E-3</v>
      </c>
      <c r="J178" s="337">
        <f t="shared" si="302"/>
        <v>-3.9114344793431273E-4</v>
      </c>
      <c r="K178" s="337">
        <f t="shared" si="302"/>
        <v>-1.830381072350581E-4</v>
      </c>
      <c r="L178" s="337">
        <f t="shared" si="302"/>
        <v>0</v>
      </c>
      <c r="M178" s="337">
        <f t="shared" si="302"/>
        <v>-1.7419757661296766E-3</v>
      </c>
      <c r="N178" s="337">
        <f t="shared" si="302"/>
        <v>-2.5604735089060303E-3</v>
      </c>
      <c r="O178" s="337">
        <f t="shared" si="302"/>
        <v>-4.6176753130467828E-3</v>
      </c>
      <c r="P178" s="337">
        <f ca="1">IFERROR(P177/P$11,"")</f>
        <v>-2.6070216957249904E-3</v>
      </c>
      <c r="Q178" s="338">
        <f>IFERROR(Q177/Q$11,"")</f>
        <v>-3.5689298932482082E-3</v>
      </c>
      <c r="R178" s="337">
        <f t="shared" ref="R178:AB178" si="303">IFERROR(R177/R$11,"")</f>
        <v>0</v>
      </c>
      <c r="S178" s="337">
        <f t="shared" si="303"/>
        <v>0</v>
      </c>
      <c r="T178" s="337">
        <f t="shared" si="303"/>
        <v>-2.7684401980006654E-3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-1.56408014898574E-3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2.3090203554482921E-3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-5.0751199194356555E-5</v>
      </c>
      <c r="P179" s="346">
        <f t="shared" ca="1" si="307"/>
        <v>0</v>
      </c>
      <c r="Q179" s="347">
        <f t="shared" si="307"/>
        <v>-1.1414030153612678E-3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-2.8457001202395268E-4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-1.12069</v>
      </c>
      <c r="P180" s="354">
        <f ca="1">SUMIF($D$4:$O$4,"&lt;"&amp;MONTH(TODAY()),$D180:$O180)</f>
        <v>0</v>
      </c>
      <c r="Q180" s="355">
        <f>Q181+Q183</f>
        <v>-29.449240000000003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-29.449240000000003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-5.0751199194356555E-5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-29.449240000000003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-29.449240000000003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-1.1414030153612678E-3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-2.8457001202395268E-4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-3.6142422630444098E-3</v>
      </c>
      <c r="E185" s="370">
        <f t="shared" si="321"/>
        <v>-7.0409036754654701E-4</v>
      </c>
      <c r="F185" s="370">
        <f t="shared" si="321"/>
        <v>-2.4404978352587665E-3</v>
      </c>
      <c r="G185" s="371">
        <f t="shared" si="321"/>
        <v>-4.5941984255237333E-4</v>
      </c>
      <c r="H185" s="371">
        <f t="shared" si="321"/>
        <v>-5.8000196902088406E-3</v>
      </c>
      <c r="I185" s="371">
        <f t="shared" si="321"/>
        <v>-1.4980591093546223E-3</v>
      </c>
      <c r="J185" s="371">
        <f t="shared" si="321"/>
        <v>-3.9114344793431273E-4</v>
      </c>
      <c r="K185" s="371">
        <f t="shared" si="321"/>
        <v>-1.830381072350581E-4</v>
      </c>
      <c r="L185" s="371">
        <f t="shared" si="321"/>
        <v>0</v>
      </c>
      <c r="M185" s="371">
        <f t="shared" si="321"/>
        <v>-1.7419757661296766E-3</v>
      </c>
      <c r="N185" s="371">
        <f t="shared" si="321"/>
        <v>-2.5604735089060303E-3</v>
      </c>
      <c r="O185" s="371">
        <f t="shared" si="321"/>
        <v>-4.5669241138524266E-3</v>
      </c>
      <c r="P185" s="371">
        <f t="shared" ca="1" si="321"/>
        <v>-2.6070216957249904E-3</v>
      </c>
      <c r="Q185" s="372">
        <f t="shared" si="321"/>
        <v>-2.4275268778869408E-3</v>
      </c>
      <c r="R185" s="371">
        <f t="shared" si="321"/>
        <v>0</v>
      </c>
      <c r="S185" s="371">
        <f t="shared" si="321"/>
        <v>0</v>
      </c>
      <c r="T185" s="371">
        <f t="shared" si="321"/>
        <v>-2.7684401980006654E-3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-1.2795101369617874E-3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2.3090203554482921E-3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-78</v>
      </c>
      <c r="E186" s="365">
        <v>-12.012560000000001</v>
      </c>
      <c r="F186" s="365">
        <v>-42.043970000000002</v>
      </c>
      <c r="G186" s="365">
        <v>-7.5</v>
      </c>
      <c r="H186" s="365">
        <v>-88.385000000000005</v>
      </c>
      <c r="I186" s="365">
        <v>-26.47</v>
      </c>
      <c r="J186" s="365">
        <v>-8.23</v>
      </c>
      <c r="K186" s="365">
        <v>-3.81812</v>
      </c>
      <c r="L186" s="365">
        <v>0</v>
      </c>
      <c r="M186" s="365">
        <v>-32.588080000000005</v>
      </c>
      <c r="N186" s="365">
        <v>-55</v>
      </c>
      <c r="O186" s="365">
        <v>-100.84699999999999</v>
      </c>
      <c r="P186" s="365">
        <f ca="1">SUMIF($D$4:$O$4,"&lt;"&amp;MONTH(TODAY()),$D186:$O186)</f>
        <v>-227.94153</v>
      </c>
      <c r="Q186" s="378">
        <v>-62.63241</v>
      </c>
      <c r="R186" s="365">
        <v>0</v>
      </c>
      <c r="S186" s="365">
        <v>0</v>
      </c>
      <c r="T186" s="365">
        <v>-69.78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-132.41240999999999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8.3040000000000003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-1397.0398500000001</v>
      </c>
      <c r="E189" s="71">
        <f t="shared" si="327"/>
        <v>-1269.6876600000001</v>
      </c>
      <c r="F189" s="71">
        <f t="shared" si="327"/>
        <v>-1762.4485600000003</v>
      </c>
      <c r="G189" s="71">
        <f t="shared" si="327"/>
        <v>-1588.07286</v>
      </c>
      <c r="H189" s="71">
        <f t="shared" si="327"/>
        <v>-1610.3625700000002</v>
      </c>
      <c r="I189" s="71">
        <f t="shared" si="327"/>
        <v>-1496.70145</v>
      </c>
      <c r="J189" s="71">
        <f t="shared" si="327"/>
        <v>-1601.41608</v>
      </c>
      <c r="K189" s="71">
        <f t="shared" si="327"/>
        <v>-1660.4075500000001</v>
      </c>
      <c r="L189" s="71">
        <f t="shared" si="327"/>
        <v>-1677.50892</v>
      </c>
      <c r="M189" s="71">
        <f t="shared" si="327"/>
        <v>-1534.8055399999996</v>
      </c>
      <c r="N189" s="71">
        <f t="shared" si="327"/>
        <v>-1562.0489200000002</v>
      </c>
      <c r="O189" s="71">
        <f t="shared" si="327"/>
        <v>-1764.5145299999999</v>
      </c>
      <c r="P189" s="71">
        <f ca="1">SUMIF($D$4:$O$4,"&lt;"&amp;MONTH(TODAY()),$D189:$O189)</f>
        <v>-7627.6115000000009</v>
      </c>
      <c r="Q189" s="109">
        <f t="shared" ref="Q189:AB189" si="328">Q35+Q129+Q177+Q165</f>
        <v>-1904.30006</v>
      </c>
      <c r="R189" s="71">
        <f t="shared" si="328"/>
        <v>-2349.03658</v>
      </c>
      <c r="S189" s="71">
        <f t="shared" si="328"/>
        <v>-1569.32556</v>
      </c>
      <c r="T189" s="71">
        <f>T35+T129+T177+T165</f>
        <v>-1311.6595499999999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-7134.3217499999992</v>
      </c>
      <c r="AD189" s="71">
        <v>-1371.3668667651298</v>
      </c>
      <c r="AE189" s="71">
        <v>-1372.9196595945511</v>
      </c>
      <c r="AF189" s="71">
        <v>-1373.2588532103468</v>
      </c>
      <c r="AG189" s="71">
        <v>-1373.8842971703029</v>
      </c>
      <c r="AH189" s="71">
        <v>-1374.4452530225667</v>
      </c>
      <c r="AI189" s="71">
        <v>-1377.3738916322222</v>
      </c>
      <c r="AJ189" s="71">
        <v>-1377.8961052118789</v>
      </c>
      <c r="AK189" s="71">
        <v>-1379.1898718756306</v>
      </c>
      <c r="AL189" s="71">
        <v>-1379.5686046374753</v>
      </c>
      <c r="AM189" s="71">
        <v>-1380.7846712525411</v>
      </c>
      <c r="AN189" s="71">
        <v>-1382.4227220439</v>
      </c>
      <c r="AO189" s="71">
        <v>-1383.4792699401814</v>
      </c>
      <c r="AP189" s="5"/>
      <c r="AQ189" s="72">
        <v>-1373.8842971703029</v>
      </c>
      <c r="AR189" s="73">
        <f ca="1">SUMIF($AD$4:$AO$4,"&lt;"&amp;MONTH(TODAY()),$AD189:$AO189)</f>
        <v>-6865.8749297628965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-0.17405581126800451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-4.5291111703120279E-2</v>
      </c>
      <c r="AV189" s="45">
        <f ca="1">IFERROR(($AC189/$AR189)-1,"")</f>
        <v>3.9098705260914635E-2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-6.4733852167015674E-2</v>
      </c>
      <c r="E190" s="47">
        <f>IFERROR(E189/E$11,"")</f>
        <v>-7.4420011321376558E-2</v>
      </c>
      <c r="F190" s="47">
        <f t="shared" ref="F190:O190" si="330">IFERROR(F189/F$11,"")</f>
        <v>-0.10230365722920387</v>
      </c>
      <c r="G190" s="48">
        <f t="shared" si="330"/>
        <v>-9.7278957773719629E-2</v>
      </c>
      <c r="H190" s="48">
        <f t="shared" si="330"/>
        <v>-0.1056755627581073</v>
      </c>
      <c r="I190" s="48">
        <f t="shared" si="330"/>
        <v>-8.4705222559757154E-2</v>
      </c>
      <c r="J190" s="48">
        <f t="shared" si="330"/>
        <v>-7.610977000105118E-2</v>
      </c>
      <c r="K190" s="48">
        <f t="shared" si="330"/>
        <v>-7.9598822245188772E-2</v>
      </c>
      <c r="L190" s="48">
        <f t="shared" si="330"/>
        <v>-9.2772421509775077E-2</v>
      </c>
      <c r="M190" s="48">
        <f t="shared" si="330"/>
        <v>-8.2042085830204517E-2</v>
      </c>
      <c r="N190" s="48">
        <f t="shared" si="330"/>
        <v>-7.2719725077732278E-2</v>
      </c>
      <c r="O190" s="48">
        <f t="shared" si="330"/>
        <v>-7.9907225364165321E-2</v>
      </c>
      <c r="P190" s="48">
        <f ca="1">IFERROR(P189/P$11,"")</f>
        <v>-8.7238813686393343E-2</v>
      </c>
      <c r="Q190" s="49">
        <f>IFERROR(Q189/Q$11,"")</f>
        <v>-7.380746771857756E-2</v>
      </c>
      <c r="R190" s="48">
        <f>IFERROR(R189/R$11,"")</f>
        <v>-8.5938322496670438E-2</v>
      </c>
      <c r="S190" s="48">
        <f t="shared" ref="S190:AB190" si="331">IFERROR(S189/S$11,"")</f>
        <v>-6.2407623641718486E-2</v>
      </c>
      <c r="T190" s="48">
        <f t="shared" si="331"/>
        <v>-5.2038564406871067E-2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-6.8939437017058722E-2</v>
      </c>
      <c r="AD190" s="107">
        <f t="shared" ref="AD190:AO190" si="333">IFERROR(AD189/AD$11,"")</f>
        <v>-5.9257039345077742E-2</v>
      </c>
      <c r="AE190" s="107">
        <f t="shared" si="333"/>
        <v>-5.7844103276226452E-2</v>
      </c>
      <c r="AF190" s="107">
        <f t="shared" si="333"/>
        <v>-5.7544791378787874E-2</v>
      </c>
      <c r="AG190" s="107">
        <f t="shared" si="333"/>
        <v>-5.7001309066678711E-2</v>
      </c>
      <c r="AH190" s="107">
        <f t="shared" si="333"/>
        <v>-5.6522933128268713E-2</v>
      </c>
      <c r="AI190" s="107">
        <f t="shared" si="333"/>
        <v>-5.4156101810831289E-2</v>
      </c>
      <c r="AJ190" s="107">
        <f t="shared" si="333"/>
        <v>-5.375573252663747E-2</v>
      </c>
      <c r="AK190" s="107">
        <f t="shared" si="333"/>
        <v>-5.2790122846033238E-2</v>
      </c>
      <c r="AL190" s="107">
        <f t="shared" si="333"/>
        <v>-5.2514316261281689E-2</v>
      </c>
      <c r="AM190" s="107">
        <f t="shared" si="333"/>
        <v>-5.1648879272054103E-2</v>
      </c>
      <c r="AN190" s="107">
        <f t="shared" si="333"/>
        <v>-5.0529505257344495E-2</v>
      </c>
      <c r="AO190" s="107">
        <f t="shared" si="333"/>
        <v>-4.9834229331719784E-2</v>
      </c>
      <c r="AP190" s="56"/>
      <c r="AQ190" s="52">
        <f t="shared" ref="AQ190" si="334">IFERROR(AQ189/AQ$11,"")</f>
        <v>-5.7001309066678711E-2</v>
      </c>
      <c r="AR190" s="224">
        <f ca="1">IFERROR(AR189/AR$11,"")</f>
        <v>-5.761849533733706E-2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-4.5240393366848562E-2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-4.9627446598076441E-3</v>
      </c>
      <c r="AV190" s="45">
        <f ca="1">IF($AR190&lt;&gt;0,IFERROR(($AR190-$AC190),""),"")</f>
        <v>1.1320941679721662E-2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6297.6552700000075</v>
      </c>
      <c r="E191" s="40">
        <f t="shared" si="335"/>
        <v>3078.0868500000101</v>
      </c>
      <c r="F191" s="40">
        <f t="shared" si="335"/>
        <v>3852.6283199999912</v>
      </c>
      <c r="G191" s="40">
        <f t="shared" si="335"/>
        <v>16.773559999979852</v>
      </c>
      <c r="H191" s="40">
        <f t="shared" si="335"/>
        <v>772.48583999999119</v>
      </c>
      <c r="I191" s="40">
        <f t="shared" si="335"/>
        <v>5392.5713799999994</v>
      </c>
      <c r="J191" s="40">
        <f t="shared" si="335"/>
        <v>4081.8856800000003</v>
      </c>
      <c r="K191" s="40">
        <f t="shared" si="335"/>
        <v>4013.7323800000067</v>
      </c>
      <c r="L191" s="40">
        <f t="shared" si="335"/>
        <v>2281.9400200000018</v>
      </c>
      <c r="M191" s="40">
        <f t="shared" si="335"/>
        <v>2244.1860000000106</v>
      </c>
      <c r="N191" s="40">
        <f t="shared" si="335"/>
        <v>4333.2897699999912</v>
      </c>
      <c r="O191" s="40">
        <f t="shared" si="335"/>
        <v>15780.923460000049</v>
      </c>
      <c r="P191" s="40">
        <f ca="1">SUMIF($D$4:$O$4,"&lt;"&amp;MONTH(TODAY()),$D191:$O191)</f>
        <v>14017.62983999998</v>
      </c>
      <c r="Q191" s="41">
        <f t="shared" ref="Q191:AB191" si="336">Q189+Q127</f>
        <v>8955.3654499999993</v>
      </c>
      <c r="R191" s="40">
        <f t="shared" si="336"/>
        <v>7584.7036400000106</v>
      </c>
      <c r="S191" s="40">
        <f t="shared" si="336"/>
        <v>6105.7090300000173</v>
      </c>
      <c r="T191" s="40">
        <f t="shared" si="336"/>
        <v>6611.4515300000239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29257.229650000052</v>
      </c>
      <c r="AD191" s="40">
        <v>6108.8105899448101</v>
      </c>
      <c r="AE191" s="40">
        <v>6474.3858491407782</v>
      </c>
      <c r="AF191" s="40">
        <v>6554.2424737095262</v>
      </c>
      <c r="AG191" s="40">
        <v>6701.4912460126907</v>
      </c>
      <c r="AH191" s="40">
        <v>6833.5575314844173</v>
      </c>
      <c r="AI191" s="40">
        <v>7523.0492643996877</v>
      </c>
      <c r="AJ191" s="40">
        <v>7645.9944256095077</v>
      </c>
      <c r="AK191" s="40">
        <v>7950.5869472122758</v>
      </c>
      <c r="AL191" s="40">
        <v>8039.7523045954476</v>
      </c>
      <c r="AM191" s="40">
        <v>8326.0518415194547</v>
      </c>
      <c r="AN191" s="40">
        <v>8711.6994509628148</v>
      </c>
      <c r="AO191" s="40">
        <v>8960.4433681922419</v>
      </c>
      <c r="AP191" s="5"/>
      <c r="AQ191" s="43">
        <v>6701.4912460126907</v>
      </c>
      <c r="AR191" s="44">
        <f ca="1">SUMIF($AD$4:$AO$4,"&lt;"&amp;MONTH(TODAY()),$AD191:$AO191)</f>
        <v>32672.487690292222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393.15911291389335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-1.3435773129785056E-2</v>
      </c>
      <c r="AV191" s="45">
        <f ca="1">IFERROR(($AC191/$AR191)-1,"")</f>
        <v>-0.10453008882170078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0.29181092096049205</v>
      </c>
      <c r="E192" s="401">
        <f t="shared" si="338"/>
        <v>0.18041544030220871</v>
      </c>
      <c r="F192" s="401">
        <f t="shared" si="338"/>
        <v>0.22363090533592797</v>
      </c>
      <c r="G192" s="402">
        <f t="shared" si="338"/>
        <v>1.0274808392311374E-3</v>
      </c>
      <c r="H192" s="402">
        <f t="shared" si="338"/>
        <v>5.0692233777309102E-2</v>
      </c>
      <c r="I192" s="402">
        <f t="shared" si="338"/>
        <v>0.30519042986981587</v>
      </c>
      <c r="J192" s="402">
        <f t="shared" si="338"/>
        <v>0.19399791481760595</v>
      </c>
      <c r="K192" s="402">
        <f t="shared" si="338"/>
        <v>0.19241563329158493</v>
      </c>
      <c r="L192" s="402">
        <f t="shared" si="338"/>
        <v>0.12619968744813873</v>
      </c>
      <c r="M192" s="402">
        <f t="shared" si="338"/>
        <v>0.11996158186329212</v>
      </c>
      <c r="N192" s="402">
        <f t="shared" si="338"/>
        <v>0.20173224840906331</v>
      </c>
      <c r="O192" s="402">
        <f t="shared" si="338"/>
        <v>0.71464971579059067</v>
      </c>
      <c r="P192" s="402">
        <f ca="1">IFERROR(P191/P$11,"")</f>
        <v>0.16032297894781164</v>
      </c>
      <c r="Q192" s="403">
        <f t="shared" ref="Q192:AB192" si="339">Q191/Q11</f>
        <v>0.34709490391915426</v>
      </c>
      <c r="R192" s="402">
        <f t="shared" si="339"/>
        <v>0.27748257009092259</v>
      </c>
      <c r="S192" s="402">
        <f t="shared" si="339"/>
        <v>0.2428067196013064</v>
      </c>
      <c r="T192" s="402">
        <f t="shared" si="339"/>
        <v>0.26230163632538073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0.28271460293332046</v>
      </c>
      <c r="AD192" s="405">
        <f t="shared" ref="AD192:AO192" si="341">IFERROR(AD191/AD$11,"")</f>
        <v>0.26396293964274714</v>
      </c>
      <c r="AE192" s="405">
        <f t="shared" si="341"/>
        <v>0.27278001381263389</v>
      </c>
      <c r="AF192" s="405">
        <f t="shared" si="341"/>
        <v>0.27464779485228918</v>
      </c>
      <c r="AG192" s="405">
        <f t="shared" si="341"/>
        <v>0.27803926029897719</v>
      </c>
      <c r="AH192" s="405">
        <f t="shared" si="341"/>
        <v>0.28102444570335239</v>
      </c>
      <c r="AI192" s="405">
        <f t="shared" si="341"/>
        <v>0.29579406460792373</v>
      </c>
      <c r="AJ192" s="405">
        <f t="shared" si="341"/>
        <v>0.29829246899571138</v>
      </c>
      <c r="AK192" s="405">
        <f t="shared" si="341"/>
        <v>0.30431811471368775</v>
      </c>
      <c r="AL192" s="405">
        <f t="shared" si="341"/>
        <v>0.30603921672807305</v>
      </c>
      <c r="AM192" s="405">
        <f t="shared" si="341"/>
        <v>0.31143975981816985</v>
      </c>
      <c r="AN192" s="405">
        <f t="shared" si="341"/>
        <v>0.31842493340749056</v>
      </c>
      <c r="AO192" s="405">
        <f t="shared" si="341"/>
        <v>0.32276362893654859</v>
      </c>
      <c r="AP192" s="406"/>
      <c r="AQ192" s="407">
        <f t="shared" ref="AQ192" si="342">IFERROR(AQ191/AQ$11,"")</f>
        <v>0.27803926029897719</v>
      </c>
      <c r="AR192" s="408">
        <f ca="1">IFERROR(AR191/AR$11,"")</f>
        <v>0.27418786373193021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-0.26127415548614957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1.573762397359646E-2</v>
      </c>
      <c r="AV192" s="45">
        <f ca="1">IF($AR192&lt;&gt;0,IFERROR(($AR192-$AC192),""),"")</f>
        <v>-8.5267392013902432E-3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59" priority="20" operator="lessThan">
      <formula>0</formula>
    </cfRule>
  </conditionalFormatting>
  <conditionalFormatting sqref="AT47:AV48">
    <cfRule type="cellIs" dxfId="358" priority="19" operator="greaterThan">
      <formula>0</formula>
    </cfRule>
  </conditionalFormatting>
  <conditionalFormatting sqref="AT50:AV51">
    <cfRule type="cellIs" dxfId="357" priority="18" operator="greaterThan">
      <formula>0</formula>
    </cfRule>
  </conditionalFormatting>
  <conditionalFormatting sqref="AT57:AV57">
    <cfRule type="cellIs" dxfId="356" priority="17" operator="greaterThan">
      <formula>0</formula>
    </cfRule>
  </conditionalFormatting>
  <conditionalFormatting sqref="AT63:AV63">
    <cfRule type="cellIs" dxfId="355" priority="16" operator="greaterThan">
      <formula>0</formula>
    </cfRule>
  </conditionalFormatting>
  <conditionalFormatting sqref="AT67:AV67">
    <cfRule type="cellIs" dxfId="354" priority="15" operator="greaterThan">
      <formula>0</formula>
    </cfRule>
  </conditionalFormatting>
  <conditionalFormatting sqref="AT73:AV74">
    <cfRule type="cellIs" dxfId="353" priority="14" operator="greaterThan">
      <formula>0</formula>
    </cfRule>
  </conditionalFormatting>
  <conditionalFormatting sqref="AT85:AV86">
    <cfRule type="cellIs" dxfId="352" priority="13" operator="greaterThan">
      <formula>0</formula>
    </cfRule>
  </conditionalFormatting>
  <conditionalFormatting sqref="AT101:AV102">
    <cfRule type="cellIs" dxfId="351" priority="12" operator="greaterThan">
      <formula>0</formula>
    </cfRule>
  </conditionalFormatting>
  <conditionalFormatting sqref="AT115:AV118">
    <cfRule type="cellIs" dxfId="350" priority="11" operator="greaterThan">
      <formula>0</formula>
    </cfRule>
  </conditionalFormatting>
  <conditionalFormatting sqref="AT125:AV126">
    <cfRule type="cellIs" dxfId="349" priority="1" operator="greaterThan">
      <formula>0</formula>
    </cfRule>
  </conditionalFormatting>
  <conditionalFormatting sqref="AT127:AV128">
    <cfRule type="cellIs" dxfId="348" priority="3" operator="lessThan">
      <formula>0</formula>
    </cfRule>
  </conditionalFormatting>
  <conditionalFormatting sqref="AT129:AV134">
    <cfRule type="cellIs" dxfId="347" priority="10" operator="greaterThan">
      <formula>0</formula>
    </cfRule>
  </conditionalFormatting>
  <conditionalFormatting sqref="AT147:AV148">
    <cfRule type="cellIs" dxfId="346" priority="9" operator="greaterThan">
      <formula>0</formula>
    </cfRule>
  </conditionalFormatting>
  <conditionalFormatting sqref="AT155:AV166">
    <cfRule type="cellIs" dxfId="345" priority="8" operator="greaterThan">
      <formula>0</formula>
    </cfRule>
  </conditionalFormatting>
  <conditionalFormatting sqref="AT174:AV174">
    <cfRule type="cellIs" dxfId="344" priority="7" operator="greaterThan">
      <formula>0</formula>
    </cfRule>
  </conditionalFormatting>
  <conditionalFormatting sqref="AT176:AV179">
    <cfRule type="cellIs" dxfId="343" priority="6" operator="greaterThan">
      <formula>0</formula>
    </cfRule>
  </conditionalFormatting>
  <conditionalFormatting sqref="AT185:AV185">
    <cfRule type="cellIs" dxfId="342" priority="5" operator="greaterThan">
      <formula>0</formula>
    </cfRule>
  </conditionalFormatting>
  <conditionalFormatting sqref="AT189:AV190">
    <cfRule type="cellIs" dxfId="341" priority="4" operator="greaterThan">
      <formula>0</formula>
    </cfRule>
  </conditionalFormatting>
  <conditionalFormatting sqref="AT191:AV192">
    <cfRule type="cellIs" dxfId="340" priority="2" operator="lessThan">
      <formula>0</formula>
    </cfRule>
  </conditionalFormatting>
  <dataValidations count="2">
    <dataValidation type="list" allowBlank="1" showInputMessage="1" showErrorMessage="1" sqref="A1" xr:uid="{7208E751-B1E4-4DE3-8262-E619173D4CBD}">
      <formula1>$A$1047993:$A$1048020</formula1>
    </dataValidation>
    <dataValidation type="list" allowBlank="1" showInputMessage="1" showErrorMessage="1" sqref="AT8" xr:uid="{B422D1AD-7896-410B-B55A-A8C6790D2A7A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AB12-00D0-40B6-8917-2B25D1D91A52}">
  <sheetPr codeName="Hoja29">
    <pageSetUpPr fitToPage="1"/>
  </sheetPr>
  <dimension ref="A1:XFB1048576"/>
  <sheetViews>
    <sheetView showGridLines="0" topLeftCell="I1" zoomScale="91" zoomScaleNormal="115" workbookViewId="0">
      <selection activeCell="R11" sqref="R11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140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2.5733273535826124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PSR</v>
      </c>
      <c r="E7" s="25" t="str">
        <f t="shared" ref="E7:AV7" si="3">$A$1</f>
        <v>PSR</v>
      </c>
      <c r="F7" s="25" t="str">
        <f t="shared" si="3"/>
        <v>PSR</v>
      </c>
      <c r="G7" s="25" t="str">
        <f t="shared" si="3"/>
        <v>PSR</v>
      </c>
      <c r="H7" s="25" t="str">
        <f t="shared" si="3"/>
        <v>PSR</v>
      </c>
      <c r="I7" s="25" t="str">
        <f t="shared" si="3"/>
        <v>PSR</v>
      </c>
      <c r="J7" s="25" t="str">
        <f t="shared" si="3"/>
        <v>PSR</v>
      </c>
      <c r="K7" s="25" t="str">
        <f t="shared" si="3"/>
        <v>PSR</v>
      </c>
      <c r="L7" s="25" t="str">
        <f t="shared" si="3"/>
        <v>PSR</v>
      </c>
      <c r="M7" s="25" t="str">
        <f t="shared" si="3"/>
        <v>PSR</v>
      </c>
      <c r="N7" s="25" t="str">
        <f t="shared" si="3"/>
        <v>PSR</v>
      </c>
      <c r="O7" s="25" t="str">
        <f t="shared" si="3"/>
        <v>PSR</v>
      </c>
      <c r="P7" s="25" t="str">
        <f t="shared" si="3"/>
        <v>PSR</v>
      </c>
      <c r="Q7" s="26" t="str">
        <f t="shared" si="3"/>
        <v>PSR</v>
      </c>
      <c r="R7" s="25" t="str">
        <f t="shared" si="3"/>
        <v>PSR</v>
      </c>
      <c r="S7" s="25" t="str">
        <f t="shared" si="3"/>
        <v>PSR</v>
      </c>
      <c r="T7" s="25" t="str">
        <f t="shared" si="3"/>
        <v>PSR</v>
      </c>
      <c r="U7" s="25" t="str">
        <f t="shared" si="3"/>
        <v>PSR</v>
      </c>
      <c r="V7" s="25" t="str">
        <f t="shared" si="3"/>
        <v>PSR</v>
      </c>
      <c r="W7" s="25" t="str">
        <f t="shared" si="3"/>
        <v>PSR</v>
      </c>
      <c r="X7" s="25" t="str">
        <f t="shared" si="3"/>
        <v>PSR</v>
      </c>
      <c r="Y7" s="25" t="str">
        <f t="shared" si="3"/>
        <v>PSR</v>
      </c>
      <c r="Z7" s="25" t="str">
        <f t="shared" si="3"/>
        <v>PSR</v>
      </c>
      <c r="AA7" s="25" t="str">
        <f t="shared" si="3"/>
        <v>PSR</v>
      </c>
      <c r="AB7" s="25" t="str">
        <f t="shared" si="3"/>
        <v>PSR</v>
      </c>
      <c r="AC7" s="27" t="str">
        <f t="shared" si="3"/>
        <v>PSR</v>
      </c>
      <c r="AD7" s="25" t="str">
        <f t="shared" si="3"/>
        <v>PSR</v>
      </c>
      <c r="AE7" s="25" t="str">
        <f t="shared" si="3"/>
        <v>PSR</v>
      </c>
      <c r="AF7" s="25" t="str">
        <f t="shared" si="3"/>
        <v>PSR</v>
      </c>
      <c r="AG7" s="25" t="str">
        <f t="shared" si="3"/>
        <v>PSR</v>
      </c>
      <c r="AH7" s="25" t="str">
        <f t="shared" si="3"/>
        <v>PSR</v>
      </c>
      <c r="AI7" s="25" t="str">
        <f t="shared" si="3"/>
        <v>PSR</v>
      </c>
      <c r="AJ7" s="25" t="str">
        <f t="shared" si="3"/>
        <v>PSR</v>
      </c>
      <c r="AK7" s="25" t="str">
        <f t="shared" si="3"/>
        <v>PSR</v>
      </c>
      <c r="AL7" s="25" t="str">
        <f t="shared" si="3"/>
        <v>PSR</v>
      </c>
      <c r="AM7" s="25" t="str">
        <f t="shared" si="3"/>
        <v>PSR</v>
      </c>
      <c r="AN7" s="25" t="str">
        <f t="shared" si="3"/>
        <v>PSR</v>
      </c>
      <c r="AO7" s="25" t="str">
        <f t="shared" si="3"/>
        <v>PSR</v>
      </c>
      <c r="AQ7" s="28" t="str">
        <f t="shared" si="3"/>
        <v>PSR</v>
      </c>
      <c r="AR7" s="29" t="str">
        <f t="shared" si="3"/>
        <v>PSR</v>
      </c>
      <c r="AT7" s="25" t="str">
        <f t="shared" si="3"/>
        <v>PSR</v>
      </c>
      <c r="AU7" s="25" t="str">
        <f t="shared" si="3"/>
        <v>PSR</v>
      </c>
      <c r="AV7" s="25" t="str">
        <f t="shared" si="3"/>
        <v>PSR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30551.283259999997</v>
      </c>
      <c r="E9" s="40">
        <f>E11-E12</f>
        <v>40381.987499999974</v>
      </c>
      <c r="F9" s="40">
        <f t="shared" ref="F9:AB9" si="4">F11-F12</f>
        <v>37716.014990000032</v>
      </c>
      <c r="G9" s="40">
        <f>G11-G12</f>
        <v>28046.043039999997</v>
      </c>
      <c r="H9" s="40">
        <f t="shared" si="4"/>
        <v>25275.900699999984</v>
      </c>
      <c r="I9" s="40">
        <f t="shared" si="4"/>
        <v>28704.846489999993</v>
      </c>
      <c r="J9" s="40">
        <f t="shared" si="4"/>
        <v>34115.339869999989</v>
      </c>
      <c r="K9" s="40">
        <f t="shared" si="4"/>
        <v>40264.924630000001</v>
      </c>
      <c r="L9" s="40">
        <f t="shared" si="4"/>
        <v>44890.627009999967</v>
      </c>
      <c r="M9" s="40">
        <f t="shared" si="4"/>
        <v>21849.401099999992</v>
      </c>
      <c r="N9" s="40">
        <f t="shared" si="4"/>
        <v>8919.1533199999994</v>
      </c>
      <c r="O9" s="40">
        <f t="shared" si="4"/>
        <v>8364.9823600000018</v>
      </c>
      <c r="P9" s="40">
        <f t="shared" ca="1" si="4"/>
        <v>161971.22949</v>
      </c>
      <c r="Q9" s="41">
        <f t="shared" si="4"/>
        <v>7129.311560000001</v>
      </c>
      <c r="R9" s="40">
        <f t="shared" si="4"/>
        <v>8926.1037200000028</v>
      </c>
      <c r="S9" s="40">
        <f t="shared" si="4"/>
        <v>36439.536070000009</v>
      </c>
      <c r="T9" s="40">
        <f t="shared" si="4"/>
        <v>40023.151399999973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92518.102749999991</v>
      </c>
      <c r="AD9" s="40">
        <f>AD11-AD12</f>
        <v>5826.0331787633586</v>
      </c>
      <c r="AE9" s="40">
        <f>AE11-AE12</f>
        <v>5734.5524050915437</v>
      </c>
      <c r="AF9" s="40">
        <f t="shared" ref="AF9:AR9" si="6">AF11-AF12</f>
        <v>9176.0085364487895</v>
      </c>
      <c r="AG9" s="40">
        <f>AG11-AG12</f>
        <v>14643.642915646951</v>
      </c>
      <c r="AH9" s="40">
        <f t="shared" si="6"/>
        <v>22315.915942324642</v>
      </c>
      <c r="AI9" s="40">
        <f t="shared" si="6"/>
        <v>30473.093123080504</v>
      </c>
      <c r="AJ9" s="40">
        <f t="shared" si="6"/>
        <v>35958.753239092788</v>
      </c>
      <c r="AK9" s="40">
        <f t="shared" si="6"/>
        <v>40873.127577401945</v>
      </c>
      <c r="AL9" s="40">
        <f t="shared" si="6"/>
        <v>41417.466459242773</v>
      </c>
      <c r="AM9" s="40">
        <f t="shared" si="6"/>
        <v>42693.775611509052</v>
      </c>
      <c r="AN9" s="40">
        <f t="shared" si="6"/>
        <v>43509.539789106893</v>
      </c>
      <c r="AO9" s="40">
        <f t="shared" si="6"/>
        <v>45113.611559340861</v>
      </c>
      <c r="AP9" s="40">
        <f t="shared" si="6"/>
        <v>0</v>
      </c>
      <c r="AQ9" s="43">
        <f t="shared" si="6"/>
        <v>14643.642915646951</v>
      </c>
      <c r="AR9" s="44">
        <f t="shared" ca="1" si="6"/>
        <v>57696.152978275291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0.42705162874199099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1.7331417209876538</v>
      </c>
      <c r="AV9" s="45">
        <f ca="1">IFERROR(($AC9/$AR9)-1,"")</f>
        <v>0.60354023577337013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-9.4802168274740597E-2</v>
      </c>
      <c r="E10" s="47">
        <f>IFERROR(E12/E$11,"")</f>
        <v>-8.0754501559136119E-2</v>
      </c>
      <c r="F10" s="47">
        <f>IFERROR(F12/F$11,"")</f>
        <v>-0.26693751329547338</v>
      </c>
      <c r="G10" s="48">
        <f>IFERROR(G12/G$9,"")</f>
        <v>-0.20252804439823738</v>
      </c>
      <c r="H10" s="48">
        <f t="shared" ref="H10:AP10" si="8">IFERROR(H12/H$9,"")</f>
        <v>-7.6678082534166692E-2</v>
      </c>
      <c r="I10" s="48">
        <f>IFERROR(I12/I$9,"")</f>
        <v>-7.6006387658615976E-2</v>
      </c>
      <c r="J10" s="48">
        <f t="shared" si="8"/>
        <v>-0.1251692085223832</v>
      </c>
      <c r="K10" s="48">
        <f t="shared" si="8"/>
        <v>-0.1025972661804531</v>
      </c>
      <c r="L10" s="48">
        <f t="shared" si="8"/>
        <v>-0.17378765411902417</v>
      </c>
      <c r="M10" s="48">
        <f t="shared" si="8"/>
        <v>-0.19399145361471726</v>
      </c>
      <c r="N10" s="48">
        <f t="shared" si="8"/>
        <v>-0.32990671809642136</v>
      </c>
      <c r="O10" s="48">
        <f t="shared" si="8"/>
        <v>-0.26157310988041343</v>
      </c>
      <c r="P10" s="48">
        <f t="shared" ca="1" si="8"/>
        <v>-0.13105836812401661</v>
      </c>
      <c r="Q10" s="49">
        <f t="shared" si="8"/>
        <v>-0.12947666015594916</v>
      </c>
      <c r="R10" s="48">
        <f t="shared" si="8"/>
        <v>-7.280356809477001E-2</v>
      </c>
      <c r="S10" s="48">
        <f t="shared" si="8"/>
        <v>-0.10018387069986645</v>
      </c>
      <c r="T10" s="48">
        <f t="shared" si="8"/>
        <v>-0.11923920488679973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-0.10804279241448242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-8.3288839511437646E-2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27905.756989999998</v>
      </c>
      <c r="E11" s="40">
        <f t="shared" si="10"/>
        <v>37364.625769999977</v>
      </c>
      <c r="F11" s="40">
        <f t="shared" si="10"/>
        <v>29769.435820000032</v>
      </c>
      <c r="G11" s="40">
        <f t="shared" si="10"/>
        <v>22365.932790000003</v>
      </c>
      <c r="H11" s="40">
        <f t="shared" si="10"/>
        <v>23337.793099999984</v>
      </c>
      <c r="I11" s="40">
        <f t="shared" si="10"/>
        <v>26523.094799999992</v>
      </c>
      <c r="J11" s="40">
        <f t="shared" si="10"/>
        <v>29845.149779999989</v>
      </c>
      <c r="K11" s="40">
        <f t="shared" si="10"/>
        <v>36133.853440000006</v>
      </c>
      <c r="L11" s="40">
        <f t="shared" si="10"/>
        <v>37089.190249999971</v>
      </c>
      <c r="M11" s="40">
        <f t="shared" si="10"/>
        <v>17610.804019999992</v>
      </c>
      <c r="N11" s="40">
        <f t="shared" si="10"/>
        <v>5976.6647199999989</v>
      </c>
      <c r="O11" s="40">
        <f t="shared" si="10"/>
        <v>6176.9279100000012</v>
      </c>
      <c r="P11" s="40">
        <f ca="1">SUMIF($D$4:$O$4,"&lt;"&amp;MONTH(TODAY()),$D11:$O11)</f>
        <v>140743.54446999999</v>
      </c>
      <c r="Q11" s="41">
        <f t="shared" ref="Q11:AB11" si="11">Q13+Q15+Q12+Q17+Q19+Q21</f>
        <v>6206.2321100000008</v>
      </c>
      <c r="R11" s="40">
        <f t="shared" si="11"/>
        <v>8276.2515200000034</v>
      </c>
      <c r="S11" s="40">
        <f t="shared" si="11"/>
        <v>32788.882300000012</v>
      </c>
      <c r="T11" s="40">
        <f t="shared" si="11"/>
        <v>35250.822649999973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82522.188579999987</v>
      </c>
      <c r="AD11" s="40">
        <v>5826.0331787633586</v>
      </c>
      <c r="AE11" s="40">
        <v>5734.5524050915437</v>
      </c>
      <c r="AF11" s="40">
        <v>9176.0085364487895</v>
      </c>
      <c r="AG11" s="40">
        <v>14643.642915646951</v>
      </c>
      <c r="AH11" s="40">
        <v>22315.915942324642</v>
      </c>
      <c r="AI11" s="40">
        <v>30473.093123080504</v>
      </c>
      <c r="AJ11" s="40">
        <v>35958.753239092788</v>
      </c>
      <c r="AK11" s="40">
        <v>40873.127577401945</v>
      </c>
      <c r="AL11" s="40">
        <v>41417.466459242773</v>
      </c>
      <c r="AM11" s="40">
        <v>42693.775611509052</v>
      </c>
      <c r="AN11" s="40">
        <v>43509.539789106893</v>
      </c>
      <c r="AO11" s="40">
        <v>45113.611559340861</v>
      </c>
      <c r="AP11" s="5"/>
      <c r="AQ11" s="43">
        <v>14643.642915646951</v>
      </c>
      <c r="AR11" s="44">
        <f ca="1">SUMIF($AD$4:$AO$4,"&lt;"&amp;MONTH(TODAY()),$AD11:$AO11)</f>
        <v>57696.152978275291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0.57609445494537637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1.4072440753341469</v>
      </c>
      <c r="AV11" s="45">
        <f ca="1">IFERROR(($AC11/$AR11)-1,"")</f>
        <v>0.43028927095143765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-2645.5262699999985</v>
      </c>
      <c r="E12" s="60">
        <v>-3017.3617300000005</v>
      </c>
      <c r="F12" s="60">
        <v>-7946.57917</v>
      </c>
      <c r="G12" s="60">
        <v>-5680.1102499999961</v>
      </c>
      <c r="H12" s="60">
        <v>-1938.1076000000005</v>
      </c>
      <c r="I12" s="60">
        <v>-2181.7516900000014</v>
      </c>
      <c r="J12" s="60">
        <v>-4270.1900900000019</v>
      </c>
      <c r="K12" s="60">
        <v>-4131.0711899999924</v>
      </c>
      <c r="L12" s="60">
        <v>-7801.4367599999987</v>
      </c>
      <c r="M12" s="60">
        <v>-4238.5970800000005</v>
      </c>
      <c r="N12" s="60">
        <v>-2942.4886000000006</v>
      </c>
      <c r="O12" s="60">
        <v>-2188.0544500000005</v>
      </c>
      <c r="P12" s="60">
        <f ca="1">SUMIF($D$4:$O$4,"&lt;"&amp;MONTH(TODAY()),$D12:$O12)</f>
        <v>-21227.685019999994</v>
      </c>
      <c r="Q12" s="61">
        <v>-923.07944999999995</v>
      </c>
      <c r="R12" s="60">
        <v>-649.85220000000015</v>
      </c>
      <c r="S12" s="60">
        <v>-3650.6537700000003</v>
      </c>
      <c r="T12" s="60">
        <v>-4772.3287500000024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-9995.9141700000037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30551.282439999995</v>
      </c>
      <c r="E13" s="60">
        <v>40381.986739999978</v>
      </c>
      <c r="F13" s="60">
        <v>37716.014900000031</v>
      </c>
      <c r="G13" s="60">
        <v>28046.04277</v>
      </c>
      <c r="H13" s="60">
        <v>25275.900299999983</v>
      </c>
      <c r="I13" s="60">
        <v>28704.846709999994</v>
      </c>
      <c r="J13" s="60">
        <v>34115.340479999992</v>
      </c>
      <c r="K13" s="60">
        <v>40264.923930000004</v>
      </c>
      <c r="L13" s="60">
        <v>44890.62690999997</v>
      </c>
      <c r="M13" s="60">
        <v>21849.382809999992</v>
      </c>
      <c r="N13" s="60">
        <v>8919.1531599999998</v>
      </c>
      <c r="O13" s="60">
        <v>8364.9818000000014</v>
      </c>
      <c r="P13" s="60">
        <f t="shared" ref="P13" ca="1" si="13">SUMIF($D$4:$O$4,"&lt;"&amp;MONTH(TODAY()),$D13:$O13)</f>
        <v>161971.22714999999</v>
      </c>
      <c r="Q13" s="61">
        <v>7129.311380000001</v>
      </c>
      <c r="R13" s="60">
        <v>8926.1036700000022</v>
      </c>
      <c r="S13" s="60">
        <v>36439.535720000007</v>
      </c>
      <c r="T13" s="60">
        <v>40023.15151999997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92518.102289999981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1.0948021388901228</v>
      </c>
      <c r="E14" s="65">
        <f t="shared" si="14"/>
        <v>1.0807544812190422</v>
      </c>
      <c r="F14" s="65">
        <f t="shared" si="14"/>
        <v>1.2669375102722384</v>
      </c>
      <c r="G14" s="65">
        <f t="shared" si="14"/>
        <v>1.2539625793089937</v>
      </c>
      <c r="H14" s="65">
        <f t="shared" si="14"/>
        <v>1.0830458643495302</v>
      </c>
      <c r="I14" s="65">
        <f t="shared" si="14"/>
        <v>1.0822585722537932</v>
      </c>
      <c r="J14" s="65">
        <f t="shared" si="14"/>
        <v>1.1430782130924861</v>
      </c>
      <c r="K14" s="65">
        <f t="shared" si="14"/>
        <v>1.1143268734639555</v>
      </c>
      <c r="L14" s="65">
        <f t="shared" si="14"/>
        <v>1.2103425986767129</v>
      </c>
      <c r="M14" s="65">
        <f t="shared" si="14"/>
        <v>1.2406805950021582</v>
      </c>
      <c r="N14" s="65">
        <f t="shared" si="14"/>
        <v>1.4923295145122348</v>
      </c>
      <c r="O14" s="65">
        <f t="shared" si="14"/>
        <v>1.3542301159865731</v>
      </c>
      <c r="P14" s="65">
        <f t="shared" ca="1" si="14"/>
        <v>1.1508252670482144</v>
      </c>
      <c r="Q14" s="66">
        <f t="shared" si="14"/>
        <v>1.1487342486776571</v>
      </c>
      <c r="R14" s="65">
        <f t="shared" si="14"/>
        <v>1.0785201064068191</v>
      </c>
      <c r="S14" s="65">
        <f t="shared" si="14"/>
        <v>1.1113381476867235</v>
      </c>
      <c r="T14" s="65">
        <f t="shared" si="14"/>
        <v>1.135382056679463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1.1211300122064698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8.200000000000002E-4</v>
      </c>
      <c r="E17" s="60">
        <v>7.6000000000000015E-4</v>
      </c>
      <c r="F17" s="60">
        <v>8.9999999999999911E-5</v>
      </c>
      <c r="G17" s="60">
        <v>2.7E-4</v>
      </c>
      <c r="H17" s="60">
        <v>4.0000000000000013E-4</v>
      </c>
      <c r="I17" s="60">
        <v>-2.2000000000000009E-4</v>
      </c>
      <c r="J17" s="60">
        <v>-6.0999999999999997E-4</v>
      </c>
      <c r="K17" s="60">
        <v>7.0000000000000021E-4</v>
      </c>
      <c r="L17" s="60">
        <v>1.0000000000000003E-4</v>
      </c>
      <c r="M17" s="60">
        <v>1.8290000000000001E-2</v>
      </c>
      <c r="N17" s="60">
        <v>1.5999999999999999E-4</v>
      </c>
      <c r="O17" s="60">
        <v>5.6000000000000006E-4</v>
      </c>
      <c r="P17" s="60">
        <f t="shared" ref="P17" ca="1" si="21">SUMIF($D$4:$O$4,"&lt;"&amp;MONTH(TODAY()),$D17:$O17)</f>
        <v>2.3400000000000001E-3</v>
      </c>
      <c r="Q17" s="61">
        <v>1.7999999999999998E-4</v>
      </c>
      <c r="R17" s="60">
        <v>4.9999999999999989E-5</v>
      </c>
      <c r="S17" s="60">
        <v>3.5000000000000005E-4</v>
      </c>
      <c r="T17" s="60">
        <v>-1.1999999999999991E-4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4.6000000000000012E-4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2.9384617672039731E-8</v>
      </c>
      <c r="E18" s="65">
        <f t="shared" ref="E18:P18" si="22">IFERROR(E17/E$11,"")</f>
        <v>2.0340093988314567E-8</v>
      </c>
      <c r="F18" s="65">
        <f t="shared" si="22"/>
        <v>3.0232349898796239E-9</v>
      </c>
      <c r="G18" s="65">
        <f t="shared" si="22"/>
        <v>1.2071931116627485E-8</v>
      </c>
      <c r="H18" s="65">
        <f t="shared" si="22"/>
        <v>1.7139581205731077E-8</v>
      </c>
      <c r="I18" s="65">
        <f t="shared" si="22"/>
        <v>-8.2946579823709011E-9</v>
      </c>
      <c r="J18" s="65">
        <f t="shared" si="22"/>
        <v>-2.0438831920648522E-8</v>
      </c>
      <c r="K18" s="65">
        <f t="shared" si="22"/>
        <v>1.9372414878538903E-8</v>
      </c>
      <c r="L18" s="65">
        <f t="shared" si="22"/>
        <v>2.6962033769394603E-9</v>
      </c>
      <c r="M18" s="65">
        <f t="shared" si="22"/>
        <v>1.0385670057555957E-6</v>
      </c>
      <c r="N18" s="65">
        <f t="shared" si="22"/>
        <v>2.6770783956574364E-8</v>
      </c>
      <c r="O18" s="65">
        <f t="shared" si="22"/>
        <v>9.0659953970549086E-8</v>
      </c>
      <c r="P18" s="65">
        <f t="shared" ca="1" si="22"/>
        <v>1.6625984579340901E-8</v>
      </c>
      <c r="Q18" s="66">
        <f>IFERROR(Q17/Q$11,"")</f>
        <v>2.900310475174928E-8</v>
      </c>
      <c r="R18" s="65">
        <f t="shared" ref="R18:AO18" si="23">IFERROR(R17/R$11,"")</f>
        <v>6.0413823672676356E-9</v>
      </c>
      <c r="S18" s="65">
        <f t="shared" si="23"/>
        <v>1.0674349823751081E-8</v>
      </c>
      <c r="T18" s="65">
        <f t="shared" si="23"/>
        <v>-3.4041758738926906E-9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5.5742583651190919E-9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-4312.4281700000001</v>
      </c>
      <c r="E23" s="75">
        <f t="shared" ref="E23:AB23" si="35">+E25+E27+E29+E33+E31</f>
        <v>-4307.0321699999995</v>
      </c>
      <c r="F23" s="75">
        <f t="shared" si="35"/>
        <v>-4741.7238300000008</v>
      </c>
      <c r="G23" s="75">
        <f t="shared" si="35"/>
        <v>-5115.2960899999998</v>
      </c>
      <c r="H23" s="75">
        <f t="shared" si="35"/>
        <v>-5283.8560199999993</v>
      </c>
      <c r="I23" s="75">
        <f t="shared" si="35"/>
        <v>-5236.7378600000002</v>
      </c>
      <c r="J23" s="75">
        <f t="shared" si="35"/>
        <v>-5656.1320500000002</v>
      </c>
      <c r="K23" s="75">
        <f t="shared" si="35"/>
        <v>-5912.7059600000002</v>
      </c>
      <c r="L23" s="75">
        <f t="shared" si="35"/>
        <v>-5705.6183299999993</v>
      </c>
      <c r="M23" s="75">
        <f>+M25+M27+M29+M33+M31</f>
        <v>-6206.0859200000014</v>
      </c>
      <c r="N23" s="75">
        <f t="shared" si="35"/>
        <v>-5873.3836899999997</v>
      </c>
      <c r="O23" s="75">
        <f t="shared" si="35"/>
        <v>-5749.9465100000007</v>
      </c>
      <c r="P23" s="75">
        <f t="shared" ca="1" si="35"/>
        <v>-23760.33628</v>
      </c>
      <c r="Q23" s="76">
        <f t="shared" si="35"/>
        <v>-6010.3648000000012</v>
      </c>
      <c r="R23" s="75">
        <f t="shared" si="35"/>
        <v>-5679.9512300000006</v>
      </c>
      <c r="S23" s="75">
        <f t="shared" si="35"/>
        <v>-6110.8829399999986</v>
      </c>
      <c r="T23" s="75">
        <f t="shared" si="35"/>
        <v>-7075.177920000001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-24876.376890000003</v>
      </c>
      <c r="AD23" s="78">
        <v>-7047.0340647852017</v>
      </c>
      <c r="AE23" s="78">
        <v>-7047.0340647852017</v>
      </c>
      <c r="AF23" s="78">
        <v>-7047.0340647852017</v>
      </c>
      <c r="AG23" s="78">
        <v>-7047.0340647852017</v>
      </c>
      <c r="AH23" s="78">
        <v>-7047.0340647852017</v>
      </c>
      <c r="AI23" s="78">
        <v>-7047.0340647852017</v>
      </c>
      <c r="AJ23" s="78">
        <v>-7347.0340647852017</v>
      </c>
      <c r="AK23" s="78">
        <v>-7347.0340647852017</v>
      </c>
      <c r="AL23" s="78">
        <v>-7347.0340647852017</v>
      </c>
      <c r="AM23" s="78">
        <v>-7347.0340647852017</v>
      </c>
      <c r="AN23" s="78">
        <v>-7347.0340647852017</v>
      </c>
      <c r="AO23" s="79">
        <v>-7347.0340647852017</v>
      </c>
      <c r="AP23" s="5"/>
      <c r="AQ23" s="80">
        <v>-7047.0340647852017</v>
      </c>
      <c r="AR23" s="81">
        <f ca="1">SUMIF($AD$4:$AO$4,"&lt;"&amp;MONTH(TODAY()),$AD23:$AO23)</f>
        <v>-35235.17032392601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-0.15453543050437066</v>
      </c>
      <c r="E24" s="47">
        <f t="shared" ref="E24:P24" si="37">IFERROR(E23/E$11,"")</f>
        <v>-0.11527031466907162</v>
      </c>
      <c r="F24" s="47">
        <f t="shared" si="37"/>
        <v>-0.15928161550224487</v>
      </c>
      <c r="G24" s="48">
        <f t="shared" si="37"/>
        <v>-0.22870926681345891</v>
      </c>
      <c r="H24" s="48">
        <f t="shared" si="37"/>
        <v>-0.22640769833545241</v>
      </c>
      <c r="I24" s="48">
        <f t="shared" si="37"/>
        <v>-0.19744067950924044</v>
      </c>
      <c r="J24" s="48">
        <f t="shared" si="37"/>
        <v>-0.18951595457531667</v>
      </c>
      <c r="K24" s="48">
        <f t="shared" si="37"/>
        <v>-0.16363341844561374</v>
      </c>
      <c r="L24" s="48">
        <f t="shared" si="37"/>
        <v>-0.15383507408873678</v>
      </c>
      <c r="M24" s="48">
        <f t="shared" si="37"/>
        <v>-0.3524021908909985</v>
      </c>
      <c r="N24" s="48">
        <f t="shared" si="37"/>
        <v>-0.98271928661910968</v>
      </c>
      <c r="O24" s="48">
        <f t="shared" si="37"/>
        <v>-0.93087479630307024</v>
      </c>
      <c r="P24" s="48">
        <f t="shared" ca="1" si="37"/>
        <v>-0.16882007888514278</v>
      </c>
      <c r="Q24" s="49">
        <f>IFERROR(Q23/Q$11,"")</f>
        <v>-0.96844022161459253</v>
      </c>
      <c r="R24" s="48">
        <f t="shared" ref="R24:AO24" si="38">IFERROR(R23/R$11,"")</f>
        <v>-0.68629514415724258</v>
      </c>
      <c r="S24" s="48">
        <f t="shared" si="38"/>
        <v>-0.18637057781014987</v>
      </c>
      <c r="T24" s="48">
        <f t="shared" si="38"/>
        <v>-0.20070958315635243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-0.30145076515856029</v>
      </c>
      <c r="AD24" s="65">
        <f t="shared" si="38"/>
        <v>-1.2095767134441575</v>
      </c>
      <c r="AE24" s="65">
        <f t="shared" si="38"/>
        <v>-1.228872554818462</v>
      </c>
      <c r="AF24" s="65">
        <f t="shared" si="38"/>
        <v>-0.76798468928980279</v>
      </c>
      <c r="AG24" s="65">
        <f t="shared" si="38"/>
        <v>-0.48123503867028472</v>
      </c>
      <c r="AH24" s="65">
        <f t="shared" si="38"/>
        <v>-0.31578511422064059</v>
      </c>
      <c r="AI24" s="65">
        <f t="shared" si="38"/>
        <v>-0.23125430806522676</v>
      </c>
      <c r="AJ24" s="65">
        <f t="shared" si="38"/>
        <v>-0.20431837599969474</v>
      </c>
      <c r="AK24" s="65">
        <f t="shared" si="38"/>
        <v>-0.17975218683405211</v>
      </c>
      <c r="AL24" s="65">
        <f t="shared" si="38"/>
        <v>-0.17738975106106783</v>
      </c>
      <c r="AM24" s="65">
        <f t="shared" si="38"/>
        <v>-0.17208677282701243</v>
      </c>
      <c r="AN24" s="65">
        <f t="shared" si="38"/>
        <v>-0.16886030283006154</v>
      </c>
      <c r="AO24" s="69">
        <f t="shared" si="38"/>
        <v>-0.16285626024689182</v>
      </c>
      <c r="AP24" s="5"/>
      <c r="AQ24" s="88">
        <f t="shared" ref="AQ24" si="40">IFERROR(AQ23/AQ$11,"")</f>
        <v>-0.48123503867028472</v>
      </c>
      <c r="AR24" s="89">
        <f ca="1">IFERROR(AR23/AR$11,"")</f>
        <v>-0.61070224798511852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-2976.6964099999996</v>
      </c>
      <c r="E25" s="60">
        <v>-2872.2402500000003</v>
      </c>
      <c r="F25" s="60">
        <v>-3425.7650800000006</v>
      </c>
      <c r="G25" s="60">
        <v>-3610.52142</v>
      </c>
      <c r="H25" s="60">
        <v>-3732.98911</v>
      </c>
      <c r="I25" s="60">
        <v>-3697.45235</v>
      </c>
      <c r="J25" s="60">
        <v>-4074.2822800000004</v>
      </c>
      <c r="K25" s="60">
        <v>-4285.7662</v>
      </c>
      <c r="L25" s="60">
        <v>-4101.4182999999994</v>
      </c>
      <c r="M25" s="60">
        <v>-4339.5865500000009</v>
      </c>
      <c r="N25" s="60">
        <v>-4129.5307999999995</v>
      </c>
      <c r="O25" s="60">
        <v>-4223.9761500000004</v>
      </c>
      <c r="P25" s="60">
        <f ca="1">SUMIF($D$4:$O$4,"&lt;"&amp;MONTH(TODAY()),$D25:$O25)</f>
        <v>-16618.21227</v>
      </c>
      <c r="Q25" s="61">
        <v>-4155.0591900000009</v>
      </c>
      <c r="R25" s="60">
        <v>-4059.5770100000009</v>
      </c>
      <c r="S25" s="60">
        <v>-4398.1568799999986</v>
      </c>
      <c r="T25" s="60">
        <v>-5034.0206700000008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-17646.813750000001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-0.10666961699217463</v>
      </c>
      <c r="E26" s="65">
        <f t="shared" ref="E26:P26" si="41">IFERROR(E25/E$11,"")</f>
        <v>-7.6870574528973848E-2</v>
      </c>
      <c r="F26" s="65">
        <f t="shared" si="41"/>
        <v>-0.11507658729959756</v>
      </c>
      <c r="G26" s="65">
        <f t="shared" si="41"/>
        <v>-0.16142950324943722</v>
      </c>
      <c r="H26" s="65">
        <f t="shared" si="41"/>
        <v>-0.15995467497738688</v>
      </c>
      <c r="I26" s="65">
        <f t="shared" si="41"/>
        <v>-0.13940501204256153</v>
      </c>
      <c r="J26" s="65">
        <f t="shared" si="41"/>
        <v>-0.13651405035769942</v>
      </c>
      <c r="K26" s="65">
        <f t="shared" si="41"/>
        <v>-0.11860805842688443</v>
      </c>
      <c r="L26" s="65">
        <f t="shared" si="41"/>
        <v>-0.11058257870701296</v>
      </c>
      <c r="M26" s="65">
        <f t="shared" si="41"/>
        <v>-0.24641615141884946</v>
      </c>
      <c r="N26" s="65">
        <f t="shared" si="41"/>
        <v>-0.69094235555512307</v>
      </c>
      <c r="O26" s="65">
        <f t="shared" si="41"/>
        <v>-0.6838312202351734</v>
      </c>
      <c r="P26" s="65">
        <f t="shared" ca="1" si="41"/>
        <v>-0.11807441920394604</v>
      </c>
      <c r="Q26" s="66">
        <f>IFERROR(Q25/Q$11,"")</f>
        <v>-0.66949787187382526</v>
      </c>
      <c r="R26" s="65">
        <f t="shared" ref="R26:AO26" si="42">IFERROR(R25/R$11,"")</f>
        <v>-0.4905091393355816</v>
      </c>
      <c r="S26" s="65">
        <f t="shared" si="42"/>
        <v>-0.13413561461959309</v>
      </c>
      <c r="T26" s="65">
        <f t="shared" si="42"/>
        <v>-0.14280576427909278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-0.21384325905138279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-505.64332000000007</v>
      </c>
      <c r="E27" s="60">
        <v>-684.84176000000002</v>
      </c>
      <c r="F27" s="60">
        <v>-471.27648999999997</v>
      </c>
      <c r="G27" s="60">
        <v>-578.68008999999995</v>
      </c>
      <c r="H27" s="60">
        <v>-589.96617000000015</v>
      </c>
      <c r="I27" s="60">
        <v>-582.59832999999992</v>
      </c>
      <c r="J27" s="60">
        <v>-549.26279999999997</v>
      </c>
      <c r="K27" s="60">
        <v>-551.19836999999995</v>
      </c>
      <c r="L27" s="60">
        <v>-582.76</v>
      </c>
      <c r="M27" s="60">
        <v>-786.05378000000007</v>
      </c>
      <c r="N27" s="60">
        <v>-605.97229000000004</v>
      </c>
      <c r="O27" s="60">
        <v>-423.18342000000007</v>
      </c>
      <c r="P27" s="60">
        <f ca="1">SUMIF($D$4:$O$4,"&lt;"&amp;MONTH(TODAY()),$D27:$O27)</f>
        <v>-2830.4078300000001</v>
      </c>
      <c r="Q27" s="61">
        <v>-738.43934999999999</v>
      </c>
      <c r="R27" s="60">
        <v>-638.65571999999997</v>
      </c>
      <c r="S27" s="60">
        <v>-568.30464000000006</v>
      </c>
      <c r="T27" s="60">
        <v>-761.77652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-2707.17623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-1.8119677605635171E-2</v>
      </c>
      <c r="E28" s="65">
        <f t="shared" ref="E28:P28" si="45">IFERROR(E27/E$11,"")</f>
        <v>-1.832861284937206E-2</v>
      </c>
      <c r="F28" s="65">
        <f t="shared" si="45"/>
        <v>-1.5830884160840622E-2</v>
      </c>
      <c r="G28" s="65">
        <f t="shared" si="45"/>
        <v>-2.5873282166828861E-2</v>
      </c>
      <c r="H28" s="65">
        <f t="shared" si="45"/>
        <v>-2.5279432698372861E-2</v>
      </c>
      <c r="I28" s="65">
        <f t="shared" si="45"/>
        <v>-2.1965699492956611E-2</v>
      </c>
      <c r="J28" s="65">
        <f t="shared" si="45"/>
        <v>-1.8403754179450466E-2</v>
      </c>
      <c r="K28" s="65">
        <f t="shared" si="45"/>
        <v>-1.5254347862877696E-2</v>
      </c>
      <c r="L28" s="65">
        <f t="shared" si="45"/>
        <v>-1.5712394799452394E-2</v>
      </c>
      <c r="M28" s="65">
        <f t="shared" si="45"/>
        <v>-4.4634746892152424E-2</v>
      </c>
      <c r="N28" s="65">
        <f t="shared" si="45"/>
        <v>-0.10138970787037895</v>
      </c>
      <c r="O28" s="65">
        <f t="shared" si="45"/>
        <v>-6.8510338175534896E-2</v>
      </c>
      <c r="P28" s="65">
        <f t="shared" ca="1" si="45"/>
        <v>-2.0110391852489633E-2</v>
      </c>
      <c r="Q28" s="66">
        <f>IFERROR(Q27/Q$11,"")</f>
        <v>-0.11898352122702029</v>
      </c>
      <c r="R28" s="65">
        <f t="shared" ref="R28:AO28" si="46">IFERROR(R27/R$11,"")</f>
        <v>-7.7167268111252338E-2</v>
      </c>
      <c r="S28" s="65">
        <f t="shared" si="46"/>
        <v>-1.7332235810916918E-2</v>
      </c>
      <c r="T28" s="65">
        <f t="shared" si="46"/>
        <v>-2.1610177089016122E-2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-3.2805434230280574E-2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-71.015950000000004</v>
      </c>
      <c r="E29" s="60">
        <v>-24.0489</v>
      </c>
      <c r="F29" s="60">
        <v>0</v>
      </c>
      <c r="G29" s="60">
        <v>-48.281819999999996</v>
      </c>
      <c r="H29" s="60">
        <v>-9.1913999999999998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-80.085399999999993</v>
      </c>
      <c r="O29" s="60">
        <v>0</v>
      </c>
      <c r="P29" s="60">
        <f ca="1">SUMIF($D$4:$O$4,"&lt;"&amp;MONTH(TODAY()),$D29:$O29)</f>
        <v>-152.53807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-2.5448494382520606E-3</v>
      </c>
      <c r="E30" s="65">
        <f t="shared" ref="E30:P30" si="49">IFERROR(E29/E$11,"")</f>
        <v>-6.4362748199418179E-4</v>
      </c>
      <c r="F30" s="65">
        <f t="shared" si="49"/>
        <v>0</v>
      </c>
      <c r="G30" s="65">
        <f t="shared" si="49"/>
        <v>-2.1587215008348412E-3</v>
      </c>
      <c r="H30" s="65">
        <f t="shared" si="49"/>
        <v>-3.9384186673589142E-4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-1.3399680884224004E-2</v>
      </c>
      <c r="O30" s="65">
        <f t="shared" si="49"/>
        <v>0</v>
      </c>
      <c r="P30" s="65">
        <f t="shared" ca="1" si="49"/>
        <v>-1.0838015382830866E-3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-759.07249000000013</v>
      </c>
      <c r="E31" s="60">
        <v>-725.90125999999998</v>
      </c>
      <c r="F31" s="60">
        <v>-844.68226000000004</v>
      </c>
      <c r="G31" s="60">
        <v>-877.81276000000003</v>
      </c>
      <c r="H31" s="60">
        <v>-951.70933999999988</v>
      </c>
      <c r="I31" s="60">
        <v>-956.6871799999999</v>
      </c>
      <c r="J31" s="60">
        <v>-1032.5869700000001</v>
      </c>
      <c r="K31" s="60">
        <v>-1075.7413899999999</v>
      </c>
      <c r="L31" s="60">
        <v>-1021.44003</v>
      </c>
      <c r="M31" s="60">
        <v>-1080.44559</v>
      </c>
      <c r="N31" s="60">
        <v>-1057.7952000000002</v>
      </c>
      <c r="O31" s="60">
        <v>-1102.78694</v>
      </c>
      <c r="P31" s="60">
        <f ca="1">SUMIF($D$4:$O$4,"&lt;"&amp;MONTH(TODAY()),$D31:$O31)</f>
        <v>-4159.1781100000007</v>
      </c>
      <c r="Q31" s="61">
        <v>-1116.8662600000002</v>
      </c>
      <c r="R31" s="60">
        <v>-981.71849999999984</v>
      </c>
      <c r="S31" s="60">
        <v>-1144.4214199999999</v>
      </c>
      <c r="T31" s="60">
        <v>-1279.3807300000001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-4522.3869100000002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-2.7201286468308782E-2</v>
      </c>
      <c r="E32" s="65">
        <f t="shared" ref="E32:P32" si="53">IFERROR(E31/E$11,"")</f>
        <v>-1.9427499808731537E-2</v>
      </c>
      <c r="F32" s="65">
        <f t="shared" si="53"/>
        <v>-2.8374144041806673E-2</v>
      </c>
      <c r="G32" s="65">
        <f t="shared" si="53"/>
        <v>-3.9247759896357981E-2</v>
      </c>
      <c r="H32" s="65">
        <f t="shared" si="53"/>
        <v>-4.0779748792956802E-2</v>
      </c>
      <c r="I32" s="65">
        <f t="shared" si="53"/>
        <v>-3.6069967973722292E-2</v>
      </c>
      <c r="J32" s="65">
        <f t="shared" si="53"/>
        <v>-3.4598150038166783E-2</v>
      </c>
      <c r="K32" s="65">
        <f t="shared" si="53"/>
        <v>-2.9771012155851588E-2</v>
      </c>
      <c r="L32" s="65">
        <f t="shared" si="53"/>
        <v>-2.7540100582271427E-2</v>
      </c>
      <c r="M32" s="65">
        <f t="shared" si="53"/>
        <v>-6.1351292579996615E-2</v>
      </c>
      <c r="N32" s="65">
        <f t="shared" si="53"/>
        <v>-0.17698754230938363</v>
      </c>
      <c r="O32" s="65">
        <f t="shared" si="53"/>
        <v>-0.17853323789236189</v>
      </c>
      <c r="P32" s="65">
        <f t="shared" ca="1" si="53"/>
        <v>-2.9551466290424034E-2</v>
      </c>
      <c r="Q32" s="66">
        <f>IFERROR(Q31/Q$11,"")</f>
        <v>-0.17995882851374698</v>
      </c>
      <c r="R32" s="65">
        <f t="shared" ref="R32:AO32" si="54">IFERROR(R31/R$11,"")</f>
        <v>-0.11861873671040865</v>
      </c>
      <c r="S32" s="65">
        <f t="shared" si="54"/>
        <v>-3.4902727379639883E-2</v>
      </c>
      <c r="T32" s="65">
        <f t="shared" si="54"/>
        <v>-3.6293641788243514E-2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-5.4802071876896903E-2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-1123.8651599999998</v>
      </c>
      <c r="E35" s="104">
        <f t="shared" ref="E35:AB35" si="61">+E37+E39+E41+E43+E45</f>
        <v>-1130.6167800000001</v>
      </c>
      <c r="F35" s="104">
        <f t="shared" si="61"/>
        <v>-1787.9718200000002</v>
      </c>
      <c r="G35" s="104">
        <f t="shared" si="61"/>
        <v>-1353.7243699999999</v>
      </c>
      <c r="H35" s="104">
        <f t="shared" si="61"/>
        <v>-1588.5953500000003</v>
      </c>
      <c r="I35" s="104">
        <f t="shared" si="61"/>
        <v>-1731.7357200000001</v>
      </c>
      <c r="J35" s="104">
        <f t="shared" si="61"/>
        <v>-1737.0567599999999</v>
      </c>
      <c r="K35" s="104">
        <f t="shared" si="61"/>
        <v>-1684.9551200000001</v>
      </c>
      <c r="L35" s="104">
        <f t="shared" si="61"/>
        <v>-1697.9966099999995</v>
      </c>
      <c r="M35" s="104">
        <f t="shared" si="61"/>
        <v>-1791.1300600000004</v>
      </c>
      <c r="N35" s="104">
        <f t="shared" si="61"/>
        <v>-1644.4609</v>
      </c>
      <c r="O35" s="104">
        <f t="shared" si="61"/>
        <v>-1694.1154999999999</v>
      </c>
      <c r="P35" s="104">
        <f t="shared" ca="1" si="61"/>
        <v>-6984.7734799999998</v>
      </c>
      <c r="Q35" s="105">
        <f t="shared" si="61"/>
        <v>-1544.7318399999999</v>
      </c>
      <c r="R35" s="104">
        <f t="shared" si="61"/>
        <v>-1424.1771900000003</v>
      </c>
      <c r="S35" s="104">
        <f t="shared" si="61"/>
        <v>-1773.75424</v>
      </c>
      <c r="T35" s="104">
        <f t="shared" si="61"/>
        <v>-917.10069000000021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-5659.7639600000011</v>
      </c>
      <c r="AD35" s="60">
        <v>-1087.9611897689676</v>
      </c>
      <c r="AE35" s="60">
        <v>-1087.9611897689676</v>
      </c>
      <c r="AF35" s="60">
        <v>-1087.9611897689676</v>
      </c>
      <c r="AG35" s="60">
        <v>-1087.9611897689676</v>
      </c>
      <c r="AH35" s="60">
        <v>-1087.9611897689676</v>
      </c>
      <c r="AI35" s="60">
        <v>-1087.9611897689676</v>
      </c>
      <c r="AJ35" s="60">
        <v>-1087.9611897689676</v>
      </c>
      <c r="AK35" s="60">
        <v>-1087.9611897689676</v>
      </c>
      <c r="AL35" s="60">
        <v>-1087.9611897689676</v>
      </c>
      <c r="AM35" s="60">
        <v>-1087.9611897689676</v>
      </c>
      <c r="AN35" s="60">
        <v>-1087.9611897689676</v>
      </c>
      <c r="AO35" s="64">
        <v>-1087.9611897689676</v>
      </c>
      <c r="AP35" s="5"/>
      <c r="AQ35" s="95">
        <v>-1087.9611897689676</v>
      </c>
      <c r="AR35" s="96">
        <f ca="1">SUMIF($AD$4:$AO$4,"&lt;"&amp;MONTH(TODAY()),$AD35:$AO35)</f>
        <v>-5439.805948844838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-4.0273595172592373E-2</v>
      </c>
      <c r="E36" s="47">
        <f t="shared" si="63"/>
        <v>-3.025901522363891E-2</v>
      </c>
      <c r="F36" s="47">
        <f t="shared" si="63"/>
        <v>-6.0060655190475098E-2</v>
      </c>
      <c r="G36" s="48">
        <f t="shared" si="63"/>
        <v>-6.0526175353851616E-2</v>
      </c>
      <c r="H36" s="48">
        <f t="shared" si="63"/>
        <v>-6.8069647510929449E-2</v>
      </c>
      <c r="I36" s="48">
        <f t="shared" si="63"/>
        <v>-6.5291615969340078E-2</v>
      </c>
      <c r="J36" s="48">
        <f t="shared" si="63"/>
        <v>-5.8202313367649666E-2</v>
      </c>
      <c r="K36" s="48">
        <f t="shared" si="63"/>
        <v>-4.6630928051940419E-2</v>
      </c>
      <c r="L36" s="48">
        <f t="shared" si="63"/>
        <v>-4.5781441939137531E-2</v>
      </c>
      <c r="M36" s="48">
        <f t="shared" si="63"/>
        <v>-0.10170631948239699</v>
      </c>
      <c r="N36" s="48">
        <f t="shared" si="63"/>
        <v>-0.27514692174333655</v>
      </c>
      <c r="O36" s="48">
        <f t="shared" si="63"/>
        <v>-0.27426505937641737</v>
      </c>
      <c r="P36" s="48">
        <f t="shared" ca="1" si="63"/>
        <v>-4.962766502934584E-2</v>
      </c>
      <c r="Q36" s="49">
        <f t="shared" si="63"/>
        <v>-0.24890010760490228</v>
      </c>
      <c r="R36" s="48">
        <f t="shared" si="63"/>
        <v>-0.17207997927061547</v>
      </c>
      <c r="S36" s="48">
        <f t="shared" si="63"/>
        <v>-5.4096209311776368E-2</v>
      </c>
      <c r="T36" s="48">
        <f t="shared" si="63"/>
        <v>-2.601643369023619E-2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-6.8584753475281646E-2</v>
      </c>
      <c r="AD36" s="107">
        <f t="shared" si="63"/>
        <v>-0.18674133091701681</v>
      </c>
      <c r="AE36" s="107">
        <f t="shared" si="63"/>
        <v>-0.18972033262840152</v>
      </c>
      <c r="AF36" s="107">
        <f t="shared" si="63"/>
        <v>-0.11856584324735381</v>
      </c>
      <c r="AG36" s="107">
        <f t="shared" si="63"/>
        <v>-7.4295801668754491E-2</v>
      </c>
      <c r="AH36" s="107">
        <f t="shared" si="63"/>
        <v>-4.8752701550803343E-2</v>
      </c>
      <c r="AI36" s="107">
        <f t="shared" si="63"/>
        <v>-3.5702355037432659E-2</v>
      </c>
      <c r="AJ36" s="107">
        <f t="shared" si="63"/>
        <v>-3.0255809553101625E-2</v>
      </c>
      <c r="AK36" s="107">
        <f t="shared" si="63"/>
        <v>-2.6618006848354879E-2</v>
      </c>
      <c r="AL36" s="107">
        <f t="shared" si="63"/>
        <v>-2.6268173376553235E-2</v>
      </c>
      <c r="AM36" s="107">
        <f t="shared" si="63"/>
        <v>-2.5482899420019522E-2</v>
      </c>
      <c r="AN36" s="107">
        <f t="shared" si="63"/>
        <v>-2.5005118303764524E-2</v>
      </c>
      <c r="AO36" s="53">
        <f t="shared" si="63"/>
        <v>-2.4116029556576327E-2</v>
      </c>
      <c r="AP36" s="56"/>
      <c r="AQ36" s="54">
        <f t="shared" ref="AQ36" si="65">IFERROR(AQ35/AQ$11,"")</f>
        <v>-7.4295801668754491E-2</v>
      </c>
      <c r="AR36" s="55">
        <f ca="1">IFERROR(AR35/AR$11,"")</f>
        <v>-9.4283685619266908E-2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-647.73175000000003</v>
      </c>
      <c r="E37" s="60">
        <v>-711.41719000000001</v>
      </c>
      <c r="F37" s="60">
        <v>-790.42481999999995</v>
      </c>
      <c r="G37" s="60">
        <v>-825.35708</v>
      </c>
      <c r="H37" s="60">
        <v>-1047.3058100000001</v>
      </c>
      <c r="I37" s="60">
        <v>-1120.24731</v>
      </c>
      <c r="J37" s="60">
        <v>-1157.9467199999999</v>
      </c>
      <c r="K37" s="60">
        <v>-1168.7776000000001</v>
      </c>
      <c r="L37" s="60">
        <v>-1173.0197999999996</v>
      </c>
      <c r="M37" s="60">
        <v>-1225.3721500000004</v>
      </c>
      <c r="N37" s="60">
        <v>-1149.37878</v>
      </c>
      <c r="O37" s="60">
        <v>-1207.8331599999999</v>
      </c>
      <c r="P37" s="60">
        <f ca="1">SUMIF($D$4:$O$4,"&lt;"&amp;MONTH(TODAY()),$D37:$O37)</f>
        <v>-4022.2366499999998</v>
      </c>
      <c r="Q37" s="61">
        <v>-1031.23892</v>
      </c>
      <c r="R37" s="60">
        <v>-1015.8994600000002</v>
      </c>
      <c r="S37" s="60">
        <v>-1184.67652</v>
      </c>
      <c r="T37" s="60">
        <v>-608.86973000000012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-3840.6846300000007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-2.3211402229013679E-2</v>
      </c>
      <c r="E38" s="65">
        <f t="shared" si="66"/>
        <v>-1.9039858565135053E-2</v>
      </c>
      <c r="F38" s="65">
        <f t="shared" si="66"/>
        <v>-2.6551555252147842E-2</v>
      </c>
      <c r="G38" s="65">
        <f t="shared" si="66"/>
        <v>-3.6902421542151113E-2</v>
      </c>
      <c r="H38" s="65">
        <f t="shared" si="66"/>
        <v>-4.4875957444322392E-2</v>
      </c>
      <c r="I38" s="65">
        <f t="shared" si="66"/>
        <v>-4.2236674055095576E-2</v>
      </c>
      <c r="J38" s="65">
        <f t="shared" si="66"/>
        <v>-3.8798489152698776E-2</v>
      </c>
      <c r="K38" s="65">
        <f t="shared" si="66"/>
        <v>-3.2345777954204263E-2</v>
      </c>
      <c r="L38" s="65">
        <f t="shared" si="66"/>
        <v>-3.1626999459768483E-2</v>
      </c>
      <c r="M38" s="65">
        <f t="shared" si="66"/>
        <v>-6.9580704470300556E-2</v>
      </c>
      <c r="N38" s="65">
        <f t="shared" si="66"/>
        <v>-0.19231106877281887</v>
      </c>
      <c r="O38" s="65">
        <f t="shared" si="66"/>
        <v>-0.19553946194589791</v>
      </c>
      <c r="P38" s="65">
        <f t="shared" ca="1" si="66"/>
        <v>-2.8578480562974271E-2</v>
      </c>
      <c r="Q38" s="66">
        <f t="shared" si="66"/>
        <v>-0.16616183567133777</v>
      </c>
      <c r="R38" s="65">
        <f t="shared" si="66"/>
        <v>-0.1227487416912143</v>
      </c>
      <c r="S38" s="65">
        <f t="shared" si="66"/>
        <v>-3.6130433149897258E-2</v>
      </c>
      <c r="T38" s="65">
        <f t="shared" si="66"/>
        <v>-1.7272497043412986E-2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-4.6541235709917007E-2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-265.62571999999994</v>
      </c>
      <c r="E39" s="60">
        <v>-234.01652999999996</v>
      </c>
      <c r="F39" s="60">
        <v>-358.87142000000006</v>
      </c>
      <c r="G39" s="60">
        <v>-270.63021999999995</v>
      </c>
      <c r="H39" s="60">
        <v>-246.77422000000004</v>
      </c>
      <c r="I39" s="60">
        <v>-328.03967999999998</v>
      </c>
      <c r="J39" s="60">
        <v>-301.27893000000006</v>
      </c>
      <c r="K39" s="60">
        <v>-238.13471999999999</v>
      </c>
      <c r="L39" s="60">
        <v>-250.41692999999998</v>
      </c>
      <c r="M39" s="60">
        <v>-285.91470000000004</v>
      </c>
      <c r="N39" s="60">
        <v>-196.70054999999999</v>
      </c>
      <c r="O39" s="60">
        <v>-192.17340999999999</v>
      </c>
      <c r="P39" s="60">
        <f ca="1">SUMIF($D$4:$O$4,"&lt;"&amp;MONTH(TODAY()),$D39:$O39)</f>
        <v>-1375.9181099999998</v>
      </c>
      <c r="Q39" s="61">
        <v>-238.51913000000002</v>
      </c>
      <c r="R39" s="60">
        <v>-172.51567</v>
      </c>
      <c r="S39" s="60">
        <v>-253.59897000000001</v>
      </c>
      <c r="T39" s="60">
        <v>-141.48967000000002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-806.12344000000007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-9.5186710073905771E-3</v>
      </c>
      <c r="E40" s="65">
        <f t="shared" si="69"/>
        <v>-6.2630502829200451E-3</v>
      </c>
      <c r="F40" s="65">
        <f t="shared" si="69"/>
        <v>-1.2055029264575417E-2</v>
      </c>
      <c r="G40" s="65">
        <f t="shared" si="69"/>
        <v>-1.210010879228793E-2</v>
      </c>
      <c r="H40" s="65">
        <f t="shared" si="69"/>
        <v>-1.0574016957927363E-2</v>
      </c>
      <c r="I40" s="65">
        <f t="shared" si="69"/>
        <v>-1.2368077046574522E-2</v>
      </c>
      <c r="J40" s="65">
        <f t="shared" si="69"/>
        <v>-1.0094736740168579E-2</v>
      </c>
      <c r="K40" s="65">
        <f t="shared" si="69"/>
        <v>-6.5903494183209912E-3</v>
      </c>
      <c r="L40" s="65">
        <f t="shared" si="69"/>
        <v>-6.751749723088122E-3</v>
      </c>
      <c r="M40" s="65">
        <f t="shared" si="69"/>
        <v>-1.6235187199590457E-2</v>
      </c>
      <c r="N40" s="65">
        <f t="shared" si="69"/>
        <v>-3.2911424551183462E-2</v>
      </c>
      <c r="O40" s="65">
        <f t="shared" si="69"/>
        <v>-3.1111486616006167E-2</v>
      </c>
      <c r="P40" s="65">
        <f t="shared" ca="1" si="69"/>
        <v>-9.776065503972595E-3</v>
      </c>
      <c r="Q40" s="66">
        <f t="shared" si="69"/>
        <v>-3.8432196181589474E-2</v>
      </c>
      <c r="R40" s="65">
        <f t="shared" si="69"/>
        <v>-2.0844662536307249E-2</v>
      </c>
      <c r="S40" s="65">
        <f t="shared" si="69"/>
        <v>-7.7342974877798723E-3</v>
      </c>
      <c r="T40" s="65">
        <f t="shared" si="69"/>
        <v>-4.0137976751586568E-3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-9.7685659320403857E-3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-36.273600000000002</v>
      </c>
      <c r="E41" s="60">
        <v>0</v>
      </c>
      <c r="F41" s="60">
        <v>0</v>
      </c>
      <c r="G41" s="60">
        <v>0</v>
      </c>
      <c r="H41" s="60">
        <v>-15.6639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-30</v>
      </c>
      <c r="O41" s="60">
        <v>0</v>
      </c>
      <c r="P41" s="60">
        <f ca="1">SUMIF($D$4:$O$4,"&lt;"&amp;MONTH(TODAY()),$D41:$O41)</f>
        <v>-51.9375</v>
      </c>
      <c r="Q41" s="61">
        <v>0</v>
      </c>
      <c r="R41" s="60">
        <v>0</v>
      </c>
      <c r="S41" s="60">
        <v>-51.245059999999995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-51.245059999999995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-1.2998608141323172E-3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-6.7118171512112732E-4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-5.0195219918576939E-3</v>
      </c>
      <c r="O42" s="65">
        <f t="shared" si="72"/>
        <v>0</v>
      </c>
      <c r="P42" s="65">
        <f t="shared" ca="1" si="72"/>
        <v>-3.6902225388440936E-4</v>
      </c>
      <c r="Q42" s="66">
        <f t="shared" si="72"/>
        <v>0</v>
      </c>
      <c r="R42" s="65">
        <f t="shared" si="72"/>
        <v>0</v>
      </c>
      <c r="S42" s="65">
        <f t="shared" si="72"/>
        <v>-1.5628791347974669E-3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-6.2098522690441236E-4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-174.23409000000004</v>
      </c>
      <c r="E43" s="60">
        <v>-185.18306000000001</v>
      </c>
      <c r="F43" s="60">
        <v>-221.44718</v>
      </c>
      <c r="G43" s="60">
        <v>-224.30936000000003</v>
      </c>
      <c r="H43" s="60">
        <v>-271.18142000000006</v>
      </c>
      <c r="I43" s="60">
        <v>-283.44873000000001</v>
      </c>
      <c r="J43" s="60">
        <v>-277.83110999999997</v>
      </c>
      <c r="K43" s="60">
        <v>-278.0428</v>
      </c>
      <c r="L43" s="60">
        <v>-274.55988000000002</v>
      </c>
      <c r="M43" s="60">
        <v>-279.84321</v>
      </c>
      <c r="N43" s="60">
        <v>-268.38157000000001</v>
      </c>
      <c r="O43" s="60">
        <v>-294.10892999999999</v>
      </c>
      <c r="P43" s="60">
        <f ca="1">SUMIF($D$4:$O$4,"&lt;"&amp;MONTH(TODAY()),$D43:$O43)</f>
        <v>-1076.3551100000002</v>
      </c>
      <c r="Q43" s="61">
        <v>-274.97379000000006</v>
      </c>
      <c r="R43" s="60">
        <v>-235.76205999999999</v>
      </c>
      <c r="S43" s="60">
        <v>-284.23368999999997</v>
      </c>
      <c r="T43" s="60">
        <v>-166.74128999999999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-961.71082999999999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-6.2436611220558057E-3</v>
      </c>
      <c r="E44" s="65">
        <f t="shared" si="75"/>
        <v>-4.9561063755838098E-3</v>
      </c>
      <c r="F44" s="65">
        <f t="shared" si="75"/>
        <v>-7.4387429220685768E-3</v>
      </c>
      <c r="G44" s="65">
        <f t="shared" si="75"/>
        <v>-1.0029063491610358E-2</v>
      </c>
      <c r="H44" s="65">
        <f t="shared" si="75"/>
        <v>-1.1619839923938663E-2</v>
      </c>
      <c r="I44" s="65">
        <f t="shared" si="75"/>
        <v>-1.0686864867669971E-2</v>
      </c>
      <c r="J44" s="65">
        <f t="shared" si="75"/>
        <v>-9.3090874747823113E-3</v>
      </c>
      <c r="K44" s="65">
        <f t="shared" si="75"/>
        <v>-7.6948006794151638E-3</v>
      </c>
      <c r="L44" s="65">
        <f t="shared" si="75"/>
        <v>-7.4026927562809283E-3</v>
      </c>
      <c r="M44" s="65">
        <f t="shared" si="75"/>
        <v>-1.5890427812505981E-2</v>
      </c>
      <c r="N44" s="65">
        <f t="shared" si="75"/>
        <v>-4.4904906427476507E-2</v>
      </c>
      <c r="O44" s="65">
        <f t="shared" si="75"/>
        <v>-4.7614110814513284E-2</v>
      </c>
      <c r="P44" s="65">
        <f t="shared" ca="1" si="75"/>
        <v>-7.6476339575875128E-3</v>
      </c>
      <c r="Q44" s="66">
        <f t="shared" si="75"/>
        <v>-4.4306075751975066E-2</v>
      </c>
      <c r="R44" s="65">
        <f t="shared" si="75"/>
        <v>-2.8486575043093893E-2</v>
      </c>
      <c r="S44" s="65">
        <f t="shared" si="75"/>
        <v>-8.6685995393017672E-3</v>
      </c>
      <c r="T44" s="65">
        <f t="shared" si="75"/>
        <v>-4.7301389716645414E-3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-1.1653966606419833E-2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-417.22840000000002</v>
      </c>
      <c r="G45" s="60">
        <v>-33.427709999999998</v>
      </c>
      <c r="H45" s="60">
        <v>-7.67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-458.32611000000003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-1.4015327751683257E-2</v>
      </c>
      <c r="G46" s="65">
        <f t="shared" si="78"/>
        <v>-1.494581527802221E-3</v>
      </c>
      <c r="H46" s="65">
        <f t="shared" si="78"/>
        <v>-3.2865146961989327E-4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-3.2564627509270518E-3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-5436.2933300000004</v>
      </c>
      <c r="E47" s="71">
        <f t="shared" ref="E47:AO47" si="81">E23+E35</f>
        <v>-5437.6489499999998</v>
      </c>
      <c r="F47" s="71">
        <f>F23+F35</f>
        <v>-6529.6956500000015</v>
      </c>
      <c r="G47" s="71">
        <f t="shared" si="81"/>
        <v>-6469.0204599999997</v>
      </c>
      <c r="H47" s="71">
        <f t="shared" si="81"/>
        <v>-6872.4513699999998</v>
      </c>
      <c r="I47" s="71">
        <f t="shared" si="81"/>
        <v>-6968.4735799999999</v>
      </c>
      <c r="J47" s="71">
        <f t="shared" si="81"/>
        <v>-7393.1888099999996</v>
      </c>
      <c r="K47" s="71">
        <f t="shared" si="81"/>
        <v>-7597.6610799999999</v>
      </c>
      <c r="L47" s="71">
        <f t="shared" si="81"/>
        <v>-7403.6149399999986</v>
      </c>
      <c r="M47" s="71">
        <f t="shared" si="81"/>
        <v>-7997.2159800000018</v>
      </c>
      <c r="N47" s="71">
        <f t="shared" si="81"/>
        <v>-7517.8445899999997</v>
      </c>
      <c r="O47" s="71">
        <f t="shared" si="81"/>
        <v>-7444.0620100000006</v>
      </c>
      <c r="P47" s="71">
        <f ca="1">SUMIF($D$4:$O$4,"&lt;"&amp;MONTH(TODAY()),$D47:$O47)</f>
        <v>-30745.109759999999</v>
      </c>
      <c r="Q47" s="109">
        <f t="shared" si="81"/>
        <v>-7555.0966400000016</v>
      </c>
      <c r="R47" s="71">
        <f t="shared" si="81"/>
        <v>-7104.1284200000009</v>
      </c>
      <c r="S47" s="71">
        <f t="shared" si="81"/>
        <v>-7884.6371799999988</v>
      </c>
      <c r="T47" s="71">
        <f t="shared" si="81"/>
        <v>-7992.2786100000012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-30536.140850000003</v>
      </c>
      <c r="AD47" s="110">
        <f t="shared" si="81"/>
        <v>-8134.9952545541692</v>
      </c>
      <c r="AE47" s="110">
        <f t="shared" si="81"/>
        <v>-8134.9952545541692</v>
      </c>
      <c r="AF47" s="110">
        <f t="shared" si="81"/>
        <v>-8134.9952545541692</v>
      </c>
      <c r="AG47" s="110">
        <f t="shared" si="81"/>
        <v>-8134.9952545541692</v>
      </c>
      <c r="AH47" s="110">
        <f t="shared" si="81"/>
        <v>-8134.9952545541692</v>
      </c>
      <c r="AI47" s="110">
        <f t="shared" si="81"/>
        <v>-8134.9952545541692</v>
      </c>
      <c r="AJ47" s="110">
        <f t="shared" si="81"/>
        <v>-8434.9952545541692</v>
      </c>
      <c r="AK47" s="110">
        <f t="shared" si="81"/>
        <v>-8434.9952545541692</v>
      </c>
      <c r="AL47" s="110">
        <f t="shared" si="81"/>
        <v>-8434.9952545541692</v>
      </c>
      <c r="AM47" s="110">
        <f t="shared" si="81"/>
        <v>-8434.9952545541692</v>
      </c>
      <c r="AN47" s="110">
        <f t="shared" si="81"/>
        <v>-8434.9952545541692</v>
      </c>
      <c r="AO47" s="111">
        <f t="shared" si="81"/>
        <v>-8434.9952545541692</v>
      </c>
      <c r="AP47" s="5"/>
      <c r="AQ47" s="112">
        <f t="shared" ref="AQ47" si="83">AQ23+AQ35</f>
        <v>-8134.9952545541692</v>
      </c>
      <c r="AR47" s="111">
        <f ca="1">AR23+AR35</f>
        <v>-40674.976272770844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0.23546967572892807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-1.7543543676226681E-2</v>
      </c>
      <c r="AV47" s="45">
        <f ca="1">IFERROR(($AC47/$AR47)-1,"")</f>
        <v>-0.24926469175491828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-0.19480902567696304</v>
      </c>
      <c r="E48" s="114">
        <f t="shared" si="84"/>
        <v>-0.14552932989271053</v>
      </c>
      <c r="F48" s="114">
        <f t="shared" si="84"/>
        <v>-0.21934227069272</v>
      </c>
      <c r="G48" s="115">
        <f t="shared" si="84"/>
        <v>-0.28923544216731051</v>
      </c>
      <c r="H48" s="115">
        <f t="shared" si="84"/>
        <v>-0.29447734584638185</v>
      </c>
      <c r="I48" s="115">
        <f t="shared" si="84"/>
        <v>-0.26273229547858051</v>
      </c>
      <c r="J48" s="115">
        <f t="shared" si="84"/>
        <v>-0.24771826794296634</v>
      </c>
      <c r="K48" s="115">
        <f t="shared" si="84"/>
        <v>-0.21026434649755413</v>
      </c>
      <c r="L48" s="115">
        <f t="shared" si="84"/>
        <v>-0.19961651602787431</v>
      </c>
      <c r="M48" s="115">
        <f t="shared" si="84"/>
        <v>-0.4541085103733955</v>
      </c>
      <c r="N48" s="115">
        <f t="shared" si="84"/>
        <v>-1.2578662083624461</v>
      </c>
      <c r="O48" s="115">
        <f t="shared" si="84"/>
        <v>-1.2051398556794877</v>
      </c>
      <c r="P48" s="115">
        <f t="shared" ca="1" si="84"/>
        <v>-0.21844774391448862</v>
      </c>
      <c r="Q48" s="116">
        <f t="shared" si="84"/>
        <v>-1.2173403292194949</v>
      </c>
      <c r="R48" s="115">
        <f t="shared" si="84"/>
        <v>-0.85837512342785804</v>
      </c>
      <c r="S48" s="115">
        <f t="shared" si="84"/>
        <v>-0.24046678712192626</v>
      </c>
      <c r="T48" s="115">
        <f t="shared" si="84"/>
        <v>-0.22672601684658861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-0.37003551863384193</v>
      </c>
      <c r="AD48" s="115">
        <f t="shared" si="84"/>
        <v>-1.3963180443611745</v>
      </c>
      <c r="AE48" s="115">
        <f t="shared" si="84"/>
        <v>-1.4185928874468636</v>
      </c>
      <c r="AF48" s="115">
        <f t="shared" si="84"/>
        <v>-0.88655053253715654</v>
      </c>
      <c r="AG48" s="115">
        <f t="shared" si="84"/>
        <v>-0.55553084033903921</v>
      </c>
      <c r="AH48" s="115">
        <f t="shared" si="84"/>
        <v>-0.36453781577144395</v>
      </c>
      <c r="AI48" s="115">
        <f t="shared" si="84"/>
        <v>-0.26695666310265942</v>
      </c>
      <c r="AJ48" s="115">
        <f t="shared" si="84"/>
        <v>-0.23457418555279638</v>
      </c>
      <c r="AK48" s="115">
        <f t="shared" si="84"/>
        <v>-0.20637019368240697</v>
      </c>
      <c r="AL48" s="115">
        <f t="shared" si="84"/>
        <v>-0.20365792443762107</v>
      </c>
      <c r="AM48" s="115">
        <f t="shared" si="84"/>
        <v>-0.19756967224703195</v>
      </c>
      <c r="AN48" s="115">
        <f t="shared" si="84"/>
        <v>-0.19386542113382604</v>
      </c>
      <c r="AO48" s="118">
        <f t="shared" si="84"/>
        <v>-0.18697228980346814</v>
      </c>
      <c r="AP48" s="119"/>
      <c r="AQ48" s="120">
        <f>AQ47/AQ11</f>
        <v>-0.55553084033903921</v>
      </c>
      <c r="AR48" s="118">
        <f ca="1">AR47/AR11</f>
        <v>-0.70498593360438533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-6.2509425320721901E-2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-0.3288048234924506</v>
      </c>
      <c r="AV48" s="45">
        <f ca="1">IF($AR48&lt;&gt;0,IFERROR(($AR48-$AC48),""),"")</f>
        <v>-0.3349504149705434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-8094.3547200000048</v>
      </c>
      <c r="E49" s="125">
        <f t="shared" si="86"/>
        <v>-14465.256829999997</v>
      </c>
      <c r="F49" s="125">
        <f t="shared" si="86"/>
        <v>-9813.9622600000039</v>
      </c>
      <c r="G49" s="125">
        <f t="shared" si="86"/>
        <v>-12199.98933</v>
      </c>
      <c r="H49" s="125">
        <f t="shared" si="86"/>
        <v>-10041.787840000001</v>
      </c>
      <c r="I49" s="125">
        <f t="shared" si="86"/>
        <v>-9436.8636999999999</v>
      </c>
      <c r="J49" s="125">
        <f t="shared" si="86"/>
        <v>-8528.9442000000017</v>
      </c>
      <c r="K49" s="125">
        <f t="shared" si="86"/>
        <v>-16720.63319</v>
      </c>
      <c r="L49" s="125">
        <f t="shared" si="86"/>
        <v>-11220.075359999997</v>
      </c>
      <c r="M49" s="125">
        <f t="shared" si="86"/>
        <v>-9325.208059999999</v>
      </c>
      <c r="N49" s="125">
        <f t="shared" si="86"/>
        <v>-7327.1295899999996</v>
      </c>
      <c r="O49" s="125">
        <f t="shared" si="86"/>
        <v>-8350.6725399999996</v>
      </c>
      <c r="P49" s="125">
        <f ca="1">SUMIF($D$4:$O$4,"&lt;"&amp;MONTH(TODAY()),$D49:$O49)</f>
        <v>-54615.350980000003</v>
      </c>
      <c r="Q49" s="126">
        <f t="shared" ref="Q49:AB49" si="87">Q52+Q58+Q64+Q68</f>
        <v>-3055.0952600000001</v>
      </c>
      <c r="R49" s="125">
        <f t="shared" si="87"/>
        <v>-2758.5718299999999</v>
      </c>
      <c r="S49" s="125">
        <f t="shared" si="87"/>
        <v>-11152.82771</v>
      </c>
      <c r="T49" s="125">
        <f t="shared" si="87"/>
        <v>-11968.753450000002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-28935.248250000004</v>
      </c>
      <c r="AD49" s="128">
        <v>-2213.8926079300763</v>
      </c>
      <c r="AE49" s="128">
        <v>-2179.1299139347866</v>
      </c>
      <c r="AF49" s="128">
        <v>-3486.8832438505401</v>
      </c>
      <c r="AG49" s="128">
        <v>-5564.5843079458418</v>
      </c>
      <c r="AH49" s="128">
        <v>-8480.0480580833646</v>
      </c>
      <c r="AI49" s="128">
        <v>-11579.775386770592</v>
      </c>
      <c r="AJ49" s="128">
        <v>-13664.32623085526</v>
      </c>
      <c r="AK49" s="128">
        <v>-15531.788479412739</v>
      </c>
      <c r="AL49" s="128">
        <v>-15738.637254512254</v>
      </c>
      <c r="AM49" s="128">
        <v>-16223.634732373441</v>
      </c>
      <c r="AN49" s="128">
        <v>-16533.625119860619</v>
      </c>
      <c r="AO49" s="129">
        <v>-17143.172392549528</v>
      </c>
      <c r="AP49" s="121"/>
      <c r="AQ49" s="130">
        <v>-5564.5843079458418</v>
      </c>
      <c r="AR49" s="131">
        <f ca="1">SUMIF($AD$4:$AO$4,"&lt;"&amp;MONTH(TODAY()),$AD49:$AO49)</f>
        <v>-21924.538131744608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-0.29006038871837841</v>
      </c>
      <c r="E50" s="140">
        <f t="shared" ref="E50:P50" si="89">IFERROR(E49/E$11,"")</f>
        <v>-0.38713774143066992</v>
      </c>
      <c r="F50" s="140">
        <f t="shared" si="89"/>
        <v>-0.32966571215322393</v>
      </c>
      <c r="G50" s="141">
        <f t="shared" si="89"/>
        <v>-0.54547196598277892</v>
      </c>
      <c r="H50" s="141">
        <f t="shared" si="89"/>
        <v>-0.43028009533600703</v>
      </c>
      <c r="I50" s="141">
        <f t="shared" si="89"/>
        <v>-0.35579798553523262</v>
      </c>
      <c r="J50" s="141">
        <f t="shared" si="89"/>
        <v>-0.28577320813834445</v>
      </c>
      <c r="K50" s="141">
        <f t="shared" si="89"/>
        <v>-0.46274149026935329</v>
      </c>
      <c r="L50" s="141">
        <f t="shared" si="89"/>
        <v>-0.30251605075147214</v>
      </c>
      <c r="M50" s="141">
        <f t="shared" si="89"/>
        <v>-0.52951631563270352</v>
      </c>
      <c r="N50" s="141">
        <f t="shared" si="89"/>
        <v>-1.2259562704732081</v>
      </c>
      <c r="O50" s="141">
        <f t="shared" si="89"/>
        <v>-1.3519135501777286</v>
      </c>
      <c r="P50" s="141">
        <f t="shared" ca="1" si="89"/>
        <v>-0.38804871076443204</v>
      </c>
      <c r="Q50" s="142">
        <f>IFERROR(Q49/Q$11,"")</f>
        <v>-0.49226248806862616</v>
      </c>
      <c r="R50" s="141">
        <f t="shared" ref="R50:AO50" si="90">IFERROR(R49/R$11,"")</f>
        <v>-0.33331174425206433</v>
      </c>
      <c r="S50" s="141">
        <f t="shared" si="90"/>
        <v>-0.34014052714447041</v>
      </c>
      <c r="T50" s="141">
        <f t="shared" si="90"/>
        <v>-0.33953118112549951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-0.35063597740078273</v>
      </c>
      <c r="AD50" s="144">
        <f t="shared" si="90"/>
        <v>-0.38</v>
      </c>
      <c r="AE50" s="144">
        <f t="shared" si="90"/>
        <v>-0.38</v>
      </c>
      <c r="AF50" s="144">
        <f t="shared" si="90"/>
        <v>-0.38</v>
      </c>
      <c r="AG50" s="144">
        <f t="shared" si="90"/>
        <v>-0.38</v>
      </c>
      <c r="AH50" s="144">
        <f t="shared" si="90"/>
        <v>-0.38</v>
      </c>
      <c r="AI50" s="144">
        <f t="shared" si="90"/>
        <v>-0.38000000000000006</v>
      </c>
      <c r="AJ50" s="144">
        <f t="shared" si="90"/>
        <v>-0.38</v>
      </c>
      <c r="AK50" s="144">
        <f t="shared" si="90"/>
        <v>-0.38</v>
      </c>
      <c r="AL50" s="144">
        <f t="shared" si="90"/>
        <v>-0.38</v>
      </c>
      <c r="AM50" s="144">
        <f t="shared" si="90"/>
        <v>-0.38</v>
      </c>
      <c r="AN50" s="144">
        <f t="shared" si="90"/>
        <v>-0.38</v>
      </c>
      <c r="AO50" s="145">
        <f t="shared" si="90"/>
        <v>-0.38</v>
      </c>
      <c r="AP50" s="56"/>
      <c r="AQ50" s="146">
        <f t="shared" ref="AQ50" si="92">IFERROR(AQ49/AQ$11,"")</f>
        <v>-0.38</v>
      </c>
      <c r="AR50" s="147">
        <f ca="1">IFERROR(AR49/AR$11,"")</f>
        <v>-0.37999999999999995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-0.2059407848572794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-4.046881887450049E-2</v>
      </c>
      <c r="AV50" s="45">
        <f ca="1">IF($AR50&lt;&gt;0,IFERROR(($AR50-$AC50),""),"")</f>
        <v>-2.9364022599217221E-2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-0.12552516820293574</v>
      </c>
      <c r="E51" s="151">
        <f t="shared" si="93"/>
        <v>-0.1445174907742694</v>
      </c>
      <c r="F51" s="151">
        <f>IFERROR(F52/F$11,"")</f>
        <v>-0.11708347618930444</v>
      </c>
      <c r="G51" s="151">
        <f t="shared" ref="G51:AO51" si="94">IFERROR(G52/G$11,"")</f>
        <v>-0.18769946281323865</v>
      </c>
      <c r="H51" s="151">
        <f t="shared" si="94"/>
        <v>-0.20700697145181235</v>
      </c>
      <c r="I51" s="151">
        <f t="shared" si="94"/>
        <v>-0.14530680069808452</v>
      </c>
      <c r="J51" s="151">
        <f t="shared" si="94"/>
        <v>-0.1739566461643002</v>
      </c>
      <c r="K51" s="151">
        <f t="shared" si="94"/>
        <v>-0.11725751882609066</v>
      </c>
      <c r="L51" s="151">
        <f t="shared" si="94"/>
        <v>-0.12076023795100255</v>
      </c>
      <c r="M51" s="151">
        <f t="shared" si="94"/>
        <v>-0.10390264453127454</v>
      </c>
      <c r="N51" s="151">
        <f t="shared" si="94"/>
        <v>-0.25518460235795198</v>
      </c>
      <c r="O51" s="151">
        <f t="shared" si="94"/>
        <v>-0.22561767763936874</v>
      </c>
      <c r="P51" s="151">
        <f t="shared" ca="1" si="94"/>
        <v>-0.1521731270208645</v>
      </c>
      <c r="Q51" s="152">
        <f t="shared" si="94"/>
        <v>-0.16912320734971673</v>
      </c>
      <c r="R51" s="151">
        <f t="shared" si="94"/>
        <v>-0.15369652274656814</v>
      </c>
      <c r="S51" s="151">
        <f t="shared" si="94"/>
        <v>-9.0981879550069297E-2</v>
      </c>
      <c r="T51" s="151">
        <f t="shared" si="94"/>
        <v>-0.11174908821595979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-0.11201945257472717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-7.5950374597278866E-2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-3502.8748399999999</v>
      </c>
      <c r="E52" s="156">
        <f t="shared" si="95"/>
        <v>-5399.8419599999997</v>
      </c>
      <c r="F52" s="156">
        <f t="shared" si="95"/>
        <v>-3485.5090300000002</v>
      </c>
      <c r="G52" s="156">
        <f t="shared" si="95"/>
        <v>-4198.0735700000005</v>
      </c>
      <c r="H52" s="156">
        <f t="shared" si="95"/>
        <v>-4831.0858699999999</v>
      </c>
      <c r="I52" s="156">
        <f t="shared" si="95"/>
        <v>-3853.9860500000004</v>
      </c>
      <c r="J52" s="156">
        <f t="shared" si="95"/>
        <v>-5191.7621600000002</v>
      </c>
      <c r="K52" s="156">
        <f t="shared" si="95"/>
        <v>-4236.9660000000013</v>
      </c>
      <c r="L52" s="156">
        <f t="shared" si="95"/>
        <v>-4478.8994400000001</v>
      </c>
      <c r="M52" s="156">
        <f t="shared" si="95"/>
        <v>-1829.8091099999999</v>
      </c>
      <c r="N52" s="156">
        <f t="shared" si="95"/>
        <v>-1525.15281</v>
      </c>
      <c r="O52" s="156">
        <f t="shared" si="95"/>
        <v>-1393.6241299999999</v>
      </c>
      <c r="P52" s="156">
        <f ca="1">SUMIF($D$4:$O$4,"&lt;"&amp;MONTH(TODAY()),$D52:$O52)</f>
        <v>-21417.385269999999</v>
      </c>
      <c r="Q52" s="157">
        <f t="shared" ref="Q52:AB52" si="96">+Q53+Q55</f>
        <v>-1049.61788</v>
      </c>
      <c r="R52" s="156">
        <f t="shared" si="96"/>
        <v>-1272.0310799999997</v>
      </c>
      <c r="S52" s="156">
        <f t="shared" si="96"/>
        <v>-2983.1941400000001</v>
      </c>
      <c r="T52" s="156">
        <f t="shared" si="96"/>
        <v>-3939.2472900000002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-9244.0903900000012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-6.1653583645986498E-2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-1439.39507</v>
      </c>
      <c r="T53" s="156">
        <v>-2616.0036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-4055.39867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-4.3898875747893348E-2</v>
      </c>
      <c r="T54" s="151">
        <f t="shared" si="100"/>
        <v>-7.4211136176136921E-2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-4.9143130348131163E-2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-3502.8748399999999</v>
      </c>
      <c r="E55" s="156">
        <v>-5399.8419599999997</v>
      </c>
      <c r="F55" s="156">
        <v>-3485.5090300000002</v>
      </c>
      <c r="G55" s="156">
        <v>-4198.0735700000005</v>
      </c>
      <c r="H55" s="156">
        <v>-4831.0858699999999</v>
      </c>
      <c r="I55" s="156">
        <v>-3853.9860500000004</v>
      </c>
      <c r="J55" s="156">
        <v>-5191.7621600000002</v>
      </c>
      <c r="K55" s="156">
        <v>-4236.9660000000013</v>
      </c>
      <c r="L55" s="156">
        <v>-4478.8994400000001</v>
      </c>
      <c r="M55" s="156">
        <v>-1829.8091099999999</v>
      </c>
      <c r="N55" s="156">
        <v>-1525.15281</v>
      </c>
      <c r="O55" s="156">
        <v>-1393.6241299999999</v>
      </c>
      <c r="P55" s="156">
        <f ca="1">SUMIF($D$4:$O$4,"&lt;"&amp;MONTH(TODAY()),$D55:$O55)</f>
        <v>-21417.385269999999</v>
      </c>
      <c r="Q55" s="157">
        <v>-1049.61788</v>
      </c>
      <c r="R55" s="156">
        <v>-1272.0310799999997</v>
      </c>
      <c r="S55" s="156">
        <v>-1543.79907</v>
      </c>
      <c r="T55" s="156">
        <v>-1323.24369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-5188.6917199999998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-0.12552516820293574</v>
      </c>
      <c r="E56" s="151">
        <f t="shared" ref="E56:P56" si="103">IFERROR(E55/E$11,"")</f>
        <v>-0.1445174907742694</v>
      </c>
      <c r="F56" s="151">
        <f t="shared" si="103"/>
        <v>-0.11708347618930444</v>
      </c>
      <c r="G56" s="151">
        <f t="shared" si="103"/>
        <v>-0.18769946281323865</v>
      </c>
      <c r="H56" s="151">
        <f t="shared" si="103"/>
        <v>-0.20700697145181235</v>
      </c>
      <c r="I56" s="151">
        <f t="shared" si="103"/>
        <v>-0.14530680069808452</v>
      </c>
      <c r="J56" s="151">
        <f t="shared" si="103"/>
        <v>-0.1739566461643002</v>
      </c>
      <c r="K56" s="151">
        <f t="shared" si="103"/>
        <v>-0.11725751882609066</v>
      </c>
      <c r="L56" s="151">
        <f t="shared" si="103"/>
        <v>-0.12076023795100255</v>
      </c>
      <c r="M56" s="151">
        <f t="shared" si="103"/>
        <v>-0.10390264453127454</v>
      </c>
      <c r="N56" s="151">
        <f t="shared" si="103"/>
        <v>-0.25518460235795198</v>
      </c>
      <c r="O56" s="151">
        <f t="shared" si="103"/>
        <v>-0.22561767763936874</v>
      </c>
      <c r="P56" s="151">
        <f t="shared" ca="1" si="103"/>
        <v>-0.1521731270208645</v>
      </c>
      <c r="Q56" s="152">
        <f>IFERROR(Q55/Q$11,"")</f>
        <v>-0.16912320734971673</v>
      </c>
      <c r="R56" s="151">
        <f t="shared" ref="R56:AO56" si="104">IFERROR(R55/R$11,"")</f>
        <v>-0.15369652274656814</v>
      </c>
      <c r="S56" s="151">
        <f t="shared" si="104"/>
        <v>-4.7083003802175942E-2</v>
      </c>
      <c r="T56" s="151">
        <f t="shared" si="104"/>
        <v>-3.7537952039822853E-2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-6.2876322226596004E-2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>
        <f t="shared" ref="D57:AO57" si="107">IFERROR(D58/D$11,"")</f>
        <v>-0.15658850363980056</v>
      </c>
      <c r="E57" s="151">
        <f t="shared" si="107"/>
        <v>-0.22382068782058093</v>
      </c>
      <c r="F57" s="151">
        <f t="shared" si="107"/>
        <v>-0.14682473784281472</v>
      </c>
      <c r="G57" s="151">
        <f t="shared" si="107"/>
        <v>-0.29452180965800001</v>
      </c>
      <c r="H57" s="151">
        <f t="shared" si="107"/>
        <v>-0.1560272192146567</v>
      </c>
      <c r="I57" s="151">
        <f t="shared" si="107"/>
        <v>-0.15459675655949476</v>
      </c>
      <c r="J57" s="151">
        <f t="shared" si="107"/>
        <v>-2.1951609719815617E-2</v>
      </c>
      <c r="K57" s="151">
        <f t="shared" si="107"/>
        <v>-0.28842329637788006</v>
      </c>
      <c r="L57" s="151">
        <f t="shared" si="107"/>
        <v>-0.15126628816060506</v>
      </c>
      <c r="M57" s="151">
        <f t="shared" si="107"/>
        <v>-0.31964950570155753</v>
      </c>
      <c r="N57" s="151">
        <f t="shared" si="107"/>
        <v>-0.55380849772680585</v>
      </c>
      <c r="O57" s="151">
        <f t="shared" si="107"/>
        <v>-0.13905388285485101</v>
      </c>
      <c r="P57" s="151">
        <f t="shared" ca="1" si="107"/>
        <v>-0.1941984099016773</v>
      </c>
      <c r="Q57" s="152">
        <f t="shared" si="107"/>
        <v>-0.18562538100109821</v>
      </c>
      <c r="R57" s="151">
        <f t="shared" si="107"/>
        <v>-7.9552857765250673E-2</v>
      </c>
      <c r="S57" s="151">
        <f t="shared" si="107"/>
        <v>-0.21727815497998837</v>
      </c>
      <c r="T57" s="151">
        <f t="shared" si="107"/>
        <v>-0.17950939252760972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-0.18495141164614037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-0.11501241713039029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-4369.7207300000046</v>
      </c>
      <c r="E58" s="156">
        <f t="shared" ref="E58:AB58" si="108">+E59+E61</f>
        <v>-8362.9762399999981</v>
      </c>
      <c r="F58" s="156">
        <f t="shared" si="108"/>
        <v>-4370.8896100000029</v>
      </c>
      <c r="G58" s="156">
        <f t="shared" si="108"/>
        <v>-6587.2550000000019</v>
      </c>
      <c r="H58" s="156">
        <f t="shared" si="108"/>
        <v>-3641.3309600000002</v>
      </c>
      <c r="I58" s="156">
        <f t="shared" si="108"/>
        <v>-4100.3844300000001</v>
      </c>
      <c r="J58" s="156">
        <f t="shared" si="108"/>
        <v>-655.14908000000071</v>
      </c>
      <c r="K58" s="156">
        <f t="shared" si="108"/>
        <v>-10421.845120000002</v>
      </c>
      <c r="L58" s="156">
        <f t="shared" si="108"/>
        <v>-5610.3441399999992</v>
      </c>
      <c r="M58" s="156">
        <f t="shared" si="108"/>
        <v>-5629.2847999999994</v>
      </c>
      <c r="N58" s="156">
        <f t="shared" si="108"/>
        <v>-3309.9277099999999</v>
      </c>
      <c r="O58" s="156">
        <f t="shared" si="108"/>
        <v>-858.92580999999996</v>
      </c>
      <c r="P58" s="156">
        <f t="shared" ca="1" si="108"/>
        <v>-27332.172540000007</v>
      </c>
      <c r="Q58" s="157">
        <f t="shared" si="108"/>
        <v>-1152.0341999999998</v>
      </c>
      <c r="R58" s="156">
        <f t="shared" si="108"/>
        <v>-658.39945999999998</v>
      </c>
      <c r="S58" s="156">
        <f t="shared" si="108"/>
        <v>-7124.3078500000001</v>
      </c>
      <c r="T58" s="156">
        <f t="shared" si="108"/>
        <v>-6327.8537600000009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-15262.595270000002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-3001.0619900000015</v>
      </c>
      <c r="H59" s="156">
        <v>-1606.4111699999999</v>
      </c>
      <c r="I59" s="156">
        <v>-2797.2039399999999</v>
      </c>
      <c r="J59" s="156">
        <v>-986.90742000000068</v>
      </c>
      <c r="K59" s="156">
        <v>-5849.7549399999998</v>
      </c>
      <c r="L59" s="156">
        <v>-2917.6517400000002</v>
      </c>
      <c r="M59" s="156">
        <v>-3535.9119500000002</v>
      </c>
      <c r="N59" s="156">
        <v>-2036.5332100000001</v>
      </c>
      <c r="O59" s="156">
        <v>-722.42635999999993</v>
      </c>
      <c r="P59" s="166">
        <f ca="1">SUMIF($D$4:$O$4,"&lt;"&amp;MONTH(TODAY()),$D59:$O59)</f>
        <v>-4607.4731600000014</v>
      </c>
      <c r="Q59" s="157">
        <v>-1096.6931999999999</v>
      </c>
      <c r="R59" s="156">
        <v>-556.96011999999996</v>
      </c>
      <c r="S59" s="156">
        <v>-4713.9363499999999</v>
      </c>
      <c r="T59" s="156">
        <v>-4286.945130000001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-10654.534800000001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-0.13418005044447784</v>
      </c>
      <c r="H60" s="151">
        <f t="shared" si="110"/>
        <v>-6.8833036745021142E-2</v>
      </c>
      <c r="I60" s="151">
        <f t="shared" si="110"/>
        <v>-0.10546295449654694</v>
      </c>
      <c r="J60" s="151">
        <f t="shared" si="110"/>
        <v>-3.3067598161673595E-2</v>
      </c>
      <c r="K60" s="151">
        <f t="shared" si="110"/>
        <v>-0.16189125662208914</v>
      </c>
      <c r="L60" s="151">
        <f t="shared" si="110"/>
        <v>-7.8665824741212906E-2</v>
      </c>
      <c r="M60" s="151">
        <f t="shared" si="110"/>
        <v>-0.20078083578605413</v>
      </c>
      <c r="N60" s="151">
        <f t="shared" si="110"/>
        <v>-0.34074744115811811</v>
      </c>
      <c r="O60" s="151">
        <f t="shared" si="110"/>
        <v>-0.1169556081155559</v>
      </c>
      <c r="P60" s="151">
        <f t="shared" ca="1" si="110"/>
        <v>-3.2736657140122694E-2</v>
      </c>
      <c r="Q60" s="152">
        <f>IFERROR(Q59/Q$11,"")</f>
        <v>-0.17670837644517293</v>
      </c>
      <c r="R60" s="151">
        <f t="shared" ref="R60:AO60" si="111">IFERROR(R59/R$11,"")</f>
        <v>-6.7296180964785346E-2</v>
      </c>
      <c r="S60" s="151">
        <f t="shared" si="111"/>
        <v>-0.14376630184798944</v>
      </c>
      <c r="T60" s="151">
        <f t="shared" si="111"/>
        <v>-0.12161262653539816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-0.12911115159859232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-4369.7207300000046</v>
      </c>
      <c r="E61" s="156">
        <v>-8362.9762399999981</v>
      </c>
      <c r="F61" s="156">
        <v>-4370.8896100000029</v>
      </c>
      <c r="G61" s="156">
        <v>-3586.1930100000004</v>
      </c>
      <c r="H61" s="156">
        <v>-2034.9197900000001</v>
      </c>
      <c r="I61" s="156">
        <v>-1303.18049</v>
      </c>
      <c r="J61" s="156">
        <v>331.75833999999998</v>
      </c>
      <c r="K61" s="156">
        <v>-4572.0901800000011</v>
      </c>
      <c r="L61" s="156">
        <v>-2692.6923999999995</v>
      </c>
      <c r="M61" s="156">
        <v>-2093.3728499999997</v>
      </c>
      <c r="N61" s="156">
        <v>-1273.3944999999999</v>
      </c>
      <c r="O61" s="156">
        <v>-136.49945000000002</v>
      </c>
      <c r="P61" s="156">
        <f ca="1">SUMIF($D$4:$O$4,"&lt;"&amp;MONTH(TODAY()),$D61:$O61)</f>
        <v>-22724.699380000005</v>
      </c>
      <c r="Q61" s="157">
        <v>-55.340999999999987</v>
      </c>
      <c r="R61" s="156">
        <v>-101.43934</v>
      </c>
      <c r="S61" s="156">
        <v>-2410.3715000000002</v>
      </c>
      <c r="T61" s="156">
        <v>-2040.9086299999999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-4608.0604700000004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-0.15658850363980056</v>
      </c>
      <c r="E62" s="151">
        <f t="shared" si="114"/>
        <v>-0.22382068782058093</v>
      </c>
      <c r="F62" s="151">
        <f t="shared" si="114"/>
        <v>-0.14682473784281472</v>
      </c>
      <c r="G62" s="151">
        <f t="shared" si="114"/>
        <v>-0.16034175921352217</v>
      </c>
      <c r="H62" s="151">
        <f t="shared" si="114"/>
        <v>-8.7194182469635548E-2</v>
      </c>
      <c r="I62" s="151">
        <f t="shared" si="114"/>
        <v>-4.9133802062947811E-2</v>
      </c>
      <c r="J62" s="151">
        <f t="shared" si="114"/>
        <v>1.1115988441857976E-2</v>
      </c>
      <c r="K62" s="151">
        <f t="shared" si="114"/>
        <v>-0.12653203975579086</v>
      </c>
      <c r="L62" s="151">
        <f t="shared" si="114"/>
        <v>-7.2600463419392164E-2</v>
      </c>
      <c r="M62" s="151">
        <f t="shared" si="114"/>
        <v>-0.11886866991550342</v>
      </c>
      <c r="N62" s="151">
        <f t="shared" si="114"/>
        <v>-0.21306105656868771</v>
      </c>
      <c r="O62" s="151">
        <f t="shared" si="114"/>
        <v>-2.2098274739295119E-2</v>
      </c>
      <c r="P62" s="151">
        <f t="shared" ca="1" si="114"/>
        <v>-0.16146175276155461</v>
      </c>
      <c r="Q62" s="152">
        <f t="shared" si="114"/>
        <v>-8.9170045559253154E-3</v>
      </c>
      <c r="R62" s="151">
        <f t="shared" si="114"/>
        <v>-1.2256676800465334E-2</v>
      </c>
      <c r="S62" s="151">
        <f t="shared" si="114"/>
        <v>-7.3511853131998928E-2</v>
      </c>
      <c r="T62" s="151">
        <f t="shared" si="114"/>
        <v>-5.7896765992211573E-2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-5.5840260047548065E-2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x14ac:dyDescent="0.3">
      <c r="C63" s="150" t="s">
        <v>58</v>
      </c>
      <c r="D63" s="151">
        <f t="shared" ref="D63:AO63" si="116">IFERROR(D64/D$11,"")</f>
        <v>-3.858522814435216E-3</v>
      </c>
      <c r="E63" s="151">
        <f t="shared" si="116"/>
        <v>-4.5515188897340882E-4</v>
      </c>
      <c r="F63" s="151">
        <f t="shared" si="116"/>
        <v>-3.0620537974306798E-2</v>
      </c>
      <c r="G63" s="151">
        <f t="shared" si="116"/>
        <v>-2.2024549775104634E-2</v>
      </c>
      <c r="H63" s="151">
        <f t="shared" si="116"/>
        <v>-2.558300638975158E-2</v>
      </c>
      <c r="I63" s="151">
        <f t="shared" si="116"/>
        <v>-3.4788419185531855E-2</v>
      </c>
      <c r="J63" s="151">
        <f t="shared" si="116"/>
        <v>-6.7278146526359994E-2</v>
      </c>
      <c r="K63" s="151">
        <f t="shared" si="116"/>
        <v>-3.210955847614131E-2</v>
      </c>
      <c r="L63" s="151">
        <f t="shared" si="116"/>
        <v>-1.3668428094085996E-2</v>
      </c>
      <c r="M63" s="151">
        <f t="shared" si="116"/>
        <v>-5.7594732122855145E-2</v>
      </c>
      <c r="N63" s="151">
        <f t="shared" si="116"/>
        <v>-0.23272961679536885</v>
      </c>
      <c r="O63" s="151">
        <f t="shared" si="116"/>
        <v>-0.87730060621672357</v>
      </c>
      <c r="P63" s="151">
        <f t="shared" ca="1" si="116"/>
        <v>-1.5104694414265948E-2</v>
      </c>
      <c r="Q63" s="152">
        <f t="shared" si="116"/>
        <v>-5.4873392416514045E-2</v>
      </c>
      <c r="R63" s="151">
        <f t="shared" si="116"/>
        <v>-2.8331355014208161E-2</v>
      </c>
      <c r="S63" s="151">
        <f t="shared" si="116"/>
        <v>-1.3144100675856214E-2</v>
      </c>
      <c r="T63" s="151">
        <f t="shared" si="116"/>
        <v>-2.8823092444907827E-2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-2.4503137335478559E-2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6.7985426698031932E-3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-107.675</v>
      </c>
      <c r="E64" s="156">
        <f t="shared" ref="E64:AB64" si="117">+E65</f>
        <v>-17.00658</v>
      </c>
      <c r="F64" s="156">
        <f t="shared" si="117"/>
        <v>-911.55614000000003</v>
      </c>
      <c r="G64" s="156">
        <f t="shared" si="117"/>
        <v>-492.59959999999995</v>
      </c>
      <c r="H64" s="156">
        <f t="shared" si="117"/>
        <v>-597.05090999999993</v>
      </c>
      <c r="I64" s="156">
        <f t="shared" si="117"/>
        <v>-922.69653999999991</v>
      </c>
      <c r="J64" s="156">
        <f t="shared" si="117"/>
        <v>-2007.9263600000002</v>
      </c>
      <c r="K64" s="156">
        <f t="shared" si="117"/>
        <v>-1160.24208</v>
      </c>
      <c r="L64" s="156">
        <f t="shared" si="117"/>
        <v>-506.95092999999997</v>
      </c>
      <c r="M64" s="156">
        <f t="shared" si="117"/>
        <v>-1014.2895400000001</v>
      </c>
      <c r="N64" s="156">
        <f t="shared" si="117"/>
        <v>-1390.9468900000002</v>
      </c>
      <c r="O64" s="156">
        <f t="shared" si="117"/>
        <v>-5419.0226000000002</v>
      </c>
      <c r="P64" s="156">
        <f t="shared" ca="1" si="117"/>
        <v>-2125.88823</v>
      </c>
      <c r="Q64" s="157">
        <f t="shared" si="117"/>
        <v>-340.55700999999999</v>
      </c>
      <c r="R64" s="156">
        <f t="shared" si="117"/>
        <v>-234.47742000000002</v>
      </c>
      <c r="S64" s="156">
        <f t="shared" si="117"/>
        <v>-430.98036999999999</v>
      </c>
      <c r="T64" s="156">
        <f t="shared" si="117"/>
        <v>-1016.0377199999999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-2022.05252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-107.675</v>
      </c>
      <c r="E65" s="156">
        <v>-17.00658</v>
      </c>
      <c r="F65" s="156">
        <v>-911.55614000000003</v>
      </c>
      <c r="G65" s="156">
        <v>-492.59959999999995</v>
      </c>
      <c r="H65" s="156">
        <v>-597.05090999999993</v>
      </c>
      <c r="I65" s="156">
        <v>-922.69653999999991</v>
      </c>
      <c r="J65" s="156">
        <v>-2007.9263600000002</v>
      </c>
      <c r="K65" s="156">
        <v>-1160.24208</v>
      </c>
      <c r="L65" s="156">
        <v>-506.95092999999997</v>
      </c>
      <c r="M65" s="156">
        <v>-1014.2895400000001</v>
      </c>
      <c r="N65" s="156">
        <v>-1390.9468900000002</v>
      </c>
      <c r="O65" s="156">
        <v>-5419.0226000000002</v>
      </c>
      <c r="P65" s="156">
        <f ca="1">SUMIF($D$4:$O$4,"&lt;"&amp;MONTH(TODAY()),$D65:$O65)</f>
        <v>-2125.88823</v>
      </c>
      <c r="Q65" s="157">
        <v>-340.55700999999999</v>
      </c>
      <c r="R65" s="156">
        <v>-234.47742000000002</v>
      </c>
      <c r="S65" s="156">
        <v>-430.98036999999999</v>
      </c>
      <c r="T65" s="156">
        <v>-1016.0377199999999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-2022.05252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-3.858522814435216E-3</v>
      </c>
      <c r="E66" s="151">
        <f t="shared" ref="E66:P66" si="118">IFERROR(E65/E$11,"")</f>
        <v>-4.5515188897340882E-4</v>
      </c>
      <c r="F66" s="151">
        <f t="shared" si="118"/>
        <v>-3.0620537974306798E-2</v>
      </c>
      <c r="G66" s="151">
        <f t="shared" si="118"/>
        <v>-2.2024549775104634E-2</v>
      </c>
      <c r="H66" s="151">
        <f t="shared" si="118"/>
        <v>-2.558300638975158E-2</v>
      </c>
      <c r="I66" s="151">
        <f t="shared" si="118"/>
        <v>-3.4788419185531855E-2</v>
      </c>
      <c r="J66" s="151">
        <f t="shared" si="118"/>
        <v>-6.7278146526359994E-2</v>
      </c>
      <c r="K66" s="151">
        <f t="shared" si="118"/>
        <v>-3.210955847614131E-2</v>
      </c>
      <c r="L66" s="151">
        <f t="shared" si="118"/>
        <v>-1.3668428094085996E-2</v>
      </c>
      <c r="M66" s="151">
        <f t="shared" si="118"/>
        <v>-5.7594732122855145E-2</v>
      </c>
      <c r="N66" s="151">
        <f t="shared" si="118"/>
        <v>-0.23272961679536885</v>
      </c>
      <c r="O66" s="151">
        <f t="shared" si="118"/>
        <v>-0.87730060621672357</v>
      </c>
      <c r="P66" s="151">
        <f t="shared" ca="1" si="118"/>
        <v>-1.5104694414265948E-2</v>
      </c>
      <c r="Q66" s="152">
        <f>IFERROR(Q65/Q$11,"")</f>
        <v>-5.4873392416514045E-2</v>
      </c>
      <c r="R66" s="151">
        <f t="shared" ref="R66:AO66" si="119">IFERROR(R65/R$11,"")</f>
        <v>-2.8331355014208161E-2</v>
      </c>
      <c r="S66" s="151">
        <f t="shared" si="119"/>
        <v>-1.3144100675856214E-2</v>
      </c>
      <c r="T66" s="151">
        <f t="shared" si="119"/>
        <v>-2.8823092444907827E-2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-2.4503137335478559E-2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x14ac:dyDescent="0.3">
      <c r="C67" s="150" t="s">
        <v>61</v>
      </c>
      <c r="D67" s="151">
        <f>IFERROR(D68/D$11,"")</f>
        <v>-4.0881940612068667E-3</v>
      </c>
      <c r="E67" s="151">
        <f t="shared" ref="E67:AO67" si="122">IFERROR(E68/E$11,"")</f>
        <v>-1.8344410946846221E-2</v>
      </c>
      <c r="F67" s="151">
        <f t="shared" si="122"/>
        <v>-3.5136960146797937E-2</v>
      </c>
      <c r="G67" s="151">
        <f t="shared" si="122"/>
        <v>-4.122614373643569E-2</v>
      </c>
      <c r="H67" s="151">
        <f t="shared" si="122"/>
        <v>-4.1662898279786392E-2</v>
      </c>
      <c r="I67" s="151">
        <f t="shared" si="122"/>
        <v>-2.1106009092121486E-2</v>
      </c>
      <c r="J67" s="151">
        <f t="shared" si="122"/>
        <v>-2.2586805727868597E-2</v>
      </c>
      <c r="K67" s="151">
        <f t="shared" si="122"/>
        <v>-2.4951116589241356E-2</v>
      </c>
      <c r="L67" s="151">
        <f t="shared" si="122"/>
        <v>-1.6821096545778604E-2</v>
      </c>
      <c r="M67" s="151">
        <f t="shared" si="122"/>
        <v>-4.8369433277016295E-2</v>
      </c>
      <c r="N67" s="151">
        <f t="shared" si="122"/>
        <v>-0.18423355359308161</v>
      </c>
      <c r="O67" s="151">
        <f t="shared" si="122"/>
        <v>-0.10994138346678549</v>
      </c>
      <c r="P67" s="151">
        <f t="shared" ca="1" si="122"/>
        <v>-2.6572479427624297E-2</v>
      </c>
      <c r="Q67" s="152">
        <f t="shared" si="122"/>
        <v>-8.264050730129717E-2</v>
      </c>
      <c r="R67" s="151">
        <f t="shared" si="122"/>
        <v>-7.1731008726037326E-2</v>
      </c>
      <c r="S67" s="151">
        <f t="shared" si="122"/>
        <v>-1.8736391938556553E-2</v>
      </c>
      <c r="T67" s="151">
        <f t="shared" si="122"/>
        <v>-1.9449607937022158E-2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-2.9161975844436586E-2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-2.1776535799413532E-2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-114.08414999999999</v>
      </c>
      <c r="E68" s="168">
        <f t="shared" ref="E68:O68" si="123">+E69+E71</f>
        <v>-685.43205</v>
      </c>
      <c r="F68" s="168">
        <f t="shared" si="123"/>
        <v>-1046.00748</v>
      </c>
      <c r="G68" s="168">
        <f t="shared" si="123"/>
        <v>-922.0611600000002</v>
      </c>
      <c r="H68" s="168">
        <f t="shared" si="123"/>
        <v>-972.32010000000014</v>
      </c>
      <c r="I68" s="168">
        <f t="shared" si="123"/>
        <v>-559.79667999999992</v>
      </c>
      <c r="J68" s="168">
        <f t="shared" si="123"/>
        <v>-674.10659999999996</v>
      </c>
      <c r="K68" s="168">
        <f t="shared" si="123"/>
        <v>-901.57998999999995</v>
      </c>
      <c r="L68" s="168">
        <f t="shared" si="123"/>
        <v>-623.88085000000001</v>
      </c>
      <c r="M68" s="168">
        <f t="shared" si="123"/>
        <v>-851.82461000000001</v>
      </c>
      <c r="N68" s="168">
        <f t="shared" si="123"/>
        <v>-1101.1021799999999</v>
      </c>
      <c r="O68" s="168">
        <f t="shared" si="123"/>
        <v>-679.1</v>
      </c>
      <c r="P68" s="168">
        <f ca="1">SUMIF($D$4:$O$4,"&lt;"&amp;MONTH(TODAY()),$D68:$O68)</f>
        <v>-3739.9049400000004</v>
      </c>
      <c r="Q68" s="169">
        <f>+Q69+Q71</f>
        <v>-512.88616999999999</v>
      </c>
      <c r="R68" s="168">
        <f t="shared" ref="R68:AB68" si="124">+R69+R71</f>
        <v>-593.66386999999997</v>
      </c>
      <c r="S68" s="168">
        <f t="shared" si="124"/>
        <v>-614.34534999999994</v>
      </c>
      <c r="T68" s="168">
        <f t="shared" si="124"/>
        <v>-685.61467999999991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-2406.5100700000003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-114.08414999999999</v>
      </c>
      <c r="E69" s="156">
        <v>-685.43205</v>
      </c>
      <c r="F69" s="156">
        <v>-1046.00748</v>
      </c>
      <c r="G69" s="156">
        <v>-922.0611600000002</v>
      </c>
      <c r="H69" s="156">
        <v>-972.32010000000014</v>
      </c>
      <c r="I69" s="156">
        <v>-559.79667999999992</v>
      </c>
      <c r="J69" s="156">
        <v>-674.10659999999996</v>
      </c>
      <c r="K69" s="156">
        <v>-901.57998999999995</v>
      </c>
      <c r="L69" s="156">
        <v>-623.88085000000001</v>
      </c>
      <c r="M69" s="156">
        <v>-851.82461000000001</v>
      </c>
      <c r="N69" s="156">
        <v>-1101.1021799999999</v>
      </c>
      <c r="O69" s="156">
        <v>-679.1</v>
      </c>
      <c r="P69" s="156">
        <f ca="1">SUMIF($D$4:$O$4,"&lt;"&amp;MONTH(TODAY()),$D69:$O69)</f>
        <v>-3739.9049400000004</v>
      </c>
      <c r="Q69" s="157">
        <v>-512.88616999999999</v>
      </c>
      <c r="R69" s="156">
        <v>-593.66386999999997</v>
      </c>
      <c r="S69" s="156">
        <v>-614.34534999999994</v>
      </c>
      <c r="T69" s="156">
        <v>-685.61467999999991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-2406.5100700000003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-4.0881940612068667E-3</v>
      </c>
      <c r="E70" s="154">
        <f t="shared" ref="E70:P70" si="126">IFERROR(E69/E$11,"")</f>
        <v>-1.8344410946846221E-2</v>
      </c>
      <c r="F70" s="154">
        <f t="shared" si="126"/>
        <v>-3.5136960146797937E-2</v>
      </c>
      <c r="G70" s="154">
        <f t="shared" si="126"/>
        <v>-4.122614373643569E-2</v>
      </c>
      <c r="H70" s="154">
        <f t="shared" si="126"/>
        <v>-4.1662898279786392E-2</v>
      </c>
      <c r="I70" s="154">
        <f t="shared" si="126"/>
        <v>-2.1106009092121486E-2</v>
      </c>
      <c r="J70" s="154">
        <f t="shared" si="126"/>
        <v>-2.2586805727868597E-2</v>
      </c>
      <c r="K70" s="154">
        <f t="shared" si="126"/>
        <v>-2.4951116589241356E-2</v>
      </c>
      <c r="L70" s="154">
        <f t="shared" si="126"/>
        <v>-1.6821096545778604E-2</v>
      </c>
      <c r="M70" s="154">
        <f t="shared" si="126"/>
        <v>-4.8369433277016295E-2</v>
      </c>
      <c r="N70" s="154">
        <f t="shared" si="126"/>
        <v>-0.18423355359308161</v>
      </c>
      <c r="O70" s="154">
        <f t="shared" si="126"/>
        <v>-0.10994138346678549</v>
      </c>
      <c r="P70" s="154">
        <f t="shared" ca="1" si="126"/>
        <v>-2.6572479427624297E-2</v>
      </c>
      <c r="Q70" s="172">
        <f>IFERROR(Q69/Q$11,"")</f>
        <v>-8.264050730129717E-2</v>
      </c>
      <c r="R70" s="154">
        <f t="shared" ref="R70:AO70" si="127">IFERROR(R69/R$11,"")</f>
        <v>-7.1731008726037326E-2</v>
      </c>
      <c r="S70" s="154">
        <f t="shared" si="127"/>
        <v>-1.8736391938556553E-2</v>
      </c>
      <c r="T70" s="154">
        <f t="shared" si="127"/>
        <v>-1.9449607937022158E-2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-2.9161975844436586E-2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x14ac:dyDescent="0.3">
      <c r="C73" s="175" t="s">
        <v>65</v>
      </c>
      <c r="D73" s="176">
        <f t="shared" ref="D73:O73" si="134">+D75+D77+D79+D81+D83</f>
        <v>-732.25429000000008</v>
      </c>
      <c r="E73" s="176">
        <f t="shared" si="134"/>
        <v>233.54597000000001</v>
      </c>
      <c r="F73" s="176">
        <f t="shared" si="134"/>
        <v>-465.34809000000001</v>
      </c>
      <c r="G73" s="176">
        <f t="shared" si="134"/>
        <v>-238.45864</v>
      </c>
      <c r="H73" s="176">
        <f t="shared" si="134"/>
        <v>-297.53914000000003</v>
      </c>
      <c r="I73" s="176">
        <f t="shared" si="134"/>
        <v>-638.11191000000008</v>
      </c>
      <c r="J73" s="176">
        <f t="shared" si="134"/>
        <v>-392.29863</v>
      </c>
      <c r="K73" s="176">
        <f t="shared" si="134"/>
        <v>-767.09113000000002</v>
      </c>
      <c r="L73" s="176">
        <f t="shared" si="134"/>
        <v>-481.77898000000005</v>
      </c>
      <c r="M73" s="176">
        <f t="shared" si="134"/>
        <v>-323.93844999999999</v>
      </c>
      <c r="N73" s="176">
        <f t="shared" si="134"/>
        <v>-174.49302</v>
      </c>
      <c r="O73" s="176">
        <f t="shared" si="134"/>
        <v>-290.50897000000003</v>
      </c>
      <c r="P73" s="176">
        <f ca="1">SUMIF($D$4:$O$4,"&lt;"&amp;MONTH(TODAY()),$D73:$O73)</f>
        <v>-1500.0541900000003</v>
      </c>
      <c r="Q73" s="177">
        <f t="shared" ref="Q73:AB73" si="135">+Q75+Q77+Q79+Q81+Q83</f>
        <v>-682.74202000000002</v>
      </c>
      <c r="R73" s="176">
        <f t="shared" si="135"/>
        <v>-383.31904000000003</v>
      </c>
      <c r="S73" s="176">
        <f t="shared" si="135"/>
        <v>-251.88613999999995</v>
      </c>
      <c r="T73" s="176">
        <f t="shared" si="135"/>
        <v>-296.15935000000002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-1614.10655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0.24197366050565416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-2.6240258963854759E-2</v>
      </c>
      <c r="E74" s="182">
        <f t="shared" si="137"/>
        <v>6.2504565531474919E-3</v>
      </c>
      <c r="F74" s="182">
        <f t="shared" si="137"/>
        <v>-1.5631740312907264E-2</v>
      </c>
      <c r="G74" s="182">
        <f t="shared" si="137"/>
        <v>-1.0661689912017302E-2</v>
      </c>
      <c r="H74" s="182">
        <f t="shared" si="137"/>
        <v>-1.2749240629783467E-2</v>
      </c>
      <c r="I74" s="182">
        <f t="shared" si="137"/>
        <v>-2.4058727490579277E-2</v>
      </c>
      <c r="J74" s="182">
        <f t="shared" si="137"/>
        <v>-1.3144468461099483E-2</v>
      </c>
      <c r="K74" s="182">
        <f t="shared" si="137"/>
        <v>-2.1229153742867449E-2</v>
      </c>
      <c r="L74" s="182">
        <f t="shared" si="137"/>
        <v>-1.2989741128144485E-2</v>
      </c>
      <c r="M74" s="182">
        <f t="shared" si="137"/>
        <v>-1.8394302135899876E-2</v>
      </c>
      <c r="N74" s="182">
        <f t="shared" si="137"/>
        <v>-2.9195718377188814E-2</v>
      </c>
      <c r="O74" s="182">
        <f t="shared" si="137"/>
        <v>-4.7031303300413614E-2</v>
      </c>
      <c r="P74" s="182">
        <f t="shared" ca="1" si="137"/>
        <v>-1.0658067449194748E-2</v>
      </c>
      <c r="Q74" s="183">
        <f t="shared" si="137"/>
        <v>-0.11000910180267169</v>
      </c>
      <c r="R74" s="182">
        <f t="shared" si="137"/>
        <v>-4.6315537785879164E-2</v>
      </c>
      <c r="S74" s="182">
        <f t="shared" si="137"/>
        <v>-7.6820593546123974E-3</v>
      </c>
      <c r="T74" s="182">
        <f t="shared" si="137"/>
        <v>-8.4014876174811834E-3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-1.9559667257676119E-2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-2.2602022945361188E-3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-90.98</v>
      </c>
      <c r="E75" s="188">
        <v>-8.0619999999999994</v>
      </c>
      <c r="F75" s="188">
        <v>-223.06254000000001</v>
      </c>
      <c r="G75" s="188">
        <v>-81.059229999999999</v>
      </c>
      <c r="H75" s="188">
        <v>-203.43201000000002</v>
      </c>
      <c r="I75" s="188">
        <v>-404.44754000000006</v>
      </c>
      <c r="J75" s="188">
        <v>-84.360459999999989</v>
      </c>
      <c r="K75" s="188">
        <v>-552.30338000000006</v>
      </c>
      <c r="L75" s="188">
        <v>-191.76232999999999</v>
      </c>
      <c r="M75" s="188">
        <v>-62.675400000000003</v>
      </c>
      <c r="N75" s="188">
        <v>-63.259599999999999</v>
      </c>
      <c r="O75" s="188">
        <v>-201.98357000000001</v>
      </c>
      <c r="P75" s="188">
        <f ca="1">SUMIF($D$4:$O$4,"&lt;"&amp;MONTH(TODAY()),$D75:$O75)</f>
        <v>-606.5957800000001</v>
      </c>
      <c r="Q75" s="189">
        <v>-310.24293999999998</v>
      </c>
      <c r="R75" s="188">
        <v>-7.7480000000000002</v>
      </c>
      <c r="S75" s="188">
        <v>-75.506129999999999</v>
      </c>
      <c r="T75" s="188">
        <v>-222.12810000000002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-615.62517000000003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-3.2602591656124076E-3</v>
      </c>
      <c r="E76" s="190">
        <f t="shared" ref="E76:P76" si="139">IFERROR(E75/E$11,"")</f>
        <v>-2.1576557596551579E-4</v>
      </c>
      <c r="F76" s="190">
        <f t="shared" si="139"/>
        <v>-7.4930052873269327E-3</v>
      </c>
      <c r="G76" s="190">
        <f t="shared" si="139"/>
        <v>-3.6242275589883854E-3</v>
      </c>
      <c r="H76" s="190">
        <f t="shared" si="139"/>
        <v>-8.7168486381002386E-3</v>
      </c>
      <c r="I76" s="190">
        <f t="shared" si="139"/>
        <v>-1.524888189141488E-2</v>
      </c>
      <c r="J76" s="190">
        <f t="shared" si="139"/>
        <v>-2.8266053486698242E-3</v>
      </c>
      <c r="K76" s="190">
        <f t="shared" si="139"/>
        <v>-1.5284928880256175E-2</v>
      </c>
      <c r="L76" s="190">
        <f t="shared" si="139"/>
        <v>-5.17030241715779E-3</v>
      </c>
      <c r="M76" s="190">
        <f t="shared" si="139"/>
        <v>-3.5589175785967339E-3</v>
      </c>
      <c r="N76" s="190">
        <f t="shared" si="139"/>
        <v>-1.0584431779870699E-2</v>
      </c>
      <c r="O76" s="190">
        <f t="shared" si="139"/>
        <v>-3.2699680641084243E-2</v>
      </c>
      <c r="P76" s="190">
        <f t="shared" ca="1" si="139"/>
        <v>-4.3099367881082335E-3</v>
      </c>
      <c r="Q76" s="191">
        <f>IFERROR(Q75/Q$11,"")</f>
        <v>-4.9988936040614815E-2</v>
      </c>
      <c r="R76" s="190">
        <f t="shared" ref="R76:AO76" si="140">IFERROR(R75/R$11,"")</f>
        <v>-9.3617261163179304E-4</v>
      </c>
      <c r="S76" s="190">
        <f t="shared" si="140"/>
        <v>-2.3027967013075031E-3</v>
      </c>
      <c r="T76" s="190">
        <f t="shared" si="140"/>
        <v>-6.3013593244468638E-3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-7.460116855761657E-3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0</v>
      </c>
      <c r="E77" s="188">
        <v>6.8212102632969619E-16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6.8212102632969619E-16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1.825579708809423E-20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4.8465528482913315E-21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-57.986700000000006</v>
      </c>
      <c r="J79" s="188">
        <v>0</v>
      </c>
      <c r="K79" s="188">
        <v>0</v>
      </c>
      <c r="L79" s="188">
        <v>0</v>
      </c>
      <c r="M79" s="188">
        <v>-34.22</v>
      </c>
      <c r="N79" s="188">
        <v>-73.593999999999994</v>
      </c>
      <c r="O79" s="188">
        <v>-25.24521</v>
      </c>
      <c r="P79" s="188">
        <f ca="1">SUMIF($D$4:$O$4,"&lt;"&amp;MONTH(TODAY()),$D79:$O79)</f>
        <v>0</v>
      </c>
      <c r="Q79" s="189">
        <v>-306.82824000000005</v>
      </c>
      <c r="R79" s="188">
        <v>-375.57104000000004</v>
      </c>
      <c r="S79" s="188">
        <v>-176.38000999999997</v>
      </c>
      <c r="T79" s="188">
        <v>-74.03125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-932.81054000000006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-2.1862720183015755E-3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-1.9431253656072435E-3</v>
      </c>
      <c r="N80" s="190">
        <f t="shared" si="147"/>
        <v>-1.2313556715625836E-2</v>
      </c>
      <c r="O80" s="190">
        <f t="shared" si="147"/>
        <v>-4.0870171010300811E-3</v>
      </c>
      <c r="P80" s="190">
        <f t="shared" ca="1" si="147"/>
        <v>0</v>
      </c>
      <c r="Q80" s="191">
        <f>IFERROR(Q79/Q$11,"")</f>
        <v>-4.9438731030638172E-2</v>
      </c>
      <c r="R80" s="190">
        <f t="shared" ref="R80:AO80" si="148">IFERROR(R79/R$11,"")</f>
        <v>-4.5379365174247371E-2</v>
      </c>
      <c r="S80" s="190">
        <f t="shared" si="148"/>
        <v>-5.3792626533048947E-3</v>
      </c>
      <c r="T80" s="190">
        <f t="shared" si="148"/>
        <v>-2.1001282930343205E-3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-1.1303754251448384E-2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-641.27429000000006</v>
      </c>
      <c r="E81" s="188">
        <v>241.60797000000002</v>
      </c>
      <c r="F81" s="188">
        <v>-242.28555</v>
      </c>
      <c r="G81" s="188">
        <v>-157.39941000000002</v>
      </c>
      <c r="H81" s="188">
        <v>-94.107129999999998</v>
      </c>
      <c r="I81" s="188">
        <v>-175.67766999999998</v>
      </c>
      <c r="J81" s="188">
        <v>-307.93817000000001</v>
      </c>
      <c r="K81" s="188">
        <v>-214.78774999999999</v>
      </c>
      <c r="L81" s="188">
        <v>-290.01665000000003</v>
      </c>
      <c r="M81" s="188">
        <v>-227.04304999999999</v>
      </c>
      <c r="N81" s="188">
        <v>-37.639420000000001</v>
      </c>
      <c r="O81" s="188">
        <v>-63.280189999999997</v>
      </c>
      <c r="P81" s="188">
        <f ca="1">SUMIF($D$4:$O$4,"&lt;"&amp;MONTH(TODAY()),$D81:$O81)</f>
        <v>-893.45841000000007</v>
      </c>
      <c r="Q81" s="189">
        <v>-59.440839999999994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-59.440839999999994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-2.2979999798242352E-2</v>
      </c>
      <c r="E82" s="190">
        <f t="shared" ref="E82:P82" si="151">IFERROR(E81/E$11,"")</f>
        <v>6.4662221291130082E-3</v>
      </c>
      <c r="F82" s="190">
        <f t="shared" si="151"/>
        <v>-8.1387350255803324E-3</v>
      </c>
      <c r="G82" s="190">
        <f t="shared" si="151"/>
        <v>-7.0374623530289164E-3</v>
      </c>
      <c r="H82" s="190">
        <f t="shared" si="151"/>
        <v>-4.0323919916832266E-3</v>
      </c>
      <c r="I82" s="190">
        <f t="shared" si="151"/>
        <v>-6.6235735808628194E-3</v>
      </c>
      <c r="J82" s="190">
        <f t="shared" si="151"/>
        <v>-1.0317863112429658E-2</v>
      </c>
      <c r="K82" s="190">
        <f t="shared" si="151"/>
        <v>-5.9442248626112755E-3</v>
      </c>
      <c r="L82" s="190">
        <f t="shared" si="151"/>
        <v>-7.8194387109866946E-3</v>
      </c>
      <c r="M82" s="190">
        <f t="shared" si="151"/>
        <v>-1.2892259191695898E-2</v>
      </c>
      <c r="N82" s="190">
        <f t="shared" si="151"/>
        <v>-6.2977298816922775E-3</v>
      </c>
      <c r="O82" s="190">
        <f t="shared" si="151"/>
        <v>-1.0244605558299286E-2</v>
      </c>
      <c r="P82" s="190">
        <f t="shared" ca="1" si="151"/>
        <v>-6.3481306610865132E-3</v>
      </c>
      <c r="Q82" s="191">
        <f>IFERROR(Q81/Q$11,"")</f>
        <v>-9.5776050502887154E-3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-7.2030130347762043E-4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-6.23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-6.23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-1.0038296811299891E-3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-7.5494846988460724E-5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x14ac:dyDescent="0.3">
      <c r="C85" s="195" t="s">
        <v>71</v>
      </c>
      <c r="D85" s="176">
        <f>D87+D89+D91+D97+D99</f>
        <v>-169.61777000000001</v>
      </c>
      <c r="E85" s="176">
        <f t="shared" ref="E85:AB85" si="159">E87+E89+E91+E97+E99</f>
        <v>-96.693019999999876</v>
      </c>
      <c r="F85" s="176">
        <f t="shared" si="159"/>
        <v>-243.64839999999998</v>
      </c>
      <c r="G85" s="176">
        <f t="shared" si="159"/>
        <v>-298.63139000000007</v>
      </c>
      <c r="H85" s="176">
        <f t="shared" si="159"/>
        <v>-285.60050999999999</v>
      </c>
      <c r="I85" s="176">
        <f t="shared" si="159"/>
        <v>-191.23505000000003</v>
      </c>
      <c r="J85" s="176">
        <f t="shared" si="159"/>
        <v>-213.26435999999998</v>
      </c>
      <c r="K85" s="176">
        <f t="shared" si="159"/>
        <v>-134.50937999999999</v>
      </c>
      <c r="L85" s="176">
        <f t="shared" si="159"/>
        <v>-345.87148999999999</v>
      </c>
      <c r="M85" s="176">
        <f t="shared" si="159"/>
        <v>-222.81538999999998</v>
      </c>
      <c r="N85" s="176">
        <f t="shared" si="159"/>
        <v>-571.66414999999984</v>
      </c>
      <c r="O85" s="176">
        <f t="shared" si="159"/>
        <v>-143.14312000000001</v>
      </c>
      <c r="P85" s="176">
        <f t="shared" ca="1" si="159"/>
        <v>-1094.19109</v>
      </c>
      <c r="Q85" s="177">
        <f>Q87+Q89+Q91+Q97+Q99+Q93+Q95</f>
        <v>-638.70684000000006</v>
      </c>
      <c r="R85" s="176">
        <f t="shared" ref="R85:T85" si="160">R87+R89+R91+R97+R99+R93+R95</f>
        <v>-166.49256</v>
      </c>
      <c r="S85" s="176">
        <f t="shared" si="160"/>
        <v>-80.097859999999997</v>
      </c>
      <c r="T85" s="176">
        <f t="shared" si="160"/>
        <v>-23.638169999999999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-908.93543</v>
      </c>
      <c r="AD85" s="176">
        <v>-781.2640468333334</v>
      </c>
      <c r="AE85" s="176">
        <v>-781.2640468333334</v>
      </c>
      <c r="AF85" s="176">
        <v>-781.2640468333334</v>
      </c>
      <c r="AG85" s="176">
        <v>-781.2640468333334</v>
      </c>
      <c r="AH85" s="176">
        <v>-781.2640468333334</v>
      </c>
      <c r="AI85" s="176">
        <v>-781.2640468333334</v>
      </c>
      <c r="AJ85" s="176">
        <v>-781.2640468333334</v>
      </c>
      <c r="AK85" s="176">
        <v>-781.2640468333334</v>
      </c>
      <c r="AL85" s="176">
        <v>-781.2640468333334</v>
      </c>
      <c r="AM85" s="176">
        <v>-781.2640468333334</v>
      </c>
      <c r="AN85" s="176">
        <v>-781.2640468333334</v>
      </c>
      <c r="AO85" s="178">
        <v>-781.2640468333334</v>
      </c>
      <c r="AP85" s="5"/>
      <c r="AQ85" s="179">
        <v>-781.2640468333334</v>
      </c>
      <c r="AR85" s="178">
        <f ca="1">SUMIF($AD$4:$AO$4,"&lt;"&amp;MONTH(TODAY()),$AD85:$AO85)</f>
        <v>-3906.320234166667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-0.92084499221598914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-0.96974368640690478</v>
      </c>
      <c r="AV85" s="45">
        <f ca="1">IFERROR(($AC85/$AR85)-1,"")</f>
        <v>-0.76731671355308051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-6.0782357583341095E-3</v>
      </c>
      <c r="E86" s="196">
        <f t="shared" si="162"/>
        <v>-2.5878225194920757E-3</v>
      </c>
      <c r="F86" s="196">
        <f t="shared" si="162"/>
        <v>-8.1845152012020809E-3</v>
      </c>
      <c r="G86" s="196">
        <f t="shared" si="162"/>
        <v>-1.3352065071639699E-2</v>
      </c>
      <c r="H86" s="196">
        <f t="shared" si="162"/>
        <v>-1.2237682833858021E-2</v>
      </c>
      <c r="I86" s="196">
        <f t="shared" si="162"/>
        <v>-7.2101333363254463E-3</v>
      </c>
      <c r="J86" s="196">
        <f t="shared" si="162"/>
        <v>-7.1456957519748813E-3</v>
      </c>
      <c r="K86" s="196">
        <f t="shared" si="162"/>
        <v>-3.7225307348786314E-3</v>
      </c>
      <c r="L86" s="196">
        <f t="shared" si="162"/>
        <v>-9.3253987932508248E-3</v>
      </c>
      <c r="M86" s="196">
        <f t="shared" si="162"/>
        <v>-1.2652198601889845E-2</v>
      </c>
      <c r="N86" s="196">
        <f t="shared" si="162"/>
        <v>-9.5649359096054487E-2</v>
      </c>
      <c r="O86" s="196">
        <f t="shared" si="162"/>
        <v>-2.3173836911429969E-2</v>
      </c>
      <c r="P86" s="196">
        <f t="shared" ca="1" si="162"/>
        <v>-7.7743607646120561E-3</v>
      </c>
      <c r="Q86" s="197">
        <f t="shared" si="162"/>
        <v>-0.10291378547877095</v>
      </c>
      <c r="R86" s="196">
        <f t="shared" si="162"/>
        <v>-2.0116904325304982E-2</v>
      </c>
      <c r="S86" s="196">
        <f t="shared" si="162"/>
        <v>-2.4428359364966818E-3</v>
      </c>
      <c r="T86" s="196">
        <f t="shared" si="162"/>
        <v>-6.7057073347478362E-4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-1.1014436791370907E-2</v>
      </c>
      <c r="AD86" s="185">
        <f t="shared" si="162"/>
        <v>-0.13409879807776268</v>
      </c>
      <c r="AE86" s="185">
        <f t="shared" si="162"/>
        <v>-0.13623801678744302</v>
      </c>
      <c r="AF86" s="185">
        <f t="shared" si="162"/>
        <v>-8.5142035747897277E-2</v>
      </c>
      <c r="AG86" s="185">
        <f t="shared" si="162"/>
        <v>-5.3351754842269547E-2</v>
      </c>
      <c r="AH86" s="185">
        <f t="shared" si="162"/>
        <v>-3.5009275391272576E-2</v>
      </c>
      <c r="AI86" s="185">
        <f t="shared" si="162"/>
        <v>-2.5637832158285218E-2</v>
      </c>
      <c r="AJ86" s="185">
        <f t="shared" si="162"/>
        <v>-2.1726672269159131E-2</v>
      </c>
      <c r="AK86" s="185">
        <f t="shared" si="162"/>
        <v>-1.9114369101161738E-2</v>
      </c>
      <c r="AL86" s="185">
        <f t="shared" si="162"/>
        <v>-1.8863153969162823E-2</v>
      </c>
      <c r="AM86" s="185">
        <f t="shared" si="162"/>
        <v>-1.8299249378701619E-2</v>
      </c>
      <c r="AN86" s="185">
        <f t="shared" si="162"/>
        <v>-1.7956155147127797E-2</v>
      </c>
      <c r="AO86" s="186">
        <f t="shared" si="162"/>
        <v>-1.7317701239806218E-2</v>
      </c>
      <c r="AP86" s="5"/>
      <c r="AQ86" s="146">
        <f>IFERROR(AQ85/AQ$11,"")</f>
        <v>-5.3351754842269547E-2</v>
      </c>
      <c r="AR86" s="147">
        <f ca="1">IFERROR(AR85/AR$11,"")</f>
        <v>-6.7705038074852911E-2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-1.2681494338164916E-2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-5.2681184108794764E-2</v>
      </c>
      <c r="AV86" s="45">
        <f ca="1">IF($AR86&lt;&gt;0,IFERROR(($AR86-$AC86),""),"")</f>
        <v>-5.6690601283482002E-2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-69.97936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-69.97936</v>
      </c>
      <c r="Q87" s="177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-2.5077033396756461E-3</v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0</v>
      </c>
      <c r="K88" s="185">
        <f t="shared" si="164"/>
        <v>0</v>
      </c>
      <c r="L88" s="185">
        <f t="shared" si="164"/>
        <v>0</v>
      </c>
      <c r="M88" s="185">
        <f t="shared" si="164"/>
        <v>0</v>
      </c>
      <c r="N88" s="185">
        <f t="shared" si="164"/>
        <v>0</v>
      </c>
      <c r="O88" s="185">
        <f t="shared" si="164"/>
        <v>0</v>
      </c>
      <c r="P88" s="185">
        <f t="shared" ca="1" si="164"/>
        <v>-4.9721186334707071E-4</v>
      </c>
      <c r="Q88" s="199">
        <f t="shared" si="164"/>
        <v>0</v>
      </c>
      <c r="R88" s="185">
        <f t="shared" si="164"/>
        <v>0</v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0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-26.072410000000001</v>
      </c>
      <c r="E89" s="176">
        <v>-50.465919999999876</v>
      </c>
      <c r="F89" s="176">
        <v>-144.48935999999998</v>
      </c>
      <c r="G89" s="176">
        <v>-213.08578000000003</v>
      </c>
      <c r="H89" s="176">
        <v>-214.82223000000002</v>
      </c>
      <c r="I89" s="176">
        <v>-129.61242000000001</v>
      </c>
      <c r="J89" s="176">
        <v>-131.66036</v>
      </c>
      <c r="K89" s="176">
        <v>-113.35758</v>
      </c>
      <c r="L89" s="176">
        <v>-162.16082</v>
      </c>
      <c r="M89" s="176">
        <v>-139.55857999999998</v>
      </c>
      <c r="N89" s="176">
        <v>-534.50113999999985</v>
      </c>
      <c r="O89" s="176">
        <v>-37.606700000000004</v>
      </c>
      <c r="P89" s="176">
        <f ca="1">SUMIF($D$4:$O$4,"&lt;"&amp;MONTH(TODAY()),$D89:$O89)</f>
        <v>-648.93569999999988</v>
      </c>
      <c r="Q89" s="177">
        <v>-205.42866000000001</v>
      </c>
      <c r="R89" s="176">
        <v>-73.206410000000005</v>
      </c>
      <c r="S89" s="176">
        <v>-14.512450000000001</v>
      </c>
      <c r="T89" s="176">
        <v>-9.1219999999999999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-302.26952000000006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-9.343021946812991E-4</v>
      </c>
      <c r="E90" s="185">
        <f t="shared" si="166"/>
        <v>-1.3506336263246859E-3</v>
      </c>
      <c r="F90" s="185">
        <f t="shared" si="166"/>
        <v>-4.8536143201923744E-3</v>
      </c>
      <c r="G90" s="185">
        <f t="shared" si="166"/>
        <v>-9.527247622566069E-3</v>
      </c>
      <c r="H90" s="185">
        <f t="shared" si="166"/>
        <v>-9.2049076397030943E-3</v>
      </c>
      <c r="I90" s="185">
        <f t="shared" si="166"/>
        <v>-4.8867758825791342E-3</v>
      </c>
      <c r="J90" s="185">
        <f t="shared" si="166"/>
        <v>-4.4114491289378296E-3</v>
      </c>
      <c r="K90" s="185">
        <f t="shared" si="166"/>
        <v>-3.1371572419816615E-3</v>
      </c>
      <c r="L90" s="185">
        <f t="shared" si="166"/>
        <v>-4.3721855049127182E-3</v>
      </c>
      <c r="M90" s="185">
        <f t="shared" si="166"/>
        <v>-7.9246001398634632E-3</v>
      </c>
      <c r="N90" s="185">
        <f t="shared" si="166"/>
        <v>-8.9431340896766909E-2</v>
      </c>
      <c r="O90" s="185">
        <f t="shared" si="166"/>
        <v>-6.0882530196147292E-3</v>
      </c>
      <c r="P90" s="185">
        <f t="shared" ca="1" si="166"/>
        <v>-4.6107670688819618E-3</v>
      </c>
      <c r="Q90" s="199">
        <f t="shared" si="166"/>
        <v>-3.3100383027730489E-2</v>
      </c>
      <c r="R90" s="185">
        <f t="shared" si="166"/>
        <v>-8.8453582908993057E-3</v>
      </c>
      <c r="S90" s="185">
        <f t="shared" si="166"/>
        <v>-4.4260276599913245E-4</v>
      </c>
      <c r="T90" s="185">
        <f t="shared" si="166"/>
        <v>-2.5877410268040956E-4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-3.6628878269142013E-3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-16</v>
      </c>
      <c r="G91" s="176">
        <f t="shared" si="168"/>
        <v>-40.155169999999998</v>
      </c>
      <c r="H91" s="176">
        <f t="shared" si="168"/>
        <v>0</v>
      </c>
      <c r="I91" s="176">
        <f t="shared" si="168"/>
        <v>0</v>
      </c>
      <c r="J91" s="176">
        <f t="shared" si="168"/>
        <v>-49.927900000000001</v>
      </c>
      <c r="K91" s="176">
        <f t="shared" si="168"/>
        <v>1.243199999999999</v>
      </c>
      <c r="L91" s="176">
        <f t="shared" si="168"/>
        <v>-55.783099999999997</v>
      </c>
      <c r="M91" s="176">
        <f t="shared" si="168"/>
        <v>0</v>
      </c>
      <c r="N91" s="176">
        <f t="shared" si="168"/>
        <v>0</v>
      </c>
      <c r="O91" s="176">
        <f t="shared" si="168"/>
        <v>-77.782359999999997</v>
      </c>
      <c r="P91" s="176">
        <f ca="1">SUMIF($D$4:$O$4,"&lt;"&amp;MONTH(TODAY()),$D91:$O91)</f>
        <v>-56.155169999999998</v>
      </c>
      <c r="Q91" s="177">
        <f>+Q93+Q95</f>
        <v>-208.52980000000002</v>
      </c>
      <c r="R91" s="176">
        <f t="shared" ref="R91:AB91" si="169">+R93+R95</f>
        <v>-28.016999999999999</v>
      </c>
      <c r="S91" s="176">
        <f t="shared" si="169"/>
        <v>-29.393619999999999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-265.94042000000002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-5.3746399820082252E-4</v>
      </c>
      <c r="G92" s="185">
        <f t="shared" si="171"/>
        <v>-1.7953720230239499E-3</v>
      </c>
      <c r="H92" s="185">
        <f t="shared" si="171"/>
        <v>0</v>
      </c>
      <c r="I92" s="185">
        <f t="shared" si="171"/>
        <v>0</v>
      </c>
      <c r="J92" s="185">
        <f t="shared" si="171"/>
        <v>-1.6728982889359792E-3</v>
      </c>
      <c r="K92" s="185">
        <f t="shared" si="171"/>
        <v>3.4405408824285054E-5</v>
      </c>
      <c r="L92" s="185">
        <f t="shared" si="171"/>
        <v>-1.5040258259615155E-3</v>
      </c>
      <c r="M92" s="185">
        <f t="shared" si="171"/>
        <v>0</v>
      </c>
      <c r="N92" s="185">
        <f t="shared" si="171"/>
        <v>0</v>
      </c>
      <c r="O92" s="185">
        <f t="shared" si="171"/>
        <v>-1.2592402102358352E-2</v>
      </c>
      <c r="P92" s="185">
        <f t="shared" ca="1" si="171"/>
        <v>-3.9898931216678064E-4</v>
      </c>
      <c r="Q92" s="199">
        <f t="shared" si="171"/>
        <v>-3.3600064629229598E-2</v>
      </c>
      <c r="R92" s="185">
        <f t="shared" si="171"/>
        <v>-3.3852281956747478E-3</v>
      </c>
      <c r="S92" s="185">
        <f t="shared" si="171"/>
        <v>-8.9645080704687477E-4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-3.22265350175714E-3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-40.155169999999998</v>
      </c>
      <c r="H93" s="176">
        <v>0</v>
      </c>
      <c r="I93" s="176">
        <v>0</v>
      </c>
      <c r="J93" s="176">
        <v>-49.927900000000001</v>
      </c>
      <c r="K93" s="176">
        <v>1.243199999999999</v>
      </c>
      <c r="L93" s="176">
        <v>-55.783099999999997</v>
      </c>
      <c r="M93" s="176">
        <v>0</v>
      </c>
      <c r="N93" s="176">
        <v>0</v>
      </c>
      <c r="O93" s="176">
        <v>-77.782359999999997</v>
      </c>
      <c r="P93" s="176">
        <f ca="1">SUMIF($D$4:$O$4,"&lt;"&amp;MONTH(TODAY()),$D93:$O93)</f>
        <v>-40.155169999999998</v>
      </c>
      <c r="Q93" s="177">
        <v>-208.52980000000002</v>
      </c>
      <c r="R93" s="176">
        <v>-22.869</v>
      </c>
      <c r="S93" s="176">
        <v>-29.393619999999999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-260.79241999999999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-1.7953720230239499E-3</v>
      </c>
      <c r="H94" s="185">
        <f t="shared" si="173"/>
        <v>0</v>
      </c>
      <c r="I94" s="185">
        <f t="shared" si="173"/>
        <v>0</v>
      </c>
      <c r="J94" s="185">
        <f t="shared" si="173"/>
        <v>-1.6728982889359792E-3</v>
      </c>
      <c r="K94" s="185">
        <f t="shared" si="173"/>
        <v>3.4405408824285054E-5</v>
      </c>
      <c r="L94" s="185">
        <f t="shared" si="173"/>
        <v>-1.5040258259615155E-3</v>
      </c>
      <c r="M94" s="185">
        <f t="shared" si="173"/>
        <v>0</v>
      </c>
      <c r="N94" s="185">
        <f t="shared" si="173"/>
        <v>0</v>
      </c>
      <c r="O94" s="185">
        <f t="shared" si="173"/>
        <v>-1.2592402102358352E-2</v>
      </c>
      <c r="P94" s="185">
        <f t="shared" ca="1" si="173"/>
        <v>-2.8530736632513347E-4</v>
      </c>
      <c r="Q94" s="199">
        <f t="shared" si="173"/>
        <v>-3.3600064629229598E-2</v>
      </c>
      <c r="R94" s="185">
        <f t="shared" si="173"/>
        <v>-2.7632074671408717E-3</v>
      </c>
      <c r="S94" s="185">
        <f t="shared" si="173"/>
        <v>-8.9645080704687477E-4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-3.1602702798796765E-3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0</v>
      </c>
      <c r="E95" s="176">
        <v>0</v>
      </c>
      <c r="F95" s="176">
        <v>-16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-16</v>
      </c>
      <c r="Q95" s="177">
        <v>0</v>
      </c>
      <c r="R95" s="176">
        <v>-5.1479999999999997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-5.1479999999999997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-5.3746399820082252E-4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-1.1368194584164718E-4</v>
      </c>
      <c r="Q96" s="199">
        <f t="shared" si="175"/>
        <v>0</v>
      </c>
      <c r="R96" s="185">
        <f t="shared" si="175"/>
        <v>-6.2202072853387584E-4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-6.2383221877463209E-5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-73.566000000000003</v>
      </c>
      <c r="E97" s="176">
        <v>-46.2271</v>
      </c>
      <c r="F97" s="176">
        <v>-77.115250000000003</v>
      </c>
      <c r="G97" s="176">
        <v>-44.873200000000004</v>
      </c>
      <c r="H97" s="176">
        <v>-70.778279999999995</v>
      </c>
      <c r="I97" s="176">
        <v>-52.954699999999995</v>
      </c>
      <c r="J97" s="176">
        <v>-26.840250000000001</v>
      </c>
      <c r="K97" s="176">
        <v>-22.395</v>
      </c>
      <c r="L97" s="176">
        <v>-127.92757000000002</v>
      </c>
      <c r="M97" s="176">
        <v>-83.256810000000002</v>
      </c>
      <c r="N97" s="176">
        <v>-37.16301</v>
      </c>
      <c r="O97" s="176">
        <v>-27.064410000000002</v>
      </c>
      <c r="P97" s="176">
        <f ca="1">SUMIF($D$4:$O$4,"&lt;"&amp;MONTH(TODAY()),$D97:$O97)</f>
        <v>-312.55983000000003</v>
      </c>
      <c r="Q97" s="177">
        <v>-16.218579999999999</v>
      </c>
      <c r="R97" s="176">
        <v>-35.955210000000001</v>
      </c>
      <c r="S97" s="176">
        <v>-6.7981699999999998</v>
      </c>
      <c r="T97" s="176">
        <v>-15.813109999999998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-74.78506999999999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-2.6362302239771639E-3</v>
      </c>
      <c r="E98" s="185">
        <f t="shared" si="177"/>
        <v>-1.2371888931673898E-3</v>
      </c>
      <c r="F98" s="185">
        <f t="shared" si="177"/>
        <v>-2.5904169117034991E-3</v>
      </c>
      <c r="G98" s="185">
        <f t="shared" si="177"/>
        <v>-2.0063191828986983E-3</v>
      </c>
      <c r="H98" s="185">
        <f t="shared" si="177"/>
        <v>-3.032775194154928E-3</v>
      </c>
      <c r="I98" s="185">
        <f t="shared" si="177"/>
        <v>-1.9965505684502553E-3</v>
      </c>
      <c r="J98" s="185">
        <f t="shared" si="177"/>
        <v>-8.9931698107899435E-4</v>
      </c>
      <c r="K98" s="185">
        <f t="shared" si="177"/>
        <v>-6.1977890172125515E-4</v>
      </c>
      <c r="L98" s="185">
        <f t="shared" si="177"/>
        <v>-3.4491874623765913E-3</v>
      </c>
      <c r="M98" s="185">
        <f t="shared" si="177"/>
        <v>-4.7275984620263828E-3</v>
      </c>
      <c r="N98" s="185">
        <f t="shared" si="177"/>
        <v>-6.21801819928758E-3</v>
      </c>
      <c r="O98" s="185">
        <f t="shared" si="177"/>
        <v>-4.3815324372144075E-3</v>
      </c>
      <c r="P98" s="185">
        <f t="shared" ca="1" si="177"/>
        <v>-2.2207756041459034E-3</v>
      </c>
      <c r="Q98" s="199">
        <f t="shared" si="177"/>
        <v>-2.6132731925812549E-3</v>
      </c>
      <c r="R98" s="185">
        <f t="shared" si="177"/>
        <v>-4.3443834341081004E-3</v>
      </c>
      <c r="S98" s="185">
        <f t="shared" si="177"/>
        <v>-2.0733155640379963E-4</v>
      </c>
      <c r="T98" s="185">
        <f t="shared" si="177"/>
        <v>-4.4858839627676068E-4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-9.0624196094242753E-4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0</v>
      </c>
      <c r="F99" s="176">
        <v>-6.0437899999999996</v>
      </c>
      <c r="G99" s="176">
        <v>-0.51724000000000003</v>
      </c>
      <c r="H99" s="176">
        <v>0</v>
      </c>
      <c r="I99" s="176">
        <v>-8.6679300000000001</v>
      </c>
      <c r="J99" s="176">
        <v>-4.8358500000000006</v>
      </c>
      <c r="K99" s="176">
        <v>0</v>
      </c>
      <c r="L99" s="176">
        <v>0</v>
      </c>
      <c r="M99" s="176">
        <v>0</v>
      </c>
      <c r="N99" s="176">
        <v>0</v>
      </c>
      <c r="O99" s="176">
        <v>-0.68964999999999999</v>
      </c>
      <c r="P99" s="176">
        <f ca="1">SUMIF($D$4:$O$4,"&lt;"&amp;MONTH(TODAY()),$D99:$O99)</f>
        <v>-6.5610299999999997</v>
      </c>
      <c r="Q99" s="177">
        <v>0</v>
      </c>
      <c r="R99" s="176">
        <v>-1.29694</v>
      </c>
      <c r="S99" s="176">
        <v>0</v>
      </c>
      <c r="T99" s="176">
        <v>1.29694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-2.0301997110538431E-4</v>
      </c>
      <c r="G100" s="185">
        <f t="shared" si="179"/>
        <v>-2.3126243150979262E-5</v>
      </c>
      <c r="H100" s="185">
        <f t="shared" si="179"/>
        <v>0</v>
      </c>
      <c r="I100" s="185">
        <f t="shared" si="179"/>
        <v>-3.2680688529605539E-4</v>
      </c>
      <c r="J100" s="185">
        <f t="shared" si="179"/>
        <v>-1.6203135302207897E-4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-1.1164935224248065E-4</v>
      </c>
      <c r="P100" s="185">
        <f t="shared" ca="1" si="179"/>
        <v>-4.6616916070338898E-5</v>
      </c>
      <c r="Q100" s="199">
        <f t="shared" si="179"/>
        <v>0</v>
      </c>
      <c r="R100" s="185">
        <f t="shared" si="179"/>
        <v>-1.5670620894808179E-4</v>
      </c>
      <c r="S100" s="185">
        <f t="shared" si="179"/>
        <v>0</v>
      </c>
      <c r="T100" s="185">
        <f t="shared" si="179"/>
        <v>3.6791765482386578E-5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-92.360550000000003</v>
      </c>
      <c r="E101" s="176">
        <f t="shared" si="181"/>
        <v>-407.9357</v>
      </c>
      <c r="F101" s="176">
        <f t="shared" si="181"/>
        <v>-755.7368899999999</v>
      </c>
      <c r="G101" s="176">
        <f t="shared" si="181"/>
        <v>-501.68423999999999</v>
      </c>
      <c r="H101" s="176">
        <f t="shared" si="181"/>
        <v>-751.20269000000008</v>
      </c>
      <c r="I101" s="176">
        <f t="shared" si="181"/>
        <v>-585.30819999999994</v>
      </c>
      <c r="J101" s="176">
        <f t="shared" si="181"/>
        <v>-755.96883000000003</v>
      </c>
      <c r="K101" s="176">
        <f t="shared" si="181"/>
        <v>-470.62355000000008</v>
      </c>
      <c r="L101" s="176">
        <f t="shared" si="181"/>
        <v>-525.59521999999993</v>
      </c>
      <c r="M101" s="176">
        <f t="shared" si="181"/>
        <v>-478.36158</v>
      </c>
      <c r="N101" s="176">
        <f t="shared" si="181"/>
        <v>-411.46208999999999</v>
      </c>
      <c r="O101" s="176">
        <f t="shared" si="181"/>
        <v>-733.06839000000002</v>
      </c>
      <c r="P101" s="176">
        <f t="shared" ca="1" si="181"/>
        <v>-2508.9200699999997</v>
      </c>
      <c r="Q101" s="177">
        <f t="shared" si="181"/>
        <v>-338.95391999999998</v>
      </c>
      <c r="R101" s="176">
        <f t="shared" si="181"/>
        <v>-371.47354000000001</v>
      </c>
      <c r="S101" s="176">
        <f t="shared" si="181"/>
        <v>-1041.2673600000001</v>
      </c>
      <c r="T101" s="176">
        <f t="shared" si="181"/>
        <v>-714.65067999999997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-2466.3455000000004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-1456.7350875074335</v>
      </c>
      <c r="AR101" s="178">
        <f t="shared" ca="1" si="183"/>
        <v>-7283.6754375371675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0.42450295030196683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-0.6613872321535037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-3.3097310362552542E-3</v>
      </c>
      <c r="E102" s="196">
        <f t="shared" si="186"/>
        <v>-1.0917697998932755E-2</v>
      </c>
      <c r="F102" s="196">
        <f t="shared" si="186"/>
        <v>-2.5386335655453451E-2</v>
      </c>
      <c r="G102" s="196">
        <f t="shared" si="186"/>
        <v>-2.2430731805843002E-2</v>
      </c>
      <c r="H102" s="196">
        <f t="shared" si="186"/>
        <v>-3.218824876804656E-2</v>
      </c>
      <c r="I102" s="196">
        <f t="shared" si="186"/>
        <v>-2.206786969671428E-2</v>
      </c>
      <c r="J102" s="196">
        <f t="shared" si="186"/>
        <v>-2.5329704678064453E-2</v>
      </c>
      <c r="K102" s="196">
        <f t="shared" si="186"/>
        <v>-1.3024449517443994E-2</v>
      </c>
      <c r="L102" s="196">
        <f t="shared" si="186"/>
        <v>-1.417111607067238E-2</v>
      </c>
      <c r="M102" s="196">
        <f t="shared" si="186"/>
        <v>-2.7162960842488565E-2</v>
      </c>
      <c r="N102" s="196">
        <f t="shared" si="186"/>
        <v>-6.8844766985690989E-2</v>
      </c>
      <c r="O102" s="196">
        <f t="shared" si="186"/>
        <v>-0.1186784758833295</v>
      </c>
      <c r="P102" s="196">
        <f t="shared" ca="1" si="186"/>
        <v>-1.78261822199226E-2</v>
      </c>
      <c r="Q102" s="197">
        <f t="shared" si="186"/>
        <v>-5.4615089154311368E-2</v>
      </c>
      <c r="R102" s="196">
        <f t="shared" si="186"/>
        <v>-4.4884273889249787E-2</v>
      </c>
      <c r="S102" s="196">
        <f t="shared" si="186"/>
        <v>-3.1756720173410719E-2</v>
      </c>
      <c r="T102" s="196">
        <f t="shared" si="186"/>
        <v>-2.0273305025975061E-2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-2.9887058770975711E-2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-9.9479009144021829E-2</v>
      </c>
      <c r="AR102" s="147">
        <f ca="1">IFERROR(AR101/AR$11,"")</f>
        <v>-0.12624196001906293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-2.1574267798679415E-3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2.0273305025975061E-2</v>
      </c>
      <c r="AV102" s="45">
        <f ca="1">IF($AR102&lt;&gt;0,IFERROR(($AR102-$AC102),""),"")</f>
        <v>-9.6354901248087224E-2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0</v>
      </c>
      <c r="E103" s="176">
        <v>-343.74569000000002</v>
      </c>
      <c r="F103" s="176">
        <v>-369.61637999999999</v>
      </c>
      <c r="G103" s="176">
        <v>-439.37844999999999</v>
      </c>
      <c r="H103" s="176">
        <v>-433.72328000000005</v>
      </c>
      <c r="I103" s="176">
        <v>-478.12326999999999</v>
      </c>
      <c r="J103" s="176">
        <v>-434.31380000000007</v>
      </c>
      <c r="K103" s="176">
        <v>-389.06207000000006</v>
      </c>
      <c r="L103" s="176">
        <v>-370.74137999999999</v>
      </c>
      <c r="M103" s="176">
        <v>-393.65666000000004</v>
      </c>
      <c r="N103" s="176">
        <v>-319.48448999999999</v>
      </c>
      <c r="O103" s="176">
        <v>-324.84224</v>
      </c>
      <c r="P103" s="176">
        <f ca="1">SUMIF($D$4:$O$4,"&lt;"&amp;MONTH(TODAY()),$D103:$O103)</f>
        <v>-1586.4638</v>
      </c>
      <c r="Q103" s="177">
        <v>-289.86379999999997</v>
      </c>
      <c r="R103" s="176">
        <v>-276.39676000000003</v>
      </c>
      <c r="S103" s="176">
        <v>-299.00414000000001</v>
      </c>
      <c r="T103" s="176">
        <v>-379.32753000000002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-1244.59223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-9.1997626877342673E-3</v>
      </c>
      <c r="F104" s="185">
        <f t="shared" si="188"/>
        <v>-1.2415968587207159E-2</v>
      </c>
      <c r="G104" s="185">
        <f t="shared" si="188"/>
        <v>-1.9644986601965012E-2</v>
      </c>
      <c r="H104" s="185">
        <f t="shared" si="188"/>
        <v>-1.858458844594009E-2</v>
      </c>
      <c r="I104" s="185">
        <f t="shared" si="188"/>
        <v>-1.8026677263921709E-2</v>
      </c>
      <c r="J104" s="185">
        <f t="shared" si="188"/>
        <v>-1.4552240588554361E-2</v>
      </c>
      <c r="K104" s="185">
        <f t="shared" si="188"/>
        <v>-1.0767245476490203E-2</v>
      </c>
      <c r="L104" s="185">
        <f t="shared" si="188"/>
        <v>-9.9959416072719545E-3</v>
      </c>
      <c r="M104" s="185">
        <f t="shared" si="188"/>
        <v>-2.235313388036898E-2</v>
      </c>
      <c r="N104" s="185">
        <f t="shared" si="188"/>
        <v>-5.3455314120414647E-2</v>
      </c>
      <c r="O104" s="185">
        <f t="shared" si="188"/>
        <v>-5.2589611653732243E-2</v>
      </c>
      <c r="P104" s="185">
        <f t="shared" ca="1" si="188"/>
        <v>-1.1272018236958361E-2</v>
      </c>
      <c r="Q104" s="199">
        <f>IFERROR(Q103/Q$11,"")</f>
        <v>-4.6705278639667239E-2</v>
      </c>
      <c r="R104" s="185">
        <f t="shared" ref="R104:AO104" si="189">IFERROR(R103/R$11,"")</f>
        <v>-3.3396370244678099E-2</v>
      </c>
      <c r="S104" s="185">
        <f t="shared" si="189"/>
        <v>-9.1190708260281226E-3</v>
      </c>
      <c r="T104" s="185">
        <f t="shared" si="189"/>
        <v>-1.0760813549410891E-2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-1.5081910107042875E-2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0</v>
      </c>
      <c r="E105" s="176">
        <v>-14.80064</v>
      </c>
      <c r="F105" s="176">
        <v>-40.365159999999996</v>
      </c>
      <c r="G105" s="176">
        <v>-22.559570000000001</v>
      </c>
      <c r="H105" s="176">
        <v>-22.559570000000001</v>
      </c>
      <c r="I105" s="176">
        <v>-22.559650000000001</v>
      </c>
      <c r="J105" s="176">
        <v>-22.559570000000001</v>
      </c>
      <c r="K105" s="176">
        <v>-22.559570000000001</v>
      </c>
      <c r="L105" s="176">
        <v>-24.077069999999999</v>
      </c>
      <c r="M105" s="176">
        <v>-22.559740000000001</v>
      </c>
      <c r="N105" s="176">
        <v>-22.559570000000001</v>
      </c>
      <c r="O105" s="176">
        <v>-22.559570000000001</v>
      </c>
      <c r="P105" s="176">
        <f ca="1">SUMIF($D$4:$O$4,"&lt;"&amp;MONTH(TODAY()),$D105:$O105)</f>
        <v>-100.28494000000001</v>
      </c>
      <c r="Q105" s="177">
        <v>-0.96989000000000003</v>
      </c>
      <c r="R105" s="176">
        <v>-30.279630000000001</v>
      </c>
      <c r="S105" s="176">
        <v>-44.529630000000004</v>
      </c>
      <c r="T105" s="176">
        <v>4.2203699999999991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-71.558779999999999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-3.9611369564106327E-4</v>
      </c>
      <c r="F106" s="185">
        <f t="shared" si="192"/>
        <v>-1.3559262676009947E-3</v>
      </c>
      <c r="G106" s="185">
        <f t="shared" si="192"/>
        <v>-1.008657685410133E-3</v>
      </c>
      <c r="H106" s="185">
        <f t="shared" si="192"/>
        <v>-9.6665395495343625E-4</v>
      </c>
      <c r="I106" s="185">
        <f t="shared" si="192"/>
        <v>-8.5056627705451656E-4</v>
      </c>
      <c r="J106" s="185">
        <f t="shared" si="192"/>
        <v>-7.5588731054443414E-4</v>
      </c>
      <c r="K106" s="185">
        <f t="shared" si="192"/>
        <v>-6.2433335645919964E-4</v>
      </c>
      <c r="L106" s="185">
        <f t="shared" si="192"/>
        <v>-6.4916677440807755E-4</v>
      </c>
      <c r="M106" s="185">
        <f t="shared" si="192"/>
        <v>-1.2810170378581053E-3</v>
      </c>
      <c r="N106" s="185">
        <f t="shared" si="192"/>
        <v>-3.7746085913951026E-3</v>
      </c>
      <c r="O106" s="185">
        <f t="shared" si="192"/>
        <v>-3.652231388920321E-3</v>
      </c>
      <c r="P106" s="185">
        <f t="shared" ca="1" si="192"/>
        <v>-7.1253669486330236E-4</v>
      </c>
      <c r="Q106" s="199">
        <f>IFERROR(Q105/Q$11,"")</f>
        <v>-1.5627678482041174E-4</v>
      </c>
      <c r="R106" s="185">
        <f t="shared" ref="R106:AO106" si="193">IFERROR(R105/R$11,"")</f>
        <v>-3.6586164553877635E-3</v>
      </c>
      <c r="S106" s="185">
        <f t="shared" si="193"/>
        <v>-1.3580709946920022E-3</v>
      </c>
      <c r="T106" s="185">
        <f t="shared" si="193"/>
        <v>1.1972401444083752E-4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-8.6714593046242753E-4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-4.3172300000000003</v>
      </c>
      <c r="E107" s="176">
        <v>-5.46035</v>
      </c>
      <c r="F107" s="176">
        <v>-65.306240000000003</v>
      </c>
      <c r="G107" s="176">
        <v>-20.021549999999998</v>
      </c>
      <c r="H107" s="176">
        <v>-17.221409999999999</v>
      </c>
      <c r="I107" s="176">
        <v>-17.220689999999998</v>
      </c>
      <c r="J107" s="176">
        <v>-17.221550000000001</v>
      </c>
      <c r="K107" s="176">
        <v>-17.780529999999999</v>
      </c>
      <c r="L107" s="176">
        <v>-15.703460000000002</v>
      </c>
      <c r="M107" s="176">
        <v>-17.22156</v>
      </c>
      <c r="N107" s="176">
        <v>-18.428470000000001</v>
      </c>
      <c r="O107" s="176">
        <v>-18.781299999999998</v>
      </c>
      <c r="P107" s="176">
        <f ca="1">SUMIF($D$4:$O$4,"&lt;"&amp;MONTH(TODAY()),$D107:$O107)</f>
        <v>-112.32677999999999</v>
      </c>
      <c r="Q107" s="177">
        <v>-18.7819</v>
      </c>
      <c r="R107" s="176">
        <v>-18.781299999999998</v>
      </c>
      <c r="S107" s="176">
        <v>-18.781299999999998</v>
      </c>
      <c r="T107" s="176">
        <v>-18.781299999999998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-75.125799999999998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-1.5470750360031715E-4</v>
      </c>
      <c r="E108" s="185">
        <f t="shared" ref="E108:P108" si="196">IFERROR(E107/E$11,"")</f>
        <v>-1.4613688448564924E-4</v>
      </c>
      <c r="F108" s="185">
        <f t="shared" si="196"/>
        <v>-2.1937345536164055E-3</v>
      </c>
      <c r="G108" s="185">
        <f t="shared" si="196"/>
        <v>-8.9518063869671474E-4</v>
      </c>
      <c r="H108" s="185">
        <f t="shared" si="196"/>
        <v>-7.3791938793047276E-4</v>
      </c>
      <c r="I108" s="185">
        <f t="shared" si="196"/>
        <v>-6.4927151713833951E-4</v>
      </c>
      <c r="J108" s="185">
        <f t="shared" si="196"/>
        <v>-5.7703010797220417E-4</v>
      </c>
      <c r="K108" s="185">
        <f t="shared" si="196"/>
        <v>-4.9207400560043885E-4</v>
      </c>
      <c r="L108" s="185">
        <f t="shared" si="196"/>
        <v>-4.2339721881633728E-4</v>
      </c>
      <c r="M108" s="185">
        <f t="shared" si="196"/>
        <v>-9.7789743048881011E-4</v>
      </c>
      <c r="N108" s="185">
        <f t="shared" si="196"/>
        <v>-3.0834036813763253E-3</v>
      </c>
      <c r="O108" s="185">
        <f t="shared" si="196"/>
        <v>-3.0405567741197733E-3</v>
      </c>
      <c r="P108" s="185">
        <f t="shared" ca="1" si="196"/>
        <v>-7.9809543253291342E-4</v>
      </c>
      <c r="Q108" s="199">
        <f>IFERROR(Q107/Q$11,"")</f>
        <v>-3.0262967396493326E-3</v>
      </c>
      <c r="R108" s="185">
        <f t="shared" ref="R108:AO108" si="197">IFERROR(R107/R$11,"")</f>
        <v>-2.2693002930872733E-3</v>
      </c>
      <c r="S108" s="185">
        <f t="shared" si="197"/>
        <v>-5.7279476098518888E-4</v>
      </c>
      <c r="T108" s="185">
        <f t="shared" si="197"/>
        <v>-5.327904028361736E-4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-9.1037091105709508E-4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-65.993320000000011</v>
      </c>
      <c r="E109" s="176">
        <v>-43.929020000000001</v>
      </c>
      <c r="F109" s="176">
        <v>-39.158110000000001</v>
      </c>
      <c r="G109" s="176">
        <v>-19.72467</v>
      </c>
      <c r="H109" s="176">
        <v>-36.407429999999998</v>
      </c>
      <c r="I109" s="176">
        <v>-67.404590000000013</v>
      </c>
      <c r="J109" s="176">
        <v>-40.582910000000005</v>
      </c>
      <c r="K109" s="176">
        <v>-41.221380000000003</v>
      </c>
      <c r="L109" s="176">
        <v>-40.677620000000005</v>
      </c>
      <c r="M109" s="176">
        <v>-44.92362</v>
      </c>
      <c r="N109" s="176">
        <v>-50.989559999999997</v>
      </c>
      <c r="O109" s="176">
        <v>-12.64128</v>
      </c>
      <c r="P109" s="176">
        <f ca="1">SUMIF($D$4:$O$4,"&lt;"&amp;MONTH(TODAY()),$D109:$O109)</f>
        <v>-205.21255000000002</v>
      </c>
      <c r="Q109" s="177">
        <v>-29.338330000000003</v>
      </c>
      <c r="R109" s="176">
        <v>-46.01585</v>
      </c>
      <c r="S109" s="176">
        <v>-33.028190000000002</v>
      </c>
      <c r="T109" s="176">
        <v>-40.762219999999999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-149.14458999999999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-2.3648639964738696E-3</v>
      </c>
      <c r="E110" s="185">
        <f t="shared" ref="E110:P110" si="200">IFERROR(E109/E$11,"")</f>
        <v>-1.1756847310717767E-3</v>
      </c>
      <c r="F110" s="185">
        <f t="shared" si="200"/>
        <v>-1.3153796476617259E-3</v>
      </c>
      <c r="G110" s="185">
        <f t="shared" si="200"/>
        <v>-8.819068797711431E-4</v>
      </c>
      <c r="H110" s="185">
        <f t="shared" si="200"/>
        <v>-1.5600202574424238E-3</v>
      </c>
      <c r="I110" s="185">
        <f t="shared" si="200"/>
        <v>-2.541354638599717E-3</v>
      </c>
      <c r="J110" s="185">
        <f t="shared" si="200"/>
        <v>-1.3597824202308299E-3</v>
      </c>
      <c r="K110" s="185">
        <f t="shared" si="200"/>
        <v>-1.1407966788941511E-3</v>
      </c>
      <c r="L110" s="185">
        <f t="shared" si="200"/>
        <v>-1.0967513640986011E-3</v>
      </c>
      <c r="M110" s="185">
        <f t="shared" si="200"/>
        <v>-2.5509124937726732E-3</v>
      </c>
      <c r="N110" s="185">
        <f t="shared" si="200"/>
        <v>-8.5314405925049127E-3</v>
      </c>
      <c r="O110" s="185">
        <f t="shared" si="200"/>
        <v>-2.0465318980871831E-3</v>
      </c>
      <c r="P110" s="185">
        <f t="shared" ca="1" si="200"/>
        <v>-1.4580601246953948E-3</v>
      </c>
      <c r="Q110" s="199">
        <f>IFERROR(Q109/Q$11,"")</f>
        <v>-4.727236990174381E-3</v>
      </c>
      <c r="R110" s="185">
        <f t="shared" ref="R110:AO110" si="201">IFERROR(R109/R$11,"")</f>
        <v>-5.5599868960966503E-3</v>
      </c>
      <c r="S110" s="185">
        <f t="shared" si="201"/>
        <v>-1.0072984403009062E-3</v>
      </c>
      <c r="T110" s="185">
        <f t="shared" si="201"/>
        <v>-1.1563480490858851E-3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-1.8073271269994718E-3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-22.05</v>
      </c>
      <c r="E111" s="176">
        <v>0</v>
      </c>
      <c r="F111" s="176">
        <v>-241.291</v>
      </c>
      <c r="G111" s="176">
        <v>0</v>
      </c>
      <c r="H111" s="176">
        <v>-241.291</v>
      </c>
      <c r="I111" s="176">
        <v>0</v>
      </c>
      <c r="J111" s="176">
        <v>-241.291</v>
      </c>
      <c r="K111" s="176">
        <v>0</v>
      </c>
      <c r="L111" s="176">
        <v>-74.395690000000002</v>
      </c>
      <c r="M111" s="176">
        <v>0</v>
      </c>
      <c r="N111" s="176">
        <v>0</v>
      </c>
      <c r="O111" s="176">
        <v>-354.24400000000003</v>
      </c>
      <c r="P111" s="176">
        <f ca="1">SUMIF($D$4:$O$4,"&lt;"&amp;MONTH(TODAY()),$D111:$O111)</f>
        <v>-504.63200000000001</v>
      </c>
      <c r="Q111" s="177">
        <v>0</v>
      </c>
      <c r="R111" s="176">
        <v>0</v>
      </c>
      <c r="S111" s="176">
        <v>-645.92410000000007</v>
      </c>
      <c r="T111" s="176">
        <v>-280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-925.92410000000007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-7.9015953618106821E-4</v>
      </c>
      <c r="E112" s="185">
        <f t="shared" ref="E112:P112" si="204">IFERROR(E111/E$11,"")</f>
        <v>0</v>
      </c>
      <c r="F112" s="185">
        <f t="shared" si="204"/>
        <v>-8.1053265993671665E-3</v>
      </c>
      <c r="G112" s="185">
        <f t="shared" si="204"/>
        <v>0</v>
      </c>
      <c r="H112" s="185">
        <f t="shared" si="204"/>
        <v>-1.033906672178014E-2</v>
      </c>
      <c r="I112" s="185">
        <f t="shared" si="204"/>
        <v>0</v>
      </c>
      <c r="J112" s="185">
        <f t="shared" si="204"/>
        <v>-8.0847642507626272E-3</v>
      </c>
      <c r="K112" s="185">
        <f t="shared" si="204"/>
        <v>0</v>
      </c>
      <c r="L112" s="185">
        <f t="shared" si="204"/>
        <v>-2.0058591060774121E-3</v>
      </c>
      <c r="M112" s="185">
        <f t="shared" si="204"/>
        <v>0</v>
      </c>
      <c r="N112" s="185">
        <f t="shared" si="204"/>
        <v>0</v>
      </c>
      <c r="O112" s="185">
        <f t="shared" si="204"/>
        <v>-5.7349544168469976E-2</v>
      </c>
      <c r="P112" s="185">
        <f t="shared" ca="1" si="204"/>
        <v>-3.5854717308726313E-3</v>
      </c>
      <c r="Q112" s="199">
        <f>IFERROR(Q111/Q$11,"")</f>
        <v>0</v>
      </c>
      <c r="R112" s="185">
        <f t="shared" ref="R112:AO112" si="205">IFERROR(R111/R$11,"")</f>
        <v>0</v>
      </c>
      <c r="S112" s="185">
        <f t="shared" si="205"/>
        <v>-1.9699485151404499E-2</v>
      </c>
      <c r="T112" s="185">
        <f t="shared" si="205"/>
        <v>-7.9430770390829502E-3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-1.1220304695413838E-2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-1456.7350875074335</v>
      </c>
      <c r="AE113" s="176">
        <v>-1456.7350875074335</v>
      </c>
      <c r="AF113" s="176">
        <v>-1456.7350875074335</v>
      </c>
      <c r="AG113" s="176">
        <v>-1456.7350875074335</v>
      </c>
      <c r="AH113" s="176">
        <v>-1456.7350875074335</v>
      </c>
      <c r="AI113" s="176">
        <v>-1456.7350875074335</v>
      </c>
      <c r="AJ113" s="176">
        <v>-1456.7350875074335</v>
      </c>
      <c r="AK113" s="176">
        <v>-1456.7350875074335</v>
      </c>
      <c r="AL113" s="176">
        <v>-1456.7350875074335</v>
      </c>
      <c r="AM113" s="176">
        <v>-1456.7350875074335</v>
      </c>
      <c r="AN113" s="176">
        <v>-1456.7350875074335</v>
      </c>
      <c r="AO113" s="178">
        <v>-1456.7350875074335</v>
      </c>
      <c r="AP113" s="5"/>
      <c r="AQ113" s="179">
        <v>-1456.7350875074335</v>
      </c>
      <c r="AR113" s="178">
        <f ca="1">SUMIF($AD$4:$AO$4,"&lt;"&amp;MONTH(TODAY()),$AD113:$AO113)</f>
        <v>-7283.6754375371675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-0.25003892748455681</v>
      </c>
      <c r="AE114" s="185">
        <f t="shared" si="209"/>
        <v>-0.2540276877082927</v>
      </c>
      <c r="AF114" s="185">
        <f t="shared" si="209"/>
        <v>-0.15875476594436616</v>
      </c>
      <c r="AG114" s="185">
        <f t="shared" si="209"/>
        <v>-9.9479009144021829E-2</v>
      </c>
      <c r="AH114" s="185">
        <f t="shared" si="209"/>
        <v>-6.5277853316545786E-2</v>
      </c>
      <c r="AI114" s="185">
        <f t="shared" si="209"/>
        <v>-4.7803978467945339E-2</v>
      </c>
      <c r="AJ114" s="185">
        <f t="shared" si="209"/>
        <v>-4.0511279070814241E-2</v>
      </c>
      <c r="AK114" s="185">
        <f t="shared" si="209"/>
        <v>-3.5640411533196137E-2</v>
      </c>
      <c r="AL114" s="185">
        <f t="shared" si="209"/>
        <v>-3.5171998966690703E-2</v>
      </c>
      <c r="AM114" s="185">
        <f t="shared" si="209"/>
        <v>-3.4120549579942476E-2</v>
      </c>
      <c r="AN114" s="185">
        <f t="shared" si="209"/>
        <v>-3.3480820403256568E-2</v>
      </c>
      <c r="AO114" s="186">
        <f t="shared" si="209"/>
        <v>-3.2290367300593863E-2</v>
      </c>
      <c r="AP114" s="5"/>
      <c r="AQ114" s="193">
        <f t="shared" ref="AQ114" si="211">IFERROR(AQ113/AQ$11,"")</f>
        <v>-9.9479009144021829E-2</v>
      </c>
      <c r="AR114" s="186">
        <f ca="1">IFERROR(AR113/AR$11,"")</f>
        <v>-0.12624196001906293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-129.48808</v>
      </c>
      <c r="E115" s="176">
        <v>-500.70327000000003</v>
      </c>
      <c r="F115" s="176">
        <v>-107.02812000000002</v>
      </c>
      <c r="G115" s="176">
        <v>-61.970999999999997</v>
      </c>
      <c r="H115" s="176">
        <v>-636.25327000000004</v>
      </c>
      <c r="I115" s="176">
        <v>-49.560749999999999</v>
      </c>
      <c r="J115" s="176">
        <v>-122.45108</v>
      </c>
      <c r="K115" s="176">
        <v>-59.72681</v>
      </c>
      <c r="L115" s="176">
        <v>-432.22393</v>
      </c>
      <c r="M115" s="176">
        <v>-3.81006</v>
      </c>
      <c r="N115" s="176">
        <v>-99.142250000000004</v>
      </c>
      <c r="O115" s="176">
        <v>-11.43369</v>
      </c>
      <c r="P115" s="176">
        <f ca="1">SUMIF($D$4:$O$4,"&lt;"&amp;MONTH(TODAY()),$D115:$O115)</f>
        <v>-1435.4437400000002</v>
      </c>
      <c r="Q115" s="177">
        <v>-89.920009999999991</v>
      </c>
      <c r="R115" s="176">
        <v>-73.935410000000005</v>
      </c>
      <c r="S115" s="176">
        <v>-629.82845000000009</v>
      </c>
      <c r="T115" s="176">
        <v>-130.10494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-923.78881000000001</v>
      </c>
      <c r="AD115" s="176">
        <v>-168.86776016852505</v>
      </c>
      <c r="AE115" s="176">
        <v>-168.86776016852505</v>
      </c>
      <c r="AF115" s="176">
        <v>-168.86776016852505</v>
      </c>
      <c r="AG115" s="176">
        <v>-168.86776016852505</v>
      </c>
      <c r="AH115" s="176">
        <v>-168.86776016852505</v>
      </c>
      <c r="AI115" s="176">
        <v>-168.86776016852505</v>
      </c>
      <c r="AJ115" s="176">
        <v>-168.86776016852505</v>
      </c>
      <c r="AK115" s="176">
        <v>-168.86776016852505</v>
      </c>
      <c r="AL115" s="176">
        <v>-168.86776016852505</v>
      </c>
      <c r="AM115" s="176">
        <v>-168.86776016852505</v>
      </c>
      <c r="AN115" s="176">
        <v>-168.86776016852505</v>
      </c>
      <c r="AO115" s="178">
        <v>-168.86776016852505</v>
      </c>
      <c r="AP115" s="5"/>
      <c r="AQ115" s="179">
        <v>-168.86776016852505</v>
      </c>
      <c r="AR115" s="178">
        <f ca="1">SUMIF($AD$4:$AO$4,"&lt;"&amp;MONTH(TODAY()),$AD115:$AO115)</f>
        <v>-844.33880084262523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1.0994487744267483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-0.22954541547682572</v>
      </c>
      <c r="AV115" s="45">
        <f ca="1">IFERROR(($AC115/$AR115)-1,"")</f>
        <v>9.4097309134776319E-2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-4.6401923462030406E-3</v>
      </c>
      <c r="E116" s="196">
        <f t="shared" si="212"/>
        <v>-1.3400462594811112E-2</v>
      </c>
      <c r="F116" s="196">
        <f t="shared" si="212"/>
        <v>-3.5952350809448394E-3</v>
      </c>
      <c r="G116" s="196">
        <f t="shared" si="212"/>
        <v>-2.7707764564019327E-3</v>
      </c>
      <c r="H116" s="196">
        <f t="shared" si="212"/>
        <v>-2.7262786471442344E-2</v>
      </c>
      <c r="I116" s="196">
        <f t="shared" si="212"/>
        <v>-1.8685885027263113E-3</v>
      </c>
      <c r="J116" s="196">
        <f t="shared" si="212"/>
        <v>-4.1028803977407966E-3</v>
      </c>
      <c r="K116" s="196">
        <f t="shared" si="212"/>
        <v>-1.6529322038452369E-3</v>
      </c>
      <c r="L116" s="196">
        <f t="shared" si="212"/>
        <v>-1.1653636196600446E-2</v>
      </c>
      <c r="M116" s="196">
        <f t="shared" si="212"/>
        <v>-2.1634787347999808E-4</v>
      </c>
      <c r="N116" s="196">
        <f t="shared" si="212"/>
        <v>-1.6588223473241782E-2</v>
      </c>
      <c r="O116" s="196">
        <f t="shared" si="212"/>
        <v>-1.8510318019884415E-3</v>
      </c>
      <c r="P116" s="196">
        <f t="shared" ca="1" si="212"/>
        <v>-1.0199002344338218E-2</v>
      </c>
      <c r="Q116" s="197">
        <f t="shared" si="212"/>
        <v>-1.4488663718379681E-2</v>
      </c>
      <c r="R116" s="196">
        <f t="shared" si="212"/>
        <v>-8.9334416458140675E-3</v>
      </c>
      <c r="S116" s="196">
        <f t="shared" si="212"/>
        <v>-1.920859772643119E-2</v>
      </c>
      <c r="T116" s="196">
        <f t="shared" si="212"/>
        <v>-3.6908341485188036E-3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-1.1194429351621543E-2</v>
      </c>
      <c r="AD116" s="185">
        <f t="shared" si="212"/>
        <v>-2.8985032351698543E-2</v>
      </c>
      <c r="AE116" s="185">
        <f t="shared" si="212"/>
        <v>-2.9447417730212429E-2</v>
      </c>
      <c r="AF116" s="185">
        <f t="shared" si="212"/>
        <v>-1.8403182549117224E-2</v>
      </c>
      <c r="AG116" s="185">
        <f t="shared" si="212"/>
        <v>-1.1531813575438071E-2</v>
      </c>
      <c r="AH116" s="185">
        <f t="shared" si="212"/>
        <v>-7.5671444813183034E-3</v>
      </c>
      <c r="AI116" s="185">
        <f t="shared" si="212"/>
        <v>-5.5415365774150313E-3</v>
      </c>
      <c r="AJ116" s="185">
        <f t="shared" si="212"/>
        <v>-4.6961517004137782E-3</v>
      </c>
      <c r="AK116" s="185">
        <f t="shared" si="212"/>
        <v>-4.1315106080086015E-3</v>
      </c>
      <c r="AL116" s="185">
        <f t="shared" si="212"/>
        <v>-4.0772112493819698E-3</v>
      </c>
      <c r="AM116" s="185">
        <f t="shared" si="212"/>
        <v>-3.9553250503102143E-3</v>
      </c>
      <c r="AN116" s="185">
        <f t="shared" si="212"/>
        <v>-3.8811663140321932E-3</v>
      </c>
      <c r="AO116" s="186">
        <f t="shared" si="212"/>
        <v>-3.7431665151969116E-3</v>
      </c>
      <c r="AP116" s="5"/>
      <c r="AQ116" s="146">
        <f>IFERROR(AQ115/AQ$11,"")</f>
        <v>-1.1531813575438071E-2</v>
      </c>
      <c r="AR116" s="147">
        <f ca="1">IFERROR(AR115/AR$11,"")</f>
        <v>-1.4634230486052504E-2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9.2005769211687093E-4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-7.840979426919267E-3</v>
      </c>
      <c r="AV116" s="45">
        <f ca="1">IF($AR116&lt;&gt;0,IFERROR(($AR116-$AC116),""),"")</f>
        <v>-3.4398011344309604E-3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-5795.3961500000005</v>
      </c>
      <c r="E117" s="176">
        <f t="shared" ref="E117:AB117" si="214">+E119+E121+E123</f>
        <v>-4445.402</v>
      </c>
      <c r="F117" s="176">
        <f t="shared" si="214"/>
        <v>-4389.725010000001</v>
      </c>
      <c r="G117" s="176">
        <f t="shared" si="214"/>
        <v>-4348.9769999999999</v>
      </c>
      <c r="H117" s="176">
        <f t="shared" si="214"/>
        <v>-3816.3457699999999</v>
      </c>
      <c r="I117" s="176">
        <f t="shared" si="214"/>
        <v>-2762.55422</v>
      </c>
      <c r="J117" s="176">
        <f t="shared" si="214"/>
        <v>-5767.1835099999998</v>
      </c>
      <c r="K117" s="176">
        <f t="shared" si="214"/>
        <v>-2173.4837499999999</v>
      </c>
      <c r="L117" s="176">
        <f t="shared" si="214"/>
        <v>-3221.2897599999997</v>
      </c>
      <c r="M117" s="176">
        <f t="shared" si="214"/>
        <v>-4139.9501399999999</v>
      </c>
      <c r="N117" s="176">
        <f t="shared" si="214"/>
        <v>-4263.5546299999996</v>
      </c>
      <c r="O117" s="176">
        <f t="shared" si="214"/>
        <v>46985.903020000005</v>
      </c>
      <c r="P117" s="176">
        <f t="shared" ca="1" si="214"/>
        <v>-22795.845929999999</v>
      </c>
      <c r="Q117" s="177">
        <f t="shared" si="214"/>
        <v>2.9122000000011177</v>
      </c>
      <c r="R117" s="176">
        <f t="shared" si="214"/>
        <v>6.4830900000007823</v>
      </c>
      <c r="S117" s="176">
        <f t="shared" si="214"/>
        <v>185.71707000000029</v>
      </c>
      <c r="T117" s="176">
        <f t="shared" si="214"/>
        <v>192.64038000000082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387.75274000000297</v>
      </c>
      <c r="AD117" s="176">
        <v>-1456.7350875074335</v>
      </c>
      <c r="AE117" s="176">
        <v>-1456.7350875074335</v>
      </c>
      <c r="AF117" s="176">
        <v>-1456.7350875074335</v>
      </c>
      <c r="AG117" s="176">
        <v>-1456.7350875074335</v>
      </c>
      <c r="AH117" s="176">
        <v>-1456.7350875074335</v>
      </c>
      <c r="AI117" s="176">
        <v>-1456.7350875074335</v>
      </c>
      <c r="AJ117" s="176">
        <v>-1456.7350875074335</v>
      </c>
      <c r="AK117" s="176">
        <v>-1456.7350875074335</v>
      </c>
      <c r="AL117" s="176">
        <v>-1456.7350875074335</v>
      </c>
      <c r="AM117" s="176">
        <v>-1456.7350875074335</v>
      </c>
      <c r="AN117" s="176">
        <v>-1456.7350875074335</v>
      </c>
      <c r="AO117" s="178">
        <v>-1456.7350875074335</v>
      </c>
      <c r="AP117" s="5"/>
      <c r="AQ117" s="179">
        <v>-1456.7350875074335</v>
      </c>
      <c r="AR117" s="178">
        <f ca="1">SUMIF($AD$4:$AO$4,"&lt;"&amp;MONTH(TODAY()),$AD117:$AO117)</f>
        <v>-7283.6754375371675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-1.0442955619218039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-1.1322411889794051</v>
      </c>
      <c r="AV117" s="45">
        <f ca="1">IFERROR(($AC117/$AR117)-1,"")</f>
        <v>-1.0532358619388338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-0.2076774391777573</v>
      </c>
      <c r="E118" s="201">
        <f t="shared" si="216"/>
        <v>-0.11897354538926519</v>
      </c>
      <c r="F118" s="201">
        <f t="shared" si="216"/>
        <v>-0.14745744717979664</v>
      </c>
      <c r="G118" s="202">
        <f t="shared" si="216"/>
        <v>-0.19444648433998979</v>
      </c>
      <c r="H118" s="202">
        <f t="shared" si="216"/>
        <v>-0.16352642058515818</v>
      </c>
      <c r="I118" s="202">
        <f t="shared" si="216"/>
        <v>-0.10415655642116096</v>
      </c>
      <c r="J118" s="202">
        <f t="shared" si="216"/>
        <v>-0.19323687609250129</v>
      </c>
      <c r="K118" s="202">
        <f t="shared" si="216"/>
        <v>-6.0150898481089302E-2</v>
      </c>
      <c r="L118" s="202">
        <f t="shared" si="216"/>
        <v>-8.6852523290125008E-2</v>
      </c>
      <c r="M118" s="202">
        <f t="shared" si="216"/>
        <v>-0.23508013236070308</v>
      </c>
      <c r="N118" s="202">
        <f t="shared" si="216"/>
        <v>-0.71336687429238965</v>
      </c>
      <c r="O118" s="202">
        <f t="shared" si="216"/>
        <v>7.6066782233176484</v>
      </c>
      <c r="P118" s="202">
        <f t="shared" ca="1" si="216"/>
        <v>-0.16196725765179956</v>
      </c>
      <c r="Q118" s="203">
        <f t="shared" si="216"/>
        <v>4.692380092115371E-4</v>
      </c>
      <c r="R118" s="202">
        <f t="shared" si="216"/>
        <v>7.8333651222827741E-4</v>
      </c>
      <c r="S118" s="202">
        <f t="shared" si="216"/>
        <v>5.664025638348771E-3</v>
      </c>
      <c r="T118" s="202">
        <f t="shared" si="216"/>
        <v>5.4648477827793605E-3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4.698769466397531E-3</v>
      </c>
      <c r="AD118" s="204">
        <f t="shared" si="216"/>
        <v>-0.25003892748455681</v>
      </c>
      <c r="AE118" s="204">
        <f t="shared" si="216"/>
        <v>-0.2540276877082927</v>
      </c>
      <c r="AF118" s="204">
        <f t="shared" si="216"/>
        <v>-0.15875476594436616</v>
      </c>
      <c r="AG118" s="204">
        <f t="shared" si="216"/>
        <v>-9.9479009144021829E-2</v>
      </c>
      <c r="AH118" s="204">
        <f t="shared" si="216"/>
        <v>-6.5277853316545786E-2</v>
      </c>
      <c r="AI118" s="204">
        <f t="shared" si="216"/>
        <v>-4.7803978467945339E-2</v>
      </c>
      <c r="AJ118" s="204">
        <f t="shared" si="216"/>
        <v>-4.0511279070814241E-2</v>
      </c>
      <c r="AK118" s="204">
        <f t="shared" si="216"/>
        <v>-3.5640411533196137E-2</v>
      </c>
      <c r="AL118" s="204">
        <f t="shared" si="216"/>
        <v>-3.5171998966690703E-2</v>
      </c>
      <c r="AM118" s="204">
        <f t="shared" si="216"/>
        <v>-3.4120549579942476E-2</v>
      </c>
      <c r="AN118" s="204">
        <f t="shared" si="216"/>
        <v>-3.3480820403256568E-2</v>
      </c>
      <c r="AO118" s="205">
        <f t="shared" si="216"/>
        <v>-3.2290367300593863E-2</v>
      </c>
      <c r="AP118" s="56"/>
      <c r="AQ118" s="206">
        <f>IFERROR(AQ117/AQ$11,"")</f>
        <v>-9.9479009144021829E-2</v>
      </c>
      <c r="AR118" s="205">
        <f ca="1">IFERROR(AR117/AR$11,"")</f>
        <v>-0.12624196001906293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-0.19991133212276915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-0.10494385692680119</v>
      </c>
      <c r="AV118" s="45">
        <f ca="1">IF($AR118&lt;&gt;0,IFERROR(($AR118-$AC118),""),"")</f>
        <v>-0.13094072948546046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-5795.3961500000005</v>
      </c>
      <c r="E119" s="156">
        <v>-4445.402</v>
      </c>
      <c r="F119" s="156">
        <v>-4389.725010000001</v>
      </c>
      <c r="G119" s="156">
        <v>-4348.9769999999999</v>
      </c>
      <c r="H119" s="156">
        <v>-3816.3457699999999</v>
      </c>
      <c r="I119" s="156">
        <v>-2762.55422</v>
      </c>
      <c r="J119" s="156">
        <v>-5767.1835099999998</v>
      </c>
      <c r="K119" s="156">
        <v>-2173.4837499999999</v>
      </c>
      <c r="L119" s="156">
        <v>-3221.2897599999997</v>
      </c>
      <c r="M119" s="156">
        <v>-4139.9501399999999</v>
      </c>
      <c r="N119" s="156">
        <v>-4263.5546299999996</v>
      </c>
      <c r="O119" s="156">
        <v>46985.903020000005</v>
      </c>
      <c r="P119" s="156">
        <f ca="1">SUMIF($D$4:$O$4,"&lt;"&amp;MONTH(TODAY()),$D119:$O119)</f>
        <v>-22795.845929999999</v>
      </c>
      <c r="Q119" s="157">
        <v>2.9122000000011177</v>
      </c>
      <c r="R119" s="156">
        <v>6.4830900000007823</v>
      </c>
      <c r="S119" s="156">
        <v>185.71707000000029</v>
      </c>
      <c r="T119" s="156">
        <v>192.64038000000082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387.75274000000297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-0.2076774391777573</v>
      </c>
      <c r="E120" s="154">
        <f t="shared" ref="E120:P120" si="218">IFERROR(E119/E$11,"")</f>
        <v>-0.11897354538926519</v>
      </c>
      <c r="F120" s="154">
        <f t="shared" si="218"/>
        <v>-0.14745744717979664</v>
      </c>
      <c r="G120" s="154">
        <f t="shared" si="218"/>
        <v>-0.19444648433998979</v>
      </c>
      <c r="H120" s="154">
        <f t="shared" si="218"/>
        <v>-0.16352642058515818</v>
      </c>
      <c r="I120" s="154">
        <f t="shared" si="218"/>
        <v>-0.10415655642116096</v>
      </c>
      <c r="J120" s="154">
        <f t="shared" si="218"/>
        <v>-0.19323687609250129</v>
      </c>
      <c r="K120" s="154">
        <f t="shared" si="218"/>
        <v>-6.0150898481089302E-2</v>
      </c>
      <c r="L120" s="154">
        <f t="shared" si="218"/>
        <v>-8.6852523290125008E-2</v>
      </c>
      <c r="M120" s="154">
        <f t="shared" si="218"/>
        <v>-0.23508013236070308</v>
      </c>
      <c r="N120" s="154">
        <f t="shared" si="218"/>
        <v>-0.71336687429238965</v>
      </c>
      <c r="O120" s="154">
        <f t="shared" si="218"/>
        <v>7.6066782233176484</v>
      </c>
      <c r="P120" s="154">
        <f t="shared" ca="1" si="218"/>
        <v>-0.16196725765179956</v>
      </c>
      <c r="Q120" s="172">
        <f>IFERROR(Q119/Q$11,"")</f>
        <v>4.692380092115371E-4</v>
      </c>
      <c r="R120" s="154">
        <f t="shared" ref="R120:AO120" si="219">IFERROR(R119/R$11,"")</f>
        <v>7.8333651222827741E-4</v>
      </c>
      <c r="S120" s="154">
        <f t="shared" si="219"/>
        <v>5.664025638348771E-3</v>
      </c>
      <c r="T120" s="154">
        <f t="shared" si="219"/>
        <v>5.4648477827793605E-3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4.698769466397531E-3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-19325.899730000005</v>
      </c>
      <c r="E125" s="217">
        <f t="shared" ref="E125:AB125" si="230">E23+E49+E73+E85+E101+E115+E117</f>
        <v>-23989.477019999998</v>
      </c>
      <c r="F125" s="217">
        <f t="shared" si="230"/>
        <v>-20517.172600000005</v>
      </c>
      <c r="G125" s="217">
        <f t="shared" si="230"/>
        <v>-22765.007689999999</v>
      </c>
      <c r="H125" s="217">
        <f t="shared" si="230"/>
        <v>-21112.58524</v>
      </c>
      <c r="I125" s="217">
        <f t="shared" si="230"/>
        <v>-18900.37169</v>
      </c>
      <c r="J125" s="217">
        <f t="shared" si="230"/>
        <v>-21436.24266</v>
      </c>
      <c r="K125" s="217">
        <f t="shared" si="230"/>
        <v>-26238.77377</v>
      </c>
      <c r="L125" s="217">
        <f t="shared" si="230"/>
        <v>-21932.453069999996</v>
      </c>
      <c r="M125" s="217">
        <f t="shared" si="230"/>
        <v>-20700.169600000001</v>
      </c>
      <c r="N125" s="217">
        <f t="shared" si="230"/>
        <v>-18720.829419999998</v>
      </c>
      <c r="O125" s="217">
        <f t="shared" si="230"/>
        <v>31707.129800000002</v>
      </c>
      <c r="P125" s="217">
        <f t="shared" ca="1" si="230"/>
        <v>-107710.14227999999</v>
      </c>
      <c r="Q125" s="218">
        <f t="shared" si="230"/>
        <v>-10812.870650000001</v>
      </c>
      <c r="R125" s="217">
        <f t="shared" si="230"/>
        <v>-9427.2605199999998</v>
      </c>
      <c r="S125" s="217">
        <f t="shared" si="230"/>
        <v>-19081.073390000001</v>
      </c>
      <c r="T125" s="217">
        <f>T23+T49+T73+T85+T101+T115+T117</f>
        <v>-20015.844130000001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-59337.048689999996</v>
      </c>
      <c r="AD125" s="71">
        <v>-10717.661760222712</v>
      </c>
      <c r="AE125" s="71">
        <v>-10682.899066227423</v>
      </c>
      <c r="AF125" s="71">
        <v>-11990.652396143176</v>
      </c>
      <c r="AG125" s="71">
        <v>-14068.353460238477</v>
      </c>
      <c r="AH125" s="71">
        <v>-16983.817210376001</v>
      </c>
      <c r="AI125" s="71">
        <v>-20083.544539063227</v>
      </c>
      <c r="AJ125" s="71">
        <v>-22468.095383147895</v>
      </c>
      <c r="AK125" s="71">
        <v>-24335.557631705375</v>
      </c>
      <c r="AL125" s="71">
        <v>-24542.40640680489</v>
      </c>
      <c r="AM125" s="71">
        <v>-25027.403884666077</v>
      </c>
      <c r="AN125" s="71">
        <v>-25337.394272153255</v>
      </c>
      <c r="AO125" s="71">
        <v>-25946.941544842164</v>
      </c>
      <c r="AP125" s="5"/>
      <c r="AQ125" s="220">
        <v>-14068.353460238477</v>
      </c>
      <c r="AR125" s="221">
        <f ca="1">SUMIF($AD$4:$AO$4,"&lt;"&amp;MONTH(TODAY()),$AD125:$AO125)</f>
        <v>-64443.383893207785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-0.12076268971381132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0.42275669903880186</v>
      </c>
      <c r="AV125" s="45">
        <f ca="1">IFERROR(($AC125/$AR125)-1,"")</f>
        <v>-7.9237539910532062E-2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-0.69254167650515353</v>
      </c>
      <c r="E126" s="47">
        <f t="shared" ref="E126:P126" si="232">IFERROR(E125/E$11,"")</f>
        <v>-0.64203712804909518</v>
      </c>
      <c r="F126" s="47">
        <f t="shared" si="232"/>
        <v>-0.68920260108577303</v>
      </c>
      <c r="G126" s="48">
        <f t="shared" si="232"/>
        <v>-1.0178429803821294</v>
      </c>
      <c r="H126" s="48">
        <f t="shared" si="232"/>
        <v>-0.90465217295974809</v>
      </c>
      <c r="I126" s="48">
        <f t="shared" si="232"/>
        <v>-0.7126005404919793</v>
      </c>
      <c r="J126" s="48">
        <f t="shared" si="232"/>
        <v>-0.718248788095042</v>
      </c>
      <c r="K126" s="48">
        <f t="shared" si="232"/>
        <v>-0.72615487339509166</v>
      </c>
      <c r="L126" s="48">
        <f t="shared" si="232"/>
        <v>-0.59134354031900205</v>
      </c>
      <c r="M126" s="48">
        <f t="shared" si="232"/>
        <v>-1.1754244483381633</v>
      </c>
      <c r="N126" s="48">
        <f t="shared" si="232"/>
        <v>-3.1323204993168834</v>
      </c>
      <c r="O126" s="48">
        <f t="shared" si="232"/>
        <v>5.133155228939688</v>
      </c>
      <c r="P126" s="48">
        <f t="shared" ca="1" si="232"/>
        <v>-0.76529366007944188</v>
      </c>
      <c r="Q126" s="49">
        <f>IFERROR(Q125/Q$11,"")</f>
        <v>-1.7422601118281409</v>
      </c>
      <c r="R126" s="48">
        <f t="shared" ref="R126:AO126" si="233">IFERROR(R125/R$11,"")</f>
        <v>-1.1390737095433268</v>
      </c>
      <c r="S126" s="48">
        <f t="shared" si="233"/>
        <v>-0.58193729250722259</v>
      </c>
      <c r="T126" s="48">
        <f t="shared" si="233"/>
        <v>-0.56781211402452236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-0.71904356526458968</v>
      </c>
      <c r="AD126" s="223">
        <f t="shared" si="233"/>
        <v>-1.8396156409287145</v>
      </c>
      <c r="AE126" s="223">
        <f t="shared" si="233"/>
        <v>-1.8629002425267549</v>
      </c>
      <c r="AF126" s="223">
        <f t="shared" si="233"/>
        <v>-1.3067394552341691</v>
      </c>
      <c r="AG126" s="223">
        <f t="shared" si="233"/>
        <v>-0.96071404781430658</v>
      </c>
      <c r="AH126" s="223">
        <f t="shared" si="233"/>
        <v>-0.7610629675371865</v>
      </c>
      <c r="AI126" s="223">
        <f t="shared" si="233"/>
        <v>-0.65905828653317211</v>
      </c>
      <c r="AJ126" s="223">
        <f t="shared" si="233"/>
        <v>-0.62482965507050903</v>
      </c>
      <c r="AK126" s="223">
        <f t="shared" si="233"/>
        <v>-0.59539259836724823</v>
      </c>
      <c r="AL126" s="223">
        <f t="shared" si="233"/>
        <v>-0.59256175002775857</v>
      </c>
      <c r="AM126" s="223">
        <f t="shared" si="233"/>
        <v>-0.58620732240695494</v>
      </c>
      <c r="AN126" s="223">
        <f t="shared" si="233"/>
        <v>-0.5823411232333181</v>
      </c>
      <c r="AO126" s="223">
        <f t="shared" si="233"/>
        <v>-0.57514662754748569</v>
      </c>
      <c r="AP126" s="5"/>
      <c r="AQ126" s="52">
        <f t="shared" ref="AQ126" si="235">IFERROR(AQ125/AQ$11,"")</f>
        <v>-0.96071404781430658</v>
      </c>
      <c r="AR126" s="224">
        <f ca="1">IFERROR(AR125/AR$11,"")</f>
        <v>-1.1169442080041814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-0.45003086635760703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-0.39290193378978422</v>
      </c>
      <c r="AV126" s="45">
        <f ca="1">IF($AR126&lt;&gt;0,IFERROR(($AR126-$AC126),""),"")</f>
        <v>-0.39790064273959169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8579.8572599999934</v>
      </c>
      <c r="E127" s="40">
        <f t="shared" si="236"/>
        <v>13375.148749999978</v>
      </c>
      <c r="F127" s="40">
        <f t="shared" si="236"/>
        <v>9252.2632200000262</v>
      </c>
      <c r="G127" s="40">
        <f t="shared" si="236"/>
        <v>-399.07489999999598</v>
      </c>
      <c r="H127" s="40">
        <f t="shared" si="236"/>
        <v>2225.2078599999841</v>
      </c>
      <c r="I127" s="40">
        <f t="shared" si="236"/>
        <v>7622.7231099999917</v>
      </c>
      <c r="J127" s="40">
        <f t="shared" si="236"/>
        <v>8408.9071199999889</v>
      </c>
      <c r="K127" s="40">
        <f t="shared" si="236"/>
        <v>9895.0796700000064</v>
      </c>
      <c r="L127" s="40">
        <f t="shared" si="236"/>
        <v>15156.737179999975</v>
      </c>
      <c r="M127" s="40">
        <f t="shared" si="236"/>
        <v>-3089.3655800000088</v>
      </c>
      <c r="N127" s="40">
        <f t="shared" si="236"/>
        <v>-12744.164699999999</v>
      </c>
      <c r="O127" s="40">
        <f t="shared" si="236"/>
        <v>37884.057710000001</v>
      </c>
      <c r="P127" s="40">
        <f ca="1">SUMIF($D$4:$O$4,"&lt;"&amp;MONTH(TODAY()),$D127:$O127)</f>
        <v>33033.402189999986</v>
      </c>
      <c r="Q127" s="41">
        <f t="shared" ref="Q127:AB127" si="237">Q11+Q125</f>
        <v>-4606.6385399999999</v>
      </c>
      <c r="R127" s="40">
        <f t="shared" si="237"/>
        <v>-1151.0089999999964</v>
      </c>
      <c r="S127" s="40">
        <f t="shared" si="237"/>
        <v>13707.808910000011</v>
      </c>
      <c r="T127" s="40">
        <f>T11+T125</f>
        <v>15234.978519999971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23185.139889999984</v>
      </c>
      <c r="AD127" s="40">
        <v>-4891.6285814593539</v>
      </c>
      <c r="AE127" s="40">
        <v>-4948.346661135879</v>
      </c>
      <c r="AF127" s="40">
        <v>-2814.6438596943863</v>
      </c>
      <c r="AG127" s="40">
        <v>575.28945540847417</v>
      </c>
      <c r="AH127" s="40">
        <v>5332.0987319486412</v>
      </c>
      <c r="AI127" s="40">
        <v>10389.548584017277</v>
      </c>
      <c r="AJ127" s="40">
        <v>13490.657855944894</v>
      </c>
      <c r="AK127" s="40">
        <v>16537.56994569657</v>
      </c>
      <c r="AL127" s="40">
        <v>16875.060052437882</v>
      </c>
      <c r="AM127" s="40">
        <v>17666.371726842975</v>
      </c>
      <c r="AN127" s="40">
        <v>18172.145516953638</v>
      </c>
      <c r="AO127" s="40">
        <v>19166.670014498697</v>
      </c>
      <c r="AP127" s="5"/>
      <c r="AQ127" s="43">
        <v>575.28945540847417</v>
      </c>
      <c r="AR127" s="44">
        <f ca="1">SUMIF($AD$4:$AO$4,"&lt;"&amp;MONTH(TODAY()),$AD127:$AO127)</f>
        <v>-6747.2309149325029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-39.17573723629355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25.482283617005709</v>
      </c>
      <c r="AV127" s="45">
        <f ca="1">IFERROR(($AC127/$AR127)-1,"")</f>
        <v>-4.4362452067096507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0.30745832349484647</v>
      </c>
      <c r="E128" s="47">
        <f t="shared" ref="E128:P128" si="239">IFERROR(E127/E$11,"")</f>
        <v>0.35796287195090476</v>
      </c>
      <c r="F128" s="47">
        <f t="shared" si="239"/>
        <v>0.31079739891422692</v>
      </c>
      <c r="G128" s="48">
        <f t="shared" si="239"/>
        <v>-1.7842980382129454E-2</v>
      </c>
      <c r="H128" s="48">
        <f t="shared" si="239"/>
        <v>9.5347827040251951E-2</v>
      </c>
      <c r="I128" s="48">
        <f t="shared" si="239"/>
        <v>0.2873994595080207</v>
      </c>
      <c r="J128" s="48">
        <f t="shared" si="239"/>
        <v>0.28175121190495805</v>
      </c>
      <c r="K128" s="48">
        <f t="shared" si="239"/>
        <v>0.2738451266049084</v>
      </c>
      <c r="L128" s="48">
        <f t="shared" si="239"/>
        <v>0.40865645968099795</v>
      </c>
      <c r="M128" s="48">
        <f t="shared" si="239"/>
        <v>-0.1754244483381634</v>
      </c>
      <c r="N128" s="48">
        <f t="shared" si="239"/>
        <v>-2.1323204993168834</v>
      </c>
      <c r="O128" s="48">
        <f t="shared" si="239"/>
        <v>6.1331552289396871</v>
      </c>
      <c r="P128" s="48">
        <f t="shared" ca="1" si="239"/>
        <v>0.23470633992055798</v>
      </c>
      <c r="Q128" s="49">
        <f>IFERROR(Q127/Q$11,"")</f>
        <v>-0.742260111828141</v>
      </c>
      <c r="R128" s="48">
        <f t="shared" ref="R128:AO128" si="240">IFERROR(R127/R$11,"")</f>
        <v>-0.13907370954332668</v>
      </c>
      <c r="S128" s="48">
        <f t="shared" si="240"/>
        <v>0.41806270749277741</v>
      </c>
      <c r="T128" s="48">
        <f t="shared" si="240"/>
        <v>0.43218788597547758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0.28095643473541027</v>
      </c>
      <c r="AD128" s="107">
        <f t="shared" si="240"/>
        <v>-0.83961564092871466</v>
      </c>
      <c r="AE128" s="107">
        <f t="shared" si="240"/>
        <v>-0.8629002425267549</v>
      </c>
      <c r="AF128" s="107">
        <f t="shared" si="240"/>
        <v>-0.30673945523416901</v>
      </c>
      <c r="AG128" s="107">
        <f t="shared" si="240"/>
        <v>3.9285952185693411E-2</v>
      </c>
      <c r="AH128" s="107">
        <f t="shared" si="240"/>
        <v>0.23893703246281353</v>
      </c>
      <c r="AI128" s="107">
        <f t="shared" si="240"/>
        <v>0.34094171346682789</v>
      </c>
      <c r="AJ128" s="107">
        <f t="shared" si="240"/>
        <v>0.37517034492949103</v>
      </c>
      <c r="AK128" s="107">
        <f t="shared" si="240"/>
        <v>0.40460740163275177</v>
      </c>
      <c r="AL128" s="107">
        <f t="shared" si="240"/>
        <v>0.40743824997224143</v>
      </c>
      <c r="AM128" s="107">
        <f t="shared" si="240"/>
        <v>0.41379267759304506</v>
      </c>
      <c r="AN128" s="107">
        <f t="shared" si="240"/>
        <v>0.4176588767666819</v>
      </c>
      <c r="AO128" s="107">
        <f t="shared" si="240"/>
        <v>0.42485337245251431</v>
      </c>
      <c r="AP128" s="119"/>
      <c r="AQ128" s="52">
        <f t="shared" ref="AQ128" si="242">IFERROR(AQ127/AQ$11,"")</f>
        <v>3.9285952185693411E-2</v>
      </c>
      <c r="AR128" s="224">
        <f ca="1">IFERROR(AR127/AR$11,"")</f>
        <v>-0.11694420800418152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-0.45003086635760703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-0.39290193378978416</v>
      </c>
      <c r="AV128" s="45">
        <f ca="1">IF($AR128&lt;&gt;0,IFERROR(($AR128-$AC128),""),"")</f>
        <v>-0.3979006427395918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-239.39076000000003</v>
      </c>
      <c r="E129" s="229">
        <f t="shared" ref="E129:AB129" si="243">E131+E133+E147+E155+E157+E159+E161+E163</f>
        <v>-450.30365999999992</v>
      </c>
      <c r="F129" s="229">
        <f t="shared" si="243"/>
        <v>-524.5157499999998</v>
      </c>
      <c r="G129" s="229">
        <f t="shared" si="243"/>
        <v>-705.46544999999992</v>
      </c>
      <c r="H129" s="229">
        <f t="shared" si="243"/>
        <v>-527.56504999999993</v>
      </c>
      <c r="I129" s="229">
        <f t="shared" si="243"/>
        <v>-1224.0774099999999</v>
      </c>
      <c r="J129" s="229">
        <f t="shared" si="243"/>
        <v>-920.89424000000008</v>
      </c>
      <c r="K129" s="229">
        <f t="shared" si="243"/>
        <v>-785.65778</v>
      </c>
      <c r="L129" s="229">
        <f t="shared" si="243"/>
        <v>-962.59183000000007</v>
      </c>
      <c r="M129" s="229">
        <f t="shared" si="243"/>
        <v>-1076.9243099999999</v>
      </c>
      <c r="N129" s="229">
        <f t="shared" si="243"/>
        <v>-827.11064999999996</v>
      </c>
      <c r="O129" s="229">
        <f t="shared" si="243"/>
        <v>-535.88995999999986</v>
      </c>
      <c r="P129" s="229">
        <f t="shared" ca="1" si="243"/>
        <v>-2447.2406700000001</v>
      </c>
      <c r="Q129" s="230">
        <f t="shared" si="243"/>
        <v>-311.17468999999994</v>
      </c>
      <c r="R129" s="229">
        <f t="shared" si="243"/>
        <v>-569.98774000000003</v>
      </c>
      <c r="S129" s="229">
        <f t="shared" si="243"/>
        <v>-819.46384999999998</v>
      </c>
      <c r="T129" s="229">
        <f t="shared" si="243"/>
        <v>-454.61209999999994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-2155.2383800000002</v>
      </c>
      <c r="AD129" s="232">
        <v>-985.04097607181234</v>
      </c>
      <c r="AE129" s="232">
        <v>-984.28172374583596</v>
      </c>
      <c r="AF129" s="232">
        <v>-1012.8443765044636</v>
      </c>
      <c r="AG129" s="232">
        <v>-1058.2234649551949</v>
      </c>
      <c r="AH129" s="232">
        <v>-1121.9001360984516</v>
      </c>
      <c r="AI129" s="232">
        <v>-1189.6013097910663</v>
      </c>
      <c r="AJ129" s="232">
        <v>-1235.1300043508656</v>
      </c>
      <c r="AK129" s="232">
        <v>-1275.9172648572712</v>
      </c>
      <c r="AL129" s="232">
        <v>-1280.4350508965508</v>
      </c>
      <c r="AM129" s="232">
        <v>-1291.0278853646932</v>
      </c>
      <c r="AN129" s="232">
        <v>-1297.798388328642</v>
      </c>
      <c r="AO129" s="233">
        <v>-1311.1115160351519</v>
      </c>
      <c r="AP129" s="121"/>
      <c r="AQ129" s="234">
        <v>-1058.2234649551949</v>
      </c>
      <c r="AR129" s="235">
        <f ca="1">SUMIF($AD$4:$AO$4,"&lt;"&amp;MONTH(TODAY()),$AD129:$AO129)</f>
        <v>-5162.2906773757586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-0.35558559246239485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-0.570400662000773</v>
      </c>
      <c r="AV129" s="45">
        <f ca="1">IFERROR(($AC129/$AR129)-1,"")</f>
        <v>-0.58250348252461981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-8.5785438497792948E-3</v>
      </c>
      <c r="E130" s="241">
        <f t="shared" ref="E130:P130" si="245">IFERROR(E129/E$11,"")</f>
        <v>-1.2051603641686901E-2</v>
      </c>
      <c r="F130" s="241">
        <f t="shared" si="245"/>
        <v>-1.7619270757143937E-2</v>
      </c>
      <c r="G130" s="242">
        <f t="shared" si="245"/>
        <v>-3.1541964139113372E-2</v>
      </c>
      <c r="H130" s="242">
        <f t="shared" si="245"/>
        <v>-2.260561003945143E-2</v>
      </c>
      <c r="I130" s="242">
        <f t="shared" si="245"/>
        <v>-4.6151379363165428E-2</v>
      </c>
      <c r="J130" s="242">
        <f t="shared" si="245"/>
        <v>-3.0855741947628464E-2</v>
      </c>
      <c r="K130" s="242">
        <f t="shared" si="245"/>
        <v>-2.1742983523874056E-2</v>
      </c>
      <c r="L130" s="242">
        <f t="shared" si="245"/>
        <v>-2.5953433426603344E-2</v>
      </c>
      <c r="M130" s="242">
        <f t="shared" si="245"/>
        <v>-6.115134259497599E-2</v>
      </c>
      <c r="N130" s="242">
        <f t="shared" si="245"/>
        <v>-0.13839000324582373</v>
      </c>
      <c r="O130" s="242">
        <f t="shared" si="245"/>
        <v>-8.6756712690856025E-2</v>
      </c>
      <c r="P130" s="242">
        <f t="shared" ca="1" si="245"/>
        <v>-1.7387942581776023E-2</v>
      </c>
      <c r="Q130" s="243">
        <f>IFERROR(Q129/Q$11,"")</f>
        <v>-5.0139067389795046E-2</v>
      </c>
      <c r="R130" s="242">
        <f t="shared" ref="R130:AO130" si="246">IFERROR(R129/R$11,"")</f>
        <v>-6.8870277639894617E-2</v>
      </c>
      <c r="S130" s="242">
        <f t="shared" si="246"/>
        <v>-2.4992125150908231E-2</v>
      </c>
      <c r="T130" s="242">
        <f t="shared" si="246"/>
        <v>-1.2896496189997435E-2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-2.6117077322914604E-2</v>
      </c>
      <c r="AD130" s="245">
        <f t="shared" si="246"/>
        <v>-0.16907575804106534</v>
      </c>
      <c r="AE130" s="245">
        <f t="shared" si="246"/>
        <v>-0.17164054911625196</v>
      </c>
      <c r="AF130" s="245">
        <f t="shared" si="246"/>
        <v>-0.11037962448283041</v>
      </c>
      <c r="AG130" s="245">
        <f t="shared" si="246"/>
        <v>-7.22650416328076E-2</v>
      </c>
      <c r="AH130" s="245">
        <f t="shared" si="246"/>
        <v>-5.0273541941903532E-2</v>
      </c>
      <c r="AI130" s="245">
        <f t="shared" si="246"/>
        <v>-3.903776045924446E-2</v>
      </c>
      <c r="AJ130" s="245">
        <f t="shared" si="246"/>
        <v>-3.4348521377768074E-2</v>
      </c>
      <c r="AK130" s="245">
        <f t="shared" si="246"/>
        <v>-3.1216531263506837E-2</v>
      </c>
      <c r="AL130" s="245">
        <f t="shared" si="246"/>
        <v>-3.091533983993382E-2</v>
      </c>
      <c r="AM130" s="245">
        <f t="shared" si="246"/>
        <v>-3.0239253073149803E-2</v>
      </c>
      <c r="AN130" s="245">
        <f t="shared" si="246"/>
        <v>-2.9827904285339293E-2</v>
      </c>
      <c r="AO130" s="246">
        <f t="shared" si="246"/>
        <v>-2.9062437493184552E-2</v>
      </c>
      <c r="AP130" s="119"/>
      <c r="AQ130" s="247">
        <f t="shared" ref="AQ130" si="248">IFERROR(AQ129/AQ$11,"")</f>
        <v>-7.22650416328076E-2</v>
      </c>
      <c r="AR130" s="248">
        <f ca="1">IFERROR(AR129/AR$11,"")</f>
        <v>-8.9473741504386778E-2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-1.8645467949115938E-2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-5.9368545442810165E-2</v>
      </c>
      <c r="AV130" s="45">
        <f ca="1">IF($AR130&lt;&gt;0,IFERROR(($AR130-$AC130),""),"")</f>
        <v>-6.3356664181472178E-2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-5</v>
      </c>
      <c r="E131" s="250">
        <v>0</v>
      </c>
      <c r="F131" s="250">
        <v>-22.6158</v>
      </c>
      <c r="G131" s="250">
        <v>-86.974969999999999</v>
      </c>
      <c r="H131" s="250">
        <v>-83.526250000000005</v>
      </c>
      <c r="I131" s="250">
        <v>-15.776</v>
      </c>
      <c r="J131" s="250">
        <v>-22.215799999999998</v>
      </c>
      <c r="K131" s="250">
        <v>-9.764329999999994</v>
      </c>
      <c r="L131" s="250">
        <v>-102.31471000000001</v>
      </c>
      <c r="M131" s="250">
        <v>-8.5</v>
      </c>
      <c r="N131" s="250">
        <v>-22.22</v>
      </c>
      <c r="O131" s="250">
        <v>-257.99748999999997</v>
      </c>
      <c r="P131" s="250">
        <f ca="1">SUMIF($D$4:$O$4,"&lt;"&amp;MONTH(TODAY()),$D131:$O131)</f>
        <v>-198.11702</v>
      </c>
      <c r="Q131" s="251">
        <v>-20.96086</v>
      </c>
      <c r="R131" s="250">
        <v>-32</v>
      </c>
      <c r="S131" s="250">
        <v>-69.656050000000008</v>
      </c>
      <c r="T131" s="250">
        <v>-23.564040000000002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-146.18095</v>
      </c>
      <c r="AD131" s="250">
        <v>-47.767901250000001</v>
      </c>
      <c r="AE131" s="250">
        <v>-47.767901250000001</v>
      </c>
      <c r="AF131" s="250">
        <v>-47.767901250000001</v>
      </c>
      <c r="AG131" s="250">
        <v>-47.767901250000001</v>
      </c>
      <c r="AH131" s="250">
        <v>-47.767901250000001</v>
      </c>
      <c r="AI131" s="250">
        <v>-47.767901250000001</v>
      </c>
      <c r="AJ131" s="250">
        <v>-47.767901250000001</v>
      </c>
      <c r="AK131" s="250">
        <v>-47.767901250000001</v>
      </c>
      <c r="AL131" s="250">
        <v>-47.767901250000001</v>
      </c>
      <c r="AM131" s="250">
        <v>-47.767901250000001</v>
      </c>
      <c r="AN131" s="250">
        <v>-47.767901250000001</v>
      </c>
      <c r="AO131" s="253">
        <v>-47.767901250000001</v>
      </c>
      <c r="AP131" s="5"/>
      <c r="AQ131" s="254">
        <v>-47.767901250000001</v>
      </c>
      <c r="AR131" s="253">
        <f ca="1">SUMIF($AD$4:$AO$4,"&lt;"&amp;MONTH(TODAY()),$AD131:$AO131)</f>
        <v>-238.83950625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-0.72907101893797721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-0.50669718820857756</v>
      </c>
      <c r="AV131" s="45">
        <f ca="1">IFERROR(($AC131/$AR131)-1,"")</f>
        <v>-0.38795322308618285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-1.7917449800024222E-4</v>
      </c>
      <c r="E132" s="260">
        <f t="shared" si="249"/>
        <v>0</v>
      </c>
      <c r="F132" s="260">
        <f t="shared" si="249"/>
        <v>-7.5969864315688523E-4</v>
      </c>
      <c r="G132" s="261">
        <f t="shared" si="249"/>
        <v>-3.8887253581879333E-3</v>
      </c>
      <c r="H132" s="261">
        <f t="shared" si="249"/>
        <v>-3.5790123617129872E-3</v>
      </c>
      <c r="I132" s="261">
        <f t="shared" si="249"/>
        <v>-5.9480238331765134E-4</v>
      </c>
      <c r="J132" s="261">
        <f t="shared" si="249"/>
        <v>-7.4436885603728427E-4</v>
      </c>
      <c r="K132" s="261">
        <f t="shared" si="249"/>
        <v>-2.7022664538709081E-4</v>
      </c>
      <c r="L132" s="261">
        <f t="shared" si="249"/>
        <v>-2.7586126661258152E-3</v>
      </c>
      <c r="M132" s="261">
        <f t="shared" si="249"/>
        <v>-4.8265825855235451E-4</v>
      </c>
      <c r="N132" s="261">
        <f t="shared" si="249"/>
        <v>-3.7177926219692649E-3</v>
      </c>
      <c r="O132" s="261">
        <f t="shared" si="249"/>
        <v>-4.1767929585566417E-2</v>
      </c>
      <c r="P132" s="261">
        <f t="shared" ca="1" si="249"/>
        <v>-1.4076455211217832E-3</v>
      </c>
      <c r="Q132" s="262">
        <f t="shared" si="249"/>
        <v>-3.3773889903708416E-3</v>
      </c>
      <c r="R132" s="261">
        <f t="shared" si="249"/>
        <v>-3.8664847150512876E-3</v>
      </c>
      <c r="S132" s="261">
        <f t="shared" si="249"/>
        <v>-2.1243801286877041E-3</v>
      </c>
      <c r="T132" s="261">
        <f t="shared" si="249"/>
        <v>-6.6846780382868651E-4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-1.7714138768664249E-3</v>
      </c>
      <c r="AD132" s="261">
        <f t="shared" si="249"/>
        <v>-8.1990438063621329E-3</v>
      </c>
      <c r="AE132" s="261">
        <f t="shared" si="249"/>
        <v>-8.3298395193996764E-3</v>
      </c>
      <c r="AF132" s="261">
        <f t="shared" si="249"/>
        <v>-5.2057385365605465E-3</v>
      </c>
      <c r="AG132" s="261">
        <f t="shared" si="249"/>
        <v>-3.2620230857281617E-3</v>
      </c>
      <c r="AH132" s="261">
        <f t="shared" si="249"/>
        <v>-2.1405306138209102E-3</v>
      </c>
      <c r="AI132" s="261">
        <f t="shared" si="249"/>
        <v>-1.5675435721955087E-3</v>
      </c>
      <c r="AJ132" s="261">
        <f t="shared" si="249"/>
        <v>-1.3284081606608324E-3</v>
      </c>
      <c r="AK132" s="261">
        <f t="shared" si="249"/>
        <v>-1.168687205537216E-3</v>
      </c>
      <c r="AL132" s="261">
        <f t="shared" si="249"/>
        <v>-1.1533274565938608E-3</v>
      </c>
      <c r="AM132" s="261">
        <f t="shared" si="249"/>
        <v>-1.1188493068559414E-3</v>
      </c>
      <c r="AN132" s="261">
        <f t="shared" si="249"/>
        <v>-1.097871903070766E-3</v>
      </c>
      <c r="AO132" s="264">
        <f t="shared" si="249"/>
        <v>-1.0588356728471579E-3</v>
      </c>
      <c r="AP132" s="119"/>
      <c r="AQ132" s="265">
        <f>IFERROR(AQ131/AQ$11,"")</f>
        <v>-3.2620230857281617E-3</v>
      </c>
      <c r="AR132" s="264">
        <f ca="1">IFERROR(AR131/AR$11,"")</f>
        <v>-4.139608863348858E-3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-3.2202575543592467E-3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-2.5935552818994751E-3</v>
      </c>
      <c r="AV132" s="45">
        <f ca="1">IF($AR132&lt;&gt;0,IFERROR(($AR132-$AC132),""),"")</f>
        <v>-2.3681949864824332E-3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-25.616680000000002</v>
      </c>
      <c r="E133" s="250">
        <v>-72.155090000000001</v>
      </c>
      <c r="F133" s="250">
        <v>-21.295529999999999</v>
      </c>
      <c r="G133" s="250">
        <v>-34.357609999999994</v>
      </c>
      <c r="H133" s="250">
        <v>-96.669740000000004</v>
      </c>
      <c r="I133" s="250">
        <v>-541.67773999999997</v>
      </c>
      <c r="J133" s="250">
        <v>-25.916229999999999</v>
      </c>
      <c r="K133" s="250">
        <v>-28.897130000000001</v>
      </c>
      <c r="L133" s="250">
        <v>-64.652730000000005</v>
      </c>
      <c r="M133" s="250">
        <v>-30.315930000000002</v>
      </c>
      <c r="N133" s="250">
        <v>-40.47345</v>
      </c>
      <c r="O133" s="250">
        <v>-66.074269999999999</v>
      </c>
      <c r="P133" s="250">
        <f ca="1">SUMIF($D$4:$O$4,"&lt;"&amp;MONTH(TODAY()),$D133:$O133)</f>
        <v>-250.09465</v>
      </c>
      <c r="Q133" s="251">
        <f>+Q135+Q137+Q139+Q141+Q143+Q145</f>
        <v>-19.7302</v>
      </c>
      <c r="R133" s="250">
        <v>-16.95833</v>
      </c>
      <c r="S133" s="250">
        <v>-11.45833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-48.146860000000004</v>
      </c>
      <c r="AD133" s="250">
        <v>-78.607659749999996</v>
      </c>
      <c r="AE133" s="250">
        <v>-78.607659749999996</v>
      </c>
      <c r="AF133" s="250">
        <v>-78.607659749999996</v>
      </c>
      <c r="AG133" s="250">
        <v>-78.607659749999996</v>
      </c>
      <c r="AH133" s="250">
        <v>-78.607659749999996</v>
      </c>
      <c r="AI133" s="250">
        <v>-78.607659749999996</v>
      </c>
      <c r="AJ133" s="250">
        <v>-78.607659749999996</v>
      </c>
      <c r="AK133" s="250">
        <v>-78.607659749999996</v>
      </c>
      <c r="AL133" s="250">
        <v>-78.607659749999996</v>
      </c>
      <c r="AM133" s="250">
        <v>-78.607659749999996</v>
      </c>
      <c r="AN133" s="250">
        <v>-78.607659749999996</v>
      </c>
      <c r="AO133" s="253">
        <v>-78.607659749999996</v>
      </c>
      <c r="AP133" s="5"/>
      <c r="AQ133" s="254">
        <v>-78.607659749999996</v>
      </c>
      <c r="AR133" s="253">
        <f ca="1">SUMIF($AD$4:$AO$4,"&lt;"&amp;MONTH(TODAY()),$AD133:$AO133)</f>
        <v>-393.03829874999997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-1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-0.87750084367573344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-9.1797115588656902E-4</v>
      </c>
      <c r="E134" s="260">
        <f t="shared" si="251"/>
        <v>-1.9311069899148638E-3</v>
      </c>
      <c r="F134" s="260">
        <f t="shared" si="251"/>
        <v>-7.1534879360034764E-4</v>
      </c>
      <c r="G134" s="261">
        <f t="shared" si="251"/>
        <v>-1.5361581527850057E-3</v>
      </c>
      <c r="H134" s="261">
        <f t="shared" si="251"/>
        <v>-4.1421971471672734E-3</v>
      </c>
      <c r="I134" s="261">
        <f t="shared" si="251"/>
        <v>-2.0422870863471037E-2</v>
      </c>
      <c r="J134" s="261">
        <f t="shared" si="251"/>
        <v>-8.6835650653585051E-4</v>
      </c>
      <c r="K134" s="261">
        <f t="shared" si="251"/>
        <v>-7.9972455879867533E-4</v>
      </c>
      <c r="L134" s="261">
        <f t="shared" si="251"/>
        <v>-1.7431690895435513E-3</v>
      </c>
      <c r="M134" s="261">
        <f t="shared" si="251"/>
        <v>-1.7214392917876565E-3</v>
      </c>
      <c r="N134" s="261">
        <f t="shared" si="251"/>
        <v>-6.7719124120450922E-3</v>
      </c>
      <c r="O134" s="261">
        <f t="shared" si="251"/>
        <v>-1.0696946922924342E-2</v>
      </c>
      <c r="P134" s="261">
        <f t="shared" ca="1" si="251"/>
        <v>-1.7769529035366067E-3</v>
      </c>
      <c r="Q134" s="262">
        <f t="shared" si="251"/>
        <v>-3.1790947631831316E-3</v>
      </c>
      <c r="R134" s="261">
        <f t="shared" si="251"/>
        <v>-2.0490351168061158E-3</v>
      </c>
      <c r="S134" s="261">
        <f t="shared" si="251"/>
        <v>-3.4945777947423343E-4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-5.8344138502003861E-4</v>
      </c>
      <c r="AD134" s="261">
        <f t="shared" si="251"/>
        <v>-1.3492484051847669E-2</v>
      </c>
      <c r="AE134" s="261">
        <f t="shared" si="251"/>
        <v>-1.3707723671721357E-2</v>
      </c>
      <c r="AF134" s="261">
        <f t="shared" si="251"/>
        <v>-8.5666506779887956E-3</v>
      </c>
      <c r="AG134" s="261">
        <f t="shared" si="251"/>
        <v>-5.3680399203128986E-3</v>
      </c>
      <c r="AH134" s="261">
        <f t="shared" si="251"/>
        <v>-3.5224930920676099E-3</v>
      </c>
      <c r="AI134" s="261">
        <f t="shared" si="251"/>
        <v>-2.5795760027544456E-3</v>
      </c>
      <c r="AJ134" s="261">
        <f t="shared" si="251"/>
        <v>-2.1860507573032641E-3</v>
      </c>
      <c r="AK134" s="261">
        <f t="shared" si="251"/>
        <v>-1.9232112737431141E-3</v>
      </c>
      <c r="AL134" s="261">
        <f t="shared" si="251"/>
        <v>-1.8979350131750469E-3</v>
      </c>
      <c r="AM134" s="261">
        <f t="shared" si="251"/>
        <v>-1.841197191489655E-3</v>
      </c>
      <c r="AN134" s="261">
        <f t="shared" si="251"/>
        <v>-1.8066764238605052E-3</v>
      </c>
      <c r="AO134" s="264">
        <f t="shared" si="251"/>
        <v>-1.7424377484520884E-3</v>
      </c>
      <c r="AP134" s="119"/>
      <c r="AQ134" s="265">
        <f>IFERROR(AQ133/AQ$11,"")</f>
        <v>-5.3680399203128986E-3</v>
      </c>
      <c r="AR134" s="264">
        <f ca="1">IFERROR(AR133/AR$11,"")</f>
        <v>-6.812209800157616E-3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-1.5361581527850057E-3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-5.3680399203128986E-3</v>
      </c>
      <c r="AV134" s="45">
        <f ca="1">IF($AR134&lt;&gt;0,IFERROR(($AR134-$AC134),""),"")</f>
        <v>-6.2287684151375771E-3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-13.471030000000001</v>
      </c>
      <c r="F135" s="268">
        <v>0</v>
      </c>
      <c r="G135" s="268">
        <v>-13.25</v>
      </c>
      <c r="H135" s="268">
        <v>-7</v>
      </c>
      <c r="I135" s="268">
        <v>-7</v>
      </c>
      <c r="J135" s="268">
        <v>-8</v>
      </c>
      <c r="K135" s="268">
        <v>-10</v>
      </c>
      <c r="L135" s="268">
        <v>-45.332999999999998</v>
      </c>
      <c r="M135" s="268">
        <v>-11</v>
      </c>
      <c r="N135" s="268">
        <v>-21</v>
      </c>
      <c r="O135" s="268">
        <v>-11</v>
      </c>
      <c r="P135" s="268">
        <f ca="1">SUMIF($D$4:$O$4,"&lt;"&amp;MONTH(TODAY()),$D135:$O135)</f>
        <v>-33.721029999999999</v>
      </c>
      <c r="Q135" s="269">
        <v>-11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-11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-1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-3.6052896884132259E-4</v>
      </c>
      <c r="F136" s="276">
        <f t="shared" si="253"/>
        <v>0</v>
      </c>
      <c r="G136" s="276">
        <f t="shared" si="253"/>
        <v>-5.9241884183449691E-4</v>
      </c>
      <c r="H136" s="276">
        <f t="shared" si="253"/>
        <v>-2.9994267110029375E-4</v>
      </c>
      <c r="I136" s="276">
        <f t="shared" si="253"/>
        <v>-2.6392093580271039E-4</v>
      </c>
      <c r="J136" s="276">
        <f t="shared" si="253"/>
        <v>-2.6805025469702978E-4</v>
      </c>
      <c r="K136" s="276">
        <f t="shared" si="253"/>
        <v>-2.7674878397912711E-4</v>
      </c>
      <c r="L136" s="276">
        <f t="shared" si="253"/>
        <v>-1.2222698768679652E-3</v>
      </c>
      <c r="M136" s="276">
        <f t="shared" si="253"/>
        <v>-6.2461656989128232E-4</v>
      </c>
      <c r="N136" s="276">
        <f t="shared" si="253"/>
        <v>-3.5136653943003858E-3</v>
      </c>
      <c r="O136" s="276">
        <f t="shared" si="253"/>
        <v>-1.7808205244214997E-3</v>
      </c>
      <c r="P136" s="276">
        <f t="shared" ca="1" si="253"/>
        <v>-2.3959201913653497E-4</v>
      </c>
      <c r="Q136" s="277">
        <f t="shared" si="253"/>
        <v>-1.7724119570513451E-3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-1.3329748264415215E-4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-3.7985000000000002</v>
      </c>
      <c r="E137" s="268">
        <v>-58.684059999999995</v>
      </c>
      <c r="F137" s="268">
        <v>-9.8372000000000011</v>
      </c>
      <c r="G137" s="268">
        <v>-9.6492799999999992</v>
      </c>
      <c r="H137" s="268">
        <v>-78.211410000000001</v>
      </c>
      <c r="I137" s="268">
        <v>-440.82441</v>
      </c>
      <c r="J137" s="268">
        <v>-6.4579000000000004</v>
      </c>
      <c r="K137" s="268">
        <v>-7.4388000000000005</v>
      </c>
      <c r="L137" s="268">
        <v>-7.8614000000000006</v>
      </c>
      <c r="M137" s="268">
        <v>-7.8576000000000006</v>
      </c>
      <c r="N137" s="268">
        <v>-8.0151199999999996</v>
      </c>
      <c r="O137" s="268">
        <v>-15.615939999999998</v>
      </c>
      <c r="P137" s="268">
        <f ca="1">SUMIF($D$4:$O$4,"&lt;"&amp;MONTH(TODAY()),$D137:$O137)</f>
        <v>-160.18045000000001</v>
      </c>
      <c r="Q137" s="269">
        <v>-8.7302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-8.7302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>-1</v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-1.3611886613078402E-4</v>
      </c>
      <c r="E138" s="276">
        <f t="shared" si="255"/>
        <v>-1.5705780210735409E-3</v>
      </c>
      <c r="F138" s="276">
        <f t="shared" si="255"/>
        <v>-3.3044630269382077E-4</v>
      </c>
      <c r="G138" s="276">
        <f t="shared" si="255"/>
        <v>-4.3142756846315276E-4</v>
      </c>
      <c r="H138" s="276">
        <f t="shared" si="255"/>
        <v>-3.3512770322743179E-3</v>
      </c>
      <c r="I138" s="276">
        <f t="shared" si="255"/>
        <v>-1.6620398687411098E-2</v>
      </c>
      <c r="J138" s="276">
        <f t="shared" si="255"/>
        <v>-2.1638021747599361E-4</v>
      </c>
      <c r="K138" s="276">
        <f t="shared" si="255"/>
        <v>-2.0586788542639308E-4</v>
      </c>
      <c r="L138" s="276">
        <f t="shared" si="255"/>
        <v>-2.1195933227471868E-4</v>
      </c>
      <c r="M138" s="276">
        <f t="shared" si="255"/>
        <v>-4.4618065087070365E-4</v>
      </c>
      <c r="N138" s="276">
        <f t="shared" si="255"/>
        <v>-1.3410690369126145E-3</v>
      </c>
      <c r="O138" s="276">
        <f t="shared" si="255"/>
        <v>-2.5281078600122428E-3</v>
      </c>
      <c r="P138" s="276">
        <f t="shared" ca="1" si="255"/>
        <v>-1.1381015776119172E-3</v>
      </c>
      <c r="Q138" s="277">
        <f t="shared" si="255"/>
        <v>-1.4066828061317866E-3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-1.0579215299817975E-4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-11.45833</v>
      </c>
      <c r="G139" s="268">
        <v>-11.45833</v>
      </c>
      <c r="H139" s="268">
        <v>-11.45833</v>
      </c>
      <c r="I139" s="268">
        <v>-93.85333</v>
      </c>
      <c r="J139" s="268">
        <v>-11.45833</v>
      </c>
      <c r="K139" s="268">
        <v>-11.45833</v>
      </c>
      <c r="L139" s="268">
        <v>-11.45833</v>
      </c>
      <c r="M139" s="268">
        <v>-11.45833</v>
      </c>
      <c r="N139" s="268">
        <v>-11.45833</v>
      </c>
      <c r="O139" s="268">
        <v>-39.458330000000004</v>
      </c>
      <c r="P139" s="268">
        <f ca="1">SUMIF($D$4:$O$4,"&lt;"&amp;MONTH(TODAY()),$D139:$O139)</f>
        <v>-34.374989999999997</v>
      </c>
      <c r="Q139" s="269">
        <v>0</v>
      </c>
      <c r="R139" s="268">
        <v>-16.95833</v>
      </c>
      <c r="S139" s="268">
        <v>-11.45833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-28.41666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>-1</v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-3.8490249090652697E-4</v>
      </c>
      <c r="G140" s="276">
        <f t="shared" si="257"/>
        <v>-5.1231174248735631E-4</v>
      </c>
      <c r="H140" s="276">
        <f t="shared" si="257"/>
        <v>-4.9097744379266123E-4</v>
      </c>
      <c r="I140" s="276">
        <f t="shared" si="257"/>
        <v>-3.5385512402572278E-3</v>
      </c>
      <c r="J140" s="276">
        <f t="shared" si="257"/>
        <v>-3.8392603436282718E-4</v>
      </c>
      <c r="K140" s="276">
        <f t="shared" si="257"/>
        <v>-3.1710788939315511E-4</v>
      </c>
      <c r="L140" s="276">
        <f t="shared" si="257"/>
        <v>-3.0893988040086716E-4</v>
      </c>
      <c r="M140" s="276">
        <f t="shared" si="257"/>
        <v>-6.5064207102567058E-4</v>
      </c>
      <c r="N140" s="276">
        <f t="shared" si="257"/>
        <v>-1.9171779808320924E-3</v>
      </c>
      <c r="O140" s="276">
        <f t="shared" si="257"/>
        <v>-6.3880185384905998E-3</v>
      </c>
      <c r="P140" s="276">
        <f t="shared" ca="1" si="257"/>
        <v>-2.4423848446794767E-4</v>
      </c>
      <c r="Q140" s="277">
        <f t="shared" si="257"/>
        <v>0</v>
      </c>
      <c r="R140" s="276">
        <f t="shared" si="257"/>
        <v>-2.0490351168061158E-3</v>
      </c>
      <c r="S140" s="276">
        <f t="shared" si="257"/>
        <v>-3.4945777947423343E-4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-3.4435174937770665E-4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-21.818180000000002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-21.818180000000002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-7.8185228975578499E-4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-1.5502082232020687E-4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-9.1067100000000014</v>
      </c>
      <c r="E147" s="250">
        <f t="shared" ref="E147:AB147" si="265">+E149+E151+E153</f>
        <v>-4.2582399999999998</v>
      </c>
      <c r="F147" s="250">
        <f t="shared" si="265"/>
        <v>-4.2582399999999998</v>
      </c>
      <c r="G147" s="250">
        <f t="shared" si="265"/>
        <v>-4.2582399999999998</v>
      </c>
      <c r="H147" s="250">
        <f t="shared" si="265"/>
        <v>-2.6756199999999999</v>
      </c>
      <c r="I147" s="250">
        <f t="shared" si="265"/>
        <v>-2.6756199999999999</v>
      </c>
      <c r="J147" s="250">
        <f t="shared" si="265"/>
        <v>-2.6756199999999999</v>
      </c>
      <c r="K147" s="250">
        <f t="shared" si="265"/>
        <v>-2.6756199999999999</v>
      </c>
      <c r="L147" s="250">
        <f t="shared" si="265"/>
        <v>-2.6756199999999999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-24.55705</v>
      </c>
      <c r="Q147" s="251">
        <f t="shared" si="265"/>
        <v>0</v>
      </c>
      <c r="R147" s="250">
        <f t="shared" si="265"/>
        <v>-2.8377500000000002</v>
      </c>
      <c r="S147" s="250">
        <f t="shared" si="265"/>
        <v>-1.7909999999999999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-4.6287500000000001</v>
      </c>
      <c r="AD147" s="250">
        <v>-781.2640468333334</v>
      </c>
      <c r="AE147" s="250">
        <v>-781.2640468333334</v>
      </c>
      <c r="AF147" s="250">
        <v>-781.2640468333334</v>
      </c>
      <c r="AG147" s="250">
        <v>-781.2640468333334</v>
      </c>
      <c r="AH147" s="250">
        <v>-781.2640468333334</v>
      </c>
      <c r="AI147" s="250">
        <v>-781.2640468333334</v>
      </c>
      <c r="AJ147" s="250">
        <v>-781.2640468333334</v>
      </c>
      <c r="AK147" s="250">
        <v>-781.2640468333334</v>
      </c>
      <c r="AL147" s="250">
        <v>-781.2640468333334</v>
      </c>
      <c r="AM147" s="250">
        <v>-781.2640468333334</v>
      </c>
      <c r="AN147" s="250">
        <v>-781.2640468333334</v>
      </c>
      <c r="AO147" s="253">
        <v>-781.2640468333334</v>
      </c>
      <c r="AP147" s="5"/>
      <c r="AQ147" s="254">
        <v>-781.2640468333334</v>
      </c>
      <c r="AR147" s="253">
        <f ca="1">SUMIF($AD$4:$AO$4,"&lt;"&amp;MONTH(TODAY()),$AD147:$AO147)</f>
        <v>-3906.320234166667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-0.99881506130513453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-3.2633803853675719E-4</v>
      </c>
      <c r="E148" s="260">
        <f t="shared" si="267"/>
        <v>-1.1396447608526395E-4</v>
      </c>
      <c r="F148" s="260">
        <f t="shared" si="267"/>
        <v>-1.4304066848116692E-4</v>
      </c>
      <c r="G148" s="261">
        <f t="shared" si="267"/>
        <v>-1.9038955540025116E-4</v>
      </c>
      <c r="H148" s="261">
        <f t="shared" si="267"/>
        <v>-1.1464751566419541E-4</v>
      </c>
      <c r="I148" s="261">
        <f t="shared" si="267"/>
        <v>-1.0087887632177828E-4</v>
      </c>
      <c r="J148" s="261">
        <f t="shared" si="267"/>
        <v>-8.9650077809058361E-5</v>
      </c>
      <c r="K148" s="261">
        <f t="shared" si="267"/>
        <v>-7.4047458139023196E-5</v>
      </c>
      <c r="L148" s="261">
        <f t="shared" si="267"/>
        <v>-7.2140156794067568E-5</v>
      </c>
      <c r="M148" s="261">
        <f t="shared" si="267"/>
        <v>-1.5193059879386477E-4</v>
      </c>
      <c r="N148" s="261">
        <f t="shared" si="267"/>
        <v>0</v>
      </c>
      <c r="O148" s="261">
        <f t="shared" si="267"/>
        <v>0</v>
      </c>
      <c r="P148" s="261">
        <f t="shared" ca="1" si="267"/>
        <v>-1.7448082675816385E-4</v>
      </c>
      <c r="Q148" s="262">
        <f t="shared" si="267"/>
        <v>0</v>
      </c>
      <c r="R148" s="261">
        <f t="shared" si="267"/>
        <v>-3.4287865625427479E-4</v>
      </c>
      <c r="S148" s="261">
        <f t="shared" si="267"/>
        <v>-5.4622172955251947E-5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-5.6090974799010846E-5</v>
      </c>
      <c r="AD148" s="261">
        <f t="shared" si="267"/>
        <v>-0.13409879807776268</v>
      </c>
      <c r="AE148" s="261">
        <f t="shared" si="267"/>
        <v>-0.13623801678744302</v>
      </c>
      <c r="AF148" s="261">
        <f t="shared" si="267"/>
        <v>-8.5142035747897277E-2</v>
      </c>
      <c r="AG148" s="261">
        <f t="shared" si="267"/>
        <v>-5.3351754842269547E-2</v>
      </c>
      <c r="AH148" s="261">
        <f t="shared" si="267"/>
        <v>-3.5009275391272576E-2</v>
      </c>
      <c r="AI148" s="261">
        <f t="shared" si="267"/>
        <v>-2.5637832158285218E-2</v>
      </c>
      <c r="AJ148" s="261">
        <f t="shared" si="267"/>
        <v>-2.1726672269159131E-2</v>
      </c>
      <c r="AK148" s="261">
        <f t="shared" si="267"/>
        <v>-1.9114369101161738E-2</v>
      </c>
      <c r="AL148" s="261">
        <f t="shared" si="267"/>
        <v>-1.8863153969162823E-2</v>
      </c>
      <c r="AM148" s="261">
        <f t="shared" si="267"/>
        <v>-1.8299249378701619E-2</v>
      </c>
      <c r="AN148" s="261">
        <f t="shared" si="267"/>
        <v>-1.7956155147127797E-2</v>
      </c>
      <c r="AO148" s="264">
        <f t="shared" si="267"/>
        <v>-1.7317701239806218E-2</v>
      </c>
      <c r="AP148" s="56"/>
      <c r="AQ148" s="265">
        <f>IFERROR(AQ147/AQ$11,"")</f>
        <v>-5.3351754842269547E-2</v>
      </c>
      <c r="AR148" s="264">
        <f ca="1">IFERROR(AR147/AR$11,"")</f>
        <v>-6.7705038074852911E-2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-1.9038955540025116E-4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-5.3351754842269547E-2</v>
      </c>
      <c r="AV148" s="45">
        <f ca="1">IF($AR148&lt;&gt;0,IFERROR(($AR148-$AC148),""),"")</f>
        <v>-6.7648947100053897E-2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-781.2640468333334</v>
      </c>
      <c r="AE149" s="268">
        <v>-781.2640468333334</v>
      </c>
      <c r="AF149" s="268">
        <v>-781.2640468333334</v>
      </c>
      <c r="AG149" s="268">
        <v>-781.2640468333334</v>
      </c>
      <c r="AH149" s="268">
        <v>-781.2640468333334</v>
      </c>
      <c r="AI149" s="268">
        <v>-781.2640468333334</v>
      </c>
      <c r="AJ149" s="268">
        <v>-781.2640468333334</v>
      </c>
      <c r="AK149" s="268">
        <v>-781.2640468333334</v>
      </c>
      <c r="AL149" s="268">
        <v>-781.2640468333334</v>
      </c>
      <c r="AM149" s="268">
        <v>-781.2640468333334</v>
      </c>
      <c r="AN149" s="268">
        <v>-781.2640468333334</v>
      </c>
      <c r="AO149" s="271">
        <v>-781.2640468333334</v>
      </c>
      <c r="AP149" s="5"/>
      <c r="AQ149" s="272">
        <v>-781.2640468333334</v>
      </c>
      <c r="AR149" s="271">
        <f ca="1">SUMIF($AD$4:$AO$4,"&lt;"&amp;MONTH(TODAY()),$AD149:$AO149)</f>
        <v>-3906.320234166667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-0.13409879807776268</v>
      </c>
      <c r="AE150" s="276">
        <f t="shared" si="269"/>
        <v>-0.13623801678744302</v>
      </c>
      <c r="AF150" s="276">
        <f t="shared" si="269"/>
        <v>-8.5142035747897277E-2</v>
      </c>
      <c r="AG150" s="276">
        <f t="shared" si="269"/>
        <v>-5.3351754842269547E-2</v>
      </c>
      <c r="AH150" s="276">
        <f t="shared" si="269"/>
        <v>-3.5009275391272576E-2</v>
      </c>
      <c r="AI150" s="276">
        <f t="shared" si="269"/>
        <v>-2.5637832158285218E-2</v>
      </c>
      <c r="AJ150" s="276">
        <f t="shared" si="269"/>
        <v>-2.1726672269159131E-2</v>
      </c>
      <c r="AK150" s="276">
        <f t="shared" si="269"/>
        <v>-1.9114369101161738E-2</v>
      </c>
      <c r="AL150" s="276">
        <f t="shared" si="269"/>
        <v>-1.8863153969162823E-2</v>
      </c>
      <c r="AM150" s="276">
        <f t="shared" si="269"/>
        <v>-1.8299249378701619E-2</v>
      </c>
      <c r="AN150" s="276">
        <f t="shared" si="269"/>
        <v>-1.7956155147127797E-2</v>
      </c>
      <c r="AO150" s="279">
        <f t="shared" si="269"/>
        <v>-1.7317701239806218E-2</v>
      </c>
      <c r="AP150" s="5"/>
      <c r="AQ150" s="280">
        <f>IFERROR(AQ149/AQ$11,"")</f>
        <v>-5.3351754842269547E-2</v>
      </c>
      <c r="AR150" s="279">
        <f ca="1">IFERROR(AR149/AR$11,"")</f>
        <v>-6.7705038074852911E-2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-9.1067100000000014</v>
      </c>
      <c r="E151" s="268">
        <v>-4.2582399999999998</v>
      </c>
      <c r="F151" s="268">
        <v>-4.2582399999999998</v>
      </c>
      <c r="G151" s="268">
        <v>-4.2582399999999998</v>
      </c>
      <c r="H151" s="268">
        <v>-2.6756199999999999</v>
      </c>
      <c r="I151" s="268">
        <v>-2.6756199999999999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-24.55705</v>
      </c>
      <c r="Q151" s="269">
        <v>0</v>
      </c>
      <c r="R151" s="268">
        <v>-2.8377500000000002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-2.8377500000000002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-3.2633803853675719E-4</v>
      </c>
      <c r="E152" s="276">
        <f t="shared" si="271"/>
        <v>-1.1396447608526395E-4</v>
      </c>
      <c r="F152" s="276">
        <f t="shared" si="271"/>
        <v>-1.4304066848116692E-4</v>
      </c>
      <c r="G152" s="276">
        <f t="shared" si="271"/>
        <v>-1.9038955540025116E-4</v>
      </c>
      <c r="H152" s="276">
        <f t="shared" si="271"/>
        <v>-1.1464751566419541E-4</v>
      </c>
      <c r="I152" s="276">
        <f t="shared" si="271"/>
        <v>-1.0087887632177828E-4</v>
      </c>
      <c r="J152" s="276">
        <f t="shared" si="271"/>
        <v>-8.9650077809058361E-5</v>
      </c>
      <c r="K152" s="276">
        <f t="shared" si="271"/>
        <v>-7.4047458139023196E-5</v>
      </c>
      <c r="L152" s="276">
        <f t="shared" si="271"/>
        <v>-7.2140156794067568E-5</v>
      </c>
      <c r="M152" s="276">
        <f t="shared" si="271"/>
        <v>-1.5193059879386477E-4</v>
      </c>
      <c r="N152" s="276">
        <f t="shared" si="271"/>
        <v>0</v>
      </c>
      <c r="O152" s="276">
        <f t="shared" si="271"/>
        <v>0</v>
      </c>
      <c r="P152" s="276">
        <f t="shared" ca="1" si="271"/>
        <v>-1.7448082675816385E-4</v>
      </c>
      <c r="Q152" s="277">
        <f t="shared" si="271"/>
        <v>0</v>
      </c>
      <c r="R152" s="276">
        <f t="shared" si="271"/>
        <v>-3.4287865625427479E-4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-3.4387721033949345E-5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-1.7909999999999999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-1.7909999999999999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-5.4622172955251947E-5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-2.1703253765061501E-5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-23.510210000000001</v>
      </c>
      <c r="E157" s="250">
        <v>-69.202399999999997</v>
      </c>
      <c r="F157" s="250">
        <v>-154.85782999999998</v>
      </c>
      <c r="G157" s="250">
        <v>-53.520249999999997</v>
      </c>
      <c r="H157" s="250">
        <v>-1.0526300000000002</v>
      </c>
      <c r="I157" s="250">
        <v>-107.4576</v>
      </c>
      <c r="J157" s="250">
        <v>-66.956070000000011</v>
      </c>
      <c r="K157" s="250">
        <v>-118.87296000000001</v>
      </c>
      <c r="L157" s="250">
        <v>-133.90797000000001</v>
      </c>
      <c r="M157" s="250">
        <v>-146.53352000000001</v>
      </c>
      <c r="N157" s="250">
        <v>-101.16579</v>
      </c>
      <c r="O157" s="250">
        <v>-177.10451</v>
      </c>
      <c r="P157" s="250">
        <f ca="1">SUMIF($D$4:$O$4,"&lt;"&amp;MONTH(TODAY()),$D157:$O157)</f>
        <v>-302.14331999999996</v>
      </c>
      <c r="Q157" s="251">
        <v>-121.83542999999999</v>
      </c>
      <c r="R157" s="250">
        <v>-429.80162999999999</v>
      </c>
      <c r="S157" s="250">
        <v>-466.70658999999995</v>
      </c>
      <c r="T157" s="250">
        <v>-117.26911000000001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-1135.61276</v>
      </c>
      <c r="AD157" s="250">
        <v>-105.7963261666667</v>
      </c>
      <c r="AE157" s="250">
        <v>-105.7963261666667</v>
      </c>
      <c r="AF157" s="250">
        <v>-105.7963261666667</v>
      </c>
      <c r="AG157" s="250">
        <v>-105.7963261666667</v>
      </c>
      <c r="AH157" s="250">
        <v>-105.7963261666667</v>
      </c>
      <c r="AI157" s="250">
        <v>-105.7963261666667</v>
      </c>
      <c r="AJ157" s="250">
        <v>-105.7963261666667</v>
      </c>
      <c r="AK157" s="250">
        <v>-105.7963261666667</v>
      </c>
      <c r="AL157" s="250">
        <v>-105.7963261666667</v>
      </c>
      <c r="AM157" s="250">
        <v>-105.7963261666667</v>
      </c>
      <c r="AN157" s="250">
        <v>-105.7963261666667</v>
      </c>
      <c r="AO157" s="253">
        <v>-105.7963261666667</v>
      </c>
      <c r="AP157" s="5"/>
      <c r="AQ157" s="254">
        <v>-105.7963261666667</v>
      </c>
      <c r="AR157" s="253">
        <f ca="1">SUMIF($AD$4:$AO$4,"&lt;"&amp;MONTH(TODAY()),$AD157:$AO157)</f>
        <v>-528.9816308333335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1.1911166334237979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0.10844217610410789</v>
      </c>
      <c r="AV157" s="45">
        <f ca="1">IFERROR(($AC157/$AR157)-1,"")</f>
        <v>1.1467905382858143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-8.42486014926055E-4</v>
      </c>
      <c r="E158" s="260">
        <f t="shared" si="277"/>
        <v>-1.8520833160749208E-3</v>
      </c>
      <c r="F158" s="260">
        <f t="shared" si="277"/>
        <v>-5.2019067790314549E-3</v>
      </c>
      <c r="G158" s="261">
        <f t="shared" si="277"/>
        <v>-2.3929361901654893E-3</v>
      </c>
      <c r="H158" s="261">
        <f t="shared" si="277"/>
        <v>-4.5104093411471748E-5</v>
      </c>
      <c r="I158" s="261">
        <f t="shared" si="277"/>
        <v>-4.051472907301905E-3</v>
      </c>
      <c r="J158" s="261">
        <f t="shared" si="277"/>
        <v>-2.2434489521265199E-3</v>
      </c>
      <c r="K158" s="261">
        <f t="shared" si="277"/>
        <v>-3.2897947127999419E-3</v>
      </c>
      <c r="L158" s="261">
        <f t="shared" si="277"/>
        <v>-3.6104312091310787E-3</v>
      </c>
      <c r="M158" s="261">
        <f t="shared" si="277"/>
        <v>-8.3206604214996014E-3</v>
      </c>
      <c r="N158" s="261">
        <f t="shared" si="277"/>
        <v>-1.6926796924288574E-2</v>
      </c>
      <c r="O158" s="261">
        <f t="shared" si="277"/>
        <v>-2.8671940579601159E-2</v>
      </c>
      <c r="P158" s="261">
        <f t="shared" ca="1" si="277"/>
        <v>-2.1467650337909667E-3</v>
      </c>
      <c r="Q158" s="262">
        <f t="shared" si="277"/>
        <v>-1.9631142993135647E-2</v>
      </c>
      <c r="R158" s="261">
        <f t="shared" si="277"/>
        <v>-5.1931919778097781E-2</v>
      </c>
      <c r="S158" s="261">
        <f t="shared" si="277"/>
        <v>-1.4233684019171333E-2</v>
      </c>
      <c r="T158" s="261">
        <f t="shared" si="277"/>
        <v>-3.3267056251239033E-3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-1.3761302015143429E-2</v>
      </c>
      <c r="AD158" s="261">
        <f t="shared" si="277"/>
        <v>-1.8159238528250739E-2</v>
      </c>
      <c r="AE158" s="261">
        <f t="shared" si="277"/>
        <v>-1.8448924814556268E-2</v>
      </c>
      <c r="AF158" s="261">
        <f t="shared" si="277"/>
        <v>-1.1529667365328213E-2</v>
      </c>
      <c r="AG158" s="261">
        <f t="shared" si="277"/>
        <v>-7.2247272605658625E-3</v>
      </c>
      <c r="AH158" s="261">
        <f t="shared" si="277"/>
        <v>-4.7408462390742421E-3</v>
      </c>
      <c r="AI158" s="261">
        <f t="shared" si="277"/>
        <v>-3.4717947974416789E-3</v>
      </c>
      <c r="AJ158" s="261">
        <f t="shared" si="277"/>
        <v>-2.9421577957171648E-3</v>
      </c>
      <c r="AK158" s="261">
        <f t="shared" si="277"/>
        <v>-2.5884078962716737E-3</v>
      </c>
      <c r="AL158" s="261">
        <f t="shared" si="277"/>
        <v>-2.554389131232267E-3</v>
      </c>
      <c r="AM158" s="261">
        <f t="shared" si="277"/>
        <v>-2.4780269407268575E-3</v>
      </c>
      <c r="AN158" s="261">
        <f t="shared" si="277"/>
        <v>-2.4315661962748228E-3</v>
      </c>
      <c r="AO158" s="264">
        <f t="shared" si="277"/>
        <v>-2.3451087711633535E-3</v>
      </c>
      <c r="AP158" s="56"/>
      <c r="AQ158" s="265">
        <f>IFERROR(AQ157/AQ$11,"")</f>
        <v>-7.2247272605658625E-3</v>
      </c>
      <c r="AR158" s="264">
        <f ca="1">IFERROR(AR157/AR$11,"")</f>
        <v>-9.168403845443809E-3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9.33769434958414E-4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-3.8980216354419592E-3</v>
      </c>
      <c r="AV158" s="45">
        <f ca="1">IF($AR158&lt;&gt;0,IFERROR(($AR158-$AC158),""),"")</f>
        <v>4.5928981696996204E-3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-35.299999999999997</v>
      </c>
      <c r="E159" s="250">
        <v>0</v>
      </c>
      <c r="F159" s="250">
        <v>-20.768150000000002</v>
      </c>
      <c r="G159" s="250">
        <v>-125.00312000000001</v>
      </c>
      <c r="H159" s="250">
        <v>-80.006029999999996</v>
      </c>
      <c r="I159" s="250">
        <v>-80.037089999999992</v>
      </c>
      <c r="J159" s="250">
        <v>-198.56477000000001</v>
      </c>
      <c r="K159" s="250">
        <v>-57.23574</v>
      </c>
      <c r="L159" s="250">
        <v>-184.05230000000003</v>
      </c>
      <c r="M159" s="250">
        <v>-104.66081</v>
      </c>
      <c r="N159" s="250">
        <v>-87.206399999999988</v>
      </c>
      <c r="O159" s="250">
        <v>-21.70252</v>
      </c>
      <c r="P159" s="250">
        <f ca="1">SUMIF($D$4:$O$4,"&lt;"&amp;MONTH(TODAY()),$D159:$O159)</f>
        <v>-261.07730000000004</v>
      </c>
      <c r="Q159" s="251">
        <v>-70.962350000000001</v>
      </c>
      <c r="R159" s="250">
        <v>-14.45837</v>
      </c>
      <c r="S159" s="250">
        <v>-43.62557000000001</v>
      </c>
      <c r="T159" s="250">
        <v>-120.42671999999999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-249.47300999999999</v>
      </c>
      <c r="AD159" s="250">
        <v>-66.302462000000006</v>
      </c>
      <c r="AE159" s="250">
        <v>-66.302462000000006</v>
      </c>
      <c r="AF159" s="250">
        <v>-66.302462000000006</v>
      </c>
      <c r="AG159" s="250">
        <v>-66.302462000000006</v>
      </c>
      <c r="AH159" s="250">
        <v>-66.302462000000006</v>
      </c>
      <c r="AI159" s="250">
        <v>-66.302462000000006</v>
      </c>
      <c r="AJ159" s="250">
        <v>-66.302462000000006</v>
      </c>
      <c r="AK159" s="250">
        <v>-66.302462000000006</v>
      </c>
      <c r="AL159" s="250">
        <v>-66.302462000000006</v>
      </c>
      <c r="AM159" s="250">
        <v>-66.302462000000006</v>
      </c>
      <c r="AN159" s="250">
        <v>-66.302462000000006</v>
      </c>
      <c r="AO159" s="253">
        <v>-66.302462000000006</v>
      </c>
      <c r="AP159" s="5"/>
      <c r="AQ159" s="254">
        <v>-66.302462000000006</v>
      </c>
      <c r="AR159" s="253">
        <f ca="1">SUMIF($AD$4:$AO$4,"&lt;"&amp;MONTH(TODAY()),$AD159:$AO159)</f>
        <v>-331.51231000000001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-3.6610286207256482E-2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0.81632350243645524</v>
      </c>
      <c r="AV159" s="45">
        <f ca="1">IFERROR(($AC159/$AR159)-1,"")</f>
        <v>-0.24746984508659731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-1.2649719558817099E-3</v>
      </c>
      <c r="E160" s="260">
        <f t="shared" si="279"/>
        <v>0</v>
      </c>
      <c r="F160" s="260">
        <f t="shared" si="279"/>
        <v>-6.9763330838965086E-4</v>
      </c>
      <c r="G160" s="261">
        <f t="shared" si="279"/>
        <v>-5.5889964963093319E-3</v>
      </c>
      <c r="H160" s="261">
        <f t="shared" si="279"/>
        <v>-3.4281746203328905E-3</v>
      </c>
      <c r="I160" s="261">
        <f t="shared" si="279"/>
        <v>-3.0176376702465363E-3</v>
      </c>
      <c r="J160" s="261">
        <f t="shared" si="279"/>
        <v>-6.6531671465446434E-3</v>
      </c>
      <c r="K160" s="261">
        <f t="shared" si="279"/>
        <v>-1.5839921445145483E-3</v>
      </c>
      <c r="L160" s="261">
        <f t="shared" si="279"/>
        <v>-4.9624243279347462E-3</v>
      </c>
      <c r="M160" s="261">
        <f t="shared" si="279"/>
        <v>-5.9429887403857464E-3</v>
      </c>
      <c r="N160" s="261">
        <f t="shared" si="279"/>
        <v>-1.4591148087691292E-2</v>
      </c>
      <c r="O160" s="261">
        <f t="shared" si="279"/>
        <v>-3.5134811861516442E-3</v>
      </c>
      <c r="P160" s="261">
        <f t="shared" ca="1" si="279"/>
        <v>-1.8549859674427173E-3</v>
      </c>
      <c r="Q160" s="262">
        <f t="shared" si="279"/>
        <v>-1.1434047058223866E-2</v>
      </c>
      <c r="R160" s="261">
        <f t="shared" si="279"/>
        <v>-1.7469708315486277E-3</v>
      </c>
      <c r="S160" s="261">
        <f t="shared" si="279"/>
        <v>-1.3304988441158298E-3</v>
      </c>
      <c r="T160" s="261">
        <f t="shared" si="279"/>
        <v>-3.4162811233002552E-3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-3.0231022018781268E-3</v>
      </c>
      <c r="AD160" s="261">
        <f t="shared" si="279"/>
        <v>-1.1380378375063331E-2</v>
      </c>
      <c r="AE160" s="261">
        <f t="shared" si="279"/>
        <v>-1.1561924508900112E-2</v>
      </c>
      <c r="AF160" s="261">
        <f t="shared" si="279"/>
        <v>-7.2256321184352061E-3</v>
      </c>
      <c r="AG160" s="261">
        <f t="shared" si="279"/>
        <v>-4.5277300451757692E-3</v>
      </c>
      <c r="AH160" s="261">
        <f t="shared" si="279"/>
        <v>-2.9710840537022251E-3</v>
      </c>
      <c r="AI160" s="261">
        <f t="shared" si="279"/>
        <v>-2.1757706620790036E-3</v>
      </c>
      <c r="AJ160" s="261">
        <f t="shared" si="279"/>
        <v>-1.8438476317337628E-3</v>
      </c>
      <c r="AK160" s="261">
        <f t="shared" si="279"/>
        <v>-1.6221528894367629E-3</v>
      </c>
      <c r="AL160" s="261">
        <f t="shared" si="279"/>
        <v>-1.6008333601294888E-3</v>
      </c>
      <c r="AM160" s="261">
        <f t="shared" si="279"/>
        <v>-1.5529772443486284E-3</v>
      </c>
      <c r="AN160" s="261">
        <f t="shared" si="279"/>
        <v>-1.5238603377873369E-3</v>
      </c>
      <c r="AO160" s="264">
        <f t="shared" si="279"/>
        <v>-1.4696775476019709E-3</v>
      </c>
      <c r="AP160" s="56"/>
      <c r="AQ160" s="265">
        <f>IFERROR(AQ159/AQ$11,"")</f>
        <v>-4.5277300451757692E-3</v>
      </c>
      <c r="AR160" s="264">
        <f ca="1">IFERROR(AR159/AR$11,"")</f>
        <v>-5.7458304044088783E-3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-2.1727153730090767E-3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-1.111448921875514E-3</v>
      </c>
      <c r="AV160" s="45">
        <f ca="1">IF($AR160&lt;&gt;0,IFERROR(($AR160-$AC160),""),"")</f>
        <v>-2.7227282025307515E-3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-137.71423000000001</v>
      </c>
      <c r="E161" s="250">
        <v>-300.78819999999996</v>
      </c>
      <c r="F161" s="250">
        <v>-277.9366399999999</v>
      </c>
      <c r="G161" s="250">
        <v>-364.05056999999988</v>
      </c>
      <c r="H161" s="250">
        <v>-247.11658999999997</v>
      </c>
      <c r="I161" s="250">
        <v>-283.92320999999998</v>
      </c>
      <c r="J161" s="250">
        <v>-434.77499000000012</v>
      </c>
      <c r="K161" s="250">
        <v>-304.10343999999998</v>
      </c>
      <c r="L161" s="250">
        <v>-293.73879999999991</v>
      </c>
      <c r="M161" s="250">
        <v>-303.98014000000001</v>
      </c>
      <c r="N161" s="250">
        <v>-205.33439000000001</v>
      </c>
      <c r="O161" s="250">
        <v>139.34249000000005</v>
      </c>
      <c r="P161" s="250">
        <f ca="1">SUMIF($D$4:$O$4,"&lt;"&amp;MONTH(TODAY()),$D161:$O161)</f>
        <v>-1327.6062299999999</v>
      </c>
      <c r="Q161" s="251">
        <v>-76.840649999999982</v>
      </c>
      <c r="R161" s="250">
        <v>-60.805220000000048</v>
      </c>
      <c r="S161" s="250">
        <v>-209.87433999999999</v>
      </c>
      <c r="T161" s="250">
        <v>-173.91347999999999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-521.43369000000007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-0.52228208295347534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-4.9349756055479801E-3</v>
      </c>
      <c r="E162" s="260">
        <f t="shared" si="281"/>
        <v>-8.0500792875999455E-3</v>
      </c>
      <c r="F162" s="260">
        <f t="shared" si="281"/>
        <v>-9.3363086113064132E-3</v>
      </c>
      <c r="G162" s="261">
        <f t="shared" si="281"/>
        <v>-1.6277012607440633E-2</v>
      </c>
      <c r="H162" s="261">
        <f t="shared" si="281"/>
        <v>-1.0588687153970875E-2</v>
      </c>
      <c r="I162" s="261">
        <f t="shared" si="281"/>
        <v>-1.0704754182758494E-2</v>
      </c>
      <c r="J162" s="261">
        <f t="shared" si="281"/>
        <v>-1.4567693350674827E-2</v>
      </c>
      <c r="K162" s="261">
        <f t="shared" si="281"/>
        <v>-8.4160257223869425E-3</v>
      </c>
      <c r="L162" s="261">
        <f t="shared" si="281"/>
        <v>-7.9197954449814426E-3</v>
      </c>
      <c r="M162" s="261">
        <f t="shared" si="281"/>
        <v>-1.7261002941988342E-2</v>
      </c>
      <c r="N162" s="261">
        <f t="shared" si="281"/>
        <v>-3.435601620965615E-2</v>
      </c>
      <c r="O162" s="261">
        <f t="shared" si="281"/>
        <v>2.2558542374181607E-2</v>
      </c>
      <c r="P162" s="261">
        <f t="shared" ca="1" si="281"/>
        <v>-9.4328037211183352E-3</v>
      </c>
      <c r="Q162" s="262">
        <f t="shared" si="281"/>
        <v>-1.2381207895236128E-2</v>
      </c>
      <c r="R162" s="261">
        <f t="shared" si="281"/>
        <v>-7.3469516789165948E-3</v>
      </c>
      <c r="S162" s="261">
        <f t="shared" si="281"/>
        <v>-6.4007774976824966E-3</v>
      </c>
      <c r="T162" s="261">
        <f t="shared" si="281"/>
        <v>-4.9336006063393284E-3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-6.3187089311682937E-3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-1.1343412001101304E-2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-3.1429299999999998</v>
      </c>
      <c r="E163" s="250">
        <v>-3.8997300000000004</v>
      </c>
      <c r="F163" s="250">
        <v>-22.783560000000001</v>
      </c>
      <c r="G163" s="250">
        <v>-37.300690000000003</v>
      </c>
      <c r="H163" s="250">
        <v>-16.518189999999997</v>
      </c>
      <c r="I163" s="250">
        <v>-192.53015000000002</v>
      </c>
      <c r="J163" s="250">
        <v>-169.79076000000001</v>
      </c>
      <c r="K163" s="250">
        <v>-264.10856000000001</v>
      </c>
      <c r="L163" s="250">
        <v>-181.24970000000002</v>
      </c>
      <c r="M163" s="250">
        <v>-480.25828999999999</v>
      </c>
      <c r="N163" s="250">
        <v>-370.71061999999995</v>
      </c>
      <c r="O163" s="250">
        <v>-152.35365999999993</v>
      </c>
      <c r="P163" s="250">
        <f ca="1">SUMIF($D$4:$O$4,"&lt;"&amp;MONTH(TODAY()),$D163:$O163)</f>
        <v>-83.645100000000014</v>
      </c>
      <c r="Q163" s="251">
        <v>-0.84519999999999995</v>
      </c>
      <c r="R163" s="250">
        <v>-13.126439999999999</v>
      </c>
      <c r="S163" s="250">
        <v>-16.351970000000001</v>
      </c>
      <c r="T163" s="250">
        <v>-19.438749999999999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-49.762360000000001</v>
      </c>
      <c r="AD163" s="250">
        <v>-110.52106566666667</v>
      </c>
      <c r="AE163" s="250">
        <v>-110.52106566666667</v>
      </c>
      <c r="AF163" s="250">
        <v>-110.52106566666667</v>
      </c>
      <c r="AG163" s="250">
        <v>-110.52106566666667</v>
      </c>
      <c r="AH163" s="250">
        <v>-110.52106566666667</v>
      </c>
      <c r="AI163" s="250">
        <v>-110.52106566666667</v>
      </c>
      <c r="AJ163" s="250">
        <v>-110.52106566666667</v>
      </c>
      <c r="AK163" s="250">
        <v>-110.52106566666667</v>
      </c>
      <c r="AL163" s="250">
        <v>-110.52106566666667</v>
      </c>
      <c r="AM163" s="250">
        <v>-110.52106566666667</v>
      </c>
      <c r="AN163" s="250">
        <v>-110.52106566666667</v>
      </c>
      <c r="AO163" s="253">
        <v>-110.52106566666667</v>
      </c>
      <c r="AP163" s="5"/>
      <c r="AQ163" s="254">
        <v>-110.52106566666667</v>
      </c>
      <c r="AR163" s="253">
        <f ca="1">SUMIF($AD$4:$AO$4,"&lt;"&amp;MONTH(TODAY()),$AD163:$AO163)</f>
        <v>-552.60532833333332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-0.47886352772562657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-0.82411724061159908</v>
      </c>
      <c r="AV163" s="45">
        <f ca="1">IFERROR(($AC163/$AR163)-1,"")</f>
        <v>-0.90994954726534383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-1.1262658099998025E-4</v>
      </c>
      <c r="E164" s="260">
        <f t="shared" si="283"/>
        <v>-1.0436957201190785E-4</v>
      </c>
      <c r="F164" s="260">
        <f t="shared" si="283"/>
        <v>-7.6533395317802087E-4</v>
      </c>
      <c r="G164" s="261">
        <f t="shared" si="283"/>
        <v>-1.6677457788247248E-3</v>
      </c>
      <c r="H164" s="261">
        <f t="shared" si="283"/>
        <v>-7.0778714719173718E-4</v>
      </c>
      <c r="I164" s="261">
        <f t="shared" si="283"/>
        <v>-7.2589624797480302E-3</v>
      </c>
      <c r="J164" s="261">
        <f t="shared" si="283"/>
        <v>-5.6890570579002826E-3</v>
      </c>
      <c r="K164" s="261">
        <f t="shared" si="283"/>
        <v>-7.3091722818478325E-3</v>
      </c>
      <c r="L164" s="261">
        <f t="shared" si="283"/>
        <v>-4.8868605320926406E-3</v>
      </c>
      <c r="M164" s="261">
        <f t="shared" si="283"/>
        <v>-2.7270662341968427E-2</v>
      </c>
      <c r="N164" s="261">
        <f t="shared" si="283"/>
        <v>-6.2026336990173347E-2</v>
      </c>
      <c r="O164" s="261">
        <f t="shared" si="283"/>
        <v>-2.4664956790794067E-2</v>
      </c>
      <c r="P164" s="261">
        <f t="shared" ca="1" si="283"/>
        <v>-5.9430860800744776E-4</v>
      </c>
      <c r="Q164" s="262">
        <f t="shared" si="283"/>
        <v>-1.3618568964543607E-4</v>
      </c>
      <c r="R164" s="261">
        <f t="shared" si="283"/>
        <v>-1.5860368632199318E-3</v>
      </c>
      <c r="S164" s="261">
        <f t="shared" si="283"/>
        <v>-4.9870470882137983E-4</v>
      </c>
      <c r="T164" s="261">
        <f t="shared" si="283"/>
        <v>-5.5144103140526322E-4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-6.030179380392774E-4</v>
      </c>
      <c r="AD164" s="261">
        <f t="shared" si="283"/>
        <v>-1.8970208763920225E-2</v>
      </c>
      <c r="AE164" s="261">
        <f t="shared" si="283"/>
        <v>-1.9272832099073364E-2</v>
      </c>
      <c r="AF164" s="261">
        <f t="shared" si="283"/>
        <v>-1.204456874987166E-2</v>
      </c>
      <c r="AG164" s="261">
        <f t="shared" si="283"/>
        <v>-7.5473750830521323E-3</v>
      </c>
      <c r="AH164" s="261">
        <f t="shared" si="283"/>
        <v>-4.9525668564224627E-3</v>
      </c>
      <c r="AI164" s="261">
        <f t="shared" si="283"/>
        <v>-3.626841069932522E-3</v>
      </c>
      <c r="AJ164" s="261">
        <f t="shared" si="283"/>
        <v>-3.0735511026147868E-3</v>
      </c>
      <c r="AK164" s="261">
        <f t="shared" si="283"/>
        <v>-2.7040031487037923E-3</v>
      </c>
      <c r="AL164" s="261">
        <f t="shared" si="283"/>
        <v>-2.6684651456270487E-3</v>
      </c>
      <c r="AM164" s="261">
        <f t="shared" si="283"/>
        <v>-2.5886927095029109E-3</v>
      </c>
      <c r="AN164" s="261">
        <f t="shared" si="283"/>
        <v>-2.5401570828459297E-3</v>
      </c>
      <c r="AO164" s="264">
        <f t="shared" si="283"/>
        <v>-2.4498385708111871E-3</v>
      </c>
      <c r="AP164" s="56"/>
      <c r="AQ164" s="265">
        <f>IFERROR(AQ163/AQ$11,"")</f>
        <v>-7.5473750830521323E-3</v>
      </c>
      <c r="AR164" s="264">
        <f ca="1">IFERROR(AR163/AR$11,"")</f>
        <v>-9.5778539782610701E-3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-1.1163047474194616E-3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-6.9959340516468687E-3</v>
      </c>
      <c r="AV164" s="45">
        <f ca="1">IF($AR164&lt;&gt;0,IFERROR(($AR164-$AC164),""),"")</f>
        <v>-8.9748360402217928E-3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-353.87496000000004</v>
      </c>
      <c r="E165" s="289">
        <f t="shared" ref="E165:AB165" si="285">E167+E169+E171+E173+E175</f>
        <v>-246.62037000000001</v>
      </c>
      <c r="F165" s="289">
        <f t="shared" si="285"/>
        <v>-423.94522000000006</v>
      </c>
      <c r="G165" s="289">
        <f t="shared" si="285"/>
        <v>-531.68311999999992</v>
      </c>
      <c r="H165" s="289">
        <f t="shared" si="285"/>
        <v>-485.83444000000009</v>
      </c>
      <c r="I165" s="289">
        <f t="shared" si="285"/>
        <v>-853.34974</v>
      </c>
      <c r="J165" s="289">
        <f t="shared" si="285"/>
        <v>-373.64600999999999</v>
      </c>
      <c r="K165" s="289">
        <f t="shared" si="285"/>
        <v>-454.61824000000001</v>
      </c>
      <c r="L165" s="289">
        <f t="shared" si="285"/>
        <v>-481.10153000000003</v>
      </c>
      <c r="M165" s="289">
        <f t="shared" si="285"/>
        <v>-193.65963000000002</v>
      </c>
      <c r="N165" s="289">
        <f t="shared" si="285"/>
        <v>-523.66113999999993</v>
      </c>
      <c r="O165" s="289">
        <f t="shared" si="285"/>
        <v>-135.09178</v>
      </c>
      <c r="P165" s="289">
        <f t="shared" ca="1" si="285"/>
        <v>-2041.95811</v>
      </c>
      <c r="Q165" s="290">
        <f t="shared" si="285"/>
        <v>-159.38515000000001</v>
      </c>
      <c r="R165" s="289">
        <f t="shared" si="285"/>
        <v>-100.87403999999999</v>
      </c>
      <c r="S165" s="289">
        <f t="shared" si="285"/>
        <v>-412.05919999999998</v>
      </c>
      <c r="T165" s="289">
        <f t="shared" si="285"/>
        <v>-231.88417000000001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-904.20255999999995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-0.5638677225637706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-1.268107366257116E-2</v>
      </c>
      <c r="E166" s="260">
        <f t="shared" si="287"/>
        <v>-6.6003704016222549E-3</v>
      </c>
      <c r="F166" s="260">
        <f t="shared" si="287"/>
        <v>-1.424095580995796E-2</v>
      </c>
      <c r="G166" s="261">
        <f t="shared" si="287"/>
        <v>-2.377200740930957E-2</v>
      </c>
      <c r="H166" s="261">
        <f t="shared" si="287"/>
        <v>-2.0817497092302201E-2</v>
      </c>
      <c r="I166" s="261">
        <f t="shared" si="287"/>
        <v>-3.2173837421114231E-2</v>
      </c>
      <c r="J166" s="261">
        <f t="shared" si="287"/>
        <v>-1.2519488518378618E-2</v>
      </c>
      <c r="K166" s="261">
        <f t="shared" si="287"/>
        <v>-1.2581504509473096E-2</v>
      </c>
      <c r="L166" s="261">
        <f t="shared" si="287"/>
        <v>-1.2971475698367409E-2</v>
      </c>
      <c r="M166" s="261">
        <f t="shared" si="287"/>
        <v>-1.0996637619728626E-2</v>
      </c>
      <c r="N166" s="261">
        <f t="shared" si="287"/>
        <v>-8.7617620283709008E-2</v>
      </c>
      <c r="O166" s="261">
        <f t="shared" si="287"/>
        <v>-2.1870383136784896E-2</v>
      </c>
      <c r="P166" s="261">
        <f t="shared" ca="1" si="287"/>
        <v>-1.4508360704495763E-2</v>
      </c>
      <c r="Q166" s="262">
        <f t="shared" si="287"/>
        <v>-2.5681467785129291E-2</v>
      </c>
      <c r="R166" s="261">
        <f t="shared" si="287"/>
        <v>-1.2188372931421006E-2</v>
      </c>
      <c r="S166" s="261">
        <f t="shared" si="287"/>
        <v>-1.2567040139700029E-2</v>
      </c>
      <c r="T166" s="261">
        <f t="shared" si="287"/>
        <v>-6.5781208087635993E-3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-1.0957084095308904E-2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-1.7193886600545973E-2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0</v>
      </c>
      <c r="E169" s="268">
        <v>0</v>
      </c>
      <c r="F169" s="268">
        <v>-65.630970000000005</v>
      </c>
      <c r="G169" s="268">
        <v>-92.041899999999998</v>
      </c>
      <c r="H169" s="268">
        <v>-45.720699999999994</v>
      </c>
      <c r="I169" s="268">
        <v>-295.98156999999998</v>
      </c>
      <c r="J169" s="268">
        <v>-0.5</v>
      </c>
      <c r="K169" s="268">
        <v>-118.80535</v>
      </c>
      <c r="L169" s="268">
        <v>-205.28474</v>
      </c>
      <c r="M169" s="268">
        <v>84</v>
      </c>
      <c r="N169" s="268">
        <v>-40.889499999999998</v>
      </c>
      <c r="O169" s="268">
        <v>-70.782610000000005</v>
      </c>
      <c r="P169" s="268">
        <f ca="1">SUMIF($D$4:$O$4,"&lt;"&amp;MONTH(TODAY()),$D169:$O169)</f>
        <v>-203.39356999999998</v>
      </c>
      <c r="Q169" s="269">
        <v>-66.284639999999996</v>
      </c>
      <c r="R169" s="268">
        <v>16</v>
      </c>
      <c r="S169" s="268">
        <v>-13.5</v>
      </c>
      <c r="T169" s="268">
        <v>-45.415179999999999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-109.19981999999999</v>
      </c>
      <c r="AD169" s="268">
        <v>-527.69191199999989</v>
      </c>
      <c r="AE169" s="268">
        <v>-527.69191199999989</v>
      </c>
      <c r="AF169" s="268">
        <v>-527.69191199999989</v>
      </c>
      <c r="AG169" s="268">
        <v>-527.69191199999989</v>
      </c>
      <c r="AH169" s="268">
        <v>-527.69191199999989</v>
      </c>
      <c r="AI169" s="268">
        <v>-527.69191199999989</v>
      </c>
      <c r="AJ169" s="268">
        <v>-527.69191199999989</v>
      </c>
      <c r="AK169" s="268">
        <v>-527.69191199999989</v>
      </c>
      <c r="AL169" s="268">
        <v>-527.69191199999989</v>
      </c>
      <c r="AM169" s="268">
        <v>-527.69191199999989</v>
      </c>
      <c r="AN169" s="268">
        <v>-527.69191199999989</v>
      </c>
      <c r="AO169" s="271">
        <v>-527.69191199999989</v>
      </c>
      <c r="AP169" s="5"/>
      <c r="AQ169" s="272">
        <v>-527.69191199999989</v>
      </c>
      <c r="AR169" s="271">
        <f ca="1">SUMIF($AD$4:$AO$4,"&lt;"&amp;MONTH(TODAY()),$AD169:$AO169)</f>
        <v>-2638.4595599999993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-0.50658145909634633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-0.91393618327809423</v>
      </c>
      <c r="AV169" s="45">
        <f ca="1">IFERROR(($AC169/$AR169)-1,"")</f>
        <v>-0.95861228208477822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0</v>
      </c>
      <c r="E170" s="276">
        <f t="shared" si="291"/>
        <v>0</v>
      </c>
      <c r="F170" s="276">
        <f t="shared" si="291"/>
        <v>-2.2046427213748901E-3</v>
      </c>
      <c r="G170" s="276">
        <f t="shared" si="291"/>
        <v>-4.1152721357167231E-3</v>
      </c>
      <c r="H170" s="276">
        <f t="shared" si="291"/>
        <v>-1.959084126082171E-3</v>
      </c>
      <c r="I170" s="276">
        <f t="shared" si="291"/>
        <v>-1.1159390419250776E-2</v>
      </c>
      <c r="J170" s="276">
        <f t="shared" si="291"/>
        <v>-1.6753140918564361E-5</v>
      </c>
      <c r="K170" s="276">
        <f t="shared" si="291"/>
        <v>-3.2879236142714587E-3</v>
      </c>
      <c r="L170" s="276">
        <f t="shared" si="291"/>
        <v>-5.5348940922213897E-3</v>
      </c>
      <c r="M170" s="276">
        <f t="shared" si="291"/>
        <v>4.7697992609879733E-3</v>
      </c>
      <c r="N170" s="276">
        <f t="shared" si="291"/>
        <v>-6.8415248162021717E-3</v>
      </c>
      <c r="O170" s="276">
        <f t="shared" si="291"/>
        <v>-1.1459193150920227E-2</v>
      </c>
      <c r="P170" s="276">
        <f t="shared" ca="1" si="291"/>
        <v>-1.4451360505799546E-3</v>
      </c>
      <c r="Q170" s="277">
        <f t="shared" si="291"/>
        <v>-1.0680335318622169E-2</v>
      </c>
      <c r="R170" s="276">
        <f t="shared" si="291"/>
        <v>1.9332423575256438E-3</v>
      </c>
      <c r="S170" s="276">
        <f t="shared" si="291"/>
        <v>-4.117249217732559E-4</v>
      </c>
      <c r="T170" s="276">
        <f t="shared" si="291"/>
        <v>-1.2883438338707829E-3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-1.3232782828358671E-3</v>
      </c>
      <c r="AD170" s="276">
        <f t="shared" si="291"/>
        <v>-9.0574820947382326E-2</v>
      </c>
      <c r="AE170" s="276">
        <f t="shared" si="291"/>
        <v>-9.2019720934362281E-2</v>
      </c>
      <c r="AF170" s="276">
        <f t="shared" si="291"/>
        <v>-5.7507783466407073E-2</v>
      </c>
      <c r="AG170" s="276">
        <f t="shared" si="291"/>
        <v>-3.6035562669733852E-2</v>
      </c>
      <c r="AH170" s="276">
        <f t="shared" si="291"/>
        <v>-2.3646437518577174E-2</v>
      </c>
      <c r="AI170" s="276">
        <f t="shared" si="291"/>
        <v>-1.731665078660239E-2</v>
      </c>
      <c r="AJ170" s="276">
        <f t="shared" si="291"/>
        <v>-1.4674922361499348E-2</v>
      </c>
      <c r="AK170" s="276">
        <f t="shared" si="291"/>
        <v>-1.2910485281575363E-2</v>
      </c>
      <c r="AL170" s="276">
        <f t="shared" si="291"/>
        <v>-1.2740806164937196E-2</v>
      </c>
      <c r="AM170" s="276">
        <f t="shared" si="291"/>
        <v>-1.2359926111986892E-2</v>
      </c>
      <c r="AN170" s="276">
        <f t="shared" si="291"/>
        <v>-1.2128188773261021E-2</v>
      </c>
      <c r="AO170" s="279">
        <f t="shared" si="291"/>
        <v>-1.1696955614069878E-2</v>
      </c>
      <c r="AP170" s="5"/>
      <c r="AQ170" s="280">
        <f>IFERROR(AQ169/AQ$11,"")</f>
        <v>-3.6035562669733852E-2</v>
      </c>
      <c r="AR170" s="279">
        <f ca="1">IFERROR(AR169/AR$11,"")</f>
        <v>-4.5730251044527624E-2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-83.79</v>
      </c>
      <c r="E171" s="268">
        <v>-9.99</v>
      </c>
      <c r="F171" s="268">
        <v>-3.7240000000000002</v>
      </c>
      <c r="G171" s="268">
        <v>-14.961979999999999</v>
      </c>
      <c r="H171" s="268">
        <v>-24.98715</v>
      </c>
      <c r="I171" s="268">
        <v>-6.1532299999999998</v>
      </c>
      <c r="J171" s="268">
        <v>-19.83971</v>
      </c>
      <c r="K171" s="268">
        <v>-5.8218900000000007</v>
      </c>
      <c r="L171" s="268">
        <v>-5.8794899999999997</v>
      </c>
      <c r="M171" s="268">
        <v>-9.1095199999999998</v>
      </c>
      <c r="N171" s="268">
        <v>-518.20708999999999</v>
      </c>
      <c r="O171" s="268">
        <v>0</v>
      </c>
      <c r="P171" s="268">
        <f ca="1">SUMIF($D$4:$O$4,"&lt;"&amp;MONTH(TODAY()),$D171:$O171)</f>
        <v>-137.45312999999999</v>
      </c>
      <c r="Q171" s="269">
        <v>0</v>
      </c>
      <c r="R171" s="268">
        <v>-5.9738899999999999</v>
      </c>
      <c r="S171" s="268">
        <v>-121.35</v>
      </c>
      <c r="T171" s="268">
        <v>-72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-199.32389000000001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3.8121973161306197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-3.0026062374880593E-3</v>
      </c>
      <c r="E172" s="276">
        <f t="shared" si="293"/>
        <v>-2.6736518282008225E-4</v>
      </c>
      <c r="F172" s="276">
        <f t="shared" si="293"/>
        <v>-1.2509474558124146E-4</v>
      </c>
      <c r="G172" s="276">
        <f t="shared" si="293"/>
        <v>-6.6896293306799282E-4</v>
      </c>
      <c r="H172" s="276">
        <f t="shared" si="293"/>
        <v>-1.0706732163119578E-3</v>
      </c>
      <c r="I172" s="276">
        <f t="shared" si="293"/>
        <v>-2.3199517425847311E-4</v>
      </c>
      <c r="J172" s="276">
        <f t="shared" si="293"/>
        <v>-6.6475491482690112E-4</v>
      </c>
      <c r="K172" s="276">
        <f t="shared" si="293"/>
        <v>-1.6112009779602405E-4</v>
      </c>
      <c r="L172" s="276">
        <f t="shared" si="293"/>
        <v>-1.5852300792681783E-4</v>
      </c>
      <c r="M172" s="276">
        <f t="shared" si="293"/>
        <v>-5.1726883052327578E-4</v>
      </c>
      <c r="N172" s="276">
        <f t="shared" si="293"/>
        <v>-8.6705062819719306E-2</v>
      </c>
      <c r="O172" s="276">
        <f t="shared" si="293"/>
        <v>0</v>
      </c>
      <c r="P172" s="276">
        <f t="shared" ca="1" si="293"/>
        <v>-9.7662120502655541E-4</v>
      </c>
      <c r="Q172" s="277">
        <f t="shared" si="293"/>
        <v>0</v>
      </c>
      <c r="R172" s="276">
        <f t="shared" si="293"/>
        <v>-7.2181107419992923E-4</v>
      </c>
      <c r="S172" s="276">
        <f t="shared" si="293"/>
        <v>-3.7009495746062669E-3</v>
      </c>
      <c r="T172" s="276">
        <f t="shared" si="293"/>
        <v>-2.0425055243356157E-3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-2.4153975243490812E-3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0</v>
      </c>
      <c r="E173" s="268">
        <v>0</v>
      </c>
      <c r="F173" s="268">
        <v>-19.887790000000003</v>
      </c>
      <c r="G173" s="268">
        <v>-25.28199</v>
      </c>
      <c r="H173" s="268">
        <v>-25.875389999999999</v>
      </c>
      <c r="I173" s="268">
        <v>-120.92419</v>
      </c>
      <c r="J173" s="268">
        <v>-24.901990000000001</v>
      </c>
      <c r="K173" s="268">
        <v>-23.351990000000001</v>
      </c>
      <c r="L173" s="268">
        <v>-29.251110000000001</v>
      </c>
      <c r="M173" s="268">
        <v>-28.646510000000003</v>
      </c>
      <c r="N173" s="268">
        <v>-26.209029999999998</v>
      </c>
      <c r="O173" s="268">
        <v>-23.851110000000002</v>
      </c>
      <c r="P173" s="268">
        <f ca="1">SUMIF($D$4:$O$4,"&lt;"&amp;MONTH(TODAY()),$D173:$O173)</f>
        <v>-71.045169999999999</v>
      </c>
      <c r="Q173" s="269">
        <v>-22.060510000000001</v>
      </c>
      <c r="R173" s="268">
        <v>-22.060510000000001</v>
      </c>
      <c r="S173" s="268">
        <v>-66.414790000000011</v>
      </c>
      <c r="T173" s="268">
        <v>-1.5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-112.03581000000001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-0.94066922738281278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0</v>
      </c>
      <c r="F174" s="307">
        <f t="shared" si="295"/>
        <v>-6.6806069554864618E-4</v>
      </c>
      <c r="G174" s="308">
        <f t="shared" si="295"/>
        <v>-1.1303794139676479E-3</v>
      </c>
      <c r="H174" s="308">
        <f t="shared" si="295"/>
        <v>-1.1087333703374042E-3</v>
      </c>
      <c r="I174" s="308">
        <f t="shared" si="295"/>
        <v>-4.5592036265692509E-3</v>
      </c>
      <c r="J174" s="308">
        <f t="shared" si="295"/>
        <v>-8.343730952453612E-4</v>
      </c>
      <c r="K174" s="308">
        <f t="shared" si="295"/>
        <v>-6.4626348359927358E-4</v>
      </c>
      <c r="L174" s="308">
        <f t="shared" si="295"/>
        <v>-7.8866941561227602E-4</v>
      </c>
      <c r="M174" s="308">
        <f t="shared" si="295"/>
        <v>-1.6266440741414835E-3</v>
      </c>
      <c r="N174" s="308">
        <f t="shared" si="295"/>
        <v>-4.3852267490086016E-3</v>
      </c>
      <c r="O174" s="308">
        <f t="shared" si="295"/>
        <v>-3.8613223834758981E-3</v>
      </c>
      <c r="P174" s="308">
        <f t="shared" ca="1" si="295"/>
        <v>-5.0478457301566355E-4</v>
      </c>
      <c r="Q174" s="309">
        <f t="shared" si="295"/>
        <v>-3.55457379115007E-3</v>
      </c>
      <c r="R174" s="308">
        <f t="shared" si="295"/>
        <v>-2.6655195225386277E-3</v>
      </c>
      <c r="S174" s="308">
        <f t="shared" si="295"/>
        <v>-2.0255277198027574E-3</v>
      </c>
      <c r="T174" s="308">
        <f t="shared" si="295"/>
        <v>-4.2552198423658663E-5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-1.3576446762725938E-3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-1.0878272155439891E-3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-270.08496000000002</v>
      </c>
      <c r="E175" s="268">
        <v>-236.63037</v>
      </c>
      <c r="F175" s="268">
        <v>-334.70246000000003</v>
      </c>
      <c r="G175" s="293">
        <v>-399.39724999999999</v>
      </c>
      <c r="H175" s="293">
        <v>-389.2512000000001</v>
      </c>
      <c r="I175" s="293">
        <v>-430.29075</v>
      </c>
      <c r="J175" s="293">
        <v>-328.40431000000001</v>
      </c>
      <c r="K175" s="293">
        <v>-306.63900999999998</v>
      </c>
      <c r="L175" s="293">
        <v>-240.68619000000001</v>
      </c>
      <c r="M175" s="293">
        <v>-239.90360000000001</v>
      </c>
      <c r="N175" s="293">
        <v>61.644480000000009</v>
      </c>
      <c r="O175" s="293">
        <v>-40.458059999999996</v>
      </c>
      <c r="P175" s="293">
        <f ca="1">SUMIF($D$4:$O$4,"&lt;"&amp;MONTH(TODAY()),$D175:$O175)</f>
        <v>-1630.0662400000001</v>
      </c>
      <c r="Q175" s="311">
        <v>-71.040000000000006</v>
      </c>
      <c r="R175" s="293">
        <v>-88.839639999999989</v>
      </c>
      <c r="S175" s="293">
        <v>-210.79440999999997</v>
      </c>
      <c r="T175" s="293">
        <v>-112.96899000000002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-483.64303999999998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-0.71715130737630262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-9.6784674250831003E-3</v>
      </c>
      <c r="E176" s="313">
        <f t="shared" si="297"/>
        <v>-6.3330052188021726E-3</v>
      </c>
      <c r="F176" s="313">
        <f t="shared" si="297"/>
        <v>-1.1243157647453181E-2</v>
      </c>
      <c r="G176" s="314">
        <f t="shared" si="297"/>
        <v>-1.7857392926557209E-2</v>
      </c>
      <c r="H176" s="314">
        <f t="shared" si="297"/>
        <v>-1.667900637957067E-2</v>
      </c>
      <c r="I176" s="314">
        <f t="shared" si="297"/>
        <v>-1.6223248201035729E-2</v>
      </c>
      <c r="J176" s="314">
        <f t="shared" si="297"/>
        <v>-1.1003607367387792E-2</v>
      </c>
      <c r="K176" s="314">
        <f t="shared" si="297"/>
        <v>-8.4861973138063394E-3</v>
      </c>
      <c r="L176" s="314">
        <f t="shared" si="297"/>
        <v>-6.4893891826069243E-3</v>
      </c>
      <c r="M176" s="314">
        <f t="shared" si="297"/>
        <v>-1.3622523976051839E-2</v>
      </c>
      <c r="N176" s="314">
        <f t="shared" si="297"/>
        <v>1.031419410122106E-2</v>
      </c>
      <c r="O176" s="314">
        <f t="shared" si="297"/>
        <v>-6.5498676023887717E-3</v>
      </c>
      <c r="P176" s="314">
        <f t="shared" ca="1" si="297"/>
        <v>-1.1581818875873591E-2</v>
      </c>
      <c r="Q176" s="315">
        <f t="shared" si="297"/>
        <v>-1.1446558675357051E-2</v>
      </c>
      <c r="R176" s="314">
        <f t="shared" si="297"/>
        <v>-1.0734284692208091E-2</v>
      </c>
      <c r="S176" s="314">
        <f t="shared" si="297"/>
        <v>-6.4288379235177499E-3</v>
      </c>
      <c r="T176" s="314">
        <f t="shared" si="297"/>
        <v>-3.2047192521335414E-3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-5.8607636118513627E-3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-1.4652673674423668E-2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-1373.95072</v>
      </c>
      <c r="E177" s="324">
        <f t="shared" si="299"/>
        <v>-1507.4740800000002</v>
      </c>
      <c r="F177" s="324">
        <f t="shared" si="299"/>
        <v>-2988.4769700000002</v>
      </c>
      <c r="G177" s="324">
        <f t="shared" si="299"/>
        <v>-1256.1611699999999</v>
      </c>
      <c r="H177" s="324">
        <f t="shared" si="299"/>
        <v>-435.90259000000015</v>
      </c>
      <c r="I177" s="324">
        <f t="shared" si="299"/>
        <v>-469.67794000000004</v>
      </c>
      <c r="J177" s="324">
        <f t="shared" si="299"/>
        <v>-1655.6945599999999</v>
      </c>
      <c r="K177" s="324">
        <f t="shared" si="299"/>
        <v>-2520.2750100000007</v>
      </c>
      <c r="L177" s="324">
        <f t="shared" si="299"/>
        <v>-1895.7609500000001</v>
      </c>
      <c r="M177" s="324">
        <f t="shared" si="299"/>
        <v>-2335.741500000001</v>
      </c>
      <c r="N177" s="324">
        <f t="shared" si="299"/>
        <v>-1706.5774199999998</v>
      </c>
      <c r="O177" s="324">
        <f t="shared" si="299"/>
        <v>-101.90021000000002</v>
      </c>
      <c r="P177" s="324">
        <f ca="1">SUMIF($D$4:$O$4,"&lt;"&amp;MONTH(TODAY()),$D177:$O177)</f>
        <v>-7561.9655299999995</v>
      </c>
      <c r="Q177" s="325">
        <f t="shared" ref="Q177:AB177" si="300">+Q180+Q186+Q187</f>
        <v>-84.922009999999986</v>
      </c>
      <c r="R177" s="324">
        <f t="shared" si="300"/>
        <v>-48.38</v>
      </c>
      <c r="S177" s="324">
        <f t="shared" si="300"/>
        <v>-2764.8627900000001</v>
      </c>
      <c r="T177" s="324">
        <f t="shared" si="300"/>
        <v>-4438.655819999999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-7336.8206199999986</v>
      </c>
      <c r="AD177" s="327">
        <v>-1012.5000000000001</v>
      </c>
      <c r="AE177" s="327">
        <v>-1340.6077692918298</v>
      </c>
      <c r="AF177" s="327">
        <v>-1661.2120384423692</v>
      </c>
      <c r="AG177" s="327">
        <v>-1867.8154901175506</v>
      </c>
      <c r="AH177" s="327">
        <v>-2086.6732980460124</v>
      </c>
      <c r="AI177" s="327">
        <v>-2158.4957062764583</v>
      </c>
      <c r="AJ177" s="327">
        <v>-2150.0942775276967</v>
      </c>
      <c r="AK177" s="327">
        <v>-2224.0996089224795</v>
      </c>
      <c r="AL177" s="327">
        <v>-2212.1655503623547</v>
      </c>
      <c r="AM177" s="327">
        <v>-2288.3073485922141</v>
      </c>
      <c r="AN177" s="327">
        <v>-2367.0699151622757</v>
      </c>
      <c r="AO177" s="328">
        <v>-2448.5434558051688</v>
      </c>
      <c r="AP177" s="121"/>
      <c r="AQ177" s="329">
        <v>-1867.8154901175506</v>
      </c>
      <c r="AR177" s="330">
        <f ca="1">SUMIF($AD$4:$AO$4,"&lt;"&amp;MONTH(TODAY()),$AD177:$AO177)</f>
        <v>-7968.8085958977626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2.533508220127517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1.3763888047210986</v>
      </c>
      <c r="AV177" s="45">
        <f ca="1">IFERROR(($AC177/$AR177)-1,"")</f>
        <v>-7.9307711848306095E-2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-4.9235386106614272E-2</v>
      </c>
      <c r="E178" s="336">
        <f t="shared" ref="E178:O178" si="302">IFERROR(E177/E$11,"")</f>
        <v>-4.034495325282636E-2</v>
      </c>
      <c r="F178" s="336">
        <f t="shared" si="302"/>
        <v>-0.10038742380170498</v>
      </c>
      <c r="G178" s="337">
        <f t="shared" si="302"/>
        <v>-5.6164041168971057E-2</v>
      </c>
      <c r="H178" s="337">
        <f t="shared" si="302"/>
        <v>-1.8677969597733747E-2</v>
      </c>
      <c r="I178" s="337">
        <f t="shared" si="302"/>
        <v>-1.7708263064384184E-2</v>
      </c>
      <c r="J178" s="337">
        <f t="shared" si="302"/>
        <v>-5.5476168563560836E-2</v>
      </c>
      <c r="K178" s="337">
        <f t="shared" si="302"/>
        <v>-6.9748304431048264E-2</v>
      </c>
      <c r="L178" s="337">
        <f t="shared" si="302"/>
        <v>-5.1113570752599584E-2</v>
      </c>
      <c r="M178" s="337">
        <f t="shared" si="302"/>
        <v>-0.13263116762570173</v>
      </c>
      <c r="N178" s="337">
        <f t="shared" si="302"/>
        <v>-0.28554009634992544</v>
      </c>
      <c r="O178" s="337">
        <f t="shared" si="302"/>
        <v>-1.6496907764623724E-2</v>
      </c>
      <c r="P178" s="337">
        <f ca="1">IFERROR(P177/P$11,"")</f>
        <v>-5.3728684739866417E-2</v>
      </c>
      <c r="Q178" s="338">
        <f>IFERROR(Q177/Q$11,"")</f>
        <v>-1.3683344176439443E-2</v>
      </c>
      <c r="R178" s="337">
        <f t="shared" ref="R178:AB178" si="303">IFERROR(R177/R$11,"")</f>
        <v>-5.845641578568166E-3</v>
      </c>
      <c r="S178" s="337">
        <f t="shared" si="303"/>
        <v>-8.43231789575212E-2</v>
      </c>
      <c r="T178" s="337">
        <f t="shared" si="303"/>
        <v>-0.12591637545797821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-8.8907247205246134E-2</v>
      </c>
      <c r="AD178" s="337">
        <f t="shared" ref="AD178:AO178" si="305">IFERROR(AD177/AD$11,"")</f>
        <v>-0.17378891759331083</v>
      </c>
      <c r="AE178" s="337">
        <f t="shared" si="305"/>
        <v>-0.23377722873393619</v>
      </c>
      <c r="AF178" s="337">
        <f t="shared" si="305"/>
        <v>-0.18103863263026948</v>
      </c>
      <c r="AG178" s="337">
        <f t="shared" si="305"/>
        <v>-0.12755128630743665</v>
      </c>
      <c r="AH178" s="337">
        <f t="shared" si="305"/>
        <v>-9.350605654901227E-2</v>
      </c>
      <c r="AI178" s="337">
        <f t="shared" si="305"/>
        <v>-7.0832839238154033E-2</v>
      </c>
      <c r="AJ178" s="337">
        <f t="shared" si="305"/>
        <v>-5.9793348874793803E-2</v>
      </c>
      <c r="AK178" s="337">
        <f t="shared" si="305"/>
        <v>-5.4414715504965329E-2</v>
      </c>
      <c r="AL178" s="337">
        <f t="shared" si="305"/>
        <v>-5.3411416474236924E-2</v>
      </c>
      <c r="AM178" s="337">
        <f t="shared" si="305"/>
        <v>-5.3598149046704367E-2</v>
      </c>
      <c r="AN178" s="337">
        <f t="shared" si="305"/>
        <v>-5.4403469368685405E-2</v>
      </c>
      <c r="AO178" s="340">
        <f t="shared" si="305"/>
        <v>-5.4275048509127691E-2</v>
      </c>
      <c r="AP178" s="119"/>
      <c r="AQ178" s="341">
        <f t="shared" ref="AQ178" si="306">IFERROR(AQ177/AQ$11,"")</f>
        <v>-0.12755128630743665</v>
      </c>
      <c r="AR178" s="342">
        <f ca="1">IFERROR(AR177/AR$11,"")</f>
        <v>-0.13811680995262041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6.9752334289007151E-2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-1.6349108494584375E-3</v>
      </c>
      <c r="AV178" s="45">
        <f ca="1">IF($AR178&lt;&gt;0,IFERROR(($AR178-$AC178),""),"")</f>
        <v>-4.9209562747374272E-2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-7.2845213757103247E-2</v>
      </c>
      <c r="T179" s="346">
        <f t="shared" si="307"/>
        <v>-0.12572356548961283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-8.2648950147366534E-2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0.12572356548961283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-2388.51314</v>
      </c>
      <c r="T180" s="356">
        <f t="shared" si="309"/>
        <v>-4431.8591099999994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-6820.3722499999994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-775.35541000000001</v>
      </c>
      <c r="T181" s="356">
        <v>-2121.5373300000001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-2896.8927400000002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-2.364689966879413E-2</v>
      </c>
      <c r="T182" s="346">
        <f t="shared" si="312"/>
        <v>-6.018405161957268E-2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-3.5104409975647309E-2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-1613.1577299999999</v>
      </c>
      <c r="T183" s="356">
        <v>-2310.3217799999998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-3923.4795099999997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-4.919831408830911E-2</v>
      </c>
      <c r="T184" s="346">
        <f t="shared" si="317"/>
        <v>-6.5539513870040186E-2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-4.7544540171719232E-2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-4.9235386106614272E-2</v>
      </c>
      <c r="E185" s="370">
        <f t="shared" si="321"/>
        <v>-4.034495325282636E-2</v>
      </c>
      <c r="F185" s="370">
        <f t="shared" si="321"/>
        <v>-0.10038742380170498</v>
      </c>
      <c r="G185" s="371">
        <f t="shared" si="321"/>
        <v>-5.6164041168971057E-2</v>
      </c>
      <c r="H185" s="371">
        <f t="shared" si="321"/>
        <v>-1.8677969597733747E-2</v>
      </c>
      <c r="I185" s="371">
        <f t="shared" si="321"/>
        <v>-1.7708263064384184E-2</v>
      </c>
      <c r="J185" s="371">
        <f t="shared" si="321"/>
        <v>-5.5476168563560836E-2</v>
      </c>
      <c r="K185" s="371">
        <f t="shared" si="321"/>
        <v>-6.9748304431048264E-2</v>
      </c>
      <c r="L185" s="371">
        <f t="shared" si="321"/>
        <v>-5.1113570752599584E-2</v>
      </c>
      <c r="M185" s="371">
        <f t="shared" si="321"/>
        <v>-0.13263116762570173</v>
      </c>
      <c r="N185" s="371">
        <f t="shared" si="321"/>
        <v>-0.28554009634992544</v>
      </c>
      <c r="O185" s="371">
        <f t="shared" si="321"/>
        <v>-1.6496907764623724E-2</v>
      </c>
      <c r="P185" s="371">
        <f t="shared" ca="1" si="321"/>
        <v>-5.3728684739866417E-2</v>
      </c>
      <c r="Q185" s="372">
        <f t="shared" si="321"/>
        <v>-1.3683344176439443E-2</v>
      </c>
      <c r="R185" s="371">
        <f t="shared" si="321"/>
        <v>-5.845641578568166E-3</v>
      </c>
      <c r="S185" s="371">
        <f t="shared" si="321"/>
        <v>-1.1477965200417941E-2</v>
      </c>
      <c r="T185" s="371">
        <f t="shared" si="321"/>
        <v>-1.9280996836537671E-4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-6.2582970578796051E-3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-5.5971231200605681E-2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-1373.95072</v>
      </c>
      <c r="E186" s="365">
        <v>-1507.4740800000002</v>
      </c>
      <c r="F186" s="365">
        <v>-2988.4769700000002</v>
      </c>
      <c r="G186" s="365">
        <v>-1256.1611699999999</v>
      </c>
      <c r="H186" s="365">
        <v>-435.90259000000015</v>
      </c>
      <c r="I186" s="365">
        <v>-469.67794000000004</v>
      </c>
      <c r="J186" s="365">
        <v>-1655.6945599999999</v>
      </c>
      <c r="K186" s="365">
        <v>-2520.2750100000007</v>
      </c>
      <c r="L186" s="365">
        <v>-1895.7609500000001</v>
      </c>
      <c r="M186" s="365">
        <v>-2335.741500000001</v>
      </c>
      <c r="N186" s="365">
        <v>-1706.5774199999998</v>
      </c>
      <c r="O186" s="365">
        <v>-101.90021000000002</v>
      </c>
      <c r="P186" s="365">
        <f ca="1">SUMIF($D$4:$O$4,"&lt;"&amp;MONTH(TODAY()),$D186:$O186)</f>
        <v>-7561.9655299999995</v>
      </c>
      <c r="Q186" s="378">
        <v>-84.922009999999986</v>
      </c>
      <c r="R186" s="365">
        <v>-48.38</v>
      </c>
      <c r="S186" s="365">
        <v>-376.34964999999988</v>
      </c>
      <c r="T186" s="365">
        <v>-6.79671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-516.44836999999984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-0.99458930098913978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-3091.0816</v>
      </c>
      <c r="E189" s="71">
        <f t="shared" si="327"/>
        <v>-3335.0148899999999</v>
      </c>
      <c r="F189" s="71">
        <f t="shared" si="327"/>
        <v>-5724.9097600000005</v>
      </c>
      <c r="G189" s="71">
        <f t="shared" si="327"/>
        <v>-3847.0341099999996</v>
      </c>
      <c r="H189" s="71">
        <f t="shared" si="327"/>
        <v>-3037.8974300000004</v>
      </c>
      <c r="I189" s="71">
        <f t="shared" si="327"/>
        <v>-4278.8408099999997</v>
      </c>
      <c r="J189" s="71">
        <f t="shared" si="327"/>
        <v>-4687.2915700000003</v>
      </c>
      <c r="K189" s="71">
        <f t="shared" si="327"/>
        <v>-5445.5061500000011</v>
      </c>
      <c r="L189" s="71">
        <f t="shared" si="327"/>
        <v>-5037.4509199999993</v>
      </c>
      <c r="M189" s="71">
        <f t="shared" si="327"/>
        <v>-5397.4555000000018</v>
      </c>
      <c r="N189" s="71">
        <f t="shared" si="327"/>
        <v>-4701.8101100000003</v>
      </c>
      <c r="O189" s="71">
        <f t="shared" si="327"/>
        <v>-2466.9974500000003</v>
      </c>
      <c r="P189" s="71">
        <f ca="1">SUMIF($D$4:$O$4,"&lt;"&amp;MONTH(TODAY()),$D189:$O189)</f>
        <v>-19035.93779</v>
      </c>
      <c r="Q189" s="109">
        <f t="shared" ref="Q189:AB189" si="328">Q35+Q129+Q177+Q165</f>
        <v>-2100.2136899999996</v>
      </c>
      <c r="R189" s="71">
        <f t="shared" si="328"/>
        <v>-2143.4189700000006</v>
      </c>
      <c r="S189" s="71">
        <f t="shared" si="328"/>
        <v>-5770.1400799999992</v>
      </c>
      <c r="T189" s="71">
        <f>T35+T129+T177+T165</f>
        <v>-6042.2527799999998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-16056.025519999999</v>
      </c>
      <c r="AD189" s="71">
        <v>-3085.50216584078</v>
      </c>
      <c r="AE189" s="71">
        <v>-3412.8506828066334</v>
      </c>
      <c r="AF189" s="71">
        <v>-3762.0176047158006</v>
      </c>
      <c r="AG189" s="71">
        <v>-4014.0001448417133</v>
      </c>
      <c r="AH189" s="71">
        <v>-4296.5346239134324</v>
      </c>
      <c r="AI189" s="71">
        <v>-4436.0582058364926</v>
      </c>
      <c r="AJ189" s="71">
        <v>-4473.18547164753</v>
      </c>
      <c r="AK189" s="71">
        <v>-4587.9780635487186</v>
      </c>
      <c r="AL189" s="71">
        <v>-4580.5617910278725</v>
      </c>
      <c r="AM189" s="71">
        <v>-4667.2964237258748</v>
      </c>
      <c r="AN189" s="71">
        <v>-4752.8294932598856</v>
      </c>
      <c r="AO189" s="71">
        <v>-4847.6161616092886</v>
      </c>
      <c r="AP189" s="5"/>
      <c r="AQ189" s="72">
        <v>-4014.0001448417133</v>
      </c>
      <c r="AR189" s="73">
        <f ca="1">SUMIF($AD$4:$AO$4,"&lt;"&amp;MONTH(TODAY()),$AD189:$AO189)</f>
        <v>-18570.905222118359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0.5706262557677193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0.5052946093598778</v>
      </c>
      <c r="AV189" s="45">
        <f ca="1">IFERROR(($AC189/$AR189)-1,"")</f>
        <v>-0.13542041553919959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-0.11076859879155711</v>
      </c>
      <c r="E190" s="47">
        <f>IFERROR(E189/E$11,"")</f>
        <v>-8.9255942519774423E-2</v>
      </c>
      <c r="F190" s="47">
        <f t="shared" ref="F190:O190" si="330">IFERROR(F189/F$11,"")</f>
        <v>-0.19230830555928199</v>
      </c>
      <c r="G190" s="48">
        <f t="shared" si="330"/>
        <v>-0.17200418807124562</v>
      </c>
      <c r="H190" s="48">
        <f t="shared" si="330"/>
        <v>-0.13017072424041681</v>
      </c>
      <c r="I190" s="48">
        <f t="shared" si="330"/>
        <v>-0.16132509581800389</v>
      </c>
      <c r="J190" s="48">
        <f t="shared" si="330"/>
        <v>-0.1570537123972176</v>
      </c>
      <c r="K190" s="48">
        <f t="shared" si="330"/>
        <v>-0.15070372051633582</v>
      </c>
      <c r="L190" s="48">
        <f t="shared" si="330"/>
        <v>-0.13581992181670785</v>
      </c>
      <c r="M190" s="48">
        <f t="shared" si="330"/>
        <v>-0.30648546732280335</v>
      </c>
      <c r="N190" s="48">
        <f t="shared" si="330"/>
        <v>-0.78669464162279479</v>
      </c>
      <c r="O190" s="48">
        <f t="shared" si="330"/>
        <v>-0.3993890629686821</v>
      </c>
      <c r="P190" s="48">
        <f ca="1">IFERROR(P189/P$11,"")</f>
        <v>-0.13525265305548406</v>
      </c>
      <c r="Q190" s="49">
        <f>IFERROR(Q189/Q$11,"")</f>
        <v>-0.338403986956266</v>
      </c>
      <c r="R190" s="48">
        <f>IFERROR(R189/R$11,"")</f>
        <v>-0.25898427142049929</v>
      </c>
      <c r="S190" s="48">
        <f t="shared" ref="S190:AB190" si="331">IFERROR(S189/S$11,"")</f>
        <v>-0.1759785535599058</v>
      </c>
      <c r="T190" s="48">
        <f t="shared" si="331"/>
        <v>-0.17140742614697546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-0.19456616209875127</v>
      </c>
      <c r="AD190" s="107">
        <f t="shared" ref="AD190:AO190" si="333">IFERROR(AD189/AD$11,"")</f>
        <v>-0.529606006551393</v>
      </c>
      <c r="AE190" s="107">
        <f t="shared" si="333"/>
        <v>-0.59513811047858967</v>
      </c>
      <c r="AF190" s="107">
        <f t="shared" si="333"/>
        <v>-0.40998410036045374</v>
      </c>
      <c r="AG190" s="107">
        <f t="shared" si="333"/>
        <v>-0.27411212960899872</v>
      </c>
      <c r="AH190" s="107">
        <f t="shared" si="333"/>
        <v>-0.19253230004171917</v>
      </c>
      <c r="AI190" s="107">
        <f t="shared" si="333"/>
        <v>-0.14557295473483114</v>
      </c>
      <c r="AJ190" s="107">
        <f t="shared" si="333"/>
        <v>-0.12439767980566351</v>
      </c>
      <c r="AK190" s="107">
        <f t="shared" si="333"/>
        <v>-0.11224925361682705</v>
      </c>
      <c r="AL190" s="107">
        <f t="shared" si="333"/>
        <v>-0.11059492969072396</v>
      </c>
      <c r="AM190" s="107">
        <f t="shared" si="333"/>
        <v>-0.10932030153987368</v>
      </c>
      <c r="AN190" s="107">
        <f t="shared" si="333"/>
        <v>-0.10923649195778923</v>
      </c>
      <c r="AO190" s="107">
        <f t="shared" si="333"/>
        <v>-0.10745351555888857</v>
      </c>
      <c r="AP190" s="56"/>
      <c r="AQ190" s="52">
        <f t="shared" ref="AQ190" si="334">IFERROR(AQ189/AQ$11,"")</f>
        <v>-0.27411212960899872</v>
      </c>
      <c r="AR190" s="224">
        <f ca="1">IFERROR(AR189/AR$11,"")</f>
        <v>-0.32187423707627411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-5.9676192427016161E-4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-0.10270470346202326</v>
      </c>
      <c r="AV190" s="45">
        <f ca="1">IF($AR190&lt;&gt;0,IFERROR(($AR190-$AC190),""),"")</f>
        <v>-0.12730807497752283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5488.7756599999939</v>
      </c>
      <c r="E191" s="40">
        <f t="shared" si="335"/>
        <v>10040.133859999978</v>
      </c>
      <c r="F191" s="40">
        <f t="shared" si="335"/>
        <v>3527.3534600000257</v>
      </c>
      <c r="G191" s="40">
        <f t="shared" si="335"/>
        <v>-4246.1090099999956</v>
      </c>
      <c r="H191" s="40">
        <f t="shared" si="335"/>
        <v>-812.68957000001637</v>
      </c>
      <c r="I191" s="40">
        <f t="shared" si="335"/>
        <v>3343.882299999992</v>
      </c>
      <c r="J191" s="40">
        <f t="shared" si="335"/>
        <v>3721.6155499999886</v>
      </c>
      <c r="K191" s="40">
        <f t="shared" si="335"/>
        <v>4449.5735200000054</v>
      </c>
      <c r="L191" s="40">
        <f t="shared" si="335"/>
        <v>10119.286259999975</v>
      </c>
      <c r="M191" s="40">
        <f t="shared" si="335"/>
        <v>-8486.8210800000106</v>
      </c>
      <c r="N191" s="40">
        <f t="shared" si="335"/>
        <v>-17445.97481</v>
      </c>
      <c r="O191" s="40">
        <f t="shared" si="335"/>
        <v>35417.060259999998</v>
      </c>
      <c r="P191" s="40">
        <f ca="1">SUMIF($D$4:$O$4,"&lt;"&amp;MONTH(TODAY()),$D191:$O191)</f>
        <v>13997.464399999986</v>
      </c>
      <c r="Q191" s="41">
        <f t="shared" ref="Q191:AB191" si="336">Q189+Q127</f>
        <v>-6706.8522299999995</v>
      </c>
      <c r="R191" s="40">
        <f t="shared" si="336"/>
        <v>-3294.427969999997</v>
      </c>
      <c r="S191" s="40">
        <f t="shared" si="336"/>
        <v>7937.6688300000114</v>
      </c>
      <c r="T191" s="40">
        <f t="shared" si="336"/>
        <v>9192.7257399999726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7129.1143699999866</v>
      </c>
      <c r="AD191" s="40">
        <v>-7977.1307473001343</v>
      </c>
      <c r="AE191" s="40">
        <v>-8361.1973439425128</v>
      </c>
      <c r="AF191" s="40">
        <v>-6576.6614644101865</v>
      </c>
      <c r="AG191" s="40">
        <v>-3438.7106894332392</v>
      </c>
      <c r="AH191" s="40">
        <v>1035.5641080352088</v>
      </c>
      <c r="AI191" s="40">
        <v>5953.4903781807843</v>
      </c>
      <c r="AJ191" s="40">
        <v>9017.4723842973635</v>
      </c>
      <c r="AK191" s="40">
        <v>11949.591882147852</v>
      </c>
      <c r="AL191" s="40">
        <v>12294.49826141001</v>
      </c>
      <c r="AM191" s="40">
        <v>12999.075303117101</v>
      </c>
      <c r="AN191" s="40">
        <v>13419.316023693753</v>
      </c>
      <c r="AO191" s="40">
        <v>14319.053852889409</v>
      </c>
      <c r="AP191" s="5"/>
      <c r="AQ191" s="43">
        <v>-3438.7106894332392</v>
      </c>
      <c r="AR191" s="44">
        <f ca="1">SUMIF($AD$4:$AO$4,"&lt;"&amp;MONTH(TODAY()),$AD191:$AO191)</f>
        <v>-25318.136137050868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-3.1649763862280076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-3.6733059481415977</v>
      </c>
      <c r="AV191" s="45">
        <f ca="1">IFERROR(($AC191/$AR191)-1,"")</f>
        <v>-1.2815813269748224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0.19668972470328941</v>
      </c>
      <c r="E192" s="401">
        <f t="shared" si="338"/>
        <v>0.26870692943113034</v>
      </c>
      <c r="F192" s="401">
        <f t="shared" si="338"/>
        <v>0.11848909335494494</v>
      </c>
      <c r="G192" s="402">
        <f t="shared" si="338"/>
        <v>-0.18984716845337507</v>
      </c>
      <c r="H192" s="402">
        <f t="shared" si="338"/>
        <v>-3.4822897200164862E-2</v>
      </c>
      <c r="I192" s="402">
        <f t="shared" si="338"/>
        <v>0.12607436369001679</v>
      </c>
      <c r="J192" s="402">
        <f t="shared" si="338"/>
        <v>0.12469749950774045</v>
      </c>
      <c r="K192" s="402">
        <f t="shared" si="338"/>
        <v>0.12314140608857256</v>
      </c>
      <c r="L192" s="402">
        <f t="shared" si="338"/>
        <v>0.27283653786429007</v>
      </c>
      <c r="M192" s="402">
        <f t="shared" si="338"/>
        <v>-0.48190991566096675</v>
      </c>
      <c r="N192" s="402">
        <f t="shared" si="338"/>
        <v>-2.9190151409396785</v>
      </c>
      <c r="O192" s="402">
        <f t="shared" si="338"/>
        <v>5.7337661659710051</v>
      </c>
      <c r="P192" s="402">
        <f ca="1">IFERROR(P191/P$11,"")</f>
        <v>9.9453686865073929E-2</v>
      </c>
      <c r="Q192" s="403">
        <f t="shared" ref="Q192:AB192" si="339">Q191/Q11</f>
        <v>-1.0806640987844069</v>
      </c>
      <c r="R192" s="402">
        <f t="shared" si="339"/>
        <v>-0.39805798096382594</v>
      </c>
      <c r="S192" s="402">
        <f t="shared" si="339"/>
        <v>0.24208415393287158</v>
      </c>
      <c r="T192" s="402">
        <f t="shared" si="339"/>
        <v>0.26078045982850218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8.6390272636658993E-2</v>
      </c>
      <c r="AD192" s="405">
        <f t="shared" ref="AD192:AO192" si="341">IFERROR(AD191/AD$11,"")</f>
        <v>-1.3692216474801076</v>
      </c>
      <c r="AE192" s="405">
        <f t="shared" si="341"/>
        <v>-1.4580383530053447</v>
      </c>
      <c r="AF192" s="405">
        <f t="shared" si="341"/>
        <v>-0.71672355559462275</v>
      </c>
      <c r="AG192" s="405">
        <f t="shared" si="341"/>
        <v>-0.23482617742330533</v>
      </c>
      <c r="AH192" s="405">
        <f t="shared" si="341"/>
        <v>4.6404732421094365E-2</v>
      </c>
      <c r="AI192" s="405">
        <f t="shared" si="341"/>
        <v>0.19536875873199674</v>
      </c>
      <c r="AJ192" s="405">
        <f t="shared" si="341"/>
        <v>0.25077266512382751</v>
      </c>
      <c r="AK192" s="405">
        <f t="shared" si="341"/>
        <v>0.29235814801592469</v>
      </c>
      <c r="AL192" s="405">
        <f t="shared" si="341"/>
        <v>0.2968433202815175</v>
      </c>
      <c r="AM192" s="405">
        <f t="shared" si="341"/>
        <v>0.30447237605317135</v>
      </c>
      <c r="AN192" s="405">
        <f t="shared" si="341"/>
        <v>0.30842238480889267</v>
      </c>
      <c r="AO192" s="405">
        <f t="shared" si="341"/>
        <v>0.31739985689362571</v>
      </c>
      <c r="AP192" s="406"/>
      <c r="AQ192" s="407">
        <f t="shared" ref="AQ192" si="342">IFERROR(AQ191/AQ$11,"")</f>
        <v>-0.23482617742330533</v>
      </c>
      <c r="AR192" s="408">
        <f ca="1">IFERROR(AR191/AR$11,"")</f>
        <v>-0.4388184450804557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-0.45062762828187725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-0.49560663725180754</v>
      </c>
      <c r="AV192" s="45">
        <f ca="1">IF($AR192&lt;&gt;0,IFERROR(($AR192-$AC192),""),"")</f>
        <v>-0.52520871771711475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39" priority="20" operator="lessThan">
      <formula>0</formula>
    </cfRule>
  </conditionalFormatting>
  <conditionalFormatting sqref="AT47:AV48">
    <cfRule type="cellIs" dxfId="338" priority="19" operator="greaterThan">
      <formula>0</formula>
    </cfRule>
  </conditionalFormatting>
  <conditionalFormatting sqref="AT50:AV51">
    <cfRule type="cellIs" dxfId="337" priority="18" operator="greaterThan">
      <formula>0</formula>
    </cfRule>
  </conditionalFormatting>
  <conditionalFormatting sqref="AT57:AV57">
    <cfRule type="cellIs" dxfId="336" priority="17" operator="greaterThan">
      <formula>0</formula>
    </cfRule>
  </conditionalFormatting>
  <conditionalFormatting sqref="AT63:AV63">
    <cfRule type="cellIs" dxfId="335" priority="16" operator="greaterThan">
      <formula>0</formula>
    </cfRule>
  </conditionalFormatting>
  <conditionalFormatting sqref="AT67:AV67">
    <cfRule type="cellIs" dxfId="334" priority="15" operator="greaterThan">
      <formula>0</formula>
    </cfRule>
  </conditionalFormatting>
  <conditionalFormatting sqref="AT73:AV74">
    <cfRule type="cellIs" dxfId="333" priority="14" operator="greaterThan">
      <formula>0</formula>
    </cfRule>
  </conditionalFormatting>
  <conditionalFormatting sqref="AT85:AV86">
    <cfRule type="cellIs" dxfId="332" priority="13" operator="greaterThan">
      <formula>0</formula>
    </cfRule>
  </conditionalFormatting>
  <conditionalFormatting sqref="AT101:AV102">
    <cfRule type="cellIs" dxfId="331" priority="12" operator="greaterThan">
      <formula>0</formula>
    </cfRule>
  </conditionalFormatting>
  <conditionalFormatting sqref="AT115:AV118">
    <cfRule type="cellIs" dxfId="330" priority="11" operator="greaterThan">
      <formula>0</formula>
    </cfRule>
  </conditionalFormatting>
  <conditionalFormatting sqref="AT125:AV126">
    <cfRule type="cellIs" dxfId="329" priority="1" operator="greaterThan">
      <formula>0</formula>
    </cfRule>
  </conditionalFormatting>
  <conditionalFormatting sqref="AT127:AV128">
    <cfRule type="cellIs" dxfId="328" priority="3" operator="lessThan">
      <formula>0</formula>
    </cfRule>
  </conditionalFormatting>
  <conditionalFormatting sqref="AT129:AV134">
    <cfRule type="cellIs" dxfId="327" priority="10" operator="greaterThan">
      <formula>0</formula>
    </cfRule>
  </conditionalFormatting>
  <conditionalFormatting sqref="AT147:AV148">
    <cfRule type="cellIs" dxfId="326" priority="9" operator="greaterThan">
      <formula>0</formula>
    </cfRule>
  </conditionalFormatting>
  <conditionalFormatting sqref="AT155:AV166">
    <cfRule type="cellIs" dxfId="325" priority="8" operator="greaterThan">
      <formula>0</formula>
    </cfRule>
  </conditionalFormatting>
  <conditionalFormatting sqref="AT174:AV174">
    <cfRule type="cellIs" dxfId="324" priority="7" operator="greaterThan">
      <formula>0</formula>
    </cfRule>
  </conditionalFormatting>
  <conditionalFormatting sqref="AT176:AV179">
    <cfRule type="cellIs" dxfId="323" priority="6" operator="greaterThan">
      <formula>0</formula>
    </cfRule>
  </conditionalFormatting>
  <conditionalFormatting sqref="AT185:AV185">
    <cfRule type="cellIs" dxfId="322" priority="5" operator="greaterThan">
      <formula>0</formula>
    </cfRule>
  </conditionalFormatting>
  <conditionalFormatting sqref="AT189:AV190">
    <cfRule type="cellIs" dxfId="321" priority="4" operator="greaterThan">
      <formula>0</formula>
    </cfRule>
  </conditionalFormatting>
  <conditionalFormatting sqref="AT191:AV192">
    <cfRule type="cellIs" dxfId="320" priority="2" operator="lessThan">
      <formula>0</formula>
    </cfRule>
  </conditionalFormatting>
  <dataValidations count="2">
    <dataValidation type="list" allowBlank="1" showInputMessage="1" showErrorMessage="1" sqref="A1" xr:uid="{DC8F9713-A5F1-4DA1-A829-FA178307F278}">
      <formula1>$A$1047993:$A$1048020</formula1>
    </dataValidation>
    <dataValidation type="list" allowBlank="1" showInputMessage="1" showErrorMessage="1" sqref="AT8" xr:uid="{EB50971A-B5BC-411D-AD20-B356170EB375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FE1E-D10E-423C-B064-54E907EE9BDF}">
  <sheetPr codeName="Hoja30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141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-0.10990679293545891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AGS NTE</v>
      </c>
      <c r="E7" s="25" t="str">
        <f t="shared" ref="E7:AV7" si="3">$A$1</f>
        <v>AGS NTE</v>
      </c>
      <c r="F7" s="25" t="str">
        <f t="shared" si="3"/>
        <v>AGS NTE</v>
      </c>
      <c r="G7" s="25" t="str">
        <f t="shared" si="3"/>
        <v>AGS NTE</v>
      </c>
      <c r="H7" s="25" t="str">
        <f t="shared" si="3"/>
        <v>AGS NTE</v>
      </c>
      <c r="I7" s="25" t="str">
        <f t="shared" si="3"/>
        <v>AGS NTE</v>
      </c>
      <c r="J7" s="25" t="str">
        <f t="shared" si="3"/>
        <v>AGS NTE</v>
      </c>
      <c r="K7" s="25" t="str">
        <f t="shared" si="3"/>
        <v>AGS NTE</v>
      </c>
      <c r="L7" s="25" t="str">
        <f t="shared" si="3"/>
        <v>AGS NTE</v>
      </c>
      <c r="M7" s="25" t="str">
        <f t="shared" si="3"/>
        <v>AGS NTE</v>
      </c>
      <c r="N7" s="25" t="str">
        <f t="shared" si="3"/>
        <v>AGS NTE</v>
      </c>
      <c r="O7" s="25" t="str">
        <f t="shared" si="3"/>
        <v>AGS NTE</v>
      </c>
      <c r="P7" s="25" t="str">
        <f t="shared" si="3"/>
        <v>AGS NTE</v>
      </c>
      <c r="Q7" s="26" t="str">
        <f t="shared" si="3"/>
        <v>AGS NTE</v>
      </c>
      <c r="R7" s="25" t="str">
        <f t="shared" si="3"/>
        <v>AGS NTE</v>
      </c>
      <c r="S7" s="25" t="str">
        <f t="shared" si="3"/>
        <v>AGS NTE</v>
      </c>
      <c r="T7" s="25" t="str">
        <f t="shared" si="3"/>
        <v>AGS NTE</v>
      </c>
      <c r="U7" s="25" t="str">
        <f t="shared" si="3"/>
        <v>AGS NTE</v>
      </c>
      <c r="V7" s="25" t="str">
        <f t="shared" si="3"/>
        <v>AGS NTE</v>
      </c>
      <c r="W7" s="25" t="str">
        <f t="shared" si="3"/>
        <v>AGS NTE</v>
      </c>
      <c r="X7" s="25" t="str">
        <f t="shared" si="3"/>
        <v>AGS NTE</v>
      </c>
      <c r="Y7" s="25" t="str">
        <f t="shared" si="3"/>
        <v>AGS NTE</v>
      </c>
      <c r="Z7" s="25" t="str">
        <f t="shared" si="3"/>
        <v>AGS NTE</v>
      </c>
      <c r="AA7" s="25" t="str">
        <f t="shared" si="3"/>
        <v>AGS NTE</v>
      </c>
      <c r="AB7" s="25" t="str">
        <f t="shared" si="3"/>
        <v>AGS NTE</v>
      </c>
      <c r="AC7" s="27" t="str">
        <f t="shared" si="3"/>
        <v>AGS NTE</v>
      </c>
      <c r="AD7" s="25" t="str">
        <f t="shared" si="3"/>
        <v>AGS NTE</v>
      </c>
      <c r="AE7" s="25" t="str">
        <f t="shared" si="3"/>
        <v>AGS NTE</v>
      </c>
      <c r="AF7" s="25" t="str">
        <f t="shared" si="3"/>
        <v>AGS NTE</v>
      </c>
      <c r="AG7" s="25" t="str">
        <f t="shared" si="3"/>
        <v>AGS NTE</v>
      </c>
      <c r="AH7" s="25" t="str">
        <f t="shared" si="3"/>
        <v>AGS NTE</v>
      </c>
      <c r="AI7" s="25" t="str">
        <f t="shared" si="3"/>
        <v>AGS NTE</v>
      </c>
      <c r="AJ7" s="25" t="str">
        <f t="shared" si="3"/>
        <v>AGS NTE</v>
      </c>
      <c r="AK7" s="25" t="str">
        <f t="shared" si="3"/>
        <v>AGS NTE</v>
      </c>
      <c r="AL7" s="25" t="str">
        <f t="shared" si="3"/>
        <v>AGS NTE</v>
      </c>
      <c r="AM7" s="25" t="str">
        <f t="shared" si="3"/>
        <v>AGS NTE</v>
      </c>
      <c r="AN7" s="25" t="str">
        <f t="shared" si="3"/>
        <v>AGS NTE</v>
      </c>
      <c r="AO7" s="25" t="str">
        <f t="shared" si="3"/>
        <v>AGS NTE</v>
      </c>
      <c r="AQ7" s="28" t="str">
        <f t="shared" si="3"/>
        <v>AGS NTE</v>
      </c>
      <c r="AR7" s="29" t="str">
        <f t="shared" si="3"/>
        <v>AGS NTE</v>
      </c>
      <c r="AT7" s="25" t="str">
        <f t="shared" si="3"/>
        <v>AGS NTE</v>
      </c>
      <c r="AU7" s="25" t="str">
        <f t="shared" si="3"/>
        <v>AGS NTE</v>
      </c>
      <c r="AV7" s="25" t="str">
        <f t="shared" si="3"/>
        <v>AGS NTE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17870.392190000002</v>
      </c>
      <c r="E9" s="40">
        <f>E11-E12</f>
        <v>20772.648259999998</v>
      </c>
      <c r="F9" s="40">
        <f t="shared" ref="F9:AB9" si="4">F11-F12</f>
        <v>23472.254439999997</v>
      </c>
      <c r="G9" s="40">
        <f>G11-G12</f>
        <v>19572.649969999995</v>
      </c>
      <c r="H9" s="40">
        <f t="shared" si="4"/>
        <v>25593.97164</v>
      </c>
      <c r="I9" s="40">
        <f t="shared" si="4"/>
        <v>25131.199050000017</v>
      </c>
      <c r="J9" s="40">
        <f t="shared" si="4"/>
        <v>33843.072370000009</v>
      </c>
      <c r="K9" s="40">
        <f t="shared" si="4"/>
        <v>34484.553330000002</v>
      </c>
      <c r="L9" s="40">
        <f t="shared" si="4"/>
        <v>32763.223960000014</v>
      </c>
      <c r="M9" s="40">
        <f t="shared" si="4"/>
        <v>27779.997189999995</v>
      </c>
      <c r="N9" s="40">
        <f t="shared" si="4"/>
        <v>29997.195850000011</v>
      </c>
      <c r="O9" s="40">
        <f t="shared" si="4"/>
        <v>30138.790650000006</v>
      </c>
      <c r="P9" s="40">
        <f t="shared" ca="1" si="4"/>
        <v>107281.91649999999</v>
      </c>
      <c r="Q9" s="41">
        <f t="shared" si="4"/>
        <v>28772.248039999991</v>
      </c>
      <c r="R9" s="40">
        <f t="shared" si="4"/>
        <v>31041.824229999991</v>
      </c>
      <c r="S9" s="40">
        <f t="shared" si="4"/>
        <v>29987.268129999989</v>
      </c>
      <c r="T9" s="40">
        <f t="shared" si="4"/>
        <v>31076.53068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120877.87107999997</v>
      </c>
      <c r="AD9" s="40">
        <f>AD11-AD12</f>
        <v>28956.126067667861</v>
      </c>
      <c r="AE9" s="40">
        <f>AE11-AE12</f>
        <v>28507.250511072609</v>
      </c>
      <c r="AF9" s="40">
        <f t="shared" ref="AF9:AR9" si="6">AF11-AF12</f>
        <v>28426.035396274343</v>
      </c>
      <c r="AG9" s="40">
        <f>AG11-AG12</f>
        <v>29466.691371865592</v>
      </c>
      <c r="AH9" s="40">
        <f t="shared" si="6"/>
        <v>30312.493127395865</v>
      </c>
      <c r="AI9" s="40">
        <f t="shared" si="6"/>
        <v>31528.694113850004</v>
      </c>
      <c r="AJ9" s="40">
        <f t="shared" si="6"/>
        <v>32262.976507483349</v>
      </c>
      <c r="AK9" s="40">
        <f t="shared" si="6"/>
        <v>34485.732836691932</v>
      </c>
      <c r="AL9" s="40">
        <f t="shared" si="6"/>
        <v>35922.970014893159</v>
      </c>
      <c r="AM9" s="40">
        <f t="shared" si="6"/>
        <v>35713.380432218888</v>
      </c>
      <c r="AN9" s="40">
        <f t="shared" si="6"/>
        <v>35868.658816898809</v>
      </c>
      <c r="AO9" s="40">
        <f t="shared" si="6"/>
        <v>36250.858855670143</v>
      </c>
      <c r="AP9" s="40">
        <f t="shared" si="6"/>
        <v>0</v>
      </c>
      <c r="AQ9" s="43">
        <f t="shared" si="6"/>
        <v>29466.691371865592</v>
      </c>
      <c r="AR9" s="44">
        <f t="shared" ca="1" si="6"/>
        <v>145668.59647427627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0.58775284530365557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5.4632509901381798E-2</v>
      </c>
      <c r="AV9" s="45">
        <f ca="1">IFERROR(($AC9/$AR9)-1,"")</f>
        <v>-0.17018579154535973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-5.4115028054587927E-2</v>
      </c>
      <c r="E10" s="47">
        <f>IFERROR(E12/E$11,"")</f>
        <v>-0.14973449807574177</v>
      </c>
      <c r="F10" s="47">
        <f>IFERROR(F12/F$11,"")</f>
        <v>-0.12328101045458834</v>
      </c>
      <c r="G10" s="48">
        <f>IFERROR(G12/G$9,"")</f>
        <v>-7.8448606721801054E-2</v>
      </c>
      <c r="H10" s="48">
        <f t="shared" ref="H10:AP10" si="8">IFERROR(H12/H$9,"")</f>
        <v>-0.12308677857079951</v>
      </c>
      <c r="I10" s="48">
        <f>IFERROR(I12/I$9,"")</f>
        <v>-7.8960791566369717E-2</v>
      </c>
      <c r="J10" s="48">
        <f t="shared" si="8"/>
        <v>-8.4446862233861705E-2</v>
      </c>
      <c r="K10" s="48">
        <f t="shared" si="8"/>
        <v>-0.18377455724464217</v>
      </c>
      <c r="L10" s="48">
        <f t="shared" si="8"/>
        <v>-0.10711626896927638</v>
      </c>
      <c r="M10" s="48">
        <f t="shared" si="8"/>
        <v>-8.6572067432235819E-2</v>
      </c>
      <c r="N10" s="48">
        <f t="shared" si="8"/>
        <v>-0.1109037976961435</v>
      </c>
      <c r="O10" s="48">
        <f t="shared" si="8"/>
        <v>-0.13555375985200646</v>
      </c>
      <c r="P10" s="48">
        <f t="shared" ca="1" si="8"/>
        <v>-0.10145737338687462</v>
      </c>
      <c r="Q10" s="49">
        <f t="shared" si="8"/>
        <v>-8.6748584835291923E-2</v>
      </c>
      <c r="R10" s="48">
        <f t="shared" si="8"/>
        <v>-8.0327947272833308E-2</v>
      </c>
      <c r="S10" s="48">
        <f t="shared" si="8"/>
        <v>-0.15624788159053954</v>
      </c>
      <c r="T10" s="48">
        <f t="shared" si="8"/>
        <v>-0.180741914785708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-0.12650583984788691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0.10229330806390695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16952.981140000004</v>
      </c>
      <c r="E11" s="40">
        <f t="shared" si="10"/>
        <v>18067.343629999999</v>
      </c>
      <c r="F11" s="40">
        <f t="shared" si="10"/>
        <v>20896.155299999995</v>
      </c>
      <c r="G11" s="40">
        <f t="shared" si="10"/>
        <v>18037.202849999994</v>
      </c>
      <c r="H11" s="40">
        <f t="shared" si="10"/>
        <v>22443.692119999996</v>
      </c>
      <c r="I11" s="40">
        <f t="shared" si="10"/>
        <v>23146.819680000019</v>
      </c>
      <c r="J11" s="40">
        <f t="shared" si="10"/>
        <v>30985.13110000001</v>
      </c>
      <c r="K11" s="40">
        <f t="shared" si="10"/>
        <v>28147.169810000003</v>
      </c>
      <c r="L11" s="40">
        <f t="shared" si="10"/>
        <v>29253.749650000012</v>
      </c>
      <c r="M11" s="40">
        <f t="shared" si="10"/>
        <v>25375.025399999995</v>
      </c>
      <c r="N11" s="40">
        <f t="shared" si="10"/>
        <v>26670.392910000013</v>
      </c>
      <c r="O11" s="40">
        <f t="shared" si="10"/>
        <v>26053.364260000009</v>
      </c>
      <c r="P11" s="40">
        <f ca="1">SUMIF($D$4:$O$4,"&lt;"&amp;MONTH(TODAY()),$D11:$O11)</f>
        <v>96397.375039999984</v>
      </c>
      <c r="Q11" s="41">
        <f t="shared" ref="Q11:AB11" si="11">Q13+Q15+Q12+Q17+Q19+Q21</f>
        <v>26276.296239999989</v>
      </c>
      <c r="R11" s="40">
        <f t="shared" si="11"/>
        <v>28548.298209999994</v>
      </c>
      <c r="S11" s="40">
        <f t="shared" si="11"/>
        <v>25301.821009999992</v>
      </c>
      <c r="T11" s="40">
        <f t="shared" si="11"/>
        <v>25459.69902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105586.11447999997</v>
      </c>
      <c r="AD11" s="40">
        <v>28956.126067667861</v>
      </c>
      <c r="AE11" s="40">
        <v>28507.250511072609</v>
      </c>
      <c r="AF11" s="40">
        <v>28426.035396274343</v>
      </c>
      <c r="AG11" s="40">
        <v>29466.691371865592</v>
      </c>
      <c r="AH11" s="40">
        <v>30312.493127395865</v>
      </c>
      <c r="AI11" s="40">
        <v>31528.694113850004</v>
      </c>
      <c r="AJ11" s="40">
        <v>32262.976507483349</v>
      </c>
      <c r="AK11" s="40">
        <v>34485.732836691932</v>
      </c>
      <c r="AL11" s="40">
        <v>35922.970014893159</v>
      </c>
      <c r="AM11" s="40">
        <v>35713.380432218888</v>
      </c>
      <c r="AN11" s="40">
        <v>35868.658816898809</v>
      </c>
      <c r="AO11" s="40">
        <v>36250.858855670143</v>
      </c>
      <c r="AP11" s="5"/>
      <c r="AQ11" s="43">
        <v>29466.691371865592</v>
      </c>
      <c r="AR11" s="44">
        <f ca="1">SUMIF($AD$4:$AO$4,"&lt;"&amp;MONTH(TODAY()),$AD11:$AO11)</f>
        <v>145668.59647427627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0.41151037839550653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-0.13598378933345112</v>
      </c>
      <c r="AV11" s="45">
        <f ca="1">IFERROR(($AC11/$AR11)-1,"")</f>
        <v>-0.27516213490362351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-917.41105000000016</v>
      </c>
      <c r="E12" s="60">
        <v>-2705.3046300000001</v>
      </c>
      <c r="F12" s="60">
        <v>-2576.0991400000007</v>
      </c>
      <c r="G12" s="60">
        <v>-1535.4471200000007</v>
      </c>
      <c r="H12" s="60">
        <v>-3150.2795200000023</v>
      </c>
      <c r="I12" s="60">
        <v>-1984.3793700000001</v>
      </c>
      <c r="J12" s="60">
        <v>-2857.9412700000025</v>
      </c>
      <c r="K12" s="60">
        <v>-6337.3835200000012</v>
      </c>
      <c r="L12" s="60">
        <v>-3509.4743100000019</v>
      </c>
      <c r="M12" s="60">
        <v>-2404.971790000001</v>
      </c>
      <c r="N12" s="60">
        <v>-3326.8029399999969</v>
      </c>
      <c r="O12" s="60">
        <v>-4085.4263899999983</v>
      </c>
      <c r="P12" s="60">
        <f ca="1">SUMIF($D$4:$O$4,"&lt;"&amp;MONTH(TODAY()),$D12:$O12)</f>
        <v>-10884.541460000004</v>
      </c>
      <c r="Q12" s="61">
        <v>-2495.9518000000012</v>
      </c>
      <c r="R12" s="60">
        <v>-2493.5260199999989</v>
      </c>
      <c r="S12" s="60">
        <v>-4685.447119999998</v>
      </c>
      <c r="T12" s="60">
        <v>-5616.8316600000007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-15291.756599999997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17870.392030000003</v>
      </c>
      <c r="E13" s="60">
        <v>20772.648109999998</v>
      </c>
      <c r="F13" s="60">
        <v>23472.254549999998</v>
      </c>
      <c r="G13" s="60">
        <v>19572.649609999993</v>
      </c>
      <c r="H13" s="60">
        <v>25593.97149</v>
      </c>
      <c r="I13" s="60">
        <v>25131.199050000017</v>
      </c>
      <c r="J13" s="60">
        <v>33843.071560000011</v>
      </c>
      <c r="K13" s="60">
        <v>34484.553430000007</v>
      </c>
      <c r="L13" s="60">
        <v>32763.223710000013</v>
      </c>
      <c r="M13" s="60">
        <v>27779.921989999995</v>
      </c>
      <c r="N13" s="60">
        <v>29996.035210000013</v>
      </c>
      <c r="O13" s="60">
        <v>30134.594970000006</v>
      </c>
      <c r="P13" s="60">
        <f t="shared" ref="P13" ca="1" si="13">SUMIF($D$4:$O$4,"&lt;"&amp;MONTH(TODAY()),$D13:$O13)</f>
        <v>107281.91578999998</v>
      </c>
      <c r="Q13" s="61">
        <v>28772.418949999992</v>
      </c>
      <c r="R13" s="60">
        <v>31041.73801999999</v>
      </c>
      <c r="S13" s="60">
        <v>29987.07958999999</v>
      </c>
      <c r="T13" s="60">
        <v>30834.29753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120635.53408999997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1.0541150186167199</v>
      </c>
      <c r="E14" s="65">
        <f t="shared" si="14"/>
        <v>1.1497344897734698</v>
      </c>
      <c r="F14" s="65">
        <f t="shared" si="14"/>
        <v>1.1232810157187147</v>
      </c>
      <c r="G14" s="65">
        <f t="shared" si="14"/>
        <v>1.0851266558772443</v>
      </c>
      <c r="H14" s="65">
        <f t="shared" si="14"/>
        <v>1.1403636867390785</v>
      </c>
      <c r="I14" s="65">
        <f t="shared" si="14"/>
        <v>1.0857301088198565</v>
      </c>
      <c r="J14" s="65">
        <f t="shared" si="14"/>
        <v>1.0922358679321515</v>
      </c>
      <c r="K14" s="65">
        <f t="shared" si="14"/>
        <v>1.2251517173051085</v>
      </c>
      <c r="L14" s="65">
        <f t="shared" si="14"/>
        <v>1.1199666402423047</v>
      </c>
      <c r="M14" s="65">
        <f t="shared" si="14"/>
        <v>1.0947741549846883</v>
      </c>
      <c r="N14" s="65">
        <f t="shared" si="14"/>
        <v>1.1246941622203495</v>
      </c>
      <c r="O14" s="65">
        <f t="shared" si="14"/>
        <v>1.1566488945255315</v>
      </c>
      <c r="P14" s="65">
        <f t="shared" ca="1" si="14"/>
        <v>1.1129132483688842</v>
      </c>
      <c r="Q14" s="66">
        <f t="shared" si="14"/>
        <v>1.0949952263896383</v>
      </c>
      <c r="R14" s="65">
        <f t="shared" si="14"/>
        <v>1.0873411014435383</v>
      </c>
      <c r="S14" s="65">
        <f t="shared" si="14"/>
        <v>1.1851747579017435</v>
      </c>
      <c r="T14" s="65">
        <f t="shared" si="14"/>
        <v>1.2111022013959378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1.1425321850710839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1.5999999999999999E-4</v>
      </c>
      <c r="E17" s="60">
        <v>1.4999999999999993E-4</v>
      </c>
      <c r="F17" s="60">
        <v>-1.0999999999999996E-4</v>
      </c>
      <c r="G17" s="60">
        <v>3.6000000000000008E-4</v>
      </c>
      <c r="H17" s="60">
        <v>1.5000000000000018E-4</v>
      </c>
      <c r="I17" s="60">
        <v>-1.3877787807814457E-20</v>
      </c>
      <c r="J17" s="60">
        <v>8.1000000000000017E-4</v>
      </c>
      <c r="K17" s="60">
        <v>-9.9999999999999964E-5</v>
      </c>
      <c r="L17" s="60">
        <v>2.5000000000000001E-4</v>
      </c>
      <c r="M17" s="60">
        <v>7.5199999999999989E-2</v>
      </c>
      <c r="N17" s="60">
        <v>1.1606400000000001</v>
      </c>
      <c r="O17" s="60">
        <v>4.1956800000000003</v>
      </c>
      <c r="P17" s="60">
        <f t="shared" ref="P17" ca="1" si="21">SUMIF($D$4:$O$4,"&lt;"&amp;MONTH(TODAY()),$D17:$O17)</f>
        <v>7.1000000000000024E-4</v>
      </c>
      <c r="Q17" s="61">
        <v>-0.17090999999999998</v>
      </c>
      <c r="R17" s="60">
        <v>8.6210000000000009E-2</v>
      </c>
      <c r="S17" s="60">
        <v>0.18853999999999999</v>
      </c>
      <c r="T17" s="60">
        <v>242.23314999999999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242.33698999999999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9.4378681058333298E-9</v>
      </c>
      <c r="E18" s="65">
        <f t="shared" ref="E18:P18" si="22">IFERROR(E17/E$11,"")</f>
        <v>8.3022719372499112E-9</v>
      </c>
      <c r="F18" s="65">
        <f t="shared" si="22"/>
        <v>-5.2641262672851587E-9</v>
      </c>
      <c r="G18" s="65">
        <f t="shared" si="22"/>
        <v>1.9958748759095991E-8</v>
      </c>
      <c r="H18" s="65">
        <f t="shared" si="22"/>
        <v>6.6833923401726025E-9</v>
      </c>
      <c r="I18" s="65">
        <f t="shared" si="22"/>
        <v>-5.9955484164442442E-25</v>
      </c>
      <c r="J18" s="65">
        <f t="shared" si="22"/>
        <v>2.6141570851704415E-8</v>
      </c>
      <c r="K18" s="65">
        <f t="shared" si="22"/>
        <v>-3.5527550611668391E-9</v>
      </c>
      <c r="L18" s="65">
        <f t="shared" si="22"/>
        <v>8.5459130193930506E-9</v>
      </c>
      <c r="M18" s="65">
        <f t="shared" si="22"/>
        <v>2.9635438315659776E-6</v>
      </c>
      <c r="N18" s="65">
        <f t="shared" si="22"/>
        <v>4.351791906165808E-5</v>
      </c>
      <c r="O18" s="65">
        <f t="shared" si="22"/>
        <v>1.6104177403459828E-4</v>
      </c>
      <c r="P18" s="65">
        <f t="shared" ca="1" si="22"/>
        <v>7.3653457856646667E-9</v>
      </c>
      <c r="Q18" s="66">
        <f>IFERROR(Q17/Q$11,"")</f>
        <v>-6.5043413439610413E-6</v>
      </c>
      <c r="R18" s="65">
        <f t="shared" ref="R18:AO18" si="23">IFERROR(R17/R$11,"")</f>
        <v>3.0197947130103216E-6</v>
      </c>
      <c r="S18" s="65">
        <f t="shared" si="23"/>
        <v>7.4516375689118842E-6</v>
      </c>
      <c r="T18" s="65">
        <f t="shared" si="23"/>
        <v>9.5143760265866649E-3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2.2951596542166845E-3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-3517.6986500000012</v>
      </c>
      <c r="E23" s="75">
        <f t="shared" ref="E23:AB23" si="35">+E25+E27+E29+E33+E31</f>
        <v>-3564.0683699999995</v>
      </c>
      <c r="F23" s="75">
        <f t="shared" si="35"/>
        <v>-3481.0229400000003</v>
      </c>
      <c r="G23" s="75">
        <f t="shared" si="35"/>
        <v>-3644.2875200000003</v>
      </c>
      <c r="H23" s="75">
        <f t="shared" si="35"/>
        <v>-3648.4616900000001</v>
      </c>
      <c r="I23" s="75">
        <f t="shared" si="35"/>
        <v>-4461.4249899999995</v>
      </c>
      <c r="J23" s="75">
        <f t="shared" si="35"/>
        <v>-3846.8524400000001</v>
      </c>
      <c r="K23" s="75">
        <f t="shared" si="35"/>
        <v>-3963.9194200000002</v>
      </c>
      <c r="L23" s="75">
        <f t="shared" si="35"/>
        <v>-4160.2416700000003</v>
      </c>
      <c r="M23" s="75">
        <f>+M25+M27+M29+M33+M31</f>
        <v>-4441.8655299999991</v>
      </c>
      <c r="N23" s="75">
        <f t="shared" si="35"/>
        <v>-4350.5922800000008</v>
      </c>
      <c r="O23" s="75">
        <f t="shared" si="35"/>
        <v>-4261.4565900000007</v>
      </c>
      <c r="P23" s="75">
        <f t="shared" ca="1" si="35"/>
        <v>-17855.539170000004</v>
      </c>
      <c r="Q23" s="76">
        <f t="shared" si="35"/>
        <v>-4338.3716100000001</v>
      </c>
      <c r="R23" s="75">
        <f t="shared" si="35"/>
        <v>-4435.7353499999999</v>
      </c>
      <c r="S23" s="75">
        <f t="shared" si="35"/>
        <v>-4732.0140099999999</v>
      </c>
      <c r="T23" s="75">
        <f t="shared" si="35"/>
        <v>-5042.8073499999991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-18548.928319999999</v>
      </c>
      <c r="AD23" s="78">
        <v>-5269.4430889785335</v>
      </c>
      <c r="AE23" s="78">
        <v>-5269.4430889785335</v>
      </c>
      <c r="AF23" s="78">
        <v>-5269.4430889785335</v>
      </c>
      <c r="AG23" s="78">
        <v>-5269.4430889785335</v>
      </c>
      <c r="AH23" s="78">
        <v>-5269.4430889785335</v>
      </c>
      <c r="AI23" s="78">
        <v>-5269.4430889785335</v>
      </c>
      <c r="AJ23" s="78">
        <v>-5269.4430889785335</v>
      </c>
      <c r="AK23" s="78">
        <v>-5269.4430889785335</v>
      </c>
      <c r="AL23" s="78">
        <v>-5269.4430889785335</v>
      </c>
      <c r="AM23" s="78">
        <v>-5269.4430889785335</v>
      </c>
      <c r="AN23" s="78">
        <v>-5269.4430889785335</v>
      </c>
      <c r="AO23" s="79">
        <v>-5269.4430889785335</v>
      </c>
      <c r="AP23" s="5"/>
      <c r="AQ23" s="80">
        <v>-5269.4430889785335</v>
      </c>
      <c r="AR23" s="81">
        <f ca="1">SUMIF($AD$4:$AO$4,"&lt;"&amp;MONTH(TODAY()),$AD23:$AO23)</f>
        <v>-26347.215444892667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-0.20749734934229982</v>
      </c>
      <c r="E24" s="47">
        <f t="shared" ref="E24:P24" si="37">IFERROR(E23/E$11,"")</f>
        <v>-0.19726576540460694</v>
      </c>
      <c r="F24" s="47">
        <f t="shared" si="37"/>
        <v>-0.16658676632251107</v>
      </c>
      <c r="G24" s="48">
        <f t="shared" si="37"/>
        <v>-0.20204283060441389</v>
      </c>
      <c r="H24" s="48">
        <f t="shared" si="37"/>
        <v>-0.16256067274906108</v>
      </c>
      <c r="I24" s="48">
        <f t="shared" si="37"/>
        <v>-0.19274462114788446</v>
      </c>
      <c r="J24" s="48">
        <f t="shared" si="37"/>
        <v>-0.12415156248927406</v>
      </c>
      <c r="K24" s="48">
        <f t="shared" si="37"/>
        <v>-0.14082834781462528</v>
      </c>
      <c r="L24" s="48">
        <f t="shared" si="37"/>
        <v>-0.14221225380589797</v>
      </c>
      <c r="M24" s="48">
        <f t="shared" si="37"/>
        <v>-0.17504871266059896</v>
      </c>
      <c r="N24" s="48">
        <f t="shared" si="37"/>
        <v>-0.16312441645240083</v>
      </c>
      <c r="O24" s="48">
        <f t="shared" si="37"/>
        <v>-0.16356646103254532</v>
      </c>
      <c r="P24" s="48">
        <f t="shared" ca="1" si="37"/>
        <v>-0.18522847912187304</v>
      </c>
      <c r="Q24" s="49">
        <f>IFERROR(Q23/Q$11,"")</f>
        <v>-0.16510590268790493</v>
      </c>
      <c r="R24" s="48">
        <f t="shared" ref="R24:AO24" si="38">IFERROR(R23/R$11,"")</f>
        <v>-0.15537652428074455</v>
      </c>
      <c r="S24" s="48">
        <f t="shared" si="38"/>
        <v>-0.18702266560694483</v>
      </c>
      <c r="T24" s="48">
        <f t="shared" si="38"/>
        <v>-0.1980701871628017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-0.17567583021073779</v>
      </c>
      <c r="AD24" s="65">
        <f t="shared" si="38"/>
        <v>-0.18198025097225778</v>
      </c>
      <c r="AE24" s="65">
        <f t="shared" si="38"/>
        <v>-0.18484571449399545</v>
      </c>
      <c r="AF24" s="65">
        <f t="shared" si="38"/>
        <v>-0.18537383126136447</v>
      </c>
      <c r="AG24" s="65">
        <f t="shared" si="38"/>
        <v>-0.17882710422011369</v>
      </c>
      <c r="AH24" s="65">
        <f t="shared" si="38"/>
        <v>-0.17383733719402017</v>
      </c>
      <c r="AI24" s="65">
        <f t="shared" si="38"/>
        <v>-0.16713166330170837</v>
      </c>
      <c r="AJ24" s="65">
        <f t="shared" si="38"/>
        <v>-0.16332786554136733</v>
      </c>
      <c r="AK24" s="65">
        <f t="shared" si="38"/>
        <v>-0.15280067017662394</v>
      </c>
      <c r="AL24" s="65">
        <f t="shared" si="38"/>
        <v>-0.14668728912987697</v>
      </c>
      <c r="AM24" s="65">
        <f t="shared" si="38"/>
        <v>-0.14754814652674816</v>
      </c>
      <c r="AN24" s="65">
        <f t="shared" si="38"/>
        <v>-0.1469093984215529</v>
      </c>
      <c r="AO24" s="69">
        <f t="shared" si="38"/>
        <v>-0.14536050331823569</v>
      </c>
      <c r="AP24" s="5"/>
      <c r="AQ24" s="88">
        <f t="shared" ref="AQ24" si="40">IFERROR(AQ23/AQ$11,"")</f>
        <v>-0.17882710422011369</v>
      </c>
      <c r="AR24" s="89">
        <f ca="1">IFERROR(AR23/AR$11,"")</f>
        <v>-0.18087093637608667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-2172.2477600000007</v>
      </c>
      <c r="E25" s="60">
        <v>-2293.2394999999997</v>
      </c>
      <c r="F25" s="60">
        <v>-2302.1482900000001</v>
      </c>
      <c r="G25" s="60">
        <v>-2295.9339600000003</v>
      </c>
      <c r="H25" s="60">
        <v>-2342.8335300000003</v>
      </c>
      <c r="I25" s="60">
        <v>-3011.1003300000002</v>
      </c>
      <c r="J25" s="60">
        <v>-2453.1186300000004</v>
      </c>
      <c r="K25" s="60">
        <v>-2561.9907499999999</v>
      </c>
      <c r="L25" s="60">
        <v>-2763.2988900000005</v>
      </c>
      <c r="M25" s="60">
        <v>-2758.746259999999</v>
      </c>
      <c r="N25" s="60">
        <v>-2891.1344900000004</v>
      </c>
      <c r="O25" s="60">
        <v>-2757.0017900000003</v>
      </c>
      <c r="P25" s="60">
        <f ca="1">SUMIF($D$4:$O$4,"&lt;"&amp;MONTH(TODAY()),$D25:$O25)</f>
        <v>-11406.403040000001</v>
      </c>
      <c r="Q25" s="61">
        <v>-2657.32008</v>
      </c>
      <c r="R25" s="60">
        <v>-2958.6545600000004</v>
      </c>
      <c r="S25" s="60">
        <v>-2974.4232200000001</v>
      </c>
      <c r="T25" s="60">
        <v>-3239.8578599999992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-11830.255720000001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-0.12813367407544937</v>
      </c>
      <c r="E26" s="65">
        <f t="shared" ref="E26:P26" si="41">IFERROR(E25/E$11,"")</f>
        <v>-0.12692731964162016</v>
      </c>
      <c r="F26" s="65">
        <f t="shared" si="41"/>
        <v>-0.11017090258704196</v>
      </c>
      <c r="G26" s="65">
        <f t="shared" si="41"/>
        <v>-0.12728880298643427</v>
      </c>
      <c r="H26" s="65">
        <f t="shared" si="41"/>
        <v>-0.10438717112467683</v>
      </c>
      <c r="I26" s="65">
        <f t="shared" si="41"/>
        <v>-0.13008699992603034</v>
      </c>
      <c r="J26" s="65">
        <f t="shared" si="41"/>
        <v>-7.9170832683680317E-2</v>
      </c>
      <c r="K26" s="65">
        <f t="shared" si="41"/>
        <v>-9.102125603725128E-2</v>
      </c>
      <c r="L26" s="65">
        <f t="shared" si="41"/>
        <v>-9.445964784210148E-2</v>
      </c>
      <c r="M26" s="65">
        <f t="shared" si="41"/>
        <v>-0.10871895560742964</v>
      </c>
      <c r="N26" s="65">
        <f t="shared" si="41"/>
        <v>-0.10840239586106641</v>
      </c>
      <c r="O26" s="65">
        <f t="shared" si="41"/>
        <v>-0.10582133510614798</v>
      </c>
      <c r="P26" s="65">
        <f t="shared" ca="1" si="41"/>
        <v>-0.11832690501444595</v>
      </c>
      <c r="Q26" s="66">
        <f>IFERROR(Q25/Q$11,"")</f>
        <v>-0.10112993306700523</v>
      </c>
      <c r="R26" s="65">
        <f t="shared" ref="R26:AO26" si="42">IFERROR(R25/R$11,"")</f>
        <v>-0.10363681009061454</v>
      </c>
      <c r="S26" s="65">
        <f t="shared" si="42"/>
        <v>-0.11755767376681799</v>
      </c>
      <c r="T26" s="65">
        <f t="shared" si="42"/>
        <v>-0.12725436610444263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-0.11204366955127303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-753.01866000000018</v>
      </c>
      <c r="E27" s="60">
        <v>-692.66754000000003</v>
      </c>
      <c r="F27" s="60">
        <v>-552.58595000000003</v>
      </c>
      <c r="G27" s="60">
        <v>-741.94416000000001</v>
      </c>
      <c r="H27" s="60">
        <v>-677.5691599999999</v>
      </c>
      <c r="I27" s="60">
        <v>-812.93563999999992</v>
      </c>
      <c r="J27" s="60">
        <v>-670.2184299999999</v>
      </c>
      <c r="K27" s="60">
        <v>-676.5924</v>
      </c>
      <c r="L27" s="60">
        <v>-697.27557999999999</v>
      </c>
      <c r="M27" s="60">
        <v>-975.41755000000001</v>
      </c>
      <c r="N27" s="60">
        <v>-700.35066999999992</v>
      </c>
      <c r="O27" s="60">
        <v>-712.1334700000001</v>
      </c>
      <c r="P27" s="60">
        <f ca="1">SUMIF($D$4:$O$4,"&lt;"&amp;MONTH(TODAY()),$D27:$O27)</f>
        <v>-3417.7854700000003</v>
      </c>
      <c r="Q27" s="61">
        <v>-909.96459000000004</v>
      </c>
      <c r="R27" s="60">
        <v>-784.10130000000004</v>
      </c>
      <c r="S27" s="60">
        <v>-992.06416000000002</v>
      </c>
      <c r="T27" s="60">
        <v>-984.34325000000001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-3670.4733000000001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-4.4418067464445959E-2</v>
      </c>
      <c r="E28" s="65">
        <f t="shared" ref="E28:P28" si="45">IFERROR(E27/E$11,"")</f>
        <v>-3.8338095194572888E-2</v>
      </c>
      <c r="F28" s="65">
        <f t="shared" si="45"/>
        <v>-2.6444383766615679E-2</v>
      </c>
      <c r="G28" s="65">
        <f t="shared" si="45"/>
        <v>-4.113410300755143E-2</v>
      </c>
      <c r="H28" s="65">
        <f t="shared" si="45"/>
        <v>-3.0189736892541192E-2</v>
      </c>
      <c r="I28" s="65">
        <f t="shared" si="45"/>
        <v>-3.5120835226552356E-2</v>
      </c>
      <c r="J28" s="65">
        <f t="shared" si="45"/>
        <v>-2.163032416538653E-2</v>
      </c>
      <c r="K28" s="65">
        <f t="shared" si="45"/>
        <v>-2.4037670734470194E-2</v>
      </c>
      <c r="L28" s="65">
        <f t="shared" si="45"/>
        <v>-2.3835425828907363E-2</v>
      </c>
      <c r="M28" s="65">
        <f t="shared" si="45"/>
        <v>-3.8440062014676847E-2</v>
      </c>
      <c r="N28" s="65">
        <f t="shared" si="45"/>
        <v>-2.6259480779430317E-2</v>
      </c>
      <c r="O28" s="65">
        <f t="shared" si="45"/>
        <v>-2.7333647313001558E-2</v>
      </c>
      <c r="P28" s="65">
        <f t="shared" ca="1" si="45"/>
        <v>-3.5455171560240036E-2</v>
      </c>
      <c r="Q28" s="66">
        <f>IFERROR(Q27/Q$11,"")</f>
        <v>-3.4630626085527812E-2</v>
      </c>
      <c r="R28" s="65">
        <f t="shared" ref="R28:AO28" si="46">IFERROR(R27/R$11,"")</f>
        <v>-2.7465780770264701E-2</v>
      </c>
      <c r="S28" s="65">
        <f t="shared" si="46"/>
        <v>-3.920919998635309E-2</v>
      </c>
      <c r="T28" s="65">
        <f t="shared" si="46"/>
        <v>-3.866279995009933E-2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-3.4762840910253001E-2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-21.208599999999997</v>
      </c>
      <c r="M29" s="60">
        <v>0</v>
      </c>
      <c r="N29" s="60">
        <v>-48.663139999999999</v>
      </c>
      <c r="O29" s="60">
        <v>-38.930399999999999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-7.2498740345239765E-4</v>
      </c>
      <c r="M30" s="65">
        <f t="shared" si="49"/>
        <v>0</v>
      </c>
      <c r="N30" s="65">
        <f t="shared" si="49"/>
        <v>-1.8246127893284184E-3</v>
      </c>
      <c r="O30" s="65">
        <f t="shared" si="49"/>
        <v>-1.494256158686202E-3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-592.43223000000012</v>
      </c>
      <c r="E31" s="60">
        <v>-578.16133000000002</v>
      </c>
      <c r="F31" s="60">
        <v>-626.28869999999995</v>
      </c>
      <c r="G31" s="60">
        <v>-606.40940000000012</v>
      </c>
      <c r="H31" s="60">
        <v>-628.05899999999997</v>
      </c>
      <c r="I31" s="60">
        <v>-637.38902000000007</v>
      </c>
      <c r="J31" s="60">
        <v>-723.51537999999994</v>
      </c>
      <c r="K31" s="60">
        <v>-725.33627000000001</v>
      </c>
      <c r="L31" s="60">
        <v>-678.45860000000005</v>
      </c>
      <c r="M31" s="60">
        <v>-707.70172000000014</v>
      </c>
      <c r="N31" s="60">
        <v>-710.44398000000001</v>
      </c>
      <c r="O31" s="60">
        <v>-753.39093000000003</v>
      </c>
      <c r="P31" s="60">
        <f ca="1">SUMIF($D$4:$O$4,"&lt;"&amp;MONTH(TODAY()),$D31:$O31)</f>
        <v>-3031.3506600000001</v>
      </c>
      <c r="Q31" s="61">
        <v>-771.08693999999991</v>
      </c>
      <c r="R31" s="60">
        <v>-692.97948999999994</v>
      </c>
      <c r="S31" s="60">
        <v>-765.52662999999984</v>
      </c>
      <c r="T31" s="60">
        <v>-818.60624000000007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-3048.1992999999998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-3.494560780240448E-2</v>
      </c>
      <c r="E32" s="65">
        <f t="shared" ref="E32:P32" si="53">IFERROR(E31/E$11,"")</f>
        <v>-3.2000350568413917E-2</v>
      </c>
      <c r="F32" s="65">
        <f t="shared" si="53"/>
        <v>-2.9971479968853413E-2</v>
      </c>
      <c r="G32" s="65">
        <f t="shared" si="53"/>
        <v>-3.3619924610428183E-2</v>
      </c>
      <c r="H32" s="65">
        <f t="shared" si="53"/>
        <v>-2.7983764731843063E-2</v>
      </c>
      <c r="I32" s="65">
        <f t="shared" si="53"/>
        <v>-2.7536785995301776E-2</v>
      </c>
      <c r="J32" s="65">
        <f t="shared" si="53"/>
        <v>-2.3350405640207204E-2</v>
      </c>
      <c r="K32" s="65">
        <f t="shared" si="53"/>
        <v>-2.5769421042903778E-2</v>
      </c>
      <c r="L32" s="65">
        <f t="shared" si="53"/>
        <v>-2.3192192731436728E-2</v>
      </c>
      <c r="M32" s="65">
        <f t="shared" si="53"/>
        <v>-2.7889695038492465E-2</v>
      </c>
      <c r="N32" s="65">
        <f t="shared" si="53"/>
        <v>-2.6637927022575673E-2</v>
      </c>
      <c r="O32" s="65">
        <f t="shared" si="53"/>
        <v>-2.8917222454709568E-2</v>
      </c>
      <c r="P32" s="65">
        <f t="shared" ca="1" si="53"/>
        <v>-3.1446402547187044E-2</v>
      </c>
      <c r="Q32" s="66">
        <f>IFERROR(Q31/Q$11,"")</f>
        <v>-2.9345343535371871E-2</v>
      </c>
      <c r="R32" s="65">
        <f t="shared" ref="R32:AO32" si="54">IFERROR(R31/R$11,"")</f>
        <v>-2.4273933419865314E-2</v>
      </c>
      <c r="S32" s="65">
        <f t="shared" si="54"/>
        <v>-3.0255791853773771E-2</v>
      </c>
      <c r="T32" s="65">
        <f t="shared" si="54"/>
        <v>-3.2153021108259752E-2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-2.8869319749211787E-2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-907.21087999999986</v>
      </c>
      <c r="E35" s="104">
        <f t="shared" ref="E35:AB35" si="61">+E37+E39+E41+E43+E45</f>
        <v>-734.51228999999989</v>
      </c>
      <c r="F35" s="104">
        <f t="shared" si="61"/>
        <v>-744.23869000000013</v>
      </c>
      <c r="G35" s="104">
        <f t="shared" si="61"/>
        <v>-783.61669000000006</v>
      </c>
      <c r="H35" s="104">
        <f t="shared" si="61"/>
        <v>-857.93080000000009</v>
      </c>
      <c r="I35" s="104">
        <f t="shared" si="61"/>
        <v>-1072.7107200000003</v>
      </c>
      <c r="J35" s="104">
        <f t="shared" si="61"/>
        <v>-1106.2938799999999</v>
      </c>
      <c r="K35" s="104">
        <f t="shared" si="61"/>
        <v>-967.84869000000026</v>
      </c>
      <c r="L35" s="104">
        <f t="shared" si="61"/>
        <v>-954.41647000000012</v>
      </c>
      <c r="M35" s="104">
        <f t="shared" si="61"/>
        <v>-1051.5266500000002</v>
      </c>
      <c r="N35" s="104">
        <f t="shared" si="61"/>
        <v>-968.99280999999996</v>
      </c>
      <c r="O35" s="104">
        <f t="shared" si="61"/>
        <v>-1017.82307</v>
      </c>
      <c r="P35" s="104">
        <f t="shared" ca="1" si="61"/>
        <v>-4027.5093500000003</v>
      </c>
      <c r="Q35" s="105">
        <f t="shared" si="61"/>
        <v>-1029.85589</v>
      </c>
      <c r="R35" s="104">
        <f t="shared" si="61"/>
        <v>-1076.10607</v>
      </c>
      <c r="S35" s="104">
        <f t="shared" si="61"/>
        <v>-846.81143999999983</v>
      </c>
      <c r="T35" s="104">
        <f t="shared" si="61"/>
        <v>-520.97239999999999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-3473.7458000000001</v>
      </c>
      <c r="AD35" s="60">
        <v>-493.32673485479978</v>
      </c>
      <c r="AE35" s="60">
        <v>-493.32673485479978</v>
      </c>
      <c r="AF35" s="60">
        <v>-493.32673485479978</v>
      </c>
      <c r="AG35" s="60">
        <v>-493.32673485479978</v>
      </c>
      <c r="AH35" s="60">
        <v>-493.32673485479978</v>
      </c>
      <c r="AI35" s="60">
        <v>-493.32673485479978</v>
      </c>
      <c r="AJ35" s="60">
        <v>-493.32673485479978</v>
      </c>
      <c r="AK35" s="60">
        <v>-493.32673485479978</v>
      </c>
      <c r="AL35" s="60">
        <v>-493.32673485479978</v>
      </c>
      <c r="AM35" s="60">
        <v>-493.32673485479978</v>
      </c>
      <c r="AN35" s="60">
        <v>-493.32673485479978</v>
      </c>
      <c r="AO35" s="64">
        <v>-493.32673485479978</v>
      </c>
      <c r="AP35" s="5"/>
      <c r="AQ35" s="95">
        <v>-493.32673485479978</v>
      </c>
      <c r="AR35" s="96">
        <f ca="1">SUMIF($AD$4:$AO$4,"&lt;"&amp;MONTH(TODAY()),$AD35:$AO35)</f>
        <v>-2466.6336742739991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-5.3513353935106173E-2</v>
      </c>
      <c r="E36" s="47">
        <f t="shared" si="63"/>
        <v>-4.0654138485547803E-2</v>
      </c>
      <c r="F36" s="47">
        <f t="shared" si="63"/>
        <v>-3.5616058519626348E-2</v>
      </c>
      <c r="G36" s="48">
        <f t="shared" si="63"/>
        <v>-4.3444468442067799E-2</v>
      </c>
      <c r="H36" s="48">
        <f t="shared" si="63"/>
        <v>-3.8225920914120977E-2</v>
      </c>
      <c r="I36" s="48">
        <f t="shared" si="63"/>
        <v>-4.6343762764388521E-2</v>
      </c>
      <c r="J36" s="48">
        <f t="shared" si="63"/>
        <v>-3.5704024502255523E-2</v>
      </c>
      <c r="K36" s="48">
        <f t="shared" si="63"/>
        <v>-3.4385293318411975E-2</v>
      </c>
      <c r="L36" s="48">
        <f t="shared" si="63"/>
        <v>-3.2625440547584629E-2</v>
      </c>
      <c r="M36" s="48">
        <f t="shared" si="63"/>
        <v>-4.1439432411366196E-2</v>
      </c>
      <c r="N36" s="48">
        <f t="shared" si="63"/>
        <v>-3.633215353331664E-2</v>
      </c>
      <c r="O36" s="48">
        <f t="shared" si="63"/>
        <v>-3.9066857540646829E-2</v>
      </c>
      <c r="P36" s="48">
        <f t="shared" ca="1" si="63"/>
        <v>-4.1780280306686665E-2</v>
      </c>
      <c r="Q36" s="49">
        <f t="shared" si="63"/>
        <v>-3.9193342950376193E-2</v>
      </c>
      <c r="R36" s="48">
        <f t="shared" si="63"/>
        <v>-3.7694228289343636E-2</v>
      </c>
      <c r="S36" s="48">
        <f t="shared" si="63"/>
        <v>-3.3468398960901515E-2</v>
      </c>
      <c r="T36" s="48">
        <f t="shared" si="63"/>
        <v>-2.0462629962386725E-2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-3.2899646105056683E-2</v>
      </c>
      <c r="AD36" s="107">
        <f t="shared" si="63"/>
        <v>-1.7037041961412227E-2</v>
      </c>
      <c r="AE36" s="107">
        <f t="shared" si="63"/>
        <v>-1.7305307457244425E-2</v>
      </c>
      <c r="AF36" s="107">
        <f t="shared" si="63"/>
        <v>-1.7354749896619691E-2</v>
      </c>
      <c r="AG36" s="107">
        <f t="shared" si="63"/>
        <v>-1.6741843481138899E-2</v>
      </c>
      <c r="AH36" s="107">
        <f t="shared" si="63"/>
        <v>-1.6274700097463783E-2</v>
      </c>
      <c r="AI36" s="107">
        <f t="shared" si="63"/>
        <v>-1.5646913033359348E-2</v>
      </c>
      <c r="AJ36" s="107">
        <f t="shared" si="63"/>
        <v>-1.5290800423834837E-2</v>
      </c>
      <c r="AK36" s="107">
        <f t="shared" si="63"/>
        <v>-1.4305241451326006E-2</v>
      </c>
      <c r="AL36" s="107">
        <f t="shared" si="63"/>
        <v>-1.3732905008975413E-2</v>
      </c>
      <c r="AM36" s="107">
        <f t="shared" si="63"/>
        <v>-1.3813498719089169E-2</v>
      </c>
      <c r="AN36" s="107">
        <f t="shared" si="63"/>
        <v>-1.375369894294399E-2</v>
      </c>
      <c r="AO36" s="53">
        <f t="shared" si="63"/>
        <v>-1.3608690950439E-2</v>
      </c>
      <c r="AP36" s="56"/>
      <c r="AQ36" s="54">
        <f t="shared" ref="AQ36" si="65">IFERROR(AQ35/AQ$11,"")</f>
        <v>-1.6741843481138899E-2</v>
      </c>
      <c r="AR36" s="55">
        <f ca="1">IFERROR(AR35/AR$11,"")</f>
        <v>-1.693318761885362E-2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-395.17740999999995</v>
      </c>
      <c r="E37" s="60">
        <v>-374.66285999999997</v>
      </c>
      <c r="F37" s="60">
        <v>-404.06868000000009</v>
      </c>
      <c r="G37" s="60">
        <v>-431.80415000000011</v>
      </c>
      <c r="H37" s="60">
        <v>-454.08875000000006</v>
      </c>
      <c r="I37" s="60">
        <v>-661.59136000000012</v>
      </c>
      <c r="J37" s="60">
        <v>-533.41991999999993</v>
      </c>
      <c r="K37" s="60">
        <v>-568.89670000000024</v>
      </c>
      <c r="L37" s="60">
        <v>-572.96253000000013</v>
      </c>
      <c r="M37" s="60">
        <v>-576.74331000000018</v>
      </c>
      <c r="N37" s="60">
        <v>-551.57283999999993</v>
      </c>
      <c r="O37" s="60">
        <v>-559.0334499999999</v>
      </c>
      <c r="P37" s="60">
        <f ca="1">SUMIF($D$4:$O$4,"&lt;"&amp;MONTH(TODAY()),$D37:$O37)</f>
        <v>-2059.8018500000003</v>
      </c>
      <c r="Q37" s="61">
        <v>-578.44601</v>
      </c>
      <c r="R37" s="60">
        <v>-643.36122999999998</v>
      </c>
      <c r="S37" s="60">
        <v>-620.93269999999995</v>
      </c>
      <c r="T37" s="60">
        <v>-331.21237000000002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-2173.9523100000001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-2.3310201712405131E-2</v>
      </c>
      <c r="E38" s="65">
        <f t="shared" si="66"/>
        <v>-2.0737019656718623E-2</v>
      </c>
      <c r="F38" s="65">
        <f t="shared" si="66"/>
        <v>-1.933698683795675E-2</v>
      </c>
      <c r="G38" s="65">
        <f t="shared" si="66"/>
        <v>-2.3939640397180554E-2</v>
      </c>
      <c r="H38" s="65">
        <f t="shared" si="66"/>
        <v>-2.0232355156723659E-2</v>
      </c>
      <c r="I38" s="65">
        <f t="shared" si="66"/>
        <v>-2.8582387090164585E-2</v>
      </c>
      <c r="J38" s="65">
        <f t="shared" si="66"/>
        <v>-1.7215351398012956E-2</v>
      </c>
      <c r="K38" s="65">
        <f t="shared" si="66"/>
        <v>-2.0211506302061144E-2</v>
      </c>
      <c r="L38" s="65">
        <f t="shared" si="66"/>
        <v>-1.9585951779005531E-2</v>
      </c>
      <c r="M38" s="65">
        <f t="shared" si="66"/>
        <v>-2.2728777642918155E-2</v>
      </c>
      <c r="N38" s="65">
        <f t="shared" si="66"/>
        <v>-2.0681091645754823E-2</v>
      </c>
      <c r="O38" s="65">
        <f t="shared" si="66"/>
        <v>-2.1457246151441928E-2</v>
      </c>
      <c r="P38" s="65">
        <f t="shared" ca="1" si="66"/>
        <v>-2.1367820950988426E-2</v>
      </c>
      <c r="Q38" s="66">
        <f t="shared" si="66"/>
        <v>-2.2013985712318194E-2</v>
      </c>
      <c r="R38" s="65">
        <f t="shared" si="66"/>
        <v>-2.2535887262612426E-2</v>
      </c>
      <c r="S38" s="65">
        <f t="shared" si="66"/>
        <v>-2.4541028084681726E-2</v>
      </c>
      <c r="T38" s="65">
        <f t="shared" si="66"/>
        <v>-1.3009280657238501E-2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-2.058937693376138E-2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-203.35338999999996</v>
      </c>
      <c r="E39" s="60">
        <v>-204.60661999999999</v>
      </c>
      <c r="F39" s="60">
        <v>-240.57599000000002</v>
      </c>
      <c r="G39" s="60">
        <v>-249.46314000000004</v>
      </c>
      <c r="H39" s="60">
        <v>-281.62150000000003</v>
      </c>
      <c r="I39" s="60">
        <v>-272.73114000000004</v>
      </c>
      <c r="J39" s="60">
        <v>-282.67728000000005</v>
      </c>
      <c r="K39" s="60">
        <v>-247.71490000000003</v>
      </c>
      <c r="L39" s="60">
        <v>-246.85273000000001</v>
      </c>
      <c r="M39" s="60">
        <v>-337.34488999999996</v>
      </c>
      <c r="N39" s="60">
        <v>-286.28559999999999</v>
      </c>
      <c r="O39" s="60">
        <v>-305.2253300000001</v>
      </c>
      <c r="P39" s="60">
        <f ca="1">SUMIF($D$4:$O$4,"&lt;"&amp;MONTH(TODAY()),$D39:$O39)</f>
        <v>-1179.6206400000001</v>
      </c>
      <c r="Q39" s="61">
        <v>-292.68904000000003</v>
      </c>
      <c r="R39" s="60">
        <v>-287.71419000000009</v>
      </c>
      <c r="S39" s="60">
        <v>-35.728270000000009</v>
      </c>
      <c r="T39" s="60">
        <v>-107.95638000000001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-724.08788000000015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-1.1995140460588038E-2</v>
      </c>
      <c r="E40" s="65">
        <f t="shared" si="69"/>
        <v>-1.1324665329343713E-2</v>
      </c>
      <c r="F40" s="65">
        <f t="shared" si="69"/>
        <v>-1.1512930802155747E-2</v>
      </c>
      <c r="G40" s="65">
        <f t="shared" si="69"/>
        <v>-1.3830478155319971E-2</v>
      </c>
      <c r="H40" s="65">
        <f t="shared" si="69"/>
        <v>-1.2547913172852778E-2</v>
      </c>
      <c r="I40" s="65">
        <f t="shared" si="69"/>
        <v>-1.1782661452867023E-2</v>
      </c>
      <c r="J40" s="65">
        <f t="shared" si="69"/>
        <v>-9.122997707761836E-3</v>
      </c>
      <c r="K40" s="65">
        <f t="shared" si="69"/>
        <v>-8.8007036470143778E-3</v>
      </c>
      <c r="L40" s="65">
        <f t="shared" si="69"/>
        <v>-8.4383278367188702E-3</v>
      </c>
      <c r="M40" s="65">
        <f t="shared" si="69"/>
        <v>-1.3294366594013342E-2</v>
      </c>
      <c r="N40" s="65">
        <f t="shared" si="69"/>
        <v>-1.0734210064549058E-2</v>
      </c>
      <c r="O40" s="65">
        <f t="shared" si="69"/>
        <v>-1.1715390264151629E-2</v>
      </c>
      <c r="P40" s="65">
        <f t="shared" ca="1" si="69"/>
        <v>-1.2237061844376134E-2</v>
      </c>
      <c r="Q40" s="66">
        <f t="shared" si="69"/>
        <v>-1.1138900145083772E-2</v>
      </c>
      <c r="R40" s="65">
        <f t="shared" si="69"/>
        <v>-1.007815554831281E-2</v>
      </c>
      <c r="S40" s="65">
        <f t="shared" si="69"/>
        <v>-1.412082947937984E-3</v>
      </c>
      <c r="T40" s="65">
        <f t="shared" si="69"/>
        <v>-4.2402850055373517E-3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-6.8577945458647991E-3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-35.028550000000003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-35.028550000000003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-1.3844280214517261E-3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-3.3175337659228931E-4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-98.931780000000003</v>
      </c>
      <c r="E43" s="60">
        <v>-87.973810000000014</v>
      </c>
      <c r="F43" s="60">
        <v>-99.59402</v>
      </c>
      <c r="G43" s="60">
        <v>-102.34939999999999</v>
      </c>
      <c r="H43" s="60">
        <v>-121.87055000000002</v>
      </c>
      <c r="I43" s="60">
        <v>-129.56822000000003</v>
      </c>
      <c r="J43" s="60">
        <v>-145.88306</v>
      </c>
      <c r="K43" s="60">
        <v>-151.23708999999999</v>
      </c>
      <c r="L43" s="60">
        <v>-133.90121000000002</v>
      </c>
      <c r="M43" s="60">
        <v>-137.43845000000002</v>
      </c>
      <c r="N43" s="60">
        <v>-131.13436999999999</v>
      </c>
      <c r="O43" s="60">
        <v>-144.61429000000001</v>
      </c>
      <c r="P43" s="60">
        <f ca="1">SUMIF($D$4:$O$4,"&lt;"&amp;MONTH(TODAY()),$D43:$O43)</f>
        <v>-510.71956000000006</v>
      </c>
      <c r="Q43" s="61">
        <v>-158.72084000000001</v>
      </c>
      <c r="R43" s="60">
        <v>-143.43065000000001</v>
      </c>
      <c r="S43" s="60">
        <v>-145.22191999999998</v>
      </c>
      <c r="T43" s="60">
        <v>-81.80364999999999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-529.17705999999998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-5.835656819470748E-3</v>
      </c>
      <c r="E44" s="65">
        <f t="shared" si="75"/>
        <v>-4.8692166265063737E-3</v>
      </c>
      <c r="F44" s="65">
        <f t="shared" si="75"/>
        <v>-4.7661408795138509E-3</v>
      </c>
      <c r="G44" s="65">
        <f t="shared" si="75"/>
        <v>-5.6743498895672744E-3</v>
      </c>
      <c r="H44" s="65">
        <f t="shared" si="75"/>
        <v>-5.4300580024174757E-3</v>
      </c>
      <c r="I44" s="65">
        <f t="shared" si="75"/>
        <v>-5.5976683532015974E-3</v>
      </c>
      <c r="J44" s="65">
        <f t="shared" si="75"/>
        <v>-4.7081633938931425E-3</v>
      </c>
      <c r="K44" s="65">
        <f t="shared" si="75"/>
        <v>-5.3730833693364493E-3</v>
      </c>
      <c r="L44" s="65">
        <f t="shared" si="75"/>
        <v>-4.5772323754059326E-3</v>
      </c>
      <c r="M44" s="65">
        <f t="shared" si="75"/>
        <v>-5.4162881744346959E-3</v>
      </c>
      <c r="N44" s="65">
        <f t="shared" si="75"/>
        <v>-4.9168518230127542E-3</v>
      </c>
      <c r="O44" s="65">
        <f t="shared" si="75"/>
        <v>-5.5506954325291406E-3</v>
      </c>
      <c r="P44" s="65">
        <f t="shared" ca="1" si="75"/>
        <v>-5.2980650125387498E-3</v>
      </c>
      <c r="Q44" s="66">
        <f t="shared" si="75"/>
        <v>-6.0404570929742298E-3</v>
      </c>
      <c r="R44" s="65">
        <f t="shared" si="75"/>
        <v>-5.0241401061783307E-3</v>
      </c>
      <c r="S44" s="65">
        <f t="shared" si="75"/>
        <v>-5.7395837217646978E-3</v>
      </c>
      <c r="T44" s="65">
        <f t="shared" si="75"/>
        <v>-3.2130642996108755E-3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-5.0118054121618067E-3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-209.7483</v>
      </c>
      <c r="E45" s="60">
        <v>-67.269000000000005</v>
      </c>
      <c r="F45" s="60">
        <v>0</v>
      </c>
      <c r="G45" s="60">
        <v>0</v>
      </c>
      <c r="H45" s="60">
        <v>-0.35</v>
      </c>
      <c r="I45" s="60">
        <v>-8.82</v>
      </c>
      <c r="J45" s="60">
        <v>-144.31361999999999</v>
      </c>
      <c r="K45" s="60">
        <v>0</v>
      </c>
      <c r="L45" s="60">
        <v>-0.7</v>
      </c>
      <c r="M45" s="60">
        <v>0</v>
      </c>
      <c r="N45" s="60">
        <v>0</v>
      </c>
      <c r="O45" s="60">
        <v>-8.9499999999999993</v>
      </c>
      <c r="P45" s="60">
        <f ca="1">SUMIF($D$4:$O$4,"&lt;"&amp;MONTH(TODAY()),$D45:$O45)</f>
        <v>-277.3673</v>
      </c>
      <c r="Q45" s="61">
        <v>0</v>
      </c>
      <c r="R45" s="60">
        <v>-1.6</v>
      </c>
      <c r="S45" s="60">
        <v>-9.9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-11.5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-1.2372354942642256E-2</v>
      </c>
      <c r="E46" s="65">
        <f t="shared" si="78"/>
        <v>-3.723236872979097E-3</v>
      </c>
      <c r="F46" s="65">
        <f t="shared" si="78"/>
        <v>0</v>
      </c>
      <c r="G46" s="65">
        <f t="shared" si="78"/>
        <v>0</v>
      </c>
      <c r="H46" s="65">
        <f t="shared" si="78"/>
        <v>-1.5594582127069388E-5</v>
      </c>
      <c r="I46" s="65">
        <f t="shared" si="78"/>
        <v>-3.8104586815530908E-4</v>
      </c>
      <c r="J46" s="65">
        <f t="shared" si="78"/>
        <v>-4.6575120025875872E-3</v>
      </c>
      <c r="K46" s="65">
        <f t="shared" si="78"/>
        <v>0</v>
      </c>
      <c r="L46" s="65">
        <f t="shared" si="78"/>
        <v>-2.3928556454300541E-5</v>
      </c>
      <c r="M46" s="65">
        <f t="shared" si="78"/>
        <v>0</v>
      </c>
      <c r="N46" s="65">
        <f t="shared" si="78"/>
        <v>0</v>
      </c>
      <c r="O46" s="65">
        <f t="shared" si="78"/>
        <v>-3.43525692524133E-4</v>
      </c>
      <c r="P46" s="65">
        <f t="shared" ca="1" si="78"/>
        <v>-2.8773324987833616E-3</v>
      </c>
      <c r="Q46" s="66">
        <f t="shared" si="78"/>
        <v>0</v>
      </c>
      <c r="R46" s="65">
        <f t="shared" si="78"/>
        <v>-5.6045372240070923E-5</v>
      </c>
      <c r="S46" s="65">
        <f t="shared" si="78"/>
        <v>-3.9127618506538486E-4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-1.0891583667640615E-4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-4424.9095300000008</v>
      </c>
      <c r="E47" s="71">
        <f t="shared" ref="E47:AO47" si="81">E23+E35</f>
        <v>-4298.5806599999996</v>
      </c>
      <c r="F47" s="71">
        <f>F23+F35</f>
        <v>-4225.2616300000009</v>
      </c>
      <c r="G47" s="71">
        <f t="shared" si="81"/>
        <v>-4427.9042100000006</v>
      </c>
      <c r="H47" s="71">
        <f t="shared" si="81"/>
        <v>-4506.3924900000002</v>
      </c>
      <c r="I47" s="71">
        <f t="shared" si="81"/>
        <v>-5534.1357099999996</v>
      </c>
      <c r="J47" s="71">
        <f t="shared" si="81"/>
        <v>-4953.1463199999998</v>
      </c>
      <c r="K47" s="71">
        <f t="shared" si="81"/>
        <v>-4931.7681100000009</v>
      </c>
      <c r="L47" s="71">
        <f t="shared" si="81"/>
        <v>-5114.6581400000005</v>
      </c>
      <c r="M47" s="71">
        <f t="shared" si="81"/>
        <v>-5493.3921799999989</v>
      </c>
      <c r="N47" s="71">
        <f t="shared" si="81"/>
        <v>-5319.5850900000005</v>
      </c>
      <c r="O47" s="71">
        <f t="shared" si="81"/>
        <v>-5279.2796600000011</v>
      </c>
      <c r="P47" s="71">
        <f ca="1">SUMIF($D$4:$O$4,"&lt;"&amp;MONTH(TODAY()),$D47:$O47)</f>
        <v>-21883.048520000004</v>
      </c>
      <c r="Q47" s="109">
        <f t="shared" si="81"/>
        <v>-5368.2275</v>
      </c>
      <c r="R47" s="71">
        <f t="shared" si="81"/>
        <v>-5511.8414199999997</v>
      </c>
      <c r="S47" s="71">
        <f t="shared" si="81"/>
        <v>-5578.8254499999994</v>
      </c>
      <c r="T47" s="71">
        <f t="shared" si="81"/>
        <v>-5563.7797499999988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-22022.674119999996</v>
      </c>
      <c r="AD47" s="110">
        <f t="shared" si="81"/>
        <v>-5762.7698238333332</v>
      </c>
      <c r="AE47" s="110">
        <f t="shared" si="81"/>
        <v>-5762.7698238333332</v>
      </c>
      <c r="AF47" s="110">
        <f t="shared" si="81"/>
        <v>-5762.7698238333332</v>
      </c>
      <c r="AG47" s="110">
        <f t="shared" si="81"/>
        <v>-5762.7698238333332</v>
      </c>
      <c r="AH47" s="110">
        <f t="shared" si="81"/>
        <v>-5762.7698238333332</v>
      </c>
      <c r="AI47" s="110">
        <f t="shared" si="81"/>
        <v>-5762.7698238333332</v>
      </c>
      <c r="AJ47" s="110">
        <f t="shared" si="81"/>
        <v>-5762.7698238333332</v>
      </c>
      <c r="AK47" s="110">
        <f t="shared" si="81"/>
        <v>-5762.7698238333332</v>
      </c>
      <c r="AL47" s="110">
        <f t="shared" si="81"/>
        <v>-5762.7698238333332</v>
      </c>
      <c r="AM47" s="110">
        <f t="shared" si="81"/>
        <v>-5762.7698238333332</v>
      </c>
      <c r="AN47" s="110">
        <f t="shared" si="81"/>
        <v>-5762.7698238333332</v>
      </c>
      <c r="AO47" s="111">
        <f t="shared" si="81"/>
        <v>-5762.7698238333332</v>
      </c>
      <c r="AP47" s="5"/>
      <c r="AQ47" s="112">
        <f t="shared" ref="AQ47" si="83">AQ23+AQ35</f>
        <v>-5762.7698238333332</v>
      </c>
      <c r="AR47" s="111">
        <f ca="1">AR23+AR35</f>
        <v>-28813.849119166665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0.256526674049256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-3.4530283165286724E-2</v>
      </c>
      <c r="AV47" s="45">
        <f ca="1">IFERROR(($AC47/$AR47)-1,"")</f>
        <v>-0.23569135005462538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-0.261010703277406</v>
      </c>
      <c r="E48" s="114">
        <f t="shared" si="84"/>
        <v>-0.23791990389015474</v>
      </c>
      <c r="F48" s="114">
        <f t="shared" si="84"/>
        <v>-0.20220282484213745</v>
      </c>
      <c r="G48" s="115">
        <f t="shared" si="84"/>
        <v>-0.2454872990464817</v>
      </c>
      <c r="H48" s="115">
        <f t="shared" si="84"/>
        <v>-0.20078659366318205</v>
      </c>
      <c r="I48" s="115">
        <f t="shared" si="84"/>
        <v>-0.23908838391227297</v>
      </c>
      <c r="J48" s="115">
        <f t="shared" si="84"/>
        <v>-0.15985558699152957</v>
      </c>
      <c r="K48" s="115">
        <f t="shared" si="84"/>
        <v>-0.17521364113303725</v>
      </c>
      <c r="L48" s="115">
        <f t="shared" si="84"/>
        <v>-0.17483769435348259</v>
      </c>
      <c r="M48" s="115">
        <f t="shared" si="84"/>
        <v>-0.21648814507196512</v>
      </c>
      <c r="N48" s="115">
        <f t="shared" si="84"/>
        <v>-0.19945656998571745</v>
      </c>
      <c r="O48" s="115">
        <f t="shared" si="84"/>
        <v>-0.20263331857319217</v>
      </c>
      <c r="P48" s="115">
        <f t="shared" ca="1" si="84"/>
        <v>-0.22700875942855972</v>
      </c>
      <c r="Q48" s="116">
        <f t="shared" si="84"/>
        <v>-0.20429924563828111</v>
      </c>
      <c r="R48" s="115">
        <f t="shared" si="84"/>
        <v>-0.19307075257008818</v>
      </c>
      <c r="S48" s="115">
        <f t="shared" si="84"/>
        <v>-0.22049106456784634</v>
      </c>
      <c r="T48" s="115">
        <f t="shared" si="84"/>
        <v>-0.21853281712518841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-0.20857547631579446</v>
      </c>
      <c r="AD48" s="115">
        <f t="shared" si="84"/>
        <v>-0.19901729293367001</v>
      </c>
      <c r="AE48" s="115">
        <f t="shared" si="84"/>
        <v>-0.20215102195123988</v>
      </c>
      <c r="AF48" s="115">
        <f t="shared" si="84"/>
        <v>-0.20272858115798414</v>
      </c>
      <c r="AG48" s="115">
        <f t="shared" si="84"/>
        <v>-0.1955689477012526</v>
      </c>
      <c r="AH48" s="115">
        <f t="shared" si="84"/>
        <v>-0.19011203729148393</v>
      </c>
      <c r="AI48" s="115">
        <f t="shared" si="84"/>
        <v>-0.18277857633506772</v>
      </c>
      <c r="AJ48" s="115">
        <f t="shared" si="84"/>
        <v>-0.17861866596520218</v>
      </c>
      <c r="AK48" s="115">
        <f t="shared" si="84"/>
        <v>-0.16710591162794994</v>
      </c>
      <c r="AL48" s="115">
        <f t="shared" si="84"/>
        <v>-0.16042019413885239</v>
      </c>
      <c r="AM48" s="115">
        <f t="shared" si="84"/>
        <v>-0.16136164524583735</v>
      </c>
      <c r="AN48" s="115">
        <f t="shared" si="84"/>
        <v>-0.16066309736449688</v>
      </c>
      <c r="AO48" s="118">
        <f t="shared" si="84"/>
        <v>-0.1589691942686747</v>
      </c>
      <c r="AP48" s="119"/>
      <c r="AQ48" s="120">
        <f>AQ47/AQ11</f>
        <v>-0.1955689477012526</v>
      </c>
      <c r="AR48" s="118">
        <f ca="1">AR47/AR11</f>
        <v>-0.1978041239949403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-2.6954481921293294E-2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2.2963869423935801E-2</v>
      </c>
      <c r="AV48" s="45">
        <f ca="1">IF($AR48&lt;&gt;0,IFERROR(($AR48-$AC48),""),"")</f>
        <v>1.0771352320854161E-2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-5527.5642000000007</v>
      </c>
      <c r="E49" s="125">
        <f t="shared" si="86"/>
        <v>-9589.7298599999995</v>
      </c>
      <c r="F49" s="125">
        <f t="shared" si="86"/>
        <v>-7917.68246</v>
      </c>
      <c r="G49" s="125">
        <f t="shared" si="86"/>
        <v>-5541.8651900000004</v>
      </c>
      <c r="H49" s="125">
        <f t="shared" si="86"/>
        <v>-7948.1827900000017</v>
      </c>
      <c r="I49" s="125">
        <f t="shared" si="86"/>
        <v>-9153.5918399999991</v>
      </c>
      <c r="J49" s="125">
        <f t="shared" si="86"/>
        <v>-10979.316859999999</v>
      </c>
      <c r="K49" s="125">
        <f t="shared" si="86"/>
        <v>-10021.967120000001</v>
      </c>
      <c r="L49" s="125">
        <f t="shared" si="86"/>
        <v>-11783.012410000003</v>
      </c>
      <c r="M49" s="125">
        <f t="shared" si="86"/>
        <v>-7595.9718399999983</v>
      </c>
      <c r="N49" s="125">
        <f t="shared" si="86"/>
        <v>-11959.018519999998</v>
      </c>
      <c r="O49" s="125">
        <f t="shared" si="86"/>
        <v>-12886.446819999985</v>
      </c>
      <c r="P49" s="125">
        <f ca="1">SUMIF($D$4:$O$4,"&lt;"&amp;MONTH(TODAY()),$D49:$O49)</f>
        <v>-36525.0245</v>
      </c>
      <c r="Q49" s="126">
        <f t="shared" ref="Q49:AB49" si="87">Q52+Q58+Q64+Q68</f>
        <v>-12984.26367</v>
      </c>
      <c r="R49" s="125">
        <f t="shared" si="87"/>
        <v>-10292.365609999999</v>
      </c>
      <c r="S49" s="125">
        <f t="shared" si="87"/>
        <v>-11147.325629999999</v>
      </c>
      <c r="T49" s="125">
        <f t="shared" si="87"/>
        <v>-8453.4547899999998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-42877.409700000004</v>
      </c>
      <c r="AD49" s="128">
        <v>-10867.96074606878</v>
      </c>
      <c r="AE49" s="128">
        <v>-10699.486485473746</v>
      </c>
      <c r="AF49" s="128">
        <v>-10669.004414855861</v>
      </c>
      <c r="AG49" s="128">
        <v>-11059.588716998267</v>
      </c>
      <c r="AH49" s="128">
        <v>-11377.039340627198</v>
      </c>
      <c r="AI49" s="128">
        <v>-11833.510090520513</v>
      </c>
      <c r="AJ49" s="128">
        <v>-12109.104699132442</v>
      </c>
      <c r="AK49" s="128">
        <v>-12943.360927933991</v>
      </c>
      <c r="AL49" s="128">
        <v>-13482.792107332072</v>
      </c>
      <c r="AM49" s="128">
        <v>-13404.127877456644</v>
      </c>
      <c r="AN49" s="128">
        <v>-13462.407751824874</v>
      </c>
      <c r="AO49" s="129">
        <v>-13605.857017407085</v>
      </c>
      <c r="AP49" s="121"/>
      <c r="AQ49" s="130">
        <v>-11059.588716998267</v>
      </c>
      <c r="AR49" s="131">
        <f ca="1">SUMIF($AD$4:$AO$4,"&lt;"&amp;MONTH(TODAY()),$AD49:$AO49)</f>
        <v>-54673.079704023854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-0.32605263666328832</v>
      </c>
      <c r="E50" s="140">
        <f t="shared" ref="E50:P50" si="89">IFERROR(E49/E$11,"")</f>
        <v>-0.53077696734990365</v>
      </c>
      <c r="F50" s="140">
        <f t="shared" si="89"/>
        <v>-0.37890618376099078</v>
      </c>
      <c r="G50" s="141">
        <f t="shared" si="89"/>
        <v>-0.30724637495552709</v>
      </c>
      <c r="H50" s="141">
        <f t="shared" si="89"/>
        <v>-0.35413882651318435</v>
      </c>
      <c r="I50" s="141">
        <f t="shared" si="89"/>
        <v>-0.395457862745142</v>
      </c>
      <c r="J50" s="141">
        <f t="shared" si="89"/>
        <v>-0.35434146864074412</v>
      </c>
      <c r="K50" s="141">
        <f t="shared" si="89"/>
        <v>-0.35605594408427665</v>
      </c>
      <c r="L50" s="141">
        <f t="shared" si="89"/>
        <v>-0.40278639664915566</v>
      </c>
      <c r="M50" s="141">
        <f t="shared" si="89"/>
        <v>-0.29934834429761792</v>
      </c>
      <c r="N50" s="141">
        <f t="shared" si="89"/>
        <v>-0.44840053764322257</v>
      </c>
      <c r="O50" s="141">
        <f t="shared" si="89"/>
        <v>-0.49461738190121862</v>
      </c>
      <c r="P50" s="141">
        <f t="shared" ca="1" si="89"/>
        <v>-0.37890061305968115</v>
      </c>
      <c r="Q50" s="142">
        <f>IFERROR(Q49/Q$11,"")</f>
        <v>-0.4941436019523277</v>
      </c>
      <c r="R50" s="141">
        <f t="shared" ref="R50:AO50" si="90">IFERROR(R49/R$11,"")</f>
        <v>-0.36052466365209657</v>
      </c>
      <c r="S50" s="141">
        <f t="shared" si="90"/>
        <v>-0.44057404506949371</v>
      </c>
      <c r="T50" s="141">
        <f t="shared" si="90"/>
        <v>-0.33203278575129047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-0.40608947408630897</v>
      </c>
      <c r="AD50" s="144">
        <f t="shared" si="90"/>
        <v>-0.37532509427094407</v>
      </c>
      <c r="AE50" s="144">
        <f t="shared" si="90"/>
        <v>-0.37532509427094407</v>
      </c>
      <c r="AF50" s="144">
        <f t="shared" si="90"/>
        <v>-0.37532509427094407</v>
      </c>
      <c r="AG50" s="144">
        <f t="shared" si="90"/>
        <v>-0.37532509427094407</v>
      </c>
      <c r="AH50" s="144">
        <f t="shared" si="90"/>
        <v>-0.37532509427094407</v>
      </c>
      <c r="AI50" s="144">
        <f t="shared" si="90"/>
        <v>-0.37532509427094407</v>
      </c>
      <c r="AJ50" s="144">
        <f t="shared" si="90"/>
        <v>-0.37532509427094407</v>
      </c>
      <c r="AK50" s="144">
        <f t="shared" si="90"/>
        <v>-0.37532509427094407</v>
      </c>
      <c r="AL50" s="144">
        <f t="shared" si="90"/>
        <v>-0.37532509427094407</v>
      </c>
      <c r="AM50" s="144">
        <f t="shared" si="90"/>
        <v>-0.37532509427094407</v>
      </c>
      <c r="AN50" s="144">
        <f t="shared" si="90"/>
        <v>-0.37532509427094407</v>
      </c>
      <c r="AO50" s="145">
        <f t="shared" si="90"/>
        <v>-0.37532509427094407</v>
      </c>
      <c r="AP50" s="56"/>
      <c r="AQ50" s="146">
        <f t="shared" ref="AQ50" si="92">IFERROR(AQ49/AQ$11,"")</f>
        <v>-0.37532509427094407</v>
      </c>
      <c r="AR50" s="147">
        <f ca="1">IFERROR(AR49/AR$11,"")</f>
        <v>-0.37532509427094407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2.4786410795763381E-2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-4.3292308519653599E-2</v>
      </c>
      <c r="AV50" s="45">
        <f ca="1">IF($AR50&lt;&gt;0,IFERROR(($AR50-$AC50),""),"")</f>
        <v>3.0764379815364895E-2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-8.3166090869608564E-2</v>
      </c>
      <c r="E51" s="151">
        <f t="shared" si="93"/>
        <v>-0.23508468798631027</v>
      </c>
      <c r="F51" s="151">
        <f>IFERROR(F52/F$11,"")</f>
        <v>-0.27885090373538723</v>
      </c>
      <c r="G51" s="151">
        <f t="shared" ref="G51:AO51" si="94">IFERROR(G52/G$11,"")</f>
        <v>-6.9152804920636607E-2</v>
      </c>
      <c r="H51" s="151">
        <f t="shared" si="94"/>
        <v>-7.1940609030240105E-2</v>
      </c>
      <c r="I51" s="151">
        <f t="shared" si="94"/>
        <v>-0.2699314716396492</v>
      </c>
      <c r="J51" s="151">
        <f t="shared" si="94"/>
        <v>-0.16054804977087861</v>
      </c>
      <c r="K51" s="151">
        <f t="shared" si="94"/>
        <v>-3.5451344015606408E-2</v>
      </c>
      <c r="L51" s="151">
        <f t="shared" si="94"/>
        <v>-0.14406551674308182</v>
      </c>
      <c r="M51" s="151">
        <f t="shared" si="94"/>
        <v>-3.2687068758559701E-2</v>
      </c>
      <c r="N51" s="151">
        <f t="shared" si="94"/>
        <v>-0.16866352082549793</v>
      </c>
      <c r="O51" s="151">
        <f t="shared" si="94"/>
        <v>-0.36470935327873782</v>
      </c>
      <c r="P51" s="151">
        <f t="shared" ca="1" si="94"/>
        <v>-0.14882269194619768</v>
      </c>
      <c r="Q51" s="152">
        <f t="shared" si="94"/>
        <v>-0.12080137478309999</v>
      </c>
      <c r="R51" s="151">
        <f t="shared" si="94"/>
        <v>-0.10730674828550493</v>
      </c>
      <c r="S51" s="151">
        <f t="shared" si="94"/>
        <v>-0.16383949275277879</v>
      </c>
      <c r="T51" s="151">
        <f t="shared" si="94"/>
        <v>-9.0375457235079282E-2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-0.12012950076311969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2.1222652314442675E-2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-1409.9131700000005</v>
      </c>
      <c r="E52" s="156">
        <f t="shared" si="95"/>
        <v>-4247.3558400000002</v>
      </c>
      <c r="F52" s="156">
        <f t="shared" si="95"/>
        <v>-5826.9117900000001</v>
      </c>
      <c r="G52" s="156">
        <f t="shared" si="95"/>
        <v>-1247.3231700000001</v>
      </c>
      <c r="H52" s="156">
        <f t="shared" si="95"/>
        <v>-1614.6128800000004</v>
      </c>
      <c r="I52" s="156">
        <f t="shared" si="95"/>
        <v>-6248.0550999999996</v>
      </c>
      <c r="J52" s="156">
        <f t="shared" si="95"/>
        <v>-4974.6023700000005</v>
      </c>
      <c r="K52" s="156">
        <f t="shared" si="95"/>
        <v>-997.85500000000093</v>
      </c>
      <c r="L52" s="156">
        <f t="shared" si="95"/>
        <v>-4214.4565600000005</v>
      </c>
      <c r="M52" s="156">
        <f t="shared" si="95"/>
        <v>-829.43519999999876</v>
      </c>
      <c r="N52" s="156">
        <f t="shared" si="95"/>
        <v>-4498.3223699999999</v>
      </c>
      <c r="O52" s="156">
        <f t="shared" si="95"/>
        <v>-9501.9056299999847</v>
      </c>
      <c r="P52" s="156">
        <f ca="1">SUMIF($D$4:$O$4,"&lt;"&amp;MONTH(TODAY()),$D52:$O52)</f>
        <v>-14346.116850000002</v>
      </c>
      <c r="Q52" s="157">
        <f t="shared" ref="Q52:AB52" si="96">+Q53+Q55</f>
        <v>-3174.2127099999998</v>
      </c>
      <c r="R52" s="156">
        <f t="shared" si="96"/>
        <v>-3063.4250500000003</v>
      </c>
      <c r="S52" s="156">
        <f t="shared" si="96"/>
        <v>-4145.4375199999995</v>
      </c>
      <c r="T52" s="156">
        <f t="shared" si="96"/>
        <v>-2300.9319399999999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-12684.00722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0.84469590186479082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-3109.8705299999997</v>
      </c>
      <c r="T53" s="156">
        <v>-1368.2581499999999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-4478.1286799999998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-0.12291093707329964</v>
      </c>
      <c r="T54" s="151">
        <f t="shared" si="100"/>
        <v>-5.3742118040168409E-2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-4.2412098428418282E-2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-1409.9131700000005</v>
      </c>
      <c r="E55" s="156">
        <v>-4247.3558400000002</v>
      </c>
      <c r="F55" s="156">
        <v>-5826.9117900000001</v>
      </c>
      <c r="G55" s="156">
        <v>-1247.3231700000001</v>
      </c>
      <c r="H55" s="156">
        <v>-1614.6128800000004</v>
      </c>
      <c r="I55" s="156">
        <v>-6248.0550999999996</v>
      </c>
      <c r="J55" s="156">
        <v>-4974.6023700000005</v>
      </c>
      <c r="K55" s="156">
        <v>-997.85500000000093</v>
      </c>
      <c r="L55" s="156">
        <v>-4214.4565600000005</v>
      </c>
      <c r="M55" s="156">
        <v>-829.43519999999876</v>
      </c>
      <c r="N55" s="156">
        <v>-4498.3223699999999</v>
      </c>
      <c r="O55" s="156">
        <v>-9501.9056299999847</v>
      </c>
      <c r="P55" s="156">
        <f ca="1">SUMIF($D$4:$O$4,"&lt;"&amp;MONTH(TODAY()),$D55:$O55)</f>
        <v>-14346.116850000002</v>
      </c>
      <c r="Q55" s="157">
        <v>-3174.2127099999998</v>
      </c>
      <c r="R55" s="156">
        <v>-3063.4250500000003</v>
      </c>
      <c r="S55" s="156">
        <v>-1035.56699</v>
      </c>
      <c r="T55" s="156">
        <v>-932.67379000000005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-8205.8785399999997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-8.3166090869608564E-2</v>
      </c>
      <c r="E56" s="151">
        <f t="shared" ref="E56:P56" si="103">IFERROR(E55/E$11,"")</f>
        <v>-0.23508468798631027</v>
      </c>
      <c r="F56" s="151">
        <f t="shared" si="103"/>
        <v>-0.27885090373538723</v>
      </c>
      <c r="G56" s="151">
        <f t="shared" si="103"/>
        <v>-6.9152804920636607E-2</v>
      </c>
      <c r="H56" s="151">
        <f t="shared" si="103"/>
        <v>-7.1940609030240105E-2</v>
      </c>
      <c r="I56" s="151">
        <f t="shared" si="103"/>
        <v>-0.2699314716396492</v>
      </c>
      <c r="J56" s="151">
        <f t="shared" si="103"/>
        <v>-0.16054804977087861</v>
      </c>
      <c r="K56" s="151">
        <f t="shared" si="103"/>
        <v>-3.5451344015606408E-2</v>
      </c>
      <c r="L56" s="151">
        <f t="shared" si="103"/>
        <v>-0.14406551674308182</v>
      </c>
      <c r="M56" s="151">
        <f t="shared" si="103"/>
        <v>-3.2687068758559701E-2</v>
      </c>
      <c r="N56" s="151">
        <f t="shared" si="103"/>
        <v>-0.16866352082549793</v>
      </c>
      <c r="O56" s="151">
        <f t="shared" si="103"/>
        <v>-0.36470935327873782</v>
      </c>
      <c r="P56" s="151">
        <f t="shared" ca="1" si="103"/>
        <v>-0.14882269194619768</v>
      </c>
      <c r="Q56" s="152">
        <f>IFERROR(Q55/Q$11,"")</f>
        <v>-0.12080137478309999</v>
      </c>
      <c r="R56" s="151">
        <f t="shared" ref="R56:AO56" si="104">IFERROR(R55/R$11,"")</f>
        <v>-0.10730674828550493</v>
      </c>
      <c r="S56" s="151">
        <f t="shared" si="104"/>
        <v>-4.0928555679479152E-2</v>
      </c>
      <c r="T56" s="151">
        <f t="shared" si="104"/>
        <v>-3.663333919491088E-2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-7.771740233470141E-2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-0.19126137717156683</v>
      </c>
      <c r="E57" s="151">
        <f t="shared" si="107"/>
        <v>-0.16985283630209011</v>
      </c>
      <c r="F57" s="151">
        <f t="shared" si="107"/>
        <v>-3.6794909827263786E-2</v>
      </c>
      <c r="G57" s="151">
        <f t="shared" si="107"/>
        <v>-0.17186357029853999</v>
      </c>
      <c r="H57" s="151">
        <f t="shared" si="107"/>
        <v>-0.21549827070074784</v>
      </c>
      <c r="I57" s="151">
        <f t="shared" si="107"/>
        <v>-8.7289569709042586E-2</v>
      </c>
      <c r="J57" s="151">
        <f t="shared" si="107"/>
        <v>-0.1237023128167432</v>
      </c>
      <c r="K57" s="151">
        <f t="shared" si="107"/>
        <v>-0.23294130437478608</v>
      </c>
      <c r="L57" s="151">
        <f t="shared" si="107"/>
        <v>-0.15624146629695379</v>
      </c>
      <c r="M57" s="151">
        <f t="shared" si="107"/>
        <v>-0.20249957897579093</v>
      </c>
      <c r="N57" s="151">
        <f t="shared" si="107"/>
        <v>-0.19975137554132108</v>
      </c>
      <c r="O57" s="151">
        <f t="shared" si="107"/>
        <v>-4.9847602291958268E-2</v>
      </c>
      <c r="P57" s="151">
        <f t="shared" ca="1" si="107"/>
        <v>-0.15577838238612687</v>
      </c>
      <c r="Q57" s="152">
        <f t="shared" si="107"/>
        <v>-0.2895189839738237</v>
      </c>
      <c r="R57" s="151">
        <f t="shared" si="107"/>
        <v>-0.14808986507360714</v>
      </c>
      <c r="S57" s="151">
        <f t="shared" si="107"/>
        <v>-0.18462867309644293</v>
      </c>
      <c r="T57" s="151">
        <f t="shared" si="107"/>
        <v>-0.1452747959469004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-0.1913631781935424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-2.6588774351639588E-2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-3242.4505199999994</v>
      </c>
      <c r="E58" s="156">
        <f t="shared" ref="E58:AB58" si="108">+E59+E61</f>
        <v>-3068.7895600000002</v>
      </c>
      <c r="F58" s="156">
        <f t="shared" si="108"/>
        <v>-768.87215000000003</v>
      </c>
      <c r="G58" s="156">
        <f t="shared" si="108"/>
        <v>-3099.9380799999999</v>
      </c>
      <c r="H58" s="156">
        <f t="shared" si="108"/>
        <v>-4836.5768400000006</v>
      </c>
      <c r="I58" s="156">
        <f t="shared" si="108"/>
        <v>-2020.4759300000003</v>
      </c>
      <c r="J58" s="156">
        <f t="shared" si="108"/>
        <v>-3832.9323799999993</v>
      </c>
      <c r="K58" s="156">
        <f t="shared" si="108"/>
        <v>-6556.6384500000004</v>
      </c>
      <c r="L58" s="156">
        <f t="shared" si="108"/>
        <v>-4570.6487400000005</v>
      </c>
      <c r="M58" s="156">
        <f t="shared" si="108"/>
        <v>-5138.4319599999999</v>
      </c>
      <c r="N58" s="156">
        <f t="shared" si="108"/>
        <v>-5327.4476699999996</v>
      </c>
      <c r="O58" s="156">
        <f t="shared" si="108"/>
        <v>-1298.6977400000001</v>
      </c>
      <c r="P58" s="156">
        <f t="shared" ca="1" si="108"/>
        <v>-15016.62715</v>
      </c>
      <c r="Q58" s="157">
        <f t="shared" si="108"/>
        <v>-7607.4865900000004</v>
      </c>
      <c r="R58" s="156">
        <f t="shared" si="108"/>
        <v>-4227.7136299999993</v>
      </c>
      <c r="S58" s="156">
        <f t="shared" si="108"/>
        <v>-4671.44164</v>
      </c>
      <c r="T58" s="156">
        <f t="shared" si="108"/>
        <v>-3698.6525800000004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-20205.294440000001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-2482.5400300000001</v>
      </c>
      <c r="H59" s="156">
        <v>-3723.2979700000005</v>
      </c>
      <c r="I59" s="156">
        <v>-859.87689</v>
      </c>
      <c r="J59" s="156">
        <v>-2895.7759599999995</v>
      </c>
      <c r="K59" s="156">
        <v>-5030.5690400000012</v>
      </c>
      <c r="L59" s="156">
        <v>-3746.6601500000002</v>
      </c>
      <c r="M59" s="156">
        <v>-4525.8768700000001</v>
      </c>
      <c r="N59" s="156">
        <v>-3302.2743499999997</v>
      </c>
      <c r="O59" s="156">
        <v>-1093.8932200000002</v>
      </c>
      <c r="P59" s="166">
        <f ca="1">SUMIF($D$4:$O$4,"&lt;"&amp;MONTH(TODAY()),$D59:$O59)</f>
        <v>-6205.8380000000006</v>
      </c>
      <c r="Q59" s="157">
        <v>-6384.2724000000007</v>
      </c>
      <c r="R59" s="156">
        <v>-1993.5204799999995</v>
      </c>
      <c r="S59" s="156">
        <v>-3970.8644400000003</v>
      </c>
      <c r="T59" s="156">
        <v>-3151.9065900000005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-15500.563910000003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-0.13763442428657949</v>
      </c>
      <c r="H60" s="151">
        <f t="shared" si="110"/>
        <v>-0.16589507421918784</v>
      </c>
      <c r="I60" s="151">
        <f t="shared" si="110"/>
        <v>-3.7148813611874963E-2</v>
      </c>
      <c r="J60" s="151">
        <f t="shared" si="110"/>
        <v>-9.3456953616052274E-2</v>
      </c>
      <c r="K60" s="151">
        <f t="shared" si="110"/>
        <v>-0.17872379617409218</v>
      </c>
      <c r="L60" s="151">
        <f t="shared" si="110"/>
        <v>-0.12807452702050448</v>
      </c>
      <c r="M60" s="151">
        <f t="shared" si="110"/>
        <v>-0.17835950107068665</v>
      </c>
      <c r="N60" s="151">
        <f t="shared" si="110"/>
        <v>-0.12381798652699331</v>
      </c>
      <c r="O60" s="151">
        <f t="shared" si="110"/>
        <v>-4.1986639770721104E-2</v>
      </c>
      <c r="P60" s="151">
        <f t="shared" ca="1" si="110"/>
        <v>-6.4377665858898078E-2</v>
      </c>
      <c r="Q60" s="152">
        <f>IFERROR(Q59/Q$11,"")</f>
        <v>-0.24296698216856469</v>
      </c>
      <c r="R60" s="151">
        <f t="shared" ref="R60:AO60" si="111">IFERROR(R59/R$11,"")</f>
        <v>-6.9829748356128013E-2</v>
      </c>
      <c r="S60" s="151">
        <f t="shared" si="111"/>
        <v>-0.15693986762575718</v>
      </c>
      <c r="T60" s="151">
        <f t="shared" si="111"/>
        <v>-0.12379983704929126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-0.14680494671423963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-3242.4505199999994</v>
      </c>
      <c r="E61" s="156">
        <v>-3068.7895600000002</v>
      </c>
      <c r="F61" s="156">
        <v>-768.87215000000003</v>
      </c>
      <c r="G61" s="156">
        <v>-617.3980499999999</v>
      </c>
      <c r="H61" s="156">
        <v>-1113.2788699999999</v>
      </c>
      <c r="I61" s="156">
        <v>-1160.5990400000003</v>
      </c>
      <c r="J61" s="156">
        <v>-937.15642000000003</v>
      </c>
      <c r="K61" s="156">
        <v>-1526.0694099999996</v>
      </c>
      <c r="L61" s="156">
        <v>-823.98858999999993</v>
      </c>
      <c r="M61" s="156">
        <v>-612.55508999999984</v>
      </c>
      <c r="N61" s="156">
        <v>-2025.1733200000003</v>
      </c>
      <c r="O61" s="156">
        <v>-204.80452000000002</v>
      </c>
      <c r="P61" s="156">
        <f ca="1">SUMIF($D$4:$O$4,"&lt;"&amp;MONTH(TODAY()),$D61:$O61)</f>
        <v>-8810.7891499999987</v>
      </c>
      <c r="Q61" s="157">
        <v>-1223.2141899999995</v>
      </c>
      <c r="R61" s="156">
        <v>-2234.1931500000001</v>
      </c>
      <c r="S61" s="156">
        <v>-700.57720000000006</v>
      </c>
      <c r="T61" s="156">
        <v>-546.74599000000001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-4704.7305299999998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-0.19126137717156683</v>
      </c>
      <c r="E62" s="151">
        <f t="shared" si="114"/>
        <v>-0.16985283630209011</v>
      </c>
      <c r="F62" s="151">
        <f t="shared" si="114"/>
        <v>-3.6794909827263786E-2</v>
      </c>
      <c r="G62" s="151">
        <f t="shared" si="114"/>
        <v>-3.4229146011960504E-2</v>
      </c>
      <c r="H62" s="151">
        <f t="shared" si="114"/>
        <v>-4.9603196481560009E-2</v>
      </c>
      <c r="I62" s="151">
        <f t="shared" si="114"/>
        <v>-5.0140756097167616E-2</v>
      </c>
      <c r="J62" s="151">
        <f t="shared" si="114"/>
        <v>-3.0245359200690932E-2</v>
      </c>
      <c r="K62" s="151">
        <f t="shared" si="114"/>
        <v>-5.4217508200693924E-2</v>
      </c>
      <c r="L62" s="151">
        <f t="shared" si="114"/>
        <v>-2.8166939276449286E-2</v>
      </c>
      <c r="M62" s="151">
        <f t="shared" si="114"/>
        <v>-2.4140077905104283E-2</v>
      </c>
      <c r="N62" s="151">
        <f t="shared" si="114"/>
        <v>-7.5933389014327779E-2</v>
      </c>
      <c r="O62" s="151">
        <f t="shared" si="114"/>
        <v>-7.8609625212371689E-3</v>
      </c>
      <c r="P62" s="151">
        <f t="shared" ca="1" si="114"/>
        <v>-9.1400716527228795E-2</v>
      </c>
      <c r="Q62" s="152">
        <f t="shared" si="114"/>
        <v>-4.6552001805258987E-2</v>
      </c>
      <c r="R62" s="151">
        <f t="shared" si="114"/>
        <v>-7.8260116717479136E-2</v>
      </c>
      <c r="S62" s="151">
        <f t="shared" si="114"/>
        <v>-2.7688805470685775E-2</v>
      </c>
      <c r="T62" s="151">
        <f t="shared" si="114"/>
        <v>-2.1474958897609153E-2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-4.4558231479302761E-2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-1.2787588696627309E-2</v>
      </c>
      <c r="E63" s="151">
        <f t="shared" si="116"/>
        <v>-8.1285988138368112E-2</v>
      </c>
      <c r="F63" s="151">
        <f t="shared" si="116"/>
        <v>-3.1071238257881828E-2</v>
      </c>
      <c r="G63" s="151">
        <f t="shared" si="116"/>
        <v>-4.3502247356496319E-2</v>
      </c>
      <c r="H63" s="151">
        <f t="shared" si="116"/>
        <v>-4.468593824214339E-2</v>
      </c>
      <c r="I63" s="151">
        <f t="shared" si="116"/>
        <v>-6.1463195361964205E-3</v>
      </c>
      <c r="J63" s="151">
        <f t="shared" si="116"/>
        <v>-4.9941331376196746E-2</v>
      </c>
      <c r="K63" s="151">
        <f t="shared" si="116"/>
        <v>-5.5220003662599139E-2</v>
      </c>
      <c r="L63" s="151">
        <f t="shared" si="116"/>
        <v>-7.3187726551833657E-2</v>
      </c>
      <c r="M63" s="151">
        <f t="shared" si="116"/>
        <v>-2.5843359352854096E-2</v>
      </c>
      <c r="N63" s="151">
        <f t="shared" si="116"/>
        <v>-2.8202956459556699E-2</v>
      </c>
      <c r="O63" s="151">
        <f t="shared" si="116"/>
        <v>-4.9015402665697795E-2</v>
      </c>
      <c r="P63" s="151">
        <f t="shared" ca="1" si="116"/>
        <v>-4.2763149393741012E-2</v>
      </c>
      <c r="Q63" s="152">
        <f t="shared" si="116"/>
        <v>-2.5003338522263524E-2</v>
      </c>
      <c r="R63" s="151">
        <f t="shared" si="116"/>
        <v>-5.0619166136278086E-2</v>
      </c>
      <c r="S63" s="151">
        <f t="shared" si="116"/>
        <v>-3.7662069841667901E-2</v>
      </c>
      <c r="T63" s="151">
        <f t="shared" si="116"/>
        <v>-4.4278742223716985E-2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-3.9610592743160485E-2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7.7649486722066591E-4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-216.78774999999999</v>
      </c>
      <c r="E64" s="156">
        <f t="shared" ref="E64:AB64" si="117">+E65</f>
        <v>-1468.6218800000006</v>
      </c>
      <c r="F64" s="156">
        <f t="shared" si="117"/>
        <v>-649.26941999999997</v>
      </c>
      <c r="G64" s="156">
        <f t="shared" si="117"/>
        <v>-784.65886000000012</v>
      </c>
      <c r="H64" s="156">
        <f t="shared" si="117"/>
        <v>-1002.9174400000001</v>
      </c>
      <c r="I64" s="156">
        <f t="shared" si="117"/>
        <v>-142.26774999999989</v>
      </c>
      <c r="J64" s="156">
        <f t="shared" si="117"/>
        <v>-1547.4387000000002</v>
      </c>
      <c r="K64" s="156">
        <f t="shared" si="117"/>
        <v>-1554.28682</v>
      </c>
      <c r="L64" s="156">
        <f t="shared" si="117"/>
        <v>-2141.0154300000004</v>
      </c>
      <c r="M64" s="156">
        <f t="shared" si="117"/>
        <v>-655.77590000000009</v>
      </c>
      <c r="N64" s="156">
        <f t="shared" si="117"/>
        <v>-752.18393000000003</v>
      </c>
      <c r="O64" s="156">
        <f t="shared" si="117"/>
        <v>-1277.0161400000002</v>
      </c>
      <c r="P64" s="156">
        <f t="shared" ca="1" si="117"/>
        <v>-4122.2553500000004</v>
      </c>
      <c r="Q64" s="157">
        <f t="shared" si="117"/>
        <v>-656.9951299999999</v>
      </c>
      <c r="R64" s="156">
        <f t="shared" si="117"/>
        <v>-1445.09105</v>
      </c>
      <c r="S64" s="156">
        <f t="shared" si="117"/>
        <v>-952.91895</v>
      </c>
      <c r="T64" s="156">
        <f t="shared" si="117"/>
        <v>-1127.3234499999999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-4182.3285799999994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-216.78774999999999</v>
      </c>
      <c r="E65" s="156">
        <v>-1468.6218800000006</v>
      </c>
      <c r="F65" s="156">
        <v>-649.26941999999997</v>
      </c>
      <c r="G65" s="156">
        <v>-784.65886000000012</v>
      </c>
      <c r="H65" s="156">
        <v>-1002.9174400000001</v>
      </c>
      <c r="I65" s="156">
        <v>-142.26774999999989</v>
      </c>
      <c r="J65" s="156">
        <v>-1547.4387000000002</v>
      </c>
      <c r="K65" s="156">
        <v>-1554.28682</v>
      </c>
      <c r="L65" s="156">
        <v>-2141.0154300000004</v>
      </c>
      <c r="M65" s="156">
        <v>-655.77590000000009</v>
      </c>
      <c r="N65" s="156">
        <v>-752.18393000000003</v>
      </c>
      <c r="O65" s="156">
        <v>-1277.0161400000002</v>
      </c>
      <c r="P65" s="156">
        <f ca="1">SUMIF($D$4:$O$4,"&lt;"&amp;MONTH(TODAY()),$D65:$O65)</f>
        <v>-4122.2553500000004</v>
      </c>
      <c r="Q65" s="157">
        <v>-656.9951299999999</v>
      </c>
      <c r="R65" s="156">
        <v>-1445.09105</v>
      </c>
      <c r="S65" s="156">
        <v>-952.91895</v>
      </c>
      <c r="T65" s="156">
        <v>-1127.3234499999999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-4182.3285799999994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-1.2787588696627309E-2</v>
      </c>
      <c r="E66" s="151">
        <f t="shared" ref="E66:P66" si="118">IFERROR(E65/E$11,"")</f>
        <v>-8.1285988138368112E-2</v>
      </c>
      <c r="F66" s="151">
        <f t="shared" si="118"/>
        <v>-3.1071238257881828E-2</v>
      </c>
      <c r="G66" s="151">
        <f t="shared" si="118"/>
        <v>-4.3502247356496319E-2</v>
      </c>
      <c r="H66" s="151">
        <f t="shared" si="118"/>
        <v>-4.468593824214339E-2</v>
      </c>
      <c r="I66" s="151">
        <f t="shared" si="118"/>
        <v>-6.1463195361964205E-3</v>
      </c>
      <c r="J66" s="151">
        <f t="shared" si="118"/>
        <v>-4.9941331376196746E-2</v>
      </c>
      <c r="K66" s="151">
        <f t="shared" si="118"/>
        <v>-5.5220003662599139E-2</v>
      </c>
      <c r="L66" s="151">
        <f t="shared" si="118"/>
        <v>-7.3187726551833657E-2</v>
      </c>
      <c r="M66" s="151">
        <f t="shared" si="118"/>
        <v>-2.5843359352854096E-2</v>
      </c>
      <c r="N66" s="151">
        <f t="shared" si="118"/>
        <v>-2.8202956459556699E-2</v>
      </c>
      <c r="O66" s="151">
        <f t="shared" si="118"/>
        <v>-4.9015402665697795E-2</v>
      </c>
      <c r="P66" s="151">
        <f t="shared" ca="1" si="118"/>
        <v>-4.2763149393741012E-2</v>
      </c>
      <c r="Q66" s="152">
        <f>IFERROR(Q65/Q$11,"")</f>
        <v>-2.5003338522263524E-2</v>
      </c>
      <c r="R66" s="151">
        <f t="shared" ref="R66:AO66" si="119">IFERROR(R65/R$11,"")</f>
        <v>-5.0619166136278086E-2</v>
      </c>
      <c r="S66" s="151">
        <f t="shared" si="119"/>
        <v>-3.7662069841667901E-2</v>
      </c>
      <c r="T66" s="151">
        <f t="shared" si="119"/>
        <v>-4.4278742223716985E-2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-3.9610592743160485E-2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-3.8837579925485595E-2</v>
      </c>
      <c r="E67" s="151">
        <f t="shared" ref="E67:AO67" si="122">IFERROR(E68/E$11,"")</f>
        <v>-4.4553454923135269E-2</v>
      </c>
      <c r="F67" s="151">
        <f t="shared" si="122"/>
        <v>-3.2189131940457971E-2</v>
      </c>
      <c r="G67" s="151">
        <f t="shared" si="122"/>
        <v>-2.2727752379854187E-2</v>
      </c>
      <c r="H67" s="151">
        <f t="shared" si="122"/>
        <v>-2.2014008540052993E-2</v>
      </c>
      <c r="I67" s="151">
        <f t="shared" si="122"/>
        <v>-3.2090501860253806E-2</v>
      </c>
      <c r="J67" s="151">
        <f t="shared" si="122"/>
        <v>-2.0149774676925601E-2</v>
      </c>
      <c r="K67" s="151">
        <f t="shared" si="122"/>
        <v>-3.2443292031285043E-2</v>
      </c>
      <c r="L67" s="151">
        <f t="shared" si="122"/>
        <v>-2.9291687057286339E-2</v>
      </c>
      <c r="M67" s="151">
        <f t="shared" si="122"/>
        <v>-3.8318337210413209E-2</v>
      </c>
      <c r="N67" s="151">
        <f t="shared" si="122"/>
        <v>-5.1782684816846933E-2</v>
      </c>
      <c r="O67" s="151">
        <f t="shared" si="122"/>
        <v>-3.1045023664824763E-2</v>
      </c>
      <c r="P67" s="151">
        <f t="shared" ca="1" si="122"/>
        <v>-3.1536389333615619E-2</v>
      </c>
      <c r="Q67" s="152">
        <f t="shared" si="122"/>
        <v>-5.8819904673140515E-2</v>
      </c>
      <c r="R67" s="151">
        <f t="shared" si="122"/>
        <v>-5.4508884156706454E-2</v>
      </c>
      <c r="S67" s="151">
        <f t="shared" si="122"/>
        <v>-5.4443809378604109E-2</v>
      </c>
      <c r="T67" s="151">
        <f t="shared" si="122"/>
        <v>-5.2103790345593794E-2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-5.4986202386486389E-2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2.9376037965739607E-2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-658.41276000000005</v>
      </c>
      <c r="E68" s="168">
        <f t="shared" ref="E68:O68" si="123">+E69+E71</f>
        <v>-804.96258000000012</v>
      </c>
      <c r="F68" s="168">
        <f t="shared" si="123"/>
        <v>-672.62909999999999</v>
      </c>
      <c r="G68" s="168">
        <f t="shared" si="123"/>
        <v>-409.94508000000008</v>
      </c>
      <c r="H68" s="168">
        <f t="shared" si="123"/>
        <v>-494.07562999999999</v>
      </c>
      <c r="I68" s="168">
        <f t="shared" si="123"/>
        <v>-742.79306000000008</v>
      </c>
      <c r="J68" s="168">
        <f t="shared" si="123"/>
        <v>-624.34341000000006</v>
      </c>
      <c r="K68" s="168">
        <f t="shared" si="123"/>
        <v>-913.18684999999994</v>
      </c>
      <c r="L68" s="168">
        <f t="shared" si="123"/>
        <v>-856.89168000000018</v>
      </c>
      <c r="M68" s="168">
        <f t="shared" si="123"/>
        <v>-972.32878000000005</v>
      </c>
      <c r="N68" s="168">
        <f t="shared" si="123"/>
        <v>-1381.0645499999998</v>
      </c>
      <c r="O68" s="168">
        <f t="shared" si="123"/>
        <v>-808.82731000000001</v>
      </c>
      <c r="P68" s="168">
        <f ca="1">SUMIF($D$4:$O$4,"&lt;"&amp;MONTH(TODAY()),$D68:$O68)</f>
        <v>-3040.0251499999999</v>
      </c>
      <c r="Q68" s="169">
        <f>+Q69+Q71</f>
        <v>-1545.5692399999998</v>
      </c>
      <c r="R68" s="168">
        <f t="shared" ref="R68:AB68" si="124">+R69+R71</f>
        <v>-1556.1358799999998</v>
      </c>
      <c r="S68" s="168">
        <f t="shared" si="124"/>
        <v>-1377.5275200000001</v>
      </c>
      <c r="T68" s="168">
        <f t="shared" si="124"/>
        <v>-1326.5468199999998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-5805.7794599999997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-658.41276000000005</v>
      </c>
      <c r="E69" s="156">
        <v>-804.96258000000012</v>
      </c>
      <c r="F69" s="156">
        <v>-672.62909999999999</v>
      </c>
      <c r="G69" s="156">
        <v>-409.94508000000008</v>
      </c>
      <c r="H69" s="156">
        <v>-494.07562999999999</v>
      </c>
      <c r="I69" s="156">
        <v>-742.79306000000008</v>
      </c>
      <c r="J69" s="156">
        <v>-624.34341000000006</v>
      </c>
      <c r="K69" s="156">
        <v>-913.18684999999994</v>
      </c>
      <c r="L69" s="156">
        <v>-856.89168000000018</v>
      </c>
      <c r="M69" s="156">
        <v>-972.32878000000005</v>
      </c>
      <c r="N69" s="156">
        <v>-1381.0645499999998</v>
      </c>
      <c r="O69" s="156">
        <v>-808.82731000000001</v>
      </c>
      <c r="P69" s="156">
        <f ca="1">SUMIF($D$4:$O$4,"&lt;"&amp;MONTH(TODAY()),$D69:$O69)</f>
        <v>-3040.0251499999999</v>
      </c>
      <c r="Q69" s="157">
        <v>-1545.5692399999998</v>
      </c>
      <c r="R69" s="156">
        <v>-1556.1358799999998</v>
      </c>
      <c r="S69" s="156">
        <v>-1377.5275200000001</v>
      </c>
      <c r="T69" s="156">
        <v>-1326.5468199999998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-5805.7794599999997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-3.8837579925485595E-2</v>
      </c>
      <c r="E70" s="154">
        <f t="shared" ref="E70:P70" si="126">IFERROR(E69/E$11,"")</f>
        <v>-4.4553454923135269E-2</v>
      </c>
      <c r="F70" s="154">
        <f t="shared" si="126"/>
        <v>-3.2189131940457971E-2</v>
      </c>
      <c r="G70" s="154">
        <f t="shared" si="126"/>
        <v>-2.2727752379854187E-2</v>
      </c>
      <c r="H70" s="154">
        <f t="shared" si="126"/>
        <v>-2.2014008540052993E-2</v>
      </c>
      <c r="I70" s="154">
        <f t="shared" si="126"/>
        <v>-3.2090501860253806E-2</v>
      </c>
      <c r="J70" s="154">
        <f t="shared" si="126"/>
        <v>-2.0149774676925601E-2</v>
      </c>
      <c r="K70" s="154">
        <f t="shared" si="126"/>
        <v>-3.2443292031285043E-2</v>
      </c>
      <c r="L70" s="154">
        <f t="shared" si="126"/>
        <v>-2.9291687057286339E-2</v>
      </c>
      <c r="M70" s="154">
        <f t="shared" si="126"/>
        <v>-3.8318337210413209E-2</v>
      </c>
      <c r="N70" s="154">
        <f t="shared" si="126"/>
        <v>-5.1782684816846933E-2</v>
      </c>
      <c r="O70" s="154">
        <f t="shared" si="126"/>
        <v>-3.1045023664824763E-2</v>
      </c>
      <c r="P70" s="154">
        <f t="shared" ca="1" si="126"/>
        <v>-3.1536389333615619E-2</v>
      </c>
      <c r="Q70" s="172">
        <f>IFERROR(Q69/Q$11,"")</f>
        <v>-5.8819904673140515E-2</v>
      </c>
      <c r="R70" s="154">
        <f t="shared" ref="R70:AO70" si="127">IFERROR(R69/R$11,"")</f>
        <v>-5.4508884156706454E-2</v>
      </c>
      <c r="S70" s="154">
        <f t="shared" si="127"/>
        <v>-5.4443809378604109E-2</v>
      </c>
      <c r="T70" s="154">
        <f t="shared" si="127"/>
        <v>-5.2103790345593794E-2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-5.4986202386486389E-2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-112.05416999999998</v>
      </c>
      <c r="E73" s="176">
        <f t="shared" si="134"/>
        <v>-317.43883999999997</v>
      </c>
      <c r="F73" s="176">
        <f t="shared" si="134"/>
        <v>-379.84414000000004</v>
      </c>
      <c r="G73" s="176">
        <f t="shared" si="134"/>
        <v>-44.336490000000012</v>
      </c>
      <c r="H73" s="176">
        <f t="shared" si="134"/>
        <v>-104.58744999999999</v>
      </c>
      <c r="I73" s="176">
        <f t="shared" si="134"/>
        <v>-389.00889000000006</v>
      </c>
      <c r="J73" s="176">
        <f t="shared" si="134"/>
        <v>-678.20307000000003</v>
      </c>
      <c r="K73" s="176">
        <f t="shared" si="134"/>
        <v>-276.25609000000003</v>
      </c>
      <c r="L73" s="176">
        <f t="shared" si="134"/>
        <v>-208.0076</v>
      </c>
      <c r="M73" s="176">
        <f t="shared" si="134"/>
        <v>-177.31187999999997</v>
      </c>
      <c r="N73" s="176">
        <f t="shared" si="134"/>
        <v>-168.77766</v>
      </c>
      <c r="O73" s="176">
        <f t="shared" si="134"/>
        <v>124.25031000000004</v>
      </c>
      <c r="P73" s="176">
        <f ca="1">SUMIF($D$4:$O$4,"&lt;"&amp;MONTH(TODAY()),$D73:$O73)</f>
        <v>-958.26109000000008</v>
      </c>
      <c r="Q73" s="177">
        <f t="shared" ref="Q73:AB73" si="135">+Q75+Q77+Q79+Q81+Q83</f>
        <v>-311.66901000000001</v>
      </c>
      <c r="R73" s="176">
        <f t="shared" si="135"/>
        <v>-359.26914999999997</v>
      </c>
      <c r="S73" s="176">
        <f t="shared" si="135"/>
        <v>-420.17612000000003</v>
      </c>
      <c r="T73" s="176">
        <f t="shared" si="135"/>
        <v>-538.98872000000006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-1630.1030000000001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11.156774701831379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-6.6097029823039112E-3</v>
      </c>
      <c r="E74" s="182">
        <f t="shared" si="137"/>
        <v>-1.7569757154167771E-2</v>
      </c>
      <c r="F74" s="182">
        <f t="shared" si="137"/>
        <v>-1.8177704680439475E-2</v>
      </c>
      <c r="G74" s="182">
        <f t="shared" si="137"/>
        <v>-2.4580579576949221E-3</v>
      </c>
      <c r="H74" s="182">
        <f t="shared" si="137"/>
        <v>-4.659993081387895E-3</v>
      </c>
      <c r="I74" s="182">
        <f t="shared" si="137"/>
        <v>-1.6806148549907387E-2</v>
      </c>
      <c r="J74" s="182">
        <f t="shared" si="137"/>
        <v>-2.1888016797837587E-2</v>
      </c>
      <c r="K74" s="182">
        <f t="shared" si="137"/>
        <v>-9.8147022192566231E-3</v>
      </c>
      <c r="L74" s="182">
        <f t="shared" si="137"/>
        <v>-7.1104594278908074E-3</v>
      </c>
      <c r="M74" s="182">
        <f t="shared" si="137"/>
        <v>-6.9876533010288146E-3</v>
      </c>
      <c r="N74" s="182">
        <f t="shared" si="137"/>
        <v>-6.3282779736145971E-3</v>
      </c>
      <c r="O74" s="182">
        <f t="shared" si="137"/>
        <v>4.7690696971048295E-3</v>
      </c>
      <c r="P74" s="182">
        <f t="shared" ca="1" si="137"/>
        <v>-9.9407384236590533E-3</v>
      </c>
      <c r="Q74" s="183">
        <f t="shared" si="137"/>
        <v>-1.1861223026004373E-2</v>
      </c>
      <c r="R74" s="182">
        <f t="shared" si="137"/>
        <v>-1.2584608278827422E-2</v>
      </c>
      <c r="S74" s="182">
        <f t="shared" si="137"/>
        <v>-1.6606556493856096E-2</v>
      </c>
      <c r="T74" s="182">
        <f t="shared" si="137"/>
        <v>-2.1170270692383072E-2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-1.543861148814954E-2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1.8712212734688149E-2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-44.354359999999993</v>
      </c>
      <c r="E75" s="188">
        <v>-235.31129999999999</v>
      </c>
      <c r="F75" s="188">
        <v>-119.197</v>
      </c>
      <c r="G75" s="188">
        <v>-111.85354000000001</v>
      </c>
      <c r="H75" s="188">
        <v>-1.47</v>
      </c>
      <c r="I75" s="188">
        <v>-30.118980000000001</v>
      </c>
      <c r="J75" s="188">
        <v>-253.61452000000003</v>
      </c>
      <c r="K75" s="188">
        <v>-35.582380000000008</v>
      </c>
      <c r="L75" s="188">
        <v>-16.454999999999998</v>
      </c>
      <c r="M75" s="188">
        <v>-34.96725</v>
      </c>
      <c r="N75" s="188">
        <v>-11.452459999999999</v>
      </c>
      <c r="O75" s="188">
        <v>-47.770939999999975</v>
      </c>
      <c r="P75" s="188">
        <f ca="1">SUMIF($D$4:$O$4,"&lt;"&amp;MONTH(TODAY()),$D75:$O75)</f>
        <v>-512.18619999999999</v>
      </c>
      <c r="Q75" s="189">
        <v>-50.137100000000004</v>
      </c>
      <c r="R75" s="188">
        <v>-105.80710000000001</v>
      </c>
      <c r="S75" s="188">
        <v>-109.27808</v>
      </c>
      <c r="T75" s="188">
        <v>-33.186699999999995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-298.40897999999999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-2.6163162474915598E-3</v>
      </c>
      <c r="E76" s="190">
        <f t="shared" ref="E76:P76" si="139">IFERROR(E75/E$11,"")</f>
        <v>-1.3024122683385306E-2</v>
      </c>
      <c r="F76" s="190">
        <f t="shared" si="139"/>
        <v>-5.7042550789235388E-3</v>
      </c>
      <c r="G76" s="190">
        <f t="shared" si="139"/>
        <v>-6.2012686185430382E-3</v>
      </c>
      <c r="H76" s="190">
        <f t="shared" si="139"/>
        <v>-6.5497244933691425E-5</v>
      </c>
      <c r="I76" s="190">
        <f t="shared" si="139"/>
        <v>-1.3012146124775953E-3</v>
      </c>
      <c r="J76" s="190">
        <f t="shared" si="139"/>
        <v>-8.1850394365444515E-3</v>
      </c>
      <c r="K76" s="190">
        <f t="shared" si="139"/>
        <v>-1.2641548063336179E-3</v>
      </c>
      <c r="L76" s="190">
        <f t="shared" si="139"/>
        <v>-5.6249199493645053E-4</v>
      </c>
      <c r="M76" s="190">
        <f t="shared" si="139"/>
        <v>-1.3780183250575193E-3</v>
      </c>
      <c r="N76" s="190">
        <f t="shared" si="139"/>
        <v>-4.2940724715405002E-4</v>
      </c>
      <c r="O76" s="190">
        <f t="shared" si="139"/>
        <v>-1.8335804744166256E-3</v>
      </c>
      <c r="P76" s="190">
        <f t="shared" ca="1" si="139"/>
        <v>-5.3132795347121111E-3</v>
      </c>
      <c r="Q76" s="191">
        <f>IFERROR(Q75/Q$11,"")</f>
        <v>-1.9080733274607056E-3</v>
      </c>
      <c r="R76" s="190">
        <f t="shared" ref="R76:AO76" si="140">IFERROR(R75/R$11,"")</f>
        <v>-3.7062489407140051E-3</v>
      </c>
      <c r="S76" s="190">
        <f t="shared" si="140"/>
        <v>-4.3189808337040338E-3</v>
      </c>
      <c r="T76" s="190">
        <f t="shared" si="140"/>
        <v>-1.3034993058610004E-3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-2.8262142372567781E-3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-5.5074099999999966</v>
      </c>
      <c r="E77" s="188">
        <v>-21.731279999999998</v>
      </c>
      <c r="F77" s="188">
        <v>-5.24383</v>
      </c>
      <c r="G77" s="188">
        <v>-15.925000000000001</v>
      </c>
      <c r="H77" s="188">
        <v>-33.478079999999999</v>
      </c>
      <c r="I77" s="188">
        <v>-31.527570000000001</v>
      </c>
      <c r="J77" s="188">
        <v>-64.862639999999999</v>
      </c>
      <c r="K77" s="188">
        <v>-5.8559999999999999</v>
      </c>
      <c r="L77" s="188">
        <v>-64.664869999999993</v>
      </c>
      <c r="M77" s="188">
        <v>-14.9908</v>
      </c>
      <c r="N77" s="188">
        <v>-16.694040000000001</v>
      </c>
      <c r="O77" s="188">
        <v>15.329410000000003</v>
      </c>
      <c r="P77" s="188">
        <f ca="1">SUMIF($D$4:$O$4,"&lt;"&amp;MONTH(TODAY()),$D77:$O77)</f>
        <v>-81.885599999999982</v>
      </c>
      <c r="Q77" s="189">
        <v>-17.303000000000001</v>
      </c>
      <c r="R77" s="188">
        <v>-10.91534</v>
      </c>
      <c r="S77" s="188">
        <v>-16.899249999999999</v>
      </c>
      <c r="T77" s="188">
        <v>-4.875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-49.99259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-3.2486380740467193E-4</v>
      </c>
      <c r="E78" s="190">
        <f t="shared" ref="E78:P78" si="143">IFERROR(E77/E$11,"")</f>
        <v>-1.2027933073634688E-3</v>
      </c>
      <c r="F78" s="190">
        <f t="shared" si="143"/>
        <v>-2.5094712040161767E-4</v>
      </c>
      <c r="G78" s="190">
        <f t="shared" si="143"/>
        <v>-8.8289742774612118E-4</v>
      </c>
      <c r="H78" s="190">
        <f t="shared" si="143"/>
        <v>-1.4916476229045689E-3</v>
      </c>
      <c r="I78" s="190">
        <f t="shared" si="143"/>
        <v>-1.362069192911256E-3</v>
      </c>
      <c r="J78" s="190">
        <f t="shared" si="143"/>
        <v>-2.0933472829488846E-3</v>
      </c>
      <c r="K78" s="190">
        <f t="shared" si="143"/>
        <v>-2.0804933638193015E-4</v>
      </c>
      <c r="L78" s="190">
        <f t="shared" si="143"/>
        <v>-2.2104814177214363E-3</v>
      </c>
      <c r="M78" s="190">
        <f t="shared" si="143"/>
        <v>-5.9076985199786256E-4</v>
      </c>
      <c r="N78" s="190">
        <f t="shared" si="143"/>
        <v>-6.2593903495664668E-4</v>
      </c>
      <c r="O78" s="190">
        <f t="shared" si="143"/>
        <v>5.8838504874149399E-4</v>
      </c>
      <c r="P78" s="190">
        <f t="shared" ca="1" si="143"/>
        <v>-8.4945881530510184E-4</v>
      </c>
      <c r="Q78" s="191">
        <f>IFERROR(Q77/Q$11,"")</f>
        <v>-6.5850224255197421E-4</v>
      </c>
      <c r="R78" s="190">
        <f t="shared" ref="R78:AO78" si="144">IFERROR(R77/R$11,"")</f>
        <v>-3.8234643339183483E-4</v>
      </c>
      <c r="S78" s="190">
        <f t="shared" si="144"/>
        <v>-6.6790647176426308E-4</v>
      </c>
      <c r="T78" s="190">
        <f t="shared" si="144"/>
        <v>-1.914790899990773E-4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-4.7347693630178569E-4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-57.986700000000006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-2.5051692112201202E-3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-61.487400000000001</v>
      </c>
      <c r="E81" s="188">
        <v>-60.396260000000005</v>
      </c>
      <c r="F81" s="188">
        <v>-255.40331000000003</v>
      </c>
      <c r="G81" s="188">
        <v>83.442049999999995</v>
      </c>
      <c r="H81" s="188">
        <v>-69.63937</v>
      </c>
      <c r="I81" s="188">
        <v>-269.37564000000003</v>
      </c>
      <c r="J81" s="188">
        <v>-359.72591000000006</v>
      </c>
      <c r="K81" s="188">
        <v>-234.81771000000001</v>
      </c>
      <c r="L81" s="188">
        <v>-126.88773</v>
      </c>
      <c r="M81" s="188">
        <v>-127.35382999999999</v>
      </c>
      <c r="N81" s="188">
        <v>-140.63115999999999</v>
      </c>
      <c r="O81" s="188">
        <v>156.69184000000001</v>
      </c>
      <c r="P81" s="188">
        <f ca="1">SUMIF($D$4:$O$4,"&lt;"&amp;MONTH(TODAY()),$D81:$O81)</f>
        <v>-363.48429000000004</v>
      </c>
      <c r="Q81" s="189">
        <v>-244.22891000000001</v>
      </c>
      <c r="R81" s="188">
        <v>-242.54670999999999</v>
      </c>
      <c r="S81" s="188">
        <v>-293.99879000000004</v>
      </c>
      <c r="T81" s="188">
        <v>-500.13564000000008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-1280.91005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-3.6269373210663517E-3</v>
      </c>
      <c r="E82" s="190">
        <f t="shared" ref="E82:P82" si="151">IFERROR(E81/E$11,"")</f>
        <v>-3.3428411634189971E-3</v>
      </c>
      <c r="F82" s="190">
        <f t="shared" si="151"/>
        <v>-1.2222502481114318E-2</v>
      </c>
      <c r="G82" s="190">
        <f t="shared" si="151"/>
        <v>4.6261080885942373E-3</v>
      </c>
      <c r="H82" s="190">
        <f t="shared" si="151"/>
        <v>-3.1028482135496346E-3</v>
      </c>
      <c r="I82" s="190">
        <f t="shared" si="151"/>
        <v>-1.1637695533298414E-2</v>
      </c>
      <c r="J82" s="190">
        <f t="shared" si="151"/>
        <v>-1.1609630078344252E-2</v>
      </c>
      <c r="K82" s="190">
        <f t="shared" si="151"/>
        <v>-8.3424980765410741E-3</v>
      </c>
      <c r="L82" s="190">
        <f t="shared" si="151"/>
        <v>-4.3374860152329206E-3</v>
      </c>
      <c r="M82" s="190">
        <f t="shared" si="151"/>
        <v>-5.018865123973433E-3</v>
      </c>
      <c r="N82" s="190">
        <f t="shared" si="151"/>
        <v>-5.2729316915038999E-3</v>
      </c>
      <c r="O82" s="190">
        <f t="shared" si="151"/>
        <v>6.0142651227799611E-3</v>
      </c>
      <c r="P82" s="190">
        <f t="shared" ca="1" si="151"/>
        <v>-3.770686596488469E-3</v>
      </c>
      <c r="Q82" s="191">
        <f>IFERROR(Q81/Q$11,"")</f>
        <v>-9.2946474559916937E-3</v>
      </c>
      <c r="R82" s="190">
        <f t="shared" ref="R82:AO82" si="152">IFERROR(R81/R$11,"")</f>
        <v>-8.4960129047215813E-3</v>
      </c>
      <c r="S82" s="190">
        <f t="shared" si="152"/>
        <v>-1.1619669188387801E-2</v>
      </c>
      <c r="T82" s="190">
        <f t="shared" si="152"/>
        <v>-1.9644208661191001E-2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-1.213142520025802E-2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-0.70499999999999996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-0.70499999999999996</v>
      </c>
      <c r="Q83" s="189">
        <v>0</v>
      </c>
      <c r="R83" s="188">
        <v>0</v>
      </c>
      <c r="S83" s="188">
        <v>0</v>
      </c>
      <c r="T83" s="188">
        <v>-0.79137999999999997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-0.79137999999999997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-4.1585606341328108E-5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-7.3134771533712511E-6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-3.1083635331993802E-5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-7.4951143329542872E-6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-398.79595999999992</v>
      </c>
      <c r="E85" s="176">
        <f t="shared" ref="E85:AB85" si="159">E87+E89+E91+E97+E99</f>
        <v>-434.94370000000009</v>
      </c>
      <c r="F85" s="176">
        <f t="shared" si="159"/>
        <v>-562.07825000000003</v>
      </c>
      <c r="G85" s="176">
        <f t="shared" si="159"/>
        <v>-775.56386000000009</v>
      </c>
      <c r="H85" s="176">
        <f t="shared" si="159"/>
        <v>-546.72547000000009</v>
      </c>
      <c r="I85" s="176">
        <f t="shared" si="159"/>
        <v>-522.57697999999982</v>
      </c>
      <c r="J85" s="176">
        <f t="shared" si="159"/>
        <v>-472.26951000000003</v>
      </c>
      <c r="K85" s="176">
        <f t="shared" si="159"/>
        <v>-490.42687999999993</v>
      </c>
      <c r="L85" s="176">
        <f t="shared" si="159"/>
        <v>-714.68345999999997</v>
      </c>
      <c r="M85" s="176">
        <f t="shared" si="159"/>
        <v>-422.95526000000007</v>
      </c>
      <c r="N85" s="176">
        <f t="shared" si="159"/>
        <v>-478.66815000000003</v>
      </c>
      <c r="O85" s="176">
        <f t="shared" si="159"/>
        <v>-503.75995000000006</v>
      </c>
      <c r="P85" s="176">
        <f t="shared" ca="1" si="159"/>
        <v>-2718.1072399999998</v>
      </c>
      <c r="Q85" s="177">
        <f>Q87+Q89+Q91+Q97+Q99+Q93+Q95</f>
        <v>-528.87241999999981</v>
      </c>
      <c r="R85" s="176">
        <f t="shared" ref="R85:T85" si="160">R87+R89+R91+R97+R99+R93+R95</f>
        <v>-721.41166999999962</v>
      </c>
      <c r="S85" s="176">
        <f t="shared" si="160"/>
        <v>-510.76435000000021</v>
      </c>
      <c r="T85" s="176">
        <f t="shared" si="160"/>
        <v>-550.29637999999989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-2311.3448199999993</v>
      </c>
      <c r="AD85" s="176">
        <v>-573.67211660000009</v>
      </c>
      <c r="AE85" s="176">
        <v>-573.67211660000009</v>
      </c>
      <c r="AF85" s="176">
        <v>-573.67211660000009</v>
      </c>
      <c r="AG85" s="176">
        <v>-573.67211660000009</v>
      </c>
      <c r="AH85" s="176">
        <v>-573.67211660000009</v>
      </c>
      <c r="AI85" s="176">
        <v>-573.67211660000009</v>
      </c>
      <c r="AJ85" s="176">
        <v>-573.67211660000009</v>
      </c>
      <c r="AK85" s="176">
        <v>-573.67211660000009</v>
      </c>
      <c r="AL85" s="176">
        <v>-573.67211660000009</v>
      </c>
      <c r="AM85" s="176">
        <v>-573.67211660000009</v>
      </c>
      <c r="AN85" s="176">
        <v>-573.67211660000009</v>
      </c>
      <c r="AO85" s="178">
        <v>-573.67211660000009</v>
      </c>
      <c r="AP85" s="5"/>
      <c r="AQ85" s="179">
        <v>-573.67211660000009</v>
      </c>
      <c r="AR85" s="178">
        <f ca="1">SUMIF($AD$4:$AO$4,"&lt;"&amp;MONTH(TODAY()),$AD85:$AO85)</f>
        <v>-2868.3605830000006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-0.29045639130219425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-4.074755583126799E-2</v>
      </c>
      <c r="AV85" s="45">
        <f ca="1">IFERROR(($AC85/$AR85)-1,"")</f>
        <v>-0.19419307541084041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-2.3523647947619897E-2</v>
      </c>
      <c r="E86" s="196">
        <f t="shared" si="162"/>
        <v>-2.4073472498624311E-2</v>
      </c>
      <c r="F86" s="196">
        <f t="shared" si="162"/>
        <v>-2.689864436449705E-2</v>
      </c>
      <c r="G86" s="196">
        <f t="shared" si="162"/>
        <v>-4.2998011745485266E-2</v>
      </c>
      <c r="H86" s="196">
        <f t="shared" si="162"/>
        <v>-2.4359872122501749E-2</v>
      </c>
      <c r="I86" s="196">
        <f t="shared" si="162"/>
        <v>-2.2576621204317405E-2</v>
      </c>
      <c r="J86" s="196">
        <f t="shared" si="162"/>
        <v>-1.5241810934277438E-2</v>
      </c>
      <c r="K86" s="196">
        <f t="shared" si="162"/>
        <v>-1.7423665800522625E-2</v>
      </c>
      <c r="L86" s="196">
        <f t="shared" si="162"/>
        <v>-2.4430490742235488E-2</v>
      </c>
      <c r="M86" s="196">
        <f t="shared" si="162"/>
        <v>-1.6668170901614158E-2</v>
      </c>
      <c r="N86" s="196">
        <f t="shared" si="162"/>
        <v>-1.7947547740120629E-2</v>
      </c>
      <c r="O86" s="196">
        <f t="shared" si="162"/>
        <v>-1.9335696725103088E-2</v>
      </c>
      <c r="P86" s="196">
        <f t="shared" ca="1" si="162"/>
        <v>-2.8196900993124805E-2</v>
      </c>
      <c r="Q86" s="197">
        <f t="shared" si="162"/>
        <v>-2.0127357949135376E-2</v>
      </c>
      <c r="R86" s="196">
        <f t="shared" si="162"/>
        <v>-2.526986598967574E-2</v>
      </c>
      <c r="S86" s="196">
        <f t="shared" si="162"/>
        <v>-2.018686124600011E-2</v>
      </c>
      <c r="T86" s="196">
        <f t="shared" si="162"/>
        <v>-2.1614410271217726E-2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-2.1890613471128462E-2</v>
      </c>
      <c r="AD86" s="185">
        <f t="shared" si="162"/>
        <v>-1.9811770236784435E-2</v>
      </c>
      <c r="AE86" s="185">
        <f t="shared" si="162"/>
        <v>-2.0123726642005617E-2</v>
      </c>
      <c r="AF86" s="185">
        <f t="shared" si="162"/>
        <v>-2.0181221496515425E-2</v>
      </c>
      <c r="AG86" s="185">
        <f t="shared" si="162"/>
        <v>-1.9468494421729841E-2</v>
      </c>
      <c r="AH86" s="185">
        <f t="shared" si="162"/>
        <v>-1.8925269993101491E-2</v>
      </c>
      <c r="AI86" s="185">
        <f t="shared" si="162"/>
        <v>-1.8195238741207362E-2</v>
      </c>
      <c r="AJ86" s="185">
        <f t="shared" si="162"/>
        <v>-1.7781128051434985E-2</v>
      </c>
      <c r="AK86" s="185">
        <f t="shared" si="162"/>
        <v>-1.6635056570107963E-2</v>
      </c>
      <c r="AL86" s="185">
        <f t="shared" si="162"/>
        <v>-1.596950687435264E-2</v>
      </c>
      <c r="AM86" s="185">
        <f t="shared" si="162"/>
        <v>-1.6063226433823127E-2</v>
      </c>
      <c r="AN86" s="185">
        <f t="shared" si="162"/>
        <v>-1.5993687400704424E-2</v>
      </c>
      <c r="AO86" s="186">
        <f t="shared" si="162"/>
        <v>-1.5825062762899748E-2</v>
      </c>
      <c r="AP86" s="5"/>
      <c r="AQ86" s="146">
        <f>IFERROR(AQ85/AQ$11,"")</f>
        <v>-1.9468494421729841E-2</v>
      </c>
      <c r="AR86" s="147">
        <f ca="1">IFERROR(AR85/AR$11,"")</f>
        <v>-1.9691001715023228E-2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-2.1383601474267541E-2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2.1459158494878845E-3</v>
      </c>
      <c r="AV86" s="45">
        <f ca="1">IF($AR86&lt;&gt;0,IFERROR(($AR86-$AC86),""),"")</f>
        <v>2.1996117561052346E-3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-319.65508999999997</v>
      </c>
      <c r="E87" s="176">
        <v>-305.32835000000011</v>
      </c>
      <c r="F87" s="176">
        <v>-496.99216999999993</v>
      </c>
      <c r="G87" s="176">
        <v>-679.40269000000001</v>
      </c>
      <c r="H87" s="176">
        <v>-440.51014000000015</v>
      </c>
      <c r="I87" s="176">
        <v>-365.64066999999989</v>
      </c>
      <c r="J87" s="176">
        <v>-319.48351000000002</v>
      </c>
      <c r="K87" s="176">
        <v>-339.36555999999996</v>
      </c>
      <c r="L87" s="176">
        <v>-374.40160999999995</v>
      </c>
      <c r="M87" s="176">
        <v>-323.87041000000005</v>
      </c>
      <c r="N87" s="176">
        <v>-383.24650000000003</v>
      </c>
      <c r="O87" s="176">
        <v>-360.09176000000002</v>
      </c>
      <c r="P87" s="176">
        <f ca="1">SUMIF($D$4:$O$4,"&lt;"&amp;MONTH(TODAY()),$D87:$O87)</f>
        <v>-2241.8884400000002</v>
      </c>
      <c r="Q87" s="177">
        <v>-407.64352999999988</v>
      </c>
      <c r="R87" s="176">
        <v>-385.90763999999973</v>
      </c>
      <c r="S87" s="176">
        <v>-397.97589000000016</v>
      </c>
      <c r="T87" s="176">
        <v>-399.94274999999993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-1591.4698099999998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-1.8855391117364263E-2</v>
      </c>
      <c r="E88" s="185">
        <f t="shared" si="164"/>
        <v>-1.6899459945678805E-2</v>
      </c>
      <c r="F88" s="185">
        <f t="shared" si="164"/>
        <v>-2.3783904879382287E-2</v>
      </c>
      <c r="G88" s="185">
        <f t="shared" si="164"/>
        <v>-3.7666743322122158E-2</v>
      </c>
      <c r="H88" s="185">
        <f t="shared" si="164"/>
        <v>-1.9627347302962388E-2</v>
      </c>
      <c r="I88" s="185">
        <f t="shared" si="164"/>
        <v>-1.5796583507147258E-2</v>
      </c>
      <c r="J88" s="185">
        <f t="shared" si="164"/>
        <v>-1.0310865200760759E-2</v>
      </c>
      <c r="K88" s="185">
        <f t="shared" si="164"/>
        <v>-1.2056827108757188E-2</v>
      </c>
      <c r="L88" s="185">
        <f t="shared" si="164"/>
        <v>-1.2798414373522875E-2</v>
      </c>
      <c r="M88" s="185">
        <f t="shared" si="164"/>
        <v>-1.2763353135402186E-2</v>
      </c>
      <c r="N88" s="185">
        <f t="shared" si="164"/>
        <v>-1.4369735807540446E-2</v>
      </c>
      <c r="O88" s="185">
        <f t="shared" si="164"/>
        <v>-1.3821315220808258E-2</v>
      </c>
      <c r="P88" s="185">
        <f t="shared" ca="1" si="164"/>
        <v>-2.325673742744272E-2</v>
      </c>
      <c r="Q88" s="199">
        <f t="shared" si="164"/>
        <v>-1.5513736269248275E-2</v>
      </c>
      <c r="R88" s="185">
        <f t="shared" si="164"/>
        <v>-1.3517710833804542E-2</v>
      </c>
      <c r="S88" s="185">
        <f t="shared" si="164"/>
        <v>-1.5729140200727406E-2</v>
      </c>
      <c r="T88" s="185">
        <f t="shared" si="164"/>
        <v>-1.5708856168559684E-2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-1.5072718774034009E-2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-75.740870000000001</v>
      </c>
      <c r="E89" s="176">
        <v>-126.21534999999999</v>
      </c>
      <c r="F89" s="176">
        <v>-35.942059999999998</v>
      </c>
      <c r="G89" s="176">
        <v>-91.893640000000005</v>
      </c>
      <c r="H89" s="176">
        <v>-89.346850000000003</v>
      </c>
      <c r="I89" s="176">
        <v>-145.92223000000001</v>
      </c>
      <c r="J89" s="176">
        <v>-130.19119000000001</v>
      </c>
      <c r="K89" s="176">
        <v>-124.7222</v>
      </c>
      <c r="L89" s="176">
        <v>-78.523459999999986</v>
      </c>
      <c r="M89" s="176">
        <v>-75.162809999999993</v>
      </c>
      <c r="N89" s="176">
        <v>-79.229489999999984</v>
      </c>
      <c r="O89" s="176">
        <v>-121.4624</v>
      </c>
      <c r="P89" s="176">
        <f ca="1">SUMIF($D$4:$O$4,"&lt;"&amp;MONTH(TODAY()),$D89:$O89)</f>
        <v>-419.13877000000002</v>
      </c>
      <c r="Q89" s="177">
        <v>-69.353319999999997</v>
      </c>
      <c r="R89" s="176">
        <v>-70.607510000000005</v>
      </c>
      <c r="S89" s="176">
        <v>-85.12473</v>
      </c>
      <c r="T89" s="176">
        <v>-124.58227000000001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-349.66782999999998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-4.4677021330066782E-3</v>
      </c>
      <c r="E90" s="185">
        <f t="shared" si="166"/>
        <v>-6.9858277223678392E-3</v>
      </c>
      <c r="F90" s="185">
        <f t="shared" si="166"/>
        <v>-1.7200322013303569E-3</v>
      </c>
      <c r="G90" s="185">
        <f t="shared" si="166"/>
        <v>-5.094672425885593E-3</v>
      </c>
      <c r="H90" s="185">
        <f t="shared" si="166"/>
        <v>-3.9809336860569993E-3</v>
      </c>
      <c r="I90" s="185">
        <f t="shared" si="166"/>
        <v>-6.3042021330508716E-3</v>
      </c>
      <c r="J90" s="185">
        <f t="shared" si="166"/>
        <v>-4.2017311329045808E-3</v>
      </c>
      <c r="K90" s="185">
        <f t="shared" si="166"/>
        <v>-4.4310742728986292E-3</v>
      </c>
      <c r="L90" s="185">
        <f t="shared" si="166"/>
        <v>-2.684218636567157E-3</v>
      </c>
      <c r="M90" s="185">
        <f t="shared" si="166"/>
        <v>-2.9620782172694892E-3</v>
      </c>
      <c r="N90" s="185">
        <f t="shared" si="166"/>
        <v>-2.9706907681248686E-3</v>
      </c>
      <c r="O90" s="185">
        <f t="shared" si="166"/>
        <v>-4.6620620196249447E-3</v>
      </c>
      <c r="P90" s="185">
        <f t="shared" ca="1" si="166"/>
        <v>-4.3480309482086922E-3</v>
      </c>
      <c r="Q90" s="199">
        <f t="shared" si="166"/>
        <v>-2.6393872015502908E-3</v>
      </c>
      <c r="R90" s="185">
        <f t="shared" si="166"/>
        <v>-2.4732651130590813E-3</v>
      </c>
      <c r="S90" s="185">
        <f t="shared" si="166"/>
        <v>-3.3643716776889819E-3</v>
      </c>
      <c r="T90" s="185">
        <f t="shared" si="166"/>
        <v>-4.893312756844995E-3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-3.3116838489802912E-3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-0.62673000000000001</v>
      </c>
      <c r="J91" s="176">
        <f t="shared" si="168"/>
        <v>-1.9984500000000003</v>
      </c>
      <c r="K91" s="176">
        <f t="shared" si="168"/>
        <v>0</v>
      </c>
      <c r="L91" s="176">
        <f t="shared" si="168"/>
        <v>-245.53732000000002</v>
      </c>
      <c r="M91" s="176">
        <f t="shared" si="168"/>
        <v>-1.9361300000000001</v>
      </c>
      <c r="N91" s="176">
        <f t="shared" si="168"/>
        <v>0</v>
      </c>
      <c r="O91" s="176">
        <f t="shared" si="168"/>
        <v>-5.4576399999999996</v>
      </c>
      <c r="P91" s="176">
        <f ca="1">SUMIF($D$4:$O$4,"&lt;"&amp;MONTH(TODAY()),$D91:$O91)</f>
        <v>0</v>
      </c>
      <c r="Q91" s="177">
        <f>+Q93+Q95</f>
        <v>-16.736600000000003</v>
      </c>
      <c r="R91" s="176">
        <f t="shared" ref="R91:AB91" si="169">+R93+R95</f>
        <v>-124.09</v>
      </c>
      <c r="S91" s="176">
        <f t="shared" si="169"/>
        <v>-0.3</v>
      </c>
      <c r="T91" s="176">
        <f t="shared" si="169"/>
        <v>-4.9000000000000004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-146.02660000000003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-2.7076289903512115E-5</v>
      </c>
      <c r="J92" s="185">
        <f t="shared" si="171"/>
        <v>-6.4497064529121835E-5</v>
      </c>
      <c r="K92" s="185">
        <f t="shared" si="171"/>
        <v>0</v>
      </c>
      <c r="L92" s="185">
        <f t="shared" si="171"/>
        <v>-8.3933623189395117E-3</v>
      </c>
      <c r="M92" s="185">
        <f t="shared" si="171"/>
        <v>-7.6300613279386135E-5</v>
      </c>
      <c r="N92" s="185">
        <f t="shared" si="171"/>
        <v>0</v>
      </c>
      <c r="O92" s="185">
        <f t="shared" si="171"/>
        <v>-2.0947928050809043E-4</v>
      </c>
      <c r="P92" s="185">
        <f t="shared" ca="1" si="171"/>
        <v>0</v>
      </c>
      <c r="Q92" s="199">
        <f t="shared" si="171"/>
        <v>-6.3694669321478201E-4</v>
      </c>
      <c r="R92" s="185">
        <f t="shared" si="171"/>
        <v>-4.3466689007940007E-3</v>
      </c>
      <c r="S92" s="185">
        <f t="shared" si="171"/>
        <v>-1.185685409289045E-5</v>
      </c>
      <c r="T92" s="185">
        <f t="shared" si="171"/>
        <v>-1.9246103405035463E-4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-1.3830095057400778E-3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-0.62673000000000001</v>
      </c>
      <c r="J93" s="176">
        <v>-1.9984500000000003</v>
      </c>
      <c r="K93" s="176">
        <v>0</v>
      </c>
      <c r="L93" s="176">
        <v>-0.10324000000000001</v>
      </c>
      <c r="M93" s="176">
        <v>-1.9361300000000001</v>
      </c>
      <c r="N93" s="176">
        <v>0</v>
      </c>
      <c r="O93" s="176">
        <v>-5.4576399999999996</v>
      </c>
      <c r="P93" s="176">
        <f ca="1">SUMIF($D$4:$O$4,"&lt;"&amp;MONTH(TODAY()),$D93:$O93)</f>
        <v>0</v>
      </c>
      <c r="Q93" s="177">
        <v>-16.736600000000003</v>
      </c>
      <c r="R93" s="176">
        <v>-48.834000000000003</v>
      </c>
      <c r="S93" s="176">
        <v>-0.3</v>
      </c>
      <c r="T93" s="176">
        <v>-4.9000000000000004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-70.770600000000016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-2.7076289903512115E-5</v>
      </c>
      <c r="J94" s="185">
        <f t="shared" si="173"/>
        <v>-6.4497064529121835E-5</v>
      </c>
      <c r="K94" s="185">
        <f t="shared" si="173"/>
        <v>0</v>
      </c>
      <c r="L94" s="185">
        <f t="shared" si="173"/>
        <v>-3.5291202404885546E-6</v>
      </c>
      <c r="M94" s="185">
        <f t="shared" si="173"/>
        <v>-7.6300613279386135E-5</v>
      </c>
      <c r="N94" s="185">
        <f t="shared" si="173"/>
        <v>0</v>
      </c>
      <c r="O94" s="185">
        <f t="shared" si="173"/>
        <v>-2.0947928050809043E-4</v>
      </c>
      <c r="P94" s="185">
        <f t="shared" ca="1" si="173"/>
        <v>0</v>
      </c>
      <c r="Q94" s="199">
        <f t="shared" si="173"/>
        <v>-6.3694669321478201E-4</v>
      </c>
      <c r="R94" s="185">
        <f t="shared" si="173"/>
        <v>-1.7105748174822647E-3</v>
      </c>
      <c r="S94" s="185">
        <f t="shared" si="173"/>
        <v>-1.185685409289045E-5</v>
      </c>
      <c r="T94" s="185">
        <f t="shared" si="173"/>
        <v>-1.9246103405035463E-4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-6.7026427052967576E-4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-245.43408000000002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-75.256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-75.256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-8.3898331986990236E-3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-2.6360940833117358E-3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-7.1274523521040192E-4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-3.4</v>
      </c>
      <c r="E97" s="176">
        <v>-3.4</v>
      </c>
      <c r="F97" s="176">
        <v>-24.47936</v>
      </c>
      <c r="G97" s="176">
        <v>-16.667620000000003</v>
      </c>
      <c r="H97" s="176">
        <v>-16.52365</v>
      </c>
      <c r="I97" s="176">
        <v>-6.077</v>
      </c>
      <c r="J97" s="176">
        <v>-20.596360000000001</v>
      </c>
      <c r="K97" s="176">
        <v>-25.44275</v>
      </c>
      <c r="L97" s="176">
        <v>-16.221070000000001</v>
      </c>
      <c r="M97" s="176">
        <v>-17.675559999999997</v>
      </c>
      <c r="N97" s="176">
        <v>-16.192160000000001</v>
      </c>
      <c r="O97" s="176">
        <v>-16.748150000000003</v>
      </c>
      <c r="P97" s="176">
        <f ca="1">SUMIF($D$4:$O$4,"&lt;"&amp;MONTH(TODAY()),$D97:$O97)</f>
        <v>-64.47063</v>
      </c>
      <c r="Q97" s="177">
        <v>-18.402370000000001</v>
      </c>
      <c r="R97" s="176">
        <v>-12.406169999999999</v>
      </c>
      <c r="S97" s="176">
        <v>-27.063730000000003</v>
      </c>
      <c r="T97" s="176">
        <v>-15.971360000000001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-73.843630000000005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-2.0055469724895825E-4</v>
      </c>
      <c r="E98" s="185">
        <f t="shared" si="177"/>
        <v>-1.8818483057766474E-4</v>
      </c>
      <c r="F98" s="185">
        <f t="shared" si="177"/>
        <v>-1.1714767452939061E-3</v>
      </c>
      <c r="G98" s="185">
        <f t="shared" si="177"/>
        <v>-9.240689999780098E-4</v>
      </c>
      <c r="H98" s="185">
        <f t="shared" si="177"/>
        <v>-7.3622690561128603E-4</v>
      </c>
      <c r="I98" s="185">
        <f t="shared" si="177"/>
        <v>-2.6254146720859557E-4</v>
      </c>
      <c r="J98" s="185">
        <f t="shared" si="177"/>
        <v>-6.6471753608297608E-4</v>
      </c>
      <c r="K98" s="185">
        <f t="shared" si="177"/>
        <v>-9.0391858832502626E-4</v>
      </c>
      <c r="L98" s="185">
        <f t="shared" si="177"/>
        <v>-5.5449541320594419E-4</v>
      </c>
      <c r="M98" s="185">
        <f t="shared" si="177"/>
        <v>-6.9657309584407359E-4</v>
      </c>
      <c r="N98" s="185">
        <f t="shared" si="177"/>
        <v>-6.0712116445531565E-4</v>
      </c>
      <c r="O98" s="185">
        <f t="shared" si="177"/>
        <v>-6.4284020416179434E-4</v>
      </c>
      <c r="P98" s="185">
        <f t="shared" ca="1" si="177"/>
        <v>-6.6880068023893787E-4</v>
      </c>
      <c r="Q98" s="199">
        <f t="shared" si="177"/>
        <v>-7.0034109190725161E-4</v>
      </c>
      <c r="R98" s="185">
        <f t="shared" si="177"/>
        <v>-4.345677598272504E-4</v>
      </c>
      <c r="S98" s="185">
        <f t="shared" si="177"/>
        <v>-1.0696356593979403E-3</v>
      </c>
      <c r="T98" s="185">
        <f t="shared" si="177"/>
        <v>-6.2731927771234118E-4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-6.993687604063449E-4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-4.6646600000000005</v>
      </c>
      <c r="G99" s="176">
        <v>12.400090000000001</v>
      </c>
      <c r="H99" s="176">
        <v>-0.34482999999999997</v>
      </c>
      <c r="I99" s="176">
        <v>-4.3103500000000006</v>
      </c>
      <c r="J99" s="176">
        <v>0</v>
      </c>
      <c r="K99" s="176">
        <v>-0.89637</v>
      </c>
      <c r="L99" s="176">
        <v>0</v>
      </c>
      <c r="M99" s="176">
        <v>-4.3103500000000006</v>
      </c>
      <c r="N99" s="176">
        <v>0</v>
      </c>
      <c r="O99" s="176">
        <v>0</v>
      </c>
      <c r="P99" s="176">
        <f ca="1">SUMIF($D$4:$O$4,"&lt;"&amp;MONTH(TODAY()),$D99:$O99)</f>
        <v>7.3906000000000001</v>
      </c>
      <c r="Q99" s="177">
        <v>0</v>
      </c>
      <c r="R99" s="176">
        <v>-4.3103500000000006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-4.3103500000000006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-2.2323053849049453E-4</v>
      </c>
      <c r="G100" s="185">
        <f t="shared" si="179"/>
        <v>6.8747300250049609E-4</v>
      </c>
      <c r="H100" s="185">
        <f t="shared" si="179"/>
        <v>-1.5364227871078103E-5</v>
      </c>
      <c r="I100" s="185">
        <f t="shared" si="179"/>
        <v>-1.8621780700716969E-4</v>
      </c>
      <c r="J100" s="185">
        <f t="shared" si="179"/>
        <v>0</v>
      </c>
      <c r="K100" s="185">
        <f t="shared" si="179"/>
        <v>-3.1845830541781207E-5</v>
      </c>
      <c r="L100" s="185">
        <f t="shared" si="179"/>
        <v>0</v>
      </c>
      <c r="M100" s="185">
        <f t="shared" si="179"/>
        <v>-1.6986583981902148E-4</v>
      </c>
      <c r="N100" s="185">
        <f t="shared" si="179"/>
        <v>0</v>
      </c>
      <c r="O100" s="185">
        <f t="shared" si="179"/>
        <v>0</v>
      </c>
      <c r="P100" s="185">
        <f t="shared" ca="1" si="179"/>
        <v>7.6668062765539814E-5</v>
      </c>
      <c r="Q100" s="199">
        <f t="shared" si="179"/>
        <v>0</v>
      </c>
      <c r="R100" s="185">
        <f t="shared" si="179"/>
        <v>-1.5098448139686858E-4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-4.0823076227664987E-5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-357.38915999999995</v>
      </c>
      <c r="E101" s="176">
        <f t="shared" si="181"/>
        <v>-377.81754999999998</v>
      </c>
      <c r="F101" s="176">
        <f t="shared" si="181"/>
        <v>-371.21947999999998</v>
      </c>
      <c r="G101" s="176">
        <f t="shared" si="181"/>
        <v>-350.62133999999998</v>
      </c>
      <c r="H101" s="176">
        <f t="shared" si="181"/>
        <v>-452.63952999999998</v>
      </c>
      <c r="I101" s="176">
        <f t="shared" si="181"/>
        <v>-455.98079000000001</v>
      </c>
      <c r="J101" s="176">
        <f t="shared" si="181"/>
        <v>-500.29380000000003</v>
      </c>
      <c r="K101" s="176">
        <f t="shared" si="181"/>
        <v>-465.27116999999998</v>
      </c>
      <c r="L101" s="176">
        <f t="shared" si="181"/>
        <v>-464.52313000000004</v>
      </c>
      <c r="M101" s="176">
        <f t="shared" si="181"/>
        <v>-397.89727999999997</v>
      </c>
      <c r="N101" s="176">
        <f t="shared" si="181"/>
        <v>-433.17535000000004</v>
      </c>
      <c r="O101" s="176">
        <f t="shared" si="181"/>
        <v>-468.28626000000008</v>
      </c>
      <c r="P101" s="176">
        <f t="shared" ca="1" si="181"/>
        <v>-1909.68706</v>
      </c>
      <c r="Q101" s="177">
        <f t="shared" si="181"/>
        <v>-451.99377000000004</v>
      </c>
      <c r="R101" s="176">
        <f t="shared" si="181"/>
        <v>-421.47113999999999</v>
      </c>
      <c r="S101" s="176">
        <f t="shared" si="181"/>
        <v>-444.27675999999997</v>
      </c>
      <c r="T101" s="176">
        <f t="shared" si="181"/>
        <v>-465.45460000000003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-1783.1962699999999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-1349.0758527039652</v>
      </c>
      <c r="AR101" s="178">
        <f t="shared" ca="1" si="183"/>
        <v>-6745.3792635198261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0.32751360769997651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-0.735641807474958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-2.1081198465841028E-2</v>
      </c>
      <c r="E102" s="196">
        <f t="shared" si="186"/>
        <v>-2.091162695177011E-2</v>
      </c>
      <c r="F102" s="196">
        <f t="shared" si="186"/>
        <v>-1.7764965596326711E-2</v>
      </c>
      <c r="G102" s="196">
        <f t="shared" si="186"/>
        <v>-1.9438786762882146E-2</v>
      </c>
      <c r="H102" s="196">
        <f t="shared" si="186"/>
        <v>-2.0167783784408821E-2</v>
      </c>
      <c r="I102" s="196">
        <f t="shared" si="186"/>
        <v>-1.9699500678876835E-2</v>
      </c>
      <c r="J102" s="196">
        <f t="shared" si="186"/>
        <v>-1.6146254097985722E-2</v>
      </c>
      <c r="K102" s="196">
        <f t="shared" si="186"/>
        <v>-1.6529945040325171E-2</v>
      </c>
      <c r="L102" s="196">
        <f t="shared" si="186"/>
        <v>-1.5879097057904842E-2</v>
      </c>
      <c r="M102" s="196">
        <f t="shared" si="186"/>
        <v>-1.5680665289107457E-2</v>
      </c>
      <c r="N102" s="196">
        <f t="shared" si="186"/>
        <v>-1.6241806090437527E-2</v>
      </c>
      <c r="O102" s="196">
        <f t="shared" si="186"/>
        <v>-1.7974118633076675E-2</v>
      </c>
      <c r="P102" s="196">
        <f t="shared" ca="1" si="186"/>
        <v>-1.9810571182125834E-2</v>
      </c>
      <c r="Q102" s="197">
        <f t="shared" si="186"/>
        <v>-1.7201578406318051E-2</v>
      </c>
      <c r="R102" s="196">
        <f t="shared" si="186"/>
        <v>-1.4763441831091902E-2</v>
      </c>
      <c r="S102" s="196">
        <f t="shared" si="186"/>
        <v>-1.7559082400607027E-2</v>
      </c>
      <c r="T102" s="196">
        <f t="shared" si="186"/>
        <v>-1.8282015024386571E-2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-1.6888549017851882E-2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-4.5783078788141279E-2</v>
      </c>
      <c r="AR102" s="147">
        <f ca="1">IFERROR(AR101/AR$11,"")</f>
        <v>-4.6306337994483235E-2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-1.1567717384955746E-3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1.8282015024386571E-2</v>
      </c>
      <c r="AV102" s="45">
        <f ca="1">IF($AR102&lt;&gt;0,IFERROR(($AR102-$AC102),""),"")</f>
        <v>-2.9417788976631352E-2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-241.69672</v>
      </c>
      <c r="E103" s="176">
        <v>-251.35983000000002</v>
      </c>
      <c r="F103" s="176">
        <v>-250.43889999999999</v>
      </c>
      <c r="G103" s="176">
        <v>-285.95855</v>
      </c>
      <c r="H103" s="176">
        <v>-294.05621000000002</v>
      </c>
      <c r="I103" s="176">
        <v>-361.04851000000002</v>
      </c>
      <c r="J103" s="176">
        <v>-366.16259000000002</v>
      </c>
      <c r="K103" s="176">
        <v>-340.18635000000006</v>
      </c>
      <c r="L103" s="176">
        <v>-347.6848</v>
      </c>
      <c r="M103" s="176">
        <v>-333.9187</v>
      </c>
      <c r="N103" s="176">
        <v>-303.70499000000001</v>
      </c>
      <c r="O103" s="176">
        <v>-324.30458000000004</v>
      </c>
      <c r="P103" s="176">
        <f ca="1">SUMIF($D$4:$O$4,"&lt;"&amp;MONTH(TODAY()),$D103:$O103)</f>
        <v>-1323.5102099999999</v>
      </c>
      <c r="Q103" s="177">
        <v>-286.0204</v>
      </c>
      <c r="R103" s="176">
        <v>-278.50873999999999</v>
      </c>
      <c r="S103" s="176">
        <v>-294.08395000000002</v>
      </c>
      <c r="T103" s="176">
        <v>-331.74371000000002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-1190.3568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-1.4256886031078305E-2</v>
      </c>
      <c r="E104" s="185">
        <f t="shared" ref="E104:P104" si="188">IFERROR(E103/E$11,"")</f>
        <v>-1.3912384418406063E-2</v>
      </c>
      <c r="F104" s="185">
        <f t="shared" si="188"/>
        <v>-1.1984927198545469E-2</v>
      </c>
      <c r="G104" s="185">
        <f t="shared" si="188"/>
        <v>-1.5853819041570523E-2</v>
      </c>
      <c r="H104" s="185">
        <f t="shared" si="188"/>
        <v>-1.3101953476627895E-2</v>
      </c>
      <c r="I104" s="185">
        <f t="shared" si="188"/>
        <v>-1.5598190809425259E-2</v>
      </c>
      <c r="J104" s="185">
        <f t="shared" si="188"/>
        <v>-1.1817364555220485E-2</v>
      </c>
      <c r="K104" s="185">
        <f t="shared" si="188"/>
        <v>-1.2085987767023743E-2</v>
      </c>
      <c r="L104" s="185">
        <f t="shared" si="188"/>
        <v>-1.1885136235860275E-2</v>
      </c>
      <c r="M104" s="185">
        <f t="shared" si="188"/>
        <v>-1.3159344463158648E-2</v>
      </c>
      <c r="N104" s="185">
        <f t="shared" si="188"/>
        <v>-1.1387345924181207E-2</v>
      </c>
      <c r="O104" s="185">
        <f t="shared" si="188"/>
        <v>-1.2447704517681355E-2</v>
      </c>
      <c r="P104" s="185">
        <f t="shared" ca="1" si="188"/>
        <v>-1.3729732883813598E-2</v>
      </c>
      <c r="Q104" s="199">
        <f>IFERROR(Q103/Q$11,"")</f>
        <v>-1.0885110952760369E-2</v>
      </c>
      <c r="R104" s="185">
        <f t="shared" ref="R104:AO104" si="189">IFERROR(R103/R$11,"")</f>
        <v>-9.7557037533832058E-3</v>
      </c>
      <c r="S104" s="185">
        <f t="shared" si="189"/>
        <v>-1.1623034954036302E-2</v>
      </c>
      <c r="T104" s="185">
        <f t="shared" si="189"/>
        <v>-1.3030150503326728E-2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-1.127380059264778E-2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-29.433389999999999</v>
      </c>
      <c r="E105" s="176">
        <v>-26.74202</v>
      </c>
      <c r="F105" s="176">
        <v>-26.882529999999999</v>
      </c>
      <c r="G105" s="176">
        <v>-16.826499999999999</v>
      </c>
      <c r="H105" s="176">
        <v>-36.727359999999997</v>
      </c>
      <c r="I105" s="176">
        <v>-26.741149999999998</v>
      </c>
      <c r="J105" s="176">
        <v>-26.741150000000001</v>
      </c>
      <c r="K105" s="176">
        <v>-26.741150000000001</v>
      </c>
      <c r="L105" s="176">
        <v>-37.555810000000008</v>
      </c>
      <c r="M105" s="176">
        <v>-9.91465</v>
      </c>
      <c r="N105" s="176">
        <v>-10.05603</v>
      </c>
      <c r="O105" s="176">
        <v>-71.209670000000017</v>
      </c>
      <c r="P105" s="176">
        <f ca="1">SUMIF($D$4:$O$4,"&lt;"&amp;MONTH(TODAY()),$D105:$O105)</f>
        <v>-136.61179999999999</v>
      </c>
      <c r="Q105" s="177">
        <v>-38.2864</v>
      </c>
      <c r="R105" s="176">
        <v>-27.54157</v>
      </c>
      <c r="S105" s="176">
        <v>-38.388990000000007</v>
      </c>
      <c r="T105" s="176">
        <v>-38.387250000000002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-142.60420999999999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-1.7361778295472104E-3</v>
      </c>
      <c r="E106" s="185">
        <f t="shared" ref="E106:P106" si="192">IFERROR(E105/E$11,"")</f>
        <v>-1.4801301479425064E-3</v>
      </c>
      <c r="F106" s="185">
        <f t="shared" si="192"/>
        <v>-1.2864821118552851E-3</v>
      </c>
      <c r="G106" s="185">
        <f t="shared" si="192"/>
        <v>-9.3287746109702399E-4</v>
      </c>
      <c r="H106" s="185">
        <f t="shared" si="192"/>
        <v>-1.6364223766584089E-3</v>
      </c>
      <c r="I106" s="185">
        <f t="shared" si="192"/>
        <v>-1.1552839815443699E-3</v>
      </c>
      <c r="J106" s="185">
        <f t="shared" si="192"/>
        <v>-8.6303168812475975E-4</v>
      </c>
      <c r="K106" s="185">
        <f t="shared" si="192"/>
        <v>-9.5004756003921659E-4</v>
      </c>
      <c r="L106" s="185">
        <f t="shared" si="192"/>
        <v>-1.2837947425314072E-3</v>
      </c>
      <c r="M106" s="185">
        <f t="shared" si="192"/>
        <v>-3.907247320430269E-4</v>
      </c>
      <c r="N106" s="185">
        <f t="shared" si="192"/>
        <v>-3.7704843846636808E-4</v>
      </c>
      <c r="O106" s="185">
        <f t="shared" si="192"/>
        <v>-2.733223597895529E-3</v>
      </c>
      <c r="P106" s="185">
        <f t="shared" ca="1" si="192"/>
        <v>-1.4171734442282591E-3</v>
      </c>
      <c r="Q106" s="199">
        <f>IFERROR(Q105/Q$11,"")</f>
        <v>-1.4570698872589669E-3</v>
      </c>
      <c r="R106" s="185">
        <f t="shared" ref="R106:AO106" si="193">IFERROR(R105/R$11,"")</f>
        <v>-9.6473596420373127E-4</v>
      </c>
      <c r="S106" s="185">
        <f t="shared" si="193"/>
        <v>-1.5172421773447689E-3</v>
      </c>
      <c r="T106" s="185">
        <f t="shared" si="193"/>
        <v>-1.5077652712958112E-3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-1.3505962474546021E-3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-10.81465</v>
      </c>
      <c r="E107" s="176">
        <v>-10.815520000000001</v>
      </c>
      <c r="F107" s="176">
        <v>-10.81465</v>
      </c>
      <c r="G107" s="176">
        <v>-10.81465</v>
      </c>
      <c r="H107" s="176">
        <v>-10.815520000000001</v>
      </c>
      <c r="I107" s="176">
        <v>-10.815520000000001</v>
      </c>
      <c r="J107" s="176">
        <v>-10.815520000000001</v>
      </c>
      <c r="K107" s="176">
        <v>-10.81465</v>
      </c>
      <c r="L107" s="176">
        <v>0</v>
      </c>
      <c r="M107" s="176">
        <v>-10.815520000000001</v>
      </c>
      <c r="N107" s="176">
        <v>-10.81465</v>
      </c>
      <c r="O107" s="176">
        <v>0</v>
      </c>
      <c r="P107" s="176">
        <f ca="1">SUMIF($D$4:$O$4,"&lt;"&amp;MONTH(TODAY()),$D107:$O107)</f>
        <v>-54.07499</v>
      </c>
      <c r="Q107" s="177">
        <v>0</v>
      </c>
      <c r="R107" s="176">
        <v>-10.81465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-10.81465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-6.3792025194219014E-4</v>
      </c>
      <c r="E108" s="185">
        <f t="shared" ref="E108:P108" si="196">IFERROR(E107/E$11,"")</f>
        <v>-5.9862258788510143E-4</v>
      </c>
      <c r="F108" s="185">
        <f t="shared" si="196"/>
        <v>-5.1754257396814055E-4</v>
      </c>
      <c r="G108" s="185">
        <f t="shared" si="196"/>
        <v>-5.9957467296543735E-4</v>
      </c>
      <c r="H108" s="185">
        <f t="shared" si="196"/>
        <v>-4.8189575681989005E-4</v>
      </c>
      <c r="I108" s="185">
        <f t="shared" si="196"/>
        <v>-4.6725727981305088E-4</v>
      </c>
      <c r="J108" s="185">
        <f t="shared" si="196"/>
        <v>-3.4905516342966186E-4</v>
      </c>
      <c r="K108" s="185">
        <f t="shared" si="196"/>
        <v>-3.8421802522247968E-4</v>
      </c>
      <c r="L108" s="185">
        <f t="shared" si="196"/>
        <v>0</v>
      </c>
      <c r="M108" s="185">
        <f t="shared" si="196"/>
        <v>-4.2622696251567115E-4</v>
      </c>
      <c r="N108" s="185">
        <f t="shared" si="196"/>
        <v>-4.0549271383043885E-4</v>
      </c>
      <c r="O108" s="185">
        <f t="shared" si="196"/>
        <v>0</v>
      </c>
      <c r="P108" s="185">
        <f t="shared" ca="1" si="196"/>
        <v>-5.6095915451599839E-4</v>
      </c>
      <c r="Q108" s="199">
        <f>IFERROR(Q107/Q$11,"")</f>
        <v>0</v>
      </c>
      <c r="R108" s="185">
        <f t="shared" ref="R108:AO108" si="197">IFERROR(R107/R$11,"")</f>
        <v>-3.7881942806005189E-4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-1.0242492635760833E-4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-75.444399999999987</v>
      </c>
      <c r="E109" s="176">
        <v>-88.900179999999992</v>
      </c>
      <c r="F109" s="176">
        <v>-83.083399999999997</v>
      </c>
      <c r="G109" s="176">
        <v>-37.021639999999998</v>
      </c>
      <c r="H109" s="176">
        <v>-107.65544</v>
      </c>
      <c r="I109" s="176">
        <v>-56.796610000000001</v>
      </c>
      <c r="J109" s="176">
        <v>-96.574540000000013</v>
      </c>
      <c r="K109" s="176">
        <v>-86.365019999999987</v>
      </c>
      <c r="L109" s="176">
        <v>-79.282520000000005</v>
      </c>
      <c r="M109" s="176">
        <v>-42.081410000000005</v>
      </c>
      <c r="N109" s="176">
        <v>-108.01267999999999</v>
      </c>
      <c r="O109" s="176">
        <v>-72.772010000000009</v>
      </c>
      <c r="P109" s="176">
        <f ca="1">SUMIF($D$4:$O$4,"&lt;"&amp;MONTH(TODAY()),$D109:$O109)</f>
        <v>-392.10505999999998</v>
      </c>
      <c r="Q109" s="177">
        <v>-127.09197</v>
      </c>
      <c r="R109" s="176">
        <v>-104.60618000000001</v>
      </c>
      <c r="S109" s="176">
        <v>-111.80382</v>
      </c>
      <c r="T109" s="176">
        <v>-93.528639999999996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-437.03061000000002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-4.4502143532733247E-3</v>
      </c>
      <c r="E110" s="185">
        <f t="shared" ref="E110:P110" si="200">IFERROR(E109/E$11,"")</f>
        <v>-4.9204897975364406E-3</v>
      </c>
      <c r="F110" s="185">
        <f t="shared" si="200"/>
        <v>-3.9760137119578169E-3</v>
      </c>
      <c r="G110" s="185">
        <f t="shared" si="200"/>
        <v>-2.052515587249162E-3</v>
      </c>
      <c r="H110" s="185">
        <f t="shared" si="200"/>
        <v>-4.7966902871594023E-3</v>
      </c>
      <c r="I110" s="185">
        <f t="shared" si="200"/>
        <v>-2.453754372531577E-3</v>
      </c>
      <c r="J110" s="185">
        <f t="shared" si="200"/>
        <v>-3.116802691210817E-3</v>
      </c>
      <c r="K110" s="185">
        <f t="shared" si="200"/>
        <v>-3.0683376191277534E-3</v>
      </c>
      <c r="L110" s="185">
        <f t="shared" si="200"/>
        <v>-2.7101660795131599E-3</v>
      </c>
      <c r="M110" s="185">
        <f t="shared" si="200"/>
        <v>-1.6583790296422723E-3</v>
      </c>
      <c r="N110" s="185">
        <f t="shared" si="200"/>
        <v>-4.0499095894271902E-3</v>
      </c>
      <c r="O110" s="185">
        <f t="shared" si="200"/>
        <v>-2.7931905174997918E-3</v>
      </c>
      <c r="P110" s="185">
        <f t="shared" ca="1" si="200"/>
        <v>-4.0675906355053387E-3</v>
      </c>
      <c r="Q110" s="199">
        <f>IFERROR(Q109/Q$11,"")</f>
        <v>-4.8367535835027583E-3</v>
      </c>
      <c r="R110" s="185">
        <f t="shared" ref="R110:AO110" si="201">IFERROR(R109/R$11,"")</f>
        <v>-3.6641826854449141E-3</v>
      </c>
      <c r="S110" s="185">
        <f t="shared" si="201"/>
        <v>-4.4188052692259571E-3</v>
      </c>
      <c r="T110" s="185">
        <f t="shared" si="201"/>
        <v>-3.673595666882318E-3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-4.1390916992478394E-3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-3.3849999999999998</v>
      </c>
      <c r="I111" s="176">
        <v>-0.57899999999999996</v>
      </c>
      <c r="J111" s="176">
        <v>0</v>
      </c>
      <c r="K111" s="176">
        <v>-1.1639999999999999</v>
      </c>
      <c r="L111" s="176">
        <v>0</v>
      </c>
      <c r="M111" s="176">
        <v>-1.167</v>
      </c>
      <c r="N111" s="176">
        <v>-0.58699999999999997</v>
      </c>
      <c r="O111" s="176">
        <v>0</v>
      </c>
      <c r="P111" s="176">
        <f ca="1">SUMIF($D$4:$O$4,"&lt;"&amp;MONTH(TODAY()),$D111:$O111)</f>
        <v>-3.3849999999999998</v>
      </c>
      <c r="Q111" s="177">
        <v>-0.59499999999999997</v>
      </c>
      <c r="R111" s="176">
        <v>0</v>
      </c>
      <c r="S111" s="176">
        <v>0</v>
      </c>
      <c r="T111" s="176">
        <v>-1.7949999999999999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-2.3899999999999997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-1.5082188714322822E-4</v>
      </c>
      <c r="I112" s="185">
        <f t="shared" si="204"/>
        <v>-2.5014235562576408E-5</v>
      </c>
      <c r="J112" s="185">
        <f t="shared" si="204"/>
        <v>0</v>
      </c>
      <c r="K112" s="185">
        <f t="shared" si="204"/>
        <v>-4.1354068911982021E-5</v>
      </c>
      <c r="L112" s="185">
        <f t="shared" si="204"/>
        <v>0</v>
      </c>
      <c r="M112" s="185">
        <f t="shared" si="204"/>
        <v>-4.5990101747839048E-5</v>
      </c>
      <c r="N112" s="185">
        <f t="shared" si="204"/>
        <v>-2.2009424532321212E-5</v>
      </c>
      <c r="O112" s="185">
        <f t="shared" si="204"/>
        <v>0</v>
      </c>
      <c r="P112" s="185">
        <f t="shared" ca="1" si="204"/>
        <v>-3.5115064062640689E-5</v>
      </c>
      <c r="Q112" s="199">
        <f>IFERROR(Q111/Q$11,"")</f>
        <v>-2.2643982795955881E-5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-7.0503582881711538E-5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-2.26355521440531E-5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-1349.0758527039652</v>
      </c>
      <c r="AE113" s="176">
        <v>-1349.0758527039652</v>
      </c>
      <c r="AF113" s="176">
        <v>-1349.0758527039652</v>
      </c>
      <c r="AG113" s="176">
        <v>-1349.0758527039652</v>
      </c>
      <c r="AH113" s="176">
        <v>-1349.0758527039652</v>
      </c>
      <c r="AI113" s="176">
        <v>-1349.0758527039652</v>
      </c>
      <c r="AJ113" s="176">
        <v>-1349.0758527039652</v>
      </c>
      <c r="AK113" s="176">
        <v>-1349.0758527039652</v>
      </c>
      <c r="AL113" s="176">
        <v>-1349.0758527039652</v>
      </c>
      <c r="AM113" s="176">
        <v>-1349.0758527039652</v>
      </c>
      <c r="AN113" s="176">
        <v>-1349.0758527039652</v>
      </c>
      <c r="AO113" s="178">
        <v>-1349.0758527039652</v>
      </c>
      <c r="AP113" s="5"/>
      <c r="AQ113" s="179">
        <v>-1349.0758527039652</v>
      </c>
      <c r="AR113" s="178">
        <f ca="1">SUMIF($AD$4:$AO$4,"&lt;"&amp;MONTH(TODAY()),$AD113:$AO113)</f>
        <v>-6745.3792635198261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-4.6590343250726855E-2</v>
      </c>
      <c r="AE114" s="185">
        <f t="shared" si="209"/>
        <v>-4.7323955433020995E-2</v>
      </c>
      <c r="AF114" s="185">
        <f t="shared" si="209"/>
        <v>-4.7459163189559027E-2</v>
      </c>
      <c r="AG114" s="185">
        <f t="shared" si="209"/>
        <v>-4.5783078788141279E-2</v>
      </c>
      <c r="AH114" s="185">
        <f t="shared" si="209"/>
        <v>-4.4505605231286494E-2</v>
      </c>
      <c r="AI114" s="185">
        <f t="shared" si="209"/>
        <v>-4.2788827467209932E-2</v>
      </c>
      <c r="AJ114" s="185">
        <f t="shared" si="209"/>
        <v>-4.1814984193756864E-2</v>
      </c>
      <c r="AK114" s="185">
        <f t="shared" si="209"/>
        <v>-3.9119825554891012E-2</v>
      </c>
      <c r="AL114" s="185">
        <f t="shared" si="209"/>
        <v>-3.755468582204248E-2</v>
      </c>
      <c r="AM114" s="185">
        <f t="shared" si="209"/>
        <v>-3.7775081394616293E-2</v>
      </c>
      <c r="AN114" s="185">
        <f t="shared" si="209"/>
        <v>-3.7611549949237988E-2</v>
      </c>
      <c r="AO114" s="186">
        <f t="shared" si="209"/>
        <v>-3.7215003872741369E-2</v>
      </c>
      <c r="AP114" s="5"/>
      <c r="AQ114" s="193">
        <f t="shared" ref="AQ114" si="211">IFERROR(AQ113/AQ$11,"")</f>
        <v>-4.5783078788141279E-2</v>
      </c>
      <c r="AR114" s="186">
        <f ca="1">IFERROR(AR113/AR$11,"")</f>
        <v>-4.6306337994483235E-2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-122.58588</v>
      </c>
      <c r="E115" s="176">
        <v>-3.2487000000000004</v>
      </c>
      <c r="F115" s="176">
        <v>-146.06288000000001</v>
      </c>
      <c r="G115" s="176">
        <v>0</v>
      </c>
      <c r="H115" s="176">
        <v>-91.99588</v>
      </c>
      <c r="I115" s="176">
        <v>-1.6243500000000002</v>
      </c>
      <c r="J115" s="176">
        <v>-136.35691</v>
      </c>
      <c r="K115" s="176">
        <v>-4.4874500000000008</v>
      </c>
      <c r="L115" s="176">
        <v>-175.74790000000002</v>
      </c>
      <c r="M115" s="176">
        <v>-64.749250000000004</v>
      </c>
      <c r="N115" s="176">
        <v>0</v>
      </c>
      <c r="O115" s="176">
        <v>-155.85657999999998</v>
      </c>
      <c r="P115" s="176">
        <f ca="1">SUMIF($D$4:$O$4,"&lt;"&amp;MONTH(TODAY()),$D115:$O115)</f>
        <v>-363.89334000000002</v>
      </c>
      <c r="Q115" s="177">
        <v>-182.83338000000001</v>
      </c>
      <c r="R115" s="176">
        <v>-1.7055499999999999</v>
      </c>
      <c r="S115" s="176">
        <v>-144.71303</v>
      </c>
      <c r="T115" s="176">
        <v>-141.19753999999998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-470.44949999999994</v>
      </c>
      <c r="AD115" s="176">
        <v>-193.85093402599128</v>
      </c>
      <c r="AE115" s="176">
        <v>-193.85093402599128</v>
      </c>
      <c r="AF115" s="176">
        <v>-193.85093402599128</v>
      </c>
      <c r="AG115" s="176">
        <v>-193.85093402599128</v>
      </c>
      <c r="AH115" s="176">
        <v>-193.85093402599128</v>
      </c>
      <c r="AI115" s="176">
        <v>-193.85093402599128</v>
      </c>
      <c r="AJ115" s="176">
        <v>-193.85093402599128</v>
      </c>
      <c r="AK115" s="176">
        <v>-193.85093402599128</v>
      </c>
      <c r="AL115" s="176">
        <v>-193.85093402599128</v>
      </c>
      <c r="AM115" s="176">
        <v>-193.85093402599128</v>
      </c>
      <c r="AN115" s="176">
        <v>-193.85093402599128</v>
      </c>
      <c r="AO115" s="178">
        <v>-193.85093402599128</v>
      </c>
      <c r="AP115" s="5"/>
      <c r="AQ115" s="179">
        <v>-193.85093402599128</v>
      </c>
      <c r="AR115" s="178">
        <f ca="1">SUMIF($AD$4:$AO$4,"&lt;"&amp;MONTH(TODAY()),$AD115:$AO115)</f>
        <v>-969.25467012995637</v>
      </c>
      <c r="AS115" s="5"/>
      <c r="AT115" s="45" t="str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/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-0.27161795371556785</v>
      </c>
      <c r="AV115" s="45">
        <f ca="1">IFERROR(($AC115/$AR115)-1,"")</f>
        <v>-0.5146275643563083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-7.2309335442344493E-3</v>
      </c>
      <c r="E116" s="196">
        <f t="shared" si="212"/>
        <v>-1.7981060561695868E-4</v>
      </c>
      <c r="F116" s="196">
        <f t="shared" si="212"/>
        <v>-6.989940393484731E-3</v>
      </c>
      <c r="G116" s="196">
        <f t="shared" si="212"/>
        <v>0</v>
      </c>
      <c r="H116" s="196">
        <f t="shared" si="212"/>
        <v>-4.0989637314629151E-3</v>
      </c>
      <c r="I116" s="196">
        <f t="shared" si="212"/>
        <v>-7.0175947385269421E-5</v>
      </c>
      <c r="J116" s="196">
        <f t="shared" si="212"/>
        <v>-4.4007207702277543E-3</v>
      </c>
      <c r="K116" s="196">
        <f t="shared" si="212"/>
        <v>-1.594281069923314E-4</v>
      </c>
      <c r="L116" s="196">
        <f t="shared" si="212"/>
        <v>-6.0077050669639521E-3</v>
      </c>
      <c r="M116" s="196">
        <f t="shared" si="212"/>
        <v>-2.5516920270747794E-3</v>
      </c>
      <c r="N116" s="196">
        <f t="shared" si="212"/>
        <v>0</v>
      </c>
      <c r="O116" s="196">
        <f t="shared" si="212"/>
        <v>-5.9822055395466964E-3</v>
      </c>
      <c r="P116" s="196">
        <f t="shared" ca="1" si="212"/>
        <v>-3.7749299692963929E-3</v>
      </c>
      <c r="Q116" s="197">
        <f t="shared" si="212"/>
        <v>-6.9581107752041422E-3</v>
      </c>
      <c r="R116" s="196">
        <f t="shared" si="212"/>
        <v>-5.9742615390033099E-5</v>
      </c>
      <c r="S116" s="196">
        <f t="shared" si="212"/>
        <v>-5.7194709401669286E-3</v>
      </c>
      <c r="T116" s="196">
        <f t="shared" si="212"/>
        <v>-5.5459233783196537E-3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-4.4556000788258197E-3</v>
      </c>
      <c r="AD116" s="185">
        <f t="shared" si="212"/>
        <v>-6.6946432534856042E-3</v>
      </c>
      <c r="AE116" s="185">
        <f t="shared" si="212"/>
        <v>-6.8000571977538454E-3</v>
      </c>
      <c r="AF116" s="185">
        <f t="shared" si="212"/>
        <v>-6.8194854232609004E-3</v>
      </c>
      <c r="AG116" s="185">
        <f t="shared" si="212"/>
        <v>-6.5786460916028595E-3</v>
      </c>
      <c r="AH116" s="185">
        <f t="shared" si="212"/>
        <v>-6.3950838095462505E-3</v>
      </c>
      <c r="AI116" s="185">
        <f t="shared" si="212"/>
        <v>-6.1483971815006434E-3</v>
      </c>
      <c r="AJ116" s="185">
        <f t="shared" si="212"/>
        <v>-6.0084640355804698E-3</v>
      </c>
      <c r="AK116" s="185">
        <f t="shared" si="212"/>
        <v>-5.6211922461957622E-3</v>
      </c>
      <c r="AL116" s="185">
        <f t="shared" si="212"/>
        <v>-5.3962947369224591E-3</v>
      </c>
      <c r="AM116" s="185">
        <f t="shared" si="212"/>
        <v>-5.4279637401982907E-3</v>
      </c>
      <c r="AN116" s="185">
        <f t="shared" si="212"/>
        <v>-5.4044656371333918E-3</v>
      </c>
      <c r="AO116" s="186">
        <f t="shared" si="212"/>
        <v>-5.3474852774604061E-3</v>
      </c>
      <c r="AP116" s="5"/>
      <c r="AQ116" s="146">
        <f>IFERROR(AQ115/AQ$11,"")</f>
        <v>-6.5786460916028595E-3</v>
      </c>
      <c r="AR116" s="147">
        <f ca="1">IFERROR(AR115/AR$11,"")</f>
        <v>-6.6538340698650018E-3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5.5459233783196537E-3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-1.0327227132832057E-3</v>
      </c>
      <c r="AV116" s="45">
        <f ca="1">IF($AR116&lt;&gt;0,IFERROR(($AR116-$AC116),""),"")</f>
        <v>-2.1982339910391821E-3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-5594.9706000000006</v>
      </c>
      <c r="E117" s="176">
        <f t="shared" ref="E117:AB117" si="214">+E119+E121+E123</f>
        <v>-5467.74953</v>
      </c>
      <c r="F117" s="176">
        <f t="shared" si="214"/>
        <v>-5467.7495299999991</v>
      </c>
      <c r="G117" s="176">
        <f t="shared" si="214"/>
        <v>-5470.5520500000002</v>
      </c>
      <c r="H117" s="176">
        <f t="shared" si="214"/>
        <v>-3562.3141799999999</v>
      </c>
      <c r="I117" s="176">
        <f t="shared" si="214"/>
        <v>-7209.2641099999992</v>
      </c>
      <c r="J117" s="176">
        <f t="shared" si="214"/>
        <v>-6858.7928599999977</v>
      </c>
      <c r="K117" s="176">
        <f t="shared" si="214"/>
        <v>-5431.7366900000006</v>
      </c>
      <c r="L117" s="176">
        <f t="shared" si="214"/>
        <v>-5432.7717400000001</v>
      </c>
      <c r="M117" s="176">
        <f t="shared" si="214"/>
        <v>-5432.7717499999999</v>
      </c>
      <c r="N117" s="176">
        <f t="shared" si="214"/>
        <v>-4783.7150199999996</v>
      </c>
      <c r="O117" s="176">
        <f t="shared" si="214"/>
        <v>59410.509789999996</v>
      </c>
      <c r="P117" s="176">
        <f t="shared" ca="1" si="214"/>
        <v>-25563.335890000002</v>
      </c>
      <c r="Q117" s="177">
        <f t="shared" si="214"/>
        <v>680.37838999999872</v>
      </c>
      <c r="R117" s="176">
        <f t="shared" si="214"/>
        <v>515.88233000000002</v>
      </c>
      <c r="S117" s="176">
        <f t="shared" si="214"/>
        <v>757.06879999999978</v>
      </c>
      <c r="T117" s="176">
        <f t="shared" si="214"/>
        <v>1275.8683499999997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3229.1978699999981</v>
      </c>
      <c r="AD117" s="176">
        <v>-1349.0758527039652</v>
      </c>
      <c r="AE117" s="176">
        <v>-1349.0758527039652</v>
      </c>
      <c r="AF117" s="176">
        <v>-1349.0758527039652</v>
      </c>
      <c r="AG117" s="176">
        <v>-1349.0758527039652</v>
      </c>
      <c r="AH117" s="176">
        <v>-1349.0758527039652</v>
      </c>
      <c r="AI117" s="176">
        <v>-1349.0758527039652</v>
      </c>
      <c r="AJ117" s="176">
        <v>-1349.0758527039652</v>
      </c>
      <c r="AK117" s="176">
        <v>-1349.0758527039652</v>
      </c>
      <c r="AL117" s="176">
        <v>-1349.0758527039652</v>
      </c>
      <c r="AM117" s="176">
        <v>-1349.0758527039652</v>
      </c>
      <c r="AN117" s="176">
        <v>-1349.0758527039652</v>
      </c>
      <c r="AO117" s="178">
        <v>-1349.0758527039652</v>
      </c>
      <c r="AP117" s="5"/>
      <c r="AQ117" s="179">
        <v>-1349.0758527039652</v>
      </c>
      <c r="AR117" s="178">
        <f ca="1">SUMIF($AD$4:$AO$4,"&lt;"&amp;MONTH(TODAY()),$AD117:$AO117)</f>
        <v>-6745.3792635198261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-1.233224789443325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-1.9457350729707044</v>
      </c>
      <c r="AV117" s="45">
        <f ca="1">IFERROR(($AC117/$AR117)-1,"")</f>
        <v>-1.4787273989861558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-0.33002871611759482</v>
      </c>
      <c r="E118" s="201">
        <f t="shared" si="216"/>
        <v>-0.30263162321886938</v>
      </c>
      <c r="F118" s="201">
        <f t="shared" si="216"/>
        <v>-0.26166294476190077</v>
      </c>
      <c r="G118" s="202">
        <f t="shared" si="216"/>
        <v>-0.3032927053875209</v>
      </c>
      <c r="H118" s="202">
        <f t="shared" si="216"/>
        <v>-0.15872228869266811</v>
      </c>
      <c r="I118" s="202">
        <f t="shared" si="216"/>
        <v>-0.31145808407662823</v>
      </c>
      <c r="J118" s="202">
        <f t="shared" si="216"/>
        <v>-0.22135755494673365</v>
      </c>
      <c r="K118" s="202">
        <f t="shared" si="216"/>
        <v>-0.19297630016323122</v>
      </c>
      <c r="L118" s="202">
        <f t="shared" si="216"/>
        <v>-0.18571197897702654</v>
      </c>
      <c r="M118" s="202">
        <f t="shared" si="216"/>
        <v>-0.21409916500024473</v>
      </c>
      <c r="N118" s="202">
        <f t="shared" si="216"/>
        <v>-0.17936424994347777</v>
      </c>
      <c r="O118" s="202">
        <f t="shared" si="216"/>
        <v>2.2803392758459813</v>
      </c>
      <c r="P118" s="202">
        <f t="shared" ca="1" si="216"/>
        <v>-0.26518705389428421</v>
      </c>
      <c r="Q118" s="203">
        <f t="shared" si="216"/>
        <v>2.5893237912437198E-2</v>
      </c>
      <c r="R118" s="202">
        <f t="shared" si="216"/>
        <v>1.8070510760578192E-2</v>
      </c>
      <c r="S118" s="202">
        <f t="shared" si="216"/>
        <v>2.9921514332932199E-2</v>
      </c>
      <c r="T118" s="202">
        <f t="shared" si="216"/>
        <v>5.0113253459820352E-2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3.0583546765627689E-2</v>
      </c>
      <c r="AD118" s="204">
        <f t="shared" si="216"/>
        <v>-4.6590343250726855E-2</v>
      </c>
      <c r="AE118" s="204">
        <f t="shared" si="216"/>
        <v>-4.7323955433020995E-2</v>
      </c>
      <c r="AF118" s="204">
        <f t="shared" si="216"/>
        <v>-4.7459163189559027E-2</v>
      </c>
      <c r="AG118" s="204">
        <f t="shared" si="216"/>
        <v>-4.5783078788141279E-2</v>
      </c>
      <c r="AH118" s="204">
        <f t="shared" si="216"/>
        <v>-4.4505605231286494E-2</v>
      </c>
      <c r="AI118" s="204">
        <f t="shared" si="216"/>
        <v>-4.2788827467209932E-2</v>
      </c>
      <c r="AJ118" s="204">
        <f t="shared" si="216"/>
        <v>-4.1814984193756864E-2</v>
      </c>
      <c r="AK118" s="204">
        <f t="shared" si="216"/>
        <v>-3.9119825554891012E-2</v>
      </c>
      <c r="AL118" s="204">
        <f t="shared" si="216"/>
        <v>-3.755468582204248E-2</v>
      </c>
      <c r="AM118" s="204">
        <f t="shared" si="216"/>
        <v>-3.7775081394616293E-2</v>
      </c>
      <c r="AN118" s="204">
        <f t="shared" si="216"/>
        <v>-3.7611549949237988E-2</v>
      </c>
      <c r="AO118" s="205">
        <f t="shared" si="216"/>
        <v>-3.7215003872741369E-2</v>
      </c>
      <c r="AP118" s="56"/>
      <c r="AQ118" s="206">
        <f>IFERROR(AQ117/AQ$11,"")</f>
        <v>-4.5783078788141279E-2</v>
      </c>
      <c r="AR118" s="205">
        <f ca="1">IFERROR(AR117/AR$11,"")</f>
        <v>-4.6306337994483235E-2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-0.35340595884734127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-9.5896332247961624E-2</v>
      </c>
      <c r="AV118" s="45">
        <f ca="1">IF($AR118&lt;&gt;0,IFERROR(($AR118-$AC118),""),"")</f>
        <v>-7.6889884760110924E-2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-5594.9706000000006</v>
      </c>
      <c r="E119" s="156">
        <v>-5467.74953</v>
      </c>
      <c r="F119" s="156">
        <v>-5467.7495299999991</v>
      </c>
      <c r="G119" s="156">
        <v>-5470.5520500000002</v>
      </c>
      <c r="H119" s="156">
        <v>-3562.3141799999999</v>
      </c>
      <c r="I119" s="156">
        <v>-7209.2641099999992</v>
      </c>
      <c r="J119" s="156">
        <v>-6858.7928599999977</v>
      </c>
      <c r="K119" s="156">
        <v>-5431.7366900000006</v>
      </c>
      <c r="L119" s="156">
        <v>-5432.7717400000001</v>
      </c>
      <c r="M119" s="156">
        <v>-5432.7717499999999</v>
      </c>
      <c r="N119" s="156">
        <v>-4783.7150199999996</v>
      </c>
      <c r="O119" s="156">
        <v>59410.509789999996</v>
      </c>
      <c r="P119" s="156">
        <f ca="1">SUMIF($D$4:$O$4,"&lt;"&amp;MONTH(TODAY()),$D119:$O119)</f>
        <v>-25563.335890000002</v>
      </c>
      <c r="Q119" s="157">
        <v>680.37838999999872</v>
      </c>
      <c r="R119" s="156">
        <v>515.88233000000002</v>
      </c>
      <c r="S119" s="156">
        <v>757.06879999999978</v>
      </c>
      <c r="T119" s="156">
        <v>1275.8683499999997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3229.1978699999981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-0.33002871611759482</v>
      </c>
      <c r="E120" s="154">
        <f t="shared" ref="E120:P120" si="218">IFERROR(E119/E$11,"")</f>
        <v>-0.30263162321886938</v>
      </c>
      <c r="F120" s="154">
        <f t="shared" si="218"/>
        <v>-0.26166294476190077</v>
      </c>
      <c r="G120" s="154">
        <f t="shared" si="218"/>
        <v>-0.3032927053875209</v>
      </c>
      <c r="H120" s="154">
        <f t="shared" si="218"/>
        <v>-0.15872228869266811</v>
      </c>
      <c r="I120" s="154">
        <f t="shared" si="218"/>
        <v>-0.31145808407662823</v>
      </c>
      <c r="J120" s="154">
        <f t="shared" si="218"/>
        <v>-0.22135755494673365</v>
      </c>
      <c r="K120" s="154">
        <f t="shared" si="218"/>
        <v>-0.19297630016323122</v>
      </c>
      <c r="L120" s="154">
        <f t="shared" si="218"/>
        <v>-0.18571197897702654</v>
      </c>
      <c r="M120" s="154">
        <f t="shared" si="218"/>
        <v>-0.21409916500024473</v>
      </c>
      <c r="N120" s="154">
        <f t="shared" si="218"/>
        <v>-0.17936424994347777</v>
      </c>
      <c r="O120" s="154">
        <f t="shared" si="218"/>
        <v>2.2803392758459813</v>
      </c>
      <c r="P120" s="154">
        <f t="shared" ca="1" si="218"/>
        <v>-0.26518705389428421</v>
      </c>
      <c r="Q120" s="172">
        <f>IFERROR(Q119/Q$11,"")</f>
        <v>2.5893237912437198E-2</v>
      </c>
      <c r="R120" s="154">
        <f t="shared" ref="R120:AO120" si="219">IFERROR(R119/R$11,"")</f>
        <v>1.8070510760578192E-2</v>
      </c>
      <c r="S120" s="154">
        <f t="shared" si="219"/>
        <v>2.9921514332932199E-2</v>
      </c>
      <c r="T120" s="154">
        <f t="shared" si="219"/>
        <v>5.0113253459820352E-2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3.0583546765627689E-2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-15631.058620000003</v>
      </c>
      <c r="E125" s="217">
        <f t="shared" ref="E125:AB125" si="230">E23+E49+E73+E85+E101+E115+E117</f>
        <v>-19754.99655</v>
      </c>
      <c r="F125" s="217">
        <f t="shared" si="230"/>
        <v>-18325.659679999997</v>
      </c>
      <c r="G125" s="217">
        <f t="shared" si="230"/>
        <v>-15827.22645</v>
      </c>
      <c r="H125" s="217">
        <f t="shared" si="230"/>
        <v>-16354.906990000001</v>
      </c>
      <c r="I125" s="217">
        <f t="shared" si="230"/>
        <v>-22193.471949999996</v>
      </c>
      <c r="J125" s="217">
        <f t="shared" si="230"/>
        <v>-23472.085449999995</v>
      </c>
      <c r="K125" s="217">
        <f t="shared" si="230"/>
        <v>-20654.064820000003</v>
      </c>
      <c r="L125" s="217">
        <f t="shared" si="230"/>
        <v>-22938.987910000003</v>
      </c>
      <c r="M125" s="217">
        <f t="shared" si="230"/>
        <v>-18533.522789999995</v>
      </c>
      <c r="N125" s="217">
        <f t="shared" si="230"/>
        <v>-22173.946980000001</v>
      </c>
      <c r="O125" s="217">
        <f t="shared" si="230"/>
        <v>41258.953900000008</v>
      </c>
      <c r="P125" s="217">
        <f t="shared" ca="1" si="230"/>
        <v>-85893.848289999994</v>
      </c>
      <c r="Q125" s="218">
        <f t="shared" si="230"/>
        <v>-18117.625470000006</v>
      </c>
      <c r="R125" s="217">
        <f t="shared" si="230"/>
        <v>-15716.076139999999</v>
      </c>
      <c r="S125" s="217">
        <f t="shared" si="230"/>
        <v>-16642.201099999998</v>
      </c>
      <c r="T125" s="217">
        <f>T23+T49+T73+T85+T101+T115+T117</f>
        <v>-13916.331029999998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-64392.233740000003</v>
      </c>
      <c r="AD125" s="71">
        <v>-17486.479687751278</v>
      </c>
      <c r="AE125" s="71">
        <v>-17318.005427156244</v>
      </c>
      <c r="AF125" s="71">
        <v>-17287.523356538361</v>
      </c>
      <c r="AG125" s="71">
        <v>-17678.107658680765</v>
      </c>
      <c r="AH125" s="71">
        <v>-17995.558282309696</v>
      </c>
      <c r="AI125" s="71">
        <v>-18452.029032203012</v>
      </c>
      <c r="AJ125" s="71">
        <v>-18727.623640814942</v>
      </c>
      <c r="AK125" s="71">
        <v>-19561.879869616489</v>
      </c>
      <c r="AL125" s="71">
        <v>-20101.31104901457</v>
      </c>
      <c r="AM125" s="71">
        <v>-20022.646819139143</v>
      </c>
      <c r="AN125" s="71">
        <v>-20080.926693507372</v>
      </c>
      <c r="AO125" s="71">
        <v>-20224.375959089582</v>
      </c>
      <c r="AP125" s="5"/>
      <c r="AQ125" s="220">
        <v>-17678.107658680765</v>
      </c>
      <c r="AR125" s="221">
        <f ca="1">SUMIF($AD$4:$AO$4,"&lt;"&amp;MONTH(TODAY()),$AD125:$AO125)</f>
        <v>-87765.674412436347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-0.12073469890866462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-0.21279294714746022</v>
      </c>
      <c r="AV125" s="45">
        <f ca="1">IFERROR(($AC125/$AR125)-1,"")</f>
        <v>-0.2663164252871546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-0.9220241850631824</v>
      </c>
      <c r="E126" s="47">
        <f t="shared" ref="E126:P126" si="232">IFERROR(E125/E$11,"")</f>
        <v>-1.0934090231835591</v>
      </c>
      <c r="F126" s="47">
        <f t="shared" si="232"/>
        <v>-0.87698714988015047</v>
      </c>
      <c r="G126" s="48">
        <f t="shared" si="232"/>
        <v>-0.87747676741352421</v>
      </c>
      <c r="H126" s="48">
        <f t="shared" si="232"/>
        <v>-0.72870840067467491</v>
      </c>
      <c r="I126" s="48">
        <f t="shared" si="232"/>
        <v>-0.95881301435014155</v>
      </c>
      <c r="J126" s="48">
        <f t="shared" si="232"/>
        <v>-0.75752738867708025</v>
      </c>
      <c r="K126" s="48">
        <f t="shared" si="232"/>
        <v>-0.73378833322922998</v>
      </c>
      <c r="L126" s="48">
        <f t="shared" si="232"/>
        <v>-0.78413838172707528</v>
      </c>
      <c r="M126" s="48">
        <f t="shared" si="232"/>
        <v>-0.73038440347728673</v>
      </c>
      <c r="N126" s="48">
        <f t="shared" si="232"/>
        <v>-0.83140683584327402</v>
      </c>
      <c r="O126" s="48">
        <f t="shared" si="232"/>
        <v>1.5836324817115959</v>
      </c>
      <c r="P126" s="48">
        <f t="shared" ca="1" si="232"/>
        <v>-0.89103928664404441</v>
      </c>
      <c r="Q126" s="49">
        <f>IFERROR(Q125/Q$11,"")</f>
        <v>-0.68950453688445756</v>
      </c>
      <c r="R126" s="48">
        <f t="shared" ref="R126:AO126" si="233">IFERROR(R125/R$11,"")</f>
        <v>-0.55050833588724801</v>
      </c>
      <c r="S126" s="48">
        <f t="shared" si="233"/>
        <v>-0.65774716742413641</v>
      </c>
      <c r="T126" s="48">
        <f t="shared" si="233"/>
        <v>-0.54660233882057874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-0.60985513158737481</v>
      </c>
      <c r="AD126" s="223">
        <f t="shared" si="233"/>
        <v>-0.60389568849392861</v>
      </c>
      <c r="AE126" s="223">
        <f t="shared" si="233"/>
        <v>-0.60749476419796056</v>
      </c>
      <c r="AF126" s="223">
        <f t="shared" si="233"/>
        <v>-0.60815808872186761</v>
      </c>
      <c r="AG126" s="223">
        <f t="shared" si="233"/>
        <v>-0.59993527727919904</v>
      </c>
      <c r="AH126" s="223">
        <f t="shared" si="233"/>
        <v>-0.59366803669625068</v>
      </c>
      <c r="AI126" s="223">
        <f t="shared" si="233"/>
        <v>-0.58524558503986246</v>
      </c>
      <c r="AJ126" s="223">
        <f t="shared" si="233"/>
        <v>-0.58046794400606827</v>
      </c>
      <c r="AK126" s="223">
        <f t="shared" si="233"/>
        <v>-0.567245590002459</v>
      </c>
      <c r="AL126" s="223">
        <f t="shared" si="233"/>
        <v>-0.55956706922286348</v>
      </c>
      <c r="AM126" s="223">
        <f t="shared" si="233"/>
        <v>-0.56064832219230853</v>
      </c>
      <c r="AN126" s="223">
        <f t="shared" si="233"/>
        <v>-0.55984604264173488</v>
      </c>
      <c r="AO126" s="223">
        <f t="shared" si="233"/>
        <v>-0.55790060146192111</v>
      </c>
      <c r="AP126" s="5"/>
      <c r="AQ126" s="52">
        <f t="shared" ref="AQ126" si="235">IFERROR(AQ125/AQ$11,"")</f>
        <v>-0.59993527727919904</v>
      </c>
      <c r="AR126" s="224">
        <f ca="1">IFERROR(AR125/AR$11,"")</f>
        <v>-0.60250236864151396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-0.33087442859294547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-5.3332938458620305E-2</v>
      </c>
      <c r="AV126" s="45">
        <f ca="1">IF($AR126&lt;&gt;0,IFERROR(($AR126-$AC126),""),"")</f>
        <v>7.3527629458608468E-3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1321.9225200000001</v>
      </c>
      <c r="E127" s="40">
        <f t="shared" si="236"/>
        <v>-1687.6529200000004</v>
      </c>
      <c r="F127" s="40">
        <f t="shared" si="236"/>
        <v>2570.4956199999979</v>
      </c>
      <c r="G127" s="40">
        <f t="shared" si="236"/>
        <v>2209.9763999999941</v>
      </c>
      <c r="H127" s="40">
        <f t="shared" si="236"/>
        <v>6088.7851299999948</v>
      </c>
      <c r="I127" s="40">
        <f t="shared" si="236"/>
        <v>953.34773000002315</v>
      </c>
      <c r="J127" s="40">
        <f t="shared" si="236"/>
        <v>7513.0456500000146</v>
      </c>
      <c r="K127" s="40">
        <f t="shared" si="236"/>
        <v>7493.1049899999998</v>
      </c>
      <c r="L127" s="40">
        <f t="shared" si="236"/>
        <v>6314.761740000009</v>
      </c>
      <c r="M127" s="40">
        <f t="shared" si="236"/>
        <v>6841.5026099999995</v>
      </c>
      <c r="N127" s="40">
        <f t="shared" si="236"/>
        <v>4496.4459300000126</v>
      </c>
      <c r="O127" s="40">
        <f t="shared" si="236"/>
        <v>67312.318160000024</v>
      </c>
      <c r="P127" s="40">
        <f ca="1">SUMIF($D$4:$O$4,"&lt;"&amp;MONTH(TODAY()),$D127:$O127)</f>
        <v>10503.526749999986</v>
      </c>
      <c r="Q127" s="41">
        <f t="shared" ref="Q127:AB127" si="237">Q11+Q125</f>
        <v>8158.6707699999824</v>
      </c>
      <c r="R127" s="40">
        <f t="shared" si="237"/>
        <v>12832.222069999994</v>
      </c>
      <c r="S127" s="40">
        <f t="shared" si="237"/>
        <v>8659.619909999994</v>
      </c>
      <c r="T127" s="40">
        <f>T11+T125</f>
        <v>11543.367990000002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41193.880739999979</v>
      </c>
      <c r="AD127" s="40">
        <v>11469.646379916583</v>
      </c>
      <c r="AE127" s="40">
        <v>11189.245083916365</v>
      </c>
      <c r="AF127" s="40">
        <v>11138.512039735982</v>
      </c>
      <c r="AG127" s="40">
        <v>11788.583713184828</v>
      </c>
      <c r="AH127" s="40">
        <v>12316.934845086169</v>
      </c>
      <c r="AI127" s="40">
        <v>13076.665081646992</v>
      </c>
      <c r="AJ127" s="40">
        <v>13535.352866668407</v>
      </c>
      <c r="AK127" s="40">
        <v>14923.852967075443</v>
      </c>
      <c r="AL127" s="40">
        <v>15821.658965878589</v>
      </c>
      <c r="AM127" s="40">
        <v>15690.733613079745</v>
      </c>
      <c r="AN127" s="40">
        <v>15787.732123391437</v>
      </c>
      <c r="AO127" s="40">
        <v>16026.482896580561</v>
      </c>
      <c r="AP127" s="5"/>
      <c r="AQ127" s="43">
        <v>11788.583713184828</v>
      </c>
      <c r="AR127" s="44">
        <f ca="1">SUMIF($AD$4:$AO$4,"&lt;"&amp;MONTH(TODAY()),$AD127:$AO127)</f>
        <v>57902.922061839927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4.2232992126069915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-2.0801118196290713E-2</v>
      </c>
      <c r="AV127" s="45">
        <f ca="1">IFERROR(($AC127/$AR127)-1,"")</f>
        <v>-0.2885699154179957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7.7975814936817642E-2</v>
      </c>
      <c r="E128" s="47">
        <f t="shared" ref="E128:P128" si="239">IFERROR(E127/E$11,"")</f>
        <v>-9.3409023183559189E-2</v>
      </c>
      <c r="F128" s="47">
        <f t="shared" si="239"/>
        <v>0.12301285011984948</v>
      </c>
      <c r="G128" s="48">
        <f t="shared" si="239"/>
        <v>0.12252323258647584</v>
      </c>
      <c r="H128" s="48">
        <f t="shared" si="239"/>
        <v>0.27129159932532509</v>
      </c>
      <c r="I128" s="48">
        <f t="shared" si="239"/>
        <v>4.1186985649858503E-2</v>
      </c>
      <c r="J128" s="48">
        <f t="shared" si="239"/>
        <v>0.24247261132291972</v>
      </c>
      <c r="K128" s="48">
        <f t="shared" si="239"/>
        <v>0.26621166677077007</v>
      </c>
      <c r="L128" s="48">
        <f t="shared" si="239"/>
        <v>0.21586161827292477</v>
      </c>
      <c r="M128" s="48">
        <f t="shared" si="239"/>
        <v>0.26961559652271327</v>
      </c>
      <c r="N128" s="48">
        <f t="shared" si="239"/>
        <v>0.16859316415672596</v>
      </c>
      <c r="O128" s="48">
        <f t="shared" si="239"/>
        <v>2.5836324817115961</v>
      </c>
      <c r="P128" s="48">
        <f t="shared" ca="1" si="239"/>
        <v>0.10896071335595559</v>
      </c>
      <c r="Q128" s="49">
        <f>IFERROR(Q127/Q$11,"")</f>
        <v>0.31049546311554244</v>
      </c>
      <c r="R128" s="48">
        <f t="shared" ref="R128:AO128" si="240">IFERROR(R127/R$11,"")</f>
        <v>0.44949166411275193</v>
      </c>
      <c r="S128" s="48">
        <f t="shared" si="240"/>
        <v>0.34225283257586353</v>
      </c>
      <c r="T128" s="48">
        <f t="shared" si="240"/>
        <v>0.45339766117942121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0.3901448684126253</v>
      </c>
      <c r="AD128" s="107">
        <f t="shared" si="240"/>
        <v>0.39610431150607134</v>
      </c>
      <c r="AE128" s="107">
        <f t="shared" si="240"/>
        <v>0.3925052358020395</v>
      </c>
      <c r="AF128" s="107">
        <f t="shared" si="240"/>
        <v>0.39184191127813239</v>
      </c>
      <c r="AG128" s="107">
        <f t="shared" si="240"/>
        <v>0.40006472272080101</v>
      </c>
      <c r="AH128" s="107">
        <f t="shared" si="240"/>
        <v>0.40633196330374927</v>
      </c>
      <c r="AI128" s="107">
        <f t="shared" si="240"/>
        <v>0.4147544149601376</v>
      </c>
      <c r="AJ128" s="107">
        <f t="shared" si="240"/>
        <v>0.41953205599393167</v>
      </c>
      <c r="AK128" s="107">
        <f t="shared" si="240"/>
        <v>0.432754409997541</v>
      </c>
      <c r="AL128" s="107">
        <f t="shared" si="240"/>
        <v>0.44043293077713652</v>
      </c>
      <c r="AM128" s="107">
        <f t="shared" si="240"/>
        <v>0.43935167780769141</v>
      </c>
      <c r="AN128" s="107">
        <f t="shared" si="240"/>
        <v>0.44015395735826507</v>
      </c>
      <c r="AO128" s="107">
        <f t="shared" si="240"/>
        <v>0.44209939853807889</v>
      </c>
      <c r="AP128" s="119"/>
      <c r="AQ128" s="52">
        <f t="shared" ref="AQ128" si="242">IFERROR(AQ127/AQ$11,"")</f>
        <v>0.40006472272080101</v>
      </c>
      <c r="AR128" s="224">
        <f ca="1">IFERROR(AR127/AR$11,"")</f>
        <v>0.39749763135848604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-0.33087442859294536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-5.3332938458620194E-2</v>
      </c>
      <c r="AV128" s="45">
        <f ca="1">IF($AR128&lt;&gt;0,IFERROR(($AR128-$AC128),""),"")</f>
        <v>7.3527629458607358E-3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-147.68984</v>
      </c>
      <c r="E129" s="229">
        <f t="shared" ref="E129:AB129" si="243">E131+E133+E147+E155+E157+E159+E161+E163</f>
        <v>-241.69647000000001</v>
      </c>
      <c r="F129" s="229">
        <f t="shared" si="243"/>
        <v>-340.19573999999994</v>
      </c>
      <c r="G129" s="229">
        <f t="shared" si="243"/>
        <v>15.476270000000039</v>
      </c>
      <c r="H129" s="229">
        <f t="shared" si="243"/>
        <v>-176.45826</v>
      </c>
      <c r="I129" s="229">
        <f t="shared" si="243"/>
        <v>-261.55455000000001</v>
      </c>
      <c r="J129" s="229">
        <f t="shared" si="243"/>
        <v>-161.59358</v>
      </c>
      <c r="K129" s="229">
        <f t="shared" si="243"/>
        <v>-225.13722000000001</v>
      </c>
      <c r="L129" s="229">
        <f t="shared" si="243"/>
        <v>-392.87913999999995</v>
      </c>
      <c r="M129" s="229">
        <f t="shared" si="243"/>
        <v>-439.35432000000009</v>
      </c>
      <c r="N129" s="229">
        <f t="shared" si="243"/>
        <v>-513.17850999999996</v>
      </c>
      <c r="O129" s="229">
        <f t="shared" si="243"/>
        <v>-533.16867000000002</v>
      </c>
      <c r="P129" s="229">
        <f t="shared" ca="1" si="243"/>
        <v>-890.56403999999998</v>
      </c>
      <c r="Q129" s="230">
        <f t="shared" si="243"/>
        <v>-273.58891000000006</v>
      </c>
      <c r="R129" s="229">
        <f t="shared" si="243"/>
        <v>-846.40543000000002</v>
      </c>
      <c r="S129" s="229">
        <f t="shared" si="243"/>
        <v>-672.00691000000018</v>
      </c>
      <c r="T129" s="229">
        <f t="shared" si="243"/>
        <v>-369.59908999999999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-2161.60034</v>
      </c>
      <c r="AD129" s="232">
        <v>-411.24385385967605</v>
      </c>
      <c r="AE129" s="232">
        <v>-409.931708770054</v>
      </c>
      <c r="AF129" s="232">
        <v>-409.69430218259367</v>
      </c>
      <c r="AG129" s="232">
        <v>-412.73632932863666</v>
      </c>
      <c r="AH129" s="232">
        <v>-415.20876206418319</v>
      </c>
      <c r="AI129" s="232">
        <v>-418.76393928183745</v>
      </c>
      <c r="AJ129" s="232">
        <v>-420.91038059067148</v>
      </c>
      <c r="AK129" s="232">
        <v>-427.40790258745801</v>
      </c>
      <c r="AL129" s="232">
        <v>-431.60920889226861</v>
      </c>
      <c r="AM129" s="232">
        <v>-430.99654033034477</v>
      </c>
      <c r="AN129" s="232">
        <v>-431.45044735867049</v>
      </c>
      <c r="AO129" s="233">
        <v>-432.56768775360553</v>
      </c>
      <c r="AP129" s="121"/>
      <c r="AQ129" s="234">
        <v>-412.73632932863666</v>
      </c>
      <c r="AR129" s="235">
        <f ca="1">SUMIF($AD$4:$AO$4,"&lt;"&amp;MONTH(TODAY()),$AD129:$AO129)</f>
        <v>-2058.8149562051435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-24.881664638830873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-0.10451524681339386</v>
      </c>
      <c r="AV129" s="45">
        <f ca="1">IFERROR(($AC129/$AR129)-1,"")</f>
        <v>4.9924537163996918E-2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-8.7117326905726718E-3</v>
      </c>
      <c r="E130" s="241">
        <f t="shared" ref="E130:P130" si="245">IFERROR(E129/E$11,"")</f>
        <v>-1.3377532134755774E-2</v>
      </c>
      <c r="F130" s="241">
        <f t="shared" si="245"/>
        <v>-1.6280303008659208E-2</v>
      </c>
      <c r="G130" s="242">
        <f t="shared" si="245"/>
        <v>8.580194018275979E-4</v>
      </c>
      <c r="H130" s="242">
        <f t="shared" si="245"/>
        <v>-7.8622652216278951E-3</v>
      </c>
      <c r="I130" s="242">
        <f t="shared" si="245"/>
        <v>-1.1299805053823265E-2</v>
      </c>
      <c r="J130" s="242">
        <f t="shared" si="245"/>
        <v>-5.2151975564821785E-3</v>
      </c>
      <c r="K130" s="242">
        <f t="shared" si="245"/>
        <v>-7.9985739781203245E-3</v>
      </c>
      <c r="L130" s="242">
        <f t="shared" si="245"/>
        <v>-1.3430043830295777E-2</v>
      </c>
      <c r="M130" s="242">
        <f t="shared" si="245"/>
        <v>-1.7314438629093952E-2</v>
      </c>
      <c r="N130" s="242">
        <f t="shared" si="245"/>
        <v>-1.9241505430075034E-2</v>
      </c>
      <c r="O130" s="242">
        <f t="shared" si="245"/>
        <v>-2.0464484535633626E-2</v>
      </c>
      <c r="P130" s="242">
        <f t="shared" ca="1" si="245"/>
        <v>-9.2384677448992918E-3</v>
      </c>
      <c r="Q130" s="243">
        <f>IFERROR(Q129/Q$11,"")</f>
        <v>-1.0412004321351805E-2</v>
      </c>
      <c r="R130" s="242">
        <f t="shared" ref="R130:AO130" si="246">IFERROR(R129/R$11,"")</f>
        <v>-2.9648192118979559E-2</v>
      </c>
      <c r="S130" s="242">
        <f t="shared" si="246"/>
        <v>-2.6559626270947222E-2</v>
      </c>
      <c r="T130" s="242">
        <f t="shared" si="246"/>
        <v>-1.4517025111320424E-2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-2.047239213835687E-2</v>
      </c>
      <c r="AD130" s="245">
        <f t="shared" si="246"/>
        <v>-1.4202309138267881E-2</v>
      </c>
      <c r="AE130" s="245">
        <f t="shared" si="246"/>
        <v>-1.4379910423519479E-2</v>
      </c>
      <c r="AF130" s="245">
        <f t="shared" si="246"/>
        <v>-1.4412643074253339E-2</v>
      </c>
      <c r="AG130" s="245">
        <f t="shared" si="246"/>
        <v>-1.4006877260835326E-2</v>
      </c>
      <c r="AH130" s="245">
        <f t="shared" si="246"/>
        <v>-1.369761175100854E-2</v>
      </c>
      <c r="AI130" s="245">
        <f t="shared" si="246"/>
        <v>-1.3281994419739757E-2</v>
      </c>
      <c r="AJ130" s="245">
        <f t="shared" si="246"/>
        <v>-1.3046235225477164E-2</v>
      </c>
      <c r="AK130" s="245">
        <f t="shared" si="246"/>
        <v>-1.2393760185160021E-2</v>
      </c>
      <c r="AL130" s="245">
        <f t="shared" si="246"/>
        <v>-1.2014853134730495E-2</v>
      </c>
      <c r="AM130" s="245">
        <f t="shared" si="246"/>
        <v>-1.2068209032979709E-2</v>
      </c>
      <c r="AN130" s="245">
        <f t="shared" si="246"/>
        <v>-1.2028619457480277E-2</v>
      </c>
      <c r="AO130" s="246">
        <f t="shared" si="246"/>
        <v>-1.1932619016720093E-2</v>
      </c>
      <c r="AP130" s="119"/>
      <c r="AQ130" s="247">
        <f t="shared" ref="AQ130" si="248">IFERROR(AQ129/AQ$11,"")</f>
        <v>-1.4006877260835326E-2</v>
      </c>
      <c r="AR130" s="248">
        <f ca="1">IFERROR(AR129/AR$11,"")</f>
        <v>-1.4133553875276825E-2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1.5375044513148022E-2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5.10147850485098E-4</v>
      </c>
      <c r="AV130" s="45">
        <f ca="1">IF($AR130&lt;&gt;0,IFERROR(($AR130-$AC130),""),"")</f>
        <v>6.338838263080045E-3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-35.190669999999997</v>
      </c>
      <c r="E131" s="250">
        <v>-31.20879</v>
      </c>
      <c r="F131" s="250">
        <v>-59.803909999999995</v>
      </c>
      <c r="G131" s="250">
        <v>67.810630000000018</v>
      </c>
      <c r="H131" s="250">
        <v>-67.265570000000011</v>
      </c>
      <c r="I131" s="250">
        <v>-39.67557</v>
      </c>
      <c r="J131" s="250">
        <v>-32.17456</v>
      </c>
      <c r="K131" s="250">
        <v>-39.283120000000004</v>
      </c>
      <c r="L131" s="250">
        <v>-35.929470000000002</v>
      </c>
      <c r="M131" s="250">
        <v>-217.22234000000006</v>
      </c>
      <c r="N131" s="250">
        <v>-131.72134</v>
      </c>
      <c r="O131" s="250">
        <v>-96.494449999999986</v>
      </c>
      <c r="P131" s="250">
        <f ca="1">SUMIF($D$4:$O$4,"&lt;"&amp;MONTH(TODAY()),$D131:$O131)</f>
        <v>-125.65831</v>
      </c>
      <c r="Q131" s="251">
        <v>-26.492000000000001</v>
      </c>
      <c r="R131" s="250">
        <v>-105.4123</v>
      </c>
      <c r="S131" s="250">
        <v>-50.087009999999999</v>
      </c>
      <c r="T131" s="250">
        <v>-49.873309999999996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-231.86462</v>
      </c>
      <c r="AD131" s="250">
        <v>-53.861937000000012</v>
      </c>
      <c r="AE131" s="250">
        <v>-53.861937000000012</v>
      </c>
      <c r="AF131" s="250">
        <v>-53.861937000000012</v>
      </c>
      <c r="AG131" s="250">
        <v>-53.861937000000012</v>
      </c>
      <c r="AH131" s="250">
        <v>-53.861937000000012</v>
      </c>
      <c r="AI131" s="250">
        <v>-53.861937000000012</v>
      </c>
      <c r="AJ131" s="250">
        <v>-53.861937000000012</v>
      </c>
      <c r="AK131" s="250">
        <v>-53.861937000000012</v>
      </c>
      <c r="AL131" s="250">
        <v>-53.861937000000012</v>
      </c>
      <c r="AM131" s="250">
        <v>-53.861937000000012</v>
      </c>
      <c r="AN131" s="250">
        <v>-53.861937000000012</v>
      </c>
      <c r="AO131" s="253">
        <v>-53.861937000000012</v>
      </c>
      <c r="AP131" s="5"/>
      <c r="AQ131" s="254">
        <v>-53.861937000000012</v>
      </c>
      <c r="AR131" s="253">
        <f ca="1">SUMIF($AD$4:$AO$4,"&lt;"&amp;MONTH(TODAY()),$AD131:$AO131)</f>
        <v>-269.30968500000006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-1.7354792309111415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-7.4052795390555981E-2</v>
      </c>
      <c r="AV131" s="45">
        <f ca="1">IFERROR(($AC131/$AR131)-1,"")</f>
        <v>-0.1390409149229076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-2.0757806375994109E-3</v>
      </c>
      <c r="E132" s="260">
        <f t="shared" si="249"/>
        <v>-1.7273590760835051E-3</v>
      </c>
      <c r="F132" s="260">
        <f t="shared" si="249"/>
        <v>-2.8619575774305244E-3</v>
      </c>
      <c r="G132" s="261">
        <f t="shared" si="249"/>
        <v>3.7594870204611598E-3</v>
      </c>
      <c r="H132" s="261">
        <f t="shared" si="249"/>
        <v>-2.9970813019689572E-3</v>
      </c>
      <c r="I132" s="261">
        <f t="shared" si="249"/>
        <v>-1.7140829949213985E-3</v>
      </c>
      <c r="J132" s="261">
        <f t="shared" si="249"/>
        <v>-1.0383870862498946E-3</v>
      </c>
      <c r="K132" s="261">
        <f t="shared" si="249"/>
        <v>-1.3956330339842434E-3</v>
      </c>
      <c r="L132" s="261">
        <f t="shared" si="249"/>
        <v>-1.2282005018115682E-3</v>
      </c>
      <c r="M132" s="261">
        <f t="shared" si="249"/>
        <v>-8.5604777365070189E-3</v>
      </c>
      <c r="N132" s="261">
        <f t="shared" si="249"/>
        <v>-4.9388601227022544E-3</v>
      </c>
      <c r="O132" s="261">
        <f t="shared" si="249"/>
        <v>-3.7037232135179133E-3</v>
      </c>
      <c r="P132" s="261">
        <f t="shared" ca="1" si="249"/>
        <v>-1.3035449352003436E-3</v>
      </c>
      <c r="Q132" s="262">
        <f t="shared" si="249"/>
        <v>-1.0082090625722071E-3</v>
      </c>
      <c r="R132" s="261">
        <f t="shared" si="249"/>
        <v>-3.6924197451137677E-3</v>
      </c>
      <c r="S132" s="261">
        <f t="shared" si="249"/>
        <v>-1.9795812317304831E-3</v>
      </c>
      <c r="T132" s="261">
        <f t="shared" si="249"/>
        <v>-1.9589120028803858E-3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-2.1959764419962587E-3</v>
      </c>
      <c r="AD132" s="261">
        <f t="shared" si="249"/>
        <v>-1.8601223407485349E-3</v>
      </c>
      <c r="AE132" s="261">
        <f t="shared" si="249"/>
        <v>-1.8894118525769187E-3</v>
      </c>
      <c r="AF132" s="261">
        <f t="shared" si="249"/>
        <v>-1.8948100306333759E-3</v>
      </c>
      <c r="AG132" s="261">
        <f t="shared" si="249"/>
        <v>-1.8278922570664543E-3</v>
      </c>
      <c r="AH132" s="261">
        <f t="shared" si="249"/>
        <v>-1.7768890461642892E-3</v>
      </c>
      <c r="AI132" s="261">
        <f t="shared" si="249"/>
        <v>-1.7083465875720938E-3</v>
      </c>
      <c r="AJ132" s="261">
        <f t="shared" si="249"/>
        <v>-1.6694658345458864E-3</v>
      </c>
      <c r="AK132" s="261">
        <f t="shared" si="249"/>
        <v>-1.5618614589130117E-3</v>
      </c>
      <c r="AL132" s="261">
        <f t="shared" si="249"/>
        <v>-1.4993731581121942E-3</v>
      </c>
      <c r="AM132" s="261">
        <f t="shared" si="249"/>
        <v>-1.5081724650016152E-3</v>
      </c>
      <c r="AN132" s="261">
        <f t="shared" si="249"/>
        <v>-1.5016434619134415E-3</v>
      </c>
      <c r="AO132" s="264">
        <f t="shared" si="249"/>
        <v>-1.4858113352416546E-3</v>
      </c>
      <c r="AP132" s="119"/>
      <c r="AQ132" s="265">
        <f>IFERROR(AQ131/AQ$11,"")</f>
        <v>-1.8278922570664543E-3</v>
      </c>
      <c r="AR132" s="264">
        <f ca="1">IFERROR(AR131/AR$11,"")</f>
        <v>-1.8487834132977156E-3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5.7183990233415456E-3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1.3101974581393146E-4</v>
      </c>
      <c r="AV132" s="45">
        <f ca="1">IF($AR132&lt;&gt;0,IFERROR(($AR132-$AC132),""),"")</f>
        <v>3.4719302869854309E-4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-21.915839999999999</v>
      </c>
      <c r="M133" s="250">
        <v>0</v>
      </c>
      <c r="N133" s="250">
        <v>-6.5</v>
      </c>
      <c r="O133" s="250">
        <v>-72.347989999999996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-13.4</v>
      </c>
      <c r="S133" s="250">
        <v>-36.079120000000003</v>
      </c>
      <c r="T133" s="250">
        <v>-20.821200000000001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-70.300319999999999</v>
      </c>
      <c r="AD133" s="250">
        <v>-7.557287249999999</v>
      </c>
      <c r="AE133" s="250">
        <v>-7.557287249999999</v>
      </c>
      <c r="AF133" s="250">
        <v>-7.557287249999999</v>
      </c>
      <c r="AG133" s="250">
        <v>-7.557287249999999</v>
      </c>
      <c r="AH133" s="250">
        <v>-7.557287249999999</v>
      </c>
      <c r="AI133" s="250">
        <v>-7.557287249999999</v>
      </c>
      <c r="AJ133" s="250">
        <v>-7.557287249999999</v>
      </c>
      <c r="AK133" s="250">
        <v>-7.557287249999999</v>
      </c>
      <c r="AL133" s="250">
        <v>-7.557287249999999</v>
      </c>
      <c r="AM133" s="250">
        <v>-7.557287249999999</v>
      </c>
      <c r="AN133" s="250">
        <v>-7.557287249999999</v>
      </c>
      <c r="AO133" s="253">
        <v>-7.557287249999999</v>
      </c>
      <c r="AP133" s="5"/>
      <c r="AQ133" s="254">
        <v>-7.557287249999999</v>
      </c>
      <c r="AR133" s="253">
        <f ca="1">SUMIF($AD$4:$AO$4,"&lt;"&amp;MONTH(TODAY()),$AD133:$AO133)</f>
        <v>-37.786436249999994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1.7551156005086352</v>
      </c>
      <c r="AV133" s="45">
        <f ca="1">IFERROR(($AC133/$AR133)-1,"")</f>
        <v>0.86046441466149148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-7.4916344954773992E-4</v>
      </c>
      <c r="M134" s="261">
        <f t="shared" si="251"/>
        <v>0</v>
      </c>
      <c r="N134" s="261">
        <f t="shared" si="251"/>
        <v>-2.4371594456573743E-4</v>
      </c>
      <c r="O134" s="261">
        <f t="shared" si="251"/>
        <v>-2.7769154600535252E-3</v>
      </c>
      <c r="P134" s="261">
        <f t="shared" ca="1" si="251"/>
        <v>0</v>
      </c>
      <c r="Q134" s="262">
        <f t="shared" si="251"/>
        <v>0</v>
      </c>
      <c r="R134" s="261">
        <f t="shared" si="251"/>
        <v>-4.6937999251059397E-4</v>
      </c>
      <c r="S134" s="261">
        <f t="shared" si="251"/>
        <v>-1.4259495387996192E-3</v>
      </c>
      <c r="T134" s="261">
        <f t="shared" si="251"/>
        <v>-8.17810139218213E-4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-6.6581027577557292E-4</v>
      </c>
      <c r="AD134" s="261">
        <f t="shared" si="251"/>
        <v>-2.6099096378912355E-4</v>
      </c>
      <c r="AE134" s="261">
        <f t="shared" si="251"/>
        <v>-2.6510053107593257E-4</v>
      </c>
      <c r="AF134" s="261">
        <f t="shared" si="251"/>
        <v>-2.6585794130793539E-4</v>
      </c>
      <c r="AG134" s="261">
        <f t="shared" si="251"/>
        <v>-2.5646880929480927E-4</v>
      </c>
      <c r="AH134" s="261">
        <f t="shared" si="251"/>
        <v>-2.4931262559759111E-4</v>
      </c>
      <c r="AI134" s="261">
        <f t="shared" si="251"/>
        <v>-2.3969553647577857E-4</v>
      </c>
      <c r="AJ134" s="261">
        <f t="shared" si="251"/>
        <v>-2.3424023658347509E-4</v>
      </c>
      <c r="AK134" s="261">
        <f t="shared" si="251"/>
        <v>-2.1914242871937001E-4</v>
      </c>
      <c r="AL134" s="261">
        <f t="shared" si="251"/>
        <v>-2.1037478935808632E-4</v>
      </c>
      <c r="AM134" s="261">
        <f t="shared" si="251"/>
        <v>-2.1160940685363347E-4</v>
      </c>
      <c r="AN134" s="261">
        <f t="shared" si="251"/>
        <v>-2.1069333226475512E-4</v>
      </c>
      <c r="AO134" s="264">
        <f t="shared" si="251"/>
        <v>-2.084719504188501E-4</v>
      </c>
      <c r="AP134" s="119"/>
      <c r="AQ134" s="265">
        <f>IFERROR(AQ133/AQ$11,"")</f>
        <v>-2.5646880929480927E-4</v>
      </c>
      <c r="AR134" s="264">
        <f ca="1">IFERROR(AR133/AR$11,"")</f>
        <v>-2.5940001595795378E-4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8.17810139218213E-4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5.6134132992340373E-4</v>
      </c>
      <c r="AV134" s="45">
        <f ca="1">IF($AR134&lt;&gt;0,IFERROR(($AR134-$AC134),""),"")</f>
        <v>4.0641025981761914E-4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-0.4</v>
      </c>
      <c r="S135" s="268">
        <v>-5.2750000000000004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-5.6750000000000007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-1.4011343060017731E-5</v>
      </c>
      <c r="S136" s="276">
        <f t="shared" si="253"/>
        <v>-2.0848301779999043E-4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-5.3747597664226519E-5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-62.847989999999996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-21.184999999999999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-21.184999999999999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-2.4122792501117081E-3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-8.3209938905240042E-4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-2.006419130425795E-4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-21.915839999999999</v>
      </c>
      <c r="M139" s="268">
        <v>0</v>
      </c>
      <c r="N139" s="268">
        <v>-6.5</v>
      </c>
      <c r="O139" s="268">
        <v>-9.5</v>
      </c>
      <c r="P139" s="268">
        <f ca="1">SUMIF($D$4:$O$4,"&lt;"&amp;MONTH(TODAY()),$D139:$O139)</f>
        <v>0</v>
      </c>
      <c r="Q139" s="269">
        <v>0</v>
      </c>
      <c r="R139" s="268">
        <v>-13</v>
      </c>
      <c r="S139" s="268">
        <v>-30.804120000000001</v>
      </c>
      <c r="T139" s="268">
        <v>0.36379999999999929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-43.44032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-7.4916344954773992E-4</v>
      </c>
      <c r="M140" s="276">
        <f t="shared" si="257"/>
        <v>0</v>
      </c>
      <c r="N140" s="276">
        <f t="shared" si="257"/>
        <v>-2.4371594456573743E-4</v>
      </c>
      <c r="O140" s="276">
        <f t="shared" si="257"/>
        <v>-3.6463620994181718E-4</v>
      </c>
      <c r="P140" s="276">
        <f t="shared" ca="1" si="257"/>
        <v>0</v>
      </c>
      <c r="Q140" s="277">
        <f t="shared" si="257"/>
        <v>0</v>
      </c>
      <c r="R140" s="276">
        <f t="shared" si="257"/>
        <v>-4.5536864945057621E-4</v>
      </c>
      <c r="S140" s="276">
        <f t="shared" si="257"/>
        <v>-1.2174665209996286E-3</v>
      </c>
      <c r="T140" s="276">
        <f t="shared" si="257"/>
        <v>1.4289249834187524E-5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-4.1142076506876693E-4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-10.908700000000001</v>
      </c>
      <c r="E147" s="250">
        <f t="shared" ref="E147:AB147" si="265">+E149+E151+E153</f>
        <v>-5.4015500000000003</v>
      </c>
      <c r="F147" s="250">
        <f t="shared" si="265"/>
        <v>-5.4015500000000003</v>
      </c>
      <c r="G147" s="250">
        <f t="shared" si="265"/>
        <v>-13.805650000000002</v>
      </c>
      <c r="H147" s="250">
        <f t="shared" si="265"/>
        <v>-4.9162100000000004</v>
      </c>
      <c r="I147" s="250">
        <f t="shared" si="265"/>
        <v>-4.9162100000000004</v>
      </c>
      <c r="J147" s="250">
        <f t="shared" si="265"/>
        <v>-4.9162100000000004</v>
      </c>
      <c r="K147" s="250">
        <f t="shared" si="265"/>
        <v>-4.9162100000000004</v>
      </c>
      <c r="L147" s="250">
        <f t="shared" si="265"/>
        <v>-4.9162100000000004</v>
      </c>
      <c r="M147" s="250">
        <f t="shared" si="265"/>
        <v>-2.6756199999999999</v>
      </c>
      <c r="N147" s="250">
        <f t="shared" si="265"/>
        <v>0</v>
      </c>
      <c r="O147" s="250">
        <f t="shared" si="265"/>
        <v>0</v>
      </c>
      <c r="P147" s="250">
        <f t="shared" ca="1" si="265"/>
        <v>-40.433660000000003</v>
      </c>
      <c r="Q147" s="251">
        <f t="shared" si="265"/>
        <v>0</v>
      </c>
      <c r="R147" s="250">
        <f t="shared" si="265"/>
        <v>-4.5937099999999997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-4.5937099999999997</v>
      </c>
      <c r="AD147" s="250">
        <v>-573.67211660000009</v>
      </c>
      <c r="AE147" s="250">
        <v>-573.67211660000009</v>
      </c>
      <c r="AF147" s="250">
        <v>-573.67211660000009</v>
      </c>
      <c r="AG147" s="250">
        <v>-573.67211660000009</v>
      </c>
      <c r="AH147" s="250">
        <v>-573.67211660000009</v>
      </c>
      <c r="AI147" s="250">
        <v>-573.67211660000009</v>
      </c>
      <c r="AJ147" s="250">
        <v>-573.67211660000009</v>
      </c>
      <c r="AK147" s="250">
        <v>-573.67211660000009</v>
      </c>
      <c r="AL147" s="250">
        <v>-573.67211660000009</v>
      </c>
      <c r="AM147" s="250">
        <v>-573.67211660000009</v>
      </c>
      <c r="AN147" s="250">
        <v>-573.67211660000009</v>
      </c>
      <c r="AO147" s="253">
        <v>-573.67211660000009</v>
      </c>
      <c r="AP147" s="5"/>
      <c r="AQ147" s="254">
        <v>-573.67211660000009</v>
      </c>
      <c r="AR147" s="253">
        <f ca="1">SUMIF($AD$4:$AO$4,"&lt;"&amp;MONTH(TODAY()),$AD147:$AO147)</f>
        <v>-2868.3605830000006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-0.99839848935757047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-6.4346794878815036E-4</v>
      </c>
      <c r="E148" s="260">
        <f t="shared" si="267"/>
        <v>-2.9896757988434852E-4</v>
      </c>
      <c r="F148" s="260">
        <f t="shared" si="267"/>
        <v>-2.5849492035503785E-4</v>
      </c>
      <c r="G148" s="261">
        <f t="shared" si="267"/>
        <v>-7.6539861057225989E-4</v>
      </c>
      <c r="H148" s="261">
        <f t="shared" si="267"/>
        <v>-2.1904640171119944E-4</v>
      </c>
      <c r="I148" s="261">
        <f t="shared" si="267"/>
        <v>-2.1239246116596508E-4</v>
      </c>
      <c r="J148" s="261">
        <f t="shared" si="267"/>
        <v>-1.5866352103315769E-4</v>
      </c>
      <c r="K148" s="261">
        <f t="shared" si="267"/>
        <v>-1.7466089959259032E-4</v>
      </c>
      <c r="L148" s="261">
        <f t="shared" si="267"/>
        <v>-1.6805401218028125E-4</v>
      </c>
      <c r="M148" s="261">
        <f t="shared" si="267"/>
        <v>-1.0544304716242769E-4</v>
      </c>
      <c r="N148" s="261">
        <f t="shared" si="267"/>
        <v>0</v>
      </c>
      <c r="O148" s="261">
        <f t="shared" si="267"/>
        <v>0</v>
      </c>
      <c r="P148" s="261">
        <f t="shared" ca="1" si="267"/>
        <v>-4.1944772856337736E-4</v>
      </c>
      <c r="Q148" s="262">
        <f t="shared" si="267"/>
        <v>0</v>
      </c>
      <c r="R148" s="261">
        <f t="shared" si="267"/>
        <v>-1.6091011682058511E-4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-4.3506762443371621E-5</v>
      </c>
      <c r="AD148" s="261">
        <f t="shared" si="267"/>
        <v>-1.9811770236784435E-2</v>
      </c>
      <c r="AE148" s="261">
        <f t="shared" si="267"/>
        <v>-2.0123726642005617E-2</v>
      </c>
      <c r="AF148" s="261">
        <f t="shared" si="267"/>
        <v>-2.0181221496515425E-2</v>
      </c>
      <c r="AG148" s="261">
        <f t="shared" si="267"/>
        <v>-1.9468494421729841E-2</v>
      </c>
      <c r="AH148" s="261">
        <f t="shared" si="267"/>
        <v>-1.8925269993101491E-2</v>
      </c>
      <c r="AI148" s="261">
        <f t="shared" si="267"/>
        <v>-1.8195238741207362E-2</v>
      </c>
      <c r="AJ148" s="261">
        <f t="shared" si="267"/>
        <v>-1.7781128051434985E-2</v>
      </c>
      <c r="AK148" s="261">
        <f t="shared" si="267"/>
        <v>-1.6635056570107963E-2</v>
      </c>
      <c r="AL148" s="261">
        <f t="shared" si="267"/>
        <v>-1.596950687435264E-2</v>
      </c>
      <c r="AM148" s="261">
        <f t="shared" si="267"/>
        <v>-1.6063226433823127E-2</v>
      </c>
      <c r="AN148" s="261">
        <f t="shared" si="267"/>
        <v>-1.5993687400704424E-2</v>
      </c>
      <c r="AO148" s="264">
        <f t="shared" si="267"/>
        <v>-1.5825062762899748E-2</v>
      </c>
      <c r="AP148" s="56"/>
      <c r="AQ148" s="265">
        <f>IFERROR(AQ147/AQ$11,"")</f>
        <v>-1.9468494421729841E-2</v>
      </c>
      <c r="AR148" s="264">
        <f ca="1">IFERROR(AR147/AR$11,"")</f>
        <v>-1.9691001715023228E-2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-7.6539861057225989E-4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-1.9468494421729841E-2</v>
      </c>
      <c r="AV148" s="45">
        <f ca="1">IF($AR148&lt;&gt;0,IFERROR(($AR148-$AC148),""),"")</f>
        <v>-1.9647494952579857E-2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-573.67211660000009</v>
      </c>
      <c r="AE149" s="268">
        <v>-573.67211660000009</v>
      </c>
      <c r="AF149" s="268">
        <v>-573.67211660000009</v>
      </c>
      <c r="AG149" s="268">
        <v>-573.67211660000009</v>
      </c>
      <c r="AH149" s="268">
        <v>-573.67211660000009</v>
      </c>
      <c r="AI149" s="268">
        <v>-573.67211660000009</v>
      </c>
      <c r="AJ149" s="268">
        <v>-573.67211660000009</v>
      </c>
      <c r="AK149" s="268">
        <v>-573.67211660000009</v>
      </c>
      <c r="AL149" s="268">
        <v>-573.67211660000009</v>
      </c>
      <c r="AM149" s="268">
        <v>-573.67211660000009</v>
      </c>
      <c r="AN149" s="268">
        <v>-573.67211660000009</v>
      </c>
      <c r="AO149" s="271">
        <v>-573.67211660000009</v>
      </c>
      <c r="AP149" s="5"/>
      <c r="AQ149" s="272">
        <v>-573.67211660000009</v>
      </c>
      <c r="AR149" s="271">
        <f ca="1">SUMIF($AD$4:$AO$4,"&lt;"&amp;MONTH(TODAY()),$AD149:$AO149)</f>
        <v>-2868.3605830000006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-1.9811770236784435E-2</v>
      </c>
      <c r="AE150" s="276">
        <f t="shared" si="269"/>
        <v>-2.0123726642005617E-2</v>
      </c>
      <c r="AF150" s="276">
        <f t="shared" si="269"/>
        <v>-2.0181221496515425E-2</v>
      </c>
      <c r="AG150" s="276">
        <f t="shared" si="269"/>
        <v>-1.9468494421729841E-2</v>
      </c>
      <c r="AH150" s="276">
        <f t="shared" si="269"/>
        <v>-1.8925269993101491E-2</v>
      </c>
      <c r="AI150" s="276">
        <f t="shared" si="269"/>
        <v>-1.8195238741207362E-2</v>
      </c>
      <c r="AJ150" s="276">
        <f t="shared" si="269"/>
        <v>-1.7781128051434985E-2</v>
      </c>
      <c r="AK150" s="276">
        <f t="shared" si="269"/>
        <v>-1.6635056570107963E-2</v>
      </c>
      <c r="AL150" s="276">
        <f t="shared" si="269"/>
        <v>-1.596950687435264E-2</v>
      </c>
      <c r="AM150" s="276">
        <f t="shared" si="269"/>
        <v>-1.6063226433823127E-2</v>
      </c>
      <c r="AN150" s="276">
        <f t="shared" si="269"/>
        <v>-1.5993687400704424E-2</v>
      </c>
      <c r="AO150" s="279">
        <f t="shared" si="269"/>
        <v>-1.5825062762899748E-2</v>
      </c>
      <c r="AP150" s="5"/>
      <c r="AQ150" s="280">
        <f>IFERROR(AQ149/AQ$11,"")</f>
        <v>-1.9468494421729841E-2</v>
      </c>
      <c r="AR150" s="279">
        <f ca="1">IFERROR(AR149/AR$11,"")</f>
        <v>-1.9691001715023228E-2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-10.908700000000001</v>
      </c>
      <c r="E151" s="268">
        <v>-5.4015500000000003</v>
      </c>
      <c r="F151" s="268">
        <v>-5.4015500000000003</v>
      </c>
      <c r="G151" s="268">
        <v>-13.805650000000002</v>
      </c>
      <c r="H151" s="268">
        <v>-4.9162100000000004</v>
      </c>
      <c r="I151" s="268">
        <v>-4.9162100000000004</v>
      </c>
      <c r="J151" s="268">
        <v>-4.9162100000000004</v>
      </c>
      <c r="K151" s="268">
        <v>-4.9162100000000004</v>
      </c>
      <c r="L151" s="268">
        <v>-4.9162100000000004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-40.433660000000003</v>
      </c>
      <c r="Q151" s="269">
        <v>0</v>
      </c>
      <c r="R151" s="268">
        <v>-4.5937099999999997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-4.5937099999999997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-6.4346794878815036E-4</v>
      </c>
      <c r="E152" s="276">
        <f t="shared" si="271"/>
        <v>-2.9896757988434852E-4</v>
      </c>
      <c r="F152" s="276">
        <f t="shared" si="271"/>
        <v>-2.5849492035503785E-4</v>
      </c>
      <c r="G152" s="276">
        <f t="shared" si="271"/>
        <v>-7.6539861057225989E-4</v>
      </c>
      <c r="H152" s="276">
        <f t="shared" si="271"/>
        <v>-2.1904640171119944E-4</v>
      </c>
      <c r="I152" s="276">
        <f t="shared" si="271"/>
        <v>-2.1239246116596508E-4</v>
      </c>
      <c r="J152" s="276">
        <f t="shared" si="271"/>
        <v>-1.5866352103315769E-4</v>
      </c>
      <c r="K152" s="276">
        <f t="shared" si="271"/>
        <v>-1.7466089959259032E-4</v>
      </c>
      <c r="L152" s="276">
        <f t="shared" si="271"/>
        <v>-1.6805401218028125E-4</v>
      </c>
      <c r="M152" s="276">
        <f t="shared" si="271"/>
        <v>-1.0544304716242769E-4</v>
      </c>
      <c r="N152" s="276">
        <f t="shared" si="271"/>
        <v>0</v>
      </c>
      <c r="O152" s="276">
        <f t="shared" si="271"/>
        <v>0</v>
      </c>
      <c r="P152" s="276">
        <f t="shared" ca="1" si="271"/>
        <v>-4.1944772856337736E-4</v>
      </c>
      <c r="Q152" s="277">
        <f t="shared" si="271"/>
        <v>0</v>
      </c>
      <c r="R152" s="276">
        <f t="shared" si="271"/>
        <v>-1.6091011682058511E-4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-4.3506762443371621E-5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-23.510349999999999</v>
      </c>
      <c r="E157" s="250">
        <v>-71.971779999999995</v>
      </c>
      <c r="F157" s="250">
        <v>-154.858</v>
      </c>
      <c r="G157" s="250">
        <v>-53.520249999999997</v>
      </c>
      <c r="H157" s="250">
        <v>-1.0526300000000002</v>
      </c>
      <c r="I157" s="250">
        <v>-107.45768000000001</v>
      </c>
      <c r="J157" s="250">
        <v>-66.956070000000011</v>
      </c>
      <c r="K157" s="250">
        <v>-41.121830000000003</v>
      </c>
      <c r="L157" s="250">
        <v>-105.49707000000001</v>
      </c>
      <c r="M157" s="250">
        <v>-141.36520000000002</v>
      </c>
      <c r="N157" s="250">
        <v>-97.029980000000009</v>
      </c>
      <c r="O157" s="250">
        <v>-170.75792999999999</v>
      </c>
      <c r="P157" s="250">
        <f ca="1">SUMIF($D$4:$O$4,"&lt;"&amp;MONTH(TODAY()),$D157:$O157)</f>
        <v>-304.91300999999999</v>
      </c>
      <c r="Q157" s="251">
        <v>-83.815660000000008</v>
      </c>
      <c r="R157" s="250">
        <v>-620.99409000000003</v>
      </c>
      <c r="S157" s="250">
        <v>-541.89902000000006</v>
      </c>
      <c r="T157" s="250">
        <v>-149.43970000000002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-1396.1484700000001</v>
      </c>
      <c r="AD157" s="250">
        <v>-94.884053916666687</v>
      </c>
      <c r="AE157" s="250">
        <v>-94.884053916666687</v>
      </c>
      <c r="AF157" s="250">
        <v>-94.884053916666687</v>
      </c>
      <c r="AG157" s="250">
        <v>-94.884053916666687</v>
      </c>
      <c r="AH157" s="250">
        <v>-94.884053916666687</v>
      </c>
      <c r="AI157" s="250">
        <v>-94.884053916666687</v>
      </c>
      <c r="AJ157" s="250">
        <v>-94.884053916666687</v>
      </c>
      <c r="AK157" s="250">
        <v>-94.884053916666687</v>
      </c>
      <c r="AL157" s="250">
        <v>-94.884053916666687</v>
      </c>
      <c r="AM157" s="250">
        <v>-94.884053916666687</v>
      </c>
      <c r="AN157" s="250">
        <v>-94.884053916666687</v>
      </c>
      <c r="AO157" s="253">
        <v>-94.884053916666687</v>
      </c>
      <c r="AP157" s="5"/>
      <c r="AQ157" s="254">
        <v>-94.884053916666687</v>
      </c>
      <c r="AR157" s="253">
        <f ca="1">SUMIF($AD$4:$AO$4,"&lt;"&amp;MONTH(TODAY()),$AD157:$AO157)</f>
        <v>-474.42026958333344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1.7922085565743813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0.57497170316149893</v>
      </c>
      <c r="AV157" s="45">
        <f ca="1">IFERROR(($AC157/$AR157)-1,"")</f>
        <v>1.9428516433882304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-1.3867973901373664E-3</v>
      </c>
      <c r="E158" s="260">
        <f t="shared" si="277"/>
        <v>-3.9835285957861644E-3</v>
      </c>
      <c r="F158" s="260">
        <f t="shared" si="277"/>
        <v>-7.4108369590840497E-3</v>
      </c>
      <c r="G158" s="261">
        <f t="shared" si="277"/>
        <v>-2.9672145090944638E-3</v>
      </c>
      <c r="H158" s="261">
        <f t="shared" si="277"/>
        <v>-4.6900928526905864E-5</v>
      </c>
      <c r="I158" s="261">
        <f t="shared" si="277"/>
        <v>-4.6424382047114956E-3</v>
      </c>
      <c r="J158" s="261">
        <f t="shared" si="277"/>
        <v>-2.1609096887119511E-3</v>
      </c>
      <c r="K158" s="261">
        <f t="shared" si="277"/>
        <v>-1.4609578965694241E-3</v>
      </c>
      <c r="L158" s="261">
        <f t="shared" si="277"/>
        <v>-3.6062751360832804E-3</v>
      </c>
      <c r="M158" s="261">
        <f t="shared" si="277"/>
        <v>-5.5710367880065269E-3</v>
      </c>
      <c r="N158" s="261">
        <f t="shared" si="277"/>
        <v>-3.63811588106071E-3</v>
      </c>
      <c r="O158" s="261">
        <f t="shared" si="277"/>
        <v>-6.5541604644958019E-3</v>
      </c>
      <c r="P158" s="261">
        <f t="shared" ca="1" si="277"/>
        <v>-3.1630841594335601E-3</v>
      </c>
      <c r="Q158" s="262">
        <f t="shared" si="277"/>
        <v>-3.1897821228095593E-3</v>
      </c>
      <c r="R158" s="261">
        <f t="shared" si="277"/>
        <v>-2.1752403083083814E-2</v>
      </c>
      <c r="S158" s="261">
        <f t="shared" si="277"/>
        <v>-2.141739204406775E-2</v>
      </c>
      <c r="T158" s="261">
        <f t="shared" si="277"/>
        <v>-5.8696569775866904E-3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-1.3222841629089942E-2</v>
      </c>
      <c r="AD158" s="261">
        <f t="shared" si="277"/>
        <v>-3.2768214123301987E-3</v>
      </c>
      <c r="AE158" s="261">
        <f t="shared" si="277"/>
        <v>-3.3284182871235659E-3</v>
      </c>
      <c r="AF158" s="261">
        <f t="shared" si="277"/>
        <v>-3.3379278043501859E-3</v>
      </c>
      <c r="AG158" s="261">
        <f t="shared" si="277"/>
        <v>-3.2200443788969373E-3</v>
      </c>
      <c r="AH158" s="261">
        <f t="shared" si="277"/>
        <v>-3.1301963028211709E-3</v>
      </c>
      <c r="AI158" s="261">
        <f t="shared" si="277"/>
        <v>-3.0094508061146046E-3</v>
      </c>
      <c r="AJ158" s="261">
        <f t="shared" si="277"/>
        <v>-2.9409578466716635E-3</v>
      </c>
      <c r="AK158" s="261">
        <f t="shared" si="277"/>
        <v>-2.7514002490824988E-3</v>
      </c>
      <c r="AL158" s="261">
        <f t="shared" si="277"/>
        <v>-2.6413198540468424E-3</v>
      </c>
      <c r="AM158" s="261">
        <f t="shared" si="277"/>
        <v>-2.656820854490349E-3</v>
      </c>
      <c r="AN158" s="261">
        <f t="shared" si="277"/>
        <v>-2.6453192577126396E-3</v>
      </c>
      <c r="AO158" s="264">
        <f t="shared" si="277"/>
        <v>-2.6174291289053275E-3</v>
      </c>
      <c r="AP158" s="56"/>
      <c r="AQ158" s="265">
        <f>IFERROR(AQ157/AQ$11,"")</f>
        <v>-3.2200443788969373E-3</v>
      </c>
      <c r="AR158" s="264">
        <f ca="1">IFERROR(AR157/AR$11,"")</f>
        <v>-3.2568465754876114E-3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2.9024424684922267E-3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2.6496125986897531E-3</v>
      </c>
      <c r="AV158" s="45">
        <f ca="1">IF($AR158&lt;&gt;0,IFERROR(($AR158-$AC158),""),"")</f>
        <v>9.965995053602331E-3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-49.47466</v>
      </c>
      <c r="E159" s="250">
        <v>-114.80936</v>
      </c>
      <c r="F159" s="250">
        <v>-71.252780000000001</v>
      </c>
      <c r="G159" s="250">
        <v>36.55813000000002</v>
      </c>
      <c r="H159" s="250">
        <v>-56.268639999999998</v>
      </c>
      <c r="I159" s="250">
        <v>-88.944390000000013</v>
      </c>
      <c r="J159" s="250">
        <v>-25.315259999999999</v>
      </c>
      <c r="K159" s="250">
        <v>-53.865259999999999</v>
      </c>
      <c r="L159" s="250">
        <v>-131.83765</v>
      </c>
      <c r="M159" s="250">
        <v>-38.925190000000001</v>
      </c>
      <c r="N159" s="250">
        <v>-31.54035</v>
      </c>
      <c r="O159" s="250">
        <v>-77.284289999999999</v>
      </c>
      <c r="P159" s="250">
        <f ca="1">SUMIF($D$4:$O$4,"&lt;"&amp;MONTH(TODAY()),$D159:$O159)</f>
        <v>-255.24730999999997</v>
      </c>
      <c r="Q159" s="251">
        <v>-55.561769999999996</v>
      </c>
      <c r="R159" s="250">
        <v>-59.778400000000005</v>
      </c>
      <c r="S159" s="250">
        <v>-18.87809</v>
      </c>
      <c r="T159" s="250">
        <v>-69.715000000000003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-203.93325999999999</v>
      </c>
      <c r="AD159" s="250">
        <v>-46.863980000000005</v>
      </c>
      <c r="AE159" s="250">
        <v>-46.863980000000005</v>
      </c>
      <c r="AF159" s="250">
        <v>-46.863980000000005</v>
      </c>
      <c r="AG159" s="250">
        <v>-46.863980000000005</v>
      </c>
      <c r="AH159" s="250">
        <v>-46.863980000000005</v>
      </c>
      <c r="AI159" s="250">
        <v>-46.863980000000005</v>
      </c>
      <c r="AJ159" s="250">
        <v>-46.863980000000005</v>
      </c>
      <c r="AK159" s="250">
        <v>-46.863980000000005</v>
      </c>
      <c r="AL159" s="250">
        <v>-46.863980000000005</v>
      </c>
      <c r="AM159" s="250">
        <v>-46.863980000000005</v>
      </c>
      <c r="AN159" s="250">
        <v>-46.863980000000005</v>
      </c>
      <c r="AO159" s="253">
        <v>-46.863980000000005</v>
      </c>
      <c r="AP159" s="5"/>
      <c r="AQ159" s="254">
        <v>-46.863980000000005</v>
      </c>
      <c r="AR159" s="253">
        <f ca="1">SUMIF($AD$4:$AO$4,"&lt;"&amp;MONTH(TODAY()),$AD159:$AO159)</f>
        <v>-234.31990000000002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-2.9069629655564979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0.48760305889512567</v>
      </c>
      <c r="AV159" s="45">
        <f ca="1">IFERROR(($AC159/$AR159)-1,"")</f>
        <v>-0.12968015093895147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-2.918345722880925E-3</v>
      </c>
      <c r="E160" s="260">
        <f t="shared" si="279"/>
        <v>-6.3545235177441522E-3</v>
      </c>
      <c r="F160" s="260">
        <f t="shared" si="279"/>
        <v>-3.4098511892280978E-3</v>
      </c>
      <c r="G160" s="261">
        <f t="shared" si="279"/>
        <v>2.0268181438121394E-3</v>
      </c>
      <c r="H160" s="261">
        <f t="shared" si="279"/>
        <v>-2.5071026504528619E-3</v>
      </c>
      <c r="I160" s="261">
        <f t="shared" si="279"/>
        <v>-3.8426181751807704E-3</v>
      </c>
      <c r="J160" s="261">
        <f t="shared" si="279"/>
        <v>-8.1701316409792406E-4</v>
      </c>
      <c r="K160" s="261">
        <f t="shared" si="279"/>
        <v>-1.9137007508606774E-3</v>
      </c>
      <c r="L160" s="261">
        <f t="shared" si="279"/>
        <v>-4.5066923583247367E-3</v>
      </c>
      <c r="M160" s="261">
        <f t="shared" si="279"/>
        <v>-1.5339960999605545E-3</v>
      </c>
      <c r="N160" s="261">
        <f t="shared" si="279"/>
        <v>-1.1825978757206087E-3</v>
      </c>
      <c r="O160" s="261">
        <f t="shared" si="279"/>
        <v>-2.9663842730151876E-3</v>
      </c>
      <c r="P160" s="261">
        <f t="shared" ca="1" si="279"/>
        <v>-2.647865773254566E-3</v>
      </c>
      <c r="Q160" s="262">
        <f t="shared" si="279"/>
        <v>-2.1145206117527018E-3</v>
      </c>
      <c r="R160" s="261">
        <f t="shared" si="279"/>
        <v>-2.0939391749474098E-3</v>
      </c>
      <c r="S160" s="261">
        <f t="shared" si="279"/>
        <v>-7.4611586227484766E-4</v>
      </c>
      <c r="T160" s="261">
        <f t="shared" si="279"/>
        <v>-2.738249181391933E-3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-1.9314401425258323E-3</v>
      </c>
      <c r="AD160" s="261">
        <f t="shared" si="279"/>
        <v>-1.618447850740914E-3</v>
      </c>
      <c r="AE160" s="261">
        <f t="shared" si="279"/>
        <v>-1.6439319527429483E-3</v>
      </c>
      <c r="AF160" s="261">
        <f t="shared" si="279"/>
        <v>-1.6486287780441669E-3</v>
      </c>
      <c r="AG160" s="261">
        <f t="shared" si="279"/>
        <v>-1.5904052276715774E-3</v>
      </c>
      <c r="AH160" s="261">
        <f t="shared" si="279"/>
        <v>-1.5460285567090229E-3</v>
      </c>
      <c r="AI160" s="261">
        <f t="shared" si="279"/>
        <v>-1.486391406849086E-3</v>
      </c>
      <c r="AJ160" s="261">
        <f t="shared" si="279"/>
        <v>-1.4525621958386256E-3</v>
      </c>
      <c r="AK160" s="261">
        <f t="shared" si="279"/>
        <v>-1.3589382085027911E-3</v>
      </c>
      <c r="AL160" s="261">
        <f t="shared" si="279"/>
        <v>-1.3045686361837804E-3</v>
      </c>
      <c r="AM160" s="261">
        <f t="shared" si="279"/>
        <v>-1.3122247021377339E-3</v>
      </c>
      <c r="AN160" s="261">
        <f t="shared" si="279"/>
        <v>-1.3065439730888674E-3</v>
      </c>
      <c r="AO160" s="264">
        <f t="shared" si="279"/>
        <v>-1.2927688192598454E-3</v>
      </c>
      <c r="AP160" s="56"/>
      <c r="AQ160" s="265">
        <f>IFERROR(AQ159/AQ$11,"")</f>
        <v>-1.5904052276715774E-3</v>
      </c>
      <c r="AR160" s="264">
        <f ca="1">IFERROR(AR159/AR$11,"")</f>
        <v>-1.6085821218259539E-3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4.7650673252040724E-3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1.1478439537203557E-3</v>
      </c>
      <c r="AV160" s="45">
        <f ca="1">IF($AR160&lt;&gt;0,IFERROR(($AR160-$AC160),""),"")</f>
        <v>3.2285802069987831E-4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-12.49818</v>
      </c>
      <c r="E161" s="250">
        <v>-15.528</v>
      </c>
      <c r="F161" s="250">
        <v>-33.850650000000002</v>
      </c>
      <c r="G161" s="250">
        <v>-27.885270000000002</v>
      </c>
      <c r="H161" s="250">
        <v>-23.34</v>
      </c>
      <c r="I161" s="250">
        <v>-16.588000000000001</v>
      </c>
      <c r="J161" s="250">
        <v>-13.72</v>
      </c>
      <c r="K161" s="250">
        <v>-15.255000000000001</v>
      </c>
      <c r="L161" s="250">
        <v>-18.242999999999999</v>
      </c>
      <c r="M161" s="250">
        <v>-17.82</v>
      </c>
      <c r="N161" s="250">
        <v>-20.312999999999999</v>
      </c>
      <c r="O161" s="250">
        <v>-13.5</v>
      </c>
      <c r="P161" s="250">
        <f ca="1">SUMIF($D$4:$O$4,"&lt;"&amp;MONTH(TODAY()),$D161:$O161)</f>
        <v>-113.10210000000001</v>
      </c>
      <c r="Q161" s="251">
        <v>-18.45</v>
      </c>
      <c r="R161" s="250">
        <v>-20.52</v>
      </c>
      <c r="S161" s="250">
        <v>-19.169990000000002</v>
      </c>
      <c r="T161" s="250">
        <v>-17.013999999999999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-75.153989999999993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-0.38985708225166915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-7.3722609001852497E-4</v>
      </c>
      <c r="E162" s="260">
        <f t="shared" si="281"/>
        <v>-8.5945119094411123E-4</v>
      </c>
      <c r="F162" s="260">
        <f t="shared" si="281"/>
        <v>-1.6199463257243311E-3</v>
      </c>
      <c r="G162" s="261">
        <f t="shared" si="281"/>
        <v>-1.5459863833598795E-3</v>
      </c>
      <c r="H162" s="261">
        <f t="shared" si="281"/>
        <v>-1.0399358481308558E-3</v>
      </c>
      <c r="I162" s="261">
        <f t="shared" si="281"/>
        <v>-7.1664272800003024E-4</v>
      </c>
      <c r="J162" s="261">
        <f t="shared" si="281"/>
        <v>-4.4279302726590679E-4</v>
      </c>
      <c r="K162" s="261">
        <f t="shared" si="281"/>
        <v>-5.4197278458100156E-4</v>
      </c>
      <c r="L162" s="261">
        <f t="shared" si="281"/>
        <v>-6.2361236485114968E-4</v>
      </c>
      <c r="M162" s="261">
        <f t="shared" si="281"/>
        <v>-7.0226530689502305E-4</v>
      </c>
      <c r="N162" s="261">
        <f t="shared" si="281"/>
        <v>-7.6163107414828064E-4</v>
      </c>
      <c r="O162" s="261">
        <f t="shared" si="281"/>
        <v>-5.1816724570679284E-4</v>
      </c>
      <c r="P162" s="261">
        <f t="shared" ca="1" si="281"/>
        <v>-1.1732902473025684E-3</v>
      </c>
      <c r="Q162" s="262">
        <f t="shared" si="281"/>
        <v>-7.0215375224434631E-4</v>
      </c>
      <c r="R162" s="261">
        <f t="shared" si="281"/>
        <v>-7.1878189897890959E-4</v>
      </c>
      <c r="S162" s="261">
        <f t="shared" si="281"/>
        <v>-7.5765258130723015E-4</v>
      </c>
      <c r="T162" s="261">
        <f t="shared" si="281"/>
        <v>-6.6827184353729255E-4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-7.1177910438437045E-4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-8.7771453982258695E-4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-16.107279999999999</v>
      </c>
      <c r="E163" s="250">
        <v>-2.7769900000000001</v>
      </c>
      <c r="F163" s="250">
        <v>-15.02885</v>
      </c>
      <c r="G163" s="250">
        <v>6.3186800000000005</v>
      </c>
      <c r="H163" s="250">
        <v>-23.615210000000005</v>
      </c>
      <c r="I163" s="250">
        <v>-3.9726999999999997</v>
      </c>
      <c r="J163" s="250">
        <v>-18.511479999999999</v>
      </c>
      <c r="K163" s="250">
        <v>-70.695800000000006</v>
      </c>
      <c r="L163" s="250">
        <v>-74.539899999999989</v>
      </c>
      <c r="M163" s="250">
        <v>-21.345970000000001</v>
      </c>
      <c r="N163" s="250">
        <v>-226.07383999999999</v>
      </c>
      <c r="O163" s="250">
        <v>-102.78400999999999</v>
      </c>
      <c r="P163" s="250">
        <f ca="1">SUMIF($D$4:$O$4,"&lt;"&amp;MONTH(TODAY()),$D163:$O163)</f>
        <v>-51.209650000000003</v>
      </c>
      <c r="Q163" s="251">
        <v>-89.269480000000016</v>
      </c>
      <c r="R163" s="250">
        <v>-21.70693</v>
      </c>
      <c r="S163" s="250">
        <v>-5.8936800000000007</v>
      </c>
      <c r="T163" s="250">
        <v>-62.735880000000002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-179.60597000000001</v>
      </c>
      <c r="AD163" s="250">
        <v>-33.199445416666663</v>
      </c>
      <c r="AE163" s="250">
        <v>-33.199445416666663</v>
      </c>
      <c r="AF163" s="250">
        <v>-33.199445416666663</v>
      </c>
      <c r="AG163" s="250">
        <v>-33.199445416666663</v>
      </c>
      <c r="AH163" s="250">
        <v>-33.199445416666663</v>
      </c>
      <c r="AI163" s="250">
        <v>-33.199445416666663</v>
      </c>
      <c r="AJ163" s="250">
        <v>-33.199445416666663</v>
      </c>
      <c r="AK163" s="250">
        <v>-33.199445416666663</v>
      </c>
      <c r="AL163" s="250">
        <v>-33.199445416666663</v>
      </c>
      <c r="AM163" s="250">
        <v>-33.199445416666663</v>
      </c>
      <c r="AN163" s="250">
        <v>-33.199445416666663</v>
      </c>
      <c r="AO163" s="253">
        <v>-33.199445416666663</v>
      </c>
      <c r="AP163" s="5"/>
      <c r="AQ163" s="254">
        <v>-33.199445416666663</v>
      </c>
      <c r="AR163" s="253">
        <f ca="1">SUMIF($AD$4:$AO$4,"&lt;"&amp;MONTH(TODAY()),$AD163:$AO163)</f>
        <v>-165.99722708333331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-10.928636993802503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0.8896665053478745</v>
      </c>
      <c r="AV163" s="45">
        <f ca="1">IFERROR(($AC163/$AR163)-1,"")</f>
        <v>8.198174846520101E-2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-9.5011490114829417E-4</v>
      </c>
      <c r="E164" s="260">
        <f t="shared" si="283"/>
        <v>-1.5370217431349094E-4</v>
      </c>
      <c r="F164" s="260">
        <f t="shared" si="283"/>
        <v>-7.1921603683716901E-4</v>
      </c>
      <c r="G164" s="261">
        <f t="shared" si="283"/>
        <v>3.5031374058090177E-4</v>
      </c>
      <c r="H164" s="261">
        <f t="shared" si="283"/>
        <v>-1.0521980908371152E-3</v>
      </c>
      <c r="I164" s="261">
        <f t="shared" si="283"/>
        <v>-1.71630489843605E-4</v>
      </c>
      <c r="J164" s="261">
        <f t="shared" si="283"/>
        <v>-5.9743106912334457E-4</v>
      </c>
      <c r="K164" s="261">
        <f t="shared" si="283"/>
        <v>-2.5116486125323872E-3</v>
      </c>
      <c r="L164" s="261">
        <f t="shared" si="283"/>
        <v>-2.5480460074970238E-3</v>
      </c>
      <c r="M164" s="261">
        <f t="shared" si="283"/>
        <v>-8.4121965056239924E-4</v>
      </c>
      <c r="N164" s="261">
        <f t="shared" si="283"/>
        <v>-8.4765845318774454E-3</v>
      </c>
      <c r="O164" s="261">
        <f t="shared" si="283"/>
        <v>-3.9451338788444035E-3</v>
      </c>
      <c r="P164" s="261">
        <f t="shared" ca="1" si="283"/>
        <v>-5.3123490114487682E-4</v>
      </c>
      <c r="Q164" s="262">
        <f t="shared" si="283"/>
        <v>-3.3973387719729883E-3</v>
      </c>
      <c r="R164" s="261">
        <f t="shared" si="283"/>
        <v>-7.6035810752447667E-4</v>
      </c>
      <c r="S164" s="261">
        <f t="shared" si="283"/>
        <v>-2.3293501276728867E-4</v>
      </c>
      <c r="T164" s="261">
        <f t="shared" si="283"/>
        <v>-2.4641249667059105E-3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-1.7010377821415222E-3</v>
      </c>
      <c r="AD164" s="261">
        <f t="shared" si="283"/>
        <v>-1.1465430610117717E-3</v>
      </c>
      <c r="AE164" s="261">
        <f t="shared" si="283"/>
        <v>-1.1645965437379357E-3</v>
      </c>
      <c r="AF164" s="261">
        <f t="shared" si="283"/>
        <v>-1.1679238752027286E-3</v>
      </c>
      <c r="AG164" s="261">
        <f t="shared" si="283"/>
        <v>-1.1266770672585609E-3</v>
      </c>
      <c r="AH164" s="261">
        <f t="shared" si="283"/>
        <v>-1.0952396847444272E-3</v>
      </c>
      <c r="AI164" s="261">
        <f t="shared" si="283"/>
        <v>-1.0529914526996767E-3</v>
      </c>
      <c r="AJ164" s="261">
        <f t="shared" si="283"/>
        <v>-1.0290261163276768E-3</v>
      </c>
      <c r="AK164" s="261">
        <f t="shared" si="283"/>
        <v>-9.6270088195264648E-4</v>
      </c>
      <c r="AL164" s="261">
        <f t="shared" si="283"/>
        <v>-9.2418431446237984E-4</v>
      </c>
      <c r="AM164" s="261">
        <f t="shared" si="283"/>
        <v>-9.2960803527620498E-4</v>
      </c>
      <c r="AN164" s="261">
        <f t="shared" si="283"/>
        <v>-9.2558368536002807E-4</v>
      </c>
      <c r="AO164" s="264">
        <f t="shared" si="283"/>
        <v>-9.1582507186512637E-4</v>
      </c>
      <c r="AP164" s="56"/>
      <c r="AQ164" s="265">
        <f>IFERROR(AQ163/AQ$11,"")</f>
        <v>-1.1266770672585609E-3</v>
      </c>
      <c r="AR164" s="264">
        <f ca="1">IFERROR(AR163/AR$11,"")</f>
        <v>-1.1395539677122302E-3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2.8144387072868123E-3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1.3374478994473496E-3</v>
      </c>
      <c r="AV164" s="45">
        <f ca="1">IF($AR164&lt;&gt;0,IFERROR(($AR164-$AC164),""),"")</f>
        <v>5.6148381442929201E-4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-116.13930999999999</v>
      </c>
      <c r="E165" s="289">
        <f t="shared" ref="E165:AB165" si="285">E167+E169+E171+E173+E175</f>
        <v>-279.01246000000003</v>
      </c>
      <c r="F165" s="289">
        <f t="shared" si="285"/>
        <v>-110.42547000000002</v>
      </c>
      <c r="G165" s="289">
        <f t="shared" si="285"/>
        <v>-117.21446</v>
      </c>
      <c r="H165" s="289">
        <f t="shared" si="285"/>
        <v>-266.16836000000001</v>
      </c>
      <c r="I165" s="289">
        <f t="shared" si="285"/>
        <v>-143.024</v>
      </c>
      <c r="J165" s="289">
        <f t="shared" si="285"/>
        <v>-149.65357</v>
      </c>
      <c r="K165" s="289">
        <f t="shared" si="285"/>
        <v>-189.82637</v>
      </c>
      <c r="L165" s="289">
        <f t="shared" si="285"/>
        <v>-237.13405</v>
      </c>
      <c r="M165" s="289">
        <f t="shared" si="285"/>
        <v>-51.43666000000001</v>
      </c>
      <c r="N165" s="289">
        <f t="shared" si="285"/>
        <v>-88.345850000000013</v>
      </c>
      <c r="O165" s="289">
        <f t="shared" si="285"/>
        <v>-40.492890000000017</v>
      </c>
      <c r="P165" s="289">
        <f t="shared" ca="1" si="285"/>
        <v>-888.96006</v>
      </c>
      <c r="Q165" s="290">
        <f t="shared" si="285"/>
        <v>-66.932420000000008</v>
      </c>
      <c r="R165" s="289">
        <f t="shared" si="285"/>
        <v>-106.09586000000002</v>
      </c>
      <c r="S165" s="289">
        <f t="shared" si="285"/>
        <v>-120.19040000000003</v>
      </c>
      <c r="T165" s="289">
        <f t="shared" si="285"/>
        <v>-148.77045000000001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-441.98913000000005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0.26921584589478131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-6.8506718105155618E-3</v>
      </c>
      <c r="E166" s="260">
        <f t="shared" si="287"/>
        <v>-1.5442915445340431E-2</v>
      </c>
      <c r="F166" s="260">
        <f t="shared" si="287"/>
        <v>-5.2844874291300874E-3</v>
      </c>
      <c r="G166" s="261">
        <f t="shared" si="287"/>
        <v>-6.4984832168697403E-3</v>
      </c>
      <c r="H166" s="261">
        <f t="shared" si="287"/>
        <v>-1.1859383856135344E-2</v>
      </c>
      <c r="I166" s="261">
        <f t="shared" si="287"/>
        <v>-6.1789914112295834E-3</v>
      </c>
      <c r="J166" s="261">
        <f t="shared" si="287"/>
        <v>-4.8298511152660558E-3</v>
      </c>
      <c r="K166" s="261">
        <f t="shared" si="287"/>
        <v>-6.7440659676042923E-3</v>
      </c>
      <c r="L166" s="261">
        <f t="shared" si="287"/>
        <v>-8.1061078609456112E-3</v>
      </c>
      <c r="M166" s="261">
        <f t="shared" si="287"/>
        <v>-2.0270584635552727E-3</v>
      </c>
      <c r="N166" s="261">
        <f t="shared" si="287"/>
        <v>-3.3125065048019934E-3</v>
      </c>
      <c r="O166" s="261">
        <f t="shared" si="287"/>
        <v>-1.5542288357043069E-3</v>
      </c>
      <c r="P166" s="261">
        <f t="shared" ca="1" si="287"/>
        <v>-9.2218284951340948E-3</v>
      </c>
      <c r="Q166" s="262">
        <f t="shared" si="287"/>
        <v>-2.5472547344062078E-3</v>
      </c>
      <c r="R166" s="261">
        <f t="shared" si="287"/>
        <v>-3.7163637292690322E-3</v>
      </c>
      <c r="S166" s="261">
        <f t="shared" si="287"/>
        <v>-4.7502667872204689E-3</v>
      </c>
      <c r="T166" s="261">
        <f t="shared" si="287"/>
        <v>-5.8433703353339963E-3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-4.1860535561588563E-3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-6.5511288153574394E-4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-4.8048599999999997</v>
      </c>
      <c r="E169" s="268">
        <v>-3.63144</v>
      </c>
      <c r="F169" s="268">
        <v>-3.7323400000000002</v>
      </c>
      <c r="G169" s="268">
        <v>-3.9685700000000002</v>
      </c>
      <c r="H169" s="268">
        <v>-4.2984799999999996</v>
      </c>
      <c r="I169" s="268">
        <v>-3.8992700000000005</v>
      </c>
      <c r="J169" s="268">
        <v>3.4182400000000008</v>
      </c>
      <c r="K169" s="268">
        <v>-58.115700000000004</v>
      </c>
      <c r="L169" s="268">
        <v>-104.34014000000001</v>
      </c>
      <c r="M169" s="268">
        <v>73.898939999999996</v>
      </c>
      <c r="N169" s="268">
        <v>-26.811239999999998</v>
      </c>
      <c r="O169" s="268">
        <v>-28.32957</v>
      </c>
      <c r="P169" s="268">
        <f ca="1">SUMIF($D$4:$O$4,"&lt;"&amp;MONTH(TODAY()),$D169:$O169)</f>
        <v>-20.435690000000001</v>
      </c>
      <c r="Q169" s="269">
        <v>-49.465580000000003</v>
      </c>
      <c r="R169" s="268">
        <v>-0.17104000000000089</v>
      </c>
      <c r="S169" s="268">
        <v>-16.64791</v>
      </c>
      <c r="T169" s="268">
        <v>-5.3422800000000006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-71.626810000000006</v>
      </c>
      <c r="AD169" s="268">
        <v>-90.233114583333247</v>
      </c>
      <c r="AE169" s="268">
        <v>-90.233114583333247</v>
      </c>
      <c r="AF169" s="268">
        <v>-90.233114583333247</v>
      </c>
      <c r="AG169" s="268">
        <v>-90.233114583333247</v>
      </c>
      <c r="AH169" s="268">
        <v>-90.233114583333247</v>
      </c>
      <c r="AI169" s="268">
        <v>-90.233114583333247</v>
      </c>
      <c r="AJ169" s="268">
        <v>-90.233114583333247</v>
      </c>
      <c r="AK169" s="268">
        <v>-90.233114583333247</v>
      </c>
      <c r="AL169" s="268">
        <v>-90.233114583333247</v>
      </c>
      <c r="AM169" s="268">
        <v>-90.233114583333247</v>
      </c>
      <c r="AN169" s="268">
        <v>-90.233114583333247</v>
      </c>
      <c r="AO169" s="271">
        <v>-90.233114583333247</v>
      </c>
      <c r="AP169" s="5"/>
      <c r="AQ169" s="272">
        <v>-90.233114583333247</v>
      </c>
      <c r="AR169" s="271">
        <f ca="1">SUMIF($AD$4:$AO$4,"&lt;"&amp;MONTH(TODAY()),$AD169:$AO169)</f>
        <v>-451.16557291666624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0.34614735282482112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-0.94079468469343119</v>
      </c>
      <c r="AV169" s="45">
        <f ca="1">IFERROR(($AC169/$AR169)-1,"")</f>
        <v>-0.84124052387917903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-2.8342271841871457E-4</v>
      </c>
      <c r="E170" s="276">
        <f t="shared" si="291"/>
        <v>-2.0099468269204552E-4</v>
      </c>
      <c r="F170" s="276">
        <f t="shared" si="291"/>
        <v>-1.7861371847671906E-4</v>
      </c>
      <c r="G170" s="276">
        <f t="shared" si="291"/>
        <v>-2.2002136545245992E-4</v>
      </c>
      <c r="H170" s="276">
        <f t="shared" si="291"/>
        <v>-1.9152285537590063E-4</v>
      </c>
      <c r="I170" s="276">
        <f t="shared" si="291"/>
        <v>-1.6845813178253426E-4</v>
      </c>
      <c r="J170" s="276">
        <f t="shared" si="291"/>
        <v>1.1031871993596308E-4</v>
      </c>
      <c r="K170" s="276">
        <f t="shared" si="291"/>
        <v>-2.0647084730825377E-3</v>
      </c>
      <c r="L170" s="276">
        <f t="shared" si="291"/>
        <v>-3.5667270434851747E-3</v>
      </c>
      <c r="M170" s="276">
        <f t="shared" si="291"/>
        <v>2.9122705823971316E-3</v>
      </c>
      <c r="N170" s="276">
        <f t="shared" si="291"/>
        <v>-1.0052810279351817E-3</v>
      </c>
      <c r="O170" s="276">
        <f t="shared" si="291"/>
        <v>-1.0873670562190955E-3</v>
      </c>
      <c r="P170" s="276">
        <f t="shared" ca="1" si="291"/>
        <v>-2.1199425805443596E-4</v>
      </c>
      <c r="Q170" s="277">
        <f t="shared" si="291"/>
        <v>-1.8825172143058478E-3</v>
      </c>
      <c r="R170" s="276">
        <f t="shared" si="291"/>
        <v>-5.9912502924636127E-6</v>
      </c>
      <c r="S170" s="276">
        <f t="shared" si="291"/>
        <v>-6.5797279940523954E-4</v>
      </c>
      <c r="T170" s="276">
        <f t="shared" si="291"/>
        <v>-2.0983280265031196E-4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-6.7837338605321524E-4</v>
      </c>
      <c r="AD170" s="276">
        <f t="shared" si="291"/>
        <v>-3.1162011925375162E-3</v>
      </c>
      <c r="AE170" s="276">
        <f t="shared" si="291"/>
        <v>-3.1652689391523559E-3</v>
      </c>
      <c r="AF170" s="276">
        <f t="shared" si="291"/>
        <v>-3.1743123276051239E-3</v>
      </c>
      <c r="AG170" s="276">
        <f t="shared" si="291"/>
        <v>-3.0622072035371649E-3</v>
      </c>
      <c r="AH170" s="276">
        <f t="shared" si="291"/>
        <v>-2.9767632178622169E-3</v>
      </c>
      <c r="AI170" s="276">
        <f t="shared" si="291"/>
        <v>-2.8619363129186951E-3</v>
      </c>
      <c r="AJ170" s="276">
        <f t="shared" si="291"/>
        <v>-2.796800678400017E-3</v>
      </c>
      <c r="AK170" s="276">
        <f t="shared" si="291"/>
        <v>-2.6165346408798811E-3</v>
      </c>
      <c r="AL170" s="276">
        <f t="shared" si="291"/>
        <v>-2.5118500654573903E-3</v>
      </c>
      <c r="AM170" s="276">
        <f t="shared" si="291"/>
        <v>-2.5265912521103516E-3</v>
      </c>
      <c r="AN170" s="276">
        <f t="shared" si="291"/>
        <v>-2.5156534300307238E-3</v>
      </c>
      <c r="AO170" s="279">
        <f t="shared" si="291"/>
        <v>-2.4891303939194678E-3</v>
      </c>
      <c r="AP170" s="5"/>
      <c r="AQ170" s="280">
        <f>IFERROR(AQ169/AQ$11,"")</f>
        <v>-3.0622072035371649E-3</v>
      </c>
      <c r="AR170" s="279">
        <f ca="1">IFERROR(AR169/AR$11,"")</f>
        <v>-3.0972054638855389E-3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-23.908000000000001</v>
      </c>
      <c r="E171" s="268">
        <v>-233.9</v>
      </c>
      <c r="F171" s="268">
        <v>0</v>
      </c>
      <c r="G171" s="268">
        <v>-4.6875400000000003</v>
      </c>
      <c r="H171" s="268">
        <v>9.0489999999999995</v>
      </c>
      <c r="I171" s="268">
        <v>-16.678000000000001</v>
      </c>
      <c r="J171" s="268">
        <v>0</v>
      </c>
      <c r="K171" s="268">
        <v>-0.35</v>
      </c>
      <c r="L171" s="268">
        <v>0</v>
      </c>
      <c r="M171" s="268">
        <v>-1.9137899999999999</v>
      </c>
      <c r="N171" s="268">
        <v>0</v>
      </c>
      <c r="O171" s="268">
        <v>0</v>
      </c>
      <c r="P171" s="268">
        <f ca="1">SUMIF($D$4:$O$4,"&lt;"&amp;MONTH(TODAY()),$D171:$O171)</f>
        <v>-253.44654</v>
      </c>
      <c r="Q171" s="269">
        <v>0</v>
      </c>
      <c r="R171" s="268">
        <v>-14.81776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-14.81776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-1.4102534417141455E-3</v>
      </c>
      <c r="E172" s="276">
        <f t="shared" si="293"/>
        <v>-1.2946009374151701E-2</v>
      </c>
      <c r="F172" s="276">
        <f t="shared" si="293"/>
        <v>0</v>
      </c>
      <c r="G172" s="276">
        <f t="shared" si="293"/>
        <v>-2.5988175877281335E-4</v>
      </c>
      <c r="H172" s="276">
        <f t="shared" si="293"/>
        <v>4.0318678190814537E-4</v>
      </c>
      <c r="I172" s="276">
        <f t="shared" si="293"/>
        <v>-7.2053095114447214E-4</v>
      </c>
      <c r="J172" s="276">
        <f t="shared" si="293"/>
        <v>0</v>
      </c>
      <c r="K172" s="276">
        <f t="shared" si="293"/>
        <v>-1.2434642714083939E-5</v>
      </c>
      <c r="L172" s="276">
        <f t="shared" si="293"/>
        <v>0</v>
      </c>
      <c r="M172" s="276">
        <f t="shared" si="293"/>
        <v>-7.5420220071976762E-5</v>
      </c>
      <c r="N172" s="276">
        <f t="shared" si="293"/>
        <v>0</v>
      </c>
      <c r="O172" s="276">
        <f t="shared" si="293"/>
        <v>0</v>
      </c>
      <c r="P172" s="276">
        <f t="shared" ca="1" si="293"/>
        <v>-2.6291850778595643E-3</v>
      </c>
      <c r="Q172" s="277">
        <f t="shared" si="293"/>
        <v>0</v>
      </c>
      <c r="R172" s="276">
        <f t="shared" si="293"/>
        <v>-5.1904179685252085E-4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-1.4033815026697253E-4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-7.7346400000000006</v>
      </c>
      <c r="F173" s="268">
        <v>-8.2663800000000016</v>
      </c>
      <c r="G173" s="268">
        <v>-8.1227200000000011</v>
      </c>
      <c r="H173" s="268">
        <v>-6.9054599999999997</v>
      </c>
      <c r="I173" s="268">
        <v>-8.6254200000000001</v>
      </c>
      <c r="J173" s="268">
        <v>-8.7052800000000001</v>
      </c>
      <c r="K173" s="268">
        <v>-9.5522800000000014</v>
      </c>
      <c r="L173" s="268">
        <v>-8.6643600000000003</v>
      </c>
      <c r="M173" s="268">
        <v>-8.3999199999999998</v>
      </c>
      <c r="N173" s="268">
        <v>-8.6333400000000005</v>
      </c>
      <c r="O173" s="268">
        <v>-9.0128400000000006</v>
      </c>
      <c r="P173" s="268">
        <f ca="1">SUMIF($D$4:$O$4,"&lt;"&amp;MONTH(TODAY()),$D173:$O173)</f>
        <v>-31.029200000000003</v>
      </c>
      <c r="Q173" s="269">
        <v>-7.1402000000000001</v>
      </c>
      <c r="R173" s="268">
        <v>-9.1582600000000003</v>
      </c>
      <c r="S173" s="268">
        <v>-8.3004800000000003</v>
      </c>
      <c r="T173" s="268">
        <v>-8.4232399999999998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-33.022179999999999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3.6997458979258102E-2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-4.2810056411153792E-4</v>
      </c>
      <c r="F174" s="307">
        <f t="shared" si="295"/>
        <v>-3.955933463032792E-4</v>
      </c>
      <c r="G174" s="308">
        <f t="shared" si="295"/>
        <v>-4.5033146589023383E-4</v>
      </c>
      <c r="H174" s="308">
        <f t="shared" si="295"/>
        <v>-3.0767932312912165E-4</v>
      </c>
      <c r="I174" s="308">
        <f t="shared" si="295"/>
        <v>-3.7263952971702558E-4</v>
      </c>
      <c r="J174" s="308">
        <f t="shared" si="295"/>
        <v>-2.8095023938756215E-4</v>
      </c>
      <c r="K174" s="308">
        <f t="shared" si="295"/>
        <v>-3.3936911115682789E-4</v>
      </c>
      <c r="L174" s="308">
        <f t="shared" si="295"/>
        <v>-2.9617946771483348E-4</v>
      </c>
      <c r="M174" s="308">
        <f t="shared" si="295"/>
        <v>-3.3103099869212353E-4</v>
      </c>
      <c r="N174" s="308">
        <f t="shared" si="295"/>
        <v>-3.237050173626406E-4</v>
      </c>
      <c r="O174" s="308">
        <f t="shared" si="295"/>
        <v>-3.4593766509600083E-4</v>
      </c>
      <c r="P174" s="308">
        <f t="shared" ca="1" si="295"/>
        <v>-3.2188843303175498E-4</v>
      </c>
      <c r="Q174" s="309">
        <f t="shared" si="295"/>
        <v>-2.7173540497425915E-4</v>
      </c>
      <c r="R174" s="308">
        <f t="shared" si="295"/>
        <v>-3.2079880673209493E-4</v>
      </c>
      <c r="S174" s="308">
        <f t="shared" si="295"/>
        <v>-3.280586008698511E-4</v>
      </c>
      <c r="T174" s="308">
        <f t="shared" si="295"/>
        <v>-3.3084601641924675E-4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-3.1275116205033788E-4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-1.1948544947098708E-4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-87.426450000000003</v>
      </c>
      <c r="E175" s="268">
        <v>-33.746379999999995</v>
      </c>
      <c r="F175" s="268">
        <v>-98.426750000000013</v>
      </c>
      <c r="G175" s="293">
        <v>-100.43563</v>
      </c>
      <c r="H175" s="293">
        <v>-264.01342</v>
      </c>
      <c r="I175" s="293">
        <v>-113.82131</v>
      </c>
      <c r="J175" s="293">
        <v>-144.36653000000001</v>
      </c>
      <c r="K175" s="293">
        <v>-121.80839</v>
      </c>
      <c r="L175" s="293">
        <v>-124.12955000000001</v>
      </c>
      <c r="M175" s="293">
        <v>-115.02189</v>
      </c>
      <c r="N175" s="293">
        <v>-52.901270000000004</v>
      </c>
      <c r="O175" s="293">
        <v>-3.1504800000000177</v>
      </c>
      <c r="P175" s="293">
        <f ca="1">SUMIF($D$4:$O$4,"&lt;"&amp;MONTH(TODAY()),$D175:$O175)</f>
        <v>-584.04863</v>
      </c>
      <c r="Q175" s="311">
        <v>-10.326639999999999</v>
      </c>
      <c r="R175" s="293">
        <v>-81.94880000000002</v>
      </c>
      <c r="S175" s="293">
        <v>-95.242010000000022</v>
      </c>
      <c r="T175" s="293">
        <v>-135.00493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-322.52238000000006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0.34419358946620826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-5.1569956503827018E-3</v>
      </c>
      <c r="E176" s="313">
        <f t="shared" si="297"/>
        <v>-1.8678108243851449E-3</v>
      </c>
      <c r="F176" s="313">
        <f t="shared" si="297"/>
        <v>-4.710280364350089E-3</v>
      </c>
      <c r="G176" s="314">
        <f t="shared" si="297"/>
        <v>-5.5682486267542332E-3</v>
      </c>
      <c r="H176" s="314">
        <f t="shared" si="297"/>
        <v>-1.1763368459538468E-2</v>
      </c>
      <c r="I176" s="314">
        <f t="shared" si="297"/>
        <v>-4.9173627985855508E-3</v>
      </c>
      <c r="J176" s="314">
        <f t="shared" si="297"/>
        <v>-4.6592195958144568E-3</v>
      </c>
      <c r="K176" s="314">
        <f t="shared" si="297"/>
        <v>-4.3275537406508432E-3</v>
      </c>
      <c r="L176" s="314">
        <f t="shared" si="297"/>
        <v>-4.2432013497456025E-3</v>
      </c>
      <c r="M176" s="314">
        <f t="shared" si="297"/>
        <v>-4.5328778271883042E-3</v>
      </c>
      <c r="N176" s="314">
        <f t="shared" si="297"/>
        <v>-1.9835204595041707E-3</v>
      </c>
      <c r="O176" s="314">
        <f t="shared" si="297"/>
        <v>-1.2092411438921081E-4</v>
      </c>
      <c r="P176" s="314">
        <f t="shared" ca="1" si="297"/>
        <v>-6.0587607261883393E-3</v>
      </c>
      <c r="Q176" s="315">
        <f t="shared" si="297"/>
        <v>-3.9300211512610059E-4</v>
      </c>
      <c r="R176" s="314">
        <f t="shared" si="297"/>
        <v>-2.8705318753919533E-3</v>
      </c>
      <c r="S176" s="314">
        <f t="shared" si="297"/>
        <v>-3.7642353869453784E-3</v>
      </c>
      <c r="T176" s="314">
        <f t="shared" si="297"/>
        <v>-5.3026915162644375E-3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-3.0545908577883311E-3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-2.6555711048979573E-4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-47.837290000000003</v>
      </c>
      <c r="M177" s="324">
        <f t="shared" si="299"/>
        <v>0</v>
      </c>
      <c r="N177" s="324">
        <f t="shared" si="299"/>
        <v>0</v>
      </c>
      <c r="O177" s="324">
        <f t="shared" si="299"/>
        <v>-25.70562</v>
      </c>
      <c r="P177" s="324">
        <f ca="1">SUMIF($D$4:$O$4,"&lt;"&amp;MONTH(TODAY()),$D177:$O177)</f>
        <v>0</v>
      </c>
      <c r="Q177" s="325">
        <f t="shared" ref="Q177:AB177" si="300">+Q180+Q186+Q187</f>
        <v>-61.010660000000001</v>
      </c>
      <c r="R177" s="324">
        <f t="shared" si="300"/>
        <v>-30.2</v>
      </c>
      <c r="S177" s="324">
        <f t="shared" si="300"/>
        <v>-9.1789699999999996</v>
      </c>
      <c r="T177" s="324">
        <f t="shared" si="300"/>
        <v>-90.479020000000006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-190.86865</v>
      </c>
      <c r="AD177" s="327">
        <v>-27</v>
      </c>
      <c r="AE177" s="327">
        <v>-27.929328526913118</v>
      </c>
      <c r="AF177" s="327">
        <v>-28.890644146823817</v>
      </c>
      <c r="AG177" s="327">
        <v>-29.885047841880809</v>
      </c>
      <c r="AH177" s="327">
        <v>-30.913678489570557</v>
      </c>
      <c r="AI177" s="327">
        <v>-31.977714167058643</v>
      </c>
      <c r="AJ177" s="327">
        <v>-33.078373500426103</v>
      </c>
      <c r="AK177" s="327">
        <v>-34.216917060345843</v>
      </c>
      <c r="AL177" s="327">
        <v>-35.394648805797679</v>
      </c>
      <c r="AM177" s="327">
        <v>-36.612917577475429</v>
      </c>
      <c r="AN177" s="327">
        <v>-37.873118642596417</v>
      </c>
      <c r="AO177" s="328">
        <v>-39.176695292882705</v>
      </c>
      <c r="AP177" s="121"/>
      <c r="AQ177" s="329">
        <v>-29.885047841880809</v>
      </c>
      <c r="AR177" s="330">
        <f ca="1">SUMIF($AD$4:$AO$4,"&lt;"&amp;MONTH(TODAY()),$AD177:$AO177)</f>
        <v>-144.61869900518832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2.0275681832171273</v>
      </c>
      <c r="AV177" s="45">
        <f ca="1">IFERROR(($AC177/$AR177)-1,"")</f>
        <v>0.3198061613951626</v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-1.635253277693924E-3</v>
      </c>
      <c r="M178" s="337">
        <f t="shared" si="302"/>
        <v>0</v>
      </c>
      <c r="N178" s="337">
        <f t="shared" si="302"/>
        <v>0</v>
      </c>
      <c r="O178" s="337">
        <f t="shared" si="302"/>
        <v>-9.8665261589521848E-4</v>
      </c>
      <c r="P178" s="337">
        <f ca="1">IFERROR(P177/P$11,"")</f>
        <v>0</v>
      </c>
      <c r="Q178" s="338">
        <f>IFERROR(Q177/Q$11,"")</f>
        <v>-2.3218896393443931E-3</v>
      </c>
      <c r="R178" s="337">
        <f t="shared" ref="R178:AB178" si="303">IFERROR(R177/R$11,"")</f>
        <v>-1.0578564010313386E-3</v>
      </c>
      <c r="S178" s="337">
        <f t="shared" si="303"/>
        <v>-3.627790267100622E-4</v>
      </c>
      <c r="T178" s="337">
        <f t="shared" si="303"/>
        <v>-3.5538134181760648E-3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-1.8077059747866199E-3</v>
      </c>
      <c r="AD178" s="337">
        <f t="shared" ref="AD178:AO178" si="305">IFERROR(AD177/AD$11,"")</f>
        <v>-9.3244517367079525E-4</v>
      </c>
      <c r="AE178" s="337">
        <f t="shared" si="305"/>
        <v>-9.7972719312460453E-4</v>
      </c>
      <c r="AF178" s="337">
        <f t="shared" si="305"/>
        <v>-1.0163444794208047E-3</v>
      </c>
      <c r="AG178" s="337">
        <f t="shared" si="305"/>
        <v>-1.0141976058572581E-3</v>
      </c>
      <c r="AH178" s="337">
        <f t="shared" si="305"/>
        <v>-1.0198329236611472E-3</v>
      </c>
      <c r="AI178" s="337">
        <f t="shared" si="305"/>
        <v>-1.0142416318159968E-3</v>
      </c>
      <c r="AJ178" s="337">
        <f t="shared" si="305"/>
        <v>-1.0252734583479496E-3</v>
      </c>
      <c r="AK178" s="337">
        <f t="shared" si="305"/>
        <v>-9.9220501482108351E-4</v>
      </c>
      <c r="AL178" s="337">
        <f t="shared" si="305"/>
        <v>-9.8529294184538621E-4</v>
      </c>
      <c r="AM178" s="337">
        <f t="shared" si="305"/>
        <v>-1.0251876785218859E-3</v>
      </c>
      <c r="AN178" s="337">
        <f t="shared" si="305"/>
        <v>-1.0558833224272451E-3</v>
      </c>
      <c r="AO178" s="340">
        <f t="shared" si="305"/>
        <v>-1.0807108170557155E-3</v>
      </c>
      <c r="AP178" s="119"/>
      <c r="AQ178" s="341">
        <f t="shared" ref="AQ178" si="306">IFERROR(AQ177/AQ$11,"")</f>
        <v>-1.0141976058572581E-3</v>
      </c>
      <c r="AR178" s="342">
        <f ca="1">IFERROR(AR177/AR$11,"")</f>
        <v>-9.9279256137218739E-4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3.5538134181760648E-3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2.5396158123188067E-3</v>
      </c>
      <c r="AV178" s="45">
        <f ca="1">IF($AR178&lt;&gt;0,IFERROR(($AR178-$AC178),""),"")</f>
        <v>8.1491341341443247E-4</v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-1.635253277693924E-3</v>
      </c>
      <c r="M179" s="346">
        <f t="shared" si="307"/>
        <v>0</v>
      </c>
      <c r="N179" s="346">
        <f t="shared" si="307"/>
        <v>0</v>
      </c>
      <c r="O179" s="346">
        <f t="shared" si="307"/>
        <v>-4.3015174117862639E-5</v>
      </c>
      <c r="P179" s="346">
        <f t="shared" ca="1" si="307"/>
        <v>0</v>
      </c>
      <c r="Q179" s="347">
        <f t="shared" si="307"/>
        <v>-1.8928698910117032E-3</v>
      </c>
      <c r="R179" s="346">
        <f t="shared" si="307"/>
        <v>0</v>
      </c>
      <c r="S179" s="346">
        <f t="shared" si="307"/>
        <v>-3.627790267100622E-4</v>
      </c>
      <c r="T179" s="346">
        <f t="shared" si="307"/>
        <v>-3.5538134181760648E-3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-1.4149171104151047E-3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3.5538134181760648E-3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-47.837290000000003</v>
      </c>
      <c r="M180" s="354">
        <f t="shared" si="308"/>
        <v>0</v>
      </c>
      <c r="N180" s="354">
        <f t="shared" si="308"/>
        <v>0</v>
      </c>
      <c r="O180" s="354">
        <f t="shared" si="308"/>
        <v>-1.12069</v>
      </c>
      <c r="P180" s="354">
        <f ca="1">SUMIF($D$4:$O$4,"&lt;"&amp;MONTH(TODAY()),$D180:$O180)</f>
        <v>0</v>
      </c>
      <c r="Q180" s="355">
        <f>Q181+Q183</f>
        <v>-49.737610000000004</v>
      </c>
      <c r="R180" s="356">
        <f t="shared" ref="R180:AB180" si="309">R181+R183</f>
        <v>0</v>
      </c>
      <c r="S180" s="356">
        <f t="shared" si="309"/>
        <v>-9.1789699999999996</v>
      </c>
      <c r="T180" s="356">
        <f t="shared" si="309"/>
        <v>-90.479020000000006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-149.3956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-14.959100000000001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-14.959100000000001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-4.3015174117862639E-5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-5.87559970298502E-4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-1.4167677325443716E-4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-47.837290000000003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-49.737610000000004</v>
      </c>
      <c r="R183" s="356">
        <v>0</v>
      </c>
      <c r="S183" s="356">
        <v>-9.1789699999999996</v>
      </c>
      <c r="T183" s="356">
        <v>-75.519919999999999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-134.4365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-1.635253277693924E-3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-1.8928698910117032E-3</v>
      </c>
      <c r="R184" s="346">
        <f t="shared" ref="R184:AB184" si="317">IFERROR(R183/R$11,"")</f>
        <v>0</v>
      </c>
      <c r="S184" s="346">
        <f t="shared" si="317"/>
        <v>-3.627790267100622E-4</v>
      </c>
      <c r="T184" s="346">
        <f t="shared" si="317"/>
        <v>-2.9662534478775626E-3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-1.2732403371606674E-3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0</v>
      </c>
      <c r="M185" s="371">
        <f t="shared" si="321"/>
        <v>0</v>
      </c>
      <c r="N185" s="371">
        <f t="shared" si="321"/>
        <v>0</v>
      </c>
      <c r="O185" s="371">
        <f t="shared" si="321"/>
        <v>-9.4363744177735579E-4</v>
      </c>
      <c r="P185" s="371">
        <f t="shared" ca="1" si="321"/>
        <v>0</v>
      </c>
      <c r="Q185" s="372">
        <f t="shared" si="321"/>
        <v>-4.2901974833268986E-4</v>
      </c>
      <c r="R185" s="371">
        <f t="shared" si="321"/>
        <v>-1.0578564010313386E-3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-3.9278886437151532E-4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-24.58493</v>
      </c>
      <c r="P186" s="365">
        <f ca="1">SUMIF($D$4:$O$4,"&lt;"&amp;MONTH(TODAY()),$D186:$O186)</f>
        <v>0</v>
      </c>
      <c r="Q186" s="378">
        <v>-11.27305</v>
      </c>
      <c r="R186" s="365">
        <v>-30.2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-41.473050000000001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-1171.0400299999999</v>
      </c>
      <c r="E189" s="71">
        <f t="shared" si="327"/>
        <v>-1255.2212199999999</v>
      </c>
      <c r="F189" s="71">
        <f t="shared" si="327"/>
        <v>-1194.8598999999999</v>
      </c>
      <c r="G189" s="71">
        <f t="shared" si="327"/>
        <v>-885.35488000000009</v>
      </c>
      <c r="H189" s="71">
        <f t="shared" si="327"/>
        <v>-1300.5574200000001</v>
      </c>
      <c r="I189" s="71">
        <f t="shared" si="327"/>
        <v>-1477.2892700000002</v>
      </c>
      <c r="J189" s="71">
        <f t="shared" si="327"/>
        <v>-1417.5410299999999</v>
      </c>
      <c r="K189" s="71">
        <f t="shared" si="327"/>
        <v>-1382.8122800000003</v>
      </c>
      <c r="L189" s="71">
        <f t="shared" si="327"/>
        <v>-1632.2669500000002</v>
      </c>
      <c r="M189" s="71">
        <f t="shared" si="327"/>
        <v>-1542.3176300000005</v>
      </c>
      <c r="N189" s="71">
        <f t="shared" si="327"/>
        <v>-1570.5171699999999</v>
      </c>
      <c r="O189" s="71">
        <f t="shared" si="327"/>
        <v>-1617.1902499999999</v>
      </c>
      <c r="P189" s="71">
        <f ca="1">SUMIF($D$4:$O$4,"&lt;"&amp;MONTH(TODAY()),$D189:$O189)</f>
        <v>-5807.0334499999999</v>
      </c>
      <c r="Q189" s="109">
        <f t="shared" ref="Q189:AB189" si="328">Q35+Q129+Q177+Q165</f>
        <v>-1431.3878800000002</v>
      </c>
      <c r="R189" s="71">
        <f t="shared" si="328"/>
        <v>-2058.8073600000002</v>
      </c>
      <c r="S189" s="71">
        <f t="shared" si="328"/>
        <v>-1648.1877199999999</v>
      </c>
      <c r="T189" s="71">
        <f>T35+T129+T177+T165</f>
        <v>-1129.82096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-6268.2039200000008</v>
      </c>
      <c r="AD189" s="71">
        <v>-931.57058871447589</v>
      </c>
      <c r="AE189" s="71">
        <v>-931.18777215176681</v>
      </c>
      <c r="AF189" s="71">
        <v>-931.91168118421717</v>
      </c>
      <c r="AG189" s="71">
        <v>-935.94811202531719</v>
      </c>
      <c r="AH189" s="71">
        <v>-939.44917540855351</v>
      </c>
      <c r="AI189" s="71">
        <v>-944.06838830369588</v>
      </c>
      <c r="AJ189" s="71">
        <v>-947.31548894589741</v>
      </c>
      <c r="AK189" s="71">
        <v>-954.95155450260359</v>
      </c>
      <c r="AL189" s="71">
        <v>-960.33059255286616</v>
      </c>
      <c r="AM189" s="71">
        <v>-960.93619276261995</v>
      </c>
      <c r="AN189" s="71">
        <v>-962.65030085606668</v>
      </c>
      <c r="AO189" s="71">
        <v>-965.07111790128806</v>
      </c>
      <c r="AP189" s="5"/>
      <c r="AQ189" s="72">
        <v>-935.94811202531719</v>
      </c>
      <c r="AR189" s="73">
        <f ca="1">SUMIF($AD$4:$AO$4,"&lt;"&amp;MONTH(TODAY()),$AD189:$AO189)</f>
        <v>-4670.0673294843309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0.27612213534080232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0.20714059410318963</v>
      </c>
      <c r="AV189" s="45">
        <f ca="1">IFERROR(($AC189/$AR189)-1,"")</f>
        <v>0.34220846890705037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-6.9075758436194401E-2</v>
      </c>
      <c r="E190" s="47">
        <f>IFERROR(E189/E$11,"")</f>
        <v>-6.9474586065644009E-2</v>
      </c>
      <c r="F190" s="47">
        <f t="shared" ref="F190:O190" si="330">IFERROR(F189/F$11,"")</f>
        <v>-5.7180848957415639E-2</v>
      </c>
      <c r="G190" s="48">
        <f t="shared" si="330"/>
        <v>-4.9084932257109942E-2</v>
      </c>
      <c r="H190" s="48">
        <f t="shared" si="330"/>
        <v>-5.7947569991884218E-2</v>
      </c>
      <c r="I190" s="48">
        <f t="shared" si="330"/>
        <v>-6.382255922944137E-2</v>
      </c>
      <c r="J190" s="48">
        <f t="shared" si="330"/>
        <v>-4.5749073174003757E-2</v>
      </c>
      <c r="K190" s="48">
        <f t="shared" si="330"/>
        <v>-4.9127933264136593E-2</v>
      </c>
      <c r="L190" s="48">
        <f t="shared" si="330"/>
        <v>-5.579684551651995E-2</v>
      </c>
      <c r="M190" s="48">
        <f t="shared" si="330"/>
        <v>-6.0780929504015424E-2</v>
      </c>
      <c r="N190" s="48">
        <f t="shared" si="330"/>
        <v>-5.8886165468193662E-2</v>
      </c>
      <c r="O190" s="48">
        <f t="shared" si="330"/>
        <v>-6.2072223527879979E-2</v>
      </c>
      <c r="P190" s="48">
        <f ca="1">IFERROR(P189/P$11,"")</f>
        <v>-6.0240576546720048E-2</v>
      </c>
      <c r="Q190" s="49">
        <f>IFERROR(Q189/Q$11,"")</f>
        <v>-5.4474491645478601E-2</v>
      </c>
      <c r="R190" s="48">
        <f>IFERROR(R189/R$11,"")</f>
        <v>-7.2116640538623572E-2</v>
      </c>
      <c r="S190" s="48">
        <f t="shared" ref="S190:AB190" si="331">IFERROR(S189/S$11,"")</f>
        <v>-6.5141071045779264E-2</v>
      </c>
      <c r="T190" s="48">
        <f t="shared" si="331"/>
        <v>-4.4376838827217213E-2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-5.9365797774359033E-2</v>
      </c>
      <c r="AD190" s="107">
        <f t="shared" ref="AD190:AO190" si="333">IFERROR(AD189/AD$11,"")</f>
        <v>-3.2171796273350907E-2</v>
      </c>
      <c r="AE190" s="107">
        <f t="shared" si="333"/>
        <v>-3.2664945073888507E-2</v>
      </c>
      <c r="AF190" s="107">
        <f t="shared" si="333"/>
        <v>-3.278373745029383E-2</v>
      </c>
      <c r="AG190" s="107">
        <f t="shared" si="333"/>
        <v>-3.176291834783148E-2</v>
      </c>
      <c r="AH190" s="107">
        <f t="shared" si="333"/>
        <v>-3.0992144772133471E-2</v>
      </c>
      <c r="AI190" s="107">
        <f t="shared" si="333"/>
        <v>-2.9943149084915101E-2</v>
      </c>
      <c r="AJ190" s="107">
        <f t="shared" si="333"/>
        <v>-2.9362309107659953E-2</v>
      </c>
      <c r="AK190" s="107">
        <f t="shared" si="333"/>
        <v>-2.7691206651307108E-2</v>
      </c>
      <c r="AL190" s="107">
        <f t="shared" si="333"/>
        <v>-2.6733051085551296E-2</v>
      </c>
      <c r="AM190" s="107">
        <f t="shared" si="333"/>
        <v>-2.6906895430590761E-2</v>
      </c>
      <c r="AN190" s="107">
        <f t="shared" si="333"/>
        <v>-2.683820172285151E-2</v>
      </c>
      <c r="AO190" s="107">
        <f t="shared" si="333"/>
        <v>-2.6622020784214811E-2</v>
      </c>
      <c r="AP190" s="56"/>
      <c r="AQ190" s="52">
        <f t="shared" ref="AQ190" si="334">IFERROR(AQ189/AQ$11,"")</f>
        <v>-3.176291834783148E-2</v>
      </c>
      <c r="AR190" s="224">
        <f ca="1">IFERROR(AR189/AR$11,"")</f>
        <v>-3.2059534055502631E-2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-4.7080934298927291E-3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1.2613920479385733E-2</v>
      </c>
      <c r="AV190" s="45">
        <f ca="1">IF($AR190&lt;&gt;0,IFERROR(($AR190-$AC190),""),"")</f>
        <v>2.7306263718856402E-2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150.88249000000019</v>
      </c>
      <c r="E191" s="40">
        <f t="shared" si="335"/>
        <v>-2942.8741400000004</v>
      </c>
      <c r="F191" s="40">
        <f t="shared" si="335"/>
        <v>1375.6357199999979</v>
      </c>
      <c r="G191" s="40">
        <f t="shared" si="335"/>
        <v>1324.621519999994</v>
      </c>
      <c r="H191" s="40">
        <f t="shared" si="335"/>
        <v>4788.2277099999947</v>
      </c>
      <c r="I191" s="40">
        <f t="shared" si="335"/>
        <v>-523.94153999997707</v>
      </c>
      <c r="J191" s="40">
        <f t="shared" si="335"/>
        <v>6095.5046200000143</v>
      </c>
      <c r="K191" s="40">
        <f t="shared" si="335"/>
        <v>6110.2927099999997</v>
      </c>
      <c r="L191" s="40">
        <f t="shared" si="335"/>
        <v>4682.4947900000088</v>
      </c>
      <c r="M191" s="40">
        <f t="shared" si="335"/>
        <v>5299.1849799999991</v>
      </c>
      <c r="N191" s="40">
        <f t="shared" si="335"/>
        <v>2925.9287600000125</v>
      </c>
      <c r="O191" s="40">
        <f t="shared" si="335"/>
        <v>65695.127910000025</v>
      </c>
      <c r="P191" s="40">
        <f ca="1">SUMIF($D$4:$O$4,"&lt;"&amp;MONTH(TODAY()),$D191:$O191)</f>
        <v>4696.4932999999864</v>
      </c>
      <c r="Q191" s="41">
        <f t="shared" ref="Q191:AB191" si="336">Q189+Q127</f>
        <v>6727.2828899999822</v>
      </c>
      <c r="R191" s="40">
        <f t="shared" si="336"/>
        <v>10773.414709999994</v>
      </c>
      <c r="S191" s="40">
        <f t="shared" si="336"/>
        <v>7011.4321899999941</v>
      </c>
      <c r="T191" s="40">
        <f t="shared" si="336"/>
        <v>10413.547030000002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34925.676819999971</v>
      </c>
      <c r="AD191" s="40">
        <v>10538.075791202107</v>
      </c>
      <c r="AE191" s="40">
        <v>10258.057311764598</v>
      </c>
      <c r="AF191" s="40">
        <v>10206.600358551765</v>
      </c>
      <c r="AG191" s="40">
        <v>10852.635601159511</v>
      </c>
      <c r="AH191" s="40">
        <v>11377.485669677615</v>
      </c>
      <c r="AI191" s="40">
        <v>12132.596693343296</v>
      </c>
      <c r="AJ191" s="40">
        <v>12588.03737772251</v>
      </c>
      <c r="AK191" s="40">
        <v>13968.901412572839</v>
      </c>
      <c r="AL191" s="40">
        <v>14861.328373325723</v>
      </c>
      <c r="AM191" s="40">
        <v>14729.797420317125</v>
      </c>
      <c r="AN191" s="40">
        <v>14825.081822535371</v>
      </c>
      <c r="AO191" s="40">
        <v>15061.411778679272</v>
      </c>
      <c r="AP191" s="5"/>
      <c r="AQ191" s="43">
        <v>10852.635601159511</v>
      </c>
      <c r="AR191" s="44">
        <f ca="1">SUMIF($AD$4:$AO$4,"&lt;"&amp;MONTH(TODAY()),$AD191:$AO191)</f>
        <v>53232.854732355598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6.8615263852878128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-4.0459164694758187E-2</v>
      </c>
      <c r="AV191" s="45">
        <f ca="1">IFERROR(($AC191/$AR191)-1,"")</f>
        <v>-0.34390749856269298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8.900056500623239E-3</v>
      </c>
      <c r="E192" s="401">
        <f t="shared" si="338"/>
        <v>-0.1628836092492032</v>
      </c>
      <c r="F192" s="401">
        <f t="shared" si="338"/>
        <v>6.5832001162433845E-2</v>
      </c>
      <c r="G192" s="402">
        <f t="shared" si="338"/>
        <v>7.3438300329365894E-2</v>
      </c>
      <c r="H192" s="402">
        <f t="shared" si="338"/>
        <v>0.21334402933344085</v>
      </c>
      <c r="I192" s="402">
        <f t="shared" si="338"/>
        <v>-2.2635573579582863E-2</v>
      </c>
      <c r="J192" s="402">
        <f t="shared" si="338"/>
        <v>0.19672353814891597</v>
      </c>
      <c r="K192" s="402">
        <f t="shared" si="338"/>
        <v>0.21708373350663346</v>
      </c>
      <c r="L192" s="402">
        <f t="shared" si="338"/>
        <v>0.16006477275640482</v>
      </c>
      <c r="M192" s="402">
        <f t="shared" si="338"/>
        <v>0.20883466701869785</v>
      </c>
      <c r="N192" s="402">
        <f t="shared" si="338"/>
        <v>0.1097069986885323</v>
      </c>
      <c r="O192" s="402">
        <f t="shared" si="338"/>
        <v>2.5215602581837162</v>
      </c>
      <c r="P192" s="402">
        <f ca="1">IFERROR(P191/P$11,"")</f>
        <v>4.8720136809235537E-2</v>
      </c>
      <c r="Q192" s="403">
        <f t="shared" ref="Q192:AB192" si="339">Q191/Q11</f>
        <v>0.25602097147006381</v>
      </c>
      <c r="R192" s="402">
        <f t="shared" si="339"/>
        <v>0.37737502357412833</v>
      </c>
      <c r="S192" s="402">
        <f t="shared" si="339"/>
        <v>0.27711176153008427</v>
      </c>
      <c r="T192" s="402">
        <f t="shared" si="339"/>
        <v>0.40902082235220399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0.33077907063826617</v>
      </c>
      <c r="AD192" s="405">
        <f t="shared" ref="AD192:AO192" si="341">IFERROR(AD191/AD$11,"")</f>
        <v>0.36393251523272041</v>
      </c>
      <c r="AE192" s="405">
        <f t="shared" si="341"/>
        <v>0.35984029072815099</v>
      </c>
      <c r="AF192" s="405">
        <f t="shared" si="341"/>
        <v>0.35905817382783856</v>
      </c>
      <c r="AG192" s="405">
        <f t="shared" si="341"/>
        <v>0.36830180437296955</v>
      </c>
      <c r="AH192" s="405">
        <f t="shared" si="341"/>
        <v>0.3753398185316158</v>
      </c>
      <c r="AI192" s="405">
        <f t="shared" si="341"/>
        <v>0.38481126587522246</v>
      </c>
      <c r="AJ192" s="405">
        <f t="shared" si="341"/>
        <v>0.39016974688627176</v>
      </c>
      <c r="AK192" s="405">
        <f t="shared" si="341"/>
        <v>0.40506320334623386</v>
      </c>
      <c r="AL192" s="405">
        <f t="shared" si="341"/>
        <v>0.41369987969158523</v>
      </c>
      <c r="AM192" s="405">
        <f t="shared" si="341"/>
        <v>0.41244478237710069</v>
      </c>
      <c r="AN192" s="405">
        <f t="shared" si="341"/>
        <v>0.41331575563541356</v>
      </c>
      <c r="AO192" s="405">
        <f t="shared" si="341"/>
        <v>0.41547737775386406</v>
      </c>
      <c r="AP192" s="406"/>
      <c r="AQ192" s="407">
        <f t="shared" ref="AQ192" si="342">IFERROR(AQ191/AQ$11,"")</f>
        <v>0.36830180437296955</v>
      </c>
      <c r="AR192" s="408">
        <f ca="1">IFERROR(AR191/AR$11,"")</f>
        <v>0.36543809730298338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-0.33558252202283811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-4.071901797923444E-2</v>
      </c>
      <c r="AV192" s="45">
        <f ca="1">IF($AR192&lt;&gt;0,IFERROR(($AR192-$AC192),""),"")</f>
        <v>3.4659026664717207E-2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19" priority="20" operator="lessThan">
      <formula>0</formula>
    </cfRule>
  </conditionalFormatting>
  <conditionalFormatting sqref="AT47:AV48">
    <cfRule type="cellIs" dxfId="318" priority="19" operator="greaterThan">
      <formula>0</formula>
    </cfRule>
  </conditionalFormatting>
  <conditionalFormatting sqref="AT50:AV51">
    <cfRule type="cellIs" dxfId="317" priority="18" operator="greaterThan">
      <formula>0</formula>
    </cfRule>
  </conditionalFormatting>
  <conditionalFormatting sqref="AT57:AV57">
    <cfRule type="cellIs" dxfId="316" priority="17" operator="greaterThan">
      <formula>0</formula>
    </cfRule>
  </conditionalFormatting>
  <conditionalFormatting sqref="AT63:AV63">
    <cfRule type="cellIs" dxfId="315" priority="16" operator="greaterThan">
      <formula>0</formula>
    </cfRule>
  </conditionalFormatting>
  <conditionalFormatting sqref="AT67:AV67">
    <cfRule type="cellIs" dxfId="314" priority="15" operator="greaterThan">
      <formula>0</formula>
    </cfRule>
  </conditionalFormatting>
  <conditionalFormatting sqref="AT73:AV74">
    <cfRule type="cellIs" dxfId="313" priority="14" operator="greaterThan">
      <formula>0</formula>
    </cfRule>
  </conditionalFormatting>
  <conditionalFormatting sqref="AT85:AV86">
    <cfRule type="cellIs" dxfId="312" priority="13" operator="greaterThan">
      <formula>0</formula>
    </cfRule>
  </conditionalFormatting>
  <conditionalFormatting sqref="AT101:AV102">
    <cfRule type="cellIs" dxfId="311" priority="12" operator="greaterThan">
      <formula>0</formula>
    </cfRule>
  </conditionalFormatting>
  <conditionalFormatting sqref="AT115:AV118">
    <cfRule type="cellIs" dxfId="310" priority="11" operator="greaterThan">
      <formula>0</formula>
    </cfRule>
  </conditionalFormatting>
  <conditionalFormatting sqref="AT125:AV126">
    <cfRule type="cellIs" dxfId="309" priority="1" operator="greaterThan">
      <formula>0</formula>
    </cfRule>
  </conditionalFormatting>
  <conditionalFormatting sqref="AT127:AV128">
    <cfRule type="cellIs" dxfId="308" priority="3" operator="lessThan">
      <formula>0</formula>
    </cfRule>
  </conditionalFormatting>
  <conditionalFormatting sqref="AT129:AV134">
    <cfRule type="cellIs" dxfId="307" priority="10" operator="greaterThan">
      <formula>0</formula>
    </cfRule>
  </conditionalFormatting>
  <conditionalFormatting sqref="AT147:AV148">
    <cfRule type="cellIs" dxfId="306" priority="9" operator="greaterThan">
      <formula>0</formula>
    </cfRule>
  </conditionalFormatting>
  <conditionalFormatting sqref="AT155:AV166">
    <cfRule type="cellIs" dxfId="305" priority="8" operator="greaterThan">
      <formula>0</formula>
    </cfRule>
  </conditionalFormatting>
  <conditionalFormatting sqref="AT174:AV174">
    <cfRule type="cellIs" dxfId="304" priority="7" operator="greaterThan">
      <formula>0</formula>
    </cfRule>
  </conditionalFormatting>
  <conditionalFormatting sqref="AT176:AV179">
    <cfRule type="cellIs" dxfId="303" priority="6" operator="greaterThan">
      <formula>0</formula>
    </cfRule>
  </conditionalFormatting>
  <conditionalFormatting sqref="AT185:AV185">
    <cfRule type="cellIs" dxfId="302" priority="5" operator="greaterThan">
      <formula>0</formula>
    </cfRule>
  </conditionalFormatting>
  <conditionalFormatting sqref="AT189:AV190">
    <cfRule type="cellIs" dxfId="301" priority="4" operator="greaterThan">
      <formula>0</formula>
    </cfRule>
  </conditionalFormatting>
  <conditionalFormatting sqref="AT191:AV192">
    <cfRule type="cellIs" dxfId="300" priority="2" operator="lessThan">
      <formula>0</formula>
    </cfRule>
  </conditionalFormatting>
  <dataValidations count="2">
    <dataValidation type="list" allowBlank="1" showInputMessage="1" showErrorMessage="1" sqref="A1" xr:uid="{20605575-DDB7-4EDE-9A94-C858C02A39A8}">
      <formula1>$A$1047993:$A$1048020</formula1>
    </dataValidation>
    <dataValidation type="list" allowBlank="1" showInputMessage="1" showErrorMessage="1" sqref="AT8" xr:uid="{2EACE39E-6868-4F6B-AA1F-FB9E3F2526AB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D9F7-36E3-4066-A6D2-4553BEA94ECC}">
  <sheetPr codeName="Hoja31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142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-0.19919736724477544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TAMP</v>
      </c>
      <c r="E7" s="25" t="str">
        <f t="shared" ref="E7:AV7" si="3">$A$1</f>
        <v>TAMP</v>
      </c>
      <c r="F7" s="25" t="str">
        <f t="shared" si="3"/>
        <v>TAMP</v>
      </c>
      <c r="G7" s="25" t="str">
        <f t="shared" si="3"/>
        <v>TAMP</v>
      </c>
      <c r="H7" s="25" t="str">
        <f t="shared" si="3"/>
        <v>TAMP</v>
      </c>
      <c r="I7" s="25" t="str">
        <f t="shared" si="3"/>
        <v>TAMP</v>
      </c>
      <c r="J7" s="25" t="str">
        <f t="shared" si="3"/>
        <v>TAMP</v>
      </c>
      <c r="K7" s="25" t="str">
        <f t="shared" si="3"/>
        <v>TAMP</v>
      </c>
      <c r="L7" s="25" t="str">
        <f t="shared" si="3"/>
        <v>TAMP</v>
      </c>
      <c r="M7" s="25" t="str">
        <f t="shared" si="3"/>
        <v>TAMP</v>
      </c>
      <c r="N7" s="25" t="str">
        <f t="shared" si="3"/>
        <v>TAMP</v>
      </c>
      <c r="O7" s="25" t="str">
        <f t="shared" si="3"/>
        <v>TAMP</v>
      </c>
      <c r="P7" s="25" t="str">
        <f t="shared" si="3"/>
        <v>TAMP</v>
      </c>
      <c r="Q7" s="26" t="str">
        <f t="shared" si="3"/>
        <v>TAMP</v>
      </c>
      <c r="R7" s="25" t="str">
        <f t="shared" si="3"/>
        <v>TAMP</v>
      </c>
      <c r="S7" s="25" t="str">
        <f t="shared" si="3"/>
        <v>TAMP</v>
      </c>
      <c r="T7" s="25" t="str">
        <f t="shared" si="3"/>
        <v>TAMP</v>
      </c>
      <c r="U7" s="25" t="str">
        <f t="shared" si="3"/>
        <v>TAMP</v>
      </c>
      <c r="V7" s="25" t="str">
        <f t="shared" si="3"/>
        <v>TAMP</v>
      </c>
      <c r="W7" s="25" t="str">
        <f t="shared" si="3"/>
        <v>TAMP</v>
      </c>
      <c r="X7" s="25" t="str">
        <f t="shared" si="3"/>
        <v>TAMP</v>
      </c>
      <c r="Y7" s="25" t="str">
        <f t="shared" si="3"/>
        <v>TAMP</v>
      </c>
      <c r="Z7" s="25" t="str">
        <f t="shared" si="3"/>
        <v>TAMP</v>
      </c>
      <c r="AA7" s="25" t="str">
        <f t="shared" si="3"/>
        <v>TAMP</v>
      </c>
      <c r="AB7" s="25" t="str">
        <f t="shared" si="3"/>
        <v>TAMP</v>
      </c>
      <c r="AC7" s="27" t="str">
        <f t="shared" si="3"/>
        <v>TAMP</v>
      </c>
      <c r="AD7" s="25" t="str">
        <f t="shared" si="3"/>
        <v>TAMP</v>
      </c>
      <c r="AE7" s="25" t="str">
        <f t="shared" si="3"/>
        <v>TAMP</v>
      </c>
      <c r="AF7" s="25" t="str">
        <f t="shared" si="3"/>
        <v>TAMP</v>
      </c>
      <c r="AG7" s="25" t="str">
        <f t="shared" si="3"/>
        <v>TAMP</v>
      </c>
      <c r="AH7" s="25" t="str">
        <f t="shared" si="3"/>
        <v>TAMP</v>
      </c>
      <c r="AI7" s="25" t="str">
        <f t="shared" si="3"/>
        <v>TAMP</v>
      </c>
      <c r="AJ7" s="25" t="str">
        <f t="shared" si="3"/>
        <v>TAMP</v>
      </c>
      <c r="AK7" s="25" t="str">
        <f t="shared" si="3"/>
        <v>TAMP</v>
      </c>
      <c r="AL7" s="25" t="str">
        <f t="shared" si="3"/>
        <v>TAMP</v>
      </c>
      <c r="AM7" s="25" t="str">
        <f t="shared" si="3"/>
        <v>TAMP</v>
      </c>
      <c r="AN7" s="25" t="str">
        <f t="shared" si="3"/>
        <v>TAMP</v>
      </c>
      <c r="AO7" s="25" t="str">
        <f t="shared" si="3"/>
        <v>TAMP</v>
      </c>
      <c r="AQ7" s="28" t="str">
        <f t="shared" si="3"/>
        <v>TAMP</v>
      </c>
      <c r="AR7" s="29" t="str">
        <f t="shared" si="3"/>
        <v>TAMP</v>
      </c>
      <c r="AT7" s="25" t="str">
        <f t="shared" si="3"/>
        <v>TAMP</v>
      </c>
      <c r="AU7" s="25" t="str">
        <f t="shared" si="3"/>
        <v>TAMP</v>
      </c>
      <c r="AV7" s="25" t="str">
        <f t="shared" si="3"/>
        <v>TAMP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15402.769469999996</v>
      </c>
      <c r="E9" s="40">
        <f>E11-E12</f>
        <v>14719.798980000001</v>
      </c>
      <c r="F9" s="40">
        <f t="shared" ref="F9:AB9" si="4">F11-F12</f>
        <v>12021.705919999989</v>
      </c>
      <c r="G9" s="40">
        <f>G11-G12</f>
        <v>12496.60405</v>
      </c>
      <c r="H9" s="40">
        <f t="shared" si="4"/>
        <v>13493.031359999992</v>
      </c>
      <c r="I9" s="40">
        <f t="shared" si="4"/>
        <v>13251.595219999996</v>
      </c>
      <c r="J9" s="40">
        <f t="shared" si="4"/>
        <v>14867.248379999995</v>
      </c>
      <c r="K9" s="40">
        <f t="shared" si="4"/>
        <v>17165.849079999993</v>
      </c>
      <c r="L9" s="40">
        <f t="shared" si="4"/>
        <v>16329.229619999998</v>
      </c>
      <c r="M9" s="40">
        <f t="shared" si="4"/>
        <v>13466.022689999991</v>
      </c>
      <c r="N9" s="40">
        <f t="shared" si="4"/>
        <v>13797.865940000002</v>
      </c>
      <c r="O9" s="40">
        <f t="shared" si="4"/>
        <v>12923.081979999999</v>
      </c>
      <c r="P9" s="40">
        <f t="shared" ca="1" si="4"/>
        <v>68133.909779999987</v>
      </c>
      <c r="Q9" s="41">
        <f t="shared" si="4"/>
        <v>13158.961089999995</v>
      </c>
      <c r="R9" s="40">
        <f t="shared" si="4"/>
        <v>10277.732729999998</v>
      </c>
      <c r="S9" s="40">
        <f t="shared" si="4"/>
        <v>12161.767529999996</v>
      </c>
      <c r="T9" s="40">
        <f t="shared" si="4"/>
        <v>14052.096329999998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49650.557679999984</v>
      </c>
      <c r="AD9" s="40">
        <f>AD11-AD12</f>
        <v>15441.262455679205</v>
      </c>
      <c r="AE9" s="40">
        <f>AE11-AE12</f>
        <v>14573.81552751424</v>
      </c>
      <c r="AF9" s="40">
        <f t="shared" ref="AF9:AR9" si="6">AF11-AF12</f>
        <v>14208.189452191538</v>
      </c>
      <c r="AG9" s="40">
        <f>AG11-AG12</f>
        <v>12313.265882957046</v>
      </c>
      <c r="AH9" s="40">
        <f t="shared" si="6"/>
        <v>15065.317078261935</v>
      </c>
      <c r="AI9" s="40">
        <f t="shared" si="6"/>
        <v>14137.767782837931</v>
      </c>
      <c r="AJ9" s="40">
        <f t="shared" si="6"/>
        <v>16421.651366031641</v>
      </c>
      <c r="AK9" s="40">
        <f t="shared" si="6"/>
        <v>18399.468553314273</v>
      </c>
      <c r="AL9" s="40">
        <f t="shared" si="6"/>
        <v>16748.155321693077</v>
      </c>
      <c r="AM9" s="40">
        <f t="shared" si="6"/>
        <v>18506.999702028712</v>
      </c>
      <c r="AN9" s="40">
        <f t="shared" si="6"/>
        <v>18511.427846929117</v>
      </c>
      <c r="AO9" s="40">
        <f t="shared" si="6"/>
        <v>18166.28463256728</v>
      </c>
      <c r="AP9" s="40">
        <f t="shared" si="6"/>
        <v>0</v>
      </c>
      <c r="AQ9" s="43">
        <f t="shared" si="6"/>
        <v>12313.265882957046</v>
      </c>
      <c r="AR9" s="44">
        <f t="shared" ca="1" si="6"/>
        <v>71601.850396603957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0.12447319878075191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0.14121602372362396</v>
      </c>
      <c r="AV9" s="45">
        <f ca="1">IFERROR(($AC9/$AR9)-1,"")</f>
        <v>-0.3065743775477221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-2.7579820580343636E-2</v>
      </c>
      <c r="E10" s="47">
        <f>IFERROR(E12/E$11,"")</f>
        <v>-0.34309227225395228</v>
      </c>
      <c r="F10" s="47">
        <f>IFERROR(F12/F$11,"")</f>
        <v>-4.1505333786540519E-2</v>
      </c>
      <c r="G10" s="48">
        <f>IFERROR(G12/G$9,"")</f>
        <v>-8.7198723400378528E-2</v>
      </c>
      <c r="H10" s="48">
        <f t="shared" ref="H10:AP10" si="8">IFERROR(H12/H$9,"")</f>
        <v>-7.0429595444147883E-2</v>
      </c>
      <c r="I10" s="48">
        <f>IFERROR(I12/I$9,"")</f>
        <v>-4.0740177392771318E-2</v>
      </c>
      <c r="J10" s="48">
        <f t="shared" si="8"/>
        <v>-4.7275923024567117E-2</v>
      </c>
      <c r="K10" s="48">
        <f t="shared" si="8"/>
        <v>-4.2463460828702587E-2</v>
      </c>
      <c r="L10" s="48">
        <f t="shared" si="8"/>
        <v>-4.195543182030409E-2</v>
      </c>
      <c r="M10" s="48">
        <f t="shared" si="8"/>
        <v>-7.3227437878318369E-2</v>
      </c>
      <c r="N10" s="48">
        <f t="shared" si="8"/>
        <v>-9.7474275793695622E-2</v>
      </c>
      <c r="O10" s="48">
        <f t="shared" si="8"/>
        <v>-4.8177872814206206E-2</v>
      </c>
      <c r="P10" s="48">
        <f t="shared" ca="1" si="8"/>
        <v>-9.8227839142214599E-2</v>
      </c>
      <c r="Q10" s="49">
        <f t="shared" si="8"/>
        <v>-3.9910033657527919E-2</v>
      </c>
      <c r="R10" s="48">
        <f t="shared" si="8"/>
        <v>-4.7180639226449328E-2</v>
      </c>
      <c r="S10" s="48">
        <f t="shared" si="8"/>
        <v>-6.4448856473085389E-2</v>
      </c>
      <c r="T10" s="48">
        <f t="shared" si="8"/>
        <v>-6.6567657809388225E-2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-5.4970414382664819E-2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-2.0631065590990302E-2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14989.365459999995</v>
      </c>
      <c r="E11" s="40">
        <f t="shared" si="10"/>
        <v>10959.633440000001</v>
      </c>
      <c r="F11" s="40">
        <f t="shared" si="10"/>
        <v>11542.62539999999</v>
      </c>
      <c r="G11" s="40">
        <f t="shared" si="10"/>
        <v>11406.91613</v>
      </c>
      <c r="H11" s="40">
        <f t="shared" si="10"/>
        <v>12542.722619999991</v>
      </c>
      <c r="I11" s="40">
        <f t="shared" si="10"/>
        <v>12711.722879999996</v>
      </c>
      <c r="J11" s="40">
        <f t="shared" si="10"/>
        <v>14164.385489999995</v>
      </c>
      <c r="K11" s="40">
        <f t="shared" si="10"/>
        <v>16436.927719999992</v>
      </c>
      <c r="L11" s="40">
        <f t="shared" si="10"/>
        <v>15644.129739999998</v>
      </c>
      <c r="M11" s="40">
        <f t="shared" si="10"/>
        <v>12479.940349999992</v>
      </c>
      <c r="N11" s="40">
        <f t="shared" si="10"/>
        <v>12452.928950000001</v>
      </c>
      <c r="O11" s="40">
        <f t="shared" si="10"/>
        <v>12300.475379999998</v>
      </c>
      <c r="P11" s="40">
        <f ca="1">SUMIF($D$4:$O$4,"&lt;"&amp;MONTH(TODAY()),$D11:$O11)</f>
        <v>61441.26304999998</v>
      </c>
      <c r="Q11" s="41">
        <f t="shared" ref="Q11:AB11" si="11">Q13+Q15+Q12+Q17+Q19+Q21</f>
        <v>12633.786509999994</v>
      </c>
      <c r="R11" s="40">
        <f t="shared" si="11"/>
        <v>9792.822729999998</v>
      </c>
      <c r="S11" s="40">
        <f t="shared" si="11"/>
        <v>11377.955519999996</v>
      </c>
      <c r="T11" s="40">
        <f t="shared" si="11"/>
        <v>13116.681189999999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46921.245949999982</v>
      </c>
      <c r="AD11" s="40">
        <v>15441.262455679205</v>
      </c>
      <c r="AE11" s="40">
        <v>14573.81552751424</v>
      </c>
      <c r="AF11" s="40">
        <v>14208.189452191538</v>
      </c>
      <c r="AG11" s="40">
        <v>12313.265882957046</v>
      </c>
      <c r="AH11" s="40">
        <v>15065.317078261935</v>
      </c>
      <c r="AI11" s="40">
        <v>14137.767782837931</v>
      </c>
      <c r="AJ11" s="40">
        <v>16421.651366031641</v>
      </c>
      <c r="AK11" s="40">
        <v>18399.468553314273</v>
      </c>
      <c r="AL11" s="40">
        <v>16748.155321693077</v>
      </c>
      <c r="AM11" s="40">
        <v>18506.999702028712</v>
      </c>
      <c r="AN11" s="40">
        <v>18511.427846929117</v>
      </c>
      <c r="AO11" s="40">
        <v>18166.28463256728</v>
      </c>
      <c r="AP11" s="5"/>
      <c r="AQ11" s="43">
        <v>12313.265882957046</v>
      </c>
      <c r="AR11" s="44">
        <f ca="1">SUMIF($AD$4:$AO$4,"&lt;"&amp;MONTH(TODAY()),$AD11:$AO11)</f>
        <v>71601.850396603957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0.1498884571881216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6.5247945969799215E-2</v>
      </c>
      <c r="AV11" s="45">
        <f ca="1">IFERROR(($AC11/$AR11)-1,"")</f>
        <v>-0.34469227135748104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-413.40400999999991</v>
      </c>
      <c r="E12" s="60">
        <v>-3760.16554</v>
      </c>
      <c r="F12" s="60">
        <v>-479.08052000000032</v>
      </c>
      <c r="G12" s="60">
        <v>-1089.6879200000001</v>
      </c>
      <c r="H12" s="60">
        <v>-950.30873999999994</v>
      </c>
      <c r="I12" s="60">
        <v>-539.87234000000024</v>
      </c>
      <c r="J12" s="60">
        <v>-702.86288999999999</v>
      </c>
      <c r="K12" s="60">
        <v>-728.92136000000005</v>
      </c>
      <c r="L12" s="60">
        <v>-685.09987999999998</v>
      </c>
      <c r="M12" s="60">
        <v>-986.08233999999993</v>
      </c>
      <c r="N12" s="60">
        <v>-1344.9369899999995</v>
      </c>
      <c r="O12" s="60">
        <v>-622.60660000000007</v>
      </c>
      <c r="P12" s="60">
        <f ca="1">SUMIF($D$4:$O$4,"&lt;"&amp;MONTH(TODAY()),$D12:$O12)</f>
        <v>-6692.6467300000004</v>
      </c>
      <c r="Q12" s="61">
        <v>-525.17458000000011</v>
      </c>
      <c r="R12" s="60">
        <v>-484.91</v>
      </c>
      <c r="S12" s="60">
        <v>-783.81200999999999</v>
      </c>
      <c r="T12" s="60">
        <v>-935.41513999999995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-2729.3117300000004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15402.769549999995</v>
      </c>
      <c r="E13" s="60">
        <v>14719.799390000002</v>
      </c>
      <c r="F13" s="60">
        <v>12021.706309999989</v>
      </c>
      <c r="G13" s="60">
        <v>12496.604219999999</v>
      </c>
      <c r="H13" s="60">
        <v>13493.031409999992</v>
      </c>
      <c r="I13" s="60">
        <v>13251.595319999995</v>
      </c>
      <c r="J13" s="60">
        <v>14860.264549999996</v>
      </c>
      <c r="K13" s="60">
        <v>17166.028949999993</v>
      </c>
      <c r="L13" s="60">
        <v>16328.511549999997</v>
      </c>
      <c r="M13" s="60">
        <v>13466.006339999993</v>
      </c>
      <c r="N13" s="60">
        <v>13767.865760000001</v>
      </c>
      <c r="O13" s="60">
        <v>12921.396989999997</v>
      </c>
      <c r="P13" s="60">
        <f t="shared" ref="P13" ca="1" si="13">SUMIF($D$4:$O$4,"&lt;"&amp;MONTH(TODAY()),$D13:$O13)</f>
        <v>68133.910879999981</v>
      </c>
      <c r="Q13" s="61">
        <v>13158.961039999995</v>
      </c>
      <c r="R13" s="60">
        <v>10277.528619999997</v>
      </c>
      <c r="S13" s="60">
        <v>12161.729469999995</v>
      </c>
      <c r="T13" s="60">
        <v>14052.095879999999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49650.315009999984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1.0275798259174609</v>
      </c>
      <c r="E14" s="65">
        <f t="shared" si="14"/>
        <v>1.3430923096639626</v>
      </c>
      <c r="F14" s="65">
        <f t="shared" si="14"/>
        <v>1.0415053675743475</v>
      </c>
      <c r="G14" s="65">
        <f t="shared" si="14"/>
        <v>1.0955287193822822</v>
      </c>
      <c r="H14" s="65">
        <f t="shared" si="14"/>
        <v>1.0757657502913034</v>
      </c>
      <c r="I14" s="65">
        <f t="shared" si="14"/>
        <v>1.0424704381220746</v>
      </c>
      <c r="J14" s="65">
        <f t="shared" si="14"/>
        <v>1.0491287857486855</v>
      </c>
      <c r="K14" s="65">
        <f t="shared" si="14"/>
        <v>1.0443575126945925</v>
      </c>
      <c r="L14" s="65">
        <f t="shared" si="14"/>
        <v>1.0437468763922435</v>
      </c>
      <c r="M14" s="65">
        <f t="shared" si="14"/>
        <v>1.0790120755665311</v>
      </c>
      <c r="N14" s="65">
        <f t="shared" si="14"/>
        <v>1.1055925730629017</v>
      </c>
      <c r="O14" s="65">
        <f t="shared" si="14"/>
        <v>1.0504794807369469</v>
      </c>
      <c r="P14" s="65">
        <f t="shared" ca="1" si="14"/>
        <v>1.1089275756677337</v>
      </c>
      <c r="Q14" s="66">
        <f t="shared" si="14"/>
        <v>1.04156905212735</v>
      </c>
      <c r="R14" s="65">
        <f t="shared" si="14"/>
        <v>1.0494960343267645</v>
      </c>
      <c r="S14" s="65">
        <f t="shared" si="14"/>
        <v>1.0688853062065757</v>
      </c>
      <c r="T14" s="65">
        <f t="shared" si="14"/>
        <v>1.0713148910498145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1.0581627577176476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-8.000000000000002E-5</v>
      </c>
      <c r="E17" s="60">
        <v>-4.1000000000000005E-4</v>
      </c>
      <c r="F17" s="60">
        <v>-3.8999999999999988E-4</v>
      </c>
      <c r="G17" s="60">
        <v>-1.7000000000000004E-4</v>
      </c>
      <c r="H17" s="60">
        <v>-5.0000000000000002E-5</v>
      </c>
      <c r="I17" s="60">
        <v>-9.9999999999999978E-5</v>
      </c>
      <c r="J17" s="60">
        <v>6.9838299999999984</v>
      </c>
      <c r="K17" s="60">
        <v>-0.17987</v>
      </c>
      <c r="L17" s="60">
        <v>0.71806999999999999</v>
      </c>
      <c r="M17" s="60">
        <v>1.635E-2</v>
      </c>
      <c r="N17" s="60">
        <v>30.00018</v>
      </c>
      <c r="O17" s="60">
        <v>1.6849899999999998</v>
      </c>
      <c r="P17" s="60">
        <f t="shared" ref="P17" ca="1" si="21">SUMIF($D$4:$O$4,"&lt;"&amp;MONTH(TODAY()),$D17:$O17)</f>
        <v>-1.0999999999999998E-3</v>
      </c>
      <c r="Q17" s="61">
        <v>4.9999999999999996E-5</v>
      </c>
      <c r="R17" s="60">
        <v>0.20411000000000004</v>
      </c>
      <c r="S17" s="60">
        <v>3.8060000000000004E-2</v>
      </c>
      <c r="T17" s="60">
        <v>4.5000000000000004E-4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0.24267000000000005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-5.3371171857464367E-9</v>
      </c>
      <c r="E18" s="65">
        <f t="shared" ref="E18:P18" si="22">IFERROR(E17/E$11,"")</f>
        <v>-3.7410010311439759E-8</v>
      </c>
      <c r="F18" s="65">
        <f t="shared" si="22"/>
        <v>-3.37878070616413E-8</v>
      </c>
      <c r="G18" s="65">
        <f t="shared" si="22"/>
        <v>-1.4903239233336945E-8</v>
      </c>
      <c r="H18" s="65">
        <f t="shared" si="22"/>
        <v>-3.9863753281343025E-9</v>
      </c>
      <c r="I18" s="65">
        <f t="shared" si="22"/>
        <v>-7.8667542507031123E-9</v>
      </c>
      <c r="J18" s="65">
        <f t="shared" si="22"/>
        <v>4.9305562919976711E-4</v>
      </c>
      <c r="K18" s="65">
        <f t="shared" si="22"/>
        <v>-1.0943042584602914E-5</v>
      </c>
      <c r="L18" s="65">
        <f t="shared" si="22"/>
        <v>4.5900284127917243E-5</v>
      </c>
      <c r="M18" s="65">
        <f t="shared" si="22"/>
        <v>1.3101024156738066E-6</v>
      </c>
      <c r="N18" s="65">
        <f t="shared" si="22"/>
        <v>2.4090862575747688E-3</v>
      </c>
      <c r="O18" s="65">
        <f t="shared" si="22"/>
        <v>1.3698576257790127E-4</v>
      </c>
      <c r="P18" s="65">
        <f t="shared" ca="1" si="22"/>
        <v>-1.7903277787516125E-8</v>
      </c>
      <c r="Q18" s="66">
        <f>IFERROR(Q17/Q$11,"")</f>
        <v>3.9576416746019575E-9</v>
      </c>
      <c r="R18" s="65">
        <f t="shared" ref="R18:AO18" si="23">IFERROR(R17/R$11,"")</f>
        <v>2.0842815766971418E-5</v>
      </c>
      <c r="S18" s="65">
        <f t="shared" si="23"/>
        <v>3.3450649313137778E-6</v>
      </c>
      <c r="T18" s="65">
        <f t="shared" si="23"/>
        <v>3.4307458836696787E-8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5.1718575474017255E-6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-2539.7074000000002</v>
      </c>
      <c r="E23" s="75">
        <f t="shared" ref="E23:AB23" si="35">+E25+E27+E29+E33+E31</f>
        <v>-2467.0282499999998</v>
      </c>
      <c r="F23" s="75">
        <f t="shared" si="35"/>
        <v>-2440.9117599999995</v>
      </c>
      <c r="G23" s="75">
        <f t="shared" si="35"/>
        <v>-2648.2973099999999</v>
      </c>
      <c r="H23" s="75">
        <f t="shared" si="35"/>
        <v>-3262.0804600000001</v>
      </c>
      <c r="I23" s="75">
        <f t="shared" si="35"/>
        <v>-2941.4766699999991</v>
      </c>
      <c r="J23" s="75">
        <f t="shared" si="35"/>
        <v>-2937.7100500000006</v>
      </c>
      <c r="K23" s="75">
        <f t="shared" si="35"/>
        <v>-3018.26874</v>
      </c>
      <c r="L23" s="75">
        <f t="shared" si="35"/>
        <v>-2975.0584599999997</v>
      </c>
      <c r="M23" s="75">
        <f>+M25+M27+M29+M33+M31</f>
        <v>-3174.4789500000002</v>
      </c>
      <c r="N23" s="75">
        <f t="shared" si="35"/>
        <v>-2983.1860500000007</v>
      </c>
      <c r="O23" s="75">
        <f t="shared" si="35"/>
        <v>-3159.3648000000007</v>
      </c>
      <c r="P23" s="75">
        <f t="shared" ca="1" si="35"/>
        <v>-13358.025180000001</v>
      </c>
      <c r="Q23" s="76">
        <f t="shared" si="35"/>
        <v>-3421.92821</v>
      </c>
      <c r="R23" s="75">
        <f t="shared" si="35"/>
        <v>-3389.7602000000002</v>
      </c>
      <c r="S23" s="75">
        <f t="shared" si="35"/>
        <v>-3459.7369099999996</v>
      </c>
      <c r="T23" s="75">
        <f t="shared" si="35"/>
        <v>-3279.0889699999998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-13550.514290000001</v>
      </c>
      <c r="AD23" s="78">
        <v>-3884.0734402034668</v>
      </c>
      <c r="AE23" s="78">
        <v>-3884.0734402034668</v>
      </c>
      <c r="AF23" s="78">
        <v>-3884.0734402034668</v>
      </c>
      <c r="AG23" s="78">
        <v>-3884.0734402034668</v>
      </c>
      <c r="AH23" s="78">
        <v>-3884.0734402034668</v>
      </c>
      <c r="AI23" s="78">
        <v>-3884.0734402034668</v>
      </c>
      <c r="AJ23" s="78">
        <v>-3884.0734402034668</v>
      </c>
      <c r="AK23" s="78">
        <v>-3884.0734402034668</v>
      </c>
      <c r="AL23" s="78">
        <v>-3884.0734402034668</v>
      </c>
      <c r="AM23" s="78">
        <v>-3884.0734402034668</v>
      </c>
      <c r="AN23" s="78">
        <v>-3884.0734402034668</v>
      </c>
      <c r="AO23" s="79">
        <v>-3884.0734402034668</v>
      </c>
      <c r="AP23" s="5"/>
      <c r="AQ23" s="80">
        <v>-3884.0734402034668</v>
      </c>
      <c r="AR23" s="81">
        <f ca="1">SUMIF($AD$4:$AO$4,"&lt;"&amp;MONTH(TODAY()),$AD23:$AO23)</f>
        <v>-19420.367201017332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-0.16943395014134247</v>
      </c>
      <c r="E24" s="47">
        <f t="shared" ref="E24:P24" si="37">IFERROR(E23/E$11,"")</f>
        <v>-0.22510134700271503</v>
      </c>
      <c r="F24" s="47">
        <f t="shared" si="37"/>
        <v>-0.21146937333684948</v>
      </c>
      <c r="G24" s="48">
        <f t="shared" si="37"/>
        <v>-0.23216593159960405</v>
      </c>
      <c r="H24" s="48">
        <f t="shared" si="37"/>
        <v>-0.26007754128265992</v>
      </c>
      <c r="I24" s="48">
        <f t="shared" si="37"/>
        <v>-0.23139874097066535</v>
      </c>
      <c r="J24" s="48">
        <f t="shared" si="37"/>
        <v>-0.20740116484926319</v>
      </c>
      <c r="K24" s="48">
        <f t="shared" si="37"/>
        <v>-0.18362730501804514</v>
      </c>
      <c r="L24" s="48">
        <f t="shared" si="37"/>
        <v>-0.19017091455034174</v>
      </c>
      <c r="M24" s="48">
        <f t="shared" si="37"/>
        <v>-0.25436651626303663</v>
      </c>
      <c r="N24" s="48">
        <f t="shared" si="37"/>
        <v>-0.239556979886246</v>
      </c>
      <c r="O24" s="48">
        <f t="shared" si="37"/>
        <v>-0.25684899992865162</v>
      </c>
      <c r="P24" s="48">
        <f t="shared" ca="1" si="37"/>
        <v>-0.21741130499106828</v>
      </c>
      <c r="Q24" s="49">
        <f>IFERROR(Q23/Q$11,"")</f>
        <v>-0.27085531382784162</v>
      </c>
      <c r="R24" s="48">
        <f t="shared" ref="R24:AO24" si="38">IFERROR(R23/R$11,"")</f>
        <v>-0.3461474074901385</v>
      </c>
      <c r="S24" s="48">
        <f t="shared" si="38"/>
        <v>-0.30407368915430605</v>
      </c>
      <c r="T24" s="48">
        <f t="shared" si="38"/>
        <v>-0.24999379968920324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-0.28879272098698405</v>
      </c>
      <c r="AD24" s="65">
        <f t="shared" si="38"/>
        <v>-0.25153859351538499</v>
      </c>
      <c r="AE24" s="65">
        <f t="shared" si="38"/>
        <v>-0.26651040236310358</v>
      </c>
      <c r="AF24" s="65">
        <f t="shared" si="38"/>
        <v>-0.27336864090057367</v>
      </c>
      <c r="AG24" s="65">
        <f t="shared" si="38"/>
        <v>-0.3154381199206836</v>
      </c>
      <c r="AH24" s="65">
        <f t="shared" si="38"/>
        <v>-0.25781557865833959</v>
      </c>
      <c r="AI24" s="65">
        <f t="shared" si="38"/>
        <v>-0.27473031810003329</v>
      </c>
      <c r="AJ24" s="65">
        <f t="shared" si="38"/>
        <v>-0.23652148944275567</v>
      </c>
      <c r="AK24" s="65">
        <f t="shared" si="38"/>
        <v>-0.21109704494719406</v>
      </c>
      <c r="AL24" s="65">
        <f t="shared" si="38"/>
        <v>-0.23191052182162497</v>
      </c>
      <c r="AM24" s="65">
        <f t="shared" si="38"/>
        <v>-0.20987050860424988</v>
      </c>
      <c r="AN24" s="65">
        <f t="shared" si="38"/>
        <v>-0.20982030518233635</v>
      </c>
      <c r="AO24" s="69">
        <f t="shared" si="38"/>
        <v>-0.21380670394431472</v>
      </c>
      <c r="AP24" s="5"/>
      <c r="AQ24" s="88">
        <f t="shared" ref="AQ24" si="40">IFERROR(AQ23/AQ$11,"")</f>
        <v>-0.3154381199206836</v>
      </c>
      <c r="AR24" s="89">
        <f ca="1">IFERROR(AR23/AR$11,"")</f>
        <v>-0.27122716931821683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-1764.7274299999999</v>
      </c>
      <c r="E25" s="60">
        <v>-1781.6845099999998</v>
      </c>
      <c r="F25" s="60">
        <v>-1778.5918599999995</v>
      </c>
      <c r="G25" s="60">
        <v>-1888.2645400000001</v>
      </c>
      <c r="H25" s="60">
        <v>-2423.9921800000002</v>
      </c>
      <c r="I25" s="60">
        <v>-2057.4671499999995</v>
      </c>
      <c r="J25" s="60">
        <v>-2124.3773700000002</v>
      </c>
      <c r="K25" s="60">
        <v>-2185.9969599999999</v>
      </c>
      <c r="L25" s="60">
        <v>-2197.5873599999995</v>
      </c>
      <c r="M25" s="60">
        <v>-2193.6088100000002</v>
      </c>
      <c r="N25" s="60">
        <v>-2196.6120300000007</v>
      </c>
      <c r="O25" s="60">
        <v>-2242.3020300000007</v>
      </c>
      <c r="P25" s="60">
        <f ca="1">SUMIF($D$4:$O$4,"&lt;"&amp;MONTH(TODAY()),$D25:$O25)</f>
        <v>-9637.2605199999998</v>
      </c>
      <c r="Q25" s="61">
        <v>-2196.6774099999998</v>
      </c>
      <c r="R25" s="60">
        <v>-2413.2292600000001</v>
      </c>
      <c r="S25" s="60">
        <v>-2309.0007099999998</v>
      </c>
      <c r="T25" s="60">
        <v>-2447.6599299999998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-9366.5673100000004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-0.11773196368513925</v>
      </c>
      <c r="E26" s="65">
        <f t="shared" ref="E26:P26" si="41">IFERROR(E25/E$11,"")</f>
        <v>-0.16256789241666458</v>
      </c>
      <c r="F26" s="65">
        <f t="shared" si="41"/>
        <v>-0.1540890220694506</v>
      </c>
      <c r="G26" s="65">
        <f t="shared" si="41"/>
        <v>-0.16553681279674667</v>
      </c>
      <c r="H26" s="65">
        <f t="shared" si="41"/>
        <v>-0.19325885243884966</v>
      </c>
      <c r="I26" s="65">
        <f t="shared" si="41"/>
        <v>-0.16185588447944518</v>
      </c>
      <c r="J26" s="65">
        <f t="shared" si="41"/>
        <v>-0.1499802000940883</v>
      </c>
      <c r="K26" s="65">
        <f t="shared" si="41"/>
        <v>-0.13299303843382729</v>
      </c>
      <c r="L26" s="65">
        <f t="shared" si="41"/>
        <v>-0.14047360872884193</v>
      </c>
      <c r="M26" s="65">
        <f t="shared" si="41"/>
        <v>-0.17577077682106082</v>
      </c>
      <c r="N26" s="65">
        <f t="shared" si="41"/>
        <v>-0.17639320346399315</v>
      </c>
      <c r="O26" s="65">
        <f t="shared" si="41"/>
        <v>-0.18229393261059484</v>
      </c>
      <c r="P26" s="65">
        <f t="shared" ca="1" si="41"/>
        <v>-0.15685322927292919</v>
      </c>
      <c r="Q26" s="66">
        <f>IFERROR(Q25/Q$11,"")</f>
        <v>-0.1738732412694538</v>
      </c>
      <c r="R26" s="65">
        <f t="shared" ref="R26:AO26" si="42">IFERROR(R25/R$11,"")</f>
        <v>-0.24642836151900818</v>
      </c>
      <c r="S26" s="65">
        <f t="shared" si="42"/>
        <v>-0.20293634528112486</v>
      </c>
      <c r="T26" s="65">
        <f t="shared" si="42"/>
        <v>-0.18660664954379363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-0.19962315834454103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-259.89042999999998</v>
      </c>
      <c r="E27" s="60">
        <v>-202.09088999999997</v>
      </c>
      <c r="F27" s="60">
        <v>-122.21857999999999</v>
      </c>
      <c r="G27" s="60">
        <v>-210.58856000000006</v>
      </c>
      <c r="H27" s="60">
        <v>-224.20196000000001</v>
      </c>
      <c r="I27" s="60">
        <v>-287.48823000000004</v>
      </c>
      <c r="J27" s="60">
        <v>-150.61902000000001</v>
      </c>
      <c r="K27" s="60">
        <v>-148.51088999999999</v>
      </c>
      <c r="L27" s="60">
        <v>-159.74457999999996</v>
      </c>
      <c r="M27" s="60">
        <v>-335.93612999999999</v>
      </c>
      <c r="N27" s="60">
        <v>-141.27555999999998</v>
      </c>
      <c r="O27" s="60">
        <v>-211.21790000000007</v>
      </c>
      <c r="P27" s="60">
        <f ca="1">SUMIF($D$4:$O$4,"&lt;"&amp;MONTH(TODAY()),$D27:$O27)</f>
        <v>-1018.99042</v>
      </c>
      <c r="Q27" s="61">
        <v>-551.28992000000005</v>
      </c>
      <c r="R27" s="60">
        <v>-363.73101000000003</v>
      </c>
      <c r="S27" s="60">
        <v>-295.57322000000005</v>
      </c>
      <c r="T27" s="60">
        <v>-146.12936000000002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-1356.7235100000003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-1.7338321004550385E-2</v>
      </c>
      <c r="E28" s="65">
        <f t="shared" ref="E28:P28" si="45">IFERROR(E27/E$11,"")</f>
        <v>-1.8439566533531796E-2</v>
      </c>
      <c r="F28" s="65">
        <f t="shared" si="45"/>
        <v>-1.0588455898430186E-2</v>
      </c>
      <c r="G28" s="65">
        <f t="shared" si="45"/>
        <v>-1.846148052637607E-2</v>
      </c>
      <c r="H28" s="65">
        <f t="shared" si="45"/>
        <v>-1.7875063237267074E-2</v>
      </c>
      <c r="I28" s="65">
        <f t="shared" si="45"/>
        <v>-2.2615992553796149E-2</v>
      </c>
      <c r="J28" s="65">
        <f t="shared" si="45"/>
        <v>-1.0633643097777626E-2</v>
      </c>
      <c r="K28" s="65">
        <f t="shared" si="45"/>
        <v>-9.0351976068676204E-3</v>
      </c>
      <c r="L28" s="65">
        <f t="shared" si="45"/>
        <v>-1.0211151572819925E-2</v>
      </c>
      <c r="M28" s="65">
        <f t="shared" si="45"/>
        <v>-2.6918087793584705E-2</v>
      </c>
      <c r="N28" s="65">
        <f t="shared" si="45"/>
        <v>-1.1344765602312375E-2</v>
      </c>
      <c r="O28" s="65">
        <f t="shared" si="45"/>
        <v>-1.7171523333433972E-2</v>
      </c>
      <c r="P28" s="65">
        <f t="shared" ca="1" si="45"/>
        <v>-1.6584789592797935E-2</v>
      </c>
      <c r="Q28" s="66">
        <f>IFERROR(Q27/Q$11,"")</f>
        <v>-4.3636159243599593E-2</v>
      </c>
      <c r="R28" s="65">
        <f t="shared" ref="R28:AO28" si="46">IFERROR(R27/R$11,"")</f>
        <v>-3.7142611484809351E-2</v>
      </c>
      <c r="S28" s="65">
        <f t="shared" si="46"/>
        <v>-2.5977709218536316E-2</v>
      </c>
      <c r="T28" s="65">
        <f t="shared" si="46"/>
        <v>-1.1140726673406326E-2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-2.8914908002352413E-2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-196.90774999999999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-196.90774999999999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-1.7306074861505528E-2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-4.1965584249367121E-3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-515.08954000000017</v>
      </c>
      <c r="E31" s="60">
        <v>-483.25284999999997</v>
      </c>
      <c r="F31" s="60">
        <v>-540.10131999999999</v>
      </c>
      <c r="G31" s="60">
        <v>-549.44420999999988</v>
      </c>
      <c r="H31" s="60">
        <v>-613.88632000000007</v>
      </c>
      <c r="I31" s="60">
        <v>-596.52128999999991</v>
      </c>
      <c r="J31" s="60">
        <v>-662.71366000000012</v>
      </c>
      <c r="K31" s="60">
        <v>-683.76089000000013</v>
      </c>
      <c r="L31" s="60">
        <v>-617.72652000000005</v>
      </c>
      <c r="M31" s="60">
        <v>-644.93401000000006</v>
      </c>
      <c r="N31" s="60">
        <v>-645.29845999999998</v>
      </c>
      <c r="O31" s="60">
        <v>-705.84487000000001</v>
      </c>
      <c r="P31" s="60">
        <f ca="1">SUMIF($D$4:$O$4,"&lt;"&amp;MONTH(TODAY()),$D31:$O31)</f>
        <v>-2701.7742400000002</v>
      </c>
      <c r="Q31" s="61">
        <v>-673.96087999999997</v>
      </c>
      <c r="R31" s="60">
        <v>-612.79993000000002</v>
      </c>
      <c r="S31" s="60">
        <v>-658.25522999999998</v>
      </c>
      <c r="T31" s="60">
        <v>-685.29967999999997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-2630.3157200000001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-3.4363665451652835E-2</v>
      </c>
      <c r="E32" s="65">
        <f t="shared" ref="E32:P32" si="53">IFERROR(E31/E$11,"")</f>
        <v>-4.4093888052518654E-2</v>
      </c>
      <c r="F32" s="65">
        <f t="shared" si="53"/>
        <v>-4.6791895368968696E-2</v>
      </c>
      <c r="G32" s="65">
        <f t="shared" si="53"/>
        <v>-4.8167638276481295E-2</v>
      </c>
      <c r="H32" s="65">
        <f t="shared" si="53"/>
        <v>-4.8943625606543188E-2</v>
      </c>
      <c r="I32" s="65">
        <f t="shared" si="53"/>
        <v>-4.6926863937424047E-2</v>
      </c>
      <c r="J32" s="65">
        <f t="shared" si="53"/>
        <v>-4.6787321657397248E-2</v>
      </c>
      <c r="K32" s="65">
        <f t="shared" si="53"/>
        <v>-4.1599068977350252E-2</v>
      </c>
      <c r="L32" s="65">
        <f t="shared" si="53"/>
        <v>-3.9486154248679871E-2</v>
      </c>
      <c r="M32" s="65">
        <f t="shared" si="53"/>
        <v>-5.1677651648391131E-2</v>
      </c>
      <c r="N32" s="65">
        <f t="shared" si="53"/>
        <v>-5.1819010819940468E-2</v>
      </c>
      <c r="O32" s="65">
        <f t="shared" si="53"/>
        <v>-5.7383543984622823E-2</v>
      </c>
      <c r="P32" s="65">
        <f t="shared" ca="1" si="53"/>
        <v>-4.3973286125341154E-2</v>
      </c>
      <c r="Q32" s="66">
        <f>IFERROR(Q31/Q$11,"")</f>
        <v>-5.3345913314788176E-2</v>
      </c>
      <c r="R32" s="65">
        <f t="shared" ref="R32:AO32" si="54">IFERROR(R31/R$11,"")</f>
        <v>-6.2576434486320998E-2</v>
      </c>
      <c r="S32" s="65">
        <f t="shared" si="54"/>
        <v>-5.7853559793139379E-2</v>
      </c>
      <c r="T32" s="65">
        <f t="shared" si="54"/>
        <v>-5.2246423472003284E-2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-5.6058096215153917E-2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-690.05187000000001</v>
      </c>
      <c r="E35" s="104">
        <f t="shared" ref="E35:AB35" si="61">+E37+E39+E41+E43+E45</f>
        <v>-686.24563000000012</v>
      </c>
      <c r="F35" s="104">
        <f t="shared" si="61"/>
        <v>-1045.47173</v>
      </c>
      <c r="G35" s="104">
        <f t="shared" si="61"/>
        <v>-751.01808000000017</v>
      </c>
      <c r="H35" s="104">
        <f t="shared" si="61"/>
        <v>-942.09456999999998</v>
      </c>
      <c r="I35" s="104">
        <f t="shared" si="61"/>
        <v>-785.30413999999996</v>
      </c>
      <c r="J35" s="104">
        <f t="shared" si="61"/>
        <v>-772.41390000000013</v>
      </c>
      <c r="K35" s="104">
        <f t="shared" si="61"/>
        <v>-793.98776999999995</v>
      </c>
      <c r="L35" s="104">
        <f t="shared" si="61"/>
        <v>-822.91192000000001</v>
      </c>
      <c r="M35" s="104">
        <f t="shared" si="61"/>
        <v>-840.64749999999992</v>
      </c>
      <c r="N35" s="104">
        <f t="shared" si="61"/>
        <v>-833.73335000000009</v>
      </c>
      <c r="O35" s="104">
        <f t="shared" si="61"/>
        <v>-823.15181999999982</v>
      </c>
      <c r="P35" s="104">
        <f t="shared" ca="1" si="61"/>
        <v>-4114.8818800000008</v>
      </c>
      <c r="Q35" s="105">
        <f t="shared" si="61"/>
        <v>-887.85334999999998</v>
      </c>
      <c r="R35" s="104">
        <f t="shared" si="61"/>
        <v>-889.79496999999992</v>
      </c>
      <c r="S35" s="104">
        <f t="shared" si="61"/>
        <v>-969.28592000000003</v>
      </c>
      <c r="T35" s="104">
        <f t="shared" si="61"/>
        <v>-443.54366000000005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-3190.4778999999999</v>
      </c>
      <c r="AD35" s="60">
        <v>-463.04049979653496</v>
      </c>
      <c r="AE35" s="60">
        <v>-463.04049979653496</v>
      </c>
      <c r="AF35" s="60">
        <v>-463.04049979653496</v>
      </c>
      <c r="AG35" s="60">
        <v>-463.04049979653496</v>
      </c>
      <c r="AH35" s="60">
        <v>-463.04049979653496</v>
      </c>
      <c r="AI35" s="60">
        <v>-463.04049979653496</v>
      </c>
      <c r="AJ35" s="60">
        <v>-463.04049979653496</v>
      </c>
      <c r="AK35" s="60">
        <v>-463.04049979653496</v>
      </c>
      <c r="AL35" s="60">
        <v>-463.04049979653496</v>
      </c>
      <c r="AM35" s="60">
        <v>-463.04049979653496</v>
      </c>
      <c r="AN35" s="60">
        <v>-463.04049979653496</v>
      </c>
      <c r="AO35" s="64">
        <v>-463.04049979653496</v>
      </c>
      <c r="AP35" s="5"/>
      <c r="AQ35" s="95">
        <v>-463.04049979653496</v>
      </c>
      <c r="AR35" s="96">
        <f ca="1">SUMIF($AD$4:$AO$4,"&lt;"&amp;MONTH(TODAY()),$AD35:$AO35)</f>
        <v>-2315.202498982675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-4.6036096180418318E-2</v>
      </c>
      <c r="E36" s="47">
        <f t="shared" si="63"/>
        <v>-6.2615746571903594E-2</v>
      </c>
      <c r="F36" s="47">
        <f t="shared" si="63"/>
        <v>-9.0574864363180393E-2</v>
      </c>
      <c r="G36" s="48">
        <f t="shared" si="63"/>
        <v>-6.5838835969419918E-2</v>
      </c>
      <c r="H36" s="48">
        <f t="shared" si="63"/>
        <v>-7.5110851012345881E-2</v>
      </c>
      <c r="I36" s="48">
        <f t="shared" si="63"/>
        <v>-6.1777946814397536E-2</v>
      </c>
      <c r="J36" s="48">
        <f t="shared" si="63"/>
        <v>-5.4532115109781606E-2</v>
      </c>
      <c r="K36" s="48">
        <f t="shared" si="63"/>
        <v>-4.8305120246644261E-2</v>
      </c>
      <c r="L36" s="48">
        <f t="shared" si="63"/>
        <v>-5.260196212103263E-2</v>
      </c>
      <c r="M36" s="48">
        <f t="shared" si="63"/>
        <v>-6.7359897277073158E-2</v>
      </c>
      <c r="N36" s="48">
        <f t="shared" si="63"/>
        <v>-6.6950783494191535E-2</v>
      </c>
      <c r="O36" s="48">
        <f t="shared" si="63"/>
        <v>-6.6920325806139699E-2</v>
      </c>
      <c r="P36" s="48">
        <f t="shared" ca="1" si="63"/>
        <v>-6.6972612145869651E-2</v>
      </c>
      <c r="Q36" s="49">
        <f t="shared" si="63"/>
        <v>-7.027610837789916E-2</v>
      </c>
      <c r="R36" s="48">
        <f t="shared" si="63"/>
        <v>-9.0861950076369866E-2</v>
      </c>
      <c r="S36" s="48">
        <f t="shared" si="63"/>
        <v>-8.5189814487866833E-2</v>
      </c>
      <c r="T36" s="48">
        <f t="shared" si="63"/>
        <v>-3.381523523939519E-2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-6.7996444582904367E-2</v>
      </c>
      <c r="AD36" s="107">
        <f t="shared" si="63"/>
        <v>-2.9987217763158439E-2</v>
      </c>
      <c r="AE36" s="107">
        <f t="shared" si="63"/>
        <v>-3.1772084593931507E-2</v>
      </c>
      <c r="AF36" s="107">
        <f t="shared" si="63"/>
        <v>-3.2589690710037186E-2</v>
      </c>
      <c r="AG36" s="107">
        <f t="shared" si="63"/>
        <v>-3.7605011066758121E-2</v>
      </c>
      <c r="AH36" s="107">
        <f t="shared" si="63"/>
        <v>-3.0735529653382863E-2</v>
      </c>
      <c r="AI36" s="107">
        <f t="shared" si="63"/>
        <v>-3.2752023297385566E-2</v>
      </c>
      <c r="AJ36" s="107">
        <f t="shared" si="63"/>
        <v>-2.819695105416372E-2</v>
      </c>
      <c r="AK36" s="107">
        <f t="shared" si="63"/>
        <v>-2.5165971422208718E-2</v>
      </c>
      <c r="AL36" s="107">
        <f t="shared" si="63"/>
        <v>-2.7647253736462603E-2</v>
      </c>
      <c r="AM36" s="107">
        <f t="shared" si="63"/>
        <v>-2.5019749675890313E-2</v>
      </c>
      <c r="AN36" s="107">
        <f t="shared" si="63"/>
        <v>-2.5013764666097831E-2</v>
      </c>
      <c r="AO36" s="53">
        <f t="shared" si="63"/>
        <v>-2.5489003897166043E-2</v>
      </c>
      <c r="AP36" s="56"/>
      <c r="AQ36" s="54">
        <f t="shared" ref="AQ36" si="65">IFERROR(AQ35/AQ$11,"")</f>
        <v>-3.7605011066758121E-2</v>
      </c>
      <c r="AR36" s="55">
        <f ca="1">IFERROR(AR35/AR$11,"")</f>
        <v>-3.2334394797881985E-2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-458.65775000000002</v>
      </c>
      <c r="E37" s="60">
        <v>-493.97795000000002</v>
      </c>
      <c r="F37" s="60">
        <v>-501.43021000000005</v>
      </c>
      <c r="G37" s="60">
        <v>-508.29547000000008</v>
      </c>
      <c r="H37" s="60">
        <v>-599.02855999999997</v>
      </c>
      <c r="I37" s="60">
        <v>-534.81115</v>
      </c>
      <c r="J37" s="60">
        <v>-555.83738000000005</v>
      </c>
      <c r="K37" s="60">
        <v>-565.97438</v>
      </c>
      <c r="L37" s="60">
        <v>-598.62892999999997</v>
      </c>
      <c r="M37" s="60">
        <v>-612.05873999999994</v>
      </c>
      <c r="N37" s="60">
        <v>-601.14547000000005</v>
      </c>
      <c r="O37" s="60">
        <v>-602.5549299999999</v>
      </c>
      <c r="P37" s="60">
        <f ca="1">SUMIF($D$4:$O$4,"&lt;"&amp;MONTH(TODAY()),$D37:$O37)</f>
        <v>-2561.38994</v>
      </c>
      <c r="Q37" s="61">
        <v>-598.29393000000005</v>
      </c>
      <c r="R37" s="60">
        <v>-645.3815699999999</v>
      </c>
      <c r="S37" s="60">
        <v>-626.68204999999989</v>
      </c>
      <c r="T37" s="60">
        <v>-332.91858000000002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-2203.2761299999997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-3.0598876998759905E-2</v>
      </c>
      <c r="E38" s="65">
        <f t="shared" si="66"/>
        <v>-4.5072488300302124E-2</v>
      </c>
      <c r="F38" s="65">
        <f t="shared" si="66"/>
        <v>-4.3441608180405863E-2</v>
      </c>
      <c r="G38" s="65">
        <f t="shared" si="66"/>
        <v>-4.4560288180184954E-2</v>
      </c>
      <c r="H38" s="65">
        <f t="shared" si="66"/>
        <v>-4.7759053448636367E-2</v>
      </c>
      <c r="I38" s="65">
        <f t="shared" si="66"/>
        <v>-4.2072278875859209E-2</v>
      </c>
      <c r="J38" s="65">
        <f t="shared" si="66"/>
        <v>-3.9241898661429346E-2</v>
      </c>
      <c r="K38" s="65">
        <f t="shared" si="66"/>
        <v>-3.4433100250926954E-2</v>
      </c>
      <c r="L38" s="65">
        <f t="shared" si="66"/>
        <v>-3.8265403058463772E-2</v>
      </c>
      <c r="M38" s="65">
        <f t="shared" si="66"/>
        <v>-4.9043402679404664E-2</v>
      </c>
      <c r="N38" s="65">
        <f t="shared" si="66"/>
        <v>-4.8273420045490581E-2</v>
      </c>
      <c r="O38" s="65">
        <f t="shared" si="66"/>
        <v>-4.8986312429820905E-2</v>
      </c>
      <c r="P38" s="65">
        <f t="shared" ca="1" si="66"/>
        <v>-4.1688432379972058E-2</v>
      </c>
      <c r="Q38" s="66">
        <f t="shared" si="66"/>
        <v>-4.7356659820587732E-2</v>
      </c>
      <c r="R38" s="65">
        <f t="shared" si="66"/>
        <v>-6.5903528307818149E-2</v>
      </c>
      <c r="S38" s="65">
        <f t="shared" si="66"/>
        <v>-5.5078616619517254E-2</v>
      </c>
      <c r="T38" s="65">
        <f t="shared" si="66"/>
        <v>-2.5381312176270102E-2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-4.6956897358349042E-2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-114.03348</v>
      </c>
      <c r="E39" s="60">
        <v>-72.343809999999991</v>
      </c>
      <c r="F39" s="60">
        <v>-85.173899999999989</v>
      </c>
      <c r="G39" s="60">
        <v>-68.81062</v>
      </c>
      <c r="H39" s="60">
        <v>-90.588610000000003</v>
      </c>
      <c r="I39" s="60">
        <v>-110.74713</v>
      </c>
      <c r="J39" s="60">
        <v>-61.311219999999999</v>
      </c>
      <c r="K39" s="60">
        <v>-67.575920000000011</v>
      </c>
      <c r="L39" s="60">
        <v>-70.267480000000006</v>
      </c>
      <c r="M39" s="60">
        <v>-66.359809999999996</v>
      </c>
      <c r="N39" s="60">
        <v>-78.997050000000002</v>
      </c>
      <c r="O39" s="60">
        <v>-54.77096999999997</v>
      </c>
      <c r="P39" s="60">
        <f ca="1">SUMIF($D$4:$O$4,"&lt;"&amp;MONTH(TODAY()),$D39:$O39)</f>
        <v>-430.95042000000001</v>
      </c>
      <c r="Q39" s="61">
        <v>-122.67761999999999</v>
      </c>
      <c r="R39" s="60">
        <v>-96.301090000000016</v>
      </c>
      <c r="S39" s="60">
        <v>-157.99165000000002</v>
      </c>
      <c r="T39" s="60">
        <v>-17.873999999999999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-394.84436000000005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-7.6076255732309053E-3</v>
      </c>
      <c r="E40" s="65">
        <f t="shared" si="69"/>
        <v>-6.6009333611435073E-3</v>
      </c>
      <c r="F40" s="65">
        <f t="shared" si="69"/>
        <v>-7.3790751279167446E-3</v>
      </c>
      <c r="G40" s="65">
        <f t="shared" si="69"/>
        <v>-6.032359597966116E-3</v>
      </c>
      <c r="H40" s="65">
        <f t="shared" si="69"/>
        <v>-7.2224039982796071E-3</v>
      </c>
      <c r="I40" s="65">
        <f t="shared" si="69"/>
        <v>-8.7122045568067043E-3</v>
      </c>
      <c r="J40" s="65">
        <f t="shared" si="69"/>
        <v>-4.3285478246328085E-3</v>
      </c>
      <c r="K40" s="65">
        <f t="shared" si="69"/>
        <v>-4.1112257199850998E-3</v>
      </c>
      <c r="L40" s="65">
        <f t="shared" si="69"/>
        <v>-4.4916196150134981E-3</v>
      </c>
      <c r="M40" s="65">
        <f t="shared" si="69"/>
        <v>-5.3173178828535058E-3</v>
      </c>
      <c r="N40" s="65">
        <f t="shared" si="69"/>
        <v>-6.3436521895517597E-3</v>
      </c>
      <c r="O40" s="65">
        <f t="shared" si="69"/>
        <v>-4.4527522967978154E-3</v>
      </c>
      <c r="P40" s="65">
        <f t="shared" ca="1" si="69"/>
        <v>-7.0140228017334053E-3</v>
      </c>
      <c r="Q40" s="66">
        <f t="shared" si="69"/>
        <v>-9.7102812290596509E-3</v>
      </c>
      <c r="R40" s="65">
        <f t="shared" si="69"/>
        <v>-9.8338438931386673E-3</v>
      </c>
      <c r="S40" s="65">
        <f t="shared" si="69"/>
        <v>-1.3885767941550196E-2</v>
      </c>
      <c r="T40" s="65">
        <f t="shared" si="69"/>
        <v>-1.3626922649935963E-3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-8.4150442300861411E-3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-110.25839999999999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-110.25839999999999</v>
      </c>
      <c r="Q41" s="61">
        <v>0</v>
      </c>
      <c r="R41" s="60">
        <v>0</v>
      </c>
      <c r="S41" s="60">
        <v>-22.859400000000001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-22.859400000000001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-8.7906273095912629E-3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-1.794533421460971E-3</v>
      </c>
      <c r="Q42" s="66">
        <f t="shared" si="72"/>
        <v>0</v>
      </c>
      <c r="R42" s="65">
        <f t="shared" si="72"/>
        <v>0</v>
      </c>
      <c r="S42" s="65">
        <f t="shared" si="72"/>
        <v>-2.0090955672851856E-3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-4.8718655136224082E-4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-117.36063999999999</v>
      </c>
      <c r="E43" s="60">
        <v>-119.92387000000002</v>
      </c>
      <c r="F43" s="60">
        <v>-143.11421999999999</v>
      </c>
      <c r="G43" s="60">
        <v>-141.31585000000001</v>
      </c>
      <c r="H43" s="60">
        <v>-142.21899999999999</v>
      </c>
      <c r="I43" s="60">
        <v>-139.74586000000002</v>
      </c>
      <c r="J43" s="60">
        <v>-155.2653</v>
      </c>
      <c r="K43" s="60">
        <v>-160.43747000000002</v>
      </c>
      <c r="L43" s="60">
        <v>-154.01551000000001</v>
      </c>
      <c r="M43" s="60">
        <v>-162.22894999999997</v>
      </c>
      <c r="N43" s="60">
        <v>-153.59082999999998</v>
      </c>
      <c r="O43" s="60">
        <v>-165.82592</v>
      </c>
      <c r="P43" s="60">
        <f ca="1">SUMIF($D$4:$O$4,"&lt;"&amp;MONTH(TODAY()),$D43:$O43)</f>
        <v>-663.93358000000012</v>
      </c>
      <c r="Q43" s="61">
        <v>-166.88180000000003</v>
      </c>
      <c r="R43" s="60">
        <v>-148.11231000000001</v>
      </c>
      <c r="S43" s="60">
        <v>-161.75282000000001</v>
      </c>
      <c r="T43" s="60">
        <v>-92.751080000000016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-569.49801000000002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-7.8295936084275056E-3</v>
      </c>
      <c r="E44" s="65">
        <f t="shared" si="75"/>
        <v>-1.0942324910457955E-2</v>
      </c>
      <c r="F44" s="65">
        <f t="shared" si="75"/>
        <v>-1.2398758084967404E-2</v>
      </c>
      <c r="G44" s="65">
        <f t="shared" si="75"/>
        <v>-1.2388611294190345E-2</v>
      </c>
      <c r="H44" s="65">
        <f t="shared" si="75"/>
        <v>-1.1338766255838646E-2</v>
      </c>
      <c r="I44" s="65">
        <f t="shared" si="75"/>
        <v>-1.0993463381731624E-2</v>
      </c>
      <c r="J44" s="65">
        <f t="shared" si="75"/>
        <v>-1.096166862371945E-2</v>
      </c>
      <c r="K44" s="65">
        <f t="shared" si="75"/>
        <v>-9.7607942757322111E-3</v>
      </c>
      <c r="L44" s="65">
        <f t="shared" si="75"/>
        <v>-9.844939447555363E-3</v>
      </c>
      <c r="M44" s="65">
        <f t="shared" si="75"/>
        <v>-1.2999176714814993E-2</v>
      </c>
      <c r="N44" s="65">
        <f t="shared" si="75"/>
        <v>-1.2333711259149196E-2</v>
      </c>
      <c r="O44" s="65">
        <f t="shared" si="75"/>
        <v>-1.348126107952098E-2</v>
      </c>
      <c r="P44" s="65">
        <f t="shared" ca="1" si="75"/>
        <v>-1.0805988468363694E-2</v>
      </c>
      <c r="Q44" s="66">
        <f t="shared" si="75"/>
        <v>-1.3209167328251781E-2</v>
      </c>
      <c r="R44" s="65">
        <f t="shared" si="75"/>
        <v>-1.5124577875413051E-2</v>
      </c>
      <c r="S44" s="65">
        <f t="shared" si="75"/>
        <v>-1.4216334359514185E-2</v>
      </c>
      <c r="T44" s="65">
        <f t="shared" si="75"/>
        <v>-7.0712307981314919E-3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-1.2137316443106947E-2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-315.7534</v>
      </c>
      <c r="G45" s="60">
        <v>-32.596139999999998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-348.34953999999999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-2.7355422969890391E-2</v>
      </c>
      <c r="G46" s="65">
        <f t="shared" si="78"/>
        <v>-2.8575768970784919E-3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-5.6696350743395095E-3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-3229.7592700000005</v>
      </c>
      <c r="E47" s="71">
        <f t="shared" ref="E47:AO47" si="81">E23+E35</f>
        <v>-3153.2738799999997</v>
      </c>
      <c r="F47" s="71">
        <f>F23+F35</f>
        <v>-3486.3834899999993</v>
      </c>
      <c r="G47" s="71">
        <f t="shared" si="81"/>
        <v>-3399.3153900000002</v>
      </c>
      <c r="H47" s="71">
        <f t="shared" si="81"/>
        <v>-4204.1750300000003</v>
      </c>
      <c r="I47" s="71">
        <f t="shared" si="81"/>
        <v>-3726.7808099999993</v>
      </c>
      <c r="J47" s="71">
        <f t="shared" si="81"/>
        <v>-3710.1239500000006</v>
      </c>
      <c r="K47" s="71">
        <f t="shared" si="81"/>
        <v>-3812.2565100000002</v>
      </c>
      <c r="L47" s="71">
        <f t="shared" si="81"/>
        <v>-3797.9703799999997</v>
      </c>
      <c r="M47" s="71">
        <f t="shared" si="81"/>
        <v>-4015.1264500000002</v>
      </c>
      <c r="N47" s="71">
        <f t="shared" si="81"/>
        <v>-3816.9194000000007</v>
      </c>
      <c r="O47" s="71">
        <f t="shared" si="81"/>
        <v>-3982.5166200000003</v>
      </c>
      <c r="P47" s="71">
        <f ca="1">SUMIF($D$4:$O$4,"&lt;"&amp;MONTH(TODAY()),$D47:$O47)</f>
        <v>-17472.907059999998</v>
      </c>
      <c r="Q47" s="109">
        <f t="shared" si="81"/>
        <v>-4309.7815600000004</v>
      </c>
      <c r="R47" s="71">
        <f t="shared" si="81"/>
        <v>-4279.5551699999996</v>
      </c>
      <c r="S47" s="71">
        <f t="shared" si="81"/>
        <v>-4429.0228299999999</v>
      </c>
      <c r="T47" s="71">
        <f t="shared" si="81"/>
        <v>-3722.6326300000001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-16740.992189999997</v>
      </c>
      <c r="AD47" s="110">
        <f t="shared" si="81"/>
        <v>-4347.113940000002</v>
      </c>
      <c r="AE47" s="110">
        <f t="shared" si="81"/>
        <v>-4347.113940000002</v>
      </c>
      <c r="AF47" s="110">
        <f t="shared" si="81"/>
        <v>-4347.113940000002</v>
      </c>
      <c r="AG47" s="110">
        <f t="shared" si="81"/>
        <v>-4347.113940000002</v>
      </c>
      <c r="AH47" s="110">
        <f t="shared" si="81"/>
        <v>-4347.113940000002</v>
      </c>
      <c r="AI47" s="110">
        <f t="shared" si="81"/>
        <v>-4347.113940000002</v>
      </c>
      <c r="AJ47" s="110">
        <f t="shared" si="81"/>
        <v>-4347.113940000002</v>
      </c>
      <c r="AK47" s="110">
        <f t="shared" si="81"/>
        <v>-4347.113940000002</v>
      </c>
      <c r="AL47" s="110">
        <f t="shared" si="81"/>
        <v>-4347.113940000002</v>
      </c>
      <c r="AM47" s="110">
        <f t="shared" si="81"/>
        <v>-4347.113940000002</v>
      </c>
      <c r="AN47" s="110">
        <f t="shared" si="81"/>
        <v>-4347.113940000002</v>
      </c>
      <c r="AO47" s="111">
        <f t="shared" si="81"/>
        <v>-4347.113940000002</v>
      </c>
      <c r="AP47" s="5"/>
      <c r="AQ47" s="112">
        <f t="shared" ref="AQ47" si="83">AQ23+AQ35</f>
        <v>-4347.113940000002</v>
      </c>
      <c r="AR47" s="111">
        <f ca="1">AR23+AR35</f>
        <v>-21735.569700000007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9.5112457335122302E-2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-0.14365423097237739</v>
      </c>
      <c r="AV47" s="45">
        <f ca="1">IFERROR(($AC47/$AR47)-1,"")</f>
        <v>-0.22978820334302108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-0.21547004632176081</v>
      </c>
      <c r="E48" s="114">
        <f t="shared" si="84"/>
        <v>-0.28771709357461861</v>
      </c>
      <c r="F48" s="114">
        <f t="shared" si="84"/>
        <v>-0.30204423770002986</v>
      </c>
      <c r="G48" s="115">
        <f t="shared" si="84"/>
        <v>-0.29800476756902394</v>
      </c>
      <c r="H48" s="115">
        <f t="shared" si="84"/>
        <v>-0.3351883922950058</v>
      </c>
      <c r="I48" s="115">
        <f t="shared" si="84"/>
        <v>-0.29317668778506289</v>
      </c>
      <c r="J48" s="115">
        <f t="shared" si="84"/>
        <v>-0.26193327995904481</v>
      </c>
      <c r="K48" s="115">
        <f t="shared" si="84"/>
        <v>-0.23193242526468943</v>
      </c>
      <c r="L48" s="115">
        <f t="shared" si="84"/>
        <v>-0.24277287667137437</v>
      </c>
      <c r="M48" s="115">
        <f t="shared" si="84"/>
        <v>-0.32172641354010983</v>
      </c>
      <c r="N48" s="115">
        <f t="shared" si="84"/>
        <v>-0.3065077633804375</v>
      </c>
      <c r="O48" s="115">
        <f t="shared" si="84"/>
        <v>-0.32376932573479134</v>
      </c>
      <c r="P48" s="115">
        <f t="shared" ca="1" si="84"/>
        <v>-0.28438391713693789</v>
      </c>
      <c r="Q48" s="116">
        <f t="shared" si="84"/>
        <v>-0.34113142220574078</v>
      </c>
      <c r="R48" s="115">
        <f t="shared" si="84"/>
        <v>-0.43700935756650833</v>
      </c>
      <c r="S48" s="115">
        <f t="shared" si="84"/>
        <v>-0.38926350364217294</v>
      </c>
      <c r="T48" s="115">
        <f t="shared" si="84"/>
        <v>-0.28380903492859844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-0.35678916556988838</v>
      </c>
      <c r="AD48" s="115">
        <f t="shared" si="84"/>
        <v>-0.28152581127854343</v>
      </c>
      <c r="AE48" s="115">
        <f t="shared" si="84"/>
        <v>-0.29828248695703513</v>
      </c>
      <c r="AF48" s="115">
        <f t="shared" si="84"/>
        <v>-0.30595833161061087</v>
      </c>
      <c r="AG48" s="115">
        <f t="shared" si="84"/>
        <v>-0.35304313098744172</v>
      </c>
      <c r="AH48" s="115">
        <f t="shared" si="84"/>
        <v>-0.28855110831172248</v>
      </c>
      <c r="AI48" s="115">
        <f t="shared" si="84"/>
        <v>-0.30748234139741887</v>
      </c>
      <c r="AJ48" s="115">
        <f t="shared" si="84"/>
        <v>-0.26471844049691939</v>
      </c>
      <c r="AK48" s="115">
        <f t="shared" si="84"/>
        <v>-0.23626301636940281</v>
      </c>
      <c r="AL48" s="115">
        <f t="shared" si="84"/>
        <v>-0.25955777555808757</v>
      </c>
      <c r="AM48" s="115">
        <f t="shared" si="84"/>
        <v>-0.23489025828014021</v>
      </c>
      <c r="AN48" s="115">
        <f t="shared" si="84"/>
        <v>-0.23483406984843419</v>
      </c>
      <c r="AO48" s="118">
        <f t="shared" si="84"/>
        <v>-0.2392957078414808</v>
      </c>
      <c r="AP48" s="119"/>
      <c r="AQ48" s="120">
        <f>AQ47/AQ11</f>
        <v>-0.35304313098744172</v>
      </c>
      <c r="AR48" s="118">
        <f ca="1">AR47/AR11</f>
        <v>-0.3035615641160988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-1.4195732640425507E-2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-6.9234096058843286E-2</v>
      </c>
      <c r="AV48" s="45">
        <f ca="1">IF($AR48&lt;&gt;0,IFERROR(($AR48-$AC48),""),"")</f>
        <v>5.3227601453789575E-2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-3905.8673300000005</v>
      </c>
      <c r="E49" s="125">
        <f t="shared" si="86"/>
        <v>-3621.2263199999993</v>
      </c>
      <c r="F49" s="125">
        <f t="shared" si="86"/>
        <v>-2867.2068500000009</v>
      </c>
      <c r="G49" s="125">
        <f t="shared" si="86"/>
        <v>-2728.4459799999995</v>
      </c>
      <c r="H49" s="125">
        <f t="shared" si="86"/>
        <v>-4592.5675000000001</v>
      </c>
      <c r="I49" s="125">
        <f t="shared" si="86"/>
        <v>-3478.1987899999995</v>
      </c>
      <c r="J49" s="125">
        <f t="shared" si="86"/>
        <v>-4143.3126000000002</v>
      </c>
      <c r="K49" s="125">
        <f t="shared" si="86"/>
        <v>-4633.2603899999995</v>
      </c>
      <c r="L49" s="125">
        <f t="shared" si="86"/>
        <v>-3130.7381799999994</v>
      </c>
      <c r="M49" s="125">
        <f t="shared" si="86"/>
        <v>-3321.1573999999991</v>
      </c>
      <c r="N49" s="125">
        <f t="shared" si="86"/>
        <v>-3814.4984100000001</v>
      </c>
      <c r="O49" s="125">
        <f t="shared" si="86"/>
        <v>-2561.34231</v>
      </c>
      <c r="P49" s="125">
        <f ca="1">SUMIF($D$4:$O$4,"&lt;"&amp;MONTH(TODAY()),$D49:$O49)</f>
        <v>-17715.313980000003</v>
      </c>
      <c r="Q49" s="126">
        <f t="shared" ref="Q49:AB49" si="87">Q52+Q58+Q64+Q68</f>
        <v>-2877.8859700000003</v>
      </c>
      <c r="R49" s="125">
        <f t="shared" si="87"/>
        <v>-3229.2150100000008</v>
      </c>
      <c r="S49" s="125">
        <f t="shared" si="87"/>
        <v>-3394.1849600000005</v>
      </c>
      <c r="T49" s="125">
        <f t="shared" si="87"/>
        <v>-4088.6270700000014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-13589.913010000004</v>
      </c>
      <c r="AD49" s="128">
        <v>-5404.4418594877216</v>
      </c>
      <c r="AE49" s="128">
        <v>-5100.8354346299839</v>
      </c>
      <c r="AF49" s="128">
        <v>-4972.8663082670382</v>
      </c>
      <c r="AG49" s="128">
        <v>-4309.6430590349655</v>
      </c>
      <c r="AH49" s="128">
        <v>-5272.8609773916769</v>
      </c>
      <c r="AI49" s="128">
        <v>-4948.2187239932755</v>
      </c>
      <c r="AJ49" s="128">
        <v>-5747.5779781110741</v>
      </c>
      <c r="AK49" s="128">
        <v>-6439.8139936599955</v>
      </c>
      <c r="AL49" s="128">
        <v>-5861.8543625925768</v>
      </c>
      <c r="AM49" s="128">
        <v>-6477.4498957100486</v>
      </c>
      <c r="AN49" s="128">
        <v>-6478.9997464251901</v>
      </c>
      <c r="AO49" s="129">
        <v>-6358.1996213985476</v>
      </c>
      <c r="AP49" s="121"/>
      <c r="AQ49" s="130">
        <v>-4309.6430590349655</v>
      </c>
      <c r="AR49" s="131">
        <f ca="1">SUMIF($AD$4:$AO$4,"&lt;"&amp;MONTH(TODAY()),$AD49:$AO49)</f>
        <v>-25060.647638811388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-0.26057589565235684</v>
      </c>
      <c r="E50" s="140">
        <f t="shared" ref="E50:P50" si="89">IFERROR(E49/E$11,"")</f>
        <v>-0.33041491212501711</v>
      </c>
      <c r="F50" s="140">
        <f t="shared" si="89"/>
        <v>-0.24840162013747785</v>
      </c>
      <c r="G50" s="141">
        <f t="shared" si="89"/>
        <v>-0.23919225397162622</v>
      </c>
      <c r="H50" s="141">
        <f t="shared" si="89"/>
        <v>-0.36615395549582863</v>
      </c>
      <c r="I50" s="141">
        <f t="shared" si="89"/>
        <v>-0.27362135116022923</v>
      </c>
      <c r="J50" s="141">
        <f t="shared" si="89"/>
        <v>-0.2925162269076314</v>
      </c>
      <c r="K50" s="141">
        <f t="shared" si="89"/>
        <v>-0.28188116836228333</v>
      </c>
      <c r="L50" s="141">
        <f t="shared" si="89"/>
        <v>-0.20012223319748559</v>
      </c>
      <c r="M50" s="141">
        <f t="shared" si="89"/>
        <v>-0.2661196533683754</v>
      </c>
      <c r="N50" s="141">
        <f t="shared" si="89"/>
        <v>-0.30631335208894772</v>
      </c>
      <c r="O50" s="141">
        <f t="shared" si="89"/>
        <v>-0.20823116431456168</v>
      </c>
      <c r="P50" s="141">
        <f t="shared" ca="1" si="89"/>
        <v>-0.28832926116091634</v>
      </c>
      <c r="Q50" s="142">
        <f>IFERROR(Q49/Q$11,"")</f>
        <v>-0.2277928289924856</v>
      </c>
      <c r="R50" s="141">
        <f t="shared" ref="R50:AO50" si="90">IFERROR(R49/R$11,"")</f>
        <v>-0.32975323857414518</v>
      </c>
      <c r="S50" s="141">
        <f t="shared" si="90"/>
        <v>-0.29831237730133098</v>
      </c>
      <c r="T50" s="141">
        <f t="shared" si="90"/>
        <v>-0.31171201089473166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-0.28963239860428319</v>
      </c>
      <c r="AD50" s="144">
        <f t="shared" si="90"/>
        <v>-0.35</v>
      </c>
      <c r="AE50" s="144">
        <f t="shared" si="90"/>
        <v>-0.35</v>
      </c>
      <c r="AF50" s="144">
        <f t="shared" si="90"/>
        <v>-0.35</v>
      </c>
      <c r="AG50" s="144">
        <f t="shared" si="90"/>
        <v>-0.34999999999999992</v>
      </c>
      <c r="AH50" s="144">
        <f t="shared" si="90"/>
        <v>-0.35</v>
      </c>
      <c r="AI50" s="144">
        <f t="shared" si="90"/>
        <v>-0.35</v>
      </c>
      <c r="AJ50" s="144">
        <f t="shared" si="90"/>
        <v>-0.35</v>
      </c>
      <c r="AK50" s="144">
        <f t="shared" si="90"/>
        <v>-0.35</v>
      </c>
      <c r="AL50" s="144">
        <f t="shared" si="90"/>
        <v>-0.35</v>
      </c>
      <c r="AM50" s="144">
        <f t="shared" si="90"/>
        <v>-0.35</v>
      </c>
      <c r="AN50" s="144">
        <f t="shared" si="90"/>
        <v>-0.35</v>
      </c>
      <c r="AO50" s="145">
        <f t="shared" si="90"/>
        <v>-0.35</v>
      </c>
      <c r="AP50" s="56"/>
      <c r="AQ50" s="146">
        <f t="shared" ref="AQ50" si="92">IFERROR(AQ49/AQ$11,"")</f>
        <v>-0.34999999999999992</v>
      </c>
      <c r="AR50" s="147">
        <f ca="1">IFERROR(AR49/AR$11,"")</f>
        <v>-0.35000000000000003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7.2519756923105444E-2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-3.8287989105268261E-2</v>
      </c>
      <c r="AV50" s="45">
        <f ca="1">IF($AR50&lt;&gt;0,IFERROR(($AR50-$AC50),""),"")</f>
        <v>-6.0367601395716841E-2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-0.16331797743758533</v>
      </c>
      <c r="E51" s="151">
        <f t="shared" si="93"/>
        <v>-0.22575635796081872</v>
      </c>
      <c r="F51" s="151">
        <f>IFERROR(F52/F$11,"")</f>
        <v>-0.19242525534961941</v>
      </c>
      <c r="G51" s="151">
        <f t="shared" ref="G51:AO51" si="94">IFERROR(G52/G$11,"")</f>
        <v>-0.2000886106278402</v>
      </c>
      <c r="H51" s="151">
        <f t="shared" si="94"/>
        <v>-0.22382446021117558</v>
      </c>
      <c r="I51" s="151">
        <f t="shared" si="94"/>
        <v>-0.18092837074182663</v>
      </c>
      <c r="J51" s="151">
        <f t="shared" si="94"/>
        <v>-0.21735330079610821</v>
      </c>
      <c r="K51" s="151">
        <f t="shared" si="94"/>
        <v>-0.20026112458928555</v>
      </c>
      <c r="L51" s="151">
        <f t="shared" si="94"/>
        <v>-0.12339888521021689</v>
      </c>
      <c r="M51" s="151">
        <f t="shared" si="94"/>
        <v>-0.16885742086099001</v>
      </c>
      <c r="N51" s="151">
        <f t="shared" si="94"/>
        <v>-0.15908314565626744</v>
      </c>
      <c r="O51" s="151">
        <f t="shared" si="94"/>
        <v>-0.14810491251111307</v>
      </c>
      <c r="P51" s="151">
        <f t="shared" ca="1" si="94"/>
        <v>-0.19910226340960621</v>
      </c>
      <c r="Q51" s="152">
        <f t="shared" si="94"/>
        <v>-0.15871892155315526</v>
      </c>
      <c r="R51" s="151">
        <f t="shared" si="94"/>
        <v>-0.19819767430835553</v>
      </c>
      <c r="S51" s="151">
        <f t="shared" si="94"/>
        <v>-0.1883289925183326</v>
      </c>
      <c r="T51" s="151">
        <f t="shared" si="94"/>
        <v>-0.18208805073503515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-0.1806713632249573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-1.8000559892805051E-2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-2448.0328500000001</v>
      </c>
      <c r="E52" s="156">
        <f t="shared" si="95"/>
        <v>-2474.2069299999994</v>
      </c>
      <c r="F52" s="156">
        <f t="shared" si="95"/>
        <v>-2221.0926400000008</v>
      </c>
      <c r="G52" s="156">
        <f t="shared" si="95"/>
        <v>-2282.3939999999998</v>
      </c>
      <c r="H52" s="156">
        <f t="shared" si="95"/>
        <v>-2807.3681200000001</v>
      </c>
      <c r="I52" s="156">
        <f t="shared" si="95"/>
        <v>-2299.9113099999995</v>
      </c>
      <c r="J52" s="156">
        <f t="shared" si="95"/>
        <v>-3078.6759399999996</v>
      </c>
      <c r="K52" s="156">
        <f t="shared" si="95"/>
        <v>-3291.6776299999997</v>
      </c>
      <c r="L52" s="156">
        <f t="shared" si="95"/>
        <v>-1930.4681699999999</v>
      </c>
      <c r="M52" s="156">
        <f t="shared" si="95"/>
        <v>-2107.3305399999995</v>
      </c>
      <c r="N52" s="156">
        <f t="shared" si="95"/>
        <v>-1981.0511099999999</v>
      </c>
      <c r="O52" s="156">
        <f t="shared" si="95"/>
        <v>-1821.7608300000002</v>
      </c>
      <c r="P52" s="156">
        <f ca="1">SUMIF($D$4:$O$4,"&lt;"&amp;MONTH(TODAY()),$D52:$O52)</f>
        <v>-12233.094540000002</v>
      </c>
      <c r="Q52" s="157">
        <f t="shared" ref="Q52:AB52" si="96">+Q53+Q55</f>
        <v>-2005.2209700000003</v>
      </c>
      <c r="R52" s="156">
        <f t="shared" si="96"/>
        <v>-1940.9146900000005</v>
      </c>
      <c r="S52" s="156">
        <f t="shared" si="96"/>
        <v>-2142.7989000000002</v>
      </c>
      <c r="T52" s="156">
        <f t="shared" si="96"/>
        <v>-2388.390910000001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-8477.3254700000034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4.6441109641894185E-2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-1197.6797300000001</v>
      </c>
      <c r="T53" s="156">
        <v>-1238.2245900000007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-2435.9043200000006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-0.1052631756113598</v>
      </c>
      <c r="T54" s="151">
        <f t="shared" si="100"/>
        <v>-9.4400753671135068E-2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-5.1914740767875993E-2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-2448.0328500000001</v>
      </c>
      <c r="E55" s="156">
        <v>-2474.2069299999994</v>
      </c>
      <c r="F55" s="156">
        <v>-2221.0926400000008</v>
      </c>
      <c r="G55" s="156">
        <v>-2282.3939999999998</v>
      </c>
      <c r="H55" s="156">
        <v>-2807.3681200000001</v>
      </c>
      <c r="I55" s="156">
        <v>-2299.9113099999995</v>
      </c>
      <c r="J55" s="156">
        <v>-3078.6759399999996</v>
      </c>
      <c r="K55" s="156">
        <v>-3291.6776299999997</v>
      </c>
      <c r="L55" s="156">
        <v>-1930.4681699999999</v>
      </c>
      <c r="M55" s="156">
        <v>-2107.3305399999995</v>
      </c>
      <c r="N55" s="156">
        <v>-1981.0511099999999</v>
      </c>
      <c r="O55" s="156">
        <v>-1821.7608300000002</v>
      </c>
      <c r="P55" s="156">
        <f ca="1">SUMIF($D$4:$O$4,"&lt;"&amp;MONTH(TODAY()),$D55:$O55)</f>
        <v>-12233.094540000002</v>
      </c>
      <c r="Q55" s="157">
        <v>-2005.2209700000003</v>
      </c>
      <c r="R55" s="156">
        <v>-1940.9146900000005</v>
      </c>
      <c r="S55" s="156">
        <v>-945.11917000000005</v>
      </c>
      <c r="T55" s="156">
        <v>-1150.1663200000003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-6041.421150000001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-0.16331797743758533</v>
      </c>
      <c r="E56" s="151">
        <f t="shared" ref="E56:P56" si="103">IFERROR(E55/E$11,"")</f>
        <v>-0.22575635796081872</v>
      </c>
      <c r="F56" s="151">
        <f t="shared" si="103"/>
        <v>-0.19242525534961941</v>
      </c>
      <c r="G56" s="151">
        <f t="shared" si="103"/>
        <v>-0.2000886106278402</v>
      </c>
      <c r="H56" s="151">
        <f t="shared" si="103"/>
        <v>-0.22382446021117558</v>
      </c>
      <c r="I56" s="151">
        <f t="shared" si="103"/>
        <v>-0.18092837074182663</v>
      </c>
      <c r="J56" s="151">
        <f t="shared" si="103"/>
        <v>-0.21735330079610821</v>
      </c>
      <c r="K56" s="151">
        <f t="shared" si="103"/>
        <v>-0.20026112458928555</v>
      </c>
      <c r="L56" s="151">
        <f t="shared" si="103"/>
        <v>-0.12339888521021689</v>
      </c>
      <c r="M56" s="151">
        <f t="shared" si="103"/>
        <v>-0.16885742086099001</v>
      </c>
      <c r="N56" s="151">
        <f t="shared" si="103"/>
        <v>-0.15908314565626744</v>
      </c>
      <c r="O56" s="151">
        <f t="shared" si="103"/>
        <v>-0.14810491251111307</v>
      </c>
      <c r="P56" s="151">
        <f t="shared" ca="1" si="103"/>
        <v>-0.19910226340960621</v>
      </c>
      <c r="Q56" s="152">
        <f>IFERROR(Q55/Q$11,"")</f>
        <v>-0.15871892155315526</v>
      </c>
      <c r="R56" s="151">
        <f t="shared" ref="R56:AO56" si="104">IFERROR(R55/R$11,"")</f>
        <v>-0.19819767430835553</v>
      </c>
      <c r="S56" s="151">
        <f t="shared" si="104"/>
        <v>-8.3065816906972789E-2</v>
      </c>
      <c r="T56" s="151">
        <f t="shared" si="104"/>
        <v>-8.7687297063900077E-2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-0.12875662245708128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-5.1577119929665141E-2</v>
      </c>
      <c r="E57" s="151">
        <f t="shared" si="107"/>
        <v>-5.8358260201082049E-2</v>
      </c>
      <c r="F57" s="151">
        <f t="shared" si="107"/>
        <v>-2.7089895856795311E-2</v>
      </c>
      <c r="G57" s="151">
        <f t="shared" si="107"/>
        <v>-7.9665388054361019E-3</v>
      </c>
      <c r="H57" s="151">
        <f t="shared" si="107"/>
        <v>-9.2494933926873441E-2</v>
      </c>
      <c r="I57" s="151">
        <f t="shared" si="107"/>
        <v>-1.0061707701418995E-2</v>
      </c>
      <c r="J57" s="151">
        <f t="shared" si="107"/>
        <v>-1.3585717512126259E-2</v>
      </c>
      <c r="K57" s="151">
        <f t="shared" si="107"/>
        <v>-3.8355114212304899E-2</v>
      </c>
      <c r="L57" s="151">
        <f t="shared" si="107"/>
        <v>-3.113132581320564E-2</v>
      </c>
      <c r="M57" s="151">
        <f t="shared" si="107"/>
        <v>-3.7730501652598072E-2</v>
      </c>
      <c r="N57" s="151">
        <f t="shared" si="107"/>
        <v>-9.601615931487345E-2</v>
      </c>
      <c r="O57" s="151">
        <f t="shared" si="107"/>
        <v>-6.54981433733824E-3</v>
      </c>
      <c r="P57" s="151">
        <f t="shared" ca="1" si="107"/>
        <v>-4.8442915269789541E-2</v>
      </c>
      <c r="Q57" s="152">
        <f t="shared" si="107"/>
        <v>-1.9990660741345721E-2</v>
      </c>
      <c r="R57" s="151">
        <f t="shared" si="107"/>
        <v>-8.1402569205906591E-2</v>
      </c>
      <c r="S57" s="151">
        <f t="shared" si="107"/>
        <v>-3.883714426754941E-2</v>
      </c>
      <c r="T57" s="151">
        <f t="shared" si="107"/>
        <v>-3.6120598887560522E-2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-4.1886959951880832E-2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2.815406008212442E-2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-773.1083000000001</v>
      </c>
      <c r="E58" s="156">
        <f t="shared" ref="E58:AB58" si="108">+E59+E61</f>
        <v>-639.58514000000002</v>
      </c>
      <c r="F58" s="156">
        <f t="shared" si="108"/>
        <v>-312.68852000000004</v>
      </c>
      <c r="G58" s="156">
        <f t="shared" si="108"/>
        <v>-90.873640000000009</v>
      </c>
      <c r="H58" s="156">
        <f t="shared" si="108"/>
        <v>-1160.1383000000001</v>
      </c>
      <c r="I58" s="156">
        <f t="shared" si="108"/>
        <v>-127.90164</v>
      </c>
      <c r="J58" s="156">
        <f t="shared" si="108"/>
        <v>-192.43334000000002</v>
      </c>
      <c r="K58" s="156">
        <f t="shared" si="108"/>
        <v>-630.44024000000002</v>
      </c>
      <c r="L58" s="156">
        <f t="shared" si="108"/>
        <v>-487.02249999999998</v>
      </c>
      <c r="M58" s="156">
        <f t="shared" si="108"/>
        <v>-470.87441000000001</v>
      </c>
      <c r="N58" s="156">
        <f t="shared" si="108"/>
        <v>-1195.6824099999999</v>
      </c>
      <c r="O58" s="156">
        <f t="shared" si="108"/>
        <v>-80.56583000000002</v>
      </c>
      <c r="P58" s="156">
        <f t="shared" ca="1" si="108"/>
        <v>-2976.3939</v>
      </c>
      <c r="Q58" s="157">
        <f t="shared" si="108"/>
        <v>-252.55774000000005</v>
      </c>
      <c r="R58" s="156">
        <f t="shared" si="108"/>
        <v>-797.16092999999989</v>
      </c>
      <c r="S58" s="156">
        <f t="shared" si="108"/>
        <v>-441.88730000000004</v>
      </c>
      <c r="T58" s="156">
        <f t="shared" si="108"/>
        <v>-473.78237999999999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-1965.3883499999999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-200.26516999999998</v>
      </c>
      <c r="O59" s="156">
        <v>-196.75</v>
      </c>
      <c r="P59" s="166">
        <f ca="1">SUMIF($D$4:$O$4,"&lt;"&amp;MONTH(TODAY()),$D59:$O59)</f>
        <v>0</v>
      </c>
      <c r="Q59" s="157">
        <v>-93.5</v>
      </c>
      <c r="R59" s="156">
        <v>-599.91366999999991</v>
      </c>
      <c r="S59" s="156">
        <v>-243.36591999999999</v>
      </c>
      <c r="T59" s="156">
        <v>-207.46639000000005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-1144.2459799999999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0</v>
      </c>
      <c r="L60" s="151">
        <f t="shared" si="110"/>
        <v>0</v>
      </c>
      <c r="M60" s="151">
        <f t="shared" si="110"/>
        <v>0</v>
      </c>
      <c r="N60" s="151">
        <f t="shared" si="110"/>
        <v>-1.6081772473294322E-2</v>
      </c>
      <c r="O60" s="151">
        <f t="shared" si="110"/>
        <v>-1.599531675986331E-2</v>
      </c>
      <c r="P60" s="151">
        <f t="shared" ca="1" si="110"/>
        <v>0</v>
      </c>
      <c r="Q60" s="152">
        <f>IFERROR(Q59/Q$11,"")</f>
        <v>-7.4007899315056604E-3</v>
      </c>
      <c r="R60" s="151">
        <f t="shared" ref="R60:AO60" si="111">IFERROR(R59/R$11,"")</f>
        <v>-6.1260546273566627E-2</v>
      </c>
      <c r="S60" s="151">
        <f t="shared" si="111"/>
        <v>-2.1389248672330902E-2</v>
      </c>
      <c r="T60" s="151">
        <f t="shared" si="111"/>
        <v>-1.5816988077606852E-2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-2.4386521645638447E-2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-773.1083000000001</v>
      </c>
      <c r="E61" s="156">
        <v>-639.58514000000002</v>
      </c>
      <c r="F61" s="156">
        <v>-312.68852000000004</v>
      </c>
      <c r="G61" s="156">
        <v>-90.873640000000009</v>
      </c>
      <c r="H61" s="156">
        <v>-1160.1383000000001</v>
      </c>
      <c r="I61" s="156">
        <v>-127.90164</v>
      </c>
      <c r="J61" s="156">
        <v>-192.43334000000002</v>
      </c>
      <c r="K61" s="156">
        <v>-630.44024000000002</v>
      </c>
      <c r="L61" s="156">
        <v>-487.02249999999998</v>
      </c>
      <c r="M61" s="156">
        <v>-470.87441000000001</v>
      </c>
      <c r="N61" s="156">
        <v>-995.41723999999999</v>
      </c>
      <c r="O61" s="156">
        <v>116.18416999999998</v>
      </c>
      <c r="P61" s="156">
        <f ca="1">SUMIF($D$4:$O$4,"&lt;"&amp;MONTH(TODAY()),$D61:$O61)</f>
        <v>-2976.3939</v>
      </c>
      <c r="Q61" s="157">
        <v>-159.05774000000005</v>
      </c>
      <c r="R61" s="156">
        <v>-197.24726000000001</v>
      </c>
      <c r="S61" s="156">
        <v>-198.52138000000005</v>
      </c>
      <c r="T61" s="156">
        <v>-266.31598999999994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-821.14237000000003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-5.1577119929665141E-2</v>
      </c>
      <c r="E62" s="151">
        <f t="shared" si="114"/>
        <v>-5.8358260201082049E-2</v>
      </c>
      <c r="F62" s="151">
        <f t="shared" si="114"/>
        <v>-2.7089895856795311E-2</v>
      </c>
      <c r="G62" s="151">
        <f t="shared" si="114"/>
        <v>-7.9665388054361019E-3</v>
      </c>
      <c r="H62" s="151">
        <f t="shared" si="114"/>
        <v>-9.2494933926873441E-2</v>
      </c>
      <c r="I62" s="151">
        <f t="shared" si="114"/>
        <v>-1.0061707701418995E-2</v>
      </c>
      <c r="J62" s="151">
        <f t="shared" si="114"/>
        <v>-1.3585717512126259E-2</v>
      </c>
      <c r="K62" s="151">
        <f t="shared" si="114"/>
        <v>-3.8355114212304899E-2</v>
      </c>
      <c r="L62" s="151">
        <f t="shared" si="114"/>
        <v>-3.113132581320564E-2</v>
      </c>
      <c r="M62" s="151">
        <f t="shared" si="114"/>
        <v>-3.7730501652598072E-2</v>
      </c>
      <c r="N62" s="151">
        <f t="shared" si="114"/>
        <v>-7.9934386841579136E-2</v>
      </c>
      <c r="O62" s="151">
        <f t="shared" si="114"/>
        <v>9.4455024225250719E-3</v>
      </c>
      <c r="P62" s="151">
        <f t="shared" ca="1" si="114"/>
        <v>-4.8442915269789541E-2</v>
      </c>
      <c r="Q62" s="152">
        <f t="shared" si="114"/>
        <v>-1.2589870809840059E-2</v>
      </c>
      <c r="R62" s="151">
        <f t="shared" si="114"/>
        <v>-2.0142022932339965E-2</v>
      </c>
      <c r="S62" s="151">
        <f t="shared" si="114"/>
        <v>-1.7447895595218508E-2</v>
      </c>
      <c r="T62" s="151">
        <f t="shared" si="114"/>
        <v>-2.030361080995367E-2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-1.7500438306242386E-2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-4.5488990299126387E-3</v>
      </c>
      <c r="E63" s="151">
        <f t="shared" si="116"/>
        <v>-9.9084992755013156E-3</v>
      </c>
      <c r="F63" s="151">
        <f t="shared" si="116"/>
        <v>-3.5744242380074151E-3</v>
      </c>
      <c r="G63" s="151">
        <f t="shared" si="116"/>
        <v>-5.6141668151284997E-3</v>
      </c>
      <c r="H63" s="151">
        <f t="shared" si="116"/>
        <v>-7.4962799424484168E-3</v>
      </c>
      <c r="I63" s="151">
        <f t="shared" si="116"/>
        <v>-8.4397599768946518E-3</v>
      </c>
      <c r="J63" s="151">
        <f t="shared" si="116"/>
        <v>-6.8138932019422222E-3</v>
      </c>
      <c r="K63" s="151">
        <f t="shared" si="116"/>
        <v>-6.1843442845047709E-3</v>
      </c>
      <c r="L63" s="151">
        <f t="shared" si="116"/>
        <v>-1.6233859231596991E-3</v>
      </c>
      <c r="M63" s="151">
        <f t="shared" si="116"/>
        <v>-3.6658107905139167E-3</v>
      </c>
      <c r="N63" s="151">
        <f t="shared" si="116"/>
        <v>-8.0714208202400436E-3</v>
      </c>
      <c r="O63" s="151">
        <f t="shared" si="116"/>
        <v>-4.2123640265356978E-3</v>
      </c>
      <c r="P63" s="151">
        <f t="shared" ca="1" si="116"/>
        <v>-6.1213090573013556E-3</v>
      </c>
      <c r="Q63" s="152">
        <f t="shared" si="116"/>
        <v>-2.1747058950420729E-3</v>
      </c>
      <c r="R63" s="151">
        <f t="shared" si="116"/>
        <v>-3.9179796324159549E-3</v>
      </c>
      <c r="S63" s="151">
        <f t="shared" si="116"/>
        <v>-1.792322703683764E-2</v>
      </c>
      <c r="T63" s="151">
        <f t="shared" si="116"/>
        <v>-1.4122502279099768E-2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-9.6973744150969238E-3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8.5083354639712682E-3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-68.185109999999995</v>
      </c>
      <c r="E64" s="156">
        <f t="shared" ref="E64:AB64" si="117">+E65</f>
        <v>-108.59352</v>
      </c>
      <c r="F64" s="156">
        <f t="shared" si="117"/>
        <v>-41.258240000000001</v>
      </c>
      <c r="G64" s="156">
        <f t="shared" si="117"/>
        <v>-64.040330000000012</v>
      </c>
      <c r="H64" s="156">
        <f t="shared" si="117"/>
        <v>-94.023759999999996</v>
      </c>
      <c r="I64" s="156">
        <f t="shared" si="117"/>
        <v>-107.28388999999999</v>
      </c>
      <c r="J64" s="156">
        <f t="shared" si="117"/>
        <v>-96.514610000000019</v>
      </c>
      <c r="K64" s="156">
        <f t="shared" si="117"/>
        <v>-101.65161999999999</v>
      </c>
      <c r="L64" s="156">
        <f t="shared" si="117"/>
        <v>-25.396460000000001</v>
      </c>
      <c r="M64" s="156">
        <f t="shared" si="117"/>
        <v>-45.749099999999999</v>
      </c>
      <c r="N64" s="156">
        <f t="shared" si="117"/>
        <v>-100.51282999999999</v>
      </c>
      <c r="O64" s="156">
        <f t="shared" si="117"/>
        <v>-51.814080000000004</v>
      </c>
      <c r="P64" s="156">
        <f t="shared" ca="1" si="117"/>
        <v>-376.10095999999999</v>
      </c>
      <c r="Q64" s="157">
        <f t="shared" si="117"/>
        <v>-27.474770000000003</v>
      </c>
      <c r="R64" s="156">
        <f t="shared" si="117"/>
        <v>-38.368079999999999</v>
      </c>
      <c r="S64" s="156">
        <f t="shared" si="117"/>
        <v>-203.92967999999999</v>
      </c>
      <c r="T64" s="156">
        <f t="shared" si="117"/>
        <v>-185.24036000000004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-455.01288999999997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-68.185109999999995</v>
      </c>
      <c r="E65" s="156">
        <v>-108.59352</v>
      </c>
      <c r="F65" s="156">
        <v>-41.258240000000001</v>
      </c>
      <c r="G65" s="156">
        <v>-64.040330000000012</v>
      </c>
      <c r="H65" s="156">
        <v>-94.023759999999996</v>
      </c>
      <c r="I65" s="156">
        <v>-107.28388999999999</v>
      </c>
      <c r="J65" s="156">
        <v>-96.514610000000019</v>
      </c>
      <c r="K65" s="156">
        <v>-101.65161999999999</v>
      </c>
      <c r="L65" s="156">
        <v>-25.396460000000001</v>
      </c>
      <c r="M65" s="156">
        <v>-45.749099999999999</v>
      </c>
      <c r="N65" s="156">
        <v>-100.51282999999999</v>
      </c>
      <c r="O65" s="156">
        <v>-51.814080000000004</v>
      </c>
      <c r="P65" s="156">
        <f ca="1">SUMIF($D$4:$O$4,"&lt;"&amp;MONTH(TODAY()),$D65:$O65)</f>
        <v>-376.10095999999999</v>
      </c>
      <c r="Q65" s="157">
        <v>-27.474770000000003</v>
      </c>
      <c r="R65" s="156">
        <v>-38.368079999999999</v>
      </c>
      <c r="S65" s="156">
        <v>-203.92967999999999</v>
      </c>
      <c r="T65" s="156">
        <v>-185.24036000000004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-455.01288999999997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-4.5488990299126387E-3</v>
      </c>
      <c r="E66" s="151">
        <f t="shared" ref="E66:P66" si="118">IFERROR(E65/E$11,"")</f>
        <v>-9.9084992755013156E-3</v>
      </c>
      <c r="F66" s="151">
        <f t="shared" si="118"/>
        <v>-3.5744242380074151E-3</v>
      </c>
      <c r="G66" s="151">
        <f t="shared" si="118"/>
        <v>-5.6141668151284997E-3</v>
      </c>
      <c r="H66" s="151">
        <f t="shared" si="118"/>
        <v>-7.4962799424484168E-3</v>
      </c>
      <c r="I66" s="151">
        <f t="shared" si="118"/>
        <v>-8.4397599768946518E-3</v>
      </c>
      <c r="J66" s="151">
        <f t="shared" si="118"/>
        <v>-6.8138932019422222E-3</v>
      </c>
      <c r="K66" s="151">
        <f t="shared" si="118"/>
        <v>-6.1843442845047709E-3</v>
      </c>
      <c r="L66" s="151">
        <f t="shared" si="118"/>
        <v>-1.6233859231596991E-3</v>
      </c>
      <c r="M66" s="151">
        <f t="shared" si="118"/>
        <v>-3.6658107905139167E-3</v>
      </c>
      <c r="N66" s="151">
        <f t="shared" si="118"/>
        <v>-8.0714208202400436E-3</v>
      </c>
      <c r="O66" s="151">
        <f t="shared" si="118"/>
        <v>-4.2123640265356978E-3</v>
      </c>
      <c r="P66" s="151">
        <f t="shared" ca="1" si="118"/>
        <v>-6.1213090573013556E-3</v>
      </c>
      <c r="Q66" s="152">
        <f>IFERROR(Q65/Q$11,"")</f>
        <v>-2.1747058950420729E-3</v>
      </c>
      <c r="R66" s="151">
        <f t="shared" ref="R66:AO66" si="119">IFERROR(R65/R$11,"")</f>
        <v>-3.9179796324159549E-3</v>
      </c>
      <c r="S66" s="151">
        <f t="shared" si="119"/>
        <v>-1.792322703683764E-2</v>
      </c>
      <c r="T66" s="151">
        <f t="shared" si="119"/>
        <v>-1.4122502279099768E-2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-9.6973744150969238E-3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-4.1131899255193706E-2</v>
      </c>
      <c r="E67" s="151">
        <f t="shared" ref="E67:AO67" si="122">IFERROR(E68/E$11,"")</f>
        <v>-3.6391794687615026E-2</v>
      </c>
      <c r="F67" s="151">
        <f t="shared" si="122"/>
        <v>-2.5312044693055726E-2</v>
      </c>
      <c r="G67" s="151">
        <f t="shared" si="122"/>
        <v>-2.552293772322143E-2</v>
      </c>
      <c r="H67" s="151">
        <f t="shared" si="122"/>
        <v>-4.2338281415331212E-2</v>
      </c>
      <c r="I67" s="151">
        <f t="shared" si="122"/>
        <v>-7.4191512740088963E-2</v>
      </c>
      <c r="J67" s="151">
        <f t="shared" si="122"/>
        <v>-5.4763315397454652E-2</v>
      </c>
      <c r="K67" s="151">
        <f t="shared" si="122"/>
        <v>-3.7080585276188113E-2</v>
      </c>
      <c r="L67" s="151">
        <f t="shared" si="122"/>
        <v>-4.3968636250903408E-2</v>
      </c>
      <c r="M67" s="151">
        <f t="shared" si="122"/>
        <v>-5.5865920064273419E-2</v>
      </c>
      <c r="N67" s="151">
        <f t="shared" si="122"/>
        <v>-4.3142626297566725E-2</v>
      </c>
      <c r="O67" s="151">
        <f t="shared" si="122"/>
        <v>-4.9364073439574663E-2</v>
      </c>
      <c r="P67" s="151">
        <f t="shared" ca="1" si="122"/>
        <v>-3.4662773424219195E-2</v>
      </c>
      <c r="Q67" s="152">
        <f t="shared" si="122"/>
        <v>-4.6908540802942558E-2</v>
      </c>
      <c r="R67" s="151">
        <f t="shared" si="122"/>
        <v>-4.6235015427467059E-2</v>
      </c>
      <c r="S67" s="151">
        <f t="shared" si="122"/>
        <v>-5.3223013478611345E-2</v>
      </c>
      <c r="T67" s="151">
        <f t="shared" si="122"/>
        <v>-7.9380858993036166E-2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-5.7376701012348146E-2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5.3857921269814736E-2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-616.5410700000001</v>
      </c>
      <c r="E68" s="168">
        <f t="shared" ref="E68:O68" si="123">+E69+E71</f>
        <v>-398.84073000000006</v>
      </c>
      <c r="F68" s="168">
        <f t="shared" si="123"/>
        <v>-292.16744999999997</v>
      </c>
      <c r="G68" s="168">
        <f t="shared" si="123"/>
        <v>-291.13801000000001</v>
      </c>
      <c r="H68" s="168">
        <f t="shared" si="123"/>
        <v>-531.03732000000002</v>
      </c>
      <c r="I68" s="168">
        <f t="shared" si="123"/>
        <v>-943.10194999999999</v>
      </c>
      <c r="J68" s="168">
        <f t="shared" si="123"/>
        <v>-775.68871000000001</v>
      </c>
      <c r="K68" s="168">
        <f t="shared" si="123"/>
        <v>-609.49090000000001</v>
      </c>
      <c r="L68" s="168">
        <f t="shared" si="123"/>
        <v>-687.85104999999999</v>
      </c>
      <c r="M68" s="168">
        <f t="shared" si="123"/>
        <v>-697.20335</v>
      </c>
      <c r="N68" s="168">
        <f t="shared" si="123"/>
        <v>-537.25206000000003</v>
      </c>
      <c r="O68" s="168">
        <f t="shared" si="123"/>
        <v>-607.20156999999995</v>
      </c>
      <c r="P68" s="168">
        <f ca="1">SUMIF($D$4:$O$4,"&lt;"&amp;MONTH(TODAY()),$D68:$O68)</f>
        <v>-2129.7245800000001</v>
      </c>
      <c r="Q68" s="169">
        <f>+Q69+Q71</f>
        <v>-592.63248999999996</v>
      </c>
      <c r="R68" s="168">
        <f t="shared" ref="R68:AB68" si="124">+R69+R71</f>
        <v>-452.77130999999997</v>
      </c>
      <c r="S68" s="168">
        <f t="shared" si="124"/>
        <v>-605.5690800000001</v>
      </c>
      <c r="T68" s="168">
        <f t="shared" si="124"/>
        <v>-1041.2134199999998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-2692.1863000000003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-616.5410700000001</v>
      </c>
      <c r="E69" s="156">
        <v>-398.84073000000006</v>
      </c>
      <c r="F69" s="156">
        <v>-292.16744999999997</v>
      </c>
      <c r="G69" s="156">
        <v>-291.13801000000001</v>
      </c>
      <c r="H69" s="156">
        <v>-531.03732000000002</v>
      </c>
      <c r="I69" s="156">
        <v>-943.10194999999999</v>
      </c>
      <c r="J69" s="156">
        <v>-775.68871000000001</v>
      </c>
      <c r="K69" s="156">
        <v>-609.49090000000001</v>
      </c>
      <c r="L69" s="156">
        <v>-687.85104999999999</v>
      </c>
      <c r="M69" s="156">
        <v>-697.20335</v>
      </c>
      <c r="N69" s="156">
        <v>-537.25206000000003</v>
      </c>
      <c r="O69" s="156">
        <v>-607.20156999999995</v>
      </c>
      <c r="P69" s="156">
        <f ca="1">SUMIF($D$4:$O$4,"&lt;"&amp;MONTH(TODAY()),$D69:$O69)</f>
        <v>-2129.7245800000001</v>
      </c>
      <c r="Q69" s="157">
        <v>-592.63248999999996</v>
      </c>
      <c r="R69" s="156">
        <v>-452.77130999999997</v>
      </c>
      <c r="S69" s="156">
        <v>-605.5690800000001</v>
      </c>
      <c r="T69" s="156">
        <v>-1041.2134199999998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-2692.1863000000003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-4.1131899255193706E-2</v>
      </c>
      <c r="E70" s="154">
        <f t="shared" ref="E70:P70" si="126">IFERROR(E69/E$11,"")</f>
        <v>-3.6391794687615026E-2</v>
      </c>
      <c r="F70" s="154">
        <f t="shared" si="126"/>
        <v>-2.5312044693055726E-2</v>
      </c>
      <c r="G70" s="154">
        <f t="shared" si="126"/>
        <v>-2.552293772322143E-2</v>
      </c>
      <c r="H70" s="154">
        <f t="shared" si="126"/>
        <v>-4.2338281415331212E-2</v>
      </c>
      <c r="I70" s="154">
        <f t="shared" si="126"/>
        <v>-7.4191512740088963E-2</v>
      </c>
      <c r="J70" s="154">
        <f t="shared" si="126"/>
        <v>-5.4763315397454652E-2</v>
      </c>
      <c r="K70" s="154">
        <f t="shared" si="126"/>
        <v>-3.7080585276188113E-2</v>
      </c>
      <c r="L70" s="154">
        <f t="shared" si="126"/>
        <v>-4.3968636250903408E-2</v>
      </c>
      <c r="M70" s="154">
        <f t="shared" si="126"/>
        <v>-5.5865920064273419E-2</v>
      </c>
      <c r="N70" s="154">
        <f t="shared" si="126"/>
        <v>-4.3142626297566725E-2</v>
      </c>
      <c r="O70" s="154">
        <f t="shared" si="126"/>
        <v>-4.9364073439574663E-2</v>
      </c>
      <c r="P70" s="154">
        <f t="shared" ca="1" si="126"/>
        <v>-3.4662773424219195E-2</v>
      </c>
      <c r="Q70" s="172">
        <f>IFERROR(Q69/Q$11,"")</f>
        <v>-4.6908540802942558E-2</v>
      </c>
      <c r="R70" s="154">
        <f t="shared" ref="R70:AO70" si="127">IFERROR(R69/R$11,"")</f>
        <v>-4.6235015427467059E-2</v>
      </c>
      <c r="S70" s="154">
        <f t="shared" si="127"/>
        <v>-5.3223013478611345E-2</v>
      </c>
      <c r="T70" s="154">
        <f t="shared" si="127"/>
        <v>-7.9380858993036166E-2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-5.7376701012348146E-2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-127.49630999999995</v>
      </c>
      <c r="E73" s="176">
        <f t="shared" si="134"/>
        <v>-180.73876999999999</v>
      </c>
      <c r="F73" s="176">
        <f t="shared" si="134"/>
        <v>-354.61479000000003</v>
      </c>
      <c r="G73" s="176">
        <f t="shared" si="134"/>
        <v>-420.29245000000003</v>
      </c>
      <c r="H73" s="176">
        <f t="shared" si="134"/>
        <v>-244.33479</v>
      </c>
      <c r="I73" s="176">
        <f t="shared" si="134"/>
        <v>-1486.8099099999999</v>
      </c>
      <c r="J73" s="176">
        <f t="shared" si="134"/>
        <v>-203.55234000000002</v>
      </c>
      <c r="K73" s="176">
        <f t="shared" si="134"/>
        <v>-266.18049000000002</v>
      </c>
      <c r="L73" s="176">
        <f t="shared" si="134"/>
        <v>-453.65956000000006</v>
      </c>
      <c r="M73" s="176">
        <f t="shared" si="134"/>
        <v>-409.06476999999995</v>
      </c>
      <c r="N73" s="176">
        <f t="shared" si="134"/>
        <v>-192.50036000000003</v>
      </c>
      <c r="O73" s="176">
        <f t="shared" si="134"/>
        <v>-302.35714999999999</v>
      </c>
      <c r="P73" s="176">
        <f ca="1">SUMIF($D$4:$O$4,"&lt;"&amp;MONTH(TODAY()),$D73:$O73)</f>
        <v>-1327.4771099999998</v>
      </c>
      <c r="Q73" s="177">
        <f t="shared" ref="Q73:AB73" si="135">+Q75+Q77+Q79+Q81+Q83</f>
        <v>-66.626900000000006</v>
      </c>
      <c r="R73" s="176">
        <f t="shared" si="135"/>
        <v>-106.66428000000002</v>
      </c>
      <c r="S73" s="176">
        <f t="shared" si="135"/>
        <v>-266.18074999999999</v>
      </c>
      <c r="T73" s="176">
        <f t="shared" si="135"/>
        <v>-170.95425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-610.42618000000004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-0.5932492958177098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-8.5057843402531856E-3</v>
      </c>
      <c r="E74" s="182">
        <f t="shared" si="137"/>
        <v>-1.6491315242382776E-2</v>
      </c>
      <c r="F74" s="182">
        <f t="shared" si="137"/>
        <v>-3.0722195142883206E-2</v>
      </c>
      <c r="G74" s="182">
        <f t="shared" si="137"/>
        <v>-3.6845405472442978E-2</v>
      </c>
      <c r="H74" s="182">
        <f t="shared" si="137"/>
        <v>-1.9480203573217517E-2</v>
      </c>
      <c r="I74" s="182">
        <f t="shared" si="137"/>
        <v>-0.11696368179480014</v>
      </c>
      <c r="J74" s="182">
        <f t="shared" si="137"/>
        <v>-1.4370714503901863E-2</v>
      </c>
      <c r="K74" s="182">
        <f t="shared" si="137"/>
        <v>-1.619405369022333E-2</v>
      </c>
      <c r="L74" s="182">
        <f t="shared" si="137"/>
        <v>-2.8998708623596475E-2</v>
      </c>
      <c r="M74" s="182">
        <f t="shared" si="137"/>
        <v>-3.2777782467525995E-2</v>
      </c>
      <c r="N74" s="182">
        <f t="shared" si="137"/>
        <v>-1.5458239645701987E-2</v>
      </c>
      <c r="O74" s="182">
        <f t="shared" si="137"/>
        <v>-2.458093209077258E-2</v>
      </c>
      <c r="P74" s="182">
        <f t="shared" ca="1" si="137"/>
        <v>-2.1605628597181001E-2</v>
      </c>
      <c r="Q74" s="183">
        <f t="shared" si="137"/>
        <v>-5.2737079217907443E-3</v>
      </c>
      <c r="R74" s="182">
        <f t="shared" si="137"/>
        <v>-1.0892087290954162E-2</v>
      </c>
      <c r="S74" s="182">
        <f t="shared" si="137"/>
        <v>-2.3394427015654223E-2</v>
      </c>
      <c r="T74" s="182">
        <f t="shared" si="137"/>
        <v>-1.3033346432963049E-2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-1.300959016839578E-2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-2.381205903947993E-2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-1.9499999999999997</v>
      </c>
      <c r="E75" s="188">
        <v>-14.2094</v>
      </c>
      <c r="F75" s="188">
        <v>-104.61707</v>
      </c>
      <c r="G75" s="188">
        <v>-25.318330000000003</v>
      </c>
      <c r="H75" s="188">
        <v>-29.305</v>
      </c>
      <c r="I75" s="188">
        <v>-1347.5941</v>
      </c>
      <c r="J75" s="188">
        <v>-25.318300000000001</v>
      </c>
      <c r="K75" s="188">
        <v>-104.58930000000001</v>
      </c>
      <c r="L75" s="188">
        <v>0</v>
      </c>
      <c r="M75" s="188">
        <v>0</v>
      </c>
      <c r="N75" s="188">
        <v>-14.547420000000001</v>
      </c>
      <c r="O75" s="188">
        <v>-158.542</v>
      </c>
      <c r="P75" s="188">
        <f ca="1">SUMIF($D$4:$O$4,"&lt;"&amp;MONTH(TODAY()),$D75:$O75)</f>
        <v>-175.39980000000003</v>
      </c>
      <c r="Q75" s="189">
        <v>0</v>
      </c>
      <c r="R75" s="188">
        <v>-11.73</v>
      </c>
      <c r="S75" s="188">
        <v>0</v>
      </c>
      <c r="T75" s="188">
        <v>-106.49502000000001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-118.22502000000001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-1.3009223140256933E-4</v>
      </c>
      <c r="E76" s="190">
        <f t="shared" ref="E76:P76" si="139">IFERROR(E75/E$11,"")</f>
        <v>-1.2965214646813953E-3</v>
      </c>
      <c r="F76" s="190">
        <f t="shared" si="139"/>
        <v>-9.0635419910621105E-3</v>
      </c>
      <c r="G76" s="190">
        <f t="shared" si="139"/>
        <v>-2.2195595822268929E-3</v>
      </c>
      <c r="H76" s="190">
        <f t="shared" si="139"/>
        <v>-2.3364145798195146E-3</v>
      </c>
      <c r="I76" s="190">
        <f t="shared" si="139"/>
        <v>-0.10601191614397437</v>
      </c>
      <c r="J76" s="190">
        <f t="shared" si="139"/>
        <v>-1.7874619423394421E-3</v>
      </c>
      <c r="K76" s="190">
        <f t="shared" si="139"/>
        <v>-6.3630686817913477E-3</v>
      </c>
      <c r="L76" s="190">
        <f t="shared" si="139"/>
        <v>0</v>
      </c>
      <c r="M76" s="190">
        <f t="shared" si="139"/>
        <v>0</v>
      </c>
      <c r="N76" s="190">
        <f t="shared" si="139"/>
        <v>-1.1681926443497454E-3</v>
      </c>
      <c r="O76" s="190">
        <f t="shared" si="139"/>
        <v>-1.2889095348118166E-2</v>
      </c>
      <c r="P76" s="190">
        <f t="shared" ca="1" si="139"/>
        <v>-2.8547557666134286E-3</v>
      </c>
      <c r="Q76" s="191">
        <f>IFERROR(Q75/Q$11,"")</f>
        <v>0</v>
      </c>
      <c r="R76" s="190">
        <f t="shared" ref="R76:AO76" si="140">IFERROR(R75/R$11,"")</f>
        <v>-1.197816025410684E-3</v>
      </c>
      <c r="S76" s="190">
        <f t="shared" si="140"/>
        <v>0</v>
      </c>
      <c r="T76" s="190">
        <f t="shared" si="140"/>
        <v>-8.1190522554737809E-3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-2.5196479250781715E-3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-3.7679999999999998</v>
      </c>
      <c r="E77" s="188">
        <v>-4.1989999999999998</v>
      </c>
      <c r="F77" s="188">
        <v>-3.4468299999999998</v>
      </c>
      <c r="G77" s="188">
        <v>-0.32478000000000001</v>
      </c>
      <c r="H77" s="188">
        <v>-4.3395900000000003</v>
      </c>
      <c r="I77" s="188">
        <v>-2.8570700000000002</v>
      </c>
      <c r="J77" s="188">
        <v>-20.84479</v>
      </c>
      <c r="K77" s="188">
        <v>-0.51900000000000002</v>
      </c>
      <c r="L77" s="188">
        <v>-2.8783000000000003</v>
      </c>
      <c r="M77" s="188">
        <v>-0.41237000000000007</v>
      </c>
      <c r="N77" s="188">
        <v>0</v>
      </c>
      <c r="O77" s="188">
        <v>0</v>
      </c>
      <c r="P77" s="188">
        <f ca="1">SUMIF($D$4:$O$4,"&lt;"&amp;MONTH(TODAY()),$D77:$O77)</f>
        <v>-16.078199999999999</v>
      </c>
      <c r="Q77" s="189">
        <v>0</v>
      </c>
      <c r="R77" s="188">
        <v>0</v>
      </c>
      <c r="S77" s="188">
        <v>-14.679360000000001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-14.679360000000001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-2.5137821944865707E-4</v>
      </c>
      <c r="E78" s="190">
        <f t="shared" ref="E78:P78" si="143">IFERROR(E77/E$11,"")</f>
        <v>-3.8313325194569642E-4</v>
      </c>
      <c r="F78" s="190">
        <f t="shared" si="143"/>
        <v>-2.9861750516481307E-4</v>
      </c>
      <c r="G78" s="190">
        <f t="shared" si="143"/>
        <v>-2.8472200224724544E-5</v>
      </c>
      <c r="H78" s="190">
        <f t="shared" si="143"/>
        <v>-3.4598469020436678E-4</v>
      </c>
      <c r="I78" s="190">
        <f t="shared" si="143"/>
        <v>-2.2475867567056348E-4</v>
      </c>
      <c r="J78" s="190">
        <f t="shared" si="143"/>
        <v>-1.4716339099014458E-3</v>
      </c>
      <c r="K78" s="190">
        <f t="shared" si="143"/>
        <v>-3.1575243795012581E-5</v>
      </c>
      <c r="L78" s="190">
        <f t="shared" si="143"/>
        <v>-1.8398594538886768E-4</v>
      </c>
      <c r="M78" s="190">
        <f t="shared" si="143"/>
        <v>-3.3042625880820044E-5</v>
      </c>
      <c r="N78" s="190">
        <f t="shared" si="143"/>
        <v>0</v>
      </c>
      <c r="O78" s="190">
        <f t="shared" si="143"/>
        <v>0</v>
      </c>
      <c r="P78" s="190">
        <f t="shared" ca="1" si="143"/>
        <v>-2.6168407356658342E-4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-1.2901579703134579E-3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-3.1285102735001023E-4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-96.46150999999999</v>
      </c>
      <c r="O79" s="188">
        <v>-130.09905000000001</v>
      </c>
      <c r="P79" s="188">
        <f ca="1">SUMIF($D$4:$O$4,"&lt;"&amp;MONTH(TODAY()),$D79:$O79)</f>
        <v>0</v>
      </c>
      <c r="Q79" s="189">
        <v>-59.447400000000002</v>
      </c>
      <c r="R79" s="188">
        <v>-87.416450000000012</v>
      </c>
      <c r="S79" s="188">
        <v>-243.30571</v>
      </c>
      <c r="T79" s="188">
        <v>-56.2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-446.36956000000004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-7.7460901276562716E-3</v>
      </c>
      <c r="O80" s="190">
        <f t="shared" si="147"/>
        <v>-1.0576749758105693E-2</v>
      </c>
      <c r="P80" s="190">
        <f t="shared" ca="1" si="147"/>
        <v>0</v>
      </c>
      <c r="Q80" s="191">
        <f>IFERROR(Q79/Q$11,"")</f>
        <v>-4.7054301537346483E-3</v>
      </c>
      <c r="R80" s="190">
        <f t="shared" ref="R80:AO80" si="148">IFERROR(R79/R$11,"")</f>
        <v>-8.9265835204187377E-3</v>
      </c>
      <c r="S80" s="190">
        <f t="shared" si="148"/>
        <v>-2.1383956860467679E-2</v>
      </c>
      <c r="T80" s="190">
        <f t="shared" si="148"/>
        <v>-4.2846204147163544E-3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-9.5131651123599413E-3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-121.77830999999995</v>
      </c>
      <c r="E81" s="188">
        <v>-162.33036999999999</v>
      </c>
      <c r="F81" s="188">
        <v>-246.55089000000001</v>
      </c>
      <c r="G81" s="188">
        <v>-394.64934000000005</v>
      </c>
      <c r="H81" s="188">
        <v>-210.6902</v>
      </c>
      <c r="I81" s="188">
        <v>-136.35874000000001</v>
      </c>
      <c r="J81" s="188">
        <v>-157.38925</v>
      </c>
      <c r="K81" s="188">
        <v>-161.07219000000001</v>
      </c>
      <c r="L81" s="188">
        <v>-450.78126000000003</v>
      </c>
      <c r="M81" s="188">
        <v>-408.65239999999994</v>
      </c>
      <c r="N81" s="188">
        <v>-81.491430000000037</v>
      </c>
      <c r="O81" s="188">
        <v>-13.716100000000001</v>
      </c>
      <c r="P81" s="188">
        <f ca="1">SUMIF($D$4:$O$4,"&lt;"&amp;MONTH(TODAY()),$D81:$O81)</f>
        <v>-1135.99911</v>
      </c>
      <c r="Q81" s="189">
        <v>-7.1795</v>
      </c>
      <c r="R81" s="188">
        <v>-7.51783</v>
      </c>
      <c r="S81" s="188">
        <v>-8.1956799999999994</v>
      </c>
      <c r="T81" s="188">
        <v>-8.2592299999999987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-31.152239999999999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-8.1243138894019594E-3</v>
      </c>
      <c r="E82" s="190">
        <f t="shared" ref="E82:P82" si="151">IFERROR(E81/E$11,"")</f>
        <v>-1.4811660525755683E-2</v>
      </c>
      <c r="F82" s="190">
        <f t="shared" si="151"/>
        <v>-2.1360035646656284E-2</v>
      </c>
      <c r="G82" s="190">
        <f t="shared" si="151"/>
        <v>-3.4597373689991363E-2</v>
      </c>
      <c r="H82" s="190">
        <f t="shared" si="151"/>
        <v>-1.6797804303193636E-2</v>
      </c>
      <c r="I82" s="190">
        <f t="shared" si="151"/>
        <v>-1.0727006975155209E-2</v>
      </c>
      <c r="J82" s="190">
        <f t="shared" si="151"/>
        <v>-1.1111618651660974E-2</v>
      </c>
      <c r="K82" s="190">
        <f t="shared" si="151"/>
        <v>-9.7994097646369703E-3</v>
      </c>
      <c r="L82" s="190">
        <f t="shared" si="151"/>
        <v>-2.8814722678207606E-2</v>
      </c>
      <c r="M82" s="190">
        <f t="shared" si="151"/>
        <v>-3.2744739841645172E-2</v>
      </c>
      <c r="N82" s="190">
        <f t="shared" si="151"/>
        <v>-6.5439568736959689E-3</v>
      </c>
      <c r="O82" s="190">
        <f t="shared" si="151"/>
        <v>-1.1150869845487227E-3</v>
      </c>
      <c r="P82" s="190">
        <f t="shared" ca="1" si="151"/>
        <v>-1.848918875700099E-2</v>
      </c>
      <c r="Q82" s="191">
        <f>IFERROR(Q81/Q$11,"")</f>
        <v>-5.6827776805609513E-4</v>
      </c>
      <c r="R82" s="190">
        <f t="shared" ref="R82:AO82" si="152">IFERROR(R81/R$11,"")</f>
        <v>-7.6768774512474009E-4</v>
      </c>
      <c r="S82" s="190">
        <f t="shared" si="152"/>
        <v>-7.2031218487308719E-4</v>
      </c>
      <c r="T82" s="190">
        <f t="shared" si="152"/>
        <v>-6.2967376277291371E-4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-6.63926103607656E-4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-434.70607000000001</v>
      </c>
      <c r="E85" s="176">
        <f t="shared" ref="E85:AB85" si="159">E87+E89+E91+E97+E99</f>
        <v>-453.16461000000004</v>
      </c>
      <c r="F85" s="176">
        <f t="shared" si="159"/>
        <v>-444.74801999999994</v>
      </c>
      <c r="G85" s="176">
        <f t="shared" si="159"/>
        <v>-415.58782000000002</v>
      </c>
      <c r="H85" s="176">
        <f t="shared" si="159"/>
        <v>-806.62090000000023</v>
      </c>
      <c r="I85" s="176">
        <f t="shared" si="159"/>
        <v>-804.73051999999996</v>
      </c>
      <c r="J85" s="176">
        <f t="shared" si="159"/>
        <v>-510.72416000000004</v>
      </c>
      <c r="K85" s="176">
        <f t="shared" si="159"/>
        <v>-504.58662000000004</v>
      </c>
      <c r="L85" s="176">
        <f t="shared" si="159"/>
        <v>-657.56483000000003</v>
      </c>
      <c r="M85" s="176">
        <f t="shared" si="159"/>
        <v>-626.08685000000014</v>
      </c>
      <c r="N85" s="176">
        <f t="shared" si="159"/>
        <v>-537.60203999999987</v>
      </c>
      <c r="O85" s="176">
        <f t="shared" si="159"/>
        <v>-665.3454499999998</v>
      </c>
      <c r="P85" s="176">
        <f t="shared" ca="1" si="159"/>
        <v>-2554.8274200000005</v>
      </c>
      <c r="Q85" s="177">
        <f>Q87+Q89+Q91+Q97+Q99+Q93+Q95</f>
        <v>-504.74060000000009</v>
      </c>
      <c r="R85" s="176">
        <f t="shared" ref="R85:T85" si="160">R87+R89+R91+R97+R99+R93+R95</f>
        <v>-477.73327000000012</v>
      </c>
      <c r="S85" s="176">
        <f t="shared" si="160"/>
        <v>-537.05414000000019</v>
      </c>
      <c r="T85" s="176">
        <f t="shared" si="160"/>
        <v>-452.70484999999991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-1972.2328600000003</v>
      </c>
      <c r="AD85" s="176">
        <v>-198.96405626666663</v>
      </c>
      <c r="AE85" s="176">
        <v>-198.96405626666663</v>
      </c>
      <c r="AF85" s="176">
        <v>-198.96405626666663</v>
      </c>
      <c r="AG85" s="176">
        <v>-198.96405626666663</v>
      </c>
      <c r="AH85" s="176">
        <v>-198.96405626666663</v>
      </c>
      <c r="AI85" s="176">
        <v>-198.96405626666663</v>
      </c>
      <c r="AJ85" s="176">
        <v>-198.96405626666663</v>
      </c>
      <c r="AK85" s="176">
        <v>-198.96405626666663</v>
      </c>
      <c r="AL85" s="176">
        <v>-198.96405626666663</v>
      </c>
      <c r="AM85" s="176">
        <v>-198.96405626666663</v>
      </c>
      <c r="AN85" s="176">
        <v>-198.96405626666663</v>
      </c>
      <c r="AO85" s="178">
        <v>-198.96405626666663</v>
      </c>
      <c r="AP85" s="5"/>
      <c r="AQ85" s="179">
        <v>-198.96405626666663</v>
      </c>
      <c r="AR85" s="178">
        <f ca="1">SUMIF($AD$4:$AO$4,"&lt;"&amp;MONTH(TODAY()),$AD85:$AO85)</f>
        <v>-994.82028133333313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8.9312121803762023E-2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1.2753097141990848</v>
      </c>
      <c r="AV85" s="45">
        <f ca="1">IFERROR(($AC85/$AR85)-1,"")</f>
        <v>0.98250166085945212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-2.9000965461816162E-2</v>
      </c>
      <c r="E86" s="196">
        <f t="shared" si="162"/>
        <v>-4.1348518860681895E-2</v>
      </c>
      <c r="F86" s="196">
        <f t="shared" si="162"/>
        <v>-3.8530923822582018E-2</v>
      </c>
      <c r="G86" s="196">
        <f t="shared" si="162"/>
        <v>-3.6432968846593951E-2</v>
      </c>
      <c r="H86" s="196">
        <f t="shared" si="162"/>
        <v>-6.4309873098349749E-2</v>
      </c>
      <c r="I86" s="196">
        <f t="shared" si="162"/>
        <v>-6.3306172388805274E-2</v>
      </c>
      <c r="J86" s="196">
        <f t="shared" si="162"/>
        <v>-3.6056923214958354E-2</v>
      </c>
      <c r="K86" s="196">
        <f t="shared" si="162"/>
        <v>-3.0698353645860061E-2</v>
      </c>
      <c r="L86" s="196">
        <f t="shared" si="162"/>
        <v>-4.2032688358412965E-2</v>
      </c>
      <c r="M86" s="196">
        <f t="shared" si="162"/>
        <v>-5.0167455327621062E-2</v>
      </c>
      <c r="N86" s="196">
        <f t="shared" si="162"/>
        <v>-4.3170730529222191E-2</v>
      </c>
      <c r="O86" s="196">
        <f t="shared" si="162"/>
        <v>-5.4091035463704161E-2</v>
      </c>
      <c r="P86" s="196">
        <f t="shared" ca="1" si="162"/>
        <v>-4.1581622726748313E-2</v>
      </c>
      <c r="Q86" s="197">
        <f t="shared" si="162"/>
        <v>-3.9951648668471944E-2</v>
      </c>
      <c r="R86" s="196">
        <f t="shared" si="162"/>
        <v>-4.8784021029654664E-2</v>
      </c>
      <c r="S86" s="196">
        <f t="shared" si="162"/>
        <v>-4.7201286650837636E-2</v>
      </c>
      <c r="T86" s="196">
        <f t="shared" si="162"/>
        <v>-3.4513673347884424E-2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-4.2032832250482918E-2</v>
      </c>
      <c r="AD86" s="185">
        <f t="shared" si="162"/>
        <v>-1.2885219510888427E-2</v>
      </c>
      <c r="AE86" s="185">
        <f t="shared" si="162"/>
        <v>-1.3652159648311579E-2</v>
      </c>
      <c r="AF86" s="185">
        <f t="shared" si="162"/>
        <v>-1.4003477145075474E-2</v>
      </c>
      <c r="AG86" s="185">
        <f t="shared" si="162"/>
        <v>-1.6158512141125403E-2</v>
      </c>
      <c r="AH86" s="185">
        <f t="shared" si="162"/>
        <v>-1.3206761944211323E-2</v>
      </c>
      <c r="AI86" s="185">
        <f t="shared" si="162"/>
        <v>-1.4073229899007987E-2</v>
      </c>
      <c r="AJ86" s="185">
        <f t="shared" si="162"/>
        <v>-1.2115959097647504E-2</v>
      </c>
      <c r="AK86" s="185">
        <f t="shared" si="162"/>
        <v>-1.081357625575699E-2</v>
      </c>
      <c r="AL86" s="185">
        <f t="shared" si="162"/>
        <v>-1.1879759438877313E-2</v>
      </c>
      <c r="AM86" s="185">
        <f t="shared" si="162"/>
        <v>-1.0750746175505501E-2</v>
      </c>
      <c r="AN86" s="185">
        <f t="shared" si="162"/>
        <v>-1.074817447427066E-2</v>
      </c>
      <c r="AO86" s="186">
        <f t="shared" si="162"/>
        <v>-1.0952380208222512E-2</v>
      </c>
      <c r="AP86" s="5"/>
      <c r="AQ86" s="146">
        <f>IFERROR(AQ85/AQ$11,"")</f>
        <v>-1.6158512141125403E-2</v>
      </c>
      <c r="AR86" s="147">
        <f ca="1">IFERROR(AR85/AR$11,"")</f>
        <v>-1.3893778943183806E-2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-1.9192954987095265E-3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1.8355161206759021E-2</v>
      </c>
      <c r="AV86" s="45">
        <f ca="1">IF($AR86&lt;&gt;0,IFERROR(($AR86-$AC86),""),"")</f>
        <v>2.8139053307299114E-2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-354.18749000000003</v>
      </c>
      <c r="E87" s="176">
        <v>-371.91795000000002</v>
      </c>
      <c r="F87" s="176">
        <v>-292.34939999999995</v>
      </c>
      <c r="G87" s="176">
        <v>-326.11070000000001</v>
      </c>
      <c r="H87" s="176">
        <v>-439.5960300000001</v>
      </c>
      <c r="I87" s="176">
        <v>-449.64327999999995</v>
      </c>
      <c r="J87" s="176">
        <v>-407.64954000000006</v>
      </c>
      <c r="K87" s="176">
        <v>-425.14757000000003</v>
      </c>
      <c r="L87" s="176">
        <v>-431.11561</v>
      </c>
      <c r="M87" s="176">
        <v>-473.40591000000006</v>
      </c>
      <c r="N87" s="176">
        <v>-446.49992999999989</v>
      </c>
      <c r="O87" s="176">
        <v>-476.69738999999987</v>
      </c>
      <c r="P87" s="176">
        <f ca="1">SUMIF($D$4:$O$4,"&lt;"&amp;MONTH(TODAY()),$D87:$O87)</f>
        <v>-1784.1615700000002</v>
      </c>
      <c r="Q87" s="177">
        <v>-454.18973000000011</v>
      </c>
      <c r="R87" s="176">
        <v>-365.85050000000012</v>
      </c>
      <c r="S87" s="176">
        <v>-409.01289000000008</v>
      </c>
      <c r="T87" s="176">
        <v>-358.79707999999988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-1587.8502000000003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-2.3629251748192425E-2</v>
      </c>
      <c r="E88" s="185">
        <f t="shared" si="164"/>
        <v>-3.3935254498803746E-2</v>
      </c>
      <c r="F88" s="185">
        <f t="shared" si="164"/>
        <v>-2.532780800458102E-2</v>
      </c>
      <c r="G88" s="185">
        <f t="shared" si="164"/>
        <v>-2.8588857521476316E-2</v>
      </c>
      <c r="H88" s="185">
        <f t="shared" si="164"/>
        <v>-3.5047895366755739E-2</v>
      </c>
      <c r="I88" s="185">
        <f t="shared" si="164"/>
        <v>-3.5372331842400899E-2</v>
      </c>
      <c r="J88" s="185">
        <f t="shared" si="164"/>
        <v>-2.8779895907789232E-2</v>
      </c>
      <c r="K88" s="185">
        <f t="shared" si="164"/>
        <v>-2.5865391467451208E-2</v>
      </c>
      <c r="L88" s="185">
        <f t="shared" si="164"/>
        <v>-2.7557660104140767E-2</v>
      </c>
      <c r="M88" s="185">
        <f t="shared" si="164"/>
        <v>-3.7933347173410195E-2</v>
      </c>
      <c r="N88" s="185">
        <f t="shared" si="164"/>
        <v>-3.5855013048958238E-2</v>
      </c>
      <c r="O88" s="185">
        <f t="shared" si="164"/>
        <v>-3.8754387556036059E-2</v>
      </c>
      <c r="P88" s="185">
        <f t="shared" ca="1" si="164"/>
        <v>-2.9038491095928095E-2</v>
      </c>
      <c r="Q88" s="199">
        <f t="shared" si="164"/>
        <v>-3.5950404072484225E-2</v>
      </c>
      <c r="R88" s="185">
        <f t="shared" si="164"/>
        <v>-3.7359044484613087E-2</v>
      </c>
      <c r="S88" s="185">
        <f t="shared" si="164"/>
        <v>-3.5947836962540725E-2</v>
      </c>
      <c r="T88" s="185">
        <f t="shared" si="164"/>
        <v>-2.7354257895171111E-2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-3.3840750982871141E-2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-49.216920000000009</v>
      </c>
      <c r="E89" s="176">
        <v>-57.076689999999992</v>
      </c>
      <c r="F89" s="176">
        <v>-115.54306</v>
      </c>
      <c r="G89" s="176">
        <v>-53.727050000000006</v>
      </c>
      <c r="H89" s="176">
        <v>-196.52882</v>
      </c>
      <c r="I89" s="176">
        <v>-148.29816</v>
      </c>
      <c r="J89" s="176">
        <v>-85.842500000000001</v>
      </c>
      <c r="K89" s="176">
        <v>-60.524289999999993</v>
      </c>
      <c r="L89" s="176">
        <v>-202.84736999999998</v>
      </c>
      <c r="M89" s="176">
        <v>-85.074970000000008</v>
      </c>
      <c r="N89" s="176">
        <v>-71.678260000000009</v>
      </c>
      <c r="O89" s="176">
        <v>-74.137960000000007</v>
      </c>
      <c r="P89" s="176">
        <f ca="1">SUMIF($D$4:$O$4,"&lt;"&amp;MONTH(TODAY()),$D89:$O89)</f>
        <v>-472.09253999999999</v>
      </c>
      <c r="Q89" s="177">
        <v>-40.878050000000002</v>
      </c>
      <c r="R89" s="176">
        <v>-76.930899999999994</v>
      </c>
      <c r="S89" s="176">
        <v>-104.55713</v>
      </c>
      <c r="T89" s="176">
        <v>-72.843899999999991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-295.20997999999997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-3.2834558695188439E-3</v>
      </c>
      <c r="E90" s="185">
        <f t="shared" si="166"/>
        <v>-5.2079013693728049E-3</v>
      </c>
      <c r="F90" s="185">
        <f t="shared" si="166"/>
        <v>-1.0010119534850372E-2</v>
      </c>
      <c r="G90" s="185">
        <f t="shared" si="166"/>
        <v>-4.7100416438320926E-3</v>
      </c>
      <c r="H90" s="185">
        <f t="shared" si="166"/>
        <v>-1.5668752786306944E-2</v>
      </c>
      <c r="I90" s="185">
        <f t="shared" si="166"/>
        <v>-1.1666251805514505E-2</v>
      </c>
      <c r="J90" s="185">
        <f t="shared" si="166"/>
        <v>-6.0604464669931852E-3</v>
      </c>
      <c r="K90" s="185">
        <f t="shared" si="166"/>
        <v>-3.6822142818305234E-3</v>
      </c>
      <c r="L90" s="185">
        <f t="shared" si="166"/>
        <v>-1.2966356925648969E-2</v>
      </c>
      <c r="M90" s="185">
        <f t="shared" si="166"/>
        <v>-6.8169372299924542E-3</v>
      </c>
      <c r="N90" s="185">
        <f t="shared" si="166"/>
        <v>-5.7559358354806961E-3</v>
      </c>
      <c r="O90" s="185">
        <f t="shared" si="166"/>
        <v>-6.0272434771541337E-3</v>
      </c>
      <c r="P90" s="185">
        <f t="shared" ca="1" si="166"/>
        <v>-7.6836398954855164E-3</v>
      </c>
      <c r="Q90" s="199">
        <f t="shared" si="166"/>
        <v>-3.235613485129251E-3</v>
      </c>
      <c r="R90" s="185">
        <f t="shared" si="166"/>
        <v>-7.8558452573969963E-3</v>
      </c>
      <c r="S90" s="185">
        <f t="shared" si="166"/>
        <v>-9.1894479474990982E-3</v>
      </c>
      <c r="T90" s="185">
        <f t="shared" si="166"/>
        <v>-5.5535313350099039E-3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-6.291605732605233E-3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-1.4</v>
      </c>
      <c r="E91" s="176">
        <f t="shared" ref="E91:O91" si="168">+E93+E95</f>
        <v>0</v>
      </c>
      <c r="F91" s="176">
        <f t="shared" si="168"/>
        <v>-32.04</v>
      </c>
      <c r="G91" s="176">
        <f t="shared" si="168"/>
        <v>0</v>
      </c>
      <c r="H91" s="176">
        <f t="shared" si="168"/>
        <v>-164.84652000000003</v>
      </c>
      <c r="I91" s="176">
        <f t="shared" si="168"/>
        <v>-183.1071</v>
      </c>
      <c r="J91" s="176">
        <f t="shared" si="168"/>
        <v>-0.51766000000000001</v>
      </c>
      <c r="K91" s="176">
        <f t="shared" si="168"/>
        <v>0</v>
      </c>
      <c r="L91" s="176">
        <f t="shared" si="168"/>
        <v>0</v>
      </c>
      <c r="M91" s="176">
        <f t="shared" si="168"/>
        <v>-49.282939999999996</v>
      </c>
      <c r="N91" s="176">
        <f t="shared" si="168"/>
        <v>0</v>
      </c>
      <c r="O91" s="176">
        <f t="shared" si="168"/>
        <v>-78.521000000000001</v>
      </c>
      <c r="P91" s="176">
        <f ca="1">SUMIF($D$4:$O$4,"&lt;"&amp;MONTH(TODAY()),$D91:$O91)</f>
        <v>-198.28652000000002</v>
      </c>
      <c r="Q91" s="177">
        <f>+Q93+Q95</f>
        <v>0</v>
      </c>
      <c r="R91" s="176">
        <f t="shared" ref="R91:AB91" si="169">+R93+R95</f>
        <v>0</v>
      </c>
      <c r="S91" s="176">
        <f t="shared" si="169"/>
        <v>-1.26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-1.26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-9.3399550750562619E-5</v>
      </c>
      <c r="E92" s="185">
        <f t="shared" si="171"/>
        <v>0</v>
      </c>
      <c r="F92" s="185">
        <f t="shared" si="171"/>
        <v>-2.7757983032179168E-3</v>
      </c>
      <c r="G92" s="185">
        <f t="shared" si="171"/>
        <v>0</v>
      </c>
      <c r="H92" s="185">
        <f t="shared" si="171"/>
        <v>-1.3142802005135958E-2</v>
      </c>
      <c r="I92" s="185">
        <f t="shared" si="171"/>
        <v>-1.4404585572589203E-2</v>
      </c>
      <c r="J92" s="185">
        <f t="shared" si="171"/>
        <v>-3.6546590769184168E-5</v>
      </c>
      <c r="K92" s="185">
        <f t="shared" si="171"/>
        <v>0</v>
      </c>
      <c r="L92" s="185">
        <f t="shared" si="171"/>
        <v>0</v>
      </c>
      <c r="M92" s="185">
        <f t="shared" si="171"/>
        <v>-3.948972400336836E-3</v>
      </c>
      <c r="N92" s="185">
        <f t="shared" si="171"/>
        <v>0</v>
      </c>
      <c r="O92" s="185">
        <f t="shared" si="171"/>
        <v>-6.3835744208448645E-3</v>
      </c>
      <c r="P92" s="185">
        <f t="shared" ca="1" si="171"/>
        <v>-3.2272533173453386E-3</v>
      </c>
      <c r="Q92" s="199">
        <f t="shared" si="171"/>
        <v>0</v>
      </c>
      <c r="R92" s="185">
        <f t="shared" si="171"/>
        <v>0</v>
      </c>
      <c r="S92" s="185">
        <f t="shared" si="171"/>
        <v>-1.1074045752641512E-4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-2.6853506860041096E-5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-1.4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-48.931069999999998</v>
      </c>
      <c r="N93" s="176">
        <v>0</v>
      </c>
      <c r="O93" s="176">
        <v>-78.521000000000001</v>
      </c>
      <c r="P93" s="176">
        <f ca="1">SUMIF($D$4:$O$4,"&lt;"&amp;MONTH(TODAY()),$D93:$O93)</f>
        <v>-1.4</v>
      </c>
      <c r="Q93" s="177">
        <v>0</v>
      </c>
      <c r="R93" s="176">
        <v>0</v>
      </c>
      <c r="S93" s="176">
        <v>-1.26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-1.26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-9.3399550750562619E-5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-3.9207775540369494E-3</v>
      </c>
      <c r="N94" s="185">
        <f t="shared" si="173"/>
        <v>0</v>
      </c>
      <c r="O94" s="185">
        <f t="shared" si="173"/>
        <v>-6.3835744208448645E-3</v>
      </c>
      <c r="P94" s="185">
        <f t="shared" ca="1" si="173"/>
        <v>-2.2785989911384159E-5</v>
      </c>
      <c r="Q94" s="199">
        <f t="shared" si="173"/>
        <v>0</v>
      </c>
      <c r="R94" s="185">
        <f t="shared" si="173"/>
        <v>0</v>
      </c>
      <c r="S94" s="185">
        <f t="shared" si="173"/>
        <v>-1.1074045752641512E-4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-2.6853506860041096E-5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-32.04</v>
      </c>
      <c r="G95" s="176">
        <v>0</v>
      </c>
      <c r="H95" s="176">
        <v>-164.84652000000003</v>
      </c>
      <c r="I95" s="176">
        <v>-183.1071</v>
      </c>
      <c r="J95" s="176">
        <v>-0.51766000000000001</v>
      </c>
      <c r="K95" s="176">
        <v>0</v>
      </c>
      <c r="L95" s="176">
        <v>0</v>
      </c>
      <c r="M95" s="176">
        <v>-0.35187000000000002</v>
      </c>
      <c r="N95" s="176">
        <v>0</v>
      </c>
      <c r="O95" s="176">
        <v>0</v>
      </c>
      <c r="P95" s="176">
        <f ca="1">SUMIF($D$4:$O$4,"&lt;"&amp;MONTH(TODAY()),$D95:$O95)</f>
        <v>-196.88652000000002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-2.7757983032179168E-3</v>
      </c>
      <c r="G96" s="185">
        <f t="shared" si="175"/>
        <v>0</v>
      </c>
      <c r="H96" s="185">
        <f t="shared" si="175"/>
        <v>-1.3142802005135958E-2</v>
      </c>
      <c r="I96" s="185">
        <f t="shared" si="175"/>
        <v>-1.4404585572589203E-2</v>
      </c>
      <c r="J96" s="185">
        <f t="shared" si="175"/>
        <v>-3.6546590769184168E-5</v>
      </c>
      <c r="K96" s="185">
        <f t="shared" si="175"/>
        <v>0</v>
      </c>
      <c r="L96" s="185">
        <f t="shared" si="175"/>
        <v>0</v>
      </c>
      <c r="M96" s="185">
        <f t="shared" si="175"/>
        <v>-2.8194846299886383E-5</v>
      </c>
      <c r="N96" s="185">
        <f t="shared" si="175"/>
        <v>0</v>
      </c>
      <c r="O96" s="185">
        <f t="shared" si="175"/>
        <v>0</v>
      </c>
      <c r="P96" s="185">
        <f t="shared" ca="1" si="175"/>
        <v>-3.2044673274339544E-3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-27.073250000000002</v>
      </c>
      <c r="E97" s="176">
        <v>-18.933889999999998</v>
      </c>
      <c r="F97" s="176">
        <v>0</v>
      </c>
      <c r="G97" s="176">
        <v>-32.89385</v>
      </c>
      <c r="H97" s="176">
        <v>0</v>
      </c>
      <c r="I97" s="176">
        <v>-17.953900000000001</v>
      </c>
      <c r="J97" s="176">
        <v>-11.75766</v>
      </c>
      <c r="K97" s="176">
        <v>-15.020430000000001</v>
      </c>
      <c r="L97" s="176">
        <v>-16.2804</v>
      </c>
      <c r="M97" s="176">
        <v>-11.831460000000002</v>
      </c>
      <c r="N97" s="176">
        <v>-14.989450000000001</v>
      </c>
      <c r="O97" s="176">
        <v>-32.517540000000004</v>
      </c>
      <c r="P97" s="176">
        <f ca="1">SUMIF($D$4:$O$4,"&lt;"&amp;MONTH(TODAY()),$D97:$O97)</f>
        <v>-78.900990000000007</v>
      </c>
      <c r="Q97" s="177">
        <v>-6.5555000000000003</v>
      </c>
      <c r="R97" s="176">
        <v>-33.220829999999999</v>
      </c>
      <c r="S97" s="176">
        <v>-18.800099999999997</v>
      </c>
      <c r="T97" s="176">
        <v>-17.64423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-76.220660000000009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-1.8061638481126211E-3</v>
      </c>
      <c r="E98" s="185">
        <f t="shared" si="177"/>
        <v>-1.7276024881357707E-3</v>
      </c>
      <c r="F98" s="185">
        <f t="shared" si="177"/>
        <v>0</v>
      </c>
      <c r="G98" s="185">
        <f t="shared" si="177"/>
        <v>-2.8836759756205904E-3</v>
      </c>
      <c r="H98" s="185">
        <f t="shared" si="177"/>
        <v>0</v>
      </c>
      <c r="I98" s="185">
        <f t="shared" si="177"/>
        <v>-1.4123891914169864E-3</v>
      </c>
      <c r="J98" s="185">
        <f t="shared" si="177"/>
        <v>-8.3008613457328346E-4</v>
      </c>
      <c r="K98" s="185">
        <f t="shared" si="177"/>
        <v>-9.138222334410806E-4</v>
      </c>
      <c r="L98" s="185">
        <f t="shared" si="177"/>
        <v>-1.0406715023829763E-3</v>
      </c>
      <c r="M98" s="185">
        <f t="shared" si="177"/>
        <v>-9.4803818513443535E-4</v>
      </c>
      <c r="N98" s="185">
        <f t="shared" si="177"/>
        <v>-1.203688711321203E-3</v>
      </c>
      <c r="O98" s="185">
        <f t="shared" si="177"/>
        <v>-2.6436002670979703E-3</v>
      </c>
      <c r="P98" s="185">
        <f t="shared" ca="1" si="177"/>
        <v>-1.284169401527302E-3</v>
      </c>
      <c r="Q98" s="199">
        <f t="shared" si="177"/>
        <v>-5.1888639995706267E-4</v>
      </c>
      <c r="R98" s="185">
        <f t="shared" si="177"/>
        <v>-3.3923650938997448E-3</v>
      </c>
      <c r="S98" s="185">
        <f t="shared" si="177"/>
        <v>-1.6523267266209179E-3</v>
      </c>
      <c r="T98" s="185">
        <f t="shared" si="177"/>
        <v>-1.345174876511579E-3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-1.6244381080848097E-3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-2.8284100000000003</v>
      </c>
      <c r="E99" s="176">
        <v>-5.2360800000000003</v>
      </c>
      <c r="F99" s="176">
        <v>-4.8155600000000005</v>
      </c>
      <c r="G99" s="176">
        <v>-2.8562200000000004</v>
      </c>
      <c r="H99" s="176">
        <v>-5.6495300000000004</v>
      </c>
      <c r="I99" s="176">
        <v>-5.7280799999999994</v>
      </c>
      <c r="J99" s="176">
        <v>-4.9568000000000003</v>
      </c>
      <c r="K99" s="176">
        <v>-3.8943300000000014</v>
      </c>
      <c r="L99" s="176">
        <v>-7.3214500000000013</v>
      </c>
      <c r="M99" s="176">
        <v>-6.4915699999999994</v>
      </c>
      <c r="N99" s="176">
        <v>-4.4343999999999992</v>
      </c>
      <c r="O99" s="176">
        <v>-3.4715599999999993</v>
      </c>
      <c r="P99" s="176">
        <f ca="1">SUMIF($D$4:$O$4,"&lt;"&amp;MONTH(TODAY()),$D99:$O99)</f>
        <v>-21.385800000000003</v>
      </c>
      <c r="Q99" s="177">
        <v>-3.1173199999999999</v>
      </c>
      <c r="R99" s="176">
        <v>-1.7310399999999999</v>
      </c>
      <c r="S99" s="176">
        <v>-2.1640199999999998</v>
      </c>
      <c r="T99" s="176">
        <v>-3.4196399999999998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-10.43202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-1.8869444524171347E-4</v>
      </c>
      <c r="E100" s="185">
        <f t="shared" si="179"/>
        <v>-4.7776050436956947E-4</v>
      </c>
      <c r="F100" s="185">
        <f t="shared" si="179"/>
        <v>-4.1719797993271138E-4</v>
      </c>
      <c r="G100" s="185">
        <f t="shared" si="179"/>
        <v>-2.5039370566495086E-4</v>
      </c>
      <c r="H100" s="185">
        <f t="shared" si="179"/>
        <v>-4.5042294015109171E-4</v>
      </c>
      <c r="I100" s="185">
        <f t="shared" si="179"/>
        <v>-4.5061397688367491E-4</v>
      </c>
      <c r="J100" s="185">
        <f t="shared" si="179"/>
        <v>-3.4994811483346619E-4</v>
      </c>
      <c r="K100" s="185">
        <f t="shared" si="179"/>
        <v>-2.3692566313724734E-4</v>
      </c>
      <c r="L100" s="185">
        <f t="shared" si="179"/>
        <v>-4.6799982624025479E-4</v>
      </c>
      <c r="M100" s="185">
        <f t="shared" si="179"/>
        <v>-5.2016033874713221E-4</v>
      </c>
      <c r="N100" s="185">
        <f t="shared" si="179"/>
        <v>-3.56092933462051E-4</v>
      </c>
      <c r="O100" s="185">
        <f t="shared" si="179"/>
        <v>-2.8222974257113631E-4</v>
      </c>
      <c r="P100" s="185">
        <f t="shared" ca="1" si="179"/>
        <v>-3.4806901646205677E-4</v>
      </c>
      <c r="Q100" s="199">
        <f t="shared" si="179"/>
        <v>-2.4674471090140347E-4</v>
      </c>
      <c r="R100" s="185">
        <f t="shared" si="179"/>
        <v>-1.7676619374483462E-4</v>
      </c>
      <c r="S100" s="185">
        <f t="shared" si="179"/>
        <v>-1.9019409912405781E-4</v>
      </c>
      <c r="T100" s="185">
        <f t="shared" si="179"/>
        <v>-2.607092411918262E-4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-2.2233041320165548E-4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-53.137389999999996</v>
      </c>
      <c r="E101" s="176">
        <f t="shared" si="181"/>
        <v>-53.615210000000005</v>
      </c>
      <c r="F101" s="176">
        <f t="shared" si="181"/>
        <v>-53.615210000000005</v>
      </c>
      <c r="G101" s="176">
        <f t="shared" si="181"/>
        <v>-53.615210000000005</v>
      </c>
      <c r="H101" s="176">
        <f t="shared" si="181"/>
        <v>-42.024999999999999</v>
      </c>
      <c r="I101" s="176">
        <f t="shared" si="181"/>
        <v>-42.025860000000002</v>
      </c>
      <c r="J101" s="176">
        <f t="shared" si="181"/>
        <v>-42.025860000000002</v>
      </c>
      <c r="K101" s="176">
        <f t="shared" si="181"/>
        <v>-42.025860000000002</v>
      </c>
      <c r="L101" s="176">
        <f t="shared" si="181"/>
        <v>-42.024999999999999</v>
      </c>
      <c r="M101" s="176">
        <f t="shared" si="181"/>
        <v>-42.025860000000002</v>
      </c>
      <c r="N101" s="176">
        <f t="shared" si="181"/>
        <v>-42.025860000000002</v>
      </c>
      <c r="O101" s="176">
        <f t="shared" si="181"/>
        <v>-42.025860000000002</v>
      </c>
      <c r="P101" s="176">
        <f t="shared" ca="1" si="181"/>
        <v>-256.00801999999999</v>
      </c>
      <c r="Q101" s="177">
        <f t="shared" si="181"/>
        <v>-42.025860000000002</v>
      </c>
      <c r="R101" s="176">
        <f t="shared" si="181"/>
        <v>-42.024999999999999</v>
      </c>
      <c r="S101" s="176">
        <f t="shared" si="181"/>
        <v>-42.025860000000002</v>
      </c>
      <c r="T101" s="176">
        <f t="shared" si="181"/>
        <v>-37.525860000000002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-163.60257999999999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-583.95126747067866</v>
      </c>
      <c r="AR101" s="178">
        <f t="shared" ca="1" si="183"/>
        <v>-2919.7563373533931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-0.30008928436538818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-0.94396704344572213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-3.5450059671838846E-3</v>
      </c>
      <c r="E102" s="196">
        <f t="shared" si="186"/>
        <v>-4.8920623389024582E-3</v>
      </c>
      <c r="F102" s="196">
        <f t="shared" si="186"/>
        <v>-4.6449753103830309E-3</v>
      </c>
      <c r="G102" s="196">
        <f t="shared" si="186"/>
        <v>-4.7002370657388192E-3</v>
      </c>
      <c r="H102" s="196">
        <f t="shared" si="186"/>
        <v>-3.350548463296881E-3</v>
      </c>
      <c r="I102" s="196">
        <f t="shared" si="186"/>
        <v>-3.3060711279445398E-3</v>
      </c>
      <c r="J102" s="196">
        <f t="shared" si="186"/>
        <v>-2.9670090544817568E-3</v>
      </c>
      <c r="K102" s="196">
        <f t="shared" si="186"/>
        <v>-2.5567953279288388E-3</v>
      </c>
      <c r="L102" s="196">
        <f t="shared" si="186"/>
        <v>-2.686311140244993E-3</v>
      </c>
      <c r="M102" s="196">
        <f t="shared" si="186"/>
        <v>-3.3674728261020919E-3</v>
      </c>
      <c r="N102" s="196">
        <f t="shared" si="186"/>
        <v>-3.3747771442958403E-3</v>
      </c>
      <c r="O102" s="196">
        <f t="shared" si="186"/>
        <v>-3.4166045377670607E-3</v>
      </c>
      <c r="P102" s="196">
        <f t="shared" ca="1" si="186"/>
        <v>-4.1667115435381676E-3</v>
      </c>
      <c r="Q102" s="197">
        <f t="shared" si="186"/>
        <v>-3.3264658989397488E-3</v>
      </c>
      <c r="R102" s="196">
        <f t="shared" si="186"/>
        <v>-4.2914082240310307E-3</v>
      </c>
      <c r="S102" s="196">
        <f t="shared" si="186"/>
        <v>-3.6936214002706892E-3</v>
      </c>
      <c r="T102" s="196">
        <f t="shared" si="186"/>
        <v>-2.8609264383592146E-3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-3.4867484161511283E-3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-4.7424564126316258E-2</v>
      </c>
      <c r="AR102" s="147">
        <f ca="1">IFERROR(AR101/AR$11,"")</f>
        <v>-4.0777665956687005E-2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-1.8393106273796047E-3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2.8609264383592146E-3</v>
      </c>
      <c r="AV102" s="45">
        <f ca="1">IF($AR102&lt;&gt;0,IFERROR(($AR102-$AC102),""),"")</f>
        <v>-3.729091754053588E-2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0</v>
      </c>
      <c r="H104" s="185">
        <f t="shared" si="188"/>
        <v>0</v>
      </c>
      <c r="I104" s="185">
        <f t="shared" si="188"/>
        <v>0</v>
      </c>
      <c r="J104" s="185">
        <f t="shared" si="188"/>
        <v>0</v>
      </c>
      <c r="K104" s="185">
        <f t="shared" si="188"/>
        <v>0</v>
      </c>
      <c r="L104" s="185">
        <f t="shared" si="188"/>
        <v>0</v>
      </c>
      <c r="M104" s="185">
        <f t="shared" si="188"/>
        <v>0</v>
      </c>
      <c r="N104" s="185">
        <f t="shared" si="188"/>
        <v>0</v>
      </c>
      <c r="O104" s="185">
        <f t="shared" si="188"/>
        <v>0</v>
      </c>
      <c r="P104" s="185">
        <f t="shared" ca="1" si="188"/>
        <v>0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-53.137389999999996</v>
      </c>
      <c r="E105" s="176">
        <v>-53.615210000000005</v>
      </c>
      <c r="F105" s="176">
        <v>-53.615210000000005</v>
      </c>
      <c r="G105" s="176">
        <v>-53.615210000000005</v>
      </c>
      <c r="H105" s="176">
        <v>-42.024999999999999</v>
      </c>
      <c r="I105" s="176">
        <v>-42.025860000000002</v>
      </c>
      <c r="J105" s="176">
        <v>-42.025860000000002</v>
      </c>
      <c r="K105" s="176">
        <v>-42.025860000000002</v>
      </c>
      <c r="L105" s="176">
        <v>-42.024999999999999</v>
      </c>
      <c r="M105" s="176">
        <v>-42.025860000000002</v>
      </c>
      <c r="N105" s="176">
        <v>-42.025860000000002</v>
      </c>
      <c r="O105" s="176">
        <v>-42.025860000000002</v>
      </c>
      <c r="P105" s="176">
        <f ca="1">SUMIF($D$4:$O$4,"&lt;"&amp;MONTH(TODAY()),$D105:$O105)</f>
        <v>-256.00801999999999</v>
      </c>
      <c r="Q105" s="177">
        <v>-42.025860000000002</v>
      </c>
      <c r="R105" s="176">
        <v>-42.024999999999999</v>
      </c>
      <c r="S105" s="176">
        <v>-42.025860000000002</v>
      </c>
      <c r="T105" s="176">
        <v>-37.525860000000002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-163.60257999999999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-3.5450059671838846E-3</v>
      </c>
      <c r="E106" s="185">
        <f t="shared" ref="E106:P106" si="192">IFERROR(E105/E$11,"")</f>
        <v>-4.8920623389024582E-3</v>
      </c>
      <c r="F106" s="185">
        <f t="shared" si="192"/>
        <v>-4.6449753103830309E-3</v>
      </c>
      <c r="G106" s="185">
        <f t="shared" si="192"/>
        <v>-4.7002370657388192E-3</v>
      </c>
      <c r="H106" s="185">
        <f t="shared" si="192"/>
        <v>-3.350548463296881E-3</v>
      </c>
      <c r="I106" s="185">
        <f t="shared" si="192"/>
        <v>-3.3060711279445398E-3</v>
      </c>
      <c r="J106" s="185">
        <f t="shared" si="192"/>
        <v>-2.9670090544817568E-3</v>
      </c>
      <c r="K106" s="185">
        <f t="shared" si="192"/>
        <v>-2.5567953279288388E-3</v>
      </c>
      <c r="L106" s="185">
        <f t="shared" si="192"/>
        <v>-2.686311140244993E-3</v>
      </c>
      <c r="M106" s="185">
        <f t="shared" si="192"/>
        <v>-3.3674728261020919E-3</v>
      </c>
      <c r="N106" s="185">
        <f t="shared" si="192"/>
        <v>-3.3747771442958403E-3</v>
      </c>
      <c r="O106" s="185">
        <f t="shared" si="192"/>
        <v>-3.4166045377670607E-3</v>
      </c>
      <c r="P106" s="185">
        <f t="shared" ca="1" si="192"/>
        <v>-4.1667115435381676E-3</v>
      </c>
      <c r="Q106" s="199">
        <f>IFERROR(Q105/Q$11,"")</f>
        <v>-3.3264658989397488E-3</v>
      </c>
      <c r="R106" s="185">
        <f t="shared" ref="R106:AO106" si="193">IFERROR(R105/R$11,"")</f>
        <v>-4.2914082240310307E-3</v>
      </c>
      <c r="S106" s="185">
        <f t="shared" si="193"/>
        <v>-3.6936214002706892E-3</v>
      </c>
      <c r="T106" s="185">
        <f t="shared" si="193"/>
        <v>-2.8609264383592146E-3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-3.4867484161511283E-3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0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0</v>
      </c>
      <c r="Q111" s="177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0</v>
      </c>
      <c r="L112" s="185">
        <f t="shared" si="204"/>
        <v>0</v>
      </c>
      <c r="M112" s="185">
        <f t="shared" si="204"/>
        <v>0</v>
      </c>
      <c r="N112" s="185">
        <f t="shared" si="204"/>
        <v>0</v>
      </c>
      <c r="O112" s="185">
        <f t="shared" si="204"/>
        <v>0</v>
      </c>
      <c r="P112" s="185">
        <f t="shared" ca="1" si="204"/>
        <v>0</v>
      </c>
      <c r="Q112" s="199">
        <f>IFERROR(Q111/Q$11,"")</f>
        <v>0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0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-583.95126747067866</v>
      </c>
      <c r="AE113" s="176">
        <v>-583.95126747067866</v>
      </c>
      <c r="AF113" s="176">
        <v>-583.95126747067866</v>
      </c>
      <c r="AG113" s="176">
        <v>-583.95126747067866</v>
      </c>
      <c r="AH113" s="176">
        <v>-583.95126747067866</v>
      </c>
      <c r="AI113" s="176">
        <v>-583.95126747067866</v>
      </c>
      <c r="AJ113" s="176">
        <v>-583.95126747067866</v>
      </c>
      <c r="AK113" s="176">
        <v>-583.95126747067866</v>
      </c>
      <c r="AL113" s="176">
        <v>-583.95126747067866</v>
      </c>
      <c r="AM113" s="176">
        <v>-583.95126747067866</v>
      </c>
      <c r="AN113" s="176">
        <v>-583.95126747067866</v>
      </c>
      <c r="AO113" s="178">
        <v>-583.95126747067866</v>
      </c>
      <c r="AP113" s="5"/>
      <c r="AQ113" s="179">
        <v>-583.95126747067866</v>
      </c>
      <c r="AR113" s="178">
        <f ca="1">SUMIF($AD$4:$AO$4,"&lt;"&amp;MONTH(TODAY()),$AD113:$AO113)</f>
        <v>-2919.7563373533931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-3.7817585780099527E-2</v>
      </c>
      <c r="AE114" s="185">
        <f t="shared" si="209"/>
        <v>-4.0068523329955953E-2</v>
      </c>
      <c r="AF114" s="185">
        <f t="shared" si="209"/>
        <v>-4.1099625637424711E-2</v>
      </c>
      <c r="AG114" s="185">
        <f t="shared" si="209"/>
        <v>-4.7424564126316258E-2</v>
      </c>
      <c r="AH114" s="185">
        <f t="shared" si="209"/>
        <v>-3.8761299509140389E-2</v>
      </c>
      <c r="AI114" s="185">
        <f t="shared" si="209"/>
        <v>-4.1304347082256276E-2</v>
      </c>
      <c r="AJ114" s="185">
        <f t="shared" si="209"/>
        <v>-3.5559838316783901E-2</v>
      </c>
      <c r="AK114" s="185">
        <f t="shared" si="209"/>
        <v>-3.1737398598150939E-2</v>
      </c>
      <c r="AL114" s="185">
        <f t="shared" si="209"/>
        <v>-3.4866602097624134E-2</v>
      </c>
      <c r="AM114" s="185">
        <f t="shared" si="209"/>
        <v>-3.1552994913955003E-2</v>
      </c>
      <c r="AN114" s="185">
        <f t="shared" si="209"/>
        <v>-3.1545447077306416E-2</v>
      </c>
      <c r="AO114" s="186">
        <f t="shared" si="209"/>
        <v>-3.2144782451762895E-2</v>
      </c>
      <c r="AP114" s="5"/>
      <c r="AQ114" s="193">
        <f t="shared" ref="AQ114" si="211">IFERROR(AQ113/AQ$11,"")</f>
        <v>-4.7424564126316258E-2</v>
      </c>
      <c r="AR114" s="186">
        <f ca="1">IFERROR(AR113/AR$11,"")</f>
        <v>-4.0777665956687005E-2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-62.862090000000009</v>
      </c>
      <c r="E115" s="176">
        <v>-50.066920000000003</v>
      </c>
      <c r="F115" s="176">
        <v>-47.768490000000014</v>
      </c>
      <c r="G115" s="176">
        <v>-40.127510000000008</v>
      </c>
      <c r="H115" s="176">
        <v>-48.121320000000004</v>
      </c>
      <c r="I115" s="176">
        <v>-35.410580000000003</v>
      </c>
      <c r="J115" s="176">
        <v>-40.324030000000008</v>
      </c>
      <c r="K115" s="176">
        <v>-58.023480000000006</v>
      </c>
      <c r="L115" s="176">
        <v>-28.109740000000006</v>
      </c>
      <c r="M115" s="176">
        <v>-43.15832000000001</v>
      </c>
      <c r="N115" s="176">
        <v>-24.371549999999999</v>
      </c>
      <c r="O115" s="176">
        <v>-43.938380000000002</v>
      </c>
      <c r="P115" s="176">
        <f ca="1">SUMIF($D$4:$O$4,"&lt;"&amp;MONTH(TODAY()),$D115:$O115)</f>
        <v>-248.94633000000002</v>
      </c>
      <c r="Q115" s="177">
        <v>-54.592020000000005</v>
      </c>
      <c r="R115" s="176">
        <v>-53.424660000000003</v>
      </c>
      <c r="S115" s="176">
        <v>-51.610709999999997</v>
      </c>
      <c r="T115" s="176">
        <v>-48.357500000000009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-207.98489000000001</v>
      </c>
      <c r="AD115" s="176">
        <v>-96.246802801003</v>
      </c>
      <c r="AE115" s="176">
        <v>-96.246802801003</v>
      </c>
      <c r="AF115" s="176">
        <v>-96.246802801003</v>
      </c>
      <c r="AG115" s="176">
        <v>-96.246802801003</v>
      </c>
      <c r="AH115" s="176">
        <v>-96.246802801003</v>
      </c>
      <c r="AI115" s="176">
        <v>-96.246802801003</v>
      </c>
      <c r="AJ115" s="176">
        <v>-96.246802801003</v>
      </c>
      <c r="AK115" s="176">
        <v>-96.246802801003</v>
      </c>
      <c r="AL115" s="176">
        <v>-96.246802801003</v>
      </c>
      <c r="AM115" s="176">
        <v>-96.246802801003</v>
      </c>
      <c r="AN115" s="176">
        <v>-96.246802801003</v>
      </c>
      <c r="AO115" s="178">
        <v>-96.246802801003</v>
      </c>
      <c r="AP115" s="5"/>
      <c r="AQ115" s="179">
        <v>-96.246802801003</v>
      </c>
      <c r="AR115" s="178">
        <f ca="1">SUMIF($AD$4:$AO$4,"&lt;"&amp;MONTH(TODAY()),$AD115:$AO115)</f>
        <v>-481.23401400501501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0.20509595536827474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-0.49756772596402477</v>
      </c>
      <c r="AV115" s="45">
        <f ca="1">IFERROR(($AC115/$AR115)-1,"")</f>
        <v>-0.56780924883287121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-4.1937792608867401E-3</v>
      </c>
      <c r="E116" s="196">
        <f t="shared" si="212"/>
        <v>-4.5683024230781201E-3</v>
      </c>
      <c r="F116" s="196">
        <f t="shared" si="212"/>
        <v>-4.1384423685793406E-3</v>
      </c>
      <c r="G116" s="196">
        <f t="shared" si="212"/>
        <v>-3.5178228315771803E-3</v>
      </c>
      <c r="H116" s="196">
        <f t="shared" si="212"/>
        <v>-3.8365928561051154E-3</v>
      </c>
      <c r="I116" s="196">
        <f t="shared" si="212"/>
        <v>-2.7856633073486269E-3</v>
      </c>
      <c r="J116" s="196">
        <f t="shared" si="212"/>
        <v>-2.8468605311870836E-3</v>
      </c>
      <c r="K116" s="196">
        <f t="shared" si="212"/>
        <v>-3.5300684524759859E-3</v>
      </c>
      <c r="L116" s="196">
        <f t="shared" si="212"/>
        <v>-1.7968235029480143E-3</v>
      </c>
      <c r="M116" s="196">
        <f t="shared" si="212"/>
        <v>-3.458215246998359E-3</v>
      </c>
      <c r="N116" s="196">
        <f t="shared" si="212"/>
        <v>-1.9570937967970979E-3</v>
      </c>
      <c r="O116" s="196">
        <f t="shared" si="212"/>
        <v>-3.5720879594167369E-3</v>
      </c>
      <c r="P116" s="196">
        <f t="shared" ca="1" si="212"/>
        <v>-4.0517775456115094E-3</v>
      </c>
      <c r="Q116" s="197">
        <f t="shared" si="212"/>
        <v>-4.321113069054072E-3</v>
      </c>
      <c r="R116" s="196">
        <f t="shared" si="212"/>
        <v>-5.4554913810841562E-3</v>
      </c>
      <c r="S116" s="196">
        <f t="shared" si="212"/>
        <v>-4.5360266973516888E-3</v>
      </c>
      <c r="T116" s="196">
        <f t="shared" si="212"/>
        <v>-3.686717645990145E-3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-4.4326378336507089E-3</v>
      </c>
      <c r="AD116" s="185">
        <f t="shared" si="212"/>
        <v>-6.2330915673027756E-3</v>
      </c>
      <c r="AE116" s="185">
        <f t="shared" si="212"/>
        <v>-6.6040909204110937E-3</v>
      </c>
      <c r="AF116" s="185">
        <f t="shared" si="212"/>
        <v>-6.7740371230873078E-3</v>
      </c>
      <c r="AG116" s="185">
        <f t="shared" si="212"/>
        <v>-7.8165129962977139E-3</v>
      </c>
      <c r="AH116" s="185">
        <f t="shared" si="212"/>
        <v>-6.388634391232266E-3</v>
      </c>
      <c r="AI116" s="185">
        <f t="shared" si="212"/>
        <v>-6.8077792958120718E-3</v>
      </c>
      <c r="AJ116" s="185">
        <f t="shared" si="212"/>
        <v>-5.8609698047840985E-3</v>
      </c>
      <c r="AK116" s="185">
        <f t="shared" si="212"/>
        <v>-5.2309555855984862E-3</v>
      </c>
      <c r="AL116" s="185">
        <f t="shared" si="212"/>
        <v>-5.7467106646867053E-3</v>
      </c>
      <c r="AM116" s="185">
        <f t="shared" si="212"/>
        <v>-5.2005621846123746E-3</v>
      </c>
      <c r="AN116" s="185">
        <f t="shared" si="212"/>
        <v>-5.199318150758938E-3</v>
      </c>
      <c r="AO116" s="186">
        <f t="shared" si="212"/>
        <v>-5.2981005608850953E-3</v>
      </c>
      <c r="AP116" s="5"/>
      <c r="AQ116" s="146">
        <f>IFERROR(AQ115/AQ$11,"")</f>
        <v>-7.8165129962977139E-3</v>
      </c>
      <c r="AR116" s="147">
        <f ca="1">IFERROR(AR115/AR$11,"")</f>
        <v>-6.7209717533758002E-3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1.6889481441296475E-4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-4.1297953503075689E-3</v>
      </c>
      <c r="AV116" s="45">
        <f ca="1">IF($AR116&lt;&gt;0,IFERROR(($AR116-$AC116),""),"")</f>
        <v>-2.2883339197250913E-3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-2340.29036</v>
      </c>
      <c r="E117" s="176">
        <f t="shared" ref="E117:AB117" si="214">+E119+E121+E123</f>
        <v>-2003.7248299999999</v>
      </c>
      <c r="F117" s="176">
        <f t="shared" si="214"/>
        <v>-2304.2549899999999</v>
      </c>
      <c r="G117" s="176">
        <f t="shared" si="214"/>
        <v>-2104.1755499999999</v>
      </c>
      <c r="H117" s="176">
        <f t="shared" si="214"/>
        <v>-1665.8634399999999</v>
      </c>
      <c r="I117" s="176">
        <f t="shared" si="214"/>
        <v>-2205.00083</v>
      </c>
      <c r="J117" s="176">
        <f t="shared" si="214"/>
        <v>-2205.60052</v>
      </c>
      <c r="K117" s="176">
        <f t="shared" si="214"/>
        <v>-2021.8786399999997</v>
      </c>
      <c r="L117" s="176">
        <f t="shared" si="214"/>
        <v>-2046.7118500000001</v>
      </c>
      <c r="M117" s="176">
        <f t="shared" si="214"/>
        <v>-2029.6285100000002</v>
      </c>
      <c r="N117" s="176">
        <f t="shared" si="214"/>
        <v>-2098.6918500000002</v>
      </c>
      <c r="O117" s="176">
        <f t="shared" si="214"/>
        <v>22838.882399999999</v>
      </c>
      <c r="P117" s="176">
        <f t="shared" ca="1" si="214"/>
        <v>-10418.309169999999</v>
      </c>
      <c r="Q117" s="177">
        <f t="shared" si="214"/>
        <v>-236.47562000000011</v>
      </c>
      <c r="R117" s="176">
        <f t="shared" si="214"/>
        <v>-233.44374999999999</v>
      </c>
      <c r="S117" s="176">
        <f t="shared" si="214"/>
        <v>-217.52058999999986</v>
      </c>
      <c r="T117" s="176">
        <f t="shared" si="214"/>
        <v>-241.51577999999981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-928.95573999999976</v>
      </c>
      <c r="AD117" s="176">
        <v>-583.95126747067866</v>
      </c>
      <c r="AE117" s="176">
        <v>-583.95126747067866</v>
      </c>
      <c r="AF117" s="176">
        <v>-583.95126747067866</v>
      </c>
      <c r="AG117" s="176">
        <v>-583.95126747067866</v>
      </c>
      <c r="AH117" s="176">
        <v>-583.95126747067866</v>
      </c>
      <c r="AI117" s="176">
        <v>-583.95126747067866</v>
      </c>
      <c r="AJ117" s="176">
        <v>-583.95126747067866</v>
      </c>
      <c r="AK117" s="176">
        <v>-583.95126747067866</v>
      </c>
      <c r="AL117" s="176">
        <v>-583.95126747067866</v>
      </c>
      <c r="AM117" s="176">
        <v>-583.95126747067866</v>
      </c>
      <c r="AN117" s="176">
        <v>-583.95126747067866</v>
      </c>
      <c r="AO117" s="178">
        <v>-583.95126747067866</v>
      </c>
      <c r="AP117" s="5"/>
      <c r="AQ117" s="179">
        <v>-583.95126747067866</v>
      </c>
      <c r="AR117" s="178">
        <f ca="1">SUMIF($AD$4:$AO$4,"&lt;"&amp;MONTH(TODAY()),$AD117:$AO117)</f>
        <v>-2919.7563373533931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-0.88522070793950636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-0.58641106980365132</v>
      </c>
      <c r="AV117" s="45">
        <f ca="1">IFERROR(($AC117/$AR117)-1,"")</f>
        <v>-0.68183792321449332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-0.15613004874990891</v>
      </c>
      <c r="E118" s="201">
        <f t="shared" si="216"/>
        <v>-0.18282772329655578</v>
      </c>
      <c r="F118" s="201">
        <f t="shared" si="216"/>
        <v>-0.19963005903319031</v>
      </c>
      <c r="G118" s="202">
        <f t="shared" si="216"/>
        <v>-0.18446489182699022</v>
      </c>
      <c r="H118" s="202">
        <f t="shared" si="216"/>
        <v>-0.13281513834513875</v>
      </c>
      <c r="I118" s="202">
        <f t="shared" si="216"/>
        <v>-0.17346199652206395</v>
      </c>
      <c r="J118" s="202">
        <f t="shared" si="216"/>
        <v>-0.15571452228246302</v>
      </c>
      <c r="K118" s="202">
        <f t="shared" si="216"/>
        <v>-0.12300830632356158</v>
      </c>
      <c r="L118" s="202">
        <f t="shared" si="216"/>
        <v>-0.13082938354613777</v>
      </c>
      <c r="M118" s="202">
        <f t="shared" si="216"/>
        <v>-0.16263126690345131</v>
      </c>
      <c r="N118" s="202">
        <f t="shared" si="216"/>
        <v>-0.16852997864410044</v>
      </c>
      <c r="O118" s="202">
        <f t="shared" si="216"/>
        <v>1.8567479462732766</v>
      </c>
      <c r="P118" s="202">
        <f t="shared" ca="1" si="216"/>
        <v>-0.16956534831521505</v>
      </c>
      <c r="Q118" s="203">
        <f t="shared" si="216"/>
        <v>-1.8717715374786732E-2</v>
      </c>
      <c r="R118" s="202">
        <f t="shared" si="216"/>
        <v>-2.3838249342026028E-2</v>
      </c>
      <c r="S118" s="202">
        <f t="shared" si="216"/>
        <v>-1.9117721950806143E-2</v>
      </c>
      <c r="T118" s="202">
        <f t="shared" si="216"/>
        <v>-1.8412872623917134E-2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-1.9798189949813132E-2</v>
      </c>
      <c r="AD118" s="204">
        <f t="shared" si="216"/>
        <v>-3.7817585780099527E-2</v>
      </c>
      <c r="AE118" s="204">
        <f t="shared" si="216"/>
        <v>-4.0068523329955953E-2</v>
      </c>
      <c r="AF118" s="204">
        <f t="shared" si="216"/>
        <v>-4.1099625637424711E-2</v>
      </c>
      <c r="AG118" s="204">
        <f t="shared" si="216"/>
        <v>-4.7424564126316258E-2</v>
      </c>
      <c r="AH118" s="204">
        <f t="shared" si="216"/>
        <v>-3.8761299509140389E-2</v>
      </c>
      <c r="AI118" s="204">
        <f t="shared" si="216"/>
        <v>-4.1304347082256276E-2</v>
      </c>
      <c r="AJ118" s="204">
        <f t="shared" si="216"/>
        <v>-3.5559838316783901E-2</v>
      </c>
      <c r="AK118" s="204">
        <f t="shared" si="216"/>
        <v>-3.1737398598150939E-2</v>
      </c>
      <c r="AL118" s="204">
        <f t="shared" si="216"/>
        <v>-3.4866602097624134E-2</v>
      </c>
      <c r="AM118" s="204">
        <f t="shared" si="216"/>
        <v>-3.1552994913955003E-2</v>
      </c>
      <c r="AN118" s="204">
        <f t="shared" si="216"/>
        <v>-3.1545447077306416E-2</v>
      </c>
      <c r="AO118" s="205">
        <f t="shared" si="216"/>
        <v>-3.2144782451762895E-2</v>
      </c>
      <c r="AP118" s="56"/>
      <c r="AQ118" s="206">
        <f>IFERROR(AQ117/AQ$11,"")</f>
        <v>-4.7424564126316258E-2</v>
      </c>
      <c r="AR118" s="205">
        <f ca="1">IFERROR(AR117/AR$11,"")</f>
        <v>-4.0777665956687005E-2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-0.16605201920307308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-2.9011691502399125E-2</v>
      </c>
      <c r="AV118" s="45">
        <f ca="1">IF($AR118&lt;&gt;0,IFERROR(($AR118-$AC118),""),"")</f>
        <v>-2.0979476006873873E-2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-2340.29036</v>
      </c>
      <c r="E119" s="156">
        <v>-2003.7248299999999</v>
      </c>
      <c r="F119" s="156">
        <v>-2304.2549899999999</v>
      </c>
      <c r="G119" s="156">
        <v>-2104.1755499999999</v>
      </c>
      <c r="H119" s="156">
        <v>-1665.8634399999999</v>
      </c>
      <c r="I119" s="156">
        <v>-2205.00083</v>
      </c>
      <c r="J119" s="156">
        <v>-2205.60052</v>
      </c>
      <c r="K119" s="156">
        <v>-2021.8786399999997</v>
      </c>
      <c r="L119" s="156">
        <v>-2046.7118500000001</v>
      </c>
      <c r="M119" s="156">
        <v>-2029.6285100000002</v>
      </c>
      <c r="N119" s="156">
        <v>-2098.6918500000002</v>
      </c>
      <c r="O119" s="156">
        <v>22838.882399999999</v>
      </c>
      <c r="P119" s="156">
        <f ca="1">SUMIF($D$4:$O$4,"&lt;"&amp;MONTH(TODAY()),$D119:$O119)</f>
        <v>-10418.309169999999</v>
      </c>
      <c r="Q119" s="157">
        <v>-236.47562000000011</v>
      </c>
      <c r="R119" s="156">
        <v>-233.44374999999999</v>
      </c>
      <c r="S119" s="156">
        <v>-217.52058999999986</v>
      </c>
      <c r="T119" s="156">
        <v>-241.51577999999981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-928.95573999999976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-0.15613004874990891</v>
      </c>
      <c r="E120" s="154">
        <f t="shared" ref="E120:P120" si="218">IFERROR(E119/E$11,"")</f>
        <v>-0.18282772329655578</v>
      </c>
      <c r="F120" s="154">
        <f t="shared" si="218"/>
        <v>-0.19963005903319031</v>
      </c>
      <c r="G120" s="154">
        <f t="shared" si="218"/>
        <v>-0.18446489182699022</v>
      </c>
      <c r="H120" s="154">
        <f t="shared" si="218"/>
        <v>-0.13281513834513875</v>
      </c>
      <c r="I120" s="154">
        <f t="shared" si="218"/>
        <v>-0.17346199652206395</v>
      </c>
      <c r="J120" s="154">
        <f t="shared" si="218"/>
        <v>-0.15571452228246302</v>
      </c>
      <c r="K120" s="154">
        <f t="shared" si="218"/>
        <v>-0.12300830632356158</v>
      </c>
      <c r="L120" s="154">
        <f t="shared" si="218"/>
        <v>-0.13082938354613777</v>
      </c>
      <c r="M120" s="154">
        <f t="shared" si="218"/>
        <v>-0.16263126690345131</v>
      </c>
      <c r="N120" s="154">
        <f t="shared" si="218"/>
        <v>-0.16852997864410044</v>
      </c>
      <c r="O120" s="154">
        <f t="shared" si="218"/>
        <v>1.8567479462732766</v>
      </c>
      <c r="P120" s="154">
        <f t="shared" ca="1" si="218"/>
        <v>-0.16956534831521505</v>
      </c>
      <c r="Q120" s="172">
        <f>IFERROR(Q119/Q$11,"")</f>
        <v>-1.8717715374786732E-2</v>
      </c>
      <c r="R120" s="154">
        <f t="shared" ref="R120:AO120" si="219">IFERROR(R119/R$11,"")</f>
        <v>-2.3838249342026028E-2</v>
      </c>
      <c r="S120" s="154">
        <f t="shared" si="219"/>
        <v>-1.9117721950806143E-2</v>
      </c>
      <c r="T120" s="154">
        <f t="shared" si="219"/>
        <v>-1.8412872623917134E-2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-1.9798189949813132E-2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-9464.0669500000004</v>
      </c>
      <c r="E125" s="217">
        <f t="shared" ref="E125:AB125" si="230">E23+E49+E73+E85+E101+E115+E117</f>
        <v>-8829.5649099999991</v>
      </c>
      <c r="F125" s="217">
        <f t="shared" si="230"/>
        <v>-8513.1201099999998</v>
      </c>
      <c r="G125" s="217">
        <f t="shared" si="230"/>
        <v>-8410.5418299999983</v>
      </c>
      <c r="H125" s="217">
        <f t="shared" si="230"/>
        <v>-10661.61341</v>
      </c>
      <c r="I125" s="217">
        <f t="shared" si="230"/>
        <v>-10993.653159999998</v>
      </c>
      <c r="J125" s="217">
        <f t="shared" si="230"/>
        <v>-10083.24956</v>
      </c>
      <c r="K125" s="217">
        <f t="shared" si="230"/>
        <v>-10544.224219999998</v>
      </c>
      <c r="L125" s="217">
        <f t="shared" si="230"/>
        <v>-9333.8676199999991</v>
      </c>
      <c r="M125" s="217">
        <f t="shared" si="230"/>
        <v>-9645.6006600000001</v>
      </c>
      <c r="N125" s="217">
        <f t="shared" si="230"/>
        <v>-9692.8761200000008</v>
      </c>
      <c r="O125" s="217">
        <f t="shared" si="230"/>
        <v>16064.508449999998</v>
      </c>
      <c r="P125" s="217">
        <f t="shared" ca="1" si="230"/>
        <v>-45878.907210000005</v>
      </c>
      <c r="Q125" s="218">
        <f t="shared" si="230"/>
        <v>-7204.2751800000005</v>
      </c>
      <c r="R125" s="217">
        <f t="shared" si="230"/>
        <v>-7532.2661699999999</v>
      </c>
      <c r="S125" s="217">
        <f t="shared" si="230"/>
        <v>-7968.3139199999996</v>
      </c>
      <c r="T125" s="217">
        <f>T23+T49+T73+T85+T101+T115+T117</f>
        <v>-8318.7742800000015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-31023.629550000001</v>
      </c>
      <c r="AD125" s="71">
        <v>-9872.4665671618677</v>
      </c>
      <c r="AE125" s="71">
        <v>-9568.8601423041291</v>
      </c>
      <c r="AF125" s="71">
        <v>-9440.8910159411826</v>
      </c>
      <c r="AG125" s="71">
        <v>-8777.6677667091099</v>
      </c>
      <c r="AH125" s="71">
        <v>-9740.8856850658231</v>
      </c>
      <c r="AI125" s="71">
        <v>-9416.2434316674207</v>
      </c>
      <c r="AJ125" s="71">
        <v>-10215.602685785219</v>
      </c>
      <c r="AK125" s="71">
        <v>-10907.838701334142</v>
      </c>
      <c r="AL125" s="71">
        <v>-10329.879070266721</v>
      </c>
      <c r="AM125" s="71">
        <v>-10945.474603384195</v>
      </c>
      <c r="AN125" s="71">
        <v>-10947.024454099335</v>
      </c>
      <c r="AO125" s="71">
        <v>-10826.224329072693</v>
      </c>
      <c r="AP125" s="5"/>
      <c r="AQ125" s="220">
        <v>-8777.6677667091099</v>
      </c>
      <c r="AR125" s="221">
        <f ca="1">SUMIF($AD$4:$AO$4,"&lt;"&amp;MONTH(TODAY()),$AD125:$AO125)</f>
        <v>-47400.771177182105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-1.0911015230037457E-2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-5.2279660031055775E-2</v>
      </c>
      <c r="AV125" s="45">
        <f ca="1">IFERROR(($AC125/$AR125)-1,"")</f>
        <v>-0.3455036958357709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-0.63138542957374821</v>
      </c>
      <c r="E126" s="47">
        <f t="shared" ref="E126:P126" si="232">IFERROR(E125/E$11,"")</f>
        <v>-0.80564418128933313</v>
      </c>
      <c r="F126" s="47">
        <f t="shared" si="232"/>
        <v>-0.73753758915194523</v>
      </c>
      <c r="G126" s="48">
        <f t="shared" si="232"/>
        <v>-0.73731951161457332</v>
      </c>
      <c r="H126" s="48">
        <f t="shared" si="232"/>
        <v>-0.85002385311459649</v>
      </c>
      <c r="I126" s="48">
        <f t="shared" si="232"/>
        <v>-0.86484367727185707</v>
      </c>
      <c r="J126" s="48">
        <f t="shared" si="232"/>
        <v>-0.71187342134388665</v>
      </c>
      <c r="K126" s="48">
        <f t="shared" si="232"/>
        <v>-0.64149605082037819</v>
      </c>
      <c r="L126" s="48">
        <f t="shared" si="232"/>
        <v>-0.59663706291916752</v>
      </c>
      <c r="M126" s="48">
        <f t="shared" si="232"/>
        <v>-0.77288836240311087</v>
      </c>
      <c r="N126" s="48">
        <f t="shared" si="232"/>
        <v>-0.77836115173531117</v>
      </c>
      <c r="O126" s="48">
        <f t="shared" si="232"/>
        <v>1.3060071219784029</v>
      </c>
      <c r="P126" s="48">
        <f t="shared" ca="1" si="232"/>
        <v>-0.74671165488027869</v>
      </c>
      <c r="Q126" s="49">
        <f>IFERROR(Q125/Q$11,"")</f>
        <v>-0.57023879375337039</v>
      </c>
      <c r="R126" s="48">
        <f t="shared" ref="R126:AO126" si="233">IFERROR(R125/R$11,"")</f>
        <v>-0.7691619033320336</v>
      </c>
      <c r="S126" s="48">
        <f t="shared" si="233"/>
        <v>-0.70032915017055741</v>
      </c>
      <c r="T126" s="48">
        <f t="shared" si="233"/>
        <v>-0.63421334707304888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-0.66118511820976089</v>
      </c>
      <c r="AD126" s="223">
        <f t="shared" si="233"/>
        <v>-0.63935617929548449</v>
      </c>
      <c r="AE126" s="223">
        <f t="shared" si="233"/>
        <v>-0.65657892569305953</v>
      </c>
      <c r="AF126" s="223">
        <f t="shared" si="233"/>
        <v>-0.66446826653799829</v>
      </c>
      <c r="AG126" s="223">
        <f t="shared" si="233"/>
        <v>-0.71286268404699971</v>
      </c>
      <c r="AH126" s="223">
        <f t="shared" si="233"/>
        <v>-0.64657687816748</v>
      </c>
      <c r="AI126" s="223">
        <f t="shared" si="233"/>
        <v>-0.66603466518228949</v>
      </c>
      <c r="AJ126" s="223">
        <f t="shared" si="233"/>
        <v>-0.6220813277595395</v>
      </c>
      <c r="AK126" s="223">
        <f t="shared" si="233"/>
        <v>-0.59283444354534509</v>
      </c>
      <c r="AL126" s="223">
        <f t="shared" si="233"/>
        <v>-0.61677712391924899</v>
      </c>
      <c r="AM126" s="223">
        <f t="shared" si="233"/>
        <v>-0.59142350351820494</v>
      </c>
      <c r="AN126" s="223">
        <f t="shared" si="233"/>
        <v>-0.59136575225964272</v>
      </c>
      <c r="AO126" s="223">
        <f t="shared" si="233"/>
        <v>-0.59595148639607765</v>
      </c>
      <c r="AP126" s="5"/>
      <c r="AQ126" s="52">
        <f t="shared" ref="AQ126" si="235">IFERROR(AQ125/AQ$11,"")</f>
        <v>-0.71286268404699971</v>
      </c>
      <c r="AR126" s="224">
        <f ca="1">IFERROR(AR125/AR$11,"")</f>
        <v>-0.66200483527490372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-0.10310616454152444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-7.8649336973950823E-2</v>
      </c>
      <c r="AV126" s="45">
        <f ca="1">IF($AR126&lt;&gt;0,IFERROR(($AR126-$AC126),""),"")</f>
        <v>-8.1971706514283316E-4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5525.2985099999951</v>
      </c>
      <c r="E127" s="40">
        <f t="shared" si="236"/>
        <v>2130.0685300000023</v>
      </c>
      <c r="F127" s="40">
        <f t="shared" si="236"/>
        <v>3029.5052899999901</v>
      </c>
      <c r="G127" s="40">
        <f t="shared" si="236"/>
        <v>2996.3743000000013</v>
      </c>
      <c r="H127" s="40">
        <f t="shared" si="236"/>
        <v>1881.1092099999914</v>
      </c>
      <c r="I127" s="40">
        <f t="shared" si="236"/>
        <v>1718.0697199999977</v>
      </c>
      <c r="J127" s="40">
        <f t="shared" si="236"/>
        <v>4081.1359299999949</v>
      </c>
      <c r="K127" s="40">
        <f t="shared" si="236"/>
        <v>5892.7034999999942</v>
      </c>
      <c r="L127" s="40">
        <f t="shared" si="236"/>
        <v>6310.2621199999994</v>
      </c>
      <c r="M127" s="40">
        <f t="shared" si="236"/>
        <v>2834.3396899999916</v>
      </c>
      <c r="N127" s="40">
        <f t="shared" si="236"/>
        <v>2760.0528300000005</v>
      </c>
      <c r="O127" s="40">
        <f t="shared" si="236"/>
        <v>28364.983829999997</v>
      </c>
      <c r="P127" s="40">
        <f ca="1">SUMIF($D$4:$O$4,"&lt;"&amp;MONTH(TODAY()),$D127:$O127)</f>
        <v>15562.35583999998</v>
      </c>
      <c r="Q127" s="41">
        <f t="shared" ref="Q127:AB127" si="237">Q11+Q125</f>
        <v>5429.5113299999939</v>
      </c>
      <c r="R127" s="40">
        <f t="shared" si="237"/>
        <v>2260.5565599999982</v>
      </c>
      <c r="S127" s="40">
        <f t="shared" si="237"/>
        <v>3409.6415999999963</v>
      </c>
      <c r="T127" s="40">
        <f>T11+T125</f>
        <v>4797.9069099999979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15897.616399999986</v>
      </c>
      <c r="AD127" s="40">
        <v>5568.7958885173375</v>
      </c>
      <c r="AE127" s="40">
        <v>5004.9553852101108</v>
      </c>
      <c r="AF127" s="40">
        <v>4767.2984362503557</v>
      </c>
      <c r="AG127" s="40">
        <v>3535.5981162479366</v>
      </c>
      <c r="AH127" s="40">
        <v>5324.4313931961115</v>
      </c>
      <c r="AI127" s="40">
        <v>4721.5243511705103</v>
      </c>
      <c r="AJ127" s="40">
        <v>6206.048680246422</v>
      </c>
      <c r="AK127" s="40">
        <v>7491.6298519801312</v>
      </c>
      <c r="AL127" s="40">
        <v>6418.2762514263559</v>
      </c>
      <c r="AM127" s="40">
        <v>7561.5250986445171</v>
      </c>
      <c r="AN127" s="40">
        <v>7564.4033928297813</v>
      </c>
      <c r="AO127" s="40">
        <v>7340.0603034945871</v>
      </c>
      <c r="AP127" s="5"/>
      <c r="AQ127" s="43">
        <v>3535.5981162479366</v>
      </c>
      <c r="AR127" s="44">
        <f ca="1">SUMIF($AD$4:$AO$4,"&lt;"&amp;MONTH(TODAY()),$AD127:$AO127)</f>
        <v>24201.079219421852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0.60123750560802636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0.3570283590635166</v>
      </c>
      <c r="AV127" s="45">
        <f ca="1">IFERROR(($AC127/$AR127)-1,"")</f>
        <v>-0.34310299735551342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0.36861457042625184</v>
      </c>
      <c r="E128" s="47">
        <f t="shared" ref="E128:P128" si="239">IFERROR(E127/E$11,"")</f>
        <v>0.19435581871066684</v>
      </c>
      <c r="F128" s="47">
        <f t="shared" si="239"/>
        <v>0.26246241084805477</v>
      </c>
      <c r="G128" s="48">
        <f t="shared" si="239"/>
        <v>0.26268048838542668</v>
      </c>
      <c r="H128" s="48">
        <f t="shared" si="239"/>
        <v>0.14997614688540348</v>
      </c>
      <c r="I128" s="48">
        <f t="shared" si="239"/>
        <v>0.1351563227281429</v>
      </c>
      <c r="J128" s="48">
        <f t="shared" si="239"/>
        <v>0.28812657865611341</v>
      </c>
      <c r="K128" s="48">
        <f t="shared" si="239"/>
        <v>0.35850394917962181</v>
      </c>
      <c r="L128" s="48">
        <f t="shared" si="239"/>
        <v>0.40336293708083248</v>
      </c>
      <c r="M128" s="48">
        <f t="shared" si="239"/>
        <v>0.22711163759688913</v>
      </c>
      <c r="N128" s="48">
        <f t="shared" si="239"/>
        <v>0.2216388482646888</v>
      </c>
      <c r="O128" s="48">
        <f t="shared" si="239"/>
        <v>2.3060071219784031</v>
      </c>
      <c r="P128" s="48">
        <f t="shared" ca="1" si="239"/>
        <v>0.25328834511972137</v>
      </c>
      <c r="Q128" s="49">
        <f>IFERROR(Q127/Q$11,"")</f>
        <v>0.42976120624662956</v>
      </c>
      <c r="R128" s="48">
        <f t="shared" ref="R128:AO128" si="240">IFERROR(R127/R$11,"")</f>
        <v>0.2308380966679664</v>
      </c>
      <c r="S128" s="48">
        <f t="shared" si="240"/>
        <v>0.29967084982944259</v>
      </c>
      <c r="T128" s="48">
        <f t="shared" si="240"/>
        <v>0.36578665292695112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0.33881488179023928</v>
      </c>
      <c r="AD128" s="107">
        <f t="shared" si="240"/>
        <v>0.36064382070451545</v>
      </c>
      <c r="AE128" s="107">
        <f t="shared" si="240"/>
        <v>0.34342107430694047</v>
      </c>
      <c r="AF128" s="107">
        <f t="shared" si="240"/>
        <v>0.33553173346200171</v>
      </c>
      <c r="AG128" s="107">
        <f t="shared" si="240"/>
        <v>0.28713731595300029</v>
      </c>
      <c r="AH128" s="107">
        <f t="shared" si="240"/>
        <v>0.35342312183251995</v>
      </c>
      <c r="AI128" s="107">
        <f t="shared" si="240"/>
        <v>0.33396533481771051</v>
      </c>
      <c r="AJ128" s="107">
        <f t="shared" si="240"/>
        <v>0.3779186722404605</v>
      </c>
      <c r="AK128" s="107">
        <f t="shared" si="240"/>
        <v>0.40716555645465496</v>
      </c>
      <c r="AL128" s="107">
        <f t="shared" si="240"/>
        <v>0.38322287608075095</v>
      </c>
      <c r="AM128" s="107">
        <f t="shared" si="240"/>
        <v>0.40857649648179512</v>
      </c>
      <c r="AN128" s="107">
        <f t="shared" si="240"/>
        <v>0.40863424774035728</v>
      </c>
      <c r="AO128" s="107">
        <f t="shared" si="240"/>
        <v>0.40404851360392241</v>
      </c>
      <c r="AP128" s="119"/>
      <c r="AQ128" s="52">
        <f t="shared" ref="AQ128" si="242">IFERROR(AQ127/AQ$11,"")</f>
        <v>0.28713731595300029</v>
      </c>
      <c r="AR128" s="224">
        <f ca="1">IFERROR(AR127/AR$11,"")</f>
        <v>0.33799516472509622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-0.10310616454152444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-7.8649336973950823E-2</v>
      </c>
      <c r="AV128" s="45">
        <f ca="1">IF($AR128&lt;&gt;0,IFERROR(($AR128-$AC128),""),"")</f>
        <v>-8.197170651430552E-4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-380.19905</v>
      </c>
      <c r="E129" s="229">
        <f t="shared" ref="E129:AB129" si="243">E131+E133+E147+E155+E157+E159+E161+E163</f>
        <v>-273.78039000000001</v>
      </c>
      <c r="F129" s="229">
        <f t="shared" si="243"/>
        <v>-508.37451999999996</v>
      </c>
      <c r="G129" s="229">
        <f t="shared" si="243"/>
        <v>-221.25616000000002</v>
      </c>
      <c r="H129" s="229">
        <f t="shared" si="243"/>
        <v>-337.37576999999999</v>
      </c>
      <c r="I129" s="229">
        <f t="shared" si="243"/>
        <v>-259.46468999999996</v>
      </c>
      <c r="J129" s="229">
        <f t="shared" si="243"/>
        <v>-262.78556000000003</v>
      </c>
      <c r="K129" s="229">
        <f t="shared" si="243"/>
        <v>-329.81424000000004</v>
      </c>
      <c r="L129" s="229">
        <f t="shared" si="243"/>
        <v>-401.12210000000005</v>
      </c>
      <c r="M129" s="229">
        <f t="shared" si="243"/>
        <v>-530.55466999999999</v>
      </c>
      <c r="N129" s="229">
        <f t="shared" si="243"/>
        <v>-563.69043000000011</v>
      </c>
      <c r="O129" s="229">
        <f t="shared" si="243"/>
        <v>-335.49676999999997</v>
      </c>
      <c r="P129" s="229">
        <f t="shared" ca="1" si="243"/>
        <v>-1720.9858900000004</v>
      </c>
      <c r="Q129" s="230">
        <f t="shared" si="243"/>
        <v>-435.52131000000003</v>
      </c>
      <c r="R129" s="229">
        <f t="shared" si="243"/>
        <v>-496.36020999999994</v>
      </c>
      <c r="S129" s="229">
        <f t="shared" si="243"/>
        <v>-472.89028999999994</v>
      </c>
      <c r="T129" s="229">
        <f t="shared" si="243"/>
        <v>-285.86927000000003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-1690.6410799999999</v>
      </c>
      <c r="AD129" s="232">
        <v>-1283.8820031721757</v>
      </c>
      <c r="AE129" s="232">
        <v>-1279.0593901529974</v>
      </c>
      <c r="AF129" s="232">
        <v>-1277.0266743593843</v>
      </c>
      <c r="AG129" s="232">
        <v>-1266.4917554166545</v>
      </c>
      <c r="AH129" s="232">
        <v>-1281.791916721045</v>
      </c>
      <c r="AI129" s="232">
        <v>-1276.6351616933871</v>
      </c>
      <c r="AJ129" s="232">
        <v>-1289.3325225865742</v>
      </c>
      <c r="AK129" s="232">
        <v>-1300.3282925953758</v>
      </c>
      <c r="AL129" s="232">
        <v>-1291.1477370697437</v>
      </c>
      <c r="AM129" s="232">
        <v>-1300.9261172010315</v>
      </c>
      <c r="AN129" s="232">
        <v>-1300.9507356860986</v>
      </c>
      <c r="AO129" s="233">
        <v>-1299.031895345533</v>
      </c>
      <c r="AP129" s="121"/>
      <c r="AQ129" s="234">
        <v>-1266.4917554166545</v>
      </c>
      <c r="AR129" s="235">
        <f ca="1">SUMIF($AD$4:$AO$4,"&lt;"&amp;MONTH(TODAY()),$AD129:$AO129)</f>
        <v>-6388.2517398222562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0.29202852476514107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-0.77428256538002183</v>
      </c>
      <c r="AV129" s="45">
        <f ca="1">IFERROR(($AC129/$AR129)-1,"")</f>
        <v>-0.73535152513463098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-2.5364586046993355E-2</v>
      </c>
      <c r="E130" s="241">
        <f t="shared" ref="E130:P130" si="245">IFERROR(E129/E$11,"")</f>
        <v>-2.4980798080414628E-2</v>
      </c>
      <c r="F130" s="241">
        <f t="shared" si="245"/>
        <v>-4.4043231273883356E-2</v>
      </c>
      <c r="G130" s="242">
        <f t="shared" si="245"/>
        <v>-1.9396667554879274E-2</v>
      </c>
      <c r="H130" s="242">
        <f t="shared" si="245"/>
        <v>-2.6898128916766257E-2</v>
      </c>
      <c r="I130" s="242">
        <f t="shared" si="245"/>
        <v>-2.0411449529648656E-2</v>
      </c>
      <c r="J130" s="242">
        <f t="shared" si="245"/>
        <v>-1.8552556352375873E-2</v>
      </c>
      <c r="K130" s="242">
        <f t="shared" si="245"/>
        <v>-2.0065443227488999E-2</v>
      </c>
      <c r="L130" s="242">
        <f t="shared" si="245"/>
        <v>-2.5640422744282361E-2</v>
      </c>
      <c r="M130" s="242">
        <f t="shared" si="245"/>
        <v>-4.2512596624710658E-2</v>
      </c>
      <c r="N130" s="242">
        <f t="shared" si="245"/>
        <v>-4.5265690687169624E-2</v>
      </c>
      <c r="O130" s="242">
        <f t="shared" si="245"/>
        <v>-2.727510601301655E-2</v>
      </c>
      <c r="P130" s="242">
        <f t="shared" ca="1" si="245"/>
        <v>-2.8010262233696074E-2</v>
      </c>
      <c r="Q130" s="243">
        <f>IFERROR(Q129/Q$11,"")</f>
        <v>-3.4472745732664768E-2</v>
      </c>
      <c r="R130" s="242">
        <f t="shared" ref="R130:AO130" si="246">IFERROR(R129/R$11,"")</f>
        <v>-5.068612224332586E-2</v>
      </c>
      <c r="S130" s="242">
        <f t="shared" si="246"/>
        <v>-4.1561973868570731E-2</v>
      </c>
      <c r="T130" s="242">
        <f t="shared" si="246"/>
        <v>-2.1794329362670135E-2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-3.6031461777497845E-2</v>
      </c>
      <c r="AD130" s="245">
        <f t="shared" si="246"/>
        <v>-8.3146181010605877E-2</v>
      </c>
      <c r="AE130" s="245">
        <f t="shared" si="246"/>
        <v>-8.7764208881211087E-2</v>
      </c>
      <c r="AF130" s="245">
        <f t="shared" si="246"/>
        <v>-8.9879620387691955E-2</v>
      </c>
      <c r="AG130" s="245">
        <f t="shared" si="246"/>
        <v>-0.10285587653634788</v>
      </c>
      <c r="AH130" s="245">
        <f t="shared" si="246"/>
        <v>-8.5082305939021344E-2</v>
      </c>
      <c r="AI130" s="245">
        <f t="shared" si="246"/>
        <v>-9.0299627303478236E-2</v>
      </c>
      <c r="AJ130" s="245">
        <f t="shared" si="246"/>
        <v>-7.851418190825632E-2</v>
      </c>
      <c r="AK130" s="245">
        <f t="shared" si="246"/>
        <v>-7.0672057120973172E-2</v>
      </c>
      <c r="AL130" s="245">
        <f t="shared" si="246"/>
        <v>-7.7091937127988203E-2</v>
      </c>
      <c r="AM130" s="245">
        <f t="shared" si="246"/>
        <v>-7.0293734162562599E-2</v>
      </c>
      <c r="AN130" s="245">
        <f t="shared" si="246"/>
        <v>-7.0278249006162696E-2</v>
      </c>
      <c r="AO130" s="246">
        <f t="shared" si="246"/>
        <v>-7.1507846630164379E-2</v>
      </c>
      <c r="AP130" s="119"/>
      <c r="AQ130" s="247">
        <f t="shared" ref="AQ130" si="248">IFERROR(AQ129/AQ$11,"")</f>
        <v>-0.10285587653634788</v>
      </c>
      <c r="AR130" s="248">
        <f ca="1">IFERROR(AR129/AR$11,"")</f>
        <v>-8.9219087278298165E-2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2.3976618077908608E-3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-8.106154717367775E-2</v>
      </c>
      <c r="AV130" s="45">
        <f ca="1">IF($AR130&lt;&gt;0,IFERROR(($AR130-$AC130),""),"")</f>
        <v>-5.318762550080032E-2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-29.592470000000002</v>
      </c>
      <c r="E131" s="250">
        <v>0</v>
      </c>
      <c r="F131" s="250">
        <v>-3.9235000000000002</v>
      </c>
      <c r="G131" s="250">
        <v>-1.4984999999999999</v>
      </c>
      <c r="H131" s="250">
        <v>-32.973289999999999</v>
      </c>
      <c r="I131" s="250">
        <v>-7.4801699999999993</v>
      </c>
      <c r="J131" s="250">
        <v>-2.4289799999999997</v>
      </c>
      <c r="K131" s="250">
        <v>-8.1129999999999995</v>
      </c>
      <c r="L131" s="250">
        <v>-2.1834199999999999</v>
      </c>
      <c r="M131" s="250">
        <v>-95.564660000000003</v>
      </c>
      <c r="N131" s="250">
        <v>-122.11509000000001</v>
      </c>
      <c r="O131" s="250">
        <v>-16.716799999999999</v>
      </c>
      <c r="P131" s="250">
        <f ca="1">SUMIF($D$4:$O$4,"&lt;"&amp;MONTH(TODAY()),$D131:$O131)</f>
        <v>-67.987760000000009</v>
      </c>
      <c r="Q131" s="251">
        <v>-5.6</v>
      </c>
      <c r="R131" s="250">
        <v>-30.01275</v>
      </c>
      <c r="S131" s="250">
        <v>-17.739879999999999</v>
      </c>
      <c r="T131" s="250">
        <v>-12.5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-65.852630000000005</v>
      </c>
      <c r="AD131" s="250">
        <v>-24.194241000000002</v>
      </c>
      <c r="AE131" s="250">
        <v>-24.194241000000002</v>
      </c>
      <c r="AF131" s="250">
        <v>-24.194241000000002</v>
      </c>
      <c r="AG131" s="250">
        <v>-24.194241000000002</v>
      </c>
      <c r="AH131" s="250">
        <v>-24.194241000000002</v>
      </c>
      <c r="AI131" s="250">
        <v>-24.194241000000002</v>
      </c>
      <c r="AJ131" s="250">
        <v>-24.194241000000002</v>
      </c>
      <c r="AK131" s="250">
        <v>-24.194241000000002</v>
      </c>
      <c r="AL131" s="250">
        <v>-24.194241000000002</v>
      </c>
      <c r="AM131" s="250">
        <v>-24.194241000000002</v>
      </c>
      <c r="AN131" s="250">
        <v>-24.194241000000002</v>
      </c>
      <c r="AO131" s="253">
        <v>-24.194241000000002</v>
      </c>
      <c r="AP131" s="5"/>
      <c r="AQ131" s="254">
        <v>-24.194241000000002</v>
      </c>
      <c r="AR131" s="253">
        <f ca="1">SUMIF($AD$4:$AO$4,"&lt;"&amp;MONTH(TODAY()),$AD131:$AO131)</f>
        <v>-120.97120500000001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7.3416750083416762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-0.48334812404323824</v>
      </c>
      <c r="AV131" s="45">
        <f ca="1">IFERROR(($AC131/$AR131)-1,"")</f>
        <v>-0.4556338427810156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-1.974231002571073E-3</v>
      </c>
      <c r="E132" s="260">
        <f t="shared" si="249"/>
        <v>0</v>
      </c>
      <c r="F132" s="260">
        <f t="shared" si="249"/>
        <v>-3.3991400258038379E-4</v>
      </c>
      <c r="G132" s="261">
        <f t="shared" si="249"/>
        <v>-1.3136767053620828E-4</v>
      </c>
      <c r="H132" s="261">
        <f t="shared" si="249"/>
        <v>-2.62887819486835E-3</v>
      </c>
      <c r="I132" s="261">
        <f t="shared" si="249"/>
        <v>-5.8844659143481904E-4</v>
      </c>
      <c r="J132" s="261">
        <f t="shared" si="249"/>
        <v>-1.7148502500972251E-4</v>
      </c>
      <c r="K132" s="261">
        <f t="shared" si="249"/>
        <v>-4.9358372429467634E-4</v>
      </c>
      <c r="L132" s="261">
        <f t="shared" si="249"/>
        <v>-1.3956800642079054E-4</v>
      </c>
      <c r="M132" s="261">
        <f t="shared" si="249"/>
        <v>-7.6574612794523544E-3</v>
      </c>
      <c r="N132" s="261">
        <f t="shared" si="249"/>
        <v>-9.8061340019128581E-3</v>
      </c>
      <c r="O132" s="261">
        <f t="shared" si="249"/>
        <v>-1.3590369057752631E-3</v>
      </c>
      <c r="P132" s="261">
        <f t="shared" ca="1" si="249"/>
        <v>-1.1065488667554341E-3</v>
      </c>
      <c r="Q132" s="262">
        <f t="shared" si="249"/>
        <v>-4.4325586755541925E-4</v>
      </c>
      <c r="R132" s="261">
        <f t="shared" si="249"/>
        <v>-3.0647700696201621E-3</v>
      </c>
      <c r="S132" s="261">
        <f t="shared" si="249"/>
        <v>-1.5591447838600801E-3</v>
      </c>
      <c r="T132" s="261">
        <f t="shared" si="249"/>
        <v>-9.5298496768602184E-4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-1.4034714694101176E-3</v>
      </c>
      <c r="AD132" s="261">
        <f t="shared" si="249"/>
        <v>-1.5668564062973687E-3</v>
      </c>
      <c r="AE132" s="261">
        <f t="shared" si="249"/>
        <v>-1.6601171432644485E-3</v>
      </c>
      <c r="AF132" s="261">
        <f t="shared" si="249"/>
        <v>-1.7028377247790827E-3</v>
      </c>
      <c r="AG132" s="261">
        <f t="shared" si="249"/>
        <v>-1.9648922739082218E-3</v>
      </c>
      <c r="AH132" s="261">
        <f t="shared" si="249"/>
        <v>-1.6059563084078984E-3</v>
      </c>
      <c r="AI132" s="261">
        <f t="shared" si="249"/>
        <v>-1.7113197338953176E-3</v>
      </c>
      <c r="AJ132" s="261">
        <f t="shared" si="249"/>
        <v>-1.4733135213213723E-3</v>
      </c>
      <c r="AK132" s="261">
        <f t="shared" si="249"/>
        <v>-1.3149423816179694E-3</v>
      </c>
      <c r="AL132" s="261">
        <f t="shared" si="249"/>
        <v>-1.4445913914269931E-3</v>
      </c>
      <c r="AM132" s="261">
        <f t="shared" si="249"/>
        <v>-1.307302176989167E-3</v>
      </c>
      <c r="AN132" s="261">
        <f t="shared" si="249"/>
        <v>-1.3069894553819419E-3</v>
      </c>
      <c r="AO132" s="264">
        <f t="shared" si="249"/>
        <v>-1.3318210899671919E-3</v>
      </c>
      <c r="AP132" s="119"/>
      <c r="AQ132" s="265">
        <f>IFERROR(AQ131/AQ$11,"")</f>
        <v>-1.9648922739082218E-3</v>
      </c>
      <c r="AR132" s="264">
        <f ca="1">IFERROR(AR131/AR$11,"")</f>
        <v>-1.6894983066769685E-3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8.2161729714981362E-4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-1.0119073062222E-3</v>
      </c>
      <c r="AV132" s="45">
        <f ca="1">IF($AR132&lt;&gt;0,IFERROR(($AR132-$AC132),""),"")</f>
        <v>-2.8602683726685089E-4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-122.22136999999999</v>
      </c>
      <c r="E133" s="250">
        <v>-94.452790000000007</v>
      </c>
      <c r="F133" s="250">
        <v>-19.930059999999997</v>
      </c>
      <c r="G133" s="250">
        <v>-19.930059999999997</v>
      </c>
      <c r="H133" s="250">
        <v>-19.930059999999997</v>
      </c>
      <c r="I133" s="250">
        <v>-19.930059999999997</v>
      </c>
      <c r="J133" s="250">
        <v>-19.930059999999997</v>
      </c>
      <c r="K133" s="250">
        <v>-77.260480000000001</v>
      </c>
      <c r="L133" s="250">
        <v>-25.930059999999997</v>
      </c>
      <c r="M133" s="250">
        <v>-25.930059999999997</v>
      </c>
      <c r="N133" s="250">
        <v>-19.615560000000002</v>
      </c>
      <c r="O133" s="250">
        <v>-9.4405599999999996</v>
      </c>
      <c r="P133" s="250">
        <f ca="1">SUMIF($D$4:$O$4,"&lt;"&amp;MONTH(TODAY()),$D133:$O133)</f>
        <v>-276.46433999999999</v>
      </c>
      <c r="Q133" s="251">
        <f>+Q135+Q137+Q139+Q141+Q143+Q145</f>
        <v>-109.12591999999999</v>
      </c>
      <c r="R133" s="250">
        <v>-46.136420000000001</v>
      </c>
      <c r="S133" s="250">
        <v>-82.646919999999994</v>
      </c>
      <c r="T133" s="250">
        <v>-33.071629999999999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-270.98088999999999</v>
      </c>
      <c r="AD133" s="250">
        <v>-35.587588500000003</v>
      </c>
      <c r="AE133" s="250">
        <v>-35.587588500000003</v>
      </c>
      <c r="AF133" s="250">
        <v>-35.587588500000003</v>
      </c>
      <c r="AG133" s="250">
        <v>-35.587588500000003</v>
      </c>
      <c r="AH133" s="250">
        <v>-35.587588500000003</v>
      </c>
      <c r="AI133" s="250">
        <v>-35.587588500000003</v>
      </c>
      <c r="AJ133" s="250">
        <v>-35.587588500000003</v>
      </c>
      <c r="AK133" s="250">
        <v>-35.587588500000003</v>
      </c>
      <c r="AL133" s="250">
        <v>-35.587588500000003</v>
      </c>
      <c r="AM133" s="250">
        <v>-35.587588500000003</v>
      </c>
      <c r="AN133" s="250">
        <v>-35.587588500000003</v>
      </c>
      <c r="AO133" s="253">
        <v>-35.587588500000003</v>
      </c>
      <c r="AP133" s="5"/>
      <c r="AQ133" s="254">
        <v>-35.587588500000003</v>
      </c>
      <c r="AR133" s="253">
        <f ca="1">SUMIF($AD$4:$AO$4,"&lt;"&amp;MONTH(TODAY()),$AD133:$AO133)</f>
        <v>-177.93794250000002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0.65938436713186022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-7.0697639431230419E-2</v>
      </c>
      <c r="AV133" s="45">
        <f ca="1">IFERROR(($AC133/$AR133)-1,"")</f>
        <v>0.52289548925182139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-8.1538721786559229E-3</v>
      </c>
      <c r="E134" s="260">
        <f t="shared" si="251"/>
        <v>-8.6182435313274484E-3</v>
      </c>
      <c r="F134" s="260">
        <f t="shared" si="251"/>
        <v>-1.7266487743767562E-3</v>
      </c>
      <c r="G134" s="261">
        <f t="shared" si="251"/>
        <v>-1.7471908947927013E-3</v>
      </c>
      <c r="H134" s="261">
        <f t="shared" si="251"/>
        <v>-1.5889739894447265E-3</v>
      </c>
      <c r="I134" s="261">
        <f t="shared" si="251"/>
        <v>-1.567848842217681E-3</v>
      </c>
      <c r="J134" s="261">
        <f t="shared" si="251"/>
        <v>-1.4070543345541214E-3</v>
      </c>
      <c r="K134" s="261">
        <f t="shared" si="251"/>
        <v>-4.7004209859724342E-3</v>
      </c>
      <c r="L134" s="261">
        <f t="shared" si="251"/>
        <v>-1.6574945638363134E-3</v>
      </c>
      <c r="M134" s="261">
        <f t="shared" si="251"/>
        <v>-2.0777390975270176E-3</v>
      </c>
      <c r="N134" s="261">
        <f t="shared" si="251"/>
        <v>-1.5751764166292781E-3</v>
      </c>
      <c r="O134" s="261">
        <f t="shared" si="251"/>
        <v>-7.6749554048536305E-4</v>
      </c>
      <c r="P134" s="261">
        <f t="shared" ca="1" si="251"/>
        <v>-4.499652615783915E-3</v>
      </c>
      <c r="Q134" s="262">
        <f t="shared" si="251"/>
        <v>-8.6376257754255843E-3</v>
      </c>
      <c r="R134" s="261">
        <f t="shared" si="251"/>
        <v>-4.7112483572956509E-3</v>
      </c>
      <c r="S134" s="261">
        <f t="shared" si="251"/>
        <v>-7.263775979324625E-3</v>
      </c>
      <c r="T134" s="261">
        <f t="shared" si="251"/>
        <v>-2.5213412997499257E-3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-5.7752279274246362E-3</v>
      </c>
      <c r="AD134" s="261">
        <f t="shared" si="251"/>
        <v>-2.3047071832466067E-3</v>
      </c>
      <c r="AE134" s="261">
        <f t="shared" si="251"/>
        <v>-2.4418854782958781E-3</v>
      </c>
      <c r="AF134" s="261">
        <f t="shared" si="251"/>
        <v>-2.5047236750148209E-3</v>
      </c>
      <c r="AG134" s="261">
        <f t="shared" si="251"/>
        <v>-2.8901827377298215E-3</v>
      </c>
      <c r="AH134" s="261">
        <f t="shared" si="251"/>
        <v>-2.3622196808157519E-3</v>
      </c>
      <c r="AI134" s="261">
        <f t="shared" si="251"/>
        <v>-2.5171999601804437E-3</v>
      </c>
      <c r="AJ134" s="261">
        <f t="shared" si="251"/>
        <v>-2.167113873432565E-3</v>
      </c>
      <c r="AK134" s="261">
        <f t="shared" si="251"/>
        <v>-1.9341639350550512E-3</v>
      </c>
      <c r="AL134" s="261">
        <f t="shared" si="251"/>
        <v>-2.1248661608663922E-3</v>
      </c>
      <c r="AM134" s="261">
        <f t="shared" si="251"/>
        <v>-1.9229258698317772E-3</v>
      </c>
      <c r="AN134" s="261">
        <f t="shared" si="251"/>
        <v>-1.922465884008168E-3</v>
      </c>
      <c r="AO134" s="264">
        <f t="shared" si="251"/>
        <v>-1.9589910220938075E-3</v>
      </c>
      <c r="AP134" s="119"/>
      <c r="AQ134" s="265">
        <f>IFERROR(AQ133/AQ$11,"")</f>
        <v>-2.8901827377298215E-3</v>
      </c>
      <c r="AR134" s="264">
        <f ca="1">IFERROR(AR133/AR$11,"")</f>
        <v>-2.4851025708748937E-3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7.7415040495722436E-4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-3.688414379798958E-4</v>
      </c>
      <c r="AV134" s="45">
        <f ca="1">IF($AR134&lt;&gt;0,IFERROR(($AR134-$AC134),""),"")</f>
        <v>3.2901253565497425E-3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-21.330419999999997</v>
      </c>
      <c r="L135" s="268">
        <v>-6</v>
      </c>
      <c r="M135" s="268">
        <v>-6</v>
      </c>
      <c r="N135" s="268">
        <v>-10.175000000000001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0</v>
      </c>
      <c r="T135" s="268">
        <v>-24.424709999999997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-24.424709999999997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-1.2977133174374028E-3</v>
      </c>
      <c r="L136" s="276">
        <f t="shared" si="253"/>
        <v>-3.8353044239071882E-4</v>
      </c>
      <c r="M136" s="276">
        <f t="shared" si="253"/>
        <v>-4.8077152868763545E-4</v>
      </c>
      <c r="N136" s="276">
        <f t="shared" si="253"/>
        <v>-8.1707685323298982E-4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-1.8621105176072361E-3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-5.2054691868215421E-4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-102.29131</v>
      </c>
      <c r="E137" s="268">
        <v>-74.522720000000007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-36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-176.81403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-6.8242588569189522E-3</v>
      </c>
      <c r="E138" s="276">
        <f t="shared" si="255"/>
        <v>-6.7997456674061896E-3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-2.1901903210413349E-3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-2.8777733598365548E-3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-79.5</v>
      </c>
      <c r="R139" s="268">
        <v>-27</v>
      </c>
      <c r="S139" s="268">
        <v>-74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-180.5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-6.2926502626171124E-3</v>
      </c>
      <c r="R140" s="276">
        <f t="shared" si="257"/>
        <v>-2.7571212861115485E-3</v>
      </c>
      <c r="S140" s="276">
        <f t="shared" si="257"/>
        <v>-6.5038046483767613E-3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-3.846871419236046E-3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-19.930059999999997</v>
      </c>
      <c r="E145" s="268">
        <v>-19.930070000000001</v>
      </c>
      <c r="F145" s="268">
        <v>-19.930059999999997</v>
      </c>
      <c r="G145" s="268">
        <v>-19.930059999999997</v>
      </c>
      <c r="H145" s="268">
        <v>-19.930059999999997</v>
      </c>
      <c r="I145" s="268">
        <v>-19.930059999999997</v>
      </c>
      <c r="J145" s="268">
        <v>-19.930059999999997</v>
      </c>
      <c r="K145" s="268">
        <v>-19.930059999999997</v>
      </c>
      <c r="L145" s="268">
        <v>-19.930059999999997</v>
      </c>
      <c r="M145" s="268">
        <v>-19.930059999999997</v>
      </c>
      <c r="N145" s="268">
        <v>-9.4405599999999996</v>
      </c>
      <c r="O145" s="268">
        <v>-9.4405599999999996</v>
      </c>
      <c r="P145" s="268">
        <f ca="1">SUMIF($D$4:$O$4,"&lt;"&amp;MONTH(TODAY()),$D145:$O145)</f>
        <v>-99.65030999999999</v>
      </c>
      <c r="Q145" s="269">
        <v>-29.625919999999997</v>
      </c>
      <c r="R145" s="268">
        <v>-19.136419999999998</v>
      </c>
      <c r="S145" s="268">
        <v>-8.6469199999999997</v>
      </c>
      <c r="T145" s="268">
        <v>-8.6469199999999997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-66.056179999999998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>-0.56613678032078174</v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-1.3296133217369699E-3</v>
      </c>
      <c r="E146" s="276">
        <f t="shared" si="263"/>
        <v>-1.8184978639212588E-3</v>
      </c>
      <c r="F146" s="276">
        <f t="shared" si="263"/>
        <v>-1.7266487743767562E-3</v>
      </c>
      <c r="G146" s="276">
        <f t="shared" si="263"/>
        <v>-1.7471908947927013E-3</v>
      </c>
      <c r="H146" s="276">
        <f t="shared" si="263"/>
        <v>-1.5889739894447265E-3</v>
      </c>
      <c r="I146" s="276">
        <f t="shared" si="263"/>
        <v>-1.567848842217681E-3</v>
      </c>
      <c r="J146" s="276">
        <f t="shared" si="263"/>
        <v>-1.4070543345541214E-3</v>
      </c>
      <c r="K146" s="276">
        <f t="shared" si="263"/>
        <v>-1.2125173474936961E-3</v>
      </c>
      <c r="L146" s="276">
        <f t="shared" si="263"/>
        <v>-1.2739641214455947E-3</v>
      </c>
      <c r="M146" s="276">
        <f t="shared" si="263"/>
        <v>-1.5969675688393824E-3</v>
      </c>
      <c r="N146" s="276">
        <f t="shared" si="263"/>
        <v>-7.5809956339628832E-4</v>
      </c>
      <c r="O146" s="276">
        <f t="shared" si="263"/>
        <v>-7.6749554048536305E-4</v>
      </c>
      <c r="P146" s="276">
        <f t="shared" ca="1" si="263"/>
        <v>-1.62187925594736E-3</v>
      </c>
      <c r="Q146" s="277">
        <f t="shared" si="263"/>
        <v>-2.3449755128084723E-3</v>
      </c>
      <c r="R146" s="276">
        <f t="shared" si="263"/>
        <v>-1.954127071184102E-3</v>
      </c>
      <c r="S146" s="276">
        <f t="shared" si="263"/>
        <v>-7.5997133094786462E-4</v>
      </c>
      <c r="T146" s="276">
        <f t="shared" si="263"/>
        <v>-6.5923078214268928E-4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-1.407809589506436E-3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-15.28984</v>
      </c>
      <c r="E147" s="250">
        <f t="shared" ref="E147:AB147" si="265">+E149+E151+E153</f>
        <v>-10.857500000000002</v>
      </c>
      <c r="F147" s="250">
        <f t="shared" si="265"/>
        <v>-13.82414</v>
      </c>
      <c r="G147" s="250">
        <f t="shared" si="265"/>
        <v>-12.980869999999999</v>
      </c>
      <c r="H147" s="250">
        <f t="shared" si="265"/>
        <v>-5.6329700000000003</v>
      </c>
      <c r="I147" s="250">
        <f t="shared" si="265"/>
        <v>-7.9592000000000001</v>
      </c>
      <c r="J147" s="250">
        <f t="shared" si="265"/>
        <v>-5.3512399999999998</v>
      </c>
      <c r="K147" s="250">
        <f t="shared" si="265"/>
        <v>-5.3512399999999998</v>
      </c>
      <c r="L147" s="250">
        <f t="shared" si="265"/>
        <v>-5.3512399999999998</v>
      </c>
      <c r="M147" s="250">
        <f t="shared" si="265"/>
        <v>-7.5064199999999994</v>
      </c>
      <c r="N147" s="250">
        <f t="shared" si="265"/>
        <v>0</v>
      </c>
      <c r="O147" s="250">
        <f t="shared" si="265"/>
        <v>0</v>
      </c>
      <c r="P147" s="250">
        <f t="shared" ca="1" si="265"/>
        <v>-58.585319999999996</v>
      </c>
      <c r="Q147" s="251">
        <f t="shared" si="265"/>
        <v>0</v>
      </c>
      <c r="R147" s="250">
        <f t="shared" si="265"/>
        <v>-4.9072800000000001</v>
      </c>
      <c r="S147" s="250">
        <f t="shared" si="265"/>
        <v>-1.7743500000000001</v>
      </c>
      <c r="T147" s="250">
        <f t="shared" si="265"/>
        <v>-5.3313100000000002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-12.01294</v>
      </c>
      <c r="AD147" s="250">
        <v>-198.96405626666663</v>
      </c>
      <c r="AE147" s="250">
        <v>-198.96405626666663</v>
      </c>
      <c r="AF147" s="250">
        <v>-198.96405626666663</v>
      </c>
      <c r="AG147" s="250">
        <v>-198.96405626666663</v>
      </c>
      <c r="AH147" s="250">
        <v>-198.96405626666663</v>
      </c>
      <c r="AI147" s="250">
        <v>-198.96405626666663</v>
      </c>
      <c r="AJ147" s="250">
        <v>-198.96405626666663</v>
      </c>
      <c r="AK147" s="250">
        <v>-198.96405626666663</v>
      </c>
      <c r="AL147" s="250">
        <v>-198.96405626666663</v>
      </c>
      <c r="AM147" s="250">
        <v>-198.96405626666663</v>
      </c>
      <c r="AN147" s="250">
        <v>-198.96405626666663</v>
      </c>
      <c r="AO147" s="253">
        <v>-198.96405626666663</v>
      </c>
      <c r="AP147" s="5"/>
      <c r="AQ147" s="254">
        <v>-198.96405626666663</v>
      </c>
      <c r="AR147" s="253">
        <f ca="1">SUMIF($AD$4:$AO$4,"&lt;"&amp;MONTH(TODAY()),$AD147:$AO147)</f>
        <v>-994.82028133333313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-0.58929486236284623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-0.97320465766512831</v>
      </c>
      <c r="AV147" s="45">
        <f ca="1">IFERROR(($AC147/$AR147)-1,"")</f>
        <v>-0.98792451237132062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-1.020045847891416E-3</v>
      </c>
      <c r="E148" s="260">
        <f t="shared" si="267"/>
        <v>-9.9068094379623699E-4</v>
      </c>
      <c r="F148" s="260">
        <f t="shared" si="267"/>
        <v>-1.1976599361874824E-3</v>
      </c>
      <c r="G148" s="261">
        <f t="shared" si="267"/>
        <v>-1.1379824180402737E-3</v>
      </c>
      <c r="H148" s="261">
        <f t="shared" si="267"/>
        <v>-4.4910265264241363E-4</v>
      </c>
      <c r="I148" s="261">
        <f t="shared" si="267"/>
        <v>-6.2613070432196232E-4</v>
      </c>
      <c r="J148" s="261">
        <f t="shared" si="267"/>
        <v>-3.7779542245429257E-4</v>
      </c>
      <c r="K148" s="261">
        <f t="shared" si="267"/>
        <v>-3.2556205704358979E-4</v>
      </c>
      <c r="L148" s="261">
        <f t="shared" si="267"/>
        <v>-3.4206057408981831E-4</v>
      </c>
      <c r="M148" s="261">
        <f t="shared" si="267"/>
        <v>-6.0147883639523998E-4</v>
      </c>
      <c r="N148" s="261">
        <f t="shared" si="267"/>
        <v>0</v>
      </c>
      <c r="O148" s="261">
        <f t="shared" si="267"/>
        <v>0</v>
      </c>
      <c r="P148" s="261">
        <f t="shared" ca="1" si="267"/>
        <v>-9.5351750748229477E-4</v>
      </c>
      <c r="Q148" s="262">
        <f t="shared" si="267"/>
        <v>0</v>
      </c>
      <c r="R148" s="261">
        <f t="shared" si="267"/>
        <v>-5.0110985721886958E-4</v>
      </c>
      <c r="S148" s="261">
        <f t="shared" si="267"/>
        <v>-1.5594629429523387E-4</v>
      </c>
      <c r="T148" s="261">
        <f t="shared" si="267"/>
        <v>-4.0645266304593323E-4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-2.5602346563433499E-4</v>
      </c>
      <c r="AD148" s="261">
        <f t="shared" si="267"/>
        <v>-1.2885219510888427E-2</v>
      </c>
      <c r="AE148" s="261">
        <f t="shared" si="267"/>
        <v>-1.3652159648311579E-2</v>
      </c>
      <c r="AF148" s="261">
        <f t="shared" si="267"/>
        <v>-1.4003477145075474E-2</v>
      </c>
      <c r="AG148" s="261">
        <f t="shared" si="267"/>
        <v>-1.6158512141125403E-2</v>
      </c>
      <c r="AH148" s="261">
        <f t="shared" si="267"/>
        <v>-1.3206761944211323E-2</v>
      </c>
      <c r="AI148" s="261">
        <f t="shared" si="267"/>
        <v>-1.4073229899007987E-2</v>
      </c>
      <c r="AJ148" s="261">
        <f t="shared" si="267"/>
        <v>-1.2115959097647504E-2</v>
      </c>
      <c r="AK148" s="261">
        <f t="shared" si="267"/>
        <v>-1.081357625575699E-2</v>
      </c>
      <c r="AL148" s="261">
        <f t="shared" si="267"/>
        <v>-1.1879759438877313E-2</v>
      </c>
      <c r="AM148" s="261">
        <f t="shared" si="267"/>
        <v>-1.0750746175505501E-2</v>
      </c>
      <c r="AN148" s="261">
        <f t="shared" si="267"/>
        <v>-1.074817447427066E-2</v>
      </c>
      <c r="AO148" s="264">
        <f t="shared" si="267"/>
        <v>-1.0952380208222512E-2</v>
      </c>
      <c r="AP148" s="56"/>
      <c r="AQ148" s="265">
        <f>IFERROR(AQ147/AQ$11,"")</f>
        <v>-1.6158512141125403E-2</v>
      </c>
      <c r="AR148" s="264">
        <f ca="1">IFERROR(AR147/AR$11,"")</f>
        <v>-1.3893778943183806E-2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-7.3152975499434045E-4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-1.5752059478079471E-2</v>
      </c>
      <c r="AV148" s="45">
        <f ca="1">IF($AR148&lt;&gt;0,IFERROR(($AR148-$AC148),""),"")</f>
        <v>-1.3637755477549472E-2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-198.96405626666663</v>
      </c>
      <c r="AE149" s="268">
        <v>-198.96405626666663</v>
      </c>
      <c r="AF149" s="268">
        <v>-198.96405626666663</v>
      </c>
      <c r="AG149" s="268">
        <v>-198.96405626666663</v>
      </c>
      <c r="AH149" s="268">
        <v>-198.96405626666663</v>
      </c>
      <c r="AI149" s="268">
        <v>-198.96405626666663</v>
      </c>
      <c r="AJ149" s="268">
        <v>-198.96405626666663</v>
      </c>
      <c r="AK149" s="268">
        <v>-198.96405626666663</v>
      </c>
      <c r="AL149" s="268">
        <v>-198.96405626666663</v>
      </c>
      <c r="AM149" s="268">
        <v>-198.96405626666663</v>
      </c>
      <c r="AN149" s="268">
        <v>-198.96405626666663</v>
      </c>
      <c r="AO149" s="271">
        <v>-198.96405626666663</v>
      </c>
      <c r="AP149" s="5"/>
      <c r="AQ149" s="272">
        <v>-198.96405626666663</v>
      </c>
      <c r="AR149" s="271">
        <f ca="1">SUMIF($AD$4:$AO$4,"&lt;"&amp;MONTH(TODAY()),$AD149:$AO149)</f>
        <v>-994.82028133333313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-1.2885219510888427E-2</v>
      </c>
      <c r="AE150" s="276">
        <f t="shared" si="269"/>
        <v>-1.3652159648311579E-2</v>
      </c>
      <c r="AF150" s="276">
        <f t="shared" si="269"/>
        <v>-1.4003477145075474E-2</v>
      </c>
      <c r="AG150" s="276">
        <f t="shared" si="269"/>
        <v>-1.6158512141125403E-2</v>
      </c>
      <c r="AH150" s="276">
        <f t="shared" si="269"/>
        <v>-1.3206761944211323E-2</v>
      </c>
      <c r="AI150" s="276">
        <f t="shared" si="269"/>
        <v>-1.4073229899007987E-2</v>
      </c>
      <c r="AJ150" s="276">
        <f t="shared" si="269"/>
        <v>-1.2115959097647504E-2</v>
      </c>
      <c r="AK150" s="276">
        <f t="shared" si="269"/>
        <v>-1.081357625575699E-2</v>
      </c>
      <c r="AL150" s="276">
        <f t="shared" si="269"/>
        <v>-1.1879759438877313E-2</v>
      </c>
      <c r="AM150" s="276">
        <f t="shared" si="269"/>
        <v>-1.0750746175505501E-2</v>
      </c>
      <c r="AN150" s="276">
        <f t="shared" si="269"/>
        <v>-1.074817447427066E-2</v>
      </c>
      <c r="AO150" s="279">
        <f t="shared" si="269"/>
        <v>-1.0952380208222512E-2</v>
      </c>
      <c r="AP150" s="5"/>
      <c r="AQ150" s="280">
        <f>IFERROR(AQ149/AQ$11,"")</f>
        <v>-1.6158512141125403E-2</v>
      </c>
      <c r="AR150" s="279">
        <f ca="1">IFERROR(AR149/AR$11,"")</f>
        <v>-1.3893778943183806E-2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-15.28984</v>
      </c>
      <c r="E151" s="268">
        <v>-7.4388000000000005</v>
      </c>
      <c r="F151" s="268">
        <v>-7.4387799999999995</v>
      </c>
      <c r="G151" s="268">
        <v>-12.77009</v>
      </c>
      <c r="H151" s="268">
        <v>-5.3512399999999998</v>
      </c>
      <c r="I151" s="268">
        <v>-7.9592000000000001</v>
      </c>
      <c r="J151" s="268">
        <v>-5.3512399999999998</v>
      </c>
      <c r="K151" s="268">
        <v>-5.3512399999999998</v>
      </c>
      <c r="L151" s="268">
        <v>-5.3512399999999998</v>
      </c>
      <c r="M151" s="268">
        <v>-5.3512399999999998</v>
      </c>
      <c r="N151" s="268">
        <v>0</v>
      </c>
      <c r="O151" s="268">
        <v>0</v>
      </c>
      <c r="P151" s="268">
        <f ca="1">SUMIF($D$4:$O$4,"&lt;"&amp;MONTH(TODAY()),$D151:$O151)</f>
        <v>-48.28875</v>
      </c>
      <c r="Q151" s="269">
        <v>0</v>
      </c>
      <c r="R151" s="268">
        <v>-4.9072800000000001</v>
      </c>
      <c r="S151" s="268">
        <v>-1.7743500000000001</v>
      </c>
      <c r="T151" s="268">
        <v>-5.3313100000000002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-12.01294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-0.58251586323980487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-1.020045847891416E-3</v>
      </c>
      <c r="E152" s="276">
        <f t="shared" si="271"/>
        <v>-6.7874532854814162E-4</v>
      </c>
      <c r="F152" s="276">
        <f t="shared" si="271"/>
        <v>-6.4446170106152853E-4</v>
      </c>
      <c r="G152" s="276">
        <f t="shared" si="271"/>
        <v>-1.1195041547131985E-3</v>
      </c>
      <c r="H152" s="276">
        <f t="shared" si="271"/>
        <v>-4.2664102221850802E-4</v>
      </c>
      <c r="I152" s="276">
        <f t="shared" si="271"/>
        <v>-6.2613070432196232E-4</v>
      </c>
      <c r="J152" s="276">
        <f t="shared" si="271"/>
        <v>-3.7779542245429257E-4</v>
      </c>
      <c r="K152" s="276">
        <f t="shared" si="271"/>
        <v>-3.2556205704358979E-4</v>
      </c>
      <c r="L152" s="276">
        <f t="shared" si="271"/>
        <v>-3.4206057408981831E-4</v>
      </c>
      <c r="M152" s="276">
        <f t="shared" si="271"/>
        <v>-4.2878730586240368E-4</v>
      </c>
      <c r="N152" s="276">
        <f t="shared" si="271"/>
        <v>0</v>
      </c>
      <c r="O152" s="276">
        <f t="shared" si="271"/>
        <v>0</v>
      </c>
      <c r="P152" s="276">
        <f t="shared" ca="1" si="271"/>
        <v>-7.8593355023810849E-4</v>
      </c>
      <c r="Q152" s="277">
        <f t="shared" si="271"/>
        <v>0</v>
      </c>
      <c r="R152" s="276">
        <f t="shared" si="271"/>
        <v>-5.0110985721886958E-4</v>
      </c>
      <c r="S152" s="276">
        <f t="shared" si="271"/>
        <v>-1.5594629429523387E-4</v>
      </c>
      <c r="T152" s="276">
        <f t="shared" si="271"/>
        <v>-4.0645266304593323E-4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-2.5602346563433499E-4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-3.4187000000000003</v>
      </c>
      <c r="F153" s="268">
        <v>-6.3853599999999995</v>
      </c>
      <c r="G153" s="268">
        <v>-0.21078000000000002</v>
      </c>
      <c r="H153" s="268">
        <v>-0.28173000000000004</v>
      </c>
      <c r="I153" s="268">
        <v>0</v>
      </c>
      <c r="J153" s="268">
        <v>0</v>
      </c>
      <c r="K153" s="268">
        <v>0</v>
      </c>
      <c r="L153" s="268">
        <v>0</v>
      </c>
      <c r="M153" s="268">
        <v>-2.1551799999999997</v>
      </c>
      <c r="N153" s="268">
        <v>0</v>
      </c>
      <c r="O153" s="268">
        <v>0</v>
      </c>
      <c r="P153" s="268">
        <f ca="1">SUMIF($D$4:$O$4,"&lt;"&amp;MONTH(TODAY()),$D153:$O153)</f>
        <v>-10.296569999999999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-1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-3.1193561524809536E-4</v>
      </c>
      <c r="F154" s="276">
        <f t="shared" si="273"/>
        <v>-5.5319823512595373E-4</v>
      </c>
      <c r="G154" s="276">
        <f t="shared" si="273"/>
        <v>-1.8478263327075065E-5</v>
      </c>
      <c r="H154" s="276">
        <f t="shared" si="273"/>
        <v>-2.2461630423905544E-5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-1.7269153053283632E-4</v>
      </c>
      <c r="N154" s="276">
        <f t="shared" si="273"/>
        <v>0</v>
      </c>
      <c r="O154" s="276">
        <f t="shared" si="273"/>
        <v>0</v>
      </c>
      <c r="P154" s="276">
        <f t="shared" ca="1" si="273"/>
        <v>-1.6758395724418627E-4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-129.87801000000002</v>
      </c>
      <c r="E157" s="250">
        <v>-59.282779999999995</v>
      </c>
      <c r="F157" s="250">
        <v>-169.35548</v>
      </c>
      <c r="G157" s="250">
        <v>-84.196699999999993</v>
      </c>
      <c r="H157" s="250">
        <v>-129.89812000000001</v>
      </c>
      <c r="I157" s="250">
        <v>-138.16022000000001</v>
      </c>
      <c r="J157" s="250">
        <v>-122.389</v>
      </c>
      <c r="K157" s="250">
        <v>-74.605329999999995</v>
      </c>
      <c r="L157" s="250">
        <v>-204.01607000000001</v>
      </c>
      <c r="M157" s="250">
        <v>-103.29133999999999</v>
      </c>
      <c r="N157" s="250">
        <v>-212.58885999999998</v>
      </c>
      <c r="O157" s="250">
        <v>-149.30473999999998</v>
      </c>
      <c r="P157" s="250">
        <f ca="1">SUMIF($D$4:$O$4,"&lt;"&amp;MONTH(TODAY()),$D157:$O157)</f>
        <v>-572.6110900000001</v>
      </c>
      <c r="Q157" s="251">
        <v>-216.20519000000002</v>
      </c>
      <c r="R157" s="250">
        <v>-175.65890999999999</v>
      </c>
      <c r="S157" s="250">
        <v>-192.48660000000001</v>
      </c>
      <c r="T157" s="250">
        <v>-130.61676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-714.96745999999996</v>
      </c>
      <c r="AD157" s="250">
        <v>-144.55527625000002</v>
      </c>
      <c r="AE157" s="250">
        <v>-144.55527625000002</v>
      </c>
      <c r="AF157" s="250">
        <v>-144.55527625000002</v>
      </c>
      <c r="AG157" s="250">
        <v>-144.55527625000002</v>
      </c>
      <c r="AH157" s="250">
        <v>-144.55527625000002</v>
      </c>
      <c r="AI157" s="250">
        <v>-144.55527625000002</v>
      </c>
      <c r="AJ157" s="250">
        <v>-144.55527625000002</v>
      </c>
      <c r="AK157" s="250">
        <v>-144.55527625000002</v>
      </c>
      <c r="AL157" s="250">
        <v>-144.55527625000002</v>
      </c>
      <c r="AM157" s="250">
        <v>-144.55527625000002</v>
      </c>
      <c r="AN157" s="250">
        <v>-144.55527625000002</v>
      </c>
      <c r="AO157" s="253">
        <v>-144.55527625000002</v>
      </c>
      <c r="AP157" s="5"/>
      <c r="AQ157" s="254">
        <v>-144.55527625000002</v>
      </c>
      <c r="AR157" s="253">
        <f ca="1">SUMIF($AD$4:$AO$4,"&lt;"&amp;MONTH(TODAY()),$AD157:$AO157)</f>
        <v>-722.7763812500001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0.55132873378647873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-9.6423434768954097E-2</v>
      </c>
      <c r="AV157" s="45">
        <f ca="1">IFERROR(($AC157/$AR157)-1,"")</f>
        <v>-1.0804062573952722E-2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-8.6646769902693436E-3</v>
      </c>
      <c r="E158" s="260">
        <f t="shared" si="277"/>
        <v>-5.4091936855873522E-3</v>
      </c>
      <c r="F158" s="260">
        <f t="shared" si="277"/>
        <v>-1.4672180213004239E-2</v>
      </c>
      <c r="G158" s="261">
        <f t="shared" si="277"/>
        <v>-7.3811974279852964E-3</v>
      </c>
      <c r="H158" s="261">
        <f t="shared" si="277"/>
        <v>-1.035645321478058E-2</v>
      </c>
      <c r="I158" s="261">
        <f t="shared" si="277"/>
        <v>-1.0868724979630776E-2</v>
      </c>
      <c r="J158" s="261">
        <f t="shared" si="277"/>
        <v>-8.6406148778149384E-3</v>
      </c>
      <c r="K158" s="261">
        <f t="shared" si="277"/>
        <v>-4.5388853240026315E-3</v>
      </c>
      <c r="L158" s="261">
        <f t="shared" si="277"/>
        <v>-1.3041062263652642E-2</v>
      </c>
      <c r="M158" s="261">
        <f t="shared" si="277"/>
        <v>-8.2765892386657165E-3</v>
      </c>
      <c r="N158" s="261">
        <f t="shared" si="277"/>
        <v>-1.7071394276283892E-2</v>
      </c>
      <c r="O158" s="261">
        <f t="shared" si="277"/>
        <v>-1.2138127624137402E-2</v>
      </c>
      <c r="P158" s="261">
        <f t="shared" ca="1" si="277"/>
        <v>-9.3196503713476354E-3</v>
      </c>
      <c r="Q158" s="262">
        <f t="shared" si="277"/>
        <v>-1.7113253404184691E-2</v>
      </c>
      <c r="R158" s="261">
        <f t="shared" si="277"/>
        <v>-1.7937515550227878E-2</v>
      </c>
      <c r="S158" s="261">
        <f t="shared" si="277"/>
        <v>-1.691750329500322E-2</v>
      </c>
      <c r="T158" s="261">
        <f t="shared" si="277"/>
        <v>-9.9580647046282299E-3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-1.5237606025250918E-2</v>
      </c>
      <c r="AD158" s="261">
        <f t="shared" si="277"/>
        <v>-9.3616229025906775E-3</v>
      </c>
      <c r="AE158" s="261">
        <f t="shared" si="277"/>
        <v>-9.9188353233297631E-3</v>
      </c>
      <c r="AF158" s="261">
        <f t="shared" si="277"/>
        <v>-1.0174081415257531E-2</v>
      </c>
      <c r="AG158" s="261">
        <f t="shared" si="277"/>
        <v>-1.1739799791871699E-2</v>
      </c>
      <c r="AH158" s="261">
        <f t="shared" si="277"/>
        <v>-9.5952362302803365E-3</v>
      </c>
      <c r="AI158" s="261">
        <f t="shared" si="277"/>
        <v>-1.0224759556843058E-2</v>
      </c>
      <c r="AJ158" s="261">
        <f t="shared" si="277"/>
        <v>-8.8027247094658295E-3</v>
      </c>
      <c r="AK158" s="261">
        <f t="shared" si="277"/>
        <v>-7.8564919324238553E-3</v>
      </c>
      <c r="AL158" s="261">
        <f t="shared" si="277"/>
        <v>-8.6311162915216431E-3</v>
      </c>
      <c r="AM158" s="261">
        <f t="shared" si="277"/>
        <v>-7.8108433877671739E-3</v>
      </c>
      <c r="AN158" s="261">
        <f t="shared" si="277"/>
        <v>-7.8089749448463251E-3</v>
      </c>
      <c r="AO158" s="264">
        <f t="shared" si="277"/>
        <v>-7.9573385077789192E-3</v>
      </c>
      <c r="AP158" s="56"/>
      <c r="AQ158" s="265">
        <f>IFERROR(AQ157/AQ$11,"")</f>
        <v>-1.1739799791871699E-2</v>
      </c>
      <c r="AR158" s="264">
        <f ca="1">IFERROR(AR157/AR$11,"")</f>
        <v>-1.0094381321802837E-2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2.5768672766429334E-3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-1.781735087243469E-3</v>
      </c>
      <c r="AV158" s="45">
        <f ca="1">IF($AR158&lt;&gt;0,IFERROR(($AR158-$AC158),""),"")</f>
        <v>5.1432247034480811E-3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-60.597989999999996</v>
      </c>
      <c r="E159" s="250">
        <v>-72.68113000000001</v>
      </c>
      <c r="F159" s="250">
        <v>-123.34367</v>
      </c>
      <c r="G159" s="250">
        <v>-60.97972</v>
      </c>
      <c r="H159" s="250">
        <v>-124.82834999999999</v>
      </c>
      <c r="I159" s="250">
        <v>-69.673860000000005</v>
      </c>
      <c r="J159" s="250">
        <v>-99.407110000000003</v>
      </c>
      <c r="K159" s="250">
        <v>-113.35383999999999</v>
      </c>
      <c r="L159" s="250">
        <v>-99.261999999999986</v>
      </c>
      <c r="M159" s="250">
        <v>-220.79589000000001</v>
      </c>
      <c r="N159" s="250">
        <v>-50.456000000000003</v>
      </c>
      <c r="O159" s="250">
        <v>-75.486000000000004</v>
      </c>
      <c r="P159" s="250">
        <f ca="1">SUMIF($D$4:$O$4,"&lt;"&amp;MONTH(TODAY()),$D159:$O159)</f>
        <v>-442.43086</v>
      </c>
      <c r="Q159" s="251">
        <v>-78.909570000000002</v>
      </c>
      <c r="R159" s="250">
        <v>-157.15199999999999</v>
      </c>
      <c r="S159" s="250">
        <v>-51.31</v>
      </c>
      <c r="T159" s="250">
        <v>-21.65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-309.02157</v>
      </c>
      <c r="AD159" s="250">
        <v>-78.057704000000001</v>
      </c>
      <c r="AE159" s="250">
        <v>-78.057704000000001</v>
      </c>
      <c r="AF159" s="250">
        <v>-78.057704000000001</v>
      </c>
      <c r="AG159" s="250">
        <v>-78.057704000000001</v>
      </c>
      <c r="AH159" s="250">
        <v>-78.057704000000001</v>
      </c>
      <c r="AI159" s="250">
        <v>-78.057704000000001</v>
      </c>
      <c r="AJ159" s="250">
        <v>-78.057704000000001</v>
      </c>
      <c r="AK159" s="250">
        <v>-78.057704000000001</v>
      </c>
      <c r="AL159" s="250">
        <v>-78.057704000000001</v>
      </c>
      <c r="AM159" s="250">
        <v>-78.057704000000001</v>
      </c>
      <c r="AN159" s="250">
        <v>-78.057704000000001</v>
      </c>
      <c r="AO159" s="253">
        <v>-78.057704000000001</v>
      </c>
      <c r="AP159" s="5"/>
      <c r="AQ159" s="254">
        <v>-78.057704000000001</v>
      </c>
      <c r="AR159" s="253">
        <f ca="1">SUMIF($AD$4:$AO$4,"&lt;"&amp;MONTH(TODAY()),$AD159:$AO159)</f>
        <v>-390.28852000000001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-0.64496393227125348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-0.72264108613801914</v>
      </c>
      <c r="AV159" s="45">
        <f ca="1">IFERROR(($AC159/$AR159)-1,"")</f>
        <v>-0.20822275274712154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-4.0427321731336327E-3</v>
      </c>
      <c r="E160" s="260">
        <f t="shared" si="279"/>
        <v>-6.6317117627977895E-3</v>
      </c>
      <c r="F160" s="260">
        <f t="shared" si="279"/>
        <v>-1.068592852367886E-2</v>
      </c>
      <c r="G160" s="261">
        <f t="shared" si="279"/>
        <v>-5.3458550325994206E-3</v>
      </c>
      <c r="H160" s="261">
        <f t="shared" si="279"/>
        <v>-9.9522530938342697E-3</v>
      </c>
      <c r="I160" s="261">
        <f t="shared" si="279"/>
        <v>-5.4810713431789372E-3</v>
      </c>
      <c r="J160" s="261">
        <f t="shared" si="279"/>
        <v>-7.018102555185402E-3</v>
      </c>
      <c r="K160" s="261">
        <f t="shared" si="279"/>
        <v>-6.8962912005796689E-3</v>
      </c>
      <c r="L160" s="261">
        <f t="shared" si="279"/>
        <v>-6.3449997954312543E-3</v>
      </c>
      <c r="M160" s="261">
        <f t="shared" si="279"/>
        <v>-1.7692062927207833E-2</v>
      </c>
      <c r="N160" s="261">
        <f t="shared" si="279"/>
        <v>-4.0517375633143714E-3</v>
      </c>
      <c r="O160" s="261">
        <f t="shared" si="279"/>
        <v>-6.1368359895046607E-3</v>
      </c>
      <c r="P160" s="261">
        <f t="shared" ca="1" si="279"/>
        <v>-7.2008750803178702E-3</v>
      </c>
      <c r="Q160" s="262">
        <f t="shared" si="279"/>
        <v>-6.2459160551384084E-3</v>
      </c>
      <c r="R160" s="261">
        <f t="shared" si="279"/>
        <v>-1.6047671272407481E-2</v>
      </c>
      <c r="S160" s="261">
        <f t="shared" si="279"/>
        <v>-4.5095975203812378E-3</v>
      </c>
      <c r="T160" s="261">
        <f t="shared" si="279"/>
        <v>-1.6505699640321897E-3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-6.5859625792822774E-3</v>
      </c>
      <c r="AD160" s="261">
        <f t="shared" si="279"/>
        <v>-5.0551374425535289E-3</v>
      </c>
      <c r="AE160" s="261">
        <f t="shared" si="279"/>
        <v>-5.3560238808178324E-3</v>
      </c>
      <c r="AF160" s="261">
        <f t="shared" si="279"/>
        <v>-5.4938529826514954E-3</v>
      </c>
      <c r="AG160" s="261">
        <f t="shared" si="279"/>
        <v>-6.3393176710364631E-3</v>
      </c>
      <c r="AH160" s="261">
        <f t="shared" si="279"/>
        <v>-5.1812851727250477E-3</v>
      </c>
      <c r="AI160" s="261">
        <f t="shared" si="279"/>
        <v>-5.5212184270529282E-3</v>
      </c>
      <c r="AJ160" s="261">
        <f t="shared" si="279"/>
        <v>-4.7533407122174803E-3</v>
      </c>
      <c r="AK160" s="261">
        <f t="shared" si="279"/>
        <v>-4.2423890545436197E-3</v>
      </c>
      <c r="AL160" s="261">
        <f t="shared" si="279"/>
        <v>-4.6606747131665077E-3</v>
      </c>
      <c r="AM160" s="261">
        <f t="shared" si="279"/>
        <v>-4.2177395178454253E-3</v>
      </c>
      <c r="AN160" s="261">
        <f t="shared" si="279"/>
        <v>-4.2167305863955321E-3</v>
      </c>
      <c r="AO160" s="264">
        <f t="shared" si="279"/>
        <v>-4.2968447086898249E-3</v>
      </c>
      <c r="AP160" s="56"/>
      <c r="AQ160" s="265">
        <f>IFERROR(AQ159/AQ$11,"")</f>
        <v>-6.3393176710364631E-3</v>
      </c>
      <c r="AR160" s="264">
        <f ca="1">IFERROR(AR159/AR$11,"")</f>
        <v>-5.4508161149213986E-3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-3.6952850685672309E-3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-4.6887477070042729E-3</v>
      </c>
      <c r="AV160" s="45">
        <f ca="1">IF($AR160&lt;&gt;0,IFERROR(($AR160-$AC160),""),"")</f>
        <v>1.1351464643608788E-3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-11.987270000000001</v>
      </c>
      <c r="E161" s="250">
        <v>-7.4747500000000002</v>
      </c>
      <c r="F161" s="250">
        <v>-8.1718799999999998</v>
      </c>
      <c r="G161" s="250">
        <v>-14.23948</v>
      </c>
      <c r="H161" s="250">
        <v>-8.7582399999999989</v>
      </c>
      <c r="I161" s="250">
        <v>-15.339840000000001</v>
      </c>
      <c r="J161" s="250">
        <v>-12.20058</v>
      </c>
      <c r="K161" s="250">
        <v>-7.8696599999999997</v>
      </c>
      <c r="L161" s="250">
        <v>-10.406690000000001</v>
      </c>
      <c r="M161" s="250">
        <v>-16.362220000000001</v>
      </c>
      <c r="N161" s="250">
        <v>-7.5590000000000002</v>
      </c>
      <c r="O161" s="250">
        <v>-8.9308999999999994</v>
      </c>
      <c r="P161" s="250">
        <f ca="1">SUMIF($D$4:$O$4,"&lt;"&amp;MONTH(TODAY()),$D161:$O161)</f>
        <v>-50.631620000000005</v>
      </c>
      <c r="Q161" s="251">
        <v>-18.809999999999999</v>
      </c>
      <c r="R161" s="250">
        <v>-6.0216000000000003</v>
      </c>
      <c r="S161" s="250">
        <v>-9.6669999999999998</v>
      </c>
      <c r="T161" s="250">
        <v>-11.125999999999999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-45.624599999999994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-0.21865124288246485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-7.9971830908978343E-4</v>
      </c>
      <c r="E162" s="260">
        <f t="shared" si="281"/>
        <v>-6.8202554774496175E-4</v>
      </c>
      <c r="F162" s="260">
        <f t="shared" si="281"/>
        <v>-7.0797411479714195E-4</v>
      </c>
      <c r="G162" s="261">
        <f t="shared" si="281"/>
        <v>-1.2483198646959807E-3</v>
      </c>
      <c r="H162" s="261">
        <f t="shared" si="281"/>
        <v>-6.9827263707757938E-4</v>
      </c>
      <c r="I162" s="261">
        <f t="shared" si="281"/>
        <v>-1.2067475152510566E-3</v>
      </c>
      <c r="J162" s="261">
        <f t="shared" si="281"/>
        <v>-8.6135611097379165E-4</v>
      </c>
      <c r="K162" s="261">
        <f t="shared" si="281"/>
        <v>-4.7877925449683754E-4</v>
      </c>
      <c r="L162" s="261">
        <f t="shared" si="281"/>
        <v>-6.652137365871783E-4</v>
      </c>
      <c r="M162" s="261">
        <f t="shared" si="281"/>
        <v>-1.3110815870205671E-3</v>
      </c>
      <c r="N162" s="261">
        <f t="shared" si="281"/>
        <v>-6.0700579199883726E-4</v>
      </c>
      <c r="O162" s="261">
        <f t="shared" si="281"/>
        <v>-7.2606136950781818E-4</v>
      </c>
      <c r="P162" s="261">
        <f t="shared" ca="1" si="281"/>
        <v>-8.2406541608359761E-4</v>
      </c>
      <c r="Q162" s="262">
        <f t="shared" si="281"/>
        <v>-1.4888647979852563E-3</v>
      </c>
      <c r="R162" s="261">
        <f t="shared" si="281"/>
        <v>-6.1489931616478893E-4</v>
      </c>
      <c r="S162" s="261">
        <f t="shared" si="281"/>
        <v>-8.4962539913321824E-4</v>
      </c>
      <c r="T162" s="261">
        <f t="shared" si="281"/>
        <v>-8.482328600379743E-4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-9.7236548340208799E-4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-4.0008700465800644E-4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-10.632100000000001</v>
      </c>
      <c r="E163" s="250">
        <v>-29.03144</v>
      </c>
      <c r="F163" s="250">
        <v>-169.82579000000001</v>
      </c>
      <c r="G163" s="250">
        <v>-27.43083</v>
      </c>
      <c r="H163" s="250">
        <v>-15.354739999999998</v>
      </c>
      <c r="I163" s="250">
        <v>-0.92134000000000016</v>
      </c>
      <c r="J163" s="250">
        <v>-1.0785899999999999</v>
      </c>
      <c r="K163" s="250">
        <v>-43.260690000000004</v>
      </c>
      <c r="L163" s="250">
        <v>-53.972619999999999</v>
      </c>
      <c r="M163" s="250">
        <v>-61.104079999999996</v>
      </c>
      <c r="N163" s="250">
        <v>-151.35592000000003</v>
      </c>
      <c r="O163" s="250">
        <v>-75.617770000000007</v>
      </c>
      <c r="P163" s="250">
        <f ca="1">SUMIF($D$4:$O$4,"&lt;"&amp;MONTH(TODAY()),$D163:$O163)</f>
        <v>-252.2749</v>
      </c>
      <c r="Q163" s="251">
        <v>-6.8706300000000002</v>
      </c>
      <c r="R163" s="250">
        <v>-76.471249999999998</v>
      </c>
      <c r="S163" s="250">
        <v>-117.26553999999999</v>
      </c>
      <c r="T163" s="250">
        <v>-71.573569999999989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-272.18098999999995</v>
      </c>
      <c r="AD163" s="250">
        <v>-37.309178083333329</v>
      </c>
      <c r="AE163" s="250">
        <v>-37.309178083333329</v>
      </c>
      <c r="AF163" s="250">
        <v>-37.309178083333329</v>
      </c>
      <c r="AG163" s="250">
        <v>-37.309178083333329</v>
      </c>
      <c r="AH163" s="250">
        <v>-37.309178083333329</v>
      </c>
      <c r="AI163" s="250">
        <v>-37.309178083333329</v>
      </c>
      <c r="AJ163" s="250">
        <v>-37.309178083333329</v>
      </c>
      <c r="AK163" s="250">
        <v>-37.309178083333329</v>
      </c>
      <c r="AL163" s="250">
        <v>-37.309178083333329</v>
      </c>
      <c r="AM163" s="250">
        <v>-37.309178083333329</v>
      </c>
      <c r="AN163" s="250">
        <v>-37.309178083333329</v>
      </c>
      <c r="AO163" s="253">
        <v>-37.309178083333329</v>
      </c>
      <c r="AP163" s="5"/>
      <c r="AQ163" s="254">
        <v>-37.309178083333329</v>
      </c>
      <c r="AR163" s="253">
        <f ca="1">SUMIF($AD$4:$AO$4,"&lt;"&amp;MONTH(TODAY()),$AD163:$AO163)</f>
        <v>-186.54589041666665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1.609238218457115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0.91839042500840229</v>
      </c>
      <c r="AV163" s="45">
        <f ca="1">IFERROR(($AC163/$AR163)-1,"")</f>
        <v>0.45905647876809175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-7.0930954538218351E-4</v>
      </c>
      <c r="E164" s="260">
        <f t="shared" si="283"/>
        <v>-2.6489426091608403E-3</v>
      </c>
      <c r="F164" s="260">
        <f t="shared" si="283"/>
        <v>-1.4712925709258499E-2</v>
      </c>
      <c r="G164" s="261">
        <f t="shared" si="283"/>
        <v>-2.4047542462293883E-3</v>
      </c>
      <c r="H164" s="261">
        <f t="shared" si="283"/>
        <v>-1.2241951341183377E-3</v>
      </c>
      <c r="I164" s="261">
        <f t="shared" si="283"/>
        <v>-7.2479553613428085E-5</v>
      </c>
      <c r="J164" s="261">
        <f t="shared" si="283"/>
        <v>-7.6148026383599952E-5</v>
      </c>
      <c r="K164" s="261">
        <f t="shared" si="283"/>
        <v>-2.6319206810991578E-3</v>
      </c>
      <c r="L164" s="261">
        <f t="shared" si="283"/>
        <v>-3.4500238042643595E-3</v>
      </c>
      <c r="M164" s="261">
        <f t="shared" si="283"/>
        <v>-4.8961836584419278E-3</v>
      </c>
      <c r="N164" s="261">
        <f t="shared" si="283"/>
        <v>-1.2154242637030384E-2</v>
      </c>
      <c r="O164" s="261">
        <f t="shared" si="283"/>
        <v>-6.1475485836060446E-3</v>
      </c>
      <c r="P164" s="261">
        <f t="shared" ca="1" si="283"/>
        <v>-4.1059523759253199E-3</v>
      </c>
      <c r="Q164" s="262">
        <f t="shared" si="283"/>
        <v>-5.4382983237540896E-4</v>
      </c>
      <c r="R164" s="261">
        <f t="shared" si="283"/>
        <v>-7.808907820391028E-3</v>
      </c>
      <c r="S164" s="261">
        <f t="shared" si="283"/>
        <v>-1.0306380596573121E-2</v>
      </c>
      <c r="T164" s="261">
        <f t="shared" si="283"/>
        <v>-5.4566829034898567E-3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-5.8008048270934724E-3</v>
      </c>
      <c r="AD164" s="261">
        <f t="shared" si="283"/>
        <v>-2.4161999830273743E-3</v>
      </c>
      <c r="AE164" s="261">
        <f t="shared" si="283"/>
        <v>-2.5600144322464134E-3</v>
      </c>
      <c r="AF164" s="261">
        <f t="shared" si="283"/>
        <v>-2.6258924973426917E-3</v>
      </c>
      <c r="AG164" s="261">
        <f t="shared" si="283"/>
        <v>-3.0299985753554997E-3</v>
      </c>
      <c r="AH164" s="261">
        <f t="shared" si="283"/>
        <v>-2.4764947122930146E-3</v>
      </c>
      <c r="AI164" s="261">
        <f t="shared" si="283"/>
        <v>-2.6389723368227588E-3</v>
      </c>
      <c r="AJ164" s="261">
        <f t="shared" si="283"/>
        <v>-2.2719504422379685E-3</v>
      </c>
      <c r="AK164" s="261">
        <f t="shared" si="283"/>
        <v>-2.0277312888264303E-3</v>
      </c>
      <c r="AL164" s="261">
        <f t="shared" si="283"/>
        <v>-2.2276589491028037E-3</v>
      </c>
      <c r="AM164" s="261">
        <f t="shared" si="283"/>
        <v>-2.0159495695698071E-3</v>
      </c>
      <c r="AN164" s="261">
        <f t="shared" si="283"/>
        <v>-2.0154673314150963E-3</v>
      </c>
      <c r="AO164" s="264">
        <f t="shared" si="283"/>
        <v>-2.0537594140987957E-3</v>
      </c>
      <c r="AP164" s="56"/>
      <c r="AQ164" s="265">
        <f>IFERROR(AQ163/AQ$11,"")</f>
        <v>-3.0299985753554997E-3</v>
      </c>
      <c r="AR164" s="264">
        <f ca="1">IFERROR(AR163/AR$11,"")</f>
        <v>-2.6053222002418311E-3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3.0519286572604685E-3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2.4266843281343571E-3</v>
      </c>
      <c r="AV164" s="45">
        <f ca="1">IF($AR164&lt;&gt;0,IFERROR(($AR164-$AC164),""),"")</f>
        <v>3.1954826268516413E-3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-222.16499999999996</v>
      </c>
      <c r="E165" s="289">
        <f t="shared" ref="E165:AB165" si="285">E167+E169+E171+E173+E175</f>
        <v>-251.61751000000004</v>
      </c>
      <c r="F165" s="289">
        <f t="shared" si="285"/>
        <v>-204.13068000000001</v>
      </c>
      <c r="G165" s="289">
        <f t="shared" si="285"/>
        <v>-196.40236999999993</v>
      </c>
      <c r="H165" s="289">
        <f t="shared" si="285"/>
        <v>-364.61514</v>
      </c>
      <c r="I165" s="289">
        <f t="shared" si="285"/>
        <v>-271.64236000000005</v>
      </c>
      <c r="J165" s="289">
        <f t="shared" si="285"/>
        <v>-375.77242999999999</v>
      </c>
      <c r="K165" s="289">
        <f t="shared" si="285"/>
        <v>-382.97008000000005</v>
      </c>
      <c r="L165" s="289">
        <f t="shared" si="285"/>
        <v>-242.74610999999999</v>
      </c>
      <c r="M165" s="289">
        <f t="shared" si="285"/>
        <v>-169.16400000000002</v>
      </c>
      <c r="N165" s="289">
        <f t="shared" si="285"/>
        <v>-314.53526999999997</v>
      </c>
      <c r="O165" s="289">
        <f t="shared" si="285"/>
        <v>-537.72248000000013</v>
      </c>
      <c r="P165" s="289">
        <f t="shared" ca="1" si="285"/>
        <v>-1238.9307000000001</v>
      </c>
      <c r="Q165" s="290">
        <f t="shared" si="285"/>
        <v>-411.56594000000007</v>
      </c>
      <c r="R165" s="289">
        <f t="shared" si="285"/>
        <v>-348.37801999999999</v>
      </c>
      <c r="S165" s="289">
        <f t="shared" si="285"/>
        <v>-490.42809</v>
      </c>
      <c r="T165" s="289">
        <f t="shared" si="285"/>
        <v>-284.17093999999997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-1534.5429899999999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0.44688142001545139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-1.4821507994641958E-2</v>
      </c>
      <c r="E166" s="260">
        <f t="shared" si="287"/>
        <v>-2.295856986253365E-2</v>
      </c>
      <c r="F166" s="260">
        <f t="shared" si="287"/>
        <v>-1.76849436697478E-2</v>
      </c>
      <c r="G166" s="261">
        <f t="shared" si="287"/>
        <v>-1.7217832388849164E-2</v>
      </c>
      <c r="H166" s="261">
        <f t="shared" si="287"/>
        <v>-2.906985596720469E-2</v>
      </c>
      <c r="I166" s="261">
        <f t="shared" si="287"/>
        <v>-2.136943690201026E-2</v>
      </c>
      <c r="J166" s="261">
        <f t="shared" si="287"/>
        <v>-2.6529384579747139E-2</v>
      </c>
      <c r="K166" s="261">
        <f t="shared" si="287"/>
        <v>-2.3299371179567385E-2</v>
      </c>
      <c r="L166" s="261">
        <f t="shared" si="287"/>
        <v>-1.5516753826154348E-2</v>
      </c>
      <c r="M166" s="261">
        <f t="shared" si="287"/>
        <v>-1.3554872479819194E-2</v>
      </c>
      <c r="N166" s="261">
        <f t="shared" si="287"/>
        <v>-2.5257935001708968E-2</v>
      </c>
      <c r="O166" s="261">
        <f t="shared" si="287"/>
        <v>-4.3715585242690043E-2</v>
      </c>
      <c r="P166" s="261">
        <f t="shared" ca="1" si="287"/>
        <v>-2.0164473165074373E-2</v>
      </c>
      <c r="Q166" s="262">
        <f t="shared" si="287"/>
        <v>-3.2576610319814583E-2</v>
      </c>
      <c r="R166" s="261">
        <f t="shared" si="287"/>
        <v>-3.5574831650199805E-2</v>
      </c>
      <c r="S166" s="261">
        <f t="shared" si="287"/>
        <v>-4.3103357992385627E-2</v>
      </c>
      <c r="T166" s="261">
        <f t="shared" si="287"/>
        <v>-2.1664850725856513E-2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-3.2704651356343629E-2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4.4470183370073496E-3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-0.89385999999999999</v>
      </c>
      <c r="E169" s="268">
        <v>-2.7094099999999997</v>
      </c>
      <c r="F169" s="268">
        <v>-7.0505100000000001</v>
      </c>
      <c r="G169" s="268">
        <v>-0.77379999999999993</v>
      </c>
      <c r="H169" s="268">
        <v>-164.31883999999999</v>
      </c>
      <c r="I169" s="268">
        <v>-5.8720599999999994</v>
      </c>
      <c r="J169" s="268">
        <v>-4.1938800000000001</v>
      </c>
      <c r="K169" s="268">
        <v>-67.50439999999999</v>
      </c>
      <c r="L169" s="268">
        <v>-58.75647</v>
      </c>
      <c r="M169" s="268">
        <v>37.647889999999997</v>
      </c>
      <c r="N169" s="268">
        <v>-109.16802</v>
      </c>
      <c r="O169" s="268">
        <v>-280.64345000000003</v>
      </c>
      <c r="P169" s="268">
        <f ca="1">SUMIF($D$4:$O$4,"&lt;"&amp;MONTH(TODAY()),$D169:$O169)</f>
        <v>-175.74642</v>
      </c>
      <c r="Q169" s="269">
        <v>-183.38844000000003</v>
      </c>
      <c r="R169" s="268">
        <v>-103.28505</v>
      </c>
      <c r="S169" s="268">
        <v>-114.93896000000001</v>
      </c>
      <c r="T169" s="268">
        <v>-0.54974000000000001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-402.16219000000001</v>
      </c>
      <c r="AD169" s="268">
        <v>-878.33157225000002</v>
      </c>
      <c r="AE169" s="268">
        <v>-878.33157225000002</v>
      </c>
      <c r="AF169" s="268">
        <v>-878.33157225000002</v>
      </c>
      <c r="AG169" s="268">
        <v>-878.33157225000002</v>
      </c>
      <c r="AH169" s="268">
        <v>-878.33157225000002</v>
      </c>
      <c r="AI169" s="268">
        <v>-878.33157225000002</v>
      </c>
      <c r="AJ169" s="268">
        <v>-878.33157225000002</v>
      </c>
      <c r="AK169" s="268">
        <v>-878.33157225000002</v>
      </c>
      <c r="AL169" s="268">
        <v>-878.33157225000002</v>
      </c>
      <c r="AM169" s="268">
        <v>-878.33157225000002</v>
      </c>
      <c r="AN169" s="268">
        <v>-878.33157225000002</v>
      </c>
      <c r="AO169" s="271">
        <v>-878.33157225000002</v>
      </c>
      <c r="AP169" s="5"/>
      <c r="AQ169" s="272">
        <v>-878.33157225000002</v>
      </c>
      <c r="AR169" s="271">
        <f ca="1">SUMIF($AD$4:$AO$4,"&lt;"&amp;MONTH(TODAY()),$AD169:$AO169)</f>
        <v>-4391.6578612499998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-0.28955802532954245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-0.99937410880199629</v>
      </c>
      <c r="AV169" s="45">
        <f ca="1">IFERROR(($AC169/$AR169)-1,"")</f>
        <v>-0.90842588318445816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-5.9632944595641358E-5</v>
      </c>
      <c r="E170" s="276">
        <f t="shared" si="291"/>
        <v>-2.472172098485804E-4</v>
      </c>
      <c r="F170" s="276">
        <f t="shared" si="291"/>
        <v>-6.1082377324659656E-4</v>
      </c>
      <c r="G170" s="276">
        <f t="shared" si="291"/>
        <v>-6.7836038345624262E-5</v>
      </c>
      <c r="H170" s="276">
        <f t="shared" si="291"/>
        <v>-1.3100731394472957E-2</v>
      </c>
      <c r="I170" s="276">
        <f t="shared" si="291"/>
        <v>-4.6194052965383727E-4</v>
      </c>
      <c r="J170" s="276">
        <f t="shared" si="291"/>
        <v>-2.9608626529974521E-4</v>
      </c>
      <c r="K170" s="276">
        <f t="shared" si="291"/>
        <v>-4.1068745418806297E-3</v>
      </c>
      <c r="L170" s="276">
        <f t="shared" si="291"/>
        <v>-3.7558158220694997E-3</v>
      </c>
      <c r="M170" s="276">
        <f t="shared" si="291"/>
        <v>3.0166722711939902E-3</v>
      </c>
      <c r="N170" s="276">
        <f t="shared" si="291"/>
        <v>-8.7664532929018265E-3</v>
      </c>
      <c r="O170" s="276">
        <f t="shared" si="291"/>
        <v>-2.2815658853015817E-2</v>
      </c>
      <c r="P170" s="276">
        <f t="shared" ca="1" si="291"/>
        <v>-2.8603972522013455E-3</v>
      </c>
      <c r="Q170" s="277">
        <f t="shared" si="291"/>
        <v>-1.4515714655684814E-2</v>
      </c>
      <c r="R170" s="276">
        <f t="shared" si="291"/>
        <v>-1.0547015181188725E-2</v>
      </c>
      <c r="S170" s="276">
        <f t="shared" si="291"/>
        <v>-1.0101899220643118E-2</v>
      </c>
      <c r="T170" s="276">
        <f t="shared" si="291"/>
        <v>-4.1911516490857094E-5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-8.5710040698525006E-3</v>
      </c>
      <c r="AD170" s="276">
        <f t="shared" si="291"/>
        <v>-5.6882108880090619E-2</v>
      </c>
      <c r="AE170" s="276">
        <f t="shared" si="291"/>
        <v>-6.0267784410457076E-2</v>
      </c>
      <c r="AF170" s="276">
        <f t="shared" si="291"/>
        <v>-6.1818683879846632E-2</v>
      </c>
      <c r="AG170" s="276">
        <f t="shared" si="291"/>
        <v>-7.1332137273646498E-2</v>
      </c>
      <c r="AH170" s="276">
        <f t="shared" si="291"/>
        <v>-5.8301565621699608E-2</v>
      </c>
      <c r="AI170" s="276">
        <f t="shared" si="291"/>
        <v>-6.2126609075884041E-2</v>
      </c>
      <c r="AJ170" s="276">
        <f t="shared" si="291"/>
        <v>-5.3486190436781413E-2</v>
      </c>
      <c r="AK170" s="276">
        <f t="shared" si="291"/>
        <v>-4.7736790315706552E-2</v>
      </c>
      <c r="AL170" s="276">
        <f t="shared" si="291"/>
        <v>-5.2443481409104174E-2</v>
      </c>
      <c r="AM170" s="276">
        <f t="shared" si="291"/>
        <v>-4.7459425427759556E-2</v>
      </c>
      <c r="AN170" s="276">
        <f t="shared" si="291"/>
        <v>-4.7448072591315935E-2</v>
      </c>
      <c r="AO170" s="279">
        <f t="shared" si="291"/>
        <v>-4.8349543674736158E-2</v>
      </c>
      <c r="AP170" s="5"/>
      <c r="AQ170" s="280">
        <f>IFERROR(AQ169/AQ$11,"")</f>
        <v>-7.1332137273646498E-2</v>
      </c>
      <c r="AR170" s="279">
        <f ca="1">IFERROR(AR169/AR$11,"")</f>
        <v>-6.1334418550980548E-2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-1.1140000000000001</v>
      </c>
      <c r="E171" s="268">
        <v>-34.405830000000002</v>
      </c>
      <c r="F171" s="268">
        <v>0</v>
      </c>
      <c r="G171" s="268">
        <v>-1.9039999999999999</v>
      </c>
      <c r="H171" s="268">
        <v>-0.65142</v>
      </c>
      <c r="I171" s="268">
        <v>-66.652600000000007</v>
      </c>
      <c r="J171" s="268">
        <v>-134.97102000000001</v>
      </c>
      <c r="K171" s="268">
        <v>-75</v>
      </c>
      <c r="L171" s="268">
        <v>0</v>
      </c>
      <c r="M171" s="268">
        <v>-4.343</v>
      </c>
      <c r="N171" s="268">
        <v>-0.53600000000000003</v>
      </c>
      <c r="O171" s="268">
        <v>-54.472070000000002</v>
      </c>
      <c r="P171" s="268">
        <f ca="1">SUMIF($D$4:$O$4,"&lt;"&amp;MONTH(TODAY()),$D171:$O171)</f>
        <v>-38.075249999999997</v>
      </c>
      <c r="Q171" s="269">
        <v>-12.68707</v>
      </c>
      <c r="R171" s="268">
        <v>-63.320389999999996</v>
      </c>
      <c r="S171" s="268">
        <v>-151.36678999999998</v>
      </c>
      <c r="T171" s="268">
        <v>-11.314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-238.68824999999995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4.9422268907563032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-7.4319356811519124E-5</v>
      </c>
      <c r="E172" s="276">
        <f t="shared" si="293"/>
        <v>-3.1393230611552274E-3</v>
      </c>
      <c r="F172" s="276">
        <f t="shared" si="293"/>
        <v>0</v>
      </c>
      <c r="G172" s="276">
        <f t="shared" si="293"/>
        <v>-1.6691627941337376E-4</v>
      </c>
      <c r="H172" s="276">
        <f t="shared" si="293"/>
        <v>-5.1936092325064944E-5</v>
      </c>
      <c r="I172" s="276">
        <f t="shared" si="293"/>
        <v>-5.2433962437041445E-3</v>
      </c>
      <c r="J172" s="276">
        <f t="shared" si="293"/>
        <v>-9.5289005015635215E-3</v>
      </c>
      <c r="K172" s="276">
        <f t="shared" si="293"/>
        <v>-4.5628965021694478E-3</v>
      </c>
      <c r="L172" s="276">
        <f t="shared" si="293"/>
        <v>0</v>
      </c>
      <c r="M172" s="276">
        <f t="shared" si="293"/>
        <v>-3.4799845818173346E-4</v>
      </c>
      <c r="N172" s="276">
        <f t="shared" si="293"/>
        <v>-4.3042082882838578E-5</v>
      </c>
      <c r="O172" s="276">
        <f t="shared" si="293"/>
        <v>-4.4284524229501777E-3</v>
      </c>
      <c r="P172" s="276">
        <f t="shared" ca="1" si="293"/>
        <v>-6.1970161598102124E-4</v>
      </c>
      <c r="Q172" s="277">
        <f t="shared" si="293"/>
        <v>-1.0042175392118453E-3</v>
      </c>
      <c r="R172" s="276">
        <f t="shared" si="293"/>
        <v>-6.4659998190327713E-3</v>
      </c>
      <c r="S172" s="276">
        <f t="shared" si="293"/>
        <v>-1.3303513951511742E-2</v>
      </c>
      <c r="T172" s="276">
        <f t="shared" si="293"/>
        <v>-8.6256575395197207E-4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-5.0869972688779384E-3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-108.19546000000001</v>
      </c>
      <c r="E173" s="268">
        <v>-111.1204</v>
      </c>
      <c r="F173" s="268">
        <v>-110.74282000000001</v>
      </c>
      <c r="G173" s="268">
        <v>-108.97758999999999</v>
      </c>
      <c r="H173" s="268">
        <v>-112.22486000000001</v>
      </c>
      <c r="I173" s="268">
        <v>-109.14236</v>
      </c>
      <c r="J173" s="268">
        <v>-111.70855999999999</v>
      </c>
      <c r="K173" s="268">
        <v>-113.21484000000001</v>
      </c>
      <c r="L173" s="268">
        <v>-107.84004</v>
      </c>
      <c r="M173" s="268">
        <v>-105.17754000000001</v>
      </c>
      <c r="N173" s="268">
        <v>-112.35821</v>
      </c>
      <c r="O173" s="268">
        <v>-95.407910000000001</v>
      </c>
      <c r="P173" s="268">
        <f ca="1">SUMIF($D$4:$O$4,"&lt;"&amp;MONTH(TODAY()),$D173:$O173)</f>
        <v>-551.26113000000009</v>
      </c>
      <c r="Q173" s="269">
        <v>-110.22101000000001</v>
      </c>
      <c r="R173" s="268">
        <v>-103.16652999999999</v>
      </c>
      <c r="S173" s="268">
        <v>-126.70749000000001</v>
      </c>
      <c r="T173" s="268">
        <v>-160.76110999999997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-500.85613999999998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0.47517585955057351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-7.2181481123217636E-3</v>
      </c>
      <c r="E174" s="307">
        <f t="shared" si="295"/>
        <v>-1.0139061731247099E-2</v>
      </c>
      <c r="F174" s="307">
        <f t="shared" si="295"/>
        <v>-9.594248809287366E-3</v>
      </c>
      <c r="G174" s="308">
        <f t="shared" si="295"/>
        <v>-9.5536417343676915E-3</v>
      </c>
      <c r="H174" s="308">
        <f t="shared" si="295"/>
        <v>-8.9474082621465237E-3</v>
      </c>
      <c r="I174" s="308">
        <f t="shared" si="295"/>
        <v>-8.5859612446176955E-3</v>
      </c>
      <c r="J174" s="308">
        <f t="shared" si="295"/>
        <v>-7.886580048168404E-3</v>
      </c>
      <c r="K174" s="308">
        <f t="shared" si="295"/>
        <v>-6.8878346323956495E-3</v>
      </c>
      <c r="L174" s="308">
        <f t="shared" si="295"/>
        <v>-6.8933230414388019E-3</v>
      </c>
      <c r="M174" s="308">
        <f t="shared" si="295"/>
        <v>-8.4277277815674873E-3</v>
      </c>
      <c r="N174" s="308">
        <f t="shared" si="295"/>
        <v>-9.0226331854242198E-3</v>
      </c>
      <c r="O174" s="308">
        <f t="shared" si="295"/>
        <v>-7.756440873425822E-3</v>
      </c>
      <c r="P174" s="308">
        <f t="shared" ca="1" si="295"/>
        <v>-8.9721646762273115E-3</v>
      </c>
      <c r="Q174" s="309">
        <f t="shared" si="295"/>
        <v>-8.7243052518543827E-3</v>
      </c>
      <c r="R174" s="308">
        <f t="shared" si="295"/>
        <v>-1.0534912439898727E-2</v>
      </c>
      <c r="S174" s="308">
        <f t="shared" si="295"/>
        <v>-1.1136226519542596E-2</v>
      </c>
      <c r="T174" s="308">
        <f t="shared" si="295"/>
        <v>-1.2256233697481519E-2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-1.0674399834431511E-2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2.7025919631138273E-3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-111.96167999999997</v>
      </c>
      <c r="E175" s="268">
        <v>-103.38187000000003</v>
      </c>
      <c r="F175" s="268">
        <v>-86.337350000000001</v>
      </c>
      <c r="G175" s="293">
        <v>-84.746979999999937</v>
      </c>
      <c r="H175" s="293">
        <v>-87.420020000000036</v>
      </c>
      <c r="I175" s="293">
        <v>-89.975340000000045</v>
      </c>
      <c r="J175" s="293">
        <v>-124.89896999999998</v>
      </c>
      <c r="K175" s="293">
        <v>-127.25084000000004</v>
      </c>
      <c r="L175" s="293">
        <v>-76.149600000000007</v>
      </c>
      <c r="M175" s="293">
        <v>-97.291350000000008</v>
      </c>
      <c r="N175" s="293">
        <v>-92.473039999999983</v>
      </c>
      <c r="O175" s="293">
        <v>-107.19905000000001</v>
      </c>
      <c r="P175" s="293">
        <f ca="1">SUMIF($D$4:$O$4,"&lt;"&amp;MONTH(TODAY()),$D175:$O175)</f>
        <v>-473.84789999999998</v>
      </c>
      <c r="Q175" s="311">
        <v>-105.26942000000001</v>
      </c>
      <c r="R175" s="293">
        <v>-78.60605000000001</v>
      </c>
      <c r="S175" s="293">
        <v>-97.414849999999973</v>
      </c>
      <c r="T175" s="293">
        <v>-111.54608999999999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-392.83640999999994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0.31622495574473652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-7.4694075809130355E-3</v>
      </c>
      <c r="E176" s="313">
        <f t="shared" si="297"/>
        <v>-9.4329678602827448E-3</v>
      </c>
      <c r="F176" s="313">
        <f t="shared" si="297"/>
        <v>-7.4798710872138394E-3</v>
      </c>
      <c r="G176" s="314">
        <f t="shared" si="297"/>
        <v>-7.429438336722472E-3</v>
      </c>
      <c r="H176" s="314">
        <f t="shared" si="297"/>
        <v>-6.9697802182601479E-3</v>
      </c>
      <c r="I176" s="314">
        <f t="shared" si="297"/>
        <v>-7.0781388840345828E-3</v>
      </c>
      <c r="J176" s="314">
        <f t="shared" si="297"/>
        <v>-8.8178177647154684E-3</v>
      </c>
      <c r="K176" s="314">
        <f t="shared" si="297"/>
        <v>-7.7417655031216566E-3</v>
      </c>
      <c r="L176" s="314">
        <f t="shared" si="297"/>
        <v>-4.8676149626460472E-3</v>
      </c>
      <c r="M176" s="314">
        <f t="shared" si="297"/>
        <v>-7.7958185112639638E-3</v>
      </c>
      <c r="N176" s="314">
        <f t="shared" si="297"/>
        <v>-7.4258064405000861E-3</v>
      </c>
      <c r="O176" s="314">
        <f t="shared" si="297"/>
        <v>-8.7150330932982221E-3</v>
      </c>
      <c r="P176" s="314">
        <f t="shared" ca="1" si="297"/>
        <v>-7.7122096206646935E-3</v>
      </c>
      <c r="Q176" s="315">
        <f t="shared" si="297"/>
        <v>-8.3323728730635375E-3</v>
      </c>
      <c r="R176" s="314">
        <f t="shared" si="297"/>
        <v>-8.0269042100795818E-3</v>
      </c>
      <c r="S176" s="314">
        <f t="shared" si="297"/>
        <v>-8.5617183006881717E-3</v>
      </c>
      <c r="T176" s="314">
        <f t="shared" si="297"/>
        <v>-8.5041397579321658E-3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-8.3722501831816794E-3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1.0747014212096938E-3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-5.3792999999999997</v>
      </c>
      <c r="E177" s="324">
        <f t="shared" si="299"/>
        <v>-0.70172000000000001</v>
      </c>
      <c r="F177" s="324">
        <f t="shared" si="299"/>
        <v>0</v>
      </c>
      <c r="G177" s="324">
        <f t="shared" si="299"/>
        <v>-32.362079999999999</v>
      </c>
      <c r="H177" s="324">
        <f t="shared" si="299"/>
        <v>-5.2103400000000004</v>
      </c>
      <c r="I177" s="324">
        <f t="shared" si="299"/>
        <v>-10.006900000000002</v>
      </c>
      <c r="J177" s="324">
        <f t="shared" si="299"/>
        <v>-1.0275900000000002</v>
      </c>
      <c r="K177" s="324">
        <f t="shared" si="299"/>
        <v>-6.2293100000000008</v>
      </c>
      <c r="L177" s="324">
        <f t="shared" si="299"/>
        <v>-92.679140000000004</v>
      </c>
      <c r="M177" s="324">
        <f t="shared" si="299"/>
        <v>-97.057230000000004</v>
      </c>
      <c r="N177" s="324">
        <f t="shared" si="299"/>
        <v>-93.664599999999993</v>
      </c>
      <c r="O177" s="324">
        <f t="shared" si="299"/>
        <v>-9.9412699999999994</v>
      </c>
      <c r="P177" s="324">
        <f ca="1">SUMIF($D$4:$O$4,"&lt;"&amp;MONTH(TODAY()),$D177:$O177)</f>
        <v>-43.653440000000003</v>
      </c>
      <c r="Q177" s="325">
        <f t="shared" ref="Q177:AB177" si="300">+Q180+Q186+Q187</f>
        <v>-80</v>
      </c>
      <c r="R177" s="324">
        <f t="shared" si="300"/>
        <v>-57.881119999999996</v>
      </c>
      <c r="S177" s="324">
        <f t="shared" si="300"/>
        <v>0</v>
      </c>
      <c r="T177" s="324">
        <f t="shared" si="300"/>
        <v>-22.411840000000002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-160.29296000000002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-0.30746602196150552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-3.5887443096607247E-4</v>
      </c>
      <c r="E178" s="336">
        <f t="shared" ref="E178:O178" si="302">IFERROR(E177/E$11,"")</f>
        <v>-6.4027688867667081E-5</v>
      </c>
      <c r="F178" s="336">
        <f t="shared" si="302"/>
        <v>0</v>
      </c>
      <c r="G178" s="337">
        <f t="shared" si="302"/>
        <v>-2.8370577666375811E-3</v>
      </c>
      <c r="H178" s="337">
        <f t="shared" si="302"/>
        <v>-4.1540741654382565E-4</v>
      </c>
      <c r="I178" s="337">
        <f t="shared" si="302"/>
        <v>-7.8721823111361003E-4</v>
      </c>
      <c r="J178" s="337">
        <f t="shared" si="302"/>
        <v>-7.2547446602994178E-5</v>
      </c>
      <c r="K178" s="337">
        <f t="shared" si="302"/>
        <v>-3.7898262413238888E-4</v>
      </c>
      <c r="L178" s="337">
        <f t="shared" si="302"/>
        <v>-5.9242119274318938E-3</v>
      </c>
      <c r="M178" s="337">
        <f t="shared" si="302"/>
        <v>-7.7770588062145724E-3</v>
      </c>
      <c r="N178" s="337">
        <f t="shared" si="302"/>
        <v>-7.521491560425227E-3</v>
      </c>
      <c r="O178" s="337">
        <f t="shared" si="302"/>
        <v>-8.0820209730788478E-4</v>
      </c>
      <c r="P178" s="337">
        <f ca="1">IFERROR(P177/P$11,"")</f>
        <v>-7.1049060245515275E-4</v>
      </c>
      <c r="Q178" s="338">
        <f>IFERROR(Q177/Q$11,"")</f>
        <v>-6.3322266793631324E-3</v>
      </c>
      <c r="R178" s="337">
        <f t="shared" ref="R178:AB178" si="303">IFERROR(R177/R$11,"")</f>
        <v>-5.9105654820732169E-3</v>
      </c>
      <c r="S178" s="337">
        <f t="shared" si="303"/>
        <v>0</v>
      </c>
      <c r="T178" s="337">
        <f t="shared" si="303"/>
        <v>-1.7086517294547434E-3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-3.4162127785526139E-3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-1.1284060371828377E-3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-9.1109486859523316E-5</v>
      </c>
      <c r="P179" s="346">
        <f t="shared" ca="1" si="307"/>
        <v>0</v>
      </c>
      <c r="Q179" s="347">
        <f t="shared" si="307"/>
        <v>0</v>
      </c>
      <c r="R179" s="346">
        <f t="shared" si="307"/>
        <v>-1.3806815841340165E-3</v>
      </c>
      <c r="S179" s="346">
        <f t="shared" si="307"/>
        <v>0</v>
      </c>
      <c r="T179" s="346">
        <f t="shared" si="307"/>
        <v>-1.42696309599029E-3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-6.8706167850600343E-4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1.42696309599029E-3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-1.12069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-13.520770000000001</v>
      </c>
      <c r="S180" s="356">
        <f t="shared" si="309"/>
        <v>0</v>
      </c>
      <c r="T180" s="356">
        <f t="shared" si="309"/>
        <v>-18.717020000000002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-32.237790000000004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-15.566520000000001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-15.566520000000001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-9.1109486859523316E-5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-1.186772764734705E-3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-3.3175845365632299E-4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-13.520770000000001</v>
      </c>
      <c r="S183" s="356">
        <v>0</v>
      </c>
      <c r="T183" s="356">
        <v>-3.1505000000000001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-16.67127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-1.3806815841340165E-3</v>
      </c>
      <c r="S184" s="346">
        <f t="shared" si="317"/>
        <v>0</v>
      </c>
      <c r="T184" s="346">
        <f t="shared" si="317"/>
        <v>-2.4019033125558496E-4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-3.5530322484968039E-4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-3.5887443096607247E-4</v>
      </c>
      <c r="E185" s="370">
        <f t="shared" si="321"/>
        <v>-6.4027688867667081E-5</v>
      </c>
      <c r="F185" s="370">
        <f t="shared" si="321"/>
        <v>0</v>
      </c>
      <c r="G185" s="371">
        <f t="shared" si="321"/>
        <v>-2.8370577666375811E-3</v>
      </c>
      <c r="H185" s="371">
        <f t="shared" si="321"/>
        <v>-4.1540741654382565E-4</v>
      </c>
      <c r="I185" s="371">
        <f t="shared" si="321"/>
        <v>-7.8721823111361003E-4</v>
      </c>
      <c r="J185" s="371">
        <f t="shared" si="321"/>
        <v>-7.2547446602994178E-5</v>
      </c>
      <c r="K185" s="371">
        <f t="shared" si="321"/>
        <v>-3.7898262413238888E-4</v>
      </c>
      <c r="L185" s="371">
        <f t="shared" si="321"/>
        <v>-5.9242119274318938E-3</v>
      </c>
      <c r="M185" s="371">
        <f t="shared" si="321"/>
        <v>-7.7770588062145724E-3</v>
      </c>
      <c r="N185" s="371">
        <f t="shared" si="321"/>
        <v>-7.521491560425227E-3</v>
      </c>
      <c r="O185" s="371">
        <f t="shared" si="321"/>
        <v>-7.1709261044836147E-4</v>
      </c>
      <c r="P185" s="371">
        <f t="shared" ca="1" si="321"/>
        <v>-7.1049060245515275E-4</v>
      </c>
      <c r="Q185" s="372">
        <f t="shared" si="321"/>
        <v>-6.3322266793631324E-3</v>
      </c>
      <c r="R185" s="371">
        <f t="shared" si="321"/>
        <v>-4.5298838979392006E-3</v>
      </c>
      <c r="S185" s="371">
        <f t="shared" si="321"/>
        <v>0</v>
      </c>
      <c r="T185" s="371">
        <f t="shared" si="321"/>
        <v>-2.8168863346445335E-4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-2.7291511000466103E-3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-2.555369133173128E-3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-5.3792999999999997</v>
      </c>
      <c r="E186" s="365">
        <v>-0.70172000000000001</v>
      </c>
      <c r="F186" s="365">
        <v>0</v>
      </c>
      <c r="G186" s="365">
        <v>-32.362079999999999</v>
      </c>
      <c r="H186" s="365">
        <v>-5.2103400000000004</v>
      </c>
      <c r="I186" s="365">
        <v>-10.006900000000002</v>
      </c>
      <c r="J186" s="365">
        <v>-1.0275900000000002</v>
      </c>
      <c r="K186" s="365">
        <v>-6.2293100000000008</v>
      </c>
      <c r="L186" s="365">
        <v>-92.679140000000004</v>
      </c>
      <c r="M186" s="365">
        <v>-97.057230000000004</v>
      </c>
      <c r="N186" s="365">
        <v>-93.664599999999993</v>
      </c>
      <c r="O186" s="365">
        <v>-8.8205799999999996</v>
      </c>
      <c r="P186" s="365">
        <f ca="1">SUMIF($D$4:$O$4,"&lt;"&amp;MONTH(TODAY()),$D186:$O186)</f>
        <v>-43.653440000000003</v>
      </c>
      <c r="Q186" s="378">
        <v>-80</v>
      </c>
      <c r="R186" s="365">
        <v>-44.360349999999997</v>
      </c>
      <c r="S186" s="365">
        <v>0</v>
      </c>
      <c r="T186" s="365">
        <v>-3.69482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-128.05517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-0.8858287229992633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-1297.79522</v>
      </c>
      <c r="E189" s="71">
        <f t="shared" si="327"/>
        <v>-1212.3452500000003</v>
      </c>
      <c r="F189" s="71">
        <f t="shared" si="327"/>
        <v>-1757.97693</v>
      </c>
      <c r="G189" s="71">
        <f t="shared" si="327"/>
        <v>-1201.0386900000001</v>
      </c>
      <c r="H189" s="71">
        <f t="shared" si="327"/>
        <v>-1649.2958199999998</v>
      </c>
      <c r="I189" s="71">
        <f t="shared" si="327"/>
        <v>-1326.4180900000001</v>
      </c>
      <c r="J189" s="71">
        <f t="shared" si="327"/>
        <v>-1411.9994800000002</v>
      </c>
      <c r="K189" s="71">
        <f t="shared" si="327"/>
        <v>-1513.0013999999999</v>
      </c>
      <c r="L189" s="71">
        <f t="shared" si="327"/>
        <v>-1559.4592700000001</v>
      </c>
      <c r="M189" s="71">
        <f t="shared" si="327"/>
        <v>-1637.4233999999999</v>
      </c>
      <c r="N189" s="71">
        <f t="shared" si="327"/>
        <v>-1805.62365</v>
      </c>
      <c r="O189" s="71">
        <f t="shared" si="327"/>
        <v>-1706.3123399999999</v>
      </c>
      <c r="P189" s="71">
        <f ca="1">SUMIF($D$4:$O$4,"&lt;"&amp;MONTH(TODAY()),$D189:$O189)</f>
        <v>-7118.4519099999998</v>
      </c>
      <c r="Q189" s="109">
        <f t="shared" ref="Q189:AB189" si="328">Q35+Q129+Q177+Q165</f>
        <v>-1814.9405999999999</v>
      </c>
      <c r="R189" s="71">
        <f t="shared" si="328"/>
        <v>-1792.4143199999999</v>
      </c>
      <c r="S189" s="71">
        <f t="shared" si="328"/>
        <v>-1932.6043</v>
      </c>
      <c r="T189" s="71">
        <f>T35+T129+T177+T165</f>
        <v>-1035.9957100000001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-6575.9549299999999</v>
      </c>
      <c r="AD189" s="71">
        <v>-1746.9225029687107</v>
      </c>
      <c r="AE189" s="71">
        <v>-1742.0998899495323</v>
      </c>
      <c r="AF189" s="71">
        <v>-1740.0671741559192</v>
      </c>
      <c r="AG189" s="71">
        <v>-1729.5322552131895</v>
      </c>
      <c r="AH189" s="71">
        <v>-1744.83241651758</v>
      </c>
      <c r="AI189" s="71">
        <v>-1739.675661489922</v>
      </c>
      <c r="AJ189" s="71">
        <v>-1752.3730223831092</v>
      </c>
      <c r="AK189" s="71">
        <v>-1763.3687923919108</v>
      </c>
      <c r="AL189" s="71">
        <v>-1754.1882368662787</v>
      </c>
      <c r="AM189" s="71">
        <v>-1763.9666169975665</v>
      </c>
      <c r="AN189" s="71">
        <v>-1763.9912354826336</v>
      </c>
      <c r="AO189" s="71">
        <v>-1762.072395142068</v>
      </c>
      <c r="AP189" s="5"/>
      <c r="AQ189" s="72">
        <v>-1729.5322552131895</v>
      </c>
      <c r="AR189" s="73">
        <f ca="1">SUMIF($AD$4:$AO$4,"&lt;"&amp;MONTH(TODAY()),$AD189:$AO189)</f>
        <v>-8703.4542388049304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-0.13741687205763531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-0.40099659495954365</v>
      </c>
      <c r="AV189" s="45">
        <f ca="1">IFERROR(($AC189/$AR189)-1,"")</f>
        <v>-0.24444309700846512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-8.6581064653019693E-2</v>
      </c>
      <c r="E190" s="47">
        <f>IFERROR(E189/E$11,"")</f>
        <v>-0.11061914220371956</v>
      </c>
      <c r="F190" s="47">
        <f t="shared" ref="F190:O190" si="330">IFERROR(F189/F$11,"")</f>
        <v>-0.15230303930681158</v>
      </c>
      <c r="G190" s="48">
        <f t="shared" si="330"/>
        <v>-0.10529039367978593</v>
      </c>
      <c r="H190" s="48">
        <f t="shared" si="330"/>
        <v>-0.13149424331286064</v>
      </c>
      <c r="I190" s="48">
        <f t="shared" si="330"/>
        <v>-0.10434605147717006</v>
      </c>
      <c r="J190" s="48">
        <f t="shared" si="330"/>
        <v>-9.9686603488507622E-2</v>
      </c>
      <c r="K190" s="48">
        <f t="shared" si="330"/>
        <v>-9.2048917277833028E-2</v>
      </c>
      <c r="L190" s="48">
        <f t="shared" si="330"/>
        <v>-9.968335061890124E-2</v>
      </c>
      <c r="M190" s="48">
        <f t="shared" si="330"/>
        <v>-0.13120442518781758</v>
      </c>
      <c r="N190" s="48">
        <f t="shared" si="330"/>
        <v>-0.14499590074349536</v>
      </c>
      <c r="O190" s="48">
        <f t="shared" si="330"/>
        <v>-0.13871921915915417</v>
      </c>
      <c r="P190" s="48">
        <f ca="1">IFERROR(P189/P$11,"")</f>
        <v>-0.11585783814709522</v>
      </c>
      <c r="Q190" s="49">
        <f>IFERROR(Q189/Q$11,"")</f>
        <v>-0.14365769110974164</v>
      </c>
      <c r="R190" s="48">
        <f>IFERROR(R189/R$11,"")</f>
        <v>-0.18303346945196874</v>
      </c>
      <c r="S190" s="48">
        <f t="shared" ref="S190:AB190" si="331">IFERROR(S189/S$11,"")</f>
        <v>-0.16985514634882318</v>
      </c>
      <c r="T190" s="48">
        <f t="shared" si="331"/>
        <v>-7.8983067057376594E-2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-0.14014877049529845</v>
      </c>
      <c r="AD190" s="107">
        <f t="shared" ref="AD190:AO190" si="333">IFERROR(AD189/AD$11,"")</f>
        <v>-0.11313339877376431</v>
      </c>
      <c r="AE190" s="107">
        <f t="shared" si="333"/>
        <v>-0.11953629347514259</v>
      </c>
      <c r="AF190" s="107">
        <f t="shared" si="333"/>
        <v>-0.12246931109772914</v>
      </c>
      <c r="AG190" s="107">
        <f t="shared" si="333"/>
        <v>-0.14046088760310602</v>
      </c>
      <c r="AH190" s="107">
        <f t="shared" si="333"/>
        <v>-0.1158178355924042</v>
      </c>
      <c r="AI190" s="107">
        <f t="shared" si="333"/>
        <v>-0.1230516506008638</v>
      </c>
      <c r="AJ190" s="107">
        <f t="shared" si="333"/>
        <v>-0.10671113296242005</v>
      </c>
      <c r="AK190" s="107">
        <f t="shared" si="333"/>
        <v>-9.583802854318188E-2</v>
      </c>
      <c r="AL190" s="107">
        <f t="shared" si="333"/>
        <v>-0.1047391908644508</v>
      </c>
      <c r="AM190" s="107">
        <f t="shared" si="333"/>
        <v>-9.5313483838452909E-2</v>
      </c>
      <c r="AN190" s="107">
        <f t="shared" si="333"/>
        <v>-9.529201367226052E-2</v>
      </c>
      <c r="AO190" s="107">
        <f t="shared" si="333"/>
        <v>-9.6996850527330411E-2</v>
      </c>
      <c r="AP190" s="56"/>
      <c r="AQ190" s="52">
        <f t="shared" ref="AQ190" si="334">IFERROR(AQ189/AQ$11,"")</f>
        <v>-0.14046088760310602</v>
      </c>
      <c r="AR190" s="224">
        <f ca="1">IFERROR(AR189/AR$11,"")</f>
        <v>-0.12155348207618014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-2.6307326622409338E-2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-6.1477820545729422E-2</v>
      </c>
      <c r="AV190" s="45">
        <f ca="1">IF($AR190&lt;&gt;0,IFERROR(($AR190-$AC190),""),"")</f>
        <v>1.8595288419118311E-2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4227.5032899999951</v>
      </c>
      <c r="E191" s="40">
        <f t="shared" si="335"/>
        <v>917.72328000000198</v>
      </c>
      <c r="F191" s="40">
        <f t="shared" si="335"/>
        <v>1271.52835999999</v>
      </c>
      <c r="G191" s="40">
        <f t="shared" si="335"/>
        <v>1795.3356100000012</v>
      </c>
      <c r="H191" s="40">
        <f t="shared" si="335"/>
        <v>231.81338999999161</v>
      </c>
      <c r="I191" s="40">
        <f t="shared" si="335"/>
        <v>391.65162999999757</v>
      </c>
      <c r="J191" s="40">
        <f t="shared" si="335"/>
        <v>2669.1364499999945</v>
      </c>
      <c r="K191" s="40">
        <f t="shared" si="335"/>
        <v>4379.7020999999941</v>
      </c>
      <c r="L191" s="40">
        <f t="shared" si="335"/>
        <v>4750.8028499999991</v>
      </c>
      <c r="M191" s="40">
        <f t="shared" si="335"/>
        <v>1196.9162899999917</v>
      </c>
      <c r="N191" s="40">
        <f t="shared" si="335"/>
        <v>954.42918000000054</v>
      </c>
      <c r="O191" s="40">
        <f t="shared" si="335"/>
        <v>26658.671489999997</v>
      </c>
      <c r="P191" s="40">
        <f ca="1">SUMIF($D$4:$O$4,"&lt;"&amp;MONTH(TODAY()),$D191:$O191)</f>
        <v>8443.9039299999804</v>
      </c>
      <c r="Q191" s="41">
        <f t="shared" ref="Q191:AB191" si="336">Q189+Q127</f>
        <v>3614.570729999994</v>
      </c>
      <c r="R191" s="40">
        <f t="shared" si="336"/>
        <v>468.14223999999831</v>
      </c>
      <c r="S191" s="40">
        <f t="shared" si="336"/>
        <v>1477.0372999999963</v>
      </c>
      <c r="T191" s="40">
        <f t="shared" si="336"/>
        <v>3761.9111999999977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9321.6614699999864</v>
      </c>
      <c r="AD191" s="40">
        <v>3821.8733855486271</v>
      </c>
      <c r="AE191" s="40">
        <v>3262.8554952605782</v>
      </c>
      <c r="AF191" s="40">
        <v>3027.2312620944367</v>
      </c>
      <c r="AG191" s="40">
        <v>1806.0658610347471</v>
      </c>
      <c r="AH191" s="40">
        <v>3579.5989766785315</v>
      </c>
      <c r="AI191" s="40">
        <v>2981.848689680588</v>
      </c>
      <c r="AJ191" s="40">
        <v>4453.6756578633131</v>
      </c>
      <c r="AK191" s="40">
        <v>5728.2610595882206</v>
      </c>
      <c r="AL191" s="40">
        <v>4664.0880145600768</v>
      </c>
      <c r="AM191" s="40">
        <v>5797.5584816469509</v>
      </c>
      <c r="AN191" s="40">
        <v>5800.4121573471475</v>
      </c>
      <c r="AO191" s="40">
        <v>5577.9879083525193</v>
      </c>
      <c r="AP191" s="5"/>
      <c r="AQ191" s="43">
        <v>1806.0658610347471</v>
      </c>
      <c r="AR191" s="44">
        <f ca="1">SUMIF($AD$4:$AO$4,"&lt;"&amp;MONTH(TODAY()),$AD191:$AO191)</f>
        <v>15497.62498061692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1.0953804843206978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1.0829313488294887</v>
      </c>
      <c r="AV191" s="45">
        <f ca="1">IFERROR(($AC191/$AR191)-1,"")</f>
        <v>-0.39851032131318775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0.28203350577323216</v>
      </c>
      <c r="E192" s="401">
        <f t="shared" si="338"/>
        <v>8.3736676506947286E-2</v>
      </c>
      <c r="F192" s="401">
        <f t="shared" si="338"/>
        <v>0.11015937154124322</v>
      </c>
      <c r="G192" s="402">
        <f t="shared" si="338"/>
        <v>0.15739009470564078</v>
      </c>
      <c r="H192" s="402">
        <f t="shared" si="338"/>
        <v>1.848190357254283E-2</v>
      </c>
      <c r="I192" s="402">
        <f t="shared" si="338"/>
        <v>3.0810271250972843E-2</v>
      </c>
      <c r="J192" s="402">
        <f t="shared" si="338"/>
        <v>0.18843997516760577</v>
      </c>
      <c r="K192" s="402">
        <f t="shared" si="338"/>
        <v>0.26645503190178876</v>
      </c>
      <c r="L192" s="402">
        <f t="shared" si="338"/>
        <v>0.30367958646193122</v>
      </c>
      <c r="M192" s="402">
        <f t="shared" si="338"/>
        <v>9.5907212409071532E-2</v>
      </c>
      <c r="N192" s="402">
        <f t="shared" si="338"/>
        <v>7.6642947521193439E-2</v>
      </c>
      <c r="O192" s="402">
        <f t="shared" si="338"/>
        <v>2.1672879028192487</v>
      </c>
      <c r="P192" s="402">
        <f ca="1">IFERROR(P191/P$11,"")</f>
        <v>0.13743050697262615</v>
      </c>
      <c r="Q192" s="403">
        <f t="shared" ref="Q192:AB192" si="339">Q191/Q11</f>
        <v>0.28610351513688792</v>
      </c>
      <c r="R192" s="402">
        <f t="shared" si="339"/>
        <v>4.7804627215997653E-2</v>
      </c>
      <c r="S192" s="402">
        <f t="shared" si="339"/>
        <v>0.12981570348061941</v>
      </c>
      <c r="T192" s="402">
        <f t="shared" si="339"/>
        <v>0.2868035858695745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0.1986661112949408</v>
      </c>
      <c r="AD192" s="405">
        <f t="shared" ref="AD192:AO192" si="341">IFERROR(AD191/AD$11,"")</f>
        <v>0.24751042193075118</v>
      </c>
      <c r="AE192" s="405">
        <f t="shared" si="341"/>
        <v>0.22388478083179786</v>
      </c>
      <c r="AF192" s="405">
        <f t="shared" si="341"/>
        <v>0.21306242236427261</v>
      </c>
      <c r="AG192" s="405">
        <f t="shared" si="341"/>
        <v>0.14667642834989428</v>
      </c>
      <c r="AH192" s="405">
        <f t="shared" si="341"/>
        <v>0.23760528624011576</v>
      </c>
      <c r="AI192" s="405">
        <f t="shared" si="341"/>
        <v>0.21091368421684667</v>
      </c>
      <c r="AJ192" s="405">
        <f t="shared" si="341"/>
        <v>0.27120753927804048</v>
      </c>
      <c r="AK192" s="405">
        <f t="shared" si="341"/>
        <v>0.31132752791147311</v>
      </c>
      <c r="AL192" s="405">
        <f t="shared" si="341"/>
        <v>0.27848368521630013</v>
      </c>
      <c r="AM192" s="405">
        <f t="shared" si="341"/>
        <v>0.31326301264334222</v>
      </c>
      <c r="AN192" s="405">
        <f t="shared" si="341"/>
        <v>0.31334223406809675</v>
      </c>
      <c r="AO192" s="405">
        <f t="shared" si="341"/>
        <v>0.30705166307659199</v>
      </c>
      <c r="AP192" s="406"/>
      <c r="AQ192" s="407">
        <f t="shared" ref="AQ192" si="342">IFERROR(AQ191/AQ$11,"")</f>
        <v>0.14667642834989428</v>
      </c>
      <c r="AR192" s="408">
        <f ca="1">IFERROR(AR191/AR$11,"")</f>
        <v>0.21644168264891608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-0.12941349116393372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-0.14012715751968022</v>
      </c>
      <c r="AV192" s="45">
        <f ca="1">IF($AR192&lt;&gt;0,IFERROR(($AR192-$AC192),""),"")</f>
        <v>1.7775571353975284E-2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299" priority="20" operator="lessThan">
      <formula>0</formula>
    </cfRule>
  </conditionalFormatting>
  <conditionalFormatting sqref="AT47:AV48">
    <cfRule type="cellIs" dxfId="298" priority="19" operator="greaterThan">
      <formula>0</formula>
    </cfRule>
  </conditionalFormatting>
  <conditionalFormatting sqref="AT50:AV51">
    <cfRule type="cellIs" dxfId="297" priority="18" operator="greaterThan">
      <formula>0</formula>
    </cfRule>
  </conditionalFormatting>
  <conditionalFormatting sqref="AT57:AV57">
    <cfRule type="cellIs" dxfId="296" priority="17" operator="greaterThan">
      <formula>0</formula>
    </cfRule>
  </conditionalFormatting>
  <conditionalFormatting sqref="AT63:AV63">
    <cfRule type="cellIs" dxfId="295" priority="16" operator="greaterThan">
      <formula>0</formula>
    </cfRule>
  </conditionalFormatting>
  <conditionalFormatting sqref="AT67:AV67">
    <cfRule type="cellIs" dxfId="294" priority="15" operator="greaterThan">
      <formula>0</formula>
    </cfRule>
  </conditionalFormatting>
  <conditionalFormatting sqref="AT73:AV74">
    <cfRule type="cellIs" dxfId="293" priority="14" operator="greaterThan">
      <formula>0</formula>
    </cfRule>
  </conditionalFormatting>
  <conditionalFormatting sqref="AT85:AV86">
    <cfRule type="cellIs" dxfId="292" priority="13" operator="greaterThan">
      <formula>0</formula>
    </cfRule>
  </conditionalFormatting>
  <conditionalFormatting sqref="AT101:AV102">
    <cfRule type="cellIs" dxfId="291" priority="12" operator="greaterThan">
      <formula>0</formula>
    </cfRule>
  </conditionalFormatting>
  <conditionalFormatting sqref="AT115:AV118">
    <cfRule type="cellIs" dxfId="290" priority="11" operator="greaterThan">
      <formula>0</formula>
    </cfRule>
  </conditionalFormatting>
  <conditionalFormatting sqref="AT125:AV126">
    <cfRule type="cellIs" dxfId="289" priority="1" operator="greaterThan">
      <formula>0</formula>
    </cfRule>
  </conditionalFormatting>
  <conditionalFormatting sqref="AT127:AV128">
    <cfRule type="cellIs" dxfId="288" priority="3" operator="lessThan">
      <formula>0</formula>
    </cfRule>
  </conditionalFormatting>
  <conditionalFormatting sqref="AT129:AV134">
    <cfRule type="cellIs" dxfId="287" priority="10" operator="greaterThan">
      <formula>0</formula>
    </cfRule>
  </conditionalFormatting>
  <conditionalFormatting sqref="AT147:AV148">
    <cfRule type="cellIs" dxfId="286" priority="9" operator="greaterThan">
      <formula>0</formula>
    </cfRule>
  </conditionalFormatting>
  <conditionalFormatting sqref="AT155:AV166">
    <cfRule type="cellIs" dxfId="285" priority="8" operator="greaterThan">
      <formula>0</formula>
    </cfRule>
  </conditionalFormatting>
  <conditionalFormatting sqref="AT174:AV174">
    <cfRule type="cellIs" dxfId="284" priority="7" operator="greaterThan">
      <formula>0</formula>
    </cfRule>
  </conditionalFormatting>
  <conditionalFormatting sqref="AT176:AV179">
    <cfRule type="cellIs" dxfId="283" priority="6" operator="greaterThan">
      <formula>0</formula>
    </cfRule>
  </conditionalFormatting>
  <conditionalFormatting sqref="AT185:AV185">
    <cfRule type="cellIs" dxfId="282" priority="5" operator="greaterThan">
      <formula>0</formula>
    </cfRule>
  </conditionalFormatting>
  <conditionalFormatting sqref="AT189:AV190">
    <cfRule type="cellIs" dxfId="281" priority="4" operator="greaterThan">
      <formula>0</formula>
    </cfRule>
  </conditionalFormatting>
  <conditionalFormatting sqref="AT191:AV192">
    <cfRule type="cellIs" dxfId="280" priority="2" operator="lessThan">
      <formula>0</formula>
    </cfRule>
  </conditionalFormatting>
  <dataValidations count="2">
    <dataValidation type="list" allowBlank="1" showInputMessage="1" showErrorMessage="1" sqref="A1" xr:uid="{44BC133C-AA0C-42BD-8934-A6CF5B4A0C4B}">
      <formula1>$A$1047993:$A$1048020</formula1>
    </dataValidation>
    <dataValidation type="list" allowBlank="1" showInputMessage="1" showErrorMessage="1" sqref="AT8" xr:uid="{66025EB3-515A-43E3-94A7-6F1EA4EABE1A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D5E7-CC1B-4C0C-8C57-E8239AB13240}">
  <sheetPr codeName="Hoja32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143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-6.1965168913969748E-2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MOCHIS</v>
      </c>
      <c r="E7" s="25" t="str">
        <f t="shared" ref="E7:AV7" si="3">$A$1</f>
        <v>MOCHIS</v>
      </c>
      <c r="F7" s="25" t="str">
        <f t="shared" si="3"/>
        <v>MOCHIS</v>
      </c>
      <c r="G7" s="25" t="str">
        <f t="shared" si="3"/>
        <v>MOCHIS</v>
      </c>
      <c r="H7" s="25" t="str">
        <f t="shared" si="3"/>
        <v>MOCHIS</v>
      </c>
      <c r="I7" s="25" t="str">
        <f t="shared" si="3"/>
        <v>MOCHIS</v>
      </c>
      <c r="J7" s="25" t="str">
        <f t="shared" si="3"/>
        <v>MOCHIS</v>
      </c>
      <c r="K7" s="25" t="str">
        <f t="shared" si="3"/>
        <v>MOCHIS</v>
      </c>
      <c r="L7" s="25" t="str">
        <f t="shared" si="3"/>
        <v>MOCHIS</v>
      </c>
      <c r="M7" s="25" t="str">
        <f t="shared" si="3"/>
        <v>MOCHIS</v>
      </c>
      <c r="N7" s="25" t="str">
        <f t="shared" si="3"/>
        <v>MOCHIS</v>
      </c>
      <c r="O7" s="25" t="str">
        <f t="shared" si="3"/>
        <v>MOCHIS</v>
      </c>
      <c r="P7" s="25" t="str">
        <f t="shared" si="3"/>
        <v>MOCHIS</v>
      </c>
      <c r="Q7" s="26" t="str">
        <f t="shared" si="3"/>
        <v>MOCHIS</v>
      </c>
      <c r="R7" s="25" t="str">
        <f t="shared" si="3"/>
        <v>MOCHIS</v>
      </c>
      <c r="S7" s="25" t="str">
        <f t="shared" si="3"/>
        <v>MOCHIS</v>
      </c>
      <c r="T7" s="25" t="str">
        <f t="shared" si="3"/>
        <v>MOCHIS</v>
      </c>
      <c r="U7" s="25" t="str">
        <f t="shared" si="3"/>
        <v>MOCHIS</v>
      </c>
      <c r="V7" s="25" t="str">
        <f t="shared" si="3"/>
        <v>MOCHIS</v>
      </c>
      <c r="W7" s="25" t="str">
        <f t="shared" si="3"/>
        <v>MOCHIS</v>
      </c>
      <c r="X7" s="25" t="str">
        <f t="shared" si="3"/>
        <v>MOCHIS</v>
      </c>
      <c r="Y7" s="25" t="str">
        <f t="shared" si="3"/>
        <v>MOCHIS</v>
      </c>
      <c r="Z7" s="25" t="str">
        <f t="shared" si="3"/>
        <v>MOCHIS</v>
      </c>
      <c r="AA7" s="25" t="str">
        <f t="shared" si="3"/>
        <v>MOCHIS</v>
      </c>
      <c r="AB7" s="25" t="str">
        <f t="shared" si="3"/>
        <v>MOCHIS</v>
      </c>
      <c r="AC7" s="27" t="str">
        <f t="shared" si="3"/>
        <v>MOCHIS</v>
      </c>
      <c r="AD7" s="25" t="str">
        <f t="shared" si="3"/>
        <v>MOCHIS</v>
      </c>
      <c r="AE7" s="25" t="str">
        <f t="shared" si="3"/>
        <v>MOCHIS</v>
      </c>
      <c r="AF7" s="25" t="str">
        <f t="shared" si="3"/>
        <v>MOCHIS</v>
      </c>
      <c r="AG7" s="25" t="str">
        <f t="shared" si="3"/>
        <v>MOCHIS</v>
      </c>
      <c r="AH7" s="25" t="str">
        <f t="shared" si="3"/>
        <v>MOCHIS</v>
      </c>
      <c r="AI7" s="25" t="str">
        <f t="shared" si="3"/>
        <v>MOCHIS</v>
      </c>
      <c r="AJ7" s="25" t="str">
        <f t="shared" si="3"/>
        <v>MOCHIS</v>
      </c>
      <c r="AK7" s="25" t="str">
        <f t="shared" si="3"/>
        <v>MOCHIS</v>
      </c>
      <c r="AL7" s="25" t="str">
        <f t="shared" si="3"/>
        <v>MOCHIS</v>
      </c>
      <c r="AM7" s="25" t="str">
        <f t="shared" si="3"/>
        <v>MOCHIS</v>
      </c>
      <c r="AN7" s="25" t="str">
        <f t="shared" si="3"/>
        <v>MOCHIS</v>
      </c>
      <c r="AO7" s="25" t="str">
        <f t="shared" si="3"/>
        <v>MOCHIS</v>
      </c>
      <c r="AQ7" s="28" t="str">
        <f t="shared" si="3"/>
        <v>MOCHIS</v>
      </c>
      <c r="AR7" s="29" t="str">
        <f t="shared" si="3"/>
        <v>MOCHIS</v>
      </c>
      <c r="AT7" s="25" t="str">
        <f t="shared" si="3"/>
        <v>MOCHIS</v>
      </c>
      <c r="AU7" s="25" t="str">
        <f t="shared" si="3"/>
        <v>MOCHIS</v>
      </c>
      <c r="AV7" s="25" t="str">
        <f t="shared" si="3"/>
        <v>MOCHIS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16839.719079999999</v>
      </c>
      <c r="E9" s="40">
        <f>E11-E12</f>
        <v>13185.995149999988</v>
      </c>
      <c r="F9" s="40">
        <f t="shared" ref="F9:AB9" si="4">F11-F12</f>
        <v>10899.017370000005</v>
      </c>
      <c r="G9" s="40">
        <f>G11-G12</f>
        <v>11261.702140000001</v>
      </c>
      <c r="H9" s="40">
        <f t="shared" si="4"/>
        <v>15808.716970000005</v>
      </c>
      <c r="I9" s="40">
        <f t="shared" si="4"/>
        <v>11095.631320000006</v>
      </c>
      <c r="J9" s="40">
        <f t="shared" si="4"/>
        <v>16581.200110000002</v>
      </c>
      <c r="K9" s="40">
        <f t="shared" si="4"/>
        <v>10919.402179999999</v>
      </c>
      <c r="L9" s="40">
        <f t="shared" si="4"/>
        <v>14239.849149999987</v>
      </c>
      <c r="M9" s="40">
        <f t="shared" si="4"/>
        <v>14044.178739999999</v>
      </c>
      <c r="N9" s="40">
        <f t="shared" si="4"/>
        <v>15100.970729999997</v>
      </c>
      <c r="O9" s="40">
        <f t="shared" si="4"/>
        <v>14663.200600000007</v>
      </c>
      <c r="P9" s="40">
        <f t="shared" ca="1" si="4"/>
        <v>67995.150710000002</v>
      </c>
      <c r="Q9" s="41">
        <f t="shared" si="4"/>
        <v>13433.358160000002</v>
      </c>
      <c r="R9" s="40">
        <f t="shared" si="4"/>
        <v>13002.108610000005</v>
      </c>
      <c r="S9" s="40">
        <f t="shared" si="4"/>
        <v>15099.473810000003</v>
      </c>
      <c r="T9" s="40">
        <f t="shared" si="4"/>
        <v>10105.063110000012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51640.003690000027</v>
      </c>
      <c r="AD9" s="40">
        <f>AD11-AD12</f>
        <v>15586.762080166896</v>
      </c>
      <c r="AE9" s="40">
        <f>AE11-AE12</f>
        <v>13961.449258250466</v>
      </c>
      <c r="AF9" s="40">
        <f t="shared" ref="AF9:AR9" si="6">AF11-AF12</f>
        <v>13549.251593658955</v>
      </c>
      <c r="AG9" s="40">
        <f>AG11-AG12</f>
        <v>13148.338896144256</v>
      </c>
      <c r="AH9" s="40">
        <f t="shared" si="6"/>
        <v>13393.923944795202</v>
      </c>
      <c r="AI9" s="40">
        <f t="shared" si="6"/>
        <v>13321.02253524755</v>
      </c>
      <c r="AJ9" s="40">
        <f t="shared" si="6"/>
        <v>15368.417141660007</v>
      </c>
      <c r="AK9" s="40">
        <f t="shared" si="6"/>
        <v>13713.502671004062</v>
      </c>
      <c r="AL9" s="40">
        <f t="shared" si="6"/>
        <v>14820.643209069522</v>
      </c>
      <c r="AM9" s="40">
        <f t="shared" si="6"/>
        <v>15574.150713987143</v>
      </c>
      <c r="AN9" s="40">
        <f t="shared" si="6"/>
        <v>16074.369938553675</v>
      </c>
      <c r="AO9" s="40">
        <f t="shared" si="6"/>
        <v>16359.367125741261</v>
      </c>
      <c r="AP9" s="40">
        <f t="shared" si="6"/>
        <v>0</v>
      </c>
      <c r="AQ9" s="43">
        <f t="shared" si="6"/>
        <v>13148.338896144256</v>
      </c>
      <c r="AR9" s="44">
        <f t="shared" ca="1" si="6"/>
        <v>69639.725773015773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-0.1027055249394111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-0.23145705401894401</v>
      </c>
      <c r="AV9" s="45">
        <f ca="1">IFERROR(($AC9/$AR9)-1,"")</f>
        <v>-0.25846916947496568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-7.380024850626378E-2</v>
      </c>
      <c r="E10" s="47">
        <f>IFERROR(E12/E$11,"")</f>
        <v>-0.30756260785058992</v>
      </c>
      <c r="F10" s="47">
        <f>IFERROR(F12/F$11,"")</f>
        <v>-0.12257764283429746</v>
      </c>
      <c r="G10" s="48">
        <f>IFERROR(G12/G$9,"")</f>
        <v>-0.1149677911832962</v>
      </c>
      <c r="H10" s="48">
        <f t="shared" ref="H10:AP10" si="8">IFERROR(H12/H$9,"")</f>
        <v>-0.1771541084146564</v>
      </c>
      <c r="I10" s="48">
        <f>IFERROR(I12/I$9,"")</f>
        <v>-0.22412573816484724</v>
      </c>
      <c r="J10" s="48">
        <f t="shared" si="8"/>
        <v>-8.4593139862902247E-2</v>
      </c>
      <c r="K10" s="48">
        <f t="shared" si="8"/>
        <v>-0.11366259979628303</v>
      </c>
      <c r="L10" s="48">
        <f t="shared" si="8"/>
        <v>-0.15652386106913235</v>
      </c>
      <c r="M10" s="48">
        <f t="shared" si="8"/>
        <v>-9.2989463761268001E-2</v>
      </c>
      <c r="N10" s="48">
        <f t="shared" si="8"/>
        <v>-0.18262013080532608</v>
      </c>
      <c r="O10" s="48">
        <f t="shared" si="8"/>
        <v>-0.13914148115794031</v>
      </c>
      <c r="P10" s="48">
        <f t="shared" ca="1" si="8"/>
        <v>-0.14036820950227435</v>
      </c>
      <c r="Q10" s="49">
        <f t="shared" si="8"/>
        <v>-9.1720908154510186E-2</v>
      </c>
      <c r="R10" s="48">
        <f t="shared" si="8"/>
        <v>-0.13525926776579969</v>
      </c>
      <c r="S10" s="48">
        <f t="shared" si="8"/>
        <v>-0.15827067287717619</v>
      </c>
      <c r="T10" s="48">
        <f t="shared" si="8"/>
        <v>-0.10736886135093111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-0.12520426099915327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-7.5989298323650839E-3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15682.35722</v>
      </c>
      <c r="E11" s="40">
        <f t="shared" si="10"/>
        <v>10084.408249999988</v>
      </c>
      <c r="F11" s="40">
        <f t="shared" si="10"/>
        <v>9708.9207500000048</v>
      </c>
      <c r="G11" s="40">
        <f t="shared" si="10"/>
        <v>9966.9691200000016</v>
      </c>
      <c r="H11" s="40">
        <f t="shared" si="10"/>
        <v>13008.137810000006</v>
      </c>
      <c r="I11" s="40">
        <f t="shared" si="10"/>
        <v>8608.8147600000066</v>
      </c>
      <c r="J11" s="40">
        <f t="shared" si="10"/>
        <v>15178.544330000002</v>
      </c>
      <c r="K11" s="40">
        <f t="shared" si="10"/>
        <v>9678.2745399999985</v>
      </c>
      <c r="L11" s="40">
        <f t="shared" si="10"/>
        <v>12010.972979999988</v>
      </c>
      <c r="M11" s="40">
        <f t="shared" si="10"/>
        <v>12738.218089999998</v>
      </c>
      <c r="N11" s="40">
        <f t="shared" si="10"/>
        <v>12343.229479999996</v>
      </c>
      <c r="O11" s="40">
        <f t="shared" si="10"/>
        <v>12622.941150000008</v>
      </c>
      <c r="P11" s="40">
        <f ca="1">SUMIF($D$4:$O$4,"&lt;"&amp;MONTH(TODAY()),$D11:$O11)</f>
        <v>58450.793149999998</v>
      </c>
      <c r="Q11" s="41">
        <f t="shared" ref="Q11:AB11" si="11">Q13+Q15+Q12+Q17+Q19+Q21</f>
        <v>12201.238350000001</v>
      </c>
      <c r="R11" s="40">
        <f t="shared" si="11"/>
        <v>11243.452920000005</v>
      </c>
      <c r="S11" s="40">
        <f t="shared" si="11"/>
        <v>12709.669930000004</v>
      </c>
      <c r="T11" s="40">
        <f t="shared" si="11"/>
        <v>9020.0939900000121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45174.455190000022</v>
      </c>
      <c r="AD11" s="40">
        <v>15586.762080166896</v>
      </c>
      <c r="AE11" s="40">
        <v>13961.449258250466</v>
      </c>
      <c r="AF11" s="40">
        <v>13549.251593658955</v>
      </c>
      <c r="AG11" s="40">
        <v>13148.338896144256</v>
      </c>
      <c r="AH11" s="40">
        <v>13393.923944795202</v>
      </c>
      <c r="AI11" s="40">
        <v>13321.02253524755</v>
      </c>
      <c r="AJ11" s="40">
        <v>15368.417141660007</v>
      </c>
      <c r="AK11" s="40">
        <v>13713.502671004062</v>
      </c>
      <c r="AL11" s="40">
        <v>14820.643209069522</v>
      </c>
      <c r="AM11" s="40">
        <v>15574.150713987143</v>
      </c>
      <c r="AN11" s="40">
        <v>16074.369938553675</v>
      </c>
      <c r="AO11" s="40">
        <v>16359.367125741261</v>
      </c>
      <c r="AP11" s="5"/>
      <c r="AQ11" s="43">
        <v>13148.338896144256</v>
      </c>
      <c r="AR11" s="44">
        <f ca="1">SUMIF($AD$4:$AO$4,"&lt;"&amp;MONTH(TODAY()),$AD11:$AO11)</f>
        <v>69639.725773015773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-9.500131068932105E-2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-0.31397463502822021</v>
      </c>
      <c r="AV11" s="45">
        <f ca="1">IFERROR(($AC11/$AR11)-1,"")</f>
        <v>-0.35131198911894101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-1157.36186</v>
      </c>
      <c r="E12" s="60">
        <v>-3101.5868999999998</v>
      </c>
      <c r="F12" s="60">
        <v>-1190.09662</v>
      </c>
      <c r="G12" s="60">
        <v>-1294.7330200000001</v>
      </c>
      <c r="H12" s="60">
        <v>-2800.5791599999993</v>
      </c>
      <c r="I12" s="60">
        <v>-2486.8165599999998</v>
      </c>
      <c r="J12" s="60">
        <v>-1402.6557800000003</v>
      </c>
      <c r="K12" s="60">
        <v>-1241.1276400000004</v>
      </c>
      <c r="L12" s="60">
        <v>-2228.8761700000005</v>
      </c>
      <c r="M12" s="60">
        <v>-1305.9606500000004</v>
      </c>
      <c r="N12" s="60">
        <v>-2757.74125</v>
      </c>
      <c r="O12" s="60">
        <v>-2040.2594500000002</v>
      </c>
      <c r="P12" s="60">
        <f ca="1">SUMIF($D$4:$O$4,"&lt;"&amp;MONTH(TODAY()),$D12:$O12)</f>
        <v>-9544.3575599999986</v>
      </c>
      <c r="Q12" s="61">
        <v>-1232.1198100000001</v>
      </c>
      <c r="R12" s="60">
        <v>-1758.6556900000003</v>
      </c>
      <c r="S12" s="60">
        <v>-2389.8038799999999</v>
      </c>
      <c r="T12" s="60">
        <v>-1084.96912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-6465.5485000000008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16839.71903</v>
      </c>
      <c r="E13" s="60">
        <v>13185.995159999988</v>
      </c>
      <c r="F13" s="60">
        <v>10899.017370000005</v>
      </c>
      <c r="G13" s="60">
        <v>11261.702270000002</v>
      </c>
      <c r="H13" s="60">
        <v>15808.716920000004</v>
      </c>
      <c r="I13" s="60">
        <v>11095.631330000006</v>
      </c>
      <c r="J13" s="60">
        <v>16581.200030000004</v>
      </c>
      <c r="K13" s="60">
        <v>10919.392879999999</v>
      </c>
      <c r="L13" s="60">
        <v>14239.799599999988</v>
      </c>
      <c r="M13" s="60">
        <v>14044.14883</v>
      </c>
      <c r="N13" s="60">
        <v>15100.936219999998</v>
      </c>
      <c r="O13" s="60">
        <v>14663.170100000007</v>
      </c>
      <c r="P13" s="60">
        <f t="shared" ref="P13" ca="1" si="13">SUMIF($D$4:$O$4,"&lt;"&amp;MONTH(TODAY()),$D13:$O13)</f>
        <v>67995.150750000001</v>
      </c>
      <c r="Q13" s="61">
        <v>13433.328230000001</v>
      </c>
      <c r="R13" s="60">
        <v>13002.082670000005</v>
      </c>
      <c r="S13" s="60">
        <v>15099.453300000003</v>
      </c>
      <c r="T13" s="60">
        <v>10104.910240000012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51639.774440000023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1.0738002453179676</v>
      </c>
      <c r="E14" s="65">
        <f t="shared" si="14"/>
        <v>1.3075626088422196</v>
      </c>
      <c r="F14" s="65">
        <f t="shared" si="14"/>
        <v>1.1225776428342975</v>
      </c>
      <c r="G14" s="65">
        <f t="shared" si="14"/>
        <v>1.1299023940389212</v>
      </c>
      <c r="H14" s="65">
        <f t="shared" si="14"/>
        <v>1.2152943911654328</v>
      </c>
      <c r="I14" s="65">
        <f t="shared" si="14"/>
        <v>1.2888686351522793</v>
      </c>
      <c r="J14" s="65">
        <f t="shared" si="14"/>
        <v>1.0924104228643117</v>
      </c>
      <c r="K14" s="65">
        <f t="shared" si="14"/>
        <v>1.1282375628910399</v>
      </c>
      <c r="L14" s="65">
        <f t="shared" si="14"/>
        <v>1.1855658674539788</v>
      </c>
      <c r="M14" s="65">
        <f t="shared" si="14"/>
        <v>1.1025206768146958</v>
      </c>
      <c r="N14" s="65">
        <f t="shared" si="14"/>
        <v>1.2234185748930921</v>
      </c>
      <c r="O14" s="65">
        <f t="shared" si="14"/>
        <v>1.1616286510216358</v>
      </c>
      <c r="P14" s="65">
        <f t="shared" ca="1" si="14"/>
        <v>1.163288761120943</v>
      </c>
      <c r="Q14" s="66">
        <f t="shared" si="14"/>
        <v>1.1009807238131692</v>
      </c>
      <c r="R14" s="65">
        <f t="shared" si="14"/>
        <v>1.1564136713617332</v>
      </c>
      <c r="S14" s="65">
        <f t="shared" si="14"/>
        <v>1.1880287515853685</v>
      </c>
      <c r="T14" s="65">
        <f t="shared" si="14"/>
        <v>1.1202666237405801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1.1431189202571985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5.0000000000000002E-5</v>
      </c>
      <c r="E17" s="60">
        <v>-1.0000000000000001E-5</v>
      </c>
      <c r="F17" s="60">
        <v>0</v>
      </c>
      <c r="G17" s="60">
        <v>-1.3000000000000004E-4</v>
      </c>
      <c r="H17" s="60">
        <v>5.0000000000000002E-5</v>
      </c>
      <c r="I17" s="60">
        <v>-1.0000000000000009E-5</v>
      </c>
      <c r="J17" s="60">
        <v>8.0000000000000007E-5</v>
      </c>
      <c r="K17" s="60">
        <v>9.300000000000001E-3</v>
      </c>
      <c r="L17" s="60">
        <v>4.9549999999999997E-2</v>
      </c>
      <c r="M17" s="60">
        <v>2.9909999999999996E-2</v>
      </c>
      <c r="N17" s="60">
        <v>3.4510000000000006E-2</v>
      </c>
      <c r="O17" s="60">
        <v>3.0499999999999999E-2</v>
      </c>
      <c r="P17" s="60">
        <f t="shared" ref="P17" ca="1" si="21">SUMIF($D$4:$O$4,"&lt;"&amp;MONTH(TODAY()),$D17:$O17)</f>
        <v>-4.0000000000000044E-5</v>
      </c>
      <c r="Q17" s="61">
        <v>2.9929999999999998E-2</v>
      </c>
      <c r="R17" s="60">
        <v>2.5940000000000005E-2</v>
      </c>
      <c r="S17" s="60">
        <v>2.0509999999999997E-2</v>
      </c>
      <c r="T17" s="60">
        <v>0.15287000000000001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0.22925000000000001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3.1882962043635939E-9</v>
      </c>
      <c r="E18" s="65">
        <f t="shared" ref="E18:P18" si="22">IFERROR(E17/E$11,"")</f>
        <v>-9.9162982617249891E-10</v>
      </c>
      <c r="F18" s="65">
        <f t="shared" si="22"/>
        <v>0</v>
      </c>
      <c r="G18" s="65">
        <f t="shared" si="22"/>
        <v>-1.3043082449120704E-8</v>
      </c>
      <c r="H18" s="65">
        <f t="shared" si="22"/>
        <v>3.8437477162613164E-9</v>
      </c>
      <c r="I18" s="65">
        <f t="shared" si="22"/>
        <v>-1.1616000899989166E-9</v>
      </c>
      <c r="J18" s="65">
        <f t="shared" si="22"/>
        <v>5.270597644985103E-9</v>
      </c>
      <c r="K18" s="65">
        <f t="shared" si="22"/>
        <v>9.609150847667525E-7</v>
      </c>
      <c r="L18" s="65">
        <f t="shared" si="22"/>
        <v>4.1253943441974215E-6</v>
      </c>
      <c r="M18" s="65">
        <f t="shared" si="22"/>
        <v>2.3480521206871563E-6</v>
      </c>
      <c r="N18" s="65">
        <f t="shared" si="22"/>
        <v>2.7958647334489983E-6</v>
      </c>
      <c r="O18" s="65">
        <f t="shared" si="22"/>
        <v>2.4162356171643864E-6</v>
      </c>
      <c r="P18" s="65">
        <f t="shared" ca="1" si="22"/>
        <v>-6.8433630827471583E-10</v>
      </c>
      <c r="Q18" s="66">
        <f>IFERROR(Q17/Q$11,"")</f>
        <v>2.4530296959570497E-6</v>
      </c>
      <c r="R18" s="65">
        <f t="shared" ref="R18:AO18" si="23">IFERROR(R17/R$11,"")</f>
        <v>2.3071204357388808E-6</v>
      </c>
      <c r="S18" s="65">
        <f t="shared" si="23"/>
        <v>1.6137319153810623E-6</v>
      </c>
      <c r="T18" s="65">
        <f t="shared" si="23"/>
        <v>1.6947716971627676E-5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5.0747706648767202E-6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-2025.6549399999999</v>
      </c>
      <c r="E23" s="75">
        <f t="shared" ref="E23:AB23" si="35">+E25+E27+E29+E33+E31</f>
        <v>-1952.6938100000002</v>
      </c>
      <c r="F23" s="75">
        <f t="shared" si="35"/>
        <v>-2101.0504299999998</v>
      </c>
      <c r="G23" s="75">
        <f t="shared" si="35"/>
        <v>-2178.0165400000001</v>
      </c>
      <c r="H23" s="75">
        <f t="shared" si="35"/>
        <v>-2576.43869</v>
      </c>
      <c r="I23" s="75">
        <f t="shared" si="35"/>
        <v>-2498.7857400000003</v>
      </c>
      <c r="J23" s="75">
        <f t="shared" si="35"/>
        <v>-2564.7466600000002</v>
      </c>
      <c r="K23" s="75">
        <f t="shared" si="35"/>
        <v>-2588.2281900000007</v>
      </c>
      <c r="L23" s="75">
        <f t="shared" si="35"/>
        <v>-2728.4982700000005</v>
      </c>
      <c r="M23" s="75">
        <f>+M25+M27+M29+M33+M31</f>
        <v>-2845.6066799999994</v>
      </c>
      <c r="N23" s="75">
        <f t="shared" si="35"/>
        <v>-2817.6818900000003</v>
      </c>
      <c r="O23" s="75">
        <f t="shared" si="35"/>
        <v>-2895.1283799999997</v>
      </c>
      <c r="P23" s="75">
        <f t="shared" ca="1" si="35"/>
        <v>-10833.85441</v>
      </c>
      <c r="Q23" s="76">
        <f t="shared" si="35"/>
        <v>-2879.86211</v>
      </c>
      <c r="R23" s="75">
        <f t="shared" si="35"/>
        <v>-3108.5196800000003</v>
      </c>
      <c r="S23" s="75">
        <f t="shared" si="35"/>
        <v>-3476.0587299999993</v>
      </c>
      <c r="T23" s="75">
        <f t="shared" si="35"/>
        <v>-3554.9134099999997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-13019.353929999999</v>
      </c>
      <c r="AD23" s="78">
        <v>-3628.2718430204291</v>
      </c>
      <c r="AE23" s="78">
        <v>-3628.2718430204291</v>
      </c>
      <c r="AF23" s="78">
        <v>-3628.2718430204291</v>
      </c>
      <c r="AG23" s="78">
        <v>-3628.2718430204291</v>
      </c>
      <c r="AH23" s="78">
        <v>-3628.2718430204291</v>
      </c>
      <c r="AI23" s="78">
        <v>-3628.2718430204291</v>
      </c>
      <c r="AJ23" s="78">
        <v>-3628.2718430204291</v>
      </c>
      <c r="AK23" s="78">
        <v>-3628.2718430204291</v>
      </c>
      <c r="AL23" s="78">
        <v>-3628.2718430204291</v>
      </c>
      <c r="AM23" s="78">
        <v>-3628.2718430204291</v>
      </c>
      <c r="AN23" s="78">
        <v>-3628.2718430204291</v>
      </c>
      <c r="AO23" s="79">
        <v>-3628.2718430204291</v>
      </c>
      <c r="AP23" s="5"/>
      <c r="AQ23" s="80">
        <v>-3628.2718430204291</v>
      </c>
      <c r="AR23" s="81">
        <f ca="1">SUMIF($AD$4:$AO$4,"&lt;"&amp;MONTH(TODAY()),$AD23:$AO23)</f>
        <v>-18141.359215102144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-0.12916775913104725</v>
      </c>
      <c r="E24" s="47">
        <f t="shared" ref="E24:P24" si="37">IFERROR(E23/E$11,"")</f>
        <v>-0.19363494233784145</v>
      </c>
      <c r="F24" s="47">
        <f t="shared" si="37"/>
        <v>-0.21640411783153124</v>
      </c>
      <c r="G24" s="48">
        <f t="shared" si="37"/>
        <v>-0.21852345620591224</v>
      </c>
      <c r="H24" s="48">
        <f t="shared" si="37"/>
        <v>-0.19806360661549594</v>
      </c>
      <c r="I24" s="48">
        <f t="shared" si="37"/>
        <v>-0.29025897404720069</v>
      </c>
      <c r="J24" s="48">
        <f t="shared" si="37"/>
        <v>-0.16897184632724263</v>
      </c>
      <c r="K24" s="48">
        <f t="shared" si="37"/>
        <v>-0.26742661404188695</v>
      </c>
      <c r="L24" s="48">
        <f t="shared" si="37"/>
        <v>-0.22716713080142181</v>
      </c>
      <c r="M24" s="48">
        <f t="shared" si="37"/>
        <v>-0.22339126712188359</v>
      </c>
      <c r="N24" s="48">
        <f t="shared" si="37"/>
        <v>-0.2282775261179055</v>
      </c>
      <c r="O24" s="48">
        <f t="shared" si="37"/>
        <v>-0.22935450190227638</v>
      </c>
      <c r="P24" s="48">
        <f t="shared" ca="1" si="37"/>
        <v>-0.18534999828312851</v>
      </c>
      <c r="Q24" s="49">
        <f>IFERROR(Q23/Q$11,"")</f>
        <v>-0.23603031326734139</v>
      </c>
      <c r="R24" s="48">
        <f t="shared" ref="R24:AO24" si="38">IFERROR(R23/R$11,"")</f>
        <v>-0.27647375784982597</v>
      </c>
      <c r="S24" s="48">
        <f t="shared" si="38"/>
        <v>-0.27349716783715078</v>
      </c>
      <c r="T24" s="48">
        <f t="shared" si="38"/>
        <v>-0.39411046203521821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-0.2882016811324381</v>
      </c>
      <c r="AD24" s="65">
        <f t="shared" si="38"/>
        <v>-0.23277906112631053</v>
      </c>
      <c r="AE24" s="65">
        <f t="shared" si="38"/>
        <v>-0.25987788057721267</v>
      </c>
      <c r="AF24" s="65">
        <f t="shared" si="38"/>
        <v>-0.26778393020013436</v>
      </c>
      <c r="AG24" s="65">
        <f t="shared" si="38"/>
        <v>-0.27594906639381023</v>
      </c>
      <c r="AH24" s="65">
        <f t="shared" si="38"/>
        <v>-0.27088938670809415</v>
      </c>
      <c r="AI24" s="65">
        <f t="shared" si="38"/>
        <v>-0.27237187186043621</v>
      </c>
      <c r="AJ24" s="65">
        <f t="shared" si="38"/>
        <v>-0.236086241645867</v>
      </c>
      <c r="AK24" s="65">
        <f t="shared" si="38"/>
        <v>-0.26457659505853859</v>
      </c>
      <c r="AL24" s="65">
        <f t="shared" si="38"/>
        <v>-0.24481203628194093</v>
      </c>
      <c r="AM24" s="65">
        <f t="shared" si="38"/>
        <v>-0.23296755692507062</v>
      </c>
      <c r="AN24" s="65">
        <f t="shared" si="38"/>
        <v>-0.22571782638386201</v>
      </c>
      <c r="AO24" s="69">
        <f t="shared" si="38"/>
        <v>-0.22178558712771893</v>
      </c>
      <c r="AP24" s="5"/>
      <c r="AQ24" s="88">
        <f t="shared" ref="AQ24" si="40">IFERROR(AQ23/AQ$11,"")</f>
        <v>-0.27594906639381023</v>
      </c>
      <c r="AR24" s="89">
        <f ca="1">IFERROR(AR23/AR$11,"")</f>
        <v>-0.2605030248716404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-1300.5204899999999</v>
      </c>
      <c r="E25" s="60">
        <v>-1351.0559500000004</v>
      </c>
      <c r="F25" s="60">
        <v>-1461.2470399999997</v>
      </c>
      <c r="G25" s="60">
        <v>-1487.2626499999999</v>
      </c>
      <c r="H25" s="60">
        <v>-1824.0590099999999</v>
      </c>
      <c r="I25" s="60">
        <v>-1723.2128600000001</v>
      </c>
      <c r="J25" s="60">
        <v>-1784.3646600000002</v>
      </c>
      <c r="K25" s="60">
        <v>-1798.9937800000005</v>
      </c>
      <c r="L25" s="60">
        <v>-1927.1840300000001</v>
      </c>
      <c r="M25" s="60">
        <v>-1937.7372399999997</v>
      </c>
      <c r="N25" s="60">
        <v>-2002.84096</v>
      </c>
      <c r="O25" s="60">
        <v>-2017.6511099999996</v>
      </c>
      <c r="P25" s="60">
        <f ca="1">SUMIF($D$4:$O$4,"&lt;"&amp;MONTH(TODAY()),$D25:$O25)</f>
        <v>-7424.1451399999996</v>
      </c>
      <c r="Q25" s="61">
        <v>-1966.5594600000002</v>
      </c>
      <c r="R25" s="60">
        <v>-2227.7149800000002</v>
      </c>
      <c r="S25" s="60">
        <v>-2219.7840499999998</v>
      </c>
      <c r="T25" s="60">
        <v>-2422.8649299999997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-8836.9234199999992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-8.2928890839281622E-2</v>
      </c>
      <c r="E26" s="65">
        <f t="shared" ref="E26:P26" si="41">IFERROR(E25/E$11,"")</f>
        <v>-0.13397473768478205</v>
      </c>
      <c r="F26" s="65">
        <f t="shared" si="41"/>
        <v>-0.15050561000819776</v>
      </c>
      <c r="G26" s="65">
        <f t="shared" si="41"/>
        <v>-0.14921914898036723</v>
      </c>
      <c r="H26" s="65">
        <f t="shared" si="41"/>
        <v>-0.14022445308026754</v>
      </c>
      <c r="I26" s="65">
        <f t="shared" si="41"/>
        <v>-0.20016842132632887</v>
      </c>
      <c r="J26" s="65">
        <f t="shared" si="41"/>
        <v>-0.11755835218488306</v>
      </c>
      <c r="K26" s="65">
        <f t="shared" si="41"/>
        <v>-0.18587959791436137</v>
      </c>
      <c r="L26" s="65">
        <f t="shared" si="41"/>
        <v>-0.16045194949726729</v>
      </c>
      <c r="M26" s="65">
        <f t="shared" si="41"/>
        <v>-0.15211996107377054</v>
      </c>
      <c r="N26" s="65">
        <f t="shared" si="41"/>
        <v>-0.16226231256943305</v>
      </c>
      <c r="O26" s="65">
        <f t="shared" si="41"/>
        <v>-0.15984001557354946</v>
      </c>
      <c r="P26" s="65">
        <f t="shared" ca="1" si="41"/>
        <v>-0.12701530193008168</v>
      </c>
      <c r="Q26" s="66">
        <f>IFERROR(Q25/Q$11,"")</f>
        <v>-0.16117703823071369</v>
      </c>
      <c r="R26" s="65">
        <f t="shared" ref="R26:AO26" si="42">IFERROR(R25/R$11,"")</f>
        <v>-0.19813441616652397</v>
      </c>
      <c r="S26" s="65">
        <f t="shared" si="42"/>
        <v>-0.17465316268838771</v>
      </c>
      <c r="T26" s="65">
        <f t="shared" si="42"/>
        <v>-0.26860750372291814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-0.19561770878769053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-334.6397300000001</v>
      </c>
      <c r="E27" s="60">
        <v>-278.77317000000005</v>
      </c>
      <c r="F27" s="60">
        <v>-260.18755000000004</v>
      </c>
      <c r="G27" s="60">
        <v>-317.45126000000005</v>
      </c>
      <c r="H27" s="60">
        <v>-346.30477999999999</v>
      </c>
      <c r="I27" s="60">
        <v>-359.71751000000006</v>
      </c>
      <c r="J27" s="60">
        <v>-303.48442999999997</v>
      </c>
      <c r="K27" s="60">
        <v>-312.97489000000002</v>
      </c>
      <c r="L27" s="60">
        <v>-333.0643</v>
      </c>
      <c r="M27" s="60">
        <v>-426.13479000000001</v>
      </c>
      <c r="N27" s="60">
        <v>-320.87754999999999</v>
      </c>
      <c r="O27" s="60">
        <v>-357.65974999999997</v>
      </c>
      <c r="P27" s="60">
        <f ca="1">SUMIF($D$4:$O$4,"&lt;"&amp;MONTH(TODAY()),$D27:$O27)</f>
        <v>-1537.3564900000001</v>
      </c>
      <c r="Q27" s="61">
        <v>-396.80980999999997</v>
      </c>
      <c r="R27" s="60">
        <v>-396.98524999999995</v>
      </c>
      <c r="S27" s="60">
        <v>-680.50895999999989</v>
      </c>
      <c r="T27" s="60">
        <v>-518.77374999999995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-1993.0777699999999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-2.1338611619765163E-2</v>
      </c>
      <c r="E28" s="65">
        <f t="shared" ref="E28:P28" si="45">IFERROR(E27/E$11,"")</f>
        <v>-2.7643979010865648E-2</v>
      </c>
      <c r="F28" s="65">
        <f t="shared" si="45"/>
        <v>-2.6798812834062932E-2</v>
      </c>
      <c r="G28" s="65">
        <f t="shared" si="45"/>
        <v>-3.1850330444286555E-2</v>
      </c>
      <c r="H28" s="65">
        <f t="shared" si="45"/>
        <v>-2.6622164145107551E-2</v>
      </c>
      <c r="I28" s="65">
        <f t="shared" si="45"/>
        <v>-4.1784789199018589E-2</v>
      </c>
      <c r="J28" s="65">
        <f t="shared" si="45"/>
        <v>-1.9994304025595579E-2</v>
      </c>
      <c r="K28" s="65">
        <f t="shared" si="45"/>
        <v>-3.2337880962818817E-2</v>
      </c>
      <c r="L28" s="65">
        <f t="shared" si="45"/>
        <v>-2.7730001603916716E-2</v>
      </c>
      <c r="M28" s="65">
        <f t="shared" si="45"/>
        <v>-3.345324966091863E-2</v>
      </c>
      <c r="N28" s="65">
        <f t="shared" si="45"/>
        <v>-2.5996239518994997E-2</v>
      </c>
      <c r="O28" s="65">
        <f t="shared" si="45"/>
        <v>-2.8334105795938036E-2</v>
      </c>
      <c r="P28" s="65">
        <f t="shared" ca="1" si="45"/>
        <v>-2.630172162171935E-2</v>
      </c>
      <c r="Q28" s="66">
        <f>IFERROR(Q27/Q$11,"")</f>
        <v>-3.252209313655445E-2</v>
      </c>
      <c r="R28" s="65">
        <f t="shared" ref="R28:AO28" si="46">IFERROR(R27/R$11,"")</f>
        <v>-3.530812578881682E-2</v>
      </c>
      <c r="S28" s="65">
        <f t="shared" si="46"/>
        <v>-5.3542614697941228E-2</v>
      </c>
      <c r="T28" s="65">
        <f t="shared" si="46"/>
        <v>-5.751312021528051E-2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-4.4119575136374739E-2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-55.515520000000002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-7.5738000000000003</v>
      </c>
      <c r="K29" s="60">
        <v>0</v>
      </c>
      <c r="L29" s="60">
        <v>-9.6183000000000014</v>
      </c>
      <c r="M29" s="60">
        <v>-4.7544000000000004</v>
      </c>
      <c r="N29" s="60">
        <v>0</v>
      </c>
      <c r="O29" s="60">
        <v>0</v>
      </c>
      <c r="P29" s="60">
        <f ca="1">SUMIF($D$4:$O$4,"&lt;"&amp;MONTH(TODAY()),$D29:$O29)</f>
        <v>-55.515520000000002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-3.5399984339854235E-3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-4.9898065554485223E-4</v>
      </c>
      <c r="K30" s="65">
        <f t="shared" si="49"/>
        <v>0</v>
      </c>
      <c r="L30" s="65">
        <f t="shared" si="49"/>
        <v>-8.0079274310381561E-4</v>
      </c>
      <c r="M30" s="65">
        <f t="shared" si="49"/>
        <v>-3.7323901713791439E-4</v>
      </c>
      <c r="N30" s="65">
        <f t="shared" si="49"/>
        <v>0</v>
      </c>
      <c r="O30" s="65">
        <f t="shared" si="49"/>
        <v>0</v>
      </c>
      <c r="P30" s="65">
        <f t="shared" ca="1" si="49"/>
        <v>-9.4978215021877777E-4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-334.97919999999999</v>
      </c>
      <c r="E31" s="60">
        <v>-322.86469</v>
      </c>
      <c r="F31" s="60">
        <v>-379.61584000000005</v>
      </c>
      <c r="G31" s="60">
        <v>-373.30263000000002</v>
      </c>
      <c r="H31" s="60">
        <v>-406.07490000000001</v>
      </c>
      <c r="I31" s="60">
        <v>-415.85536999999999</v>
      </c>
      <c r="J31" s="60">
        <v>-469.32377000000008</v>
      </c>
      <c r="K31" s="60">
        <v>-476.25952000000007</v>
      </c>
      <c r="L31" s="60">
        <v>-458.63164</v>
      </c>
      <c r="M31" s="60">
        <v>-476.98025000000001</v>
      </c>
      <c r="N31" s="60">
        <v>-493.96338000000003</v>
      </c>
      <c r="O31" s="60">
        <v>-519.81752000000006</v>
      </c>
      <c r="P31" s="60">
        <f ca="1">SUMIF($D$4:$O$4,"&lt;"&amp;MONTH(TODAY()),$D31:$O31)</f>
        <v>-1816.8372600000002</v>
      </c>
      <c r="Q31" s="61">
        <v>-516.49284</v>
      </c>
      <c r="R31" s="60">
        <v>-483.81945000000002</v>
      </c>
      <c r="S31" s="60">
        <v>-575.76571999999999</v>
      </c>
      <c r="T31" s="60">
        <v>-613.27472999999998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-2189.3527400000003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-2.1360258238015063E-2</v>
      </c>
      <c r="E32" s="65">
        <f t="shared" ref="E32:P32" si="53">IFERROR(E31/E$11,"")</f>
        <v>-3.2016225642193766E-2</v>
      </c>
      <c r="F32" s="65">
        <f t="shared" si="53"/>
        <v>-3.9099694989270552E-2</v>
      </c>
      <c r="G32" s="65">
        <f t="shared" si="53"/>
        <v>-3.7453976781258447E-2</v>
      </c>
      <c r="H32" s="65">
        <f t="shared" si="53"/>
        <v>-3.1216989390120846E-2</v>
      </c>
      <c r="I32" s="65">
        <f t="shared" si="53"/>
        <v>-4.8305763521853229E-2</v>
      </c>
      <c r="J32" s="65">
        <f t="shared" si="53"/>
        <v>-3.0920209461219133E-2</v>
      </c>
      <c r="K32" s="65">
        <f t="shared" si="53"/>
        <v>-4.9209135164706756E-2</v>
      </c>
      <c r="L32" s="65">
        <f t="shared" si="53"/>
        <v>-3.8184386957133963E-2</v>
      </c>
      <c r="M32" s="65">
        <f t="shared" si="53"/>
        <v>-3.7444817370056512E-2</v>
      </c>
      <c r="N32" s="65">
        <f t="shared" si="53"/>
        <v>-4.0018974029477426E-2</v>
      </c>
      <c r="O32" s="65">
        <f t="shared" si="53"/>
        <v>-4.1180380532788885E-2</v>
      </c>
      <c r="P32" s="65">
        <f t="shared" ca="1" si="53"/>
        <v>-3.1083192581108719E-2</v>
      </c>
      <c r="Q32" s="66">
        <f>IFERROR(Q31/Q$11,"")</f>
        <v>-4.2331181900073275E-2</v>
      </c>
      <c r="R32" s="65">
        <f t="shared" ref="R32:AO32" si="54">IFERROR(R31/R$11,"")</f>
        <v>-4.3031215894485178E-2</v>
      </c>
      <c r="S32" s="65">
        <f t="shared" si="54"/>
        <v>-4.530139045082187E-2</v>
      </c>
      <c r="T32" s="65">
        <f t="shared" si="54"/>
        <v>-6.7989838097019556E-2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-4.8464397208372825E-2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-587.03660000000002</v>
      </c>
      <c r="E35" s="104">
        <f t="shared" ref="E35:AB35" si="61">+E37+E39+E41+E43+E45</f>
        <v>-629.43059000000005</v>
      </c>
      <c r="F35" s="104">
        <f t="shared" si="61"/>
        <v>-896.86779000000013</v>
      </c>
      <c r="G35" s="104">
        <f t="shared" si="61"/>
        <v>-650.23713999999995</v>
      </c>
      <c r="H35" s="104">
        <f t="shared" si="61"/>
        <v>-1008.83558</v>
      </c>
      <c r="I35" s="104">
        <f t="shared" si="61"/>
        <v>-745.08131000000003</v>
      </c>
      <c r="J35" s="104">
        <f t="shared" si="61"/>
        <v>-779.82420000000013</v>
      </c>
      <c r="K35" s="104">
        <f t="shared" si="61"/>
        <v>-801.22667999999999</v>
      </c>
      <c r="L35" s="104">
        <f t="shared" si="61"/>
        <v>-816.20649000000003</v>
      </c>
      <c r="M35" s="104">
        <f t="shared" si="61"/>
        <v>-866.73077999999998</v>
      </c>
      <c r="N35" s="104">
        <f t="shared" si="61"/>
        <v>-868.89408000000003</v>
      </c>
      <c r="O35" s="104">
        <f t="shared" si="61"/>
        <v>-871.36455999999998</v>
      </c>
      <c r="P35" s="104">
        <f t="shared" ca="1" si="61"/>
        <v>-3772.4076999999997</v>
      </c>
      <c r="Q35" s="105">
        <f t="shared" si="61"/>
        <v>-911.6223500000001</v>
      </c>
      <c r="R35" s="104">
        <f t="shared" si="61"/>
        <v>-963.5555700000001</v>
      </c>
      <c r="S35" s="104">
        <f t="shared" si="61"/>
        <v>-575.14080000000001</v>
      </c>
      <c r="T35" s="104">
        <f t="shared" si="61"/>
        <v>-435.91120000000006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-2886.2299200000002</v>
      </c>
      <c r="AD35" s="60">
        <v>-408.58677639623949</v>
      </c>
      <c r="AE35" s="60">
        <v>-408.58677639623949</v>
      </c>
      <c r="AF35" s="60">
        <v>-408.58677639623949</v>
      </c>
      <c r="AG35" s="60">
        <v>-408.58677639623949</v>
      </c>
      <c r="AH35" s="60">
        <v>-408.58677639623949</v>
      </c>
      <c r="AI35" s="60">
        <v>-408.58677639623949</v>
      </c>
      <c r="AJ35" s="60">
        <v>-408.58677639623949</v>
      </c>
      <c r="AK35" s="60">
        <v>-408.58677639623949</v>
      </c>
      <c r="AL35" s="60">
        <v>-408.58677639623949</v>
      </c>
      <c r="AM35" s="60">
        <v>-408.58677639623949</v>
      </c>
      <c r="AN35" s="60">
        <v>-408.58677639623949</v>
      </c>
      <c r="AO35" s="64">
        <v>-408.58677639623949</v>
      </c>
      <c r="AP35" s="5"/>
      <c r="AQ35" s="95">
        <v>-408.58677639623949</v>
      </c>
      <c r="AR35" s="96">
        <f ca="1">SUMIF($AD$4:$AO$4,"&lt;"&amp;MONTH(TODAY()),$AD35:$AO35)</f>
        <v>-2042.9338819811974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-3.7432931272050184E-2</v>
      </c>
      <c r="E36" s="47">
        <f t="shared" si="63"/>
        <v>-6.241621465493534E-2</v>
      </c>
      <c r="F36" s="47">
        <f t="shared" si="63"/>
        <v>-9.2375642266932678E-2</v>
      </c>
      <c r="G36" s="48">
        <f t="shared" si="63"/>
        <v>-6.5239204834618758E-2</v>
      </c>
      <c r="H36" s="48">
        <f t="shared" si="63"/>
        <v>-7.7554189134163204E-2</v>
      </c>
      <c r="I36" s="48">
        <f t="shared" si="63"/>
        <v>-8.6548651675250998E-2</v>
      </c>
      <c r="J36" s="48">
        <f t="shared" si="63"/>
        <v>-5.1376744900279908E-2</v>
      </c>
      <c r="K36" s="48">
        <f t="shared" si="63"/>
        <v>-8.2786107863396088E-2</v>
      </c>
      <c r="L36" s="48">
        <f t="shared" si="63"/>
        <v>-6.7955068366160026E-2</v>
      </c>
      <c r="M36" s="48">
        <f t="shared" si="63"/>
        <v>-6.8041760148573507E-2</v>
      </c>
      <c r="N36" s="48">
        <f t="shared" si="63"/>
        <v>-7.039438757967581E-2</v>
      </c>
      <c r="O36" s="48">
        <f t="shared" si="63"/>
        <v>-6.9030232308418829E-2</v>
      </c>
      <c r="P36" s="48">
        <f t="shared" ca="1" si="63"/>
        <v>-6.4539888968127707E-2</v>
      </c>
      <c r="Q36" s="49">
        <f t="shared" si="63"/>
        <v>-7.4715559507121665E-2</v>
      </c>
      <c r="R36" s="48">
        <f t="shared" si="63"/>
        <v>-8.5699257768582324E-2</v>
      </c>
      <c r="S36" s="48">
        <f t="shared" si="63"/>
        <v>-4.5252221589361118E-2</v>
      </c>
      <c r="T36" s="48">
        <f t="shared" si="63"/>
        <v>-4.832668046289388E-2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-6.3890752148769825E-2</v>
      </c>
      <c r="AD36" s="107">
        <f t="shared" si="63"/>
        <v>-2.621370457153116E-2</v>
      </c>
      <c r="AE36" s="107">
        <f t="shared" si="63"/>
        <v>-2.9265355539990712E-2</v>
      </c>
      <c r="AF36" s="107">
        <f t="shared" si="63"/>
        <v>-3.0155671224487257E-2</v>
      </c>
      <c r="AG36" s="107">
        <f t="shared" si="63"/>
        <v>-3.1075163153579603E-2</v>
      </c>
      <c r="AH36" s="107">
        <f t="shared" si="63"/>
        <v>-3.0505382745212157E-2</v>
      </c>
      <c r="AI36" s="107">
        <f t="shared" si="63"/>
        <v>-3.067232829275043E-2</v>
      </c>
      <c r="AJ36" s="107">
        <f t="shared" si="63"/>
        <v>-2.6586132627065478E-2</v>
      </c>
      <c r="AK36" s="107">
        <f t="shared" si="63"/>
        <v>-2.9794486951911898E-2</v>
      </c>
      <c r="AL36" s="107">
        <f t="shared" si="63"/>
        <v>-2.7568761398034602E-2</v>
      </c>
      <c r="AM36" s="107">
        <f t="shared" si="63"/>
        <v>-2.6234931451465136E-2</v>
      </c>
      <c r="AN36" s="107">
        <f t="shared" si="63"/>
        <v>-2.5418525140214792E-2</v>
      </c>
      <c r="AO36" s="53">
        <f t="shared" si="63"/>
        <v>-2.4975707999934378E-2</v>
      </c>
      <c r="AP36" s="56"/>
      <c r="AQ36" s="54">
        <f t="shared" ref="AQ36" si="65">IFERROR(AQ35/AQ$11,"")</f>
        <v>-3.1075163153579603E-2</v>
      </c>
      <c r="AR36" s="55">
        <f ca="1">IFERROR(AR35/AR$11,"")</f>
        <v>-2.9335754259572345E-2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-373.41171000000003</v>
      </c>
      <c r="E37" s="60">
        <v>-406.59510000000012</v>
      </c>
      <c r="F37" s="60">
        <v>-378.37141000000003</v>
      </c>
      <c r="G37" s="60">
        <v>-379.18048000000005</v>
      </c>
      <c r="H37" s="60">
        <v>-428.36051000000009</v>
      </c>
      <c r="I37" s="60">
        <v>-445.97417999999999</v>
      </c>
      <c r="J37" s="60">
        <v>-496.20798000000013</v>
      </c>
      <c r="K37" s="60">
        <v>-501.73126999999999</v>
      </c>
      <c r="L37" s="60">
        <v>-515.82110999999998</v>
      </c>
      <c r="M37" s="60">
        <v>-553.32357999999999</v>
      </c>
      <c r="N37" s="60">
        <v>-550.49261999999999</v>
      </c>
      <c r="O37" s="60">
        <v>-558.11409000000003</v>
      </c>
      <c r="P37" s="60">
        <f ca="1">SUMIF($D$4:$O$4,"&lt;"&amp;MONTH(TODAY()),$D37:$O37)</f>
        <v>-1965.91921</v>
      </c>
      <c r="Q37" s="61">
        <v>-561.49659000000008</v>
      </c>
      <c r="R37" s="60">
        <v>-579.98873000000003</v>
      </c>
      <c r="S37" s="60">
        <v>-545.69073000000003</v>
      </c>
      <c r="T37" s="60">
        <v>-313.50395000000009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-2000.6800000000003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-2.3810942753158381E-2</v>
      </c>
      <c r="E38" s="65">
        <f t="shared" si="66"/>
        <v>-4.0319182833558988E-2</v>
      </c>
      <c r="F38" s="65">
        <f t="shared" si="66"/>
        <v>-3.8971521113713888E-2</v>
      </c>
      <c r="G38" s="65">
        <f t="shared" si="66"/>
        <v>-3.80437097210551E-2</v>
      </c>
      <c r="H38" s="65">
        <f t="shared" si="66"/>
        <v>-3.293019464098066E-2</v>
      </c>
      <c r="I38" s="65">
        <f t="shared" si="66"/>
        <v>-5.1804364762519255E-2</v>
      </c>
      <c r="J38" s="65">
        <f t="shared" si="66"/>
        <v>-3.26914076351352E-2</v>
      </c>
      <c r="K38" s="65">
        <f t="shared" si="66"/>
        <v>-5.1840983423890361E-2</v>
      </c>
      <c r="L38" s="65">
        <f t="shared" si="66"/>
        <v>-4.2945822195996693E-2</v>
      </c>
      <c r="M38" s="65">
        <f t="shared" si="66"/>
        <v>-4.3438067717994307E-2</v>
      </c>
      <c r="N38" s="65">
        <f t="shared" si="66"/>
        <v>-4.4598751152765584E-2</v>
      </c>
      <c r="O38" s="65">
        <f t="shared" si="66"/>
        <v>-4.4214266973747217E-2</v>
      </c>
      <c r="P38" s="65">
        <f t="shared" ca="1" si="66"/>
        <v>-3.3633747363443607E-2</v>
      </c>
      <c r="Q38" s="66">
        <f t="shared" si="66"/>
        <v>-4.6019639473726046E-2</v>
      </c>
      <c r="R38" s="65">
        <f t="shared" si="66"/>
        <v>-5.1584574074064762E-2</v>
      </c>
      <c r="S38" s="65">
        <f t="shared" si="66"/>
        <v>-4.2935082736645064E-2</v>
      </c>
      <c r="T38" s="65">
        <f t="shared" si="66"/>
        <v>-3.4756173311227288E-2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-4.4287861172543325E-2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-127.54951</v>
      </c>
      <c r="E39" s="60">
        <v>-137.28558999999998</v>
      </c>
      <c r="F39" s="60">
        <v>-154.79569000000004</v>
      </c>
      <c r="G39" s="60">
        <v>-151.54665999999997</v>
      </c>
      <c r="H39" s="60">
        <v>-234.56895</v>
      </c>
      <c r="I39" s="60">
        <v>-202.26176999999998</v>
      </c>
      <c r="J39" s="60">
        <v>-163.46696</v>
      </c>
      <c r="K39" s="60">
        <v>-181.68818000000002</v>
      </c>
      <c r="L39" s="60">
        <v>-194.61864000000003</v>
      </c>
      <c r="M39" s="60">
        <v>-183.55476000000002</v>
      </c>
      <c r="N39" s="60">
        <v>-183.14435999999995</v>
      </c>
      <c r="O39" s="60">
        <v>-187.62088999999995</v>
      </c>
      <c r="P39" s="60">
        <f ca="1">SUMIF($D$4:$O$4,"&lt;"&amp;MONTH(TODAY()),$D39:$O39)</f>
        <v>-805.74639999999999</v>
      </c>
      <c r="Q39" s="61">
        <v>-215.26463999999999</v>
      </c>
      <c r="R39" s="60">
        <v>-258.27233000000001</v>
      </c>
      <c r="S39" s="60">
        <v>99.487889999999965</v>
      </c>
      <c r="T39" s="60">
        <v>-48.401840000000007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-422.45092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-8.133312372028724E-3</v>
      </c>
      <c r="E40" s="65">
        <f t="shared" si="69"/>
        <v>-1.3613648574768891E-2</v>
      </c>
      <c r="F40" s="65">
        <f t="shared" si="69"/>
        <v>-1.5943655735370994E-2</v>
      </c>
      <c r="G40" s="65">
        <f t="shared" si="69"/>
        <v>-1.520488908668355E-2</v>
      </c>
      <c r="H40" s="65">
        <f t="shared" si="69"/>
        <v>-1.8032477317366298E-2</v>
      </c>
      <c r="I40" s="65">
        <f t="shared" si="69"/>
        <v>-2.3494729023533993E-2</v>
      </c>
      <c r="J40" s="65">
        <f t="shared" si="69"/>
        <v>-1.0769607180110925E-2</v>
      </c>
      <c r="K40" s="65">
        <f t="shared" si="69"/>
        <v>-1.8772786331808278E-2</v>
      </c>
      <c r="L40" s="65">
        <f t="shared" si="69"/>
        <v>-1.6203403364912092E-2</v>
      </c>
      <c r="M40" s="65">
        <f t="shared" si="69"/>
        <v>-1.4409767418262191E-2</v>
      </c>
      <c r="N40" s="65">
        <f t="shared" si="69"/>
        <v>-1.4837637127038167E-2</v>
      </c>
      <c r="O40" s="65">
        <f t="shared" si="69"/>
        <v>-1.4863484489904306E-2</v>
      </c>
      <c r="P40" s="65">
        <f t="shared" ca="1" si="69"/>
        <v>-1.3785037919541046E-2</v>
      </c>
      <c r="Q40" s="66">
        <f t="shared" si="69"/>
        <v>-1.7642851801186226E-2</v>
      </c>
      <c r="R40" s="65">
        <f t="shared" si="69"/>
        <v>-2.2970908655701464E-2</v>
      </c>
      <c r="S40" s="65">
        <f t="shared" si="69"/>
        <v>7.8277319983871482E-3</v>
      </c>
      <c r="T40" s="65">
        <f t="shared" si="69"/>
        <v>-5.3660017349774804E-3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-9.3515443235166057E-3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-14.195270000000001</v>
      </c>
      <c r="H41" s="60">
        <v>-260.5104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-274.70567</v>
      </c>
      <c r="Q41" s="61">
        <v>0</v>
      </c>
      <c r="R41" s="60">
        <v>-15.158400000000002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-15.158400000000002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-1.4242313615194584E-3</v>
      </c>
      <c r="H42" s="65">
        <f t="shared" si="72"/>
        <v>-2.002672510124644E-2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-4.6997766017483032E-3</v>
      </c>
      <c r="Q42" s="66">
        <f t="shared" si="72"/>
        <v>0</v>
      </c>
      <c r="R42" s="65">
        <f t="shared" si="72"/>
        <v>-1.3481979341983135E-3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-3.3555246955929019E-4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-86.07538000000001</v>
      </c>
      <c r="E43" s="60">
        <v>-85.549900000000008</v>
      </c>
      <c r="F43" s="60">
        <v>-87.815160000000006</v>
      </c>
      <c r="G43" s="60">
        <v>-82.085790000000003</v>
      </c>
      <c r="H43" s="60">
        <v>-85.395719999999997</v>
      </c>
      <c r="I43" s="60">
        <v>-96.845360000000014</v>
      </c>
      <c r="J43" s="60">
        <v>-120.14926000000001</v>
      </c>
      <c r="K43" s="60">
        <v>-117.80723</v>
      </c>
      <c r="L43" s="60">
        <v>-105.76673999999998</v>
      </c>
      <c r="M43" s="60">
        <v>-120.90244</v>
      </c>
      <c r="N43" s="60">
        <v>-120.15709999999999</v>
      </c>
      <c r="O43" s="60">
        <v>-125.62958</v>
      </c>
      <c r="P43" s="60">
        <f ca="1">SUMIF($D$4:$O$4,"&lt;"&amp;MONTH(TODAY()),$D43:$O43)</f>
        <v>-426.92195000000004</v>
      </c>
      <c r="Q43" s="61">
        <v>-126.26112000000001</v>
      </c>
      <c r="R43" s="60">
        <v>-107.63611</v>
      </c>
      <c r="S43" s="60">
        <v>-128.93796</v>
      </c>
      <c r="T43" s="60">
        <v>-74.005409999999998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-436.84059999999999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-5.4886761468630803E-3</v>
      </c>
      <c r="E44" s="65">
        <f t="shared" si="75"/>
        <v>-8.4833832466074659E-3</v>
      </c>
      <c r="F44" s="65">
        <f t="shared" si="75"/>
        <v>-9.044791101008828E-3</v>
      </c>
      <c r="G44" s="65">
        <f t="shared" si="75"/>
        <v>-8.235782514393903E-3</v>
      </c>
      <c r="H44" s="65">
        <f t="shared" si="75"/>
        <v>-6.5647920745698154E-3</v>
      </c>
      <c r="I44" s="65">
        <f t="shared" si="75"/>
        <v>-1.1249557889197738E-2</v>
      </c>
      <c r="J44" s="65">
        <f t="shared" si="75"/>
        <v>-7.9157300850337866E-3</v>
      </c>
      <c r="K44" s="65">
        <f t="shared" si="75"/>
        <v>-1.2172338107697451E-2</v>
      </c>
      <c r="L44" s="65">
        <f t="shared" si="75"/>
        <v>-8.8058428052512436E-3</v>
      </c>
      <c r="M44" s="65">
        <f t="shared" si="75"/>
        <v>-9.4913149661735776E-3</v>
      </c>
      <c r="N44" s="65">
        <f t="shared" si="75"/>
        <v>-9.7346565738482913E-3</v>
      </c>
      <c r="O44" s="65">
        <f t="shared" si="75"/>
        <v>-9.9524808447673009E-3</v>
      </c>
      <c r="P44" s="65">
        <f t="shared" ca="1" si="75"/>
        <v>-7.3039547796110629E-3</v>
      </c>
      <c r="Q44" s="66">
        <f t="shared" si="75"/>
        <v>-1.0348221744229755E-2</v>
      </c>
      <c r="R44" s="65">
        <f t="shared" si="75"/>
        <v>-9.5732254820523541E-3</v>
      </c>
      <c r="S44" s="65">
        <f t="shared" si="75"/>
        <v>-1.0144870851103209E-2</v>
      </c>
      <c r="T44" s="65">
        <f t="shared" si="75"/>
        <v>-8.2045054166891111E-3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-9.6700800964324759E-3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-275.88553000000002</v>
      </c>
      <c r="G45" s="60">
        <v>-23.228939999999998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-8.9499999999999993</v>
      </c>
      <c r="N45" s="60">
        <v>-15.1</v>
      </c>
      <c r="O45" s="60">
        <v>0</v>
      </c>
      <c r="P45" s="60">
        <f ca="1">SUMIF($D$4:$O$4,"&lt;"&amp;MONTH(TODAY()),$D45:$O45)</f>
        <v>-299.11447000000004</v>
      </c>
      <c r="Q45" s="61">
        <v>-8.6</v>
      </c>
      <c r="R45" s="60">
        <v>-2.5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-11.1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-2.8415674316838963E-2</v>
      </c>
      <c r="G46" s="65">
        <f t="shared" si="78"/>
        <v>-2.3305921509667519E-3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-7.0261004614343206E-4</v>
      </c>
      <c r="N46" s="65">
        <f t="shared" si="78"/>
        <v>-1.2233427260237573E-3</v>
      </c>
      <c r="O46" s="65">
        <f t="shared" si="78"/>
        <v>0</v>
      </c>
      <c r="P46" s="65">
        <f t="shared" ca="1" si="78"/>
        <v>-5.1173723037837007E-3</v>
      </c>
      <c r="Q46" s="66">
        <f t="shared" si="78"/>
        <v>-7.0484648797964006E-4</v>
      </c>
      <c r="R46" s="65">
        <f t="shared" si="78"/>
        <v>-2.2235162256542795E-4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-2.4571408671813122E-4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-2612.6915399999998</v>
      </c>
      <c r="E47" s="71">
        <f t="shared" ref="E47:AO47" si="81">E23+E35</f>
        <v>-2582.1244000000002</v>
      </c>
      <c r="F47" s="71">
        <f>F23+F35</f>
        <v>-2997.91822</v>
      </c>
      <c r="G47" s="71">
        <f t="shared" si="81"/>
        <v>-2828.2536799999998</v>
      </c>
      <c r="H47" s="71">
        <f t="shared" si="81"/>
        <v>-3585.2742699999999</v>
      </c>
      <c r="I47" s="71">
        <f t="shared" si="81"/>
        <v>-3243.8670500000003</v>
      </c>
      <c r="J47" s="71">
        <f t="shared" si="81"/>
        <v>-3344.5708600000003</v>
      </c>
      <c r="K47" s="71">
        <f t="shared" si="81"/>
        <v>-3389.4548700000005</v>
      </c>
      <c r="L47" s="71">
        <f t="shared" si="81"/>
        <v>-3544.7047600000005</v>
      </c>
      <c r="M47" s="71">
        <f t="shared" si="81"/>
        <v>-3712.3374599999993</v>
      </c>
      <c r="N47" s="71">
        <f t="shared" si="81"/>
        <v>-3686.5759700000003</v>
      </c>
      <c r="O47" s="71">
        <f t="shared" si="81"/>
        <v>-3766.4929399999996</v>
      </c>
      <c r="P47" s="71">
        <f ca="1">SUMIF($D$4:$O$4,"&lt;"&amp;MONTH(TODAY()),$D47:$O47)</f>
        <v>-14606.26211</v>
      </c>
      <c r="Q47" s="109">
        <f t="shared" si="81"/>
        <v>-3791.4844600000001</v>
      </c>
      <c r="R47" s="71">
        <f t="shared" si="81"/>
        <v>-4072.0752500000003</v>
      </c>
      <c r="S47" s="71">
        <f t="shared" si="81"/>
        <v>-4051.1995299999994</v>
      </c>
      <c r="T47" s="71">
        <f t="shared" si="81"/>
        <v>-3990.8246099999997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-15905.583849999999</v>
      </c>
      <c r="AD47" s="110">
        <f t="shared" si="81"/>
        <v>-4036.8586194166687</v>
      </c>
      <c r="AE47" s="110">
        <f t="shared" si="81"/>
        <v>-4036.8586194166687</v>
      </c>
      <c r="AF47" s="110">
        <f t="shared" si="81"/>
        <v>-4036.8586194166687</v>
      </c>
      <c r="AG47" s="110">
        <f t="shared" si="81"/>
        <v>-4036.8586194166687</v>
      </c>
      <c r="AH47" s="110">
        <f t="shared" si="81"/>
        <v>-4036.8586194166687</v>
      </c>
      <c r="AI47" s="110">
        <f t="shared" si="81"/>
        <v>-4036.8586194166687</v>
      </c>
      <c r="AJ47" s="110">
        <f t="shared" si="81"/>
        <v>-4036.8586194166687</v>
      </c>
      <c r="AK47" s="110">
        <f t="shared" si="81"/>
        <v>-4036.8586194166687</v>
      </c>
      <c r="AL47" s="110">
        <f t="shared" si="81"/>
        <v>-4036.8586194166687</v>
      </c>
      <c r="AM47" s="110">
        <f t="shared" si="81"/>
        <v>-4036.8586194166687</v>
      </c>
      <c r="AN47" s="110">
        <f t="shared" si="81"/>
        <v>-4036.8586194166687</v>
      </c>
      <c r="AO47" s="111">
        <f t="shared" si="81"/>
        <v>-4036.8586194166687</v>
      </c>
      <c r="AP47" s="5"/>
      <c r="AQ47" s="112">
        <f t="shared" ref="AQ47" si="83">AQ23+AQ35</f>
        <v>-4036.8586194166687</v>
      </c>
      <c r="AR47" s="111">
        <f ca="1">AR23+AR35</f>
        <v>-20184.29309708334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0.41105610087988986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-1.1403423740245056E-2</v>
      </c>
      <c r="AV47" s="45">
        <f ca="1">IFERROR(($AC47/$AR47)-1,"")</f>
        <v>-0.21198212028052754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-0.16660069040309744</v>
      </c>
      <c r="E48" s="114">
        <f t="shared" si="84"/>
        <v>-0.25605115699277675</v>
      </c>
      <c r="F48" s="114">
        <f t="shared" si="84"/>
        <v>-0.30877976009846392</v>
      </c>
      <c r="G48" s="115">
        <f t="shared" si="84"/>
        <v>-0.28376266104053099</v>
      </c>
      <c r="H48" s="115">
        <f t="shared" si="84"/>
        <v>-0.27561779574965911</v>
      </c>
      <c r="I48" s="115">
        <f t="shared" si="84"/>
        <v>-0.37680762572245169</v>
      </c>
      <c r="J48" s="115">
        <f t="shared" si="84"/>
        <v>-0.22034859122752251</v>
      </c>
      <c r="K48" s="115">
        <f t="shared" si="84"/>
        <v>-0.35021272190528302</v>
      </c>
      <c r="L48" s="115">
        <f t="shared" si="84"/>
        <v>-0.29512219916758187</v>
      </c>
      <c r="M48" s="115">
        <f t="shared" si="84"/>
        <v>-0.29143302727045706</v>
      </c>
      <c r="N48" s="115">
        <f t="shared" si="84"/>
        <v>-0.29867191369758128</v>
      </c>
      <c r="O48" s="115">
        <f t="shared" si="84"/>
        <v>-0.29838473421069522</v>
      </c>
      <c r="P48" s="115">
        <f t="shared" ca="1" si="84"/>
        <v>-0.24988988725125624</v>
      </c>
      <c r="Q48" s="116">
        <f t="shared" si="84"/>
        <v>-0.31074587277446308</v>
      </c>
      <c r="R48" s="115">
        <f t="shared" si="84"/>
        <v>-0.36217301561840831</v>
      </c>
      <c r="S48" s="115">
        <f t="shared" si="84"/>
        <v>-0.31874938942651188</v>
      </c>
      <c r="T48" s="115">
        <f t="shared" si="84"/>
        <v>-0.44243714249811206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-0.35209243328120793</v>
      </c>
      <c r="AD48" s="115">
        <f t="shared" si="84"/>
        <v>-0.25899276569784169</v>
      </c>
      <c r="AE48" s="115">
        <f t="shared" si="84"/>
        <v>-0.28914323611720338</v>
      </c>
      <c r="AF48" s="115">
        <f t="shared" si="84"/>
        <v>-0.29793960142462167</v>
      </c>
      <c r="AG48" s="115">
        <f t="shared" si="84"/>
        <v>-0.30702422954738984</v>
      </c>
      <c r="AH48" s="115">
        <f t="shared" si="84"/>
        <v>-0.30139476945330629</v>
      </c>
      <c r="AI48" s="115">
        <f t="shared" si="84"/>
        <v>-0.30304420015318667</v>
      </c>
      <c r="AJ48" s="115">
        <f t="shared" si="84"/>
        <v>-0.2626723742729325</v>
      </c>
      <c r="AK48" s="115">
        <f t="shared" si="84"/>
        <v>-0.29437108201045048</v>
      </c>
      <c r="AL48" s="115">
        <f t="shared" si="84"/>
        <v>-0.27238079767997553</v>
      </c>
      <c r="AM48" s="115">
        <f t="shared" si="84"/>
        <v>-0.25920248837653576</v>
      </c>
      <c r="AN48" s="115">
        <f t="shared" si="84"/>
        <v>-0.25113635152407682</v>
      </c>
      <c r="AO48" s="118">
        <f t="shared" si="84"/>
        <v>-0.24676129512765332</v>
      </c>
      <c r="AP48" s="119"/>
      <c r="AQ48" s="120">
        <f>AQ47/AQ11</f>
        <v>-0.30702422954738984</v>
      </c>
      <c r="AR48" s="118">
        <f ca="1">AR47/AR11</f>
        <v>-0.2898387791312127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0.15867448145758106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0.13541291295072222</v>
      </c>
      <c r="AV48" s="45">
        <f ca="1">IF($AR48&lt;&gt;0,IFERROR(($AR48-$AC48),""),"")</f>
        <v>6.225365414999523E-2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-7350.3485200000014</v>
      </c>
      <c r="E49" s="125">
        <f t="shared" si="86"/>
        <v>-2209.0821999999998</v>
      </c>
      <c r="F49" s="125">
        <f t="shared" si="86"/>
        <v>-5698.6788500000002</v>
      </c>
      <c r="G49" s="125">
        <f t="shared" si="86"/>
        <v>-4395.7736600000007</v>
      </c>
      <c r="H49" s="125">
        <f t="shared" si="86"/>
        <v>-7561.0487000000003</v>
      </c>
      <c r="I49" s="125">
        <f t="shared" si="86"/>
        <v>-3694.7580200000002</v>
      </c>
      <c r="J49" s="125">
        <f t="shared" si="86"/>
        <v>-7619.8943099999997</v>
      </c>
      <c r="K49" s="125">
        <f t="shared" si="86"/>
        <v>-5876.9043899999997</v>
      </c>
      <c r="L49" s="125">
        <f t="shared" si="86"/>
        <v>-6356.9626899999994</v>
      </c>
      <c r="M49" s="125">
        <f t="shared" si="86"/>
        <v>-7364.2575699999998</v>
      </c>
      <c r="N49" s="125">
        <f t="shared" si="86"/>
        <v>-6624.5017099999995</v>
      </c>
      <c r="O49" s="125">
        <f t="shared" si="86"/>
        <v>-7138.8216800000009</v>
      </c>
      <c r="P49" s="125">
        <f ca="1">SUMIF($D$4:$O$4,"&lt;"&amp;MONTH(TODAY()),$D49:$O49)</f>
        <v>-27214.931929999999</v>
      </c>
      <c r="Q49" s="126">
        <f t="shared" ref="Q49:AB49" si="87">Q52+Q58+Q64+Q68</f>
        <v>-5536.0280600000015</v>
      </c>
      <c r="R49" s="125">
        <f t="shared" si="87"/>
        <v>-7310.6276099999995</v>
      </c>
      <c r="S49" s="125">
        <f t="shared" si="87"/>
        <v>-6967.358009999999</v>
      </c>
      <c r="T49" s="125">
        <f t="shared" si="87"/>
        <v>-5386.1441300000006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-25200.157810000001</v>
      </c>
      <c r="AD49" s="128">
        <v>-7014.0429360751032</v>
      </c>
      <c r="AE49" s="128">
        <v>-6282.6521662127097</v>
      </c>
      <c r="AF49" s="128">
        <v>-6097.1632171465299</v>
      </c>
      <c r="AG49" s="128">
        <v>-5916.7525032649155</v>
      </c>
      <c r="AH49" s="128">
        <v>-6027.2657751578408</v>
      </c>
      <c r="AI49" s="128">
        <v>-5994.460140861398</v>
      </c>
      <c r="AJ49" s="128">
        <v>-6915.7877137470032</v>
      </c>
      <c r="AK49" s="128">
        <v>-6171.0762019518279</v>
      </c>
      <c r="AL49" s="128">
        <v>-6669.2894440812852</v>
      </c>
      <c r="AM49" s="128">
        <v>-7008.3678212942141</v>
      </c>
      <c r="AN49" s="128">
        <v>-7233.4664723491542</v>
      </c>
      <c r="AO49" s="129">
        <v>-7361.7152065835671</v>
      </c>
      <c r="AP49" s="121"/>
      <c r="AQ49" s="130">
        <v>-5916.7525032649155</v>
      </c>
      <c r="AR49" s="131">
        <f ca="1">SUMIF($AD$4:$AO$4,"&lt;"&amp;MONTH(TODAY()),$AD49:$AO49)</f>
        <v>-31337.876597857099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-0.46870176574131128</v>
      </c>
      <c r="E50" s="140">
        <f t="shared" ref="E50:P50" si="89">IFERROR(E49/E$11,"")</f>
        <v>-0.21905917979867609</v>
      </c>
      <c r="F50" s="140">
        <f t="shared" si="89"/>
        <v>-0.58695286497214405</v>
      </c>
      <c r="G50" s="141">
        <f t="shared" si="89"/>
        <v>-0.44103414057733131</v>
      </c>
      <c r="H50" s="141">
        <f t="shared" si="89"/>
        <v>-0.58125527346331185</v>
      </c>
      <c r="I50" s="141">
        <f t="shared" si="89"/>
        <v>-0.42918312485562155</v>
      </c>
      <c r="J50" s="141">
        <f t="shared" si="89"/>
        <v>-0.50201746256651725</v>
      </c>
      <c r="K50" s="141">
        <f t="shared" si="89"/>
        <v>-0.60722646022397297</v>
      </c>
      <c r="L50" s="141">
        <f t="shared" si="89"/>
        <v>-0.52926292487588344</v>
      </c>
      <c r="M50" s="141">
        <f t="shared" si="89"/>
        <v>-0.57812305598545466</v>
      </c>
      <c r="N50" s="141">
        <f t="shared" si="89"/>
        <v>-0.53669112453380408</v>
      </c>
      <c r="O50" s="141">
        <f t="shared" si="89"/>
        <v>-0.56554344943610835</v>
      </c>
      <c r="P50" s="141">
        <f t="shared" ca="1" si="89"/>
        <v>-0.46560415117309661</v>
      </c>
      <c r="Q50" s="142">
        <f>IFERROR(Q49/Q$11,"")</f>
        <v>-0.45372673667996993</v>
      </c>
      <c r="R50" s="141">
        <f t="shared" ref="R50:AO50" si="90">IFERROR(R49/R$11,"")</f>
        <v>-0.65021196442204665</v>
      </c>
      <c r="S50" s="141">
        <f t="shared" si="90"/>
        <v>-0.54819346594943374</v>
      </c>
      <c r="T50" s="141">
        <f t="shared" si="90"/>
        <v>-0.59712727339330007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-0.55784087940873273</v>
      </c>
      <c r="AD50" s="144">
        <f t="shared" si="90"/>
        <v>-0.45</v>
      </c>
      <c r="AE50" s="144">
        <f t="shared" si="90"/>
        <v>-0.45</v>
      </c>
      <c r="AF50" s="144">
        <f t="shared" si="90"/>
        <v>-0.45</v>
      </c>
      <c r="AG50" s="144">
        <f t="shared" si="90"/>
        <v>-0.45</v>
      </c>
      <c r="AH50" s="144">
        <f t="shared" si="90"/>
        <v>-0.45</v>
      </c>
      <c r="AI50" s="144">
        <f t="shared" si="90"/>
        <v>-0.45000000000000007</v>
      </c>
      <c r="AJ50" s="144">
        <f t="shared" si="90"/>
        <v>-0.45</v>
      </c>
      <c r="AK50" s="144">
        <f t="shared" si="90"/>
        <v>-0.45</v>
      </c>
      <c r="AL50" s="144">
        <f t="shared" si="90"/>
        <v>-0.45</v>
      </c>
      <c r="AM50" s="144">
        <f t="shared" si="90"/>
        <v>-0.45</v>
      </c>
      <c r="AN50" s="144">
        <f t="shared" si="90"/>
        <v>-0.45</v>
      </c>
      <c r="AO50" s="145">
        <f t="shared" si="90"/>
        <v>-0.45</v>
      </c>
      <c r="AP50" s="56"/>
      <c r="AQ50" s="146">
        <f t="shared" ref="AQ50" si="92">IFERROR(AQ49/AQ$11,"")</f>
        <v>-0.45</v>
      </c>
      <c r="AR50" s="147">
        <f ca="1">IFERROR(AR49/AR$11,"")</f>
        <v>-0.45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0.15609313281596876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0.14712727339330006</v>
      </c>
      <c r="AV50" s="45">
        <f ca="1">IF($AR50&lt;&gt;0,IFERROR(($AR50-$AC50),""),"")</f>
        <v>0.10784087940873271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-0.11212787690854552</v>
      </c>
      <c r="E51" s="151">
        <f t="shared" si="93"/>
        <v>-0.10930956112372796</v>
      </c>
      <c r="F51" s="151">
        <f>IFERROR(F52/F$11,"")</f>
        <v>-0.156706222985701</v>
      </c>
      <c r="G51" s="151">
        <f t="shared" ref="G51:AO51" si="94">IFERROR(G52/G$11,"")</f>
        <v>-0.18987292197008429</v>
      </c>
      <c r="H51" s="151">
        <f t="shared" si="94"/>
        <v>-0.13408460807196809</v>
      </c>
      <c r="I51" s="151">
        <f t="shared" si="94"/>
        <v>-0.14385088476453628</v>
      </c>
      <c r="J51" s="151">
        <f t="shared" si="94"/>
        <v>-9.3180961839968462E-2</v>
      </c>
      <c r="K51" s="151">
        <f t="shared" si="94"/>
        <v>-0.23156722933796839</v>
      </c>
      <c r="L51" s="151">
        <f t="shared" si="94"/>
        <v>-0.13292930661475866</v>
      </c>
      <c r="M51" s="151">
        <f t="shared" si="94"/>
        <v>-0.15419086297022255</v>
      </c>
      <c r="N51" s="151">
        <f t="shared" si="94"/>
        <v>-0.21049112505036247</v>
      </c>
      <c r="O51" s="151">
        <f t="shared" si="94"/>
        <v>-0.2482466845692296</v>
      </c>
      <c r="P51" s="151">
        <f t="shared" ca="1" si="94"/>
        <v>-0.13718973067519447</v>
      </c>
      <c r="Q51" s="152">
        <f t="shared" si="94"/>
        <v>-0.16920708216473782</v>
      </c>
      <c r="R51" s="151">
        <f t="shared" si="94"/>
        <v>-0.13176682737423687</v>
      </c>
      <c r="S51" s="151">
        <f t="shared" si="94"/>
        <v>-0.10576194562119517</v>
      </c>
      <c r="T51" s="151">
        <f t="shared" si="94"/>
        <v>-0.18218321580926206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-0.14462950759495363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-7.689706160822235E-3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-1758.4294200000002</v>
      </c>
      <c r="E52" s="156">
        <f t="shared" si="95"/>
        <v>-1102.3222400000002</v>
      </c>
      <c r="F52" s="156">
        <f t="shared" si="95"/>
        <v>-1521.4483000000002</v>
      </c>
      <c r="G52" s="156">
        <f t="shared" si="95"/>
        <v>-1892.4575500000001</v>
      </c>
      <c r="H52" s="156">
        <f t="shared" si="95"/>
        <v>-1744.1910600000001</v>
      </c>
      <c r="I52" s="156">
        <f t="shared" si="95"/>
        <v>-1238.38562</v>
      </c>
      <c r="J52" s="156">
        <f t="shared" si="95"/>
        <v>-1414.3513599999999</v>
      </c>
      <c r="K52" s="156">
        <f t="shared" si="95"/>
        <v>-2241.1712200000002</v>
      </c>
      <c r="L52" s="156">
        <f t="shared" si="95"/>
        <v>-1596.61031</v>
      </c>
      <c r="M52" s="156">
        <f t="shared" si="95"/>
        <v>-1964.1168399999999</v>
      </c>
      <c r="N52" s="156">
        <f t="shared" si="95"/>
        <v>-2598.1402599999997</v>
      </c>
      <c r="O52" s="156">
        <f t="shared" si="95"/>
        <v>-3133.6032900000005</v>
      </c>
      <c r="P52" s="156">
        <f ca="1">SUMIF($D$4:$O$4,"&lt;"&amp;MONTH(TODAY()),$D52:$O52)</f>
        <v>-8018.848570000001</v>
      </c>
      <c r="Q52" s="157">
        <f t="shared" ref="Q52:AB52" si="96">+Q53+Q55</f>
        <v>-2064.5359400000002</v>
      </c>
      <c r="R52" s="156">
        <f t="shared" si="96"/>
        <v>-1481.51412</v>
      </c>
      <c r="S52" s="156">
        <f t="shared" si="96"/>
        <v>-1344.1994199999999</v>
      </c>
      <c r="T52" s="156">
        <f t="shared" si="96"/>
        <v>-1643.3097299999999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-6533.5592100000003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-0.13165305610157552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-790.51313000000005</v>
      </c>
      <c r="T53" s="156">
        <v>-1162.0372399999999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-1952.5503699999999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-6.2197770229584538E-2</v>
      </c>
      <c r="T54" s="151">
        <f t="shared" si="100"/>
        <v>-0.12882761989933525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-4.3222444228441376E-2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-1758.4294200000002</v>
      </c>
      <c r="E55" s="156">
        <v>-1102.3222400000002</v>
      </c>
      <c r="F55" s="156">
        <v>-1521.4483000000002</v>
      </c>
      <c r="G55" s="156">
        <v>-1892.4575500000001</v>
      </c>
      <c r="H55" s="156">
        <v>-1744.1910600000001</v>
      </c>
      <c r="I55" s="156">
        <v>-1238.38562</v>
      </c>
      <c r="J55" s="156">
        <v>-1414.3513599999999</v>
      </c>
      <c r="K55" s="156">
        <v>-2241.1712200000002</v>
      </c>
      <c r="L55" s="156">
        <v>-1596.61031</v>
      </c>
      <c r="M55" s="156">
        <v>-1964.1168399999999</v>
      </c>
      <c r="N55" s="156">
        <v>-2598.1402599999997</v>
      </c>
      <c r="O55" s="156">
        <v>-3133.6032900000005</v>
      </c>
      <c r="P55" s="156">
        <f ca="1">SUMIF($D$4:$O$4,"&lt;"&amp;MONTH(TODAY()),$D55:$O55)</f>
        <v>-8018.848570000001</v>
      </c>
      <c r="Q55" s="157">
        <v>-2064.5359400000002</v>
      </c>
      <c r="R55" s="156">
        <v>-1481.51412</v>
      </c>
      <c r="S55" s="156">
        <v>-553.68628999999999</v>
      </c>
      <c r="T55" s="156">
        <v>-481.27249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-4581.0088400000004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-0.11212787690854552</v>
      </c>
      <c r="E56" s="151">
        <f t="shared" ref="E56:P56" si="103">IFERROR(E55/E$11,"")</f>
        <v>-0.10930956112372796</v>
      </c>
      <c r="F56" s="151">
        <f t="shared" si="103"/>
        <v>-0.156706222985701</v>
      </c>
      <c r="G56" s="151">
        <f t="shared" si="103"/>
        <v>-0.18987292197008429</v>
      </c>
      <c r="H56" s="151">
        <f t="shared" si="103"/>
        <v>-0.13408460807196809</v>
      </c>
      <c r="I56" s="151">
        <f t="shared" si="103"/>
        <v>-0.14385088476453628</v>
      </c>
      <c r="J56" s="151">
        <f t="shared" si="103"/>
        <v>-9.3180961839968462E-2</v>
      </c>
      <c r="K56" s="151">
        <f t="shared" si="103"/>
        <v>-0.23156722933796839</v>
      </c>
      <c r="L56" s="151">
        <f t="shared" si="103"/>
        <v>-0.13292930661475866</v>
      </c>
      <c r="M56" s="151">
        <f t="shared" si="103"/>
        <v>-0.15419086297022255</v>
      </c>
      <c r="N56" s="151">
        <f t="shared" si="103"/>
        <v>-0.21049112505036247</v>
      </c>
      <c r="O56" s="151">
        <f t="shared" si="103"/>
        <v>-0.2482466845692296</v>
      </c>
      <c r="P56" s="151">
        <f t="shared" ca="1" si="103"/>
        <v>-0.13718973067519447</v>
      </c>
      <c r="Q56" s="152">
        <f>IFERROR(Q55/Q$11,"")</f>
        <v>-0.16920708216473782</v>
      </c>
      <c r="R56" s="151">
        <f t="shared" ref="R56:AO56" si="104">IFERROR(R55/R$11,"")</f>
        <v>-0.13176682737423687</v>
      </c>
      <c r="S56" s="151">
        <f t="shared" si="104"/>
        <v>-4.356417539161065E-2</v>
      </c>
      <c r="T56" s="151">
        <f t="shared" si="104"/>
        <v>-5.3355595909926806E-2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-0.10140706336651224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-0.26180406378984394</v>
      </c>
      <c r="E57" s="151">
        <f t="shared" si="107"/>
        <v>-1.8265821398097425E-2</v>
      </c>
      <c r="F57" s="151">
        <f t="shared" si="107"/>
        <v>-0.30787800178511077</v>
      </c>
      <c r="G57" s="151">
        <f t="shared" si="107"/>
        <v>-0.13000056330063153</v>
      </c>
      <c r="H57" s="151">
        <f t="shared" si="107"/>
        <v>-0.38480465944571651</v>
      </c>
      <c r="I57" s="151">
        <f t="shared" si="107"/>
        <v>-0.18116446961393312</v>
      </c>
      <c r="J57" s="151">
        <f t="shared" si="107"/>
        <v>-0.36234724624610948</v>
      </c>
      <c r="K57" s="151">
        <f t="shared" si="107"/>
        <v>-0.20299200563905476</v>
      </c>
      <c r="L57" s="151">
        <f t="shared" si="107"/>
        <v>-0.29846669174673335</v>
      </c>
      <c r="M57" s="151">
        <f t="shared" si="107"/>
        <v>-0.30879005071265825</v>
      </c>
      <c r="N57" s="151">
        <f t="shared" si="107"/>
        <v>-0.21202480471099536</v>
      </c>
      <c r="O57" s="151">
        <f t="shared" si="107"/>
        <v>-0.18265444658276006</v>
      </c>
      <c r="P57" s="151">
        <f t="shared" ca="1" si="107"/>
        <v>-0.23233853431465373</v>
      </c>
      <c r="Q57" s="152">
        <f t="shared" si="107"/>
        <v>-0.21892163839254888</v>
      </c>
      <c r="R57" s="151">
        <f t="shared" si="107"/>
        <v>-0.33316091476994403</v>
      </c>
      <c r="S57" s="151">
        <f t="shared" si="107"/>
        <v>-0.35006813115562929</v>
      </c>
      <c r="T57" s="151">
        <f t="shared" si="107"/>
        <v>-0.33413417901646453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-0.30725697059590801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0.20413361571583299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-4105.7048500000001</v>
      </c>
      <c r="E58" s="156">
        <f t="shared" ref="E58:AB58" si="108">+E59+E61</f>
        <v>-184.2</v>
      </c>
      <c r="F58" s="156">
        <f t="shared" si="108"/>
        <v>-2989.1631200000002</v>
      </c>
      <c r="G58" s="156">
        <f t="shared" si="108"/>
        <v>-1295.7116000000001</v>
      </c>
      <c r="H58" s="156">
        <f t="shared" si="108"/>
        <v>-5005.5920400000005</v>
      </c>
      <c r="I58" s="156">
        <f t="shared" si="108"/>
        <v>-1559.6113600000001</v>
      </c>
      <c r="J58" s="156">
        <f t="shared" si="108"/>
        <v>-5499.9037399999997</v>
      </c>
      <c r="K58" s="156">
        <f t="shared" si="108"/>
        <v>-1964.6123599999999</v>
      </c>
      <c r="L58" s="156">
        <f t="shared" si="108"/>
        <v>-3584.8753699999997</v>
      </c>
      <c r="M58" s="156">
        <f t="shared" si="108"/>
        <v>-3933.4350100000001</v>
      </c>
      <c r="N58" s="156">
        <f t="shared" si="108"/>
        <v>-2617.0708199999999</v>
      </c>
      <c r="O58" s="156">
        <f t="shared" si="108"/>
        <v>-2305.6363300000003</v>
      </c>
      <c r="P58" s="156">
        <f t="shared" ca="1" si="108"/>
        <v>-13580.371610000002</v>
      </c>
      <c r="Q58" s="157">
        <f t="shared" si="108"/>
        <v>-2671.1150900000002</v>
      </c>
      <c r="R58" s="156">
        <f t="shared" si="108"/>
        <v>-3745.8790600000002</v>
      </c>
      <c r="S58" s="156">
        <f t="shared" si="108"/>
        <v>-4449.250399999999</v>
      </c>
      <c r="T58" s="156">
        <f t="shared" si="108"/>
        <v>-3013.9216999999999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-13880.16625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-968.82494999999994</v>
      </c>
      <c r="H59" s="156">
        <v>-4421.5567700000001</v>
      </c>
      <c r="I59" s="156">
        <v>-945.20971000000009</v>
      </c>
      <c r="J59" s="156">
        <v>-2875.0595499999999</v>
      </c>
      <c r="K59" s="156">
        <v>-352.25756000000007</v>
      </c>
      <c r="L59" s="156">
        <v>-1367.6679999999999</v>
      </c>
      <c r="M59" s="156">
        <v>-2426.6435300000003</v>
      </c>
      <c r="N59" s="156">
        <v>-900.34928999999988</v>
      </c>
      <c r="O59" s="156">
        <v>-512.3053000000001</v>
      </c>
      <c r="P59" s="166">
        <f ca="1">SUMIF($D$4:$O$4,"&lt;"&amp;MONTH(TODAY()),$D59:$O59)</f>
        <v>-5390.3817200000003</v>
      </c>
      <c r="Q59" s="157">
        <v>-2218.3610700000004</v>
      </c>
      <c r="R59" s="156">
        <v>-2537.02079</v>
      </c>
      <c r="S59" s="156">
        <v>-2838.1545099999994</v>
      </c>
      <c r="T59" s="156">
        <v>-1406.05558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-8999.59195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-9.7203566935501834E-2</v>
      </c>
      <c r="H60" s="151">
        <f t="shared" si="110"/>
        <v>-0.33990697474014525</v>
      </c>
      <c r="I60" s="151">
        <f t="shared" si="110"/>
        <v>-0.10979556842038489</v>
      </c>
      <c r="J60" s="151">
        <f t="shared" si="110"/>
        <v>-0.18941602616777412</v>
      </c>
      <c r="K60" s="151">
        <f t="shared" si="110"/>
        <v>-3.6396731519046176E-2</v>
      </c>
      <c r="L60" s="151">
        <f t="shared" si="110"/>
        <v>-0.11386821053359836</v>
      </c>
      <c r="M60" s="151">
        <f t="shared" si="110"/>
        <v>-0.19050101928345933</v>
      </c>
      <c r="N60" s="151">
        <f t="shared" si="110"/>
        <v>-7.2942765218685715E-2</v>
      </c>
      <c r="O60" s="151">
        <f t="shared" si="110"/>
        <v>-4.0585256154822509E-2</v>
      </c>
      <c r="P60" s="151">
        <f t="shared" ca="1" si="110"/>
        <v>-9.2220848161407715E-2</v>
      </c>
      <c r="Q60" s="152">
        <f>IFERROR(Q59/Q$11,"")</f>
        <v>-0.18181441968142523</v>
      </c>
      <c r="R60" s="151">
        <f t="shared" ref="R60:AO60" si="111">IFERROR(R59/R$11,"")</f>
        <v>-0.22564427565548956</v>
      </c>
      <c r="S60" s="151">
        <f t="shared" si="111"/>
        <v>-0.22330670470842026</v>
      </c>
      <c r="T60" s="151">
        <f t="shared" si="111"/>
        <v>-0.15588036904701899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-0.19921860511982847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-4105.7048500000001</v>
      </c>
      <c r="E61" s="156">
        <v>-184.2</v>
      </c>
      <c r="F61" s="156">
        <v>-2989.1631200000002</v>
      </c>
      <c r="G61" s="156">
        <v>-326.88665000000003</v>
      </c>
      <c r="H61" s="156">
        <v>-584.03526999999997</v>
      </c>
      <c r="I61" s="156">
        <v>-614.40165000000002</v>
      </c>
      <c r="J61" s="156">
        <v>-2624.8441900000003</v>
      </c>
      <c r="K61" s="156">
        <v>-1612.3547999999998</v>
      </c>
      <c r="L61" s="156">
        <v>-2217.2073700000001</v>
      </c>
      <c r="M61" s="156">
        <v>-1506.7914800000001</v>
      </c>
      <c r="N61" s="156">
        <v>-1716.7215299999998</v>
      </c>
      <c r="O61" s="156">
        <v>-1793.3310300000003</v>
      </c>
      <c r="P61" s="156">
        <f ca="1">SUMIF($D$4:$O$4,"&lt;"&amp;MONTH(TODAY()),$D61:$O61)</f>
        <v>-8189.9898900000007</v>
      </c>
      <c r="Q61" s="157">
        <v>-452.75402000000003</v>
      </c>
      <c r="R61" s="156">
        <v>-1208.8582700000002</v>
      </c>
      <c r="S61" s="156">
        <v>-1611.0958899999998</v>
      </c>
      <c r="T61" s="156">
        <v>-1607.8661200000001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-4880.5743000000002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-0.26180406378984394</v>
      </c>
      <c r="E62" s="151">
        <f t="shared" si="114"/>
        <v>-1.8265821398097425E-2</v>
      </c>
      <c r="F62" s="151">
        <f t="shared" si="114"/>
        <v>-0.30787800178511077</v>
      </c>
      <c r="G62" s="151">
        <f t="shared" si="114"/>
        <v>-3.2796996365129699E-2</v>
      </c>
      <c r="H62" s="151">
        <f t="shared" si="114"/>
        <v>-4.489768470557122E-2</v>
      </c>
      <c r="I62" s="151">
        <f t="shared" si="114"/>
        <v>-7.1368901193548218E-2</v>
      </c>
      <c r="J62" s="151">
        <f t="shared" si="114"/>
        <v>-0.17293122007833539</v>
      </c>
      <c r="K62" s="151">
        <f t="shared" si="114"/>
        <v>-0.1665952741200086</v>
      </c>
      <c r="L62" s="151">
        <f t="shared" si="114"/>
        <v>-0.18459848121313502</v>
      </c>
      <c r="M62" s="151">
        <f t="shared" si="114"/>
        <v>-0.11828903142919893</v>
      </c>
      <c r="N62" s="151">
        <f t="shared" si="114"/>
        <v>-0.13908203949230963</v>
      </c>
      <c r="O62" s="151">
        <f t="shared" si="114"/>
        <v>-0.14206919042793756</v>
      </c>
      <c r="P62" s="151">
        <f t="shared" ca="1" si="114"/>
        <v>-0.14011768615324599</v>
      </c>
      <c r="Q62" s="152">
        <f t="shared" si="114"/>
        <v>-3.7107218711123692E-2</v>
      </c>
      <c r="R62" s="151">
        <f t="shared" si="114"/>
        <v>-0.1075166391144545</v>
      </c>
      <c r="S62" s="151">
        <f t="shared" si="114"/>
        <v>-0.12676142644720903</v>
      </c>
      <c r="T62" s="151">
        <f t="shared" si="114"/>
        <v>-0.17825380996944556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-0.10803836547607953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-2.8385057409118244E-2</v>
      </c>
      <c r="E63" s="151">
        <f t="shared" si="116"/>
        <v>-3.5595371696698262E-2</v>
      </c>
      <c r="F63" s="151">
        <f t="shared" si="116"/>
        <v>-3.3394290503401203E-2</v>
      </c>
      <c r="G63" s="151">
        <f t="shared" si="116"/>
        <v>-4.6639774278742815E-2</v>
      </c>
      <c r="H63" s="151">
        <f t="shared" si="116"/>
        <v>-2.9339981292833477E-2</v>
      </c>
      <c r="I63" s="151">
        <f t="shared" si="116"/>
        <v>-4.3105600520552914E-2</v>
      </c>
      <c r="J63" s="151">
        <f t="shared" si="116"/>
        <v>-3.3642946839817278E-2</v>
      </c>
      <c r="K63" s="151">
        <f t="shared" si="116"/>
        <v>-4.3338430653776426E-2</v>
      </c>
      <c r="L63" s="151">
        <f t="shared" si="116"/>
        <v>-5.2922107231316129E-2</v>
      </c>
      <c r="M63" s="151">
        <f t="shared" si="116"/>
        <v>-3.258705551021069E-2</v>
      </c>
      <c r="N63" s="151">
        <f t="shared" si="116"/>
        <v>-5.3059266301512538E-2</v>
      </c>
      <c r="O63" s="151">
        <f t="shared" si="116"/>
        <v>-8.2196757290593836E-2</v>
      </c>
      <c r="P63" s="151">
        <f t="shared" ca="1" si="116"/>
        <v>-3.3786386695079433E-2</v>
      </c>
      <c r="Q63" s="152">
        <f t="shared" si="116"/>
        <v>-3.9987739441218272E-2</v>
      </c>
      <c r="R63" s="151">
        <f t="shared" si="116"/>
        <v>-5.889353872973746E-2</v>
      </c>
      <c r="S63" s="151">
        <f t="shared" si="116"/>
        <v>-4.9700577078636989E-2</v>
      </c>
      <c r="T63" s="151">
        <f t="shared" si="116"/>
        <v>-6.5047956335097912E-2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-5.2429703247960716E-2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1.8408182056355096E-2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-445.14461</v>
      </c>
      <c r="E64" s="156">
        <f t="shared" ref="E64:AB64" si="117">+E65</f>
        <v>-358.95826</v>
      </c>
      <c r="F64" s="156">
        <f t="shared" si="117"/>
        <v>-324.22252000000003</v>
      </c>
      <c r="G64" s="156">
        <f t="shared" si="117"/>
        <v>-464.85719</v>
      </c>
      <c r="H64" s="156">
        <f t="shared" si="117"/>
        <v>-381.65852000000001</v>
      </c>
      <c r="I64" s="156">
        <f t="shared" si="117"/>
        <v>-371.08812999999992</v>
      </c>
      <c r="J64" s="156">
        <f t="shared" si="117"/>
        <v>-510.65096</v>
      </c>
      <c r="K64" s="156">
        <f t="shared" si="117"/>
        <v>-419.4412299999999</v>
      </c>
      <c r="L64" s="156">
        <f t="shared" si="117"/>
        <v>-635.64599999999996</v>
      </c>
      <c r="M64" s="156">
        <f t="shared" si="117"/>
        <v>-415.10101999999995</v>
      </c>
      <c r="N64" s="156">
        <f t="shared" si="117"/>
        <v>-654.92269999999996</v>
      </c>
      <c r="O64" s="156">
        <f t="shared" si="117"/>
        <v>-1037.56483</v>
      </c>
      <c r="P64" s="156">
        <f t="shared" ca="1" si="117"/>
        <v>-1974.8410999999999</v>
      </c>
      <c r="Q64" s="157">
        <f t="shared" si="117"/>
        <v>-487.89994000000002</v>
      </c>
      <c r="R64" s="156">
        <f t="shared" si="117"/>
        <v>-662.16673000000003</v>
      </c>
      <c r="S64" s="156">
        <f t="shared" si="117"/>
        <v>-631.67792999999995</v>
      </c>
      <c r="T64" s="156">
        <f t="shared" si="117"/>
        <v>-586.73867999999993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-2368.4832799999999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-445.14461</v>
      </c>
      <c r="E65" s="156">
        <v>-358.95826</v>
      </c>
      <c r="F65" s="156">
        <v>-324.22252000000003</v>
      </c>
      <c r="G65" s="156">
        <v>-464.85719</v>
      </c>
      <c r="H65" s="156">
        <v>-381.65852000000001</v>
      </c>
      <c r="I65" s="156">
        <v>-371.08812999999992</v>
      </c>
      <c r="J65" s="156">
        <v>-510.65096</v>
      </c>
      <c r="K65" s="156">
        <v>-419.4412299999999</v>
      </c>
      <c r="L65" s="156">
        <v>-635.64599999999996</v>
      </c>
      <c r="M65" s="156">
        <v>-415.10101999999995</v>
      </c>
      <c r="N65" s="156">
        <v>-654.92269999999996</v>
      </c>
      <c r="O65" s="156">
        <v>-1037.56483</v>
      </c>
      <c r="P65" s="156">
        <f ca="1">SUMIF($D$4:$O$4,"&lt;"&amp;MONTH(TODAY()),$D65:$O65)</f>
        <v>-1974.8410999999999</v>
      </c>
      <c r="Q65" s="157">
        <v>-487.89994000000002</v>
      </c>
      <c r="R65" s="156">
        <v>-662.16673000000003</v>
      </c>
      <c r="S65" s="156">
        <v>-631.67792999999995</v>
      </c>
      <c r="T65" s="156">
        <v>-586.73867999999993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-2368.4832799999999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-2.8385057409118244E-2</v>
      </c>
      <c r="E66" s="151">
        <f t="shared" ref="E66:P66" si="118">IFERROR(E65/E$11,"")</f>
        <v>-3.5595371696698262E-2</v>
      </c>
      <c r="F66" s="151">
        <f t="shared" si="118"/>
        <v>-3.3394290503401203E-2</v>
      </c>
      <c r="G66" s="151">
        <f t="shared" si="118"/>
        <v>-4.6639774278742815E-2</v>
      </c>
      <c r="H66" s="151">
        <f t="shared" si="118"/>
        <v>-2.9339981292833477E-2</v>
      </c>
      <c r="I66" s="151">
        <f t="shared" si="118"/>
        <v>-4.3105600520552914E-2</v>
      </c>
      <c r="J66" s="151">
        <f t="shared" si="118"/>
        <v>-3.3642946839817278E-2</v>
      </c>
      <c r="K66" s="151">
        <f t="shared" si="118"/>
        <v>-4.3338430653776426E-2</v>
      </c>
      <c r="L66" s="151">
        <f t="shared" si="118"/>
        <v>-5.2922107231316129E-2</v>
      </c>
      <c r="M66" s="151">
        <f t="shared" si="118"/>
        <v>-3.258705551021069E-2</v>
      </c>
      <c r="N66" s="151">
        <f t="shared" si="118"/>
        <v>-5.3059266301512538E-2</v>
      </c>
      <c r="O66" s="151">
        <f t="shared" si="118"/>
        <v>-8.2196757290593836E-2</v>
      </c>
      <c r="P66" s="151">
        <f t="shared" ca="1" si="118"/>
        <v>-3.3786386695079433E-2</v>
      </c>
      <c r="Q66" s="152">
        <f>IFERROR(Q65/Q$11,"")</f>
        <v>-3.9987739441218272E-2</v>
      </c>
      <c r="R66" s="151">
        <f t="shared" ref="R66:AO66" si="119">IFERROR(R65/R$11,"")</f>
        <v>-5.889353872973746E-2</v>
      </c>
      <c r="S66" s="151">
        <f t="shared" si="119"/>
        <v>-4.9700577078636989E-2</v>
      </c>
      <c r="T66" s="151">
        <f t="shared" si="119"/>
        <v>-6.5047956335097912E-2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-5.2429703247960716E-2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-6.6384767633803465E-2</v>
      </c>
      <c r="E67" s="151">
        <f t="shared" ref="E67:AO67" si="122">IFERROR(E68/E$11,"")</f>
        <v>-5.5888425580152473E-2</v>
      </c>
      <c r="F67" s="151">
        <f t="shared" si="122"/>
        <v>-8.8974349697931096E-2</v>
      </c>
      <c r="G67" s="151">
        <f t="shared" si="122"/>
        <v>-7.4520881027872576E-2</v>
      </c>
      <c r="H67" s="151">
        <f t="shared" si="122"/>
        <v>-3.3026024652793848E-2</v>
      </c>
      <c r="I67" s="151">
        <f t="shared" si="122"/>
        <v>-6.1062169956599181E-2</v>
      </c>
      <c r="J67" s="151">
        <f t="shared" si="122"/>
        <v>-1.2846307640622081E-2</v>
      </c>
      <c r="K67" s="151">
        <f t="shared" si="122"/>
        <v>-0.12932879459317345</v>
      </c>
      <c r="L67" s="151">
        <f t="shared" si="122"/>
        <v>-4.494481928307531E-2</v>
      </c>
      <c r="M67" s="151">
        <f t="shared" si="122"/>
        <v>-8.2555086792363119E-2</v>
      </c>
      <c r="N67" s="151">
        <f t="shared" si="122"/>
        <v>-6.1115928470933702E-2</v>
      </c>
      <c r="O67" s="151">
        <f t="shared" si="122"/>
        <v>-5.2445560993524834E-2</v>
      </c>
      <c r="P67" s="151">
        <f t="shared" ca="1" si="122"/>
        <v>-6.2289499488169052E-2</v>
      </c>
      <c r="Q67" s="152">
        <f t="shared" si="122"/>
        <v>-2.5610276681464882E-2</v>
      </c>
      <c r="R67" s="151">
        <f t="shared" si="122"/>
        <v>-0.12639068354812832</v>
      </c>
      <c r="S67" s="151">
        <f t="shared" si="122"/>
        <v>-4.2662812093972276E-2</v>
      </c>
      <c r="T67" s="151">
        <f t="shared" si="122"/>
        <v>-1.5761922232475519E-2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-5.352469796991035E-2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-5.8758958795397054E-2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-1041.0696400000002</v>
      </c>
      <c r="E68" s="168">
        <f t="shared" ref="E68:O68" si="123">+E69+E71</f>
        <v>-563.60169999999994</v>
      </c>
      <c r="F68" s="168">
        <f t="shared" si="123"/>
        <v>-863.84490999999991</v>
      </c>
      <c r="G68" s="168">
        <f t="shared" si="123"/>
        <v>-742.74731999999995</v>
      </c>
      <c r="H68" s="168">
        <f t="shared" si="123"/>
        <v>-429.60707999999994</v>
      </c>
      <c r="I68" s="168">
        <f t="shared" si="123"/>
        <v>-525.67291</v>
      </c>
      <c r="J68" s="168">
        <f t="shared" si="123"/>
        <v>-194.98824999999999</v>
      </c>
      <c r="K68" s="168">
        <f t="shared" si="123"/>
        <v>-1251.6795800000002</v>
      </c>
      <c r="L68" s="168">
        <f t="shared" si="123"/>
        <v>-539.83100999999999</v>
      </c>
      <c r="M68" s="168">
        <f t="shared" si="123"/>
        <v>-1051.6046999999999</v>
      </c>
      <c r="N68" s="168">
        <f t="shared" si="123"/>
        <v>-754.36793</v>
      </c>
      <c r="O68" s="168">
        <f t="shared" si="123"/>
        <v>-662.01722999999993</v>
      </c>
      <c r="P68" s="168">
        <f ca="1">SUMIF($D$4:$O$4,"&lt;"&amp;MONTH(TODAY()),$D68:$O68)</f>
        <v>-3640.8706499999998</v>
      </c>
      <c r="Q68" s="169">
        <f>+Q69+Q71</f>
        <v>-312.47709000000009</v>
      </c>
      <c r="R68" s="168">
        <f t="shared" ref="R68:AB68" si="124">+R69+R71</f>
        <v>-1421.0677000000001</v>
      </c>
      <c r="S68" s="168">
        <f t="shared" si="124"/>
        <v>-542.23025999999993</v>
      </c>
      <c r="T68" s="168">
        <f t="shared" si="124"/>
        <v>-142.17402000000001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-2417.9490700000001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-1041.0696400000002</v>
      </c>
      <c r="E69" s="156">
        <v>-563.60169999999994</v>
      </c>
      <c r="F69" s="156">
        <v>-863.84490999999991</v>
      </c>
      <c r="G69" s="156">
        <v>-742.74731999999995</v>
      </c>
      <c r="H69" s="156">
        <v>-429.60707999999994</v>
      </c>
      <c r="I69" s="156">
        <v>-525.67291</v>
      </c>
      <c r="J69" s="156">
        <v>-194.98824999999999</v>
      </c>
      <c r="K69" s="156">
        <v>-1251.6795800000002</v>
      </c>
      <c r="L69" s="156">
        <v>-539.83100999999999</v>
      </c>
      <c r="M69" s="156">
        <v>-1051.6046999999999</v>
      </c>
      <c r="N69" s="156">
        <v>-754.36793</v>
      </c>
      <c r="O69" s="156">
        <v>-662.01722999999993</v>
      </c>
      <c r="P69" s="156">
        <f ca="1">SUMIF($D$4:$O$4,"&lt;"&amp;MONTH(TODAY()),$D69:$O69)</f>
        <v>-3640.8706499999998</v>
      </c>
      <c r="Q69" s="157">
        <v>-312.47709000000009</v>
      </c>
      <c r="R69" s="156">
        <v>-1421.0677000000001</v>
      </c>
      <c r="S69" s="156">
        <v>-542.23025999999993</v>
      </c>
      <c r="T69" s="156">
        <v>-142.17402000000001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-2417.9490700000001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-6.6384767633803465E-2</v>
      </c>
      <c r="E70" s="154">
        <f t="shared" ref="E70:P70" si="126">IFERROR(E69/E$11,"")</f>
        <v>-5.5888425580152473E-2</v>
      </c>
      <c r="F70" s="154">
        <f t="shared" si="126"/>
        <v>-8.8974349697931096E-2</v>
      </c>
      <c r="G70" s="154">
        <f t="shared" si="126"/>
        <v>-7.4520881027872576E-2</v>
      </c>
      <c r="H70" s="154">
        <f t="shared" si="126"/>
        <v>-3.3026024652793848E-2</v>
      </c>
      <c r="I70" s="154">
        <f t="shared" si="126"/>
        <v>-6.1062169956599181E-2</v>
      </c>
      <c r="J70" s="154">
        <f t="shared" si="126"/>
        <v>-1.2846307640622081E-2</v>
      </c>
      <c r="K70" s="154">
        <f t="shared" si="126"/>
        <v>-0.12932879459317345</v>
      </c>
      <c r="L70" s="154">
        <f t="shared" si="126"/>
        <v>-4.494481928307531E-2</v>
      </c>
      <c r="M70" s="154">
        <f t="shared" si="126"/>
        <v>-8.2555086792363119E-2</v>
      </c>
      <c r="N70" s="154">
        <f t="shared" si="126"/>
        <v>-6.1115928470933702E-2</v>
      </c>
      <c r="O70" s="154">
        <f t="shared" si="126"/>
        <v>-5.2445560993524834E-2</v>
      </c>
      <c r="P70" s="154">
        <f t="shared" ca="1" si="126"/>
        <v>-6.2289499488169052E-2</v>
      </c>
      <c r="Q70" s="172">
        <f>IFERROR(Q69/Q$11,"")</f>
        <v>-2.5610276681464882E-2</v>
      </c>
      <c r="R70" s="154">
        <f t="shared" ref="R70:AO70" si="127">IFERROR(R69/R$11,"")</f>
        <v>-0.12639068354812832</v>
      </c>
      <c r="S70" s="154">
        <f t="shared" si="127"/>
        <v>-4.2662812093972276E-2</v>
      </c>
      <c r="T70" s="154">
        <f t="shared" si="127"/>
        <v>-1.5761922232475519E-2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-5.352469796991035E-2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-44.609410000000004</v>
      </c>
      <c r="E73" s="176">
        <f t="shared" si="134"/>
        <v>-322.00447999999994</v>
      </c>
      <c r="F73" s="176">
        <f t="shared" si="134"/>
        <v>-213.55270000000002</v>
      </c>
      <c r="G73" s="176">
        <f t="shared" si="134"/>
        <v>-161.45185000000001</v>
      </c>
      <c r="H73" s="176">
        <f t="shared" si="134"/>
        <v>-259.69303999999994</v>
      </c>
      <c r="I73" s="176">
        <f t="shared" si="134"/>
        <v>-1011.48263</v>
      </c>
      <c r="J73" s="176">
        <f t="shared" si="134"/>
        <v>-334.66958</v>
      </c>
      <c r="K73" s="176">
        <f t="shared" si="134"/>
        <v>-332.84818000000007</v>
      </c>
      <c r="L73" s="176">
        <f t="shared" si="134"/>
        <v>-413.63311000000004</v>
      </c>
      <c r="M73" s="176">
        <f t="shared" si="134"/>
        <v>-448.58866</v>
      </c>
      <c r="N73" s="176">
        <f t="shared" si="134"/>
        <v>-404.94405</v>
      </c>
      <c r="O73" s="176">
        <f t="shared" si="134"/>
        <v>-196.18956</v>
      </c>
      <c r="P73" s="176">
        <f ca="1">SUMIF($D$4:$O$4,"&lt;"&amp;MONTH(TODAY()),$D73:$O73)</f>
        <v>-1001.3114800000001</v>
      </c>
      <c r="Q73" s="177">
        <f t="shared" ref="Q73:AB73" si="135">+Q75+Q77+Q79+Q81+Q83</f>
        <v>-164.87572</v>
      </c>
      <c r="R73" s="176">
        <f t="shared" si="135"/>
        <v>-356.36038999999988</v>
      </c>
      <c r="S73" s="176">
        <f t="shared" si="135"/>
        <v>-278.84379999999999</v>
      </c>
      <c r="T73" s="176">
        <f t="shared" si="135"/>
        <v>-105.13163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-905.21153999999979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-0.34883601519586183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-2.8445602516379872E-3</v>
      </c>
      <c r="E74" s="182">
        <f t="shared" si="137"/>
        <v>-3.1930924652916581E-2</v>
      </c>
      <c r="F74" s="182">
        <f t="shared" si="137"/>
        <v>-2.1995513765008322E-2</v>
      </c>
      <c r="G74" s="182">
        <f t="shared" si="137"/>
        <v>-1.6198690700869753E-2</v>
      </c>
      <c r="H74" s="182">
        <f t="shared" si="137"/>
        <v>-1.996389058857917E-2</v>
      </c>
      <c r="I74" s="182">
        <f t="shared" si="137"/>
        <v>-0.11749383140403398</v>
      </c>
      <c r="J74" s="182">
        <f t="shared" si="137"/>
        <v>-2.2048858752451918E-2</v>
      </c>
      <c r="K74" s="182">
        <f t="shared" si="137"/>
        <v>-3.4391272806361214E-2</v>
      </c>
      <c r="L74" s="182">
        <f t="shared" si="137"/>
        <v>-3.4437935268754591E-2</v>
      </c>
      <c r="M74" s="182">
        <f t="shared" si="137"/>
        <v>-3.5215966380114004E-2</v>
      </c>
      <c r="N74" s="182">
        <f t="shared" si="137"/>
        <v>-3.2806977351927197E-2</v>
      </c>
      <c r="O74" s="182">
        <f t="shared" si="137"/>
        <v>-1.5542301724190473E-2</v>
      </c>
      <c r="P74" s="182">
        <f t="shared" ca="1" si="137"/>
        <v>-1.7130845041407279E-2</v>
      </c>
      <c r="Q74" s="183">
        <f t="shared" si="137"/>
        <v>-1.351303165059471E-2</v>
      </c>
      <c r="R74" s="182">
        <f t="shared" si="137"/>
        <v>-3.1694924373819475E-2</v>
      </c>
      <c r="S74" s="182">
        <f t="shared" si="137"/>
        <v>-2.1939499730186926E-2</v>
      </c>
      <c r="T74" s="182">
        <f t="shared" si="137"/>
        <v>-1.1655269902570035E-2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-2.0038128543947126E-2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-4.5434207982997174E-3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-0.92674000000000001</v>
      </c>
      <c r="E75" s="188">
        <v>-42.3</v>
      </c>
      <c r="F75" s="188">
        <v>-14.102589999999999</v>
      </c>
      <c r="G75" s="188">
        <v>-42.051000000000002</v>
      </c>
      <c r="H75" s="188">
        <v>0</v>
      </c>
      <c r="I75" s="188">
        <v>-459.48310000000004</v>
      </c>
      <c r="J75" s="188">
        <v>-173.20066999999997</v>
      </c>
      <c r="K75" s="188">
        <v>-41.948</v>
      </c>
      <c r="L75" s="188">
        <v>-96.574380000000005</v>
      </c>
      <c r="M75" s="188">
        <v>-247.44800000000001</v>
      </c>
      <c r="N75" s="188">
        <v>-131.50560000000002</v>
      </c>
      <c r="O75" s="188">
        <v>-41.948</v>
      </c>
      <c r="P75" s="188">
        <f ca="1">SUMIF($D$4:$O$4,"&lt;"&amp;MONTH(TODAY()),$D75:$O75)</f>
        <v>-99.380330000000001</v>
      </c>
      <c r="Q75" s="189">
        <v>0</v>
      </c>
      <c r="R75" s="188">
        <v>-0.96078999999999992</v>
      </c>
      <c r="S75" s="188">
        <v>-28</v>
      </c>
      <c r="T75" s="188">
        <v>-18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-46.960790000000003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-5.9094432488638341E-5</v>
      </c>
      <c r="E76" s="190">
        <f t="shared" ref="E76:P76" si="139">IFERROR(E75/E$11,"")</f>
        <v>-4.1945941647096698E-3</v>
      </c>
      <c r="F76" s="190">
        <f t="shared" si="139"/>
        <v>-1.4525394081520331E-3</v>
      </c>
      <c r="G76" s="190">
        <f t="shared" si="139"/>
        <v>-4.2190358466767273E-3</v>
      </c>
      <c r="H76" s="190">
        <f t="shared" si="139"/>
        <v>0</v>
      </c>
      <c r="I76" s="190">
        <f t="shared" si="139"/>
        <v>-5.3373561031298075E-2</v>
      </c>
      <c r="J76" s="190">
        <f t="shared" si="139"/>
        <v>-1.1410888042648023E-2</v>
      </c>
      <c r="K76" s="190">
        <f t="shared" si="139"/>
        <v>-4.3342436533113683E-3</v>
      </c>
      <c r="L76" s="190">
        <f t="shared" si="139"/>
        <v>-8.0405126346392054E-3</v>
      </c>
      <c r="M76" s="190">
        <f t="shared" si="139"/>
        <v>-1.9425636949508378E-2</v>
      </c>
      <c r="N76" s="190">
        <f t="shared" si="139"/>
        <v>-1.0654067496118533E-2</v>
      </c>
      <c r="O76" s="190">
        <f t="shared" si="139"/>
        <v>-3.3231557924200553E-3</v>
      </c>
      <c r="P76" s="190">
        <f t="shared" ca="1" si="139"/>
        <v>-1.7002392036830727E-3</v>
      </c>
      <c r="Q76" s="191">
        <f>IFERROR(Q75/Q$11,"")</f>
        <v>0</v>
      </c>
      <c r="R76" s="190">
        <f t="shared" ref="R76:AO76" si="140">IFERROR(R75/R$11,"")</f>
        <v>-8.545328617785501E-5</v>
      </c>
      <c r="S76" s="190">
        <f t="shared" si="140"/>
        <v>-2.2030469834553755E-3</v>
      </c>
      <c r="T76" s="190">
        <f t="shared" si="140"/>
        <v>-1.9955446162706753E-3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-1.0395430294064822E-3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-13.70992</v>
      </c>
      <c r="F77" s="188">
        <v>-2.8060199999999997</v>
      </c>
      <c r="G77" s="188">
        <v>-0.98412999999999995</v>
      </c>
      <c r="H77" s="188">
        <v>-8.7032000000000007</v>
      </c>
      <c r="I77" s="188">
        <v>-43.200050000000005</v>
      </c>
      <c r="J77" s="188">
        <v>-4.5747</v>
      </c>
      <c r="K77" s="188">
        <v>-1.2938600000000002</v>
      </c>
      <c r="L77" s="188">
        <v>-10.57835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-26.203270000000003</v>
      </c>
      <c r="Q77" s="189">
        <v>-25.887499999999999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-25.887499999999999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-1.3595165586438864E-3</v>
      </c>
      <c r="F78" s="190">
        <f t="shared" si="143"/>
        <v>-2.890146157594291E-4</v>
      </c>
      <c r="G78" s="190">
        <f t="shared" si="143"/>
        <v>-9.8739144081947332E-5</v>
      </c>
      <c r="H78" s="190">
        <f t="shared" si="143"/>
        <v>-6.6905810248330975E-4</v>
      </c>
      <c r="I78" s="190">
        <f t="shared" si="143"/>
        <v>-5.0181181967957657E-3</v>
      </c>
      <c r="J78" s="190">
        <f t="shared" si="143"/>
        <v>-3.0139253808141687E-4</v>
      </c>
      <c r="K78" s="190">
        <f t="shared" si="143"/>
        <v>-1.336870528576678E-4</v>
      </c>
      <c r="L78" s="190">
        <f t="shared" si="143"/>
        <v>-8.8072381959517247E-4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-4.4829622641313986E-4</v>
      </c>
      <c r="Q78" s="191">
        <f>IFERROR(Q77/Q$11,"")</f>
        <v>-2.1217108671596433E-3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-5.7305616395636244E-4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-71.052970000000002</v>
      </c>
      <c r="R79" s="188">
        <v>-296.68630999999993</v>
      </c>
      <c r="S79" s="188">
        <v>-120.73178000000001</v>
      </c>
      <c r="T79" s="188">
        <v>-9.375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-497.84605999999997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-5.8234228331421776E-3</v>
      </c>
      <c r="R80" s="190">
        <f t="shared" ref="R80:AO80" si="148">IFERROR(R79/R$11,"")</f>
        <v>-2.6387472968579816E-2</v>
      </c>
      <c r="S80" s="190">
        <f t="shared" si="148"/>
        <v>-9.4992065620070724E-3</v>
      </c>
      <c r="T80" s="190">
        <f t="shared" si="148"/>
        <v>-1.0393461543076435E-3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-1.1020521617938735E-2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-43.682670000000002</v>
      </c>
      <c r="E81" s="188">
        <v>-265.99455999999998</v>
      </c>
      <c r="F81" s="188">
        <v>-196.64409000000001</v>
      </c>
      <c r="G81" s="188">
        <v>-118.41672</v>
      </c>
      <c r="H81" s="188">
        <v>-250.98983999999996</v>
      </c>
      <c r="I81" s="188">
        <v>-508.79947999999996</v>
      </c>
      <c r="J81" s="188">
        <v>-156.89420999999999</v>
      </c>
      <c r="K81" s="188">
        <v>-289.60632000000004</v>
      </c>
      <c r="L81" s="188">
        <v>-306.48038000000003</v>
      </c>
      <c r="M81" s="188">
        <v>-201.14066</v>
      </c>
      <c r="N81" s="188">
        <v>-273.43844999999999</v>
      </c>
      <c r="O81" s="188">
        <v>-154.24155999999999</v>
      </c>
      <c r="P81" s="188">
        <f ca="1">SUMIF($D$4:$O$4,"&lt;"&amp;MONTH(TODAY()),$D81:$O81)</f>
        <v>-875.72787999999991</v>
      </c>
      <c r="Q81" s="189">
        <v>-67.935249999999996</v>
      </c>
      <c r="R81" s="188">
        <v>-58.713289999999994</v>
      </c>
      <c r="S81" s="188">
        <v>-130.11202</v>
      </c>
      <c r="T81" s="188">
        <v>-77.756630000000001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-334.51719000000003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-2.7854658191493486E-3</v>
      </c>
      <c r="E82" s="190">
        <f t="shared" ref="E82:P82" si="151">IFERROR(E81/E$11,"")</f>
        <v>-2.6376813929563026E-2</v>
      </c>
      <c r="F82" s="190">
        <f t="shared" si="151"/>
        <v>-2.0253959741096856E-2</v>
      </c>
      <c r="G82" s="190">
        <f t="shared" si="151"/>
        <v>-1.1880915710111078E-2</v>
      </c>
      <c r="H82" s="190">
        <f t="shared" si="151"/>
        <v>-1.9294832486095859E-2</v>
      </c>
      <c r="I82" s="190">
        <f t="shared" si="151"/>
        <v>-5.9102152175940136E-2</v>
      </c>
      <c r="J82" s="190">
        <f t="shared" si="151"/>
        <v>-1.0336578171722477E-2</v>
      </c>
      <c r="K82" s="190">
        <f t="shared" si="151"/>
        <v>-2.9923342100192176E-2</v>
      </c>
      <c r="L82" s="190">
        <f t="shared" si="151"/>
        <v>-2.5516698814520216E-2</v>
      </c>
      <c r="M82" s="190">
        <f t="shared" si="151"/>
        <v>-1.579032943060563E-2</v>
      </c>
      <c r="N82" s="190">
        <f t="shared" si="151"/>
        <v>-2.2152909855808665E-2</v>
      </c>
      <c r="O82" s="190">
        <f t="shared" si="151"/>
        <v>-1.2219145931770418E-2</v>
      </c>
      <c r="P82" s="190">
        <f t="shared" ca="1" si="151"/>
        <v>-1.4982309611311065E-2</v>
      </c>
      <c r="Q82" s="191">
        <f>IFERROR(Q81/Q$11,"")</f>
        <v>-5.5678979502928891E-3</v>
      </c>
      <c r="R82" s="190">
        <f t="shared" ref="R82:AO82" si="152">IFERROR(R81/R$11,"")</f>
        <v>-5.2219981190618058E-3</v>
      </c>
      <c r="S82" s="190">
        <f t="shared" si="152"/>
        <v>-1.0237246184724481E-2</v>
      </c>
      <c r="T82" s="190">
        <f t="shared" si="152"/>
        <v>-8.6203791319917171E-3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-7.4050077326455492E-3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-313.79165000000006</v>
      </c>
      <c r="E85" s="176">
        <f t="shared" ref="E85:AB85" si="159">E87+E89+E91+E97+E99</f>
        <v>-195.69074000000001</v>
      </c>
      <c r="F85" s="176">
        <f t="shared" si="159"/>
        <v>-345.99131</v>
      </c>
      <c r="G85" s="176">
        <f t="shared" si="159"/>
        <v>-293.32887999999997</v>
      </c>
      <c r="H85" s="176">
        <f t="shared" si="159"/>
        <v>-256.11249999999995</v>
      </c>
      <c r="I85" s="176">
        <f t="shared" si="159"/>
        <v>-398.73917</v>
      </c>
      <c r="J85" s="176">
        <f t="shared" si="159"/>
        <v>-400.75046999999995</v>
      </c>
      <c r="K85" s="176">
        <f t="shared" si="159"/>
        <v>-484.20342000000005</v>
      </c>
      <c r="L85" s="176">
        <f t="shared" si="159"/>
        <v>-562.32827000000009</v>
      </c>
      <c r="M85" s="176">
        <f t="shared" si="159"/>
        <v>-484.0022100000001</v>
      </c>
      <c r="N85" s="176">
        <f t="shared" si="159"/>
        <v>-496.17281000000014</v>
      </c>
      <c r="O85" s="176">
        <f t="shared" si="159"/>
        <v>-504.66627999999986</v>
      </c>
      <c r="P85" s="176">
        <f t="shared" ca="1" si="159"/>
        <v>-1404.9150800000002</v>
      </c>
      <c r="Q85" s="177">
        <f>Q87+Q89+Q91+Q97+Q99+Q93+Q95</f>
        <v>-459.64686999999998</v>
      </c>
      <c r="R85" s="176">
        <f t="shared" ref="R85:T85" si="160">R87+R89+R91+R97+R99+R93+R95</f>
        <v>-400.44239999999985</v>
      </c>
      <c r="S85" s="176">
        <f t="shared" si="160"/>
        <v>-489.90779000000009</v>
      </c>
      <c r="T85" s="176">
        <f t="shared" si="160"/>
        <v>-485.03590000000008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-1835.03296</v>
      </c>
      <c r="AD85" s="176">
        <v>-806.98675097500018</v>
      </c>
      <c r="AE85" s="176">
        <v>-806.98675097500018</v>
      </c>
      <c r="AF85" s="176">
        <v>-806.98675097500018</v>
      </c>
      <c r="AG85" s="176">
        <v>-806.98675097500018</v>
      </c>
      <c r="AH85" s="176">
        <v>-806.98675097500018</v>
      </c>
      <c r="AI85" s="176">
        <v>-806.98675097500018</v>
      </c>
      <c r="AJ85" s="176">
        <v>-806.98675097500018</v>
      </c>
      <c r="AK85" s="176">
        <v>-806.98675097500018</v>
      </c>
      <c r="AL85" s="176">
        <v>-806.98675097500018</v>
      </c>
      <c r="AM85" s="176">
        <v>-806.98675097500018</v>
      </c>
      <c r="AN85" s="176">
        <v>-806.98675097500018</v>
      </c>
      <c r="AO85" s="178">
        <v>-806.98675097500018</v>
      </c>
      <c r="AP85" s="5"/>
      <c r="AQ85" s="179">
        <v>-806.98675097500018</v>
      </c>
      <c r="AR85" s="178">
        <f ca="1">SUMIF($AD$4:$AO$4,"&lt;"&amp;MONTH(TODAY()),$AD85:$AO85)</f>
        <v>-4034.9337548750009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0.6535565812680979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-0.39895432060813829</v>
      </c>
      <c r="AV85" s="45">
        <f ca="1">IFERROR(($AC85/$AR85)-1,"")</f>
        <v>-0.54521360907526284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-2.0009214533119789E-2</v>
      </c>
      <c r="E86" s="196">
        <f t="shared" si="162"/>
        <v>-1.9405277448976764E-2</v>
      </c>
      <c r="F86" s="196">
        <f t="shared" si="162"/>
        <v>-3.5636433637590441E-2</v>
      </c>
      <c r="G86" s="196">
        <f t="shared" si="162"/>
        <v>-2.9430098204217162E-2</v>
      </c>
      <c r="H86" s="196">
        <f t="shared" si="162"/>
        <v>-1.9688636739619524E-2</v>
      </c>
      <c r="I86" s="196">
        <f t="shared" si="162"/>
        <v>-4.6317545575809291E-2</v>
      </c>
      <c r="J86" s="196">
        <f t="shared" si="162"/>
        <v>-2.640243104260841E-2</v>
      </c>
      <c r="K86" s="196">
        <f t="shared" si="162"/>
        <v>-5.002993229824209E-2</v>
      </c>
      <c r="L86" s="196">
        <f t="shared" si="162"/>
        <v>-4.6817878196575603E-2</v>
      </c>
      <c r="M86" s="196">
        <f t="shared" si="162"/>
        <v>-3.7996068726438341E-2</v>
      </c>
      <c r="N86" s="196">
        <f t="shared" si="162"/>
        <v>-4.0197973375117081E-2</v>
      </c>
      <c r="O86" s="196">
        <f t="shared" si="162"/>
        <v>-3.9980086574355894E-2</v>
      </c>
      <c r="P86" s="196">
        <f t="shared" ca="1" si="162"/>
        <v>-2.4035859982166903E-2</v>
      </c>
      <c r="Q86" s="197">
        <f t="shared" si="162"/>
        <v>-3.7672149073294671E-2</v>
      </c>
      <c r="R86" s="196">
        <f t="shared" si="162"/>
        <v>-3.5615606953597639E-2</v>
      </c>
      <c r="S86" s="196">
        <f t="shared" si="162"/>
        <v>-3.854606710467106E-2</v>
      </c>
      <c r="T86" s="196">
        <f t="shared" si="162"/>
        <v>-5.3772821052388994E-2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-4.0621031339105322E-2</v>
      </c>
      <c r="AD86" s="185">
        <f t="shared" si="162"/>
        <v>-5.1773854430089521E-2</v>
      </c>
      <c r="AE86" s="185">
        <f t="shared" si="162"/>
        <v>-5.7801073230138653E-2</v>
      </c>
      <c r="AF86" s="185">
        <f t="shared" si="162"/>
        <v>-5.9559507430850991E-2</v>
      </c>
      <c r="AG86" s="185">
        <f t="shared" si="162"/>
        <v>-6.1375566704600884E-2</v>
      </c>
      <c r="AH86" s="185">
        <f t="shared" si="162"/>
        <v>-6.0250211536298171E-2</v>
      </c>
      <c r="AI86" s="185">
        <f t="shared" si="162"/>
        <v>-6.0579940379179277E-2</v>
      </c>
      <c r="AJ86" s="185">
        <f t="shared" si="162"/>
        <v>-5.2509425241162741E-2</v>
      </c>
      <c r="AK86" s="185">
        <f t="shared" si="162"/>
        <v>-5.8846143858002034E-2</v>
      </c>
      <c r="AL86" s="185">
        <f t="shared" si="162"/>
        <v>-5.4450184083856969E-2</v>
      </c>
      <c r="AM86" s="185">
        <f t="shared" si="162"/>
        <v>-5.1815778965734902E-2</v>
      </c>
      <c r="AN86" s="185">
        <f t="shared" si="162"/>
        <v>-5.0203320818160202E-2</v>
      </c>
      <c r="AO86" s="186">
        <f t="shared" si="162"/>
        <v>-4.9328726763837739E-2</v>
      </c>
      <c r="AP86" s="5"/>
      <c r="AQ86" s="146">
        <f>IFERROR(AQ85/AQ$11,"")</f>
        <v>-6.1375566704600884E-2</v>
      </c>
      <c r="AR86" s="147">
        <f ca="1">IFERROR(AR85/AR$11,"")</f>
        <v>-5.7940115502845217E-2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2.4342722848171832E-2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-7.6027456522118897E-3</v>
      </c>
      <c r="AV86" s="45">
        <f ca="1">IF($AR86&lt;&gt;0,IFERROR(($AR86-$AC86),""),"")</f>
        <v>-1.7319084163739895E-2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-250.83482000000004</v>
      </c>
      <c r="E87" s="176">
        <v>-141.72427999999999</v>
      </c>
      <c r="F87" s="176">
        <v>-210.47201000000001</v>
      </c>
      <c r="G87" s="176">
        <v>-234.47783000000001</v>
      </c>
      <c r="H87" s="176">
        <v>-191.57702999999998</v>
      </c>
      <c r="I87" s="176">
        <v>-227.03925000000001</v>
      </c>
      <c r="J87" s="176">
        <v>-270.16176999999993</v>
      </c>
      <c r="K87" s="176">
        <v>-255.77340999999998</v>
      </c>
      <c r="L87" s="176">
        <v>-391.08506000000006</v>
      </c>
      <c r="M87" s="176">
        <v>-355.53241000000003</v>
      </c>
      <c r="N87" s="176">
        <v>-363.17998000000011</v>
      </c>
      <c r="O87" s="176">
        <v>-407.23921999999988</v>
      </c>
      <c r="P87" s="176">
        <f ca="1">SUMIF($D$4:$O$4,"&lt;"&amp;MONTH(TODAY()),$D87:$O87)</f>
        <v>-1029.0859700000001</v>
      </c>
      <c r="Q87" s="177">
        <v>-358.38085999999998</v>
      </c>
      <c r="R87" s="176">
        <v>-309.85010999999992</v>
      </c>
      <c r="S87" s="176">
        <v>-340.89523000000008</v>
      </c>
      <c r="T87" s="176">
        <v>-374.86632000000003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-1383.99252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-1.5994714090564507E-2</v>
      </c>
      <c r="E88" s="185">
        <f t="shared" si="164"/>
        <v>-1.4053802314082254E-2</v>
      </c>
      <c r="F88" s="185">
        <f t="shared" si="164"/>
        <v>-2.167820867216368E-2</v>
      </c>
      <c r="G88" s="185">
        <f t="shared" si="164"/>
        <v>-2.3525489762930056E-2</v>
      </c>
      <c r="H88" s="185">
        <f t="shared" si="164"/>
        <v>-1.4727475431012511E-2</v>
      </c>
      <c r="I88" s="185">
        <f t="shared" si="164"/>
        <v>-2.6372881323328629E-2</v>
      </c>
      <c r="J88" s="185">
        <f t="shared" si="164"/>
        <v>-1.7798924859087583E-2</v>
      </c>
      <c r="K88" s="185">
        <f t="shared" si="164"/>
        <v>-2.6427583650670033E-2</v>
      </c>
      <c r="L88" s="185">
        <f t="shared" si="164"/>
        <v>-3.2560647721980009E-2</v>
      </c>
      <c r="M88" s="185">
        <f t="shared" si="164"/>
        <v>-2.7910686368221856E-2</v>
      </c>
      <c r="N88" s="185">
        <f t="shared" si="164"/>
        <v>-2.942341634241416E-2</v>
      </c>
      <c r="O88" s="185">
        <f t="shared" si="164"/>
        <v>-3.2261833051483377E-2</v>
      </c>
      <c r="P88" s="185">
        <f t="shared" ca="1" si="164"/>
        <v>-1.7606022340177604E-2</v>
      </c>
      <c r="Q88" s="199">
        <f t="shared" si="164"/>
        <v>-2.9372498898851521E-2</v>
      </c>
      <c r="R88" s="185">
        <f t="shared" si="164"/>
        <v>-2.7558269884230525E-2</v>
      </c>
      <c r="S88" s="185">
        <f t="shared" si="164"/>
        <v>-2.6821721718779522E-2</v>
      </c>
      <c r="T88" s="185">
        <f t="shared" si="164"/>
        <v>-4.1559025927622235E-2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-3.0636617844731984E-2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-39.965930000000007</v>
      </c>
      <c r="E89" s="176">
        <v>-24.965879999999999</v>
      </c>
      <c r="F89" s="176">
        <v>-100.29251000000001</v>
      </c>
      <c r="G89" s="176">
        <v>-52.713000000000008</v>
      </c>
      <c r="H89" s="176">
        <v>-27.90353</v>
      </c>
      <c r="I89" s="176">
        <v>-64.069819999999993</v>
      </c>
      <c r="J89" s="176">
        <v>-116.03256</v>
      </c>
      <c r="K89" s="176">
        <v>-205.74846000000002</v>
      </c>
      <c r="L89" s="176">
        <v>-125.48499</v>
      </c>
      <c r="M89" s="176">
        <v>-69.665330000000012</v>
      </c>
      <c r="N89" s="176">
        <v>-73.300760000000011</v>
      </c>
      <c r="O89" s="176">
        <v>-78.97878</v>
      </c>
      <c r="P89" s="176">
        <f ca="1">SUMIF($D$4:$O$4,"&lt;"&amp;MONTH(TODAY()),$D89:$O89)</f>
        <v>-245.84085000000005</v>
      </c>
      <c r="Q89" s="177">
        <v>-59.849160000000012</v>
      </c>
      <c r="R89" s="176">
        <v>-65.007779999999997</v>
      </c>
      <c r="S89" s="176">
        <v>-54.623079999999995</v>
      </c>
      <c r="T89" s="176">
        <v>-56.428150000000009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-235.90817000000001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-2.5484644584572221E-3</v>
      </c>
      <c r="E90" s="185">
        <f t="shared" si="166"/>
        <v>-2.4756911244643463E-3</v>
      </c>
      <c r="F90" s="185">
        <f t="shared" si="166"/>
        <v>-1.0329933942451838E-2</v>
      </c>
      <c r="G90" s="185">
        <f t="shared" si="166"/>
        <v>-5.2887692703115349E-3</v>
      </c>
      <c r="H90" s="185">
        <f t="shared" si="166"/>
        <v>-2.1450825942625823E-3</v>
      </c>
      <c r="I90" s="185">
        <f t="shared" si="166"/>
        <v>-7.4423508678214314E-3</v>
      </c>
      <c r="J90" s="185">
        <f t="shared" si="166"/>
        <v>-7.6445117184699082E-3</v>
      </c>
      <c r="K90" s="185">
        <f t="shared" si="166"/>
        <v>-2.125879557865901E-2</v>
      </c>
      <c r="L90" s="185">
        <f t="shared" si="166"/>
        <v>-1.0447529122657315E-2</v>
      </c>
      <c r="M90" s="185">
        <f t="shared" si="166"/>
        <v>-5.4690011984242937E-3</v>
      </c>
      <c r="N90" s="185">
        <f t="shared" si="166"/>
        <v>-5.9385398382790205E-3</v>
      </c>
      <c r="O90" s="185">
        <f t="shared" si="166"/>
        <v>-6.256765286432469E-3</v>
      </c>
      <c r="P90" s="185">
        <f t="shared" ca="1" si="166"/>
        <v>-4.2059454928029504E-3</v>
      </c>
      <c r="Q90" s="199">
        <f t="shared" si="166"/>
        <v>-4.9051709575036705E-3</v>
      </c>
      <c r="R90" s="185">
        <f t="shared" si="166"/>
        <v>-5.7818341449505503E-3</v>
      </c>
      <c r="S90" s="185">
        <f t="shared" si="166"/>
        <v>-4.2977575578943437E-3</v>
      </c>
      <c r="T90" s="185">
        <f t="shared" si="166"/>
        <v>-6.2558272743674518E-3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-5.2221586072878964E-3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-64.078299999999999</v>
      </c>
      <c r="J91" s="176">
        <f t="shared" si="168"/>
        <v>0</v>
      </c>
      <c r="K91" s="176">
        <f t="shared" si="168"/>
        <v>0</v>
      </c>
      <c r="L91" s="176">
        <f t="shared" si="168"/>
        <v>-14.12143</v>
      </c>
      <c r="M91" s="176">
        <f t="shared" si="168"/>
        <v>-27.898090000000003</v>
      </c>
      <c r="N91" s="176">
        <f t="shared" si="168"/>
        <v>-46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-19.2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-19.2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-7.4433359046977505E-3</v>
      </c>
      <c r="J92" s="185">
        <f t="shared" si="171"/>
        <v>0</v>
      </c>
      <c r="K92" s="185">
        <f t="shared" si="171"/>
        <v>0</v>
      </c>
      <c r="L92" s="185">
        <f t="shared" si="171"/>
        <v>-1.1757107457917215E-3</v>
      </c>
      <c r="M92" s="185">
        <f t="shared" si="171"/>
        <v>-2.1901093075099021E-3</v>
      </c>
      <c r="N92" s="185">
        <f t="shared" si="171"/>
        <v>-3.7267394302710486E-3</v>
      </c>
      <c r="O92" s="185">
        <f t="shared" si="171"/>
        <v>0</v>
      </c>
      <c r="P92" s="185">
        <f t="shared" ca="1" si="171"/>
        <v>0</v>
      </c>
      <c r="Q92" s="199">
        <f t="shared" si="171"/>
        <v>0</v>
      </c>
      <c r="R92" s="185">
        <f t="shared" si="171"/>
        <v>0</v>
      </c>
      <c r="S92" s="185">
        <f t="shared" si="171"/>
        <v>-1.5106607886551146E-3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-4.2501896080974051E-4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-64.078299999999999</v>
      </c>
      <c r="J93" s="176">
        <v>0</v>
      </c>
      <c r="K93" s="176">
        <v>0</v>
      </c>
      <c r="L93" s="176">
        <v>0</v>
      </c>
      <c r="M93" s="176">
        <v>0</v>
      </c>
      <c r="N93" s="176">
        <v>-46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-19.2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-19.2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-7.4433359046977505E-3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-3.7267394302710486E-3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-1.5106607886551146E-3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-4.2501896080974051E-4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-14.12143</v>
      </c>
      <c r="M95" s="176">
        <v>-27.898090000000003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-1.1757107457917215E-3</v>
      </c>
      <c r="M96" s="185">
        <f t="shared" si="175"/>
        <v>-2.1901093075099021E-3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-8.8344799999999992</v>
      </c>
      <c r="E97" s="176">
        <v>-13.17544</v>
      </c>
      <c r="F97" s="176">
        <v>-6.8088099999999994</v>
      </c>
      <c r="G97" s="176">
        <v>-1.76</v>
      </c>
      <c r="H97" s="176">
        <v>-19.390559999999997</v>
      </c>
      <c r="I97" s="176">
        <v>-17.689720000000001</v>
      </c>
      <c r="J97" s="176">
        <v>-14.556139999999999</v>
      </c>
      <c r="K97" s="176">
        <v>-9.7505100000000002</v>
      </c>
      <c r="L97" s="176">
        <v>-14.39541</v>
      </c>
      <c r="M97" s="176">
        <v>-13.664999999999999</v>
      </c>
      <c r="N97" s="176">
        <v>-13.692069999999999</v>
      </c>
      <c r="O97" s="176">
        <v>0</v>
      </c>
      <c r="P97" s="176">
        <f ca="1">SUMIF($D$4:$O$4,"&lt;"&amp;MONTH(TODAY()),$D97:$O97)</f>
        <v>-49.969290000000001</v>
      </c>
      <c r="Q97" s="177">
        <v>-23.3996</v>
      </c>
      <c r="R97" s="176">
        <v>-7.9120900000000001</v>
      </c>
      <c r="S97" s="176">
        <v>-38.748100000000001</v>
      </c>
      <c r="T97" s="176">
        <v>-37.275910000000003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-107.3357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-5.6333878103052154E-4</v>
      </c>
      <c r="E98" s="185">
        <f t="shared" si="177"/>
        <v>-1.3065159276946187E-3</v>
      </c>
      <c r="F98" s="185">
        <f t="shared" si="177"/>
        <v>-7.0129421954546241E-4</v>
      </c>
      <c r="G98" s="185">
        <f t="shared" si="177"/>
        <v>-1.7658327008040331E-4</v>
      </c>
      <c r="H98" s="185">
        <f t="shared" si="177"/>
        <v>-1.4906484143405604E-3</v>
      </c>
      <c r="I98" s="185">
        <f t="shared" si="177"/>
        <v>-2.0548380344055615E-3</v>
      </c>
      <c r="J98" s="185">
        <f t="shared" si="177"/>
        <v>-9.5899446505091814E-4</v>
      </c>
      <c r="K98" s="185">
        <f t="shared" si="177"/>
        <v>-1.0074636713085017E-3</v>
      </c>
      <c r="L98" s="185">
        <f t="shared" si="177"/>
        <v>-1.1985215539132795E-3</v>
      </c>
      <c r="M98" s="185">
        <f t="shared" si="177"/>
        <v>-1.0727560089999998E-3</v>
      </c>
      <c r="N98" s="185">
        <f t="shared" si="177"/>
        <v>-1.1092777641528548E-3</v>
      </c>
      <c r="O98" s="185">
        <f t="shared" si="177"/>
        <v>0</v>
      </c>
      <c r="P98" s="185">
        <f t="shared" ca="1" si="177"/>
        <v>-8.5489498614271591E-4</v>
      </c>
      <c r="Q98" s="199">
        <f t="shared" si="177"/>
        <v>-1.9178053348986497E-3</v>
      </c>
      <c r="R98" s="185">
        <f t="shared" si="177"/>
        <v>-7.0370641975347873E-4</v>
      </c>
      <c r="S98" s="185">
        <f t="shared" si="177"/>
        <v>-3.0487101721295442E-3</v>
      </c>
      <c r="T98" s="185">
        <f t="shared" si="177"/>
        <v>-4.1325411953939024E-3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-2.3760264412388578E-3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-14.156420000000001</v>
      </c>
      <c r="E99" s="176">
        <v>-15.825140000000001</v>
      </c>
      <c r="F99" s="176">
        <v>-28.417980000000004</v>
      </c>
      <c r="G99" s="176">
        <v>-4.3780499999999991</v>
      </c>
      <c r="H99" s="176">
        <v>-17.241379999999999</v>
      </c>
      <c r="I99" s="176">
        <v>-25.862080000000002</v>
      </c>
      <c r="J99" s="176">
        <v>0</v>
      </c>
      <c r="K99" s="176">
        <v>-12.931040000000001</v>
      </c>
      <c r="L99" s="176">
        <v>-17.241379999999999</v>
      </c>
      <c r="M99" s="176">
        <v>-17.241379999999999</v>
      </c>
      <c r="N99" s="176">
        <v>0</v>
      </c>
      <c r="O99" s="176">
        <v>-18.448280000000004</v>
      </c>
      <c r="P99" s="176">
        <f ca="1">SUMIF($D$4:$O$4,"&lt;"&amp;MONTH(TODAY()),$D99:$O99)</f>
        <v>-80.018969999999996</v>
      </c>
      <c r="Q99" s="177">
        <v>-18.017250000000004</v>
      </c>
      <c r="R99" s="176">
        <v>-17.672420000000002</v>
      </c>
      <c r="S99" s="176">
        <v>-17.241379999999999</v>
      </c>
      <c r="T99" s="176">
        <v>-16.465520000000001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-69.396570000000011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-9.0269720306753733E-4</v>
      </c>
      <c r="E100" s="185">
        <f t="shared" si="179"/>
        <v>-1.5692680827355458E-3</v>
      </c>
      <c r="F100" s="185">
        <f t="shared" si="179"/>
        <v>-2.9269968034294634E-3</v>
      </c>
      <c r="G100" s="185">
        <f t="shared" si="179"/>
        <v>-4.3925590089517589E-4</v>
      </c>
      <c r="H100" s="185">
        <f t="shared" si="179"/>
        <v>-1.3254303000038705E-3</v>
      </c>
      <c r="I100" s="185">
        <f t="shared" si="179"/>
        <v>-3.0041394455559158E-3</v>
      </c>
      <c r="J100" s="185">
        <f t="shared" si="179"/>
        <v>0</v>
      </c>
      <c r="K100" s="185">
        <f t="shared" si="179"/>
        <v>-1.3360893976045449E-3</v>
      </c>
      <c r="L100" s="185">
        <f t="shared" si="179"/>
        <v>-1.4354690522332702E-3</v>
      </c>
      <c r="M100" s="185">
        <f t="shared" si="179"/>
        <v>-1.3535158432822845E-3</v>
      </c>
      <c r="N100" s="185">
        <f t="shared" si="179"/>
        <v>0</v>
      </c>
      <c r="O100" s="185">
        <f t="shared" si="179"/>
        <v>-1.4614882364400465E-3</v>
      </c>
      <c r="P100" s="185">
        <f t="shared" ca="1" si="179"/>
        <v>-1.3689971630436292E-3</v>
      </c>
      <c r="Q100" s="199">
        <f t="shared" si="179"/>
        <v>-1.4766738820408342E-3</v>
      </c>
      <c r="R100" s="185">
        <f t="shared" si="179"/>
        <v>-1.5717965046630883E-3</v>
      </c>
      <c r="S100" s="185">
        <f t="shared" si="179"/>
        <v>-1.3565560785574228E-3</v>
      </c>
      <c r="T100" s="185">
        <f t="shared" si="179"/>
        <v>-1.8254266550053963E-3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-1.5361905242271053E-3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-376.06153</v>
      </c>
      <c r="E101" s="176">
        <f t="shared" si="181"/>
        <v>-363.17405999999994</v>
      </c>
      <c r="F101" s="176">
        <f t="shared" si="181"/>
        <v>-371.02749999999997</v>
      </c>
      <c r="G101" s="176">
        <f t="shared" si="181"/>
        <v>-407.55531000000002</v>
      </c>
      <c r="H101" s="176">
        <f t="shared" si="181"/>
        <v>-440.72531000000004</v>
      </c>
      <c r="I101" s="176">
        <f t="shared" si="181"/>
        <v>-578.75136000000009</v>
      </c>
      <c r="J101" s="176">
        <f t="shared" si="181"/>
        <v>-678.17857000000004</v>
      </c>
      <c r="K101" s="176">
        <f t="shared" si="181"/>
        <v>-820.9843800000001</v>
      </c>
      <c r="L101" s="176">
        <f t="shared" si="181"/>
        <v>-776.08193000000006</v>
      </c>
      <c r="M101" s="176">
        <f t="shared" si="181"/>
        <v>-910.61228000000006</v>
      </c>
      <c r="N101" s="176">
        <f t="shared" si="181"/>
        <v>-788.94008999999994</v>
      </c>
      <c r="O101" s="176">
        <f t="shared" si="181"/>
        <v>-564.64287999999999</v>
      </c>
      <c r="P101" s="176">
        <f t="shared" ca="1" si="181"/>
        <v>-1958.5437099999999</v>
      </c>
      <c r="Q101" s="177">
        <f t="shared" si="181"/>
        <v>-458.70432999999997</v>
      </c>
      <c r="R101" s="176">
        <f t="shared" si="181"/>
        <v>-410.5258</v>
      </c>
      <c r="S101" s="176">
        <f t="shared" si="181"/>
        <v>-399.21109999999999</v>
      </c>
      <c r="T101" s="176">
        <f t="shared" si="181"/>
        <v>-437.70152999999999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-1706.14276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-1156.7291491915582</v>
      </c>
      <c r="AR101" s="178">
        <f t="shared" ca="1" si="183"/>
        <v>-5783.6457459577914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7.3968414250325853E-2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-0.70500565993475162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-2.3979910974123317E-2</v>
      </c>
      <c r="E102" s="196">
        <f t="shared" si="186"/>
        <v>-3.6013422998816054E-2</v>
      </c>
      <c r="F102" s="196">
        <f t="shared" si="186"/>
        <v>-3.8215112632369541E-2</v>
      </c>
      <c r="G102" s="196">
        <f t="shared" si="186"/>
        <v>-4.0890596237745741E-2</v>
      </c>
      <c r="H102" s="196">
        <f t="shared" si="186"/>
        <v>-3.3880738076221217E-2</v>
      </c>
      <c r="I102" s="196">
        <f t="shared" si="186"/>
        <v>-6.7227763186299486E-2</v>
      </c>
      <c r="J102" s="196">
        <f t="shared" si="186"/>
        <v>-4.4680079674017062E-2</v>
      </c>
      <c r="K102" s="196">
        <f t="shared" si="186"/>
        <v>-8.4827556462352655E-2</v>
      </c>
      <c r="L102" s="196">
        <f t="shared" si="186"/>
        <v>-6.4614409781146714E-2</v>
      </c>
      <c r="M102" s="196">
        <f t="shared" si="186"/>
        <v>-7.1486629728444231E-2</v>
      </c>
      <c r="N102" s="196">
        <f t="shared" si="186"/>
        <v>-6.3916829163578034E-2</v>
      </c>
      <c r="O102" s="196">
        <f t="shared" si="186"/>
        <v>-4.4731483201123821E-2</v>
      </c>
      <c r="P102" s="196">
        <f t="shared" ca="1" si="186"/>
        <v>-3.35075643024016E-2</v>
      </c>
      <c r="Q102" s="197">
        <f t="shared" si="186"/>
        <v>-3.7594899537389981E-2</v>
      </c>
      <c r="R102" s="196">
        <f t="shared" si="186"/>
        <v>-3.6512431093988149E-2</v>
      </c>
      <c r="S102" s="196">
        <f t="shared" si="186"/>
        <v>-3.1410028914889365E-2</v>
      </c>
      <c r="T102" s="196">
        <f t="shared" si="186"/>
        <v>-4.8525162873607641E-2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-3.7767865773347009E-2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-8.7975306867909261E-2</v>
      </c>
      <c r="AR102" s="147">
        <f ca="1">IFERROR(AR101/AR$11,"")</f>
        <v>-8.3050955209229976E-2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7.6345666358619002E-3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4.8525162873607641E-2</v>
      </c>
      <c r="AV102" s="45">
        <f ca="1">IF($AR102&lt;&gt;0,IFERROR(($AR102-$AC102),""),"")</f>
        <v>-4.5283089435882967E-2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-320.76233000000002</v>
      </c>
      <c r="E103" s="176">
        <v>-283.56516999999997</v>
      </c>
      <c r="F103" s="176">
        <v>-293.56641999999999</v>
      </c>
      <c r="G103" s="176">
        <v>-323.98473999999999</v>
      </c>
      <c r="H103" s="176">
        <v>-390.60543000000001</v>
      </c>
      <c r="I103" s="176">
        <v>-533.37737000000004</v>
      </c>
      <c r="J103" s="176">
        <v>-612.6994400000001</v>
      </c>
      <c r="K103" s="176">
        <v>-767.28478000000007</v>
      </c>
      <c r="L103" s="176">
        <v>-738.87504000000001</v>
      </c>
      <c r="M103" s="176">
        <v>-857.09505000000001</v>
      </c>
      <c r="N103" s="176">
        <v>-673.45008999999993</v>
      </c>
      <c r="O103" s="176">
        <v>-455.7869</v>
      </c>
      <c r="P103" s="176">
        <f ca="1">SUMIF($D$4:$O$4,"&lt;"&amp;MONTH(TODAY()),$D103:$O103)</f>
        <v>-1612.4840899999999</v>
      </c>
      <c r="Q103" s="177">
        <v>-394.22521</v>
      </c>
      <c r="R103" s="176">
        <v>-345.97772000000003</v>
      </c>
      <c r="S103" s="176">
        <v>-333.31887999999998</v>
      </c>
      <c r="T103" s="176">
        <v>-374.92874999999998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-1448.45056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-2.0453706384836453E-2</v>
      </c>
      <c r="E104" s="185">
        <f t="shared" ref="E104:P104" si="188">IFERROR(E103/E$11,"")</f>
        <v>-2.8119168023567502E-2</v>
      </c>
      <c r="F104" s="185">
        <f t="shared" si="188"/>
        <v>-3.0236771682372612E-2</v>
      </c>
      <c r="G104" s="185">
        <f t="shared" si="188"/>
        <v>-3.2505843662130253E-2</v>
      </c>
      <c r="H104" s="185">
        <f t="shared" si="188"/>
        <v>-3.0027774590435388E-2</v>
      </c>
      <c r="I104" s="185">
        <f t="shared" si="188"/>
        <v>-6.1957120099538493E-2</v>
      </c>
      <c r="J104" s="185">
        <f t="shared" si="188"/>
        <v>-4.0366152819346149E-2</v>
      </c>
      <c r="K104" s="185">
        <f t="shared" si="188"/>
        <v>-7.9279088109025703E-2</v>
      </c>
      <c r="L104" s="185">
        <f t="shared" si="188"/>
        <v>-6.1516668235815211E-2</v>
      </c>
      <c r="M104" s="185">
        <f t="shared" si="188"/>
        <v>-6.7285317612268969E-2</v>
      </c>
      <c r="N104" s="185">
        <f t="shared" si="188"/>
        <v>-5.4560282711360569E-2</v>
      </c>
      <c r="O104" s="185">
        <f t="shared" si="188"/>
        <v>-3.6107821036621066E-2</v>
      </c>
      <c r="P104" s="185">
        <f t="shared" ca="1" si="188"/>
        <v>-2.7587035232557833E-2</v>
      </c>
      <c r="Q104" s="199">
        <f>IFERROR(Q103/Q$11,"")</f>
        <v>-3.2310262179248386E-2</v>
      </c>
      <c r="R104" s="185">
        <f t="shared" ref="R104:AO104" si="189">IFERROR(R103/R$11,"")</f>
        <v>-3.077148296539493E-2</v>
      </c>
      <c r="S104" s="185">
        <f t="shared" si="189"/>
        <v>-2.6225612611168722E-2</v>
      </c>
      <c r="T104" s="185">
        <f t="shared" si="189"/>
        <v>-4.1565947141533E-2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-3.2063487072681598E-2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-22.905380000000001</v>
      </c>
      <c r="E105" s="176">
        <v>-23.919070000000001</v>
      </c>
      <c r="F105" s="176">
        <v>-23.669779999999999</v>
      </c>
      <c r="G105" s="176">
        <v>-30.744910000000001</v>
      </c>
      <c r="H105" s="176">
        <v>-12.81141</v>
      </c>
      <c r="I105" s="176">
        <v>-11.099830000000001</v>
      </c>
      <c r="J105" s="176">
        <v>-11.099830000000001</v>
      </c>
      <c r="K105" s="176">
        <v>-11.099830000000001</v>
      </c>
      <c r="L105" s="176">
        <v>0</v>
      </c>
      <c r="M105" s="176">
        <v>0</v>
      </c>
      <c r="N105" s="176">
        <v>-36.200480000000006</v>
      </c>
      <c r="O105" s="176">
        <v>-11.099830000000001</v>
      </c>
      <c r="P105" s="176">
        <f ca="1">SUMIF($D$4:$O$4,"&lt;"&amp;MONTH(TODAY()),$D105:$O105)</f>
        <v>-114.05055</v>
      </c>
      <c r="Q105" s="177">
        <v>-11.099830000000001</v>
      </c>
      <c r="R105" s="176">
        <v>-11.099830000000001</v>
      </c>
      <c r="S105" s="176">
        <v>-11.21983</v>
      </c>
      <c r="T105" s="176">
        <v>-7.9969200000000003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-41.416410000000006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-1.4605827222701154E-3</v>
      </c>
      <c r="E106" s="185">
        <f t="shared" ref="E106:P106" si="192">IFERROR(E105/E$11,"")</f>
        <v>-2.3718863226307829E-3</v>
      </c>
      <c r="F106" s="185">
        <f t="shared" si="192"/>
        <v>-2.4379414158880622E-3</v>
      </c>
      <c r="G106" s="185">
        <f t="shared" si="192"/>
        <v>-3.0846799693907347E-3</v>
      </c>
      <c r="H106" s="185">
        <f t="shared" si="192"/>
        <v>-9.8487655859174771E-4</v>
      </c>
      <c r="I106" s="185">
        <f t="shared" si="192"/>
        <v>-1.2893563526972663E-3</v>
      </c>
      <c r="J106" s="185">
        <f t="shared" si="192"/>
        <v>-7.3128422322168746E-4</v>
      </c>
      <c r="K106" s="185">
        <f t="shared" si="192"/>
        <v>-1.1468810844458648E-3</v>
      </c>
      <c r="L106" s="185">
        <f t="shared" si="192"/>
        <v>0</v>
      </c>
      <c r="M106" s="185">
        <f t="shared" si="192"/>
        <v>0</v>
      </c>
      <c r="N106" s="185">
        <f t="shared" si="192"/>
        <v>-2.9328207871899678E-3</v>
      </c>
      <c r="O106" s="185">
        <f t="shared" si="192"/>
        <v>-8.7933785542523846E-4</v>
      </c>
      <c r="P106" s="185">
        <f t="shared" ca="1" si="192"/>
        <v>-1.95122330859252E-3</v>
      </c>
      <c r="Q106" s="199">
        <f>IFERROR(Q105/Q$11,"")</f>
        <v>-9.0972978984547089E-4</v>
      </c>
      <c r="R106" s="185">
        <f t="shared" ref="R106:AO106" si="193">IFERROR(R105/R$11,"")</f>
        <v>-9.8722608428016565E-4</v>
      </c>
      <c r="S106" s="185">
        <f t="shared" si="193"/>
        <v>-8.8277902272793302E-4</v>
      </c>
      <c r="T106" s="185">
        <f t="shared" si="193"/>
        <v>-8.8656725848596061E-4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-9.1681039263907024E-4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-6.1181000000000001</v>
      </c>
      <c r="L107" s="176">
        <v>0</v>
      </c>
      <c r="M107" s="176">
        <v>0</v>
      </c>
      <c r="N107" s="176">
        <v>-6.1172399999999998</v>
      </c>
      <c r="O107" s="176">
        <v>-6.1181000000000001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-6.3214780431306104E-4</v>
      </c>
      <c r="L108" s="185">
        <f t="shared" si="196"/>
        <v>0</v>
      </c>
      <c r="M108" s="185">
        <f t="shared" si="196"/>
        <v>0</v>
      </c>
      <c r="N108" s="185">
        <f t="shared" si="196"/>
        <v>-4.955947720093754E-4</v>
      </c>
      <c r="O108" s="185">
        <f t="shared" si="196"/>
        <v>-4.8468102063519455E-4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-32.393819999999998</v>
      </c>
      <c r="E109" s="176">
        <v>-55.68981999999999</v>
      </c>
      <c r="F109" s="176">
        <v>-53.791299999999993</v>
      </c>
      <c r="G109" s="176">
        <v>-52.825660000000006</v>
      </c>
      <c r="H109" s="176">
        <v>-37.30847</v>
      </c>
      <c r="I109" s="176">
        <v>-34.274160000000002</v>
      </c>
      <c r="J109" s="176">
        <v>-54.379300000000001</v>
      </c>
      <c r="K109" s="176">
        <v>-36.481670000000001</v>
      </c>
      <c r="L109" s="176">
        <v>-37.206890000000001</v>
      </c>
      <c r="M109" s="176">
        <v>-53.517229999999998</v>
      </c>
      <c r="N109" s="176">
        <v>-73.172280000000001</v>
      </c>
      <c r="O109" s="176">
        <v>-91.638050000000007</v>
      </c>
      <c r="P109" s="176">
        <f ca="1">SUMIF($D$4:$O$4,"&lt;"&amp;MONTH(TODAY()),$D109:$O109)</f>
        <v>-232.00906999999998</v>
      </c>
      <c r="Q109" s="177">
        <v>-53.37928999999999</v>
      </c>
      <c r="R109" s="176">
        <v>-53.448250000000002</v>
      </c>
      <c r="S109" s="176">
        <v>-54.67239</v>
      </c>
      <c r="T109" s="176">
        <v>-54.775860000000002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-216.27579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-2.0656218670167493E-3</v>
      </c>
      <c r="E110" s="185">
        <f t="shared" ref="E110:P110" si="200">IFERROR(E109/E$11,"")</f>
        <v>-5.5223686526177738E-3</v>
      </c>
      <c r="F110" s="185">
        <f t="shared" si="200"/>
        <v>-5.5403995341088723E-3</v>
      </c>
      <c r="G110" s="185">
        <f t="shared" si="200"/>
        <v>-5.3000726062247495E-3</v>
      </c>
      <c r="H110" s="185">
        <f t="shared" si="200"/>
        <v>-2.8680869271940765E-3</v>
      </c>
      <c r="I110" s="185">
        <f t="shared" si="200"/>
        <v>-3.9812867340637235E-3</v>
      </c>
      <c r="J110" s="185">
        <f t="shared" si="200"/>
        <v>-3.5826426314492302E-3</v>
      </c>
      <c r="K110" s="185">
        <f t="shared" si="200"/>
        <v>-3.769439464568031E-3</v>
      </c>
      <c r="L110" s="185">
        <f t="shared" si="200"/>
        <v>-3.0977415453314954E-3</v>
      </c>
      <c r="M110" s="185">
        <f t="shared" si="200"/>
        <v>-4.2013121161752695E-3</v>
      </c>
      <c r="N110" s="185">
        <f t="shared" si="200"/>
        <v>-5.9281308930181232E-3</v>
      </c>
      <c r="O110" s="185">
        <f t="shared" si="200"/>
        <v>-7.2596432884423252E-3</v>
      </c>
      <c r="P110" s="185">
        <f t="shared" ca="1" si="200"/>
        <v>-3.969305761251248E-3</v>
      </c>
      <c r="Q110" s="199">
        <f>IFERROR(Q109/Q$11,"")</f>
        <v>-4.3749075682961297E-3</v>
      </c>
      <c r="R110" s="185">
        <f t="shared" ref="R110:AO110" si="201">IFERROR(R109/R$11,"")</f>
        <v>-4.7537220443130542E-3</v>
      </c>
      <c r="S110" s="185">
        <f t="shared" si="201"/>
        <v>-4.3016372809927079E-3</v>
      </c>
      <c r="T110" s="185">
        <f t="shared" si="201"/>
        <v>-6.0726484735886804E-3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-4.7875683080263369E-3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0</v>
      </c>
      <c r="Q111" s="177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0</v>
      </c>
      <c r="L112" s="185">
        <f t="shared" si="204"/>
        <v>0</v>
      </c>
      <c r="M112" s="185">
        <f t="shared" si="204"/>
        <v>0</v>
      </c>
      <c r="N112" s="185">
        <f t="shared" si="204"/>
        <v>0</v>
      </c>
      <c r="O112" s="185">
        <f t="shared" si="204"/>
        <v>0</v>
      </c>
      <c r="P112" s="185">
        <f t="shared" ca="1" si="204"/>
        <v>0</v>
      </c>
      <c r="Q112" s="199">
        <f>IFERROR(Q111/Q$11,"")</f>
        <v>0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0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-1156.7291491915582</v>
      </c>
      <c r="AE113" s="176">
        <v>-1156.7291491915582</v>
      </c>
      <c r="AF113" s="176">
        <v>-1156.7291491915582</v>
      </c>
      <c r="AG113" s="176">
        <v>-1156.7291491915582</v>
      </c>
      <c r="AH113" s="176">
        <v>-1156.7291491915582</v>
      </c>
      <c r="AI113" s="176">
        <v>-1156.7291491915582</v>
      </c>
      <c r="AJ113" s="176">
        <v>-1156.7291491915582</v>
      </c>
      <c r="AK113" s="176">
        <v>-1156.7291491915582</v>
      </c>
      <c r="AL113" s="176">
        <v>-1156.7291491915582</v>
      </c>
      <c r="AM113" s="176">
        <v>-1156.7291491915582</v>
      </c>
      <c r="AN113" s="176">
        <v>-1156.7291491915582</v>
      </c>
      <c r="AO113" s="178">
        <v>-1156.7291491915582</v>
      </c>
      <c r="AP113" s="5"/>
      <c r="AQ113" s="179">
        <v>-1156.7291491915582</v>
      </c>
      <c r="AR113" s="178">
        <f ca="1">SUMIF($AD$4:$AO$4,"&lt;"&amp;MONTH(TODAY()),$AD113:$AO113)</f>
        <v>-5783.6457459577914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-7.4212279833501663E-2</v>
      </c>
      <c r="AE114" s="185">
        <f t="shared" si="209"/>
        <v>-8.2851652990680286E-2</v>
      </c>
      <c r="AF114" s="185">
        <f t="shared" si="209"/>
        <v>-8.5372180241520282E-2</v>
      </c>
      <c r="AG114" s="185">
        <f t="shared" si="209"/>
        <v>-8.7975306867909261E-2</v>
      </c>
      <c r="AH114" s="185">
        <f t="shared" si="209"/>
        <v>-8.6362230662139619E-2</v>
      </c>
      <c r="AI114" s="185">
        <f t="shared" si="209"/>
        <v>-8.6834861673031644E-2</v>
      </c>
      <c r="AJ114" s="185">
        <f t="shared" si="209"/>
        <v>-7.5266641875300827E-2</v>
      </c>
      <c r="AK114" s="185">
        <f t="shared" si="209"/>
        <v>-8.4349649899245316E-2</v>
      </c>
      <c r="AL114" s="185">
        <f t="shared" si="209"/>
        <v>-7.8048511989256691E-2</v>
      </c>
      <c r="AM114" s="185">
        <f t="shared" si="209"/>
        <v>-7.427237416886559E-2</v>
      </c>
      <c r="AN114" s="185">
        <f t="shared" si="209"/>
        <v>-7.1961087968816367E-2</v>
      </c>
      <c r="AO114" s="186">
        <f t="shared" si="209"/>
        <v>-7.0707450985158182E-2</v>
      </c>
      <c r="AP114" s="5"/>
      <c r="AQ114" s="193">
        <f t="shared" ref="AQ114" si="211">IFERROR(AQ113/AQ$11,"")</f>
        <v>-8.7975306867909261E-2</v>
      </c>
      <c r="AR114" s="186">
        <f ca="1">IFERROR(AR113/AR$11,"")</f>
        <v>-8.3050955209229976E-2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-39.436300000000003</v>
      </c>
      <c r="E115" s="176">
        <v>-21.822290000000002</v>
      </c>
      <c r="F115" s="176">
        <v>-24.670900000000003</v>
      </c>
      <c r="G115" s="176">
        <v>-36.006900000000002</v>
      </c>
      <c r="H115" s="176">
        <v>-30.005750000000003</v>
      </c>
      <c r="I115" s="176">
        <v>-24.339700000000004</v>
      </c>
      <c r="J115" s="176">
        <v>-39.942929999999997</v>
      </c>
      <c r="K115" s="176">
        <v>-39.195689999999999</v>
      </c>
      <c r="L115" s="176">
        <v>-43.593520000000005</v>
      </c>
      <c r="M115" s="176">
        <v>-43.285070000000005</v>
      </c>
      <c r="N115" s="176">
        <v>-54.492930000000008</v>
      </c>
      <c r="O115" s="176">
        <v>-65.803440000000009</v>
      </c>
      <c r="P115" s="176">
        <f ca="1">SUMIF($D$4:$O$4,"&lt;"&amp;MONTH(TODAY()),$D115:$O115)</f>
        <v>-151.94214000000002</v>
      </c>
      <c r="Q115" s="177">
        <v>-673.65376000000003</v>
      </c>
      <c r="R115" s="176">
        <v>-38.217229999999994</v>
      </c>
      <c r="S115" s="176">
        <v>-45.388570000000001</v>
      </c>
      <c r="T115" s="176">
        <v>-44.165159999999993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-801.42471999999998</v>
      </c>
      <c r="AD115" s="176">
        <v>-87.435599554139515</v>
      </c>
      <c r="AE115" s="176">
        <v>-87.435599554139515</v>
      </c>
      <c r="AF115" s="176">
        <v>-87.435599554139515</v>
      </c>
      <c r="AG115" s="176">
        <v>-87.435599554139515</v>
      </c>
      <c r="AH115" s="176">
        <v>-87.435599554139515</v>
      </c>
      <c r="AI115" s="176">
        <v>-87.435599554139515</v>
      </c>
      <c r="AJ115" s="176">
        <v>-87.435599554139515</v>
      </c>
      <c r="AK115" s="176">
        <v>-87.435599554139515</v>
      </c>
      <c r="AL115" s="176">
        <v>-87.435599554139515</v>
      </c>
      <c r="AM115" s="176">
        <v>-87.435599554139515</v>
      </c>
      <c r="AN115" s="176">
        <v>-87.435599554139515</v>
      </c>
      <c r="AO115" s="178">
        <v>-87.435599554139515</v>
      </c>
      <c r="AP115" s="5"/>
      <c r="AQ115" s="179">
        <v>-87.435599554139515</v>
      </c>
      <c r="AR115" s="178">
        <f ca="1">SUMIF($AD$4:$AO$4,"&lt;"&amp;MONTH(TODAY()),$AD115:$AO115)</f>
        <v>-437.17799777069757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0.22657490647625855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-0.49488354600172635</v>
      </c>
      <c r="AV115" s="45">
        <f ca="1">IFERROR(($AC115/$AR115)-1,"")</f>
        <v>0.83317715915875512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-2.5146921120828801E-3</v>
      </c>
      <c r="E116" s="196">
        <f t="shared" si="212"/>
        <v>-2.1639633639385859E-3</v>
      </c>
      <c r="F116" s="196">
        <f t="shared" si="212"/>
        <v>-2.5410548335148366E-3</v>
      </c>
      <c r="G116" s="196">
        <f t="shared" si="212"/>
        <v>-3.6126228110557241E-3</v>
      </c>
      <c r="H116" s="196">
        <f t="shared" si="212"/>
        <v>-2.30669066074416E-3</v>
      </c>
      <c r="I116" s="196">
        <f t="shared" si="212"/>
        <v>-2.8272997710546608E-3</v>
      </c>
      <c r="J116" s="196">
        <f t="shared" si="212"/>
        <v>-2.6315389098975602E-3</v>
      </c>
      <c r="K116" s="196">
        <f t="shared" si="212"/>
        <v>-4.0498634170797144E-3</v>
      </c>
      <c r="L116" s="196">
        <f t="shared" si="212"/>
        <v>-3.6294744874199236E-3</v>
      </c>
      <c r="M116" s="196">
        <f t="shared" si="212"/>
        <v>-3.3980474893878982E-3</v>
      </c>
      <c r="N116" s="196">
        <f t="shared" si="212"/>
        <v>-4.4148032804782649E-3</v>
      </c>
      <c r="O116" s="196">
        <f t="shared" si="212"/>
        <v>-5.2130037855717933E-3</v>
      </c>
      <c r="P116" s="196">
        <f t="shared" ca="1" si="212"/>
        <v>-2.599488078973998E-3</v>
      </c>
      <c r="Q116" s="197">
        <f t="shared" si="212"/>
        <v>-5.5211917075613882E-2</v>
      </c>
      <c r="R116" s="196">
        <f t="shared" si="212"/>
        <v>-3.3990652401824596E-3</v>
      </c>
      <c r="S116" s="196">
        <f t="shared" si="212"/>
        <v>-3.5711840079233267E-3</v>
      </c>
      <c r="T116" s="196">
        <f t="shared" si="212"/>
        <v>-4.8963081813740541E-3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-1.7740661544876943E-2</v>
      </c>
      <c r="AD116" s="185">
        <f t="shared" si="212"/>
        <v>-5.6096063508530372E-3</v>
      </c>
      <c r="AE116" s="185">
        <f t="shared" si="212"/>
        <v>-6.2626449401354074E-3</v>
      </c>
      <c r="AF116" s="185">
        <f t="shared" si="212"/>
        <v>-6.4531682026673226E-3</v>
      </c>
      <c r="AG116" s="185">
        <f t="shared" si="212"/>
        <v>-6.6499350408270935E-3</v>
      </c>
      <c r="AH116" s="185">
        <f t="shared" si="212"/>
        <v>-6.5280047814603621E-3</v>
      </c>
      <c r="AI116" s="185">
        <f t="shared" si="212"/>
        <v>-6.5637303234630899E-3</v>
      </c>
      <c r="AJ116" s="185">
        <f t="shared" si="212"/>
        <v>-5.6893041585345224E-3</v>
      </c>
      <c r="AK116" s="185">
        <f t="shared" si="212"/>
        <v>-6.3758765103108222E-3</v>
      </c>
      <c r="AL116" s="185">
        <f t="shared" si="212"/>
        <v>-5.8995819763499281E-3</v>
      </c>
      <c r="AM116" s="185">
        <f t="shared" si="212"/>
        <v>-5.6141488007826722E-3</v>
      </c>
      <c r="AN116" s="185">
        <f t="shared" si="212"/>
        <v>-5.4394417876640405E-3</v>
      </c>
      <c r="AO116" s="186">
        <f t="shared" si="212"/>
        <v>-5.3446810553301107E-3</v>
      </c>
      <c r="AP116" s="5"/>
      <c r="AQ116" s="146">
        <f>IFERROR(AQ115/AQ$11,"")</f>
        <v>-6.6499350408270935E-3</v>
      </c>
      <c r="AR116" s="147">
        <f ca="1">IFERROR(AR115/AR$11,"")</f>
        <v>-6.2777099265961889E-3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1.2836853703183299E-3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-1.7536268594530394E-3</v>
      </c>
      <c r="AV116" s="45">
        <f ca="1">IF($AR116&lt;&gt;0,IFERROR(($AR116-$AC116),""),"")</f>
        <v>1.1462951618280755E-2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-3450.0421999999999</v>
      </c>
      <c r="E117" s="176">
        <f t="shared" ref="E117:AB117" si="214">+E119+E121+E123</f>
        <v>-2903.73684</v>
      </c>
      <c r="F117" s="176">
        <f t="shared" si="214"/>
        <v>-2897.6688399999998</v>
      </c>
      <c r="G117" s="176">
        <f t="shared" si="214"/>
        <v>-2901.0757200000003</v>
      </c>
      <c r="H117" s="176">
        <f t="shared" si="214"/>
        <v>-2080.4385700000003</v>
      </c>
      <c r="I117" s="176">
        <f t="shared" si="214"/>
        <v>-3188.7951400000006</v>
      </c>
      <c r="J117" s="176">
        <f t="shared" si="214"/>
        <v>-2373.43019</v>
      </c>
      <c r="K117" s="176">
        <f t="shared" si="214"/>
        <v>-2760.3484600000006</v>
      </c>
      <c r="L117" s="176">
        <f t="shared" si="214"/>
        <v>-2745.2177700000007</v>
      </c>
      <c r="M117" s="176">
        <f t="shared" si="214"/>
        <v>-2914.4253200000003</v>
      </c>
      <c r="N117" s="176">
        <f t="shared" si="214"/>
        <v>-2882.9357200000004</v>
      </c>
      <c r="O117" s="176">
        <f t="shared" si="214"/>
        <v>31669.0085</v>
      </c>
      <c r="P117" s="176">
        <f t="shared" ca="1" si="214"/>
        <v>-14232.962170000001</v>
      </c>
      <c r="Q117" s="177">
        <f t="shared" si="214"/>
        <v>5.9359900000002233</v>
      </c>
      <c r="R117" s="176">
        <f t="shared" si="214"/>
        <v>5.6496299999998882</v>
      </c>
      <c r="S117" s="176">
        <f t="shared" si="214"/>
        <v>410.72752999999977</v>
      </c>
      <c r="T117" s="176">
        <f t="shared" si="214"/>
        <v>406.78551999999956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829.0986699999994</v>
      </c>
      <c r="AD117" s="176">
        <v>-1156.7291491915582</v>
      </c>
      <c r="AE117" s="176">
        <v>-1156.7291491915582</v>
      </c>
      <c r="AF117" s="176">
        <v>-1156.7291491915582</v>
      </c>
      <c r="AG117" s="176">
        <v>-1156.7291491915582</v>
      </c>
      <c r="AH117" s="176">
        <v>-1156.7291491915582</v>
      </c>
      <c r="AI117" s="176">
        <v>-1156.7291491915582</v>
      </c>
      <c r="AJ117" s="176">
        <v>-1156.7291491915582</v>
      </c>
      <c r="AK117" s="176">
        <v>-1156.7291491915582</v>
      </c>
      <c r="AL117" s="176">
        <v>-1156.7291491915582</v>
      </c>
      <c r="AM117" s="176">
        <v>-1156.7291491915582</v>
      </c>
      <c r="AN117" s="176">
        <v>-1156.7291491915582</v>
      </c>
      <c r="AO117" s="178">
        <v>-1156.7291491915582</v>
      </c>
      <c r="AP117" s="5"/>
      <c r="AQ117" s="179">
        <v>-1156.7291491915582</v>
      </c>
      <c r="AR117" s="178">
        <f ca="1">SUMIF($AD$4:$AO$4,"&lt;"&amp;MONTH(TODAY()),$AD117:$AO117)</f>
        <v>-5783.6457459577914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-1.1402188564730049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-1.3516687724903478</v>
      </c>
      <c r="AV117" s="45">
        <f ca="1">IFERROR(($AC117/$AR117)-1,"")</f>
        <v>-1.143352256762866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-0.21999512902308443</v>
      </c>
      <c r="E118" s="201">
        <f t="shared" si="216"/>
        <v>-0.28794320578998805</v>
      </c>
      <c r="F118" s="201">
        <f t="shared" si="216"/>
        <v>-0.29845426846233125</v>
      </c>
      <c r="G118" s="202">
        <f t="shared" si="216"/>
        <v>-0.29106899851617074</v>
      </c>
      <c r="H118" s="202">
        <f t="shared" si="216"/>
        <v>-0.15993362004518918</v>
      </c>
      <c r="I118" s="202">
        <f t="shared" si="216"/>
        <v>-0.37041047216121054</v>
      </c>
      <c r="J118" s="202">
        <f t="shared" si="216"/>
        <v>-0.15636744462438182</v>
      </c>
      <c r="K118" s="202">
        <f t="shared" si="216"/>
        <v>-0.28521080370179303</v>
      </c>
      <c r="L118" s="202">
        <f t="shared" si="216"/>
        <v>-0.2285591495852323</v>
      </c>
      <c r="M118" s="202">
        <f t="shared" si="216"/>
        <v>-0.22879379983986448</v>
      </c>
      <c r="N118" s="202">
        <f t="shared" si="216"/>
        <v>-0.23356413527523603</v>
      </c>
      <c r="O118" s="202">
        <f t="shared" si="216"/>
        <v>2.5088454523928427</v>
      </c>
      <c r="P118" s="202">
        <f t="shared" ca="1" si="216"/>
        <v>-0.24350331968078692</v>
      </c>
      <c r="Q118" s="203">
        <f t="shared" si="216"/>
        <v>4.8650717490493272E-4</v>
      </c>
      <c r="R118" s="202">
        <f t="shared" si="216"/>
        <v>5.0248175895771757E-4</v>
      </c>
      <c r="S118" s="202">
        <f t="shared" si="216"/>
        <v>3.2316144499592026E-2</v>
      </c>
      <c r="T118" s="202">
        <f t="shared" si="216"/>
        <v>4.5097703022937016E-2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1.8353263288132176E-2</v>
      </c>
      <c r="AD118" s="204">
        <f t="shared" si="216"/>
        <v>-7.4212279833501663E-2</v>
      </c>
      <c r="AE118" s="204">
        <f t="shared" si="216"/>
        <v>-8.2851652990680286E-2</v>
      </c>
      <c r="AF118" s="204">
        <f t="shared" si="216"/>
        <v>-8.5372180241520282E-2</v>
      </c>
      <c r="AG118" s="204">
        <f t="shared" si="216"/>
        <v>-8.7975306867909261E-2</v>
      </c>
      <c r="AH118" s="204">
        <f t="shared" si="216"/>
        <v>-8.6362230662139619E-2</v>
      </c>
      <c r="AI118" s="204">
        <f t="shared" si="216"/>
        <v>-8.6834861673031644E-2</v>
      </c>
      <c r="AJ118" s="204">
        <f t="shared" si="216"/>
        <v>-7.5266641875300827E-2</v>
      </c>
      <c r="AK118" s="204">
        <f t="shared" si="216"/>
        <v>-8.4349649899245316E-2</v>
      </c>
      <c r="AL118" s="204">
        <f t="shared" si="216"/>
        <v>-7.8048511989256691E-2</v>
      </c>
      <c r="AM118" s="204">
        <f t="shared" si="216"/>
        <v>-7.427237416886559E-2</v>
      </c>
      <c r="AN118" s="204">
        <f t="shared" si="216"/>
        <v>-7.1961087968816367E-2</v>
      </c>
      <c r="AO118" s="205">
        <f t="shared" si="216"/>
        <v>-7.0707450985158182E-2</v>
      </c>
      <c r="AP118" s="56"/>
      <c r="AQ118" s="206">
        <f>IFERROR(AQ117/AQ$11,"")</f>
        <v>-8.7975306867909261E-2</v>
      </c>
      <c r="AR118" s="205">
        <f ca="1">IFERROR(AR117/AR$11,"")</f>
        <v>-8.3050955209229976E-2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-0.33616670153910777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-0.13307300989084628</v>
      </c>
      <c r="AV118" s="45">
        <f ca="1">IF($AR118&lt;&gt;0,IFERROR(($AR118-$AC118),""),"")</f>
        <v>-0.10140421849736216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-3450.0421999999999</v>
      </c>
      <c r="E119" s="156">
        <v>-2903.73684</v>
      </c>
      <c r="F119" s="156">
        <v>-2897.6688399999998</v>
      </c>
      <c r="G119" s="156">
        <v>-2901.0757200000003</v>
      </c>
      <c r="H119" s="156">
        <v>-2080.4385700000003</v>
      </c>
      <c r="I119" s="156">
        <v>-3188.7951400000006</v>
      </c>
      <c r="J119" s="156">
        <v>-2373.43019</v>
      </c>
      <c r="K119" s="156">
        <v>-2760.3484600000006</v>
      </c>
      <c r="L119" s="156">
        <v>-2745.2177700000007</v>
      </c>
      <c r="M119" s="156">
        <v>-2914.4253200000003</v>
      </c>
      <c r="N119" s="156">
        <v>-2882.9357200000004</v>
      </c>
      <c r="O119" s="156">
        <v>31669.0085</v>
      </c>
      <c r="P119" s="156">
        <f ca="1">SUMIF($D$4:$O$4,"&lt;"&amp;MONTH(TODAY()),$D119:$O119)</f>
        <v>-14232.962170000001</v>
      </c>
      <c r="Q119" s="157">
        <v>5.9359900000002233</v>
      </c>
      <c r="R119" s="156">
        <v>36.104629999999887</v>
      </c>
      <c r="S119" s="156">
        <v>410.72752999999977</v>
      </c>
      <c r="T119" s="156">
        <v>406.78551999999956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859.55366999999944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-0.21999512902308443</v>
      </c>
      <c r="E120" s="154">
        <f t="shared" ref="E120:P120" si="218">IFERROR(E119/E$11,"")</f>
        <v>-0.28794320578998805</v>
      </c>
      <c r="F120" s="154">
        <f t="shared" si="218"/>
        <v>-0.29845426846233125</v>
      </c>
      <c r="G120" s="154">
        <f t="shared" si="218"/>
        <v>-0.29106899851617074</v>
      </c>
      <c r="H120" s="154">
        <f t="shared" si="218"/>
        <v>-0.15993362004518918</v>
      </c>
      <c r="I120" s="154">
        <f t="shared" si="218"/>
        <v>-0.37041047216121054</v>
      </c>
      <c r="J120" s="154">
        <f t="shared" si="218"/>
        <v>-0.15636744462438182</v>
      </c>
      <c r="K120" s="154">
        <f t="shared" si="218"/>
        <v>-0.28521080370179303</v>
      </c>
      <c r="L120" s="154">
        <f t="shared" si="218"/>
        <v>-0.2285591495852323</v>
      </c>
      <c r="M120" s="154">
        <f t="shared" si="218"/>
        <v>-0.22879379983986448</v>
      </c>
      <c r="N120" s="154">
        <f t="shared" si="218"/>
        <v>-0.23356413527523603</v>
      </c>
      <c r="O120" s="154">
        <f t="shared" si="218"/>
        <v>2.5088454523928427</v>
      </c>
      <c r="P120" s="154">
        <f t="shared" ca="1" si="218"/>
        <v>-0.24350331968078692</v>
      </c>
      <c r="Q120" s="172">
        <f>IFERROR(Q119/Q$11,"")</f>
        <v>4.8650717490493272E-4</v>
      </c>
      <c r="R120" s="154">
        <f t="shared" ref="R120:AO120" si="219">IFERROR(R119/R$11,"")</f>
        <v>3.2111692250497608E-3</v>
      </c>
      <c r="S120" s="154">
        <f t="shared" si="219"/>
        <v>3.2316144499592026E-2</v>
      </c>
      <c r="T120" s="154">
        <f t="shared" si="219"/>
        <v>4.5097703022937016E-2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1.9027427478312417E-2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-30.454999999999998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-30.454999999999998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-2.7086874660920434E-3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-6.741641901802421E-4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-13599.94455</v>
      </c>
      <c r="E125" s="217">
        <f t="shared" ref="E125:AB125" si="230">E23+E49+E73+E85+E101+E115+E117</f>
        <v>-7968.20442</v>
      </c>
      <c r="F125" s="217">
        <f t="shared" si="230"/>
        <v>-11652.640529999999</v>
      </c>
      <c r="G125" s="217">
        <f t="shared" si="230"/>
        <v>-10373.208860000002</v>
      </c>
      <c r="H125" s="217">
        <f t="shared" si="230"/>
        <v>-13204.46256</v>
      </c>
      <c r="I125" s="217">
        <f t="shared" si="230"/>
        <v>-11395.651760000001</v>
      </c>
      <c r="J125" s="217">
        <f t="shared" si="230"/>
        <v>-14011.612710000001</v>
      </c>
      <c r="K125" s="217">
        <f t="shared" si="230"/>
        <v>-12902.712710000003</v>
      </c>
      <c r="L125" s="217">
        <f t="shared" si="230"/>
        <v>-13626.315560000003</v>
      </c>
      <c r="M125" s="217">
        <f t="shared" si="230"/>
        <v>-15010.777789999998</v>
      </c>
      <c r="N125" s="217">
        <f t="shared" si="230"/>
        <v>-14069.6692</v>
      </c>
      <c r="O125" s="217">
        <f t="shared" si="230"/>
        <v>20303.756280000001</v>
      </c>
      <c r="P125" s="217">
        <f t="shared" ca="1" si="230"/>
        <v>-56798.46091999999</v>
      </c>
      <c r="Q125" s="218">
        <f t="shared" si="230"/>
        <v>-10166.834860000003</v>
      </c>
      <c r="R125" s="217">
        <f t="shared" si="230"/>
        <v>-11619.04348</v>
      </c>
      <c r="S125" s="217">
        <f t="shared" si="230"/>
        <v>-11246.040469999998</v>
      </c>
      <c r="T125" s="217">
        <f>T23+T49+T73+T85+T101+T115+T117</f>
        <v>-9606.3062400000017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-42638.225050000001</v>
      </c>
      <c r="AD125" s="71">
        <v>-11799.04392828709</v>
      </c>
      <c r="AE125" s="71">
        <v>-11067.653158424697</v>
      </c>
      <c r="AF125" s="71">
        <v>-10882.164209358518</v>
      </c>
      <c r="AG125" s="71">
        <v>-10701.753495476903</v>
      </c>
      <c r="AH125" s="71">
        <v>-10812.266767369829</v>
      </c>
      <c r="AI125" s="71">
        <v>-10779.461133073386</v>
      </c>
      <c r="AJ125" s="71">
        <v>-11700.78870595899</v>
      </c>
      <c r="AK125" s="71">
        <v>-10956.077194163816</v>
      </c>
      <c r="AL125" s="71">
        <v>-11454.290436293273</v>
      </c>
      <c r="AM125" s="71">
        <v>-11793.368813506202</v>
      </c>
      <c r="AN125" s="71">
        <v>-12018.467464561141</v>
      </c>
      <c r="AO125" s="71">
        <v>-12146.716198795555</v>
      </c>
      <c r="AP125" s="5"/>
      <c r="AQ125" s="220">
        <v>-10701.753495476903</v>
      </c>
      <c r="AR125" s="221">
        <f ca="1">SUMIF($AD$4:$AO$4,"&lt;"&amp;MONTH(TODAY()),$AD125:$AO125)</f>
        <v>-55262.881558917041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-7.3931088282358282E-2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-0.102361473373489</v>
      </c>
      <c r="AV125" s="45">
        <f ca="1">IFERROR(($AC125/$AR125)-1,"")</f>
        <v>-0.22844730771879129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-0.86721303176640685</v>
      </c>
      <c r="E126" s="47">
        <f t="shared" ref="E126:P126" si="232">IFERROR(E125/E$11,"")</f>
        <v>-0.79015091639115365</v>
      </c>
      <c r="F126" s="47">
        <f t="shared" si="232"/>
        <v>-1.2001993661344896</v>
      </c>
      <c r="G126" s="48">
        <f t="shared" si="232"/>
        <v>-1.0407586032533029</v>
      </c>
      <c r="H126" s="48">
        <f t="shared" si="232"/>
        <v>-1.015092456189161</v>
      </c>
      <c r="I126" s="48">
        <f t="shared" si="232"/>
        <v>-1.32371901100123</v>
      </c>
      <c r="J126" s="48">
        <f t="shared" si="232"/>
        <v>-0.92311966189711681</v>
      </c>
      <c r="K126" s="48">
        <f t="shared" si="232"/>
        <v>-1.3331625029516889</v>
      </c>
      <c r="L126" s="48">
        <f t="shared" si="232"/>
        <v>-1.1344889029964347</v>
      </c>
      <c r="M126" s="48">
        <f t="shared" si="232"/>
        <v>-1.178404835271587</v>
      </c>
      <c r="N126" s="48">
        <f t="shared" si="232"/>
        <v>-1.1398693690980461</v>
      </c>
      <c r="O126" s="48">
        <f t="shared" si="232"/>
        <v>1.6084806257692161</v>
      </c>
      <c r="P126" s="48">
        <f t="shared" ca="1" si="232"/>
        <v>-0.97173122654196165</v>
      </c>
      <c r="Q126" s="49">
        <f>IFERROR(Q125/Q$11,"")</f>
        <v>-0.83326254010929979</v>
      </c>
      <c r="R126" s="48">
        <f t="shared" ref="R126:AO126" si="233">IFERROR(R125/R$11,"")</f>
        <v>-1.0334052681745027</v>
      </c>
      <c r="S126" s="48">
        <f t="shared" si="233"/>
        <v>-0.88484126904466309</v>
      </c>
      <c r="T126" s="48">
        <f t="shared" si="233"/>
        <v>-1.0649895944155221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-0.94385698445431498</v>
      </c>
      <c r="AD126" s="223">
        <f t="shared" si="233"/>
        <v>-0.75699134095981213</v>
      </c>
      <c r="AE126" s="223">
        <f t="shared" si="233"/>
        <v>-0.79272953356789289</v>
      </c>
      <c r="AF126" s="223">
        <f t="shared" si="233"/>
        <v>-0.80315611044165469</v>
      </c>
      <c r="AG126" s="223">
        <f t="shared" si="233"/>
        <v>-0.81392437326171962</v>
      </c>
      <c r="AH126" s="223">
        <f t="shared" si="233"/>
        <v>-0.80725161737023376</v>
      </c>
      <c r="AI126" s="223">
        <f t="shared" si="233"/>
        <v>-0.80920673353346795</v>
      </c>
      <c r="AJ126" s="223">
        <f t="shared" si="233"/>
        <v>-0.76135288352116781</v>
      </c>
      <c r="AK126" s="223">
        <f t="shared" si="233"/>
        <v>-0.79892624495778397</v>
      </c>
      <c r="AL126" s="223">
        <f t="shared" si="233"/>
        <v>-0.77286054827119766</v>
      </c>
      <c r="AM126" s="223">
        <f t="shared" si="233"/>
        <v>-0.75723993109393628</v>
      </c>
      <c r="AN126" s="223">
        <f t="shared" si="233"/>
        <v>-0.74767891435267841</v>
      </c>
      <c r="AO126" s="223">
        <f t="shared" si="233"/>
        <v>-0.74249303811287715</v>
      </c>
      <c r="AP126" s="5"/>
      <c r="AQ126" s="52">
        <f t="shared" ref="AQ126" si="235">IFERROR(AQ125/AQ$11,"")</f>
        <v>-0.81392437326171962</v>
      </c>
      <c r="AR126" s="224">
        <f ca="1">IFERROR(AR125/AR$11,"")</f>
        <v>-0.79355398008087052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2.4230991162219162E-2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0.25106522115380248</v>
      </c>
      <c r="AV126" s="45">
        <f ca="1">IF($AR126&lt;&gt;0,IFERROR(($AR126-$AC126),""),"")</f>
        <v>0.15030300437344446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2082.4126699999997</v>
      </c>
      <c r="E127" s="40">
        <f t="shared" si="236"/>
        <v>2116.2038299999876</v>
      </c>
      <c r="F127" s="40">
        <f t="shared" si="236"/>
        <v>-1943.719779999994</v>
      </c>
      <c r="G127" s="40">
        <f t="shared" si="236"/>
        <v>-406.23974000000089</v>
      </c>
      <c r="H127" s="40">
        <f t="shared" si="236"/>
        <v>-196.32474999999431</v>
      </c>
      <c r="I127" s="40">
        <f t="shared" si="236"/>
        <v>-2786.8369999999941</v>
      </c>
      <c r="J127" s="40">
        <f t="shared" si="236"/>
        <v>1166.9316200000012</v>
      </c>
      <c r="K127" s="40">
        <f t="shared" si="236"/>
        <v>-3224.4381700000049</v>
      </c>
      <c r="L127" s="40">
        <f t="shared" si="236"/>
        <v>-1615.342580000015</v>
      </c>
      <c r="M127" s="40">
        <f t="shared" si="236"/>
        <v>-2272.5596999999998</v>
      </c>
      <c r="N127" s="40">
        <f t="shared" si="236"/>
        <v>-1726.4397200000039</v>
      </c>
      <c r="O127" s="40">
        <f t="shared" si="236"/>
        <v>32926.697430000007</v>
      </c>
      <c r="P127" s="40">
        <f ca="1">SUMIF($D$4:$O$4,"&lt;"&amp;MONTH(TODAY()),$D127:$O127)</f>
        <v>1652.3322299999982</v>
      </c>
      <c r="Q127" s="41">
        <f t="shared" ref="Q127:AB127" si="237">Q11+Q125</f>
        <v>2034.4034899999988</v>
      </c>
      <c r="R127" s="40">
        <f t="shared" si="237"/>
        <v>-375.59055999999509</v>
      </c>
      <c r="S127" s="40">
        <f t="shared" si="237"/>
        <v>1463.6294600000056</v>
      </c>
      <c r="T127" s="40">
        <f>T11+T125</f>
        <v>-586.21224999998958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2536.2301400000197</v>
      </c>
      <c r="AD127" s="40">
        <v>3787.7181518798061</v>
      </c>
      <c r="AE127" s="40">
        <v>2893.7960998257695</v>
      </c>
      <c r="AF127" s="40">
        <v>2667.0873843004374</v>
      </c>
      <c r="AG127" s="40">
        <v>2446.5854006673526</v>
      </c>
      <c r="AH127" s="40">
        <v>2581.6571774253734</v>
      </c>
      <c r="AI127" s="40">
        <v>2541.561402174164</v>
      </c>
      <c r="AJ127" s="40">
        <v>3667.6284357010172</v>
      </c>
      <c r="AK127" s="40">
        <v>2757.4254768402461</v>
      </c>
      <c r="AL127" s="40">
        <v>3366.3527727762485</v>
      </c>
      <c r="AM127" s="40">
        <v>3780.7819004809407</v>
      </c>
      <c r="AN127" s="40">
        <v>4055.9024739925335</v>
      </c>
      <c r="AO127" s="40">
        <v>4212.6509269457056</v>
      </c>
      <c r="AP127" s="5"/>
      <c r="AQ127" s="43">
        <v>2446.5854006673526</v>
      </c>
      <c r="AR127" s="44">
        <f ca="1">SUMIF($AD$4:$AO$4,"&lt;"&amp;MONTH(TODAY()),$AD127:$AO127)</f>
        <v>14376.844214098739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0.44302044403629326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-1.2396042459176324</v>
      </c>
      <c r="AV127" s="45">
        <f ca="1">IFERROR(($AC127/$AR127)-1,"")</f>
        <v>-0.82358923125056538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0.13278696823359312</v>
      </c>
      <c r="E128" s="47">
        <f t="shared" ref="E128:P128" si="239">IFERROR(E127/E$11,"")</f>
        <v>0.20984908360884638</v>
      </c>
      <c r="F128" s="47">
        <f t="shared" si="239"/>
        <v>-0.20019936613448958</v>
      </c>
      <c r="G128" s="48">
        <f t="shared" si="239"/>
        <v>-4.0758603253302828E-2</v>
      </c>
      <c r="H128" s="48">
        <f t="shared" si="239"/>
        <v>-1.509245618916104E-2</v>
      </c>
      <c r="I128" s="48">
        <f t="shared" si="239"/>
        <v>-0.32371901100123007</v>
      </c>
      <c r="J128" s="48">
        <f t="shared" si="239"/>
        <v>7.6880338102883222E-2</v>
      </c>
      <c r="K128" s="48">
        <f t="shared" si="239"/>
        <v>-0.33316250295168887</v>
      </c>
      <c r="L128" s="48">
        <f t="shared" si="239"/>
        <v>-0.13448890299643457</v>
      </c>
      <c r="M128" s="48">
        <f t="shared" si="239"/>
        <v>-0.17840483527158704</v>
      </c>
      <c r="N128" s="48">
        <f t="shared" si="239"/>
        <v>-0.13986936909804618</v>
      </c>
      <c r="O128" s="48">
        <f t="shared" si="239"/>
        <v>2.6084806257692161</v>
      </c>
      <c r="P128" s="48">
        <f t="shared" ca="1" si="239"/>
        <v>2.8268773458038153E-2</v>
      </c>
      <c r="Q128" s="49">
        <f>IFERROR(Q127/Q$11,"")</f>
        <v>0.16673745989070024</v>
      </c>
      <c r="R128" s="48">
        <f t="shared" ref="R128:AO128" si="240">IFERROR(R127/R$11,"")</f>
        <v>-3.340526817450265E-2</v>
      </c>
      <c r="S128" s="48">
        <f t="shared" si="240"/>
        <v>0.11515873095533687</v>
      </c>
      <c r="T128" s="48">
        <f t="shared" si="240"/>
        <v>-6.4989594415522142E-2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5.6143015545684953E-2</v>
      </c>
      <c r="AD128" s="107">
        <f t="shared" si="240"/>
        <v>0.24300865904018784</v>
      </c>
      <c r="AE128" s="107">
        <f t="shared" si="240"/>
        <v>0.20727046643210709</v>
      </c>
      <c r="AF128" s="107">
        <f t="shared" si="240"/>
        <v>0.19684388955834531</v>
      </c>
      <c r="AG128" s="107">
        <f t="shared" si="240"/>
        <v>0.18607562673828043</v>
      </c>
      <c r="AH128" s="107">
        <f t="shared" si="240"/>
        <v>0.19274838262976624</v>
      </c>
      <c r="AI128" s="107">
        <f t="shared" si="240"/>
        <v>0.19079326646653202</v>
      </c>
      <c r="AJ128" s="107">
        <f t="shared" si="240"/>
        <v>0.23864711647883219</v>
      </c>
      <c r="AK128" s="107">
        <f t="shared" si="240"/>
        <v>0.20107375504221603</v>
      </c>
      <c r="AL128" s="107">
        <f t="shared" si="240"/>
        <v>0.22713945172880232</v>
      </c>
      <c r="AM128" s="107">
        <f t="shared" si="240"/>
        <v>0.24276006890606375</v>
      </c>
      <c r="AN128" s="107">
        <f t="shared" si="240"/>
        <v>0.25232108564732159</v>
      </c>
      <c r="AO128" s="107">
        <f t="shared" si="240"/>
        <v>0.25750696188712285</v>
      </c>
      <c r="AP128" s="119"/>
      <c r="AQ128" s="52">
        <f t="shared" ref="AQ128" si="242">IFERROR(AQ127/AQ$11,"")</f>
        <v>0.18607562673828043</v>
      </c>
      <c r="AR128" s="224">
        <f ca="1">IFERROR(AR127/AR$11,"")</f>
        <v>0.20644601991912961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2.4230991162219315E-2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0.25106522115380259</v>
      </c>
      <c r="AV128" s="45">
        <f ca="1">IF($AR128&lt;&gt;0,IFERROR(($AR128-$AC128),""),"")</f>
        <v>0.15030300437344465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-222.44253</v>
      </c>
      <c r="E129" s="229">
        <f t="shared" ref="E129:AB129" si="243">E131+E133+E147+E155+E157+E159+E161+E163</f>
        <v>-283.43973999999997</v>
      </c>
      <c r="F129" s="229">
        <f t="shared" si="243"/>
        <v>-312.54656</v>
      </c>
      <c r="G129" s="229">
        <f t="shared" si="243"/>
        <v>-218.58138000000002</v>
      </c>
      <c r="H129" s="229">
        <f t="shared" si="243"/>
        <v>-526.67034999999998</v>
      </c>
      <c r="I129" s="229">
        <f t="shared" si="243"/>
        <v>-282.29050999999998</v>
      </c>
      <c r="J129" s="229">
        <f t="shared" si="243"/>
        <v>-200.81601999999998</v>
      </c>
      <c r="K129" s="229">
        <f t="shared" si="243"/>
        <v>-218.33242000000001</v>
      </c>
      <c r="L129" s="229">
        <f t="shared" si="243"/>
        <v>-490.06593999999996</v>
      </c>
      <c r="M129" s="229">
        <f t="shared" si="243"/>
        <v>-293.50792000000001</v>
      </c>
      <c r="N129" s="229">
        <f t="shared" si="243"/>
        <v>-445.78506000000004</v>
      </c>
      <c r="O129" s="229">
        <f t="shared" si="243"/>
        <v>-744.72372999999993</v>
      </c>
      <c r="P129" s="229">
        <f t="shared" ca="1" si="243"/>
        <v>-1563.6805599999998</v>
      </c>
      <c r="Q129" s="230">
        <f t="shared" si="243"/>
        <v>-192.85160999999999</v>
      </c>
      <c r="R129" s="229">
        <f t="shared" si="243"/>
        <v>-167.55369999999999</v>
      </c>
      <c r="S129" s="229">
        <f t="shared" si="243"/>
        <v>-287.75479999999999</v>
      </c>
      <c r="T129" s="229">
        <f t="shared" si="243"/>
        <v>-214.21915000000001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-862.37925999999993</v>
      </c>
      <c r="AD129" s="232">
        <v>-411.0552163485952</v>
      </c>
      <c r="AE129" s="232">
        <v>-406.04239500093502</v>
      </c>
      <c r="AF129" s="232">
        <v>-404.77108696431742</v>
      </c>
      <c r="AG129" s="232">
        <v>-403.53458424216456</v>
      </c>
      <c r="AH129" s="232">
        <v>-404.29202241526161</v>
      </c>
      <c r="AI129" s="232">
        <v>-404.06717847314337</v>
      </c>
      <c r="AJ129" s="232">
        <v>-410.3817926518509</v>
      </c>
      <c r="AK129" s="232">
        <v>-405.2776733246717</v>
      </c>
      <c r="AL129" s="232">
        <v>-408.69233765835395</v>
      </c>
      <c r="AM129" s="232">
        <v>-411.01632012827588</v>
      </c>
      <c r="AN129" s="232">
        <v>-412.55910596839522</v>
      </c>
      <c r="AO129" s="233">
        <v>-413.43809982403502</v>
      </c>
      <c r="AP129" s="121"/>
      <c r="AQ129" s="234">
        <v>-403.53458424216456</v>
      </c>
      <c r="AR129" s="235">
        <f ca="1">SUMIF($AD$4:$AO$4,"&lt;"&amp;MONTH(TODAY()),$AD129:$AO129)</f>
        <v>-2029.6953049712738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-1.9957006401917776E-2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-0.46914302177519118</v>
      </c>
      <c r="AV129" s="45">
        <f ca="1">IFERROR(($AC129/$AR129)-1,"")</f>
        <v>-0.5751188575507864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-1.4184253481760696E-2</v>
      </c>
      <c r="E130" s="241">
        <f t="shared" ref="E130:P130" si="245">IFERROR(E129/E$11,"")</f>
        <v>-2.8106730010657822E-2</v>
      </c>
      <c r="F130" s="241">
        <f t="shared" si="245"/>
        <v>-3.219168927710115E-2</v>
      </c>
      <c r="G130" s="242">
        <f t="shared" si="245"/>
        <v>-2.1930576624481404E-2</v>
      </c>
      <c r="H130" s="242">
        <f t="shared" si="245"/>
        <v>-4.048775910070096E-2</v>
      </c>
      <c r="I130" s="242">
        <f t="shared" si="245"/>
        <v>-3.2790868182183977E-2</v>
      </c>
      <c r="J130" s="242">
        <f t="shared" si="245"/>
        <v>-1.3230255526091016E-2</v>
      </c>
      <c r="K130" s="242">
        <f t="shared" si="245"/>
        <v>-2.2559023212003246E-2</v>
      </c>
      <c r="L130" s="242">
        <f t="shared" si="245"/>
        <v>-4.080151881250843E-2</v>
      </c>
      <c r="M130" s="242">
        <f t="shared" si="245"/>
        <v>-2.3041521029571261E-2</v>
      </c>
      <c r="N130" s="242">
        <f t="shared" si="245"/>
        <v>-3.6115755663646637E-2</v>
      </c>
      <c r="O130" s="242">
        <f t="shared" si="245"/>
        <v>-5.8997639389295531E-2</v>
      </c>
      <c r="P130" s="242">
        <f t="shared" ca="1" si="245"/>
        <v>-2.6752084543783472E-2</v>
      </c>
      <c r="Q130" s="243">
        <f>IFERROR(Q129/Q$11,"")</f>
        <v>-1.5805904652292934E-2</v>
      </c>
      <c r="R130" s="242">
        <f t="shared" ref="R130:AO130" si="246">IFERROR(R129/R$11,"")</f>
        <v>-1.4902334824736378E-2</v>
      </c>
      <c r="S130" s="242">
        <f t="shared" si="246"/>
        <v>-2.2640619432671601E-2</v>
      </c>
      <c r="T130" s="242">
        <f t="shared" si="246"/>
        <v>-2.3749103971365572E-2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-1.9089975880680888E-2</v>
      </c>
      <c r="AD130" s="245">
        <f t="shared" si="246"/>
        <v>-2.6372072290218328E-2</v>
      </c>
      <c r="AE130" s="245">
        <f t="shared" si="246"/>
        <v>-2.9083112181995417E-2</v>
      </c>
      <c r="AF130" s="245">
        <f t="shared" si="246"/>
        <v>-2.9874054973910893E-2</v>
      </c>
      <c r="AG130" s="245">
        <f t="shared" si="246"/>
        <v>-3.0690917493806071E-2</v>
      </c>
      <c r="AH130" s="245">
        <f t="shared" si="246"/>
        <v>-3.0184733322482921E-2</v>
      </c>
      <c r="AI130" s="245">
        <f t="shared" si="246"/>
        <v>-3.0333045185080787E-2</v>
      </c>
      <c r="AJ130" s="245">
        <f t="shared" si="246"/>
        <v>-2.6702931659722234E-2</v>
      </c>
      <c r="AK130" s="245">
        <f t="shared" si="246"/>
        <v>-2.9553184408648129E-2</v>
      </c>
      <c r="AL130" s="245">
        <f t="shared" si="246"/>
        <v>-2.7575883981084834E-2</v>
      </c>
      <c r="AM130" s="245">
        <f t="shared" si="246"/>
        <v>-2.6390929924618115E-2</v>
      </c>
      <c r="AN130" s="245">
        <f t="shared" si="246"/>
        <v>-2.5665647085730572E-2</v>
      </c>
      <c r="AO130" s="246">
        <f t="shared" si="246"/>
        <v>-2.5272255133482229E-2</v>
      </c>
      <c r="AP130" s="119"/>
      <c r="AQ130" s="247">
        <f t="shared" ref="AQ130" si="248">IFERROR(AQ129/AQ$11,"")</f>
        <v>-3.0690917493806071E-2</v>
      </c>
      <c r="AR130" s="248">
        <f ca="1">IFERROR(AR129/AR$11,"")</f>
        <v>-2.9145653324179899E-2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1.8185273468841676E-3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-6.9418135224404987E-3</v>
      </c>
      <c r="AV130" s="45">
        <f ca="1">IF($AR130&lt;&gt;0,IFERROR(($AR130-$AC130),""),"")</f>
        <v>-1.0055677443499011E-2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-9.8079099999999997</v>
      </c>
      <c r="E131" s="250">
        <v>-51.809690000000018</v>
      </c>
      <c r="F131" s="250">
        <v>-10.85097</v>
      </c>
      <c r="G131" s="250">
        <v>-10.17723</v>
      </c>
      <c r="H131" s="250">
        <v>-25.274010000000001</v>
      </c>
      <c r="I131" s="250">
        <v>-4.4655399999999998</v>
      </c>
      <c r="J131" s="250">
        <v>-92.948269999999994</v>
      </c>
      <c r="K131" s="250">
        <v>-19.886880000000001</v>
      </c>
      <c r="L131" s="250">
        <v>-154.96993000000001</v>
      </c>
      <c r="M131" s="250">
        <v>-36.502369999999999</v>
      </c>
      <c r="N131" s="250">
        <v>-95.49951999999999</v>
      </c>
      <c r="O131" s="250">
        <v>-437.66236999999995</v>
      </c>
      <c r="P131" s="250">
        <f ca="1">SUMIF($D$4:$O$4,"&lt;"&amp;MONTH(TODAY()),$D131:$O131)</f>
        <v>-107.91981000000001</v>
      </c>
      <c r="Q131" s="251">
        <v>-34.48272</v>
      </c>
      <c r="R131" s="250">
        <v>67.755939999999995</v>
      </c>
      <c r="S131" s="250">
        <v>-34.573789999999995</v>
      </c>
      <c r="T131" s="250">
        <v>108.80757000000001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107.50700000000001</v>
      </c>
      <c r="AD131" s="250">
        <v>-71.239101749999989</v>
      </c>
      <c r="AE131" s="250">
        <v>-71.239101749999989</v>
      </c>
      <c r="AF131" s="250">
        <v>-71.239101749999989</v>
      </c>
      <c r="AG131" s="250">
        <v>-71.239101749999989</v>
      </c>
      <c r="AH131" s="250">
        <v>-71.239101749999989</v>
      </c>
      <c r="AI131" s="250">
        <v>-71.239101749999989</v>
      </c>
      <c r="AJ131" s="250">
        <v>-71.239101749999989</v>
      </c>
      <c r="AK131" s="250">
        <v>-71.239101749999989</v>
      </c>
      <c r="AL131" s="250">
        <v>-71.239101749999989</v>
      </c>
      <c r="AM131" s="250">
        <v>-71.239101749999989</v>
      </c>
      <c r="AN131" s="250">
        <v>-71.239101749999989</v>
      </c>
      <c r="AO131" s="253">
        <v>-71.239101749999989</v>
      </c>
      <c r="AP131" s="5"/>
      <c r="AQ131" s="254">
        <v>-71.239101749999989</v>
      </c>
      <c r="AR131" s="253">
        <f ca="1">SUMIF($AD$4:$AO$4,"&lt;"&amp;MONTH(TODAY()),$AD131:$AO131)</f>
        <v>-356.19550874999993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-11.691275523890097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-2.5273574108477588</v>
      </c>
      <c r="AV131" s="45">
        <f ca="1">IFERROR(($AC131/$AR131)-1,"")</f>
        <v>-1.3018202008702335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-6.2541044451479473E-4</v>
      </c>
      <c r="E132" s="260">
        <f t="shared" si="249"/>
        <v>-5.1376033888751067E-3</v>
      </c>
      <c r="F132" s="260">
        <f t="shared" si="249"/>
        <v>-1.1176288569458141E-3</v>
      </c>
      <c r="G132" s="261">
        <f t="shared" si="249"/>
        <v>-1.0210957691820358E-3</v>
      </c>
      <c r="H132" s="261">
        <f t="shared" si="249"/>
        <v>-1.9429383643653135E-3</v>
      </c>
      <c r="I132" s="261">
        <f t="shared" si="249"/>
        <v>-5.1871716658937568E-4</v>
      </c>
      <c r="J132" s="261">
        <f t="shared" si="249"/>
        <v>-6.1236616620929931E-3</v>
      </c>
      <c r="K132" s="261">
        <f t="shared" si="249"/>
        <v>-2.0547960194565841E-3</v>
      </c>
      <c r="L132" s="261">
        <f t="shared" si="249"/>
        <v>-1.2902362719327353E-2</v>
      </c>
      <c r="M132" s="261">
        <f t="shared" si="249"/>
        <v>-2.8655789798932548E-3</v>
      </c>
      <c r="N132" s="261">
        <f t="shared" si="249"/>
        <v>-7.736996233825187E-3</v>
      </c>
      <c r="O132" s="261">
        <f t="shared" si="249"/>
        <v>-3.4671980547100918E-2</v>
      </c>
      <c r="P132" s="261">
        <f t="shared" ca="1" si="249"/>
        <v>-1.8463361091277171E-3</v>
      </c>
      <c r="Q132" s="262">
        <f t="shared" si="249"/>
        <v>-2.8261655916261971E-3</v>
      </c>
      <c r="R132" s="261">
        <f t="shared" si="249"/>
        <v>6.0262572789783128E-3</v>
      </c>
      <c r="S132" s="261">
        <f t="shared" si="249"/>
        <v>-2.7202744202185574E-3</v>
      </c>
      <c r="T132" s="261">
        <f t="shared" si="249"/>
        <v>1.2062797806833038E-2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2.3798184072798324E-3</v>
      </c>
      <c r="AD132" s="261">
        <f t="shared" si="249"/>
        <v>-4.5704875318939358E-3</v>
      </c>
      <c r="AE132" s="261">
        <f t="shared" si="249"/>
        <v>-5.1025577955599068E-3</v>
      </c>
      <c r="AF132" s="261">
        <f t="shared" si="249"/>
        <v>-5.2577886872615066E-3</v>
      </c>
      <c r="AG132" s="261">
        <f t="shared" si="249"/>
        <v>-5.4181065998299468E-3</v>
      </c>
      <c r="AH132" s="261">
        <f t="shared" si="249"/>
        <v>-5.318762600386653E-3</v>
      </c>
      <c r="AI132" s="261">
        <f t="shared" si="249"/>
        <v>-5.3478703726760213E-3</v>
      </c>
      <c r="AJ132" s="261">
        <f t="shared" si="249"/>
        <v>-4.6354221839078188E-3</v>
      </c>
      <c r="AK132" s="261">
        <f t="shared" si="249"/>
        <v>-5.1948144437692426E-3</v>
      </c>
      <c r="AL132" s="261">
        <f t="shared" si="249"/>
        <v>-4.8067483134878438E-3</v>
      </c>
      <c r="AM132" s="261">
        <f t="shared" si="249"/>
        <v>-4.5741885421732922E-3</v>
      </c>
      <c r="AN132" s="261">
        <f t="shared" si="249"/>
        <v>-4.4318441109866529E-3</v>
      </c>
      <c r="AO132" s="264">
        <f t="shared" si="249"/>
        <v>-4.3546367779659489E-3</v>
      </c>
      <c r="AP132" s="119"/>
      <c r="AQ132" s="265">
        <f>IFERROR(AQ131/AQ$11,"")</f>
        <v>-5.4181065998299468E-3</v>
      </c>
      <c r="AR132" s="264">
        <f ca="1">IFERROR(AR131/AR$11,"")</f>
        <v>-5.1148321564474016E-3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-1.3083893576015073E-2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-1.7480904406662987E-2</v>
      </c>
      <c r="AV132" s="45">
        <f ca="1">IF($AR132&lt;&gt;0,IFERROR(($AR132-$AC132),""),"")</f>
        <v>-7.4946505637272336E-3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-386.06479999999999</v>
      </c>
      <c r="I133" s="250">
        <v>-54.621870000000001</v>
      </c>
      <c r="J133" s="250">
        <v>0</v>
      </c>
      <c r="K133" s="250">
        <v>0</v>
      </c>
      <c r="L133" s="250">
        <v>-8.6469100000000001</v>
      </c>
      <c r="M133" s="250">
        <v>-8.6469100000000001</v>
      </c>
      <c r="N133" s="250">
        <v>0</v>
      </c>
      <c r="O133" s="250">
        <v>0</v>
      </c>
      <c r="P133" s="250">
        <f ca="1">SUMIF($D$4:$O$4,"&lt;"&amp;MONTH(TODAY()),$D133:$O133)</f>
        <v>-386.06479999999999</v>
      </c>
      <c r="Q133" s="251">
        <f>+Q135+Q137+Q139+Q141+Q143+Q145</f>
        <v>0</v>
      </c>
      <c r="R133" s="250">
        <v>0</v>
      </c>
      <c r="S133" s="250">
        <v>-0.15</v>
      </c>
      <c r="T133" s="250">
        <v>-45.274000000000001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-45.423999999999999</v>
      </c>
      <c r="AD133" s="250">
        <v>-34.348536750000001</v>
      </c>
      <c r="AE133" s="250">
        <v>-34.348536750000001</v>
      </c>
      <c r="AF133" s="250">
        <v>-34.348536750000001</v>
      </c>
      <c r="AG133" s="250">
        <v>-34.348536750000001</v>
      </c>
      <c r="AH133" s="250">
        <v>-34.348536750000001</v>
      </c>
      <c r="AI133" s="250">
        <v>-34.348536750000001</v>
      </c>
      <c r="AJ133" s="250">
        <v>-34.348536750000001</v>
      </c>
      <c r="AK133" s="250">
        <v>-34.348536750000001</v>
      </c>
      <c r="AL133" s="250">
        <v>-34.348536750000001</v>
      </c>
      <c r="AM133" s="250">
        <v>-34.348536750000001</v>
      </c>
      <c r="AN133" s="250">
        <v>-34.348536750000001</v>
      </c>
      <c r="AO133" s="253">
        <v>-34.348536750000001</v>
      </c>
      <c r="AP133" s="5"/>
      <c r="AQ133" s="254">
        <v>-34.348536750000001</v>
      </c>
      <c r="AR133" s="253">
        <f ca="1">SUMIF($AD$4:$AO$4,"&lt;"&amp;MONTH(TODAY()),$AD133:$AO133)</f>
        <v>-171.74268375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0.31807652621475935</v>
      </c>
      <c r="AV133" s="45">
        <f ca="1">IFERROR(($AC133/$AR133)-1,"")</f>
        <v>-0.73551129510633373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-2.9678713866577635E-2</v>
      </c>
      <c r="I134" s="261">
        <f t="shared" si="251"/>
        <v>-6.3448769107909064E-3</v>
      </c>
      <c r="J134" s="261">
        <f t="shared" si="251"/>
        <v>0</v>
      </c>
      <c r="K134" s="261">
        <f t="shared" si="251"/>
        <v>0</v>
      </c>
      <c r="L134" s="261">
        <f t="shared" si="251"/>
        <v>-7.1991752994518923E-4</v>
      </c>
      <c r="M134" s="261">
        <f t="shared" si="251"/>
        <v>-6.7881629431263736E-4</v>
      </c>
      <c r="N134" s="261">
        <f t="shared" si="251"/>
        <v>0</v>
      </c>
      <c r="O134" s="261">
        <f t="shared" si="251"/>
        <v>0</v>
      </c>
      <c r="P134" s="261">
        <f t="shared" ca="1" si="251"/>
        <v>-6.6049539996704048E-3</v>
      </c>
      <c r="Q134" s="262">
        <f t="shared" si="251"/>
        <v>0</v>
      </c>
      <c r="R134" s="261">
        <f t="shared" si="251"/>
        <v>0</v>
      </c>
      <c r="S134" s="261">
        <f t="shared" si="251"/>
        <v>-1.1802037411368083E-5</v>
      </c>
      <c r="T134" s="261">
        <f t="shared" si="251"/>
        <v>-5.01923816427992E-3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-1.0055240247823778E-3</v>
      </c>
      <c r="AD134" s="261">
        <f t="shared" si="251"/>
        <v>-2.2036993041490123E-3</v>
      </c>
      <c r="AE134" s="261">
        <f t="shared" si="251"/>
        <v>-2.4602414917421172E-3</v>
      </c>
      <c r="AF134" s="261">
        <f t="shared" si="251"/>
        <v>-2.5350873819536351E-3</v>
      </c>
      <c r="AG134" s="261">
        <f t="shared" si="251"/>
        <v>-2.6123860223950185E-3</v>
      </c>
      <c r="AH134" s="261">
        <f t="shared" si="251"/>
        <v>-2.5644864709977416E-3</v>
      </c>
      <c r="AI134" s="261">
        <f t="shared" si="251"/>
        <v>-2.5785210301321427E-3</v>
      </c>
      <c r="AJ134" s="261">
        <f t="shared" si="251"/>
        <v>-2.2350080970205805E-3</v>
      </c>
      <c r="AK134" s="261">
        <f t="shared" si="251"/>
        <v>-2.5047238166677004E-3</v>
      </c>
      <c r="AL134" s="261">
        <f t="shared" si="251"/>
        <v>-2.3176144426026225E-3</v>
      </c>
      <c r="AM134" s="261">
        <f t="shared" si="251"/>
        <v>-2.205483777625934E-3</v>
      </c>
      <c r="AN134" s="261">
        <f t="shared" si="251"/>
        <v>-2.13685120358071E-3</v>
      </c>
      <c r="AO134" s="264">
        <f t="shared" si="251"/>
        <v>-2.0996250335352526E-3</v>
      </c>
      <c r="AP134" s="119"/>
      <c r="AQ134" s="265">
        <f>IFERROR(AQ133/AQ$11,"")</f>
        <v>-2.6123860223950185E-3</v>
      </c>
      <c r="AR134" s="264">
        <f ca="1">IFERROR(AR133/AR$11,"")</f>
        <v>-2.4661596788847122E-3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5.01923816427992E-3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2.4068521418849015E-3</v>
      </c>
      <c r="AV134" s="45">
        <f ca="1">IF($AR134&lt;&gt;0,IFERROR(($AR134-$AC134),""),"")</f>
        <v>-1.4606356541023344E-3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-386.06479999999999</v>
      </c>
      <c r="I135" s="268">
        <v>-54.621870000000001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-386.06479999999999</v>
      </c>
      <c r="Q135" s="269">
        <v>0</v>
      </c>
      <c r="R135" s="268">
        <v>0</v>
      </c>
      <c r="S135" s="268">
        <v>-0.15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-0.15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-2.9678713866577635E-2</v>
      </c>
      <c r="I136" s="276">
        <f t="shared" si="253"/>
        <v>-6.3448769107909064E-3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-6.6049539996704048E-3</v>
      </c>
      <c r="Q136" s="277">
        <f t="shared" si="253"/>
        <v>0</v>
      </c>
      <c r="R136" s="276">
        <f t="shared" si="253"/>
        <v>0</v>
      </c>
      <c r="S136" s="276">
        <f t="shared" si="253"/>
        <v>-1.1802037411368083E-5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-3.3204606313260978E-6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-45.274000000000001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-45.274000000000001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-5.01923816427992E-3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-1.0022035641510517E-3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-8.6469100000000001</v>
      </c>
      <c r="M141" s="268">
        <v>-8.6469100000000001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-7.1991752994518923E-4</v>
      </c>
      <c r="M142" s="276">
        <f t="shared" si="259"/>
        <v>-6.7881629431263736E-4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-32.095240000000004</v>
      </c>
      <c r="E147" s="250">
        <f t="shared" ref="E147:AB147" si="265">+E149+E151+E153</f>
        <v>-7.7631199999999998</v>
      </c>
      <c r="F147" s="250">
        <f t="shared" si="265"/>
        <v>-3.5474099999999997</v>
      </c>
      <c r="G147" s="250">
        <f t="shared" si="265"/>
        <v>-16.616020000000002</v>
      </c>
      <c r="H147" s="250">
        <f t="shared" si="265"/>
        <v>-6.07362</v>
      </c>
      <c r="I147" s="250">
        <f t="shared" si="265"/>
        <v>-4.3520199999999996</v>
      </c>
      <c r="J147" s="250">
        <f t="shared" si="265"/>
        <v>-10.17562</v>
      </c>
      <c r="K147" s="250">
        <f t="shared" si="265"/>
        <v>-2.6756199999999999</v>
      </c>
      <c r="L147" s="250">
        <f t="shared" si="265"/>
        <v>-3.9756200000000002</v>
      </c>
      <c r="M147" s="250">
        <f t="shared" si="265"/>
        <v>-3.2014999999999998</v>
      </c>
      <c r="N147" s="250">
        <f t="shared" si="265"/>
        <v>0</v>
      </c>
      <c r="O147" s="250">
        <f t="shared" si="265"/>
        <v>0</v>
      </c>
      <c r="P147" s="250">
        <f t="shared" ca="1" si="265"/>
        <v>-66.095410000000015</v>
      </c>
      <c r="Q147" s="251">
        <f t="shared" si="265"/>
        <v>0</v>
      </c>
      <c r="R147" s="250">
        <f t="shared" si="265"/>
        <v>-14.596399999999999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-14.596399999999999</v>
      </c>
      <c r="AD147" s="250">
        <v>-806.98675097500018</v>
      </c>
      <c r="AE147" s="250">
        <v>-806.98675097500018</v>
      </c>
      <c r="AF147" s="250">
        <v>-806.98675097500018</v>
      </c>
      <c r="AG147" s="250">
        <v>-806.98675097500018</v>
      </c>
      <c r="AH147" s="250">
        <v>-806.98675097500018</v>
      </c>
      <c r="AI147" s="250">
        <v>-806.98675097500018</v>
      </c>
      <c r="AJ147" s="250">
        <v>-806.98675097500018</v>
      </c>
      <c r="AK147" s="250">
        <v>-806.98675097500018</v>
      </c>
      <c r="AL147" s="250">
        <v>-806.98675097500018</v>
      </c>
      <c r="AM147" s="250">
        <v>-806.98675097500018</v>
      </c>
      <c r="AN147" s="250">
        <v>-806.98675097500018</v>
      </c>
      <c r="AO147" s="253">
        <v>-806.98675097500018</v>
      </c>
      <c r="AP147" s="5"/>
      <c r="AQ147" s="254">
        <v>-806.98675097500018</v>
      </c>
      <c r="AR147" s="253">
        <f ca="1">SUMIF($AD$4:$AO$4,"&lt;"&amp;MONTH(TODAY()),$AD147:$AO147)</f>
        <v>-4034.9337548750009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-0.99638249327331219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-2.046582637402772E-3</v>
      </c>
      <c r="E148" s="260">
        <f t="shared" si="267"/>
        <v>-7.6981413361562482E-4</v>
      </c>
      <c r="F148" s="260">
        <f t="shared" si="267"/>
        <v>-3.6537634731440135E-4</v>
      </c>
      <c r="G148" s="261">
        <f t="shared" si="267"/>
        <v>-1.6671086064326043E-3</v>
      </c>
      <c r="H148" s="261">
        <f t="shared" si="267"/>
        <v>-4.6690926008878108E-4</v>
      </c>
      <c r="I148" s="261">
        <f t="shared" si="267"/>
        <v>-5.0553068236770793E-4</v>
      </c>
      <c r="J148" s="261">
        <f t="shared" si="267"/>
        <v>-6.7039498510329141E-4</v>
      </c>
      <c r="K148" s="261">
        <f t="shared" si="267"/>
        <v>-2.7645630312942126E-4</v>
      </c>
      <c r="L148" s="261">
        <f t="shared" si="267"/>
        <v>-3.3099899621953893E-4</v>
      </c>
      <c r="M148" s="261">
        <f t="shared" si="267"/>
        <v>-2.5133028633834612E-4</v>
      </c>
      <c r="N148" s="261">
        <f t="shared" si="267"/>
        <v>0</v>
      </c>
      <c r="O148" s="261">
        <f t="shared" si="267"/>
        <v>0</v>
      </c>
      <c r="P148" s="261">
        <f t="shared" ca="1" si="267"/>
        <v>-1.1307872218325923E-3</v>
      </c>
      <c r="Q148" s="262">
        <f t="shared" si="267"/>
        <v>0</v>
      </c>
      <c r="R148" s="261">
        <f t="shared" si="267"/>
        <v>-1.298213289445605E-3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-3.2311181039392168E-4</v>
      </c>
      <c r="AD148" s="261">
        <f t="shared" si="267"/>
        <v>-5.1773854430089521E-2</v>
      </c>
      <c r="AE148" s="261">
        <f t="shared" si="267"/>
        <v>-5.7801073230138653E-2</v>
      </c>
      <c r="AF148" s="261">
        <f t="shared" si="267"/>
        <v>-5.9559507430850991E-2</v>
      </c>
      <c r="AG148" s="261">
        <f t="shared" si="267"/>
        <v>-6.1375566704600884E-2</v>
      </c>
      <c r="AH148" s="261">
        <f t="shared" si="267"/>
        <v>-6.0250211536298171E-2</v>
      </c>
      <c r="AI148" s="261">
        <f t="shared" si="267"/>
        <v>-6.0579940379179277E-2</v>
      </c>
      <c r="AJ148" s="261">
        <f t="shared" si="267"/>
        <v>-5.2509425241162741E-2</v>
      </c>
      <c r="AK148" s="261">
        <f t="shared" si="267"/>
        <v>-5.8846143858002034E-2</v>
      </c>
      <c r="AL148" s="261">
        <f t="shared" si="267"/>
        <v>-5.4450184083856969E-2</v>
      </c>
      <c r="AM148" s="261">
        <f t="shared" si="267"/>
        <v>-5.1815778965734902E-2</v>
      </c>
      <c r="AN148" s="261">
        <f t="shared" si="267"/>
        <v>-5.0203320818160202E-2</v>
      </c>
      <c r="AO148" s="264">
        <f t="shared" si="267"/>
        <v>-4.9328726763837739E-2</v>
      </c>
      <c r="AP148" s="56"/>
      <c r="AQ148" s="265">
        <f>IFERROR(AQ147/AQ$11,"")</f>
        <v>-6.1375566704600884E-2</v>
      </c>
      <c r="AR148" s="264">
        <f ca="1">IFERROR(AR147/AR$11,"")</f>
        <v>-5.7940115502845217E-2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-1.6671086064326043E-3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-6.1375566704600884E-2</v>
      </c>
      <c r="AV148" s="45">
        <f ca="1">IF($AR148&lt;&gt;0,IFERROR(($AR148-$AC148),""),"")</f>
        <v>-5.7617003692451298E-2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-806.98675097500018</v>
      </c>
      <c r="AE149" s="268">
        <v>-806.98675097500018</v>
      </c>
      <c r="AF149" s="268">
        <v>-806.98675097500018</v>
      </c>
      <c r="AG149" s="268">
        <v>-806.98675097500018</v>
      </c>
      <c r="AH149" s="268">
        <v>-806.98675097500018</v>
      </c>
      <c r="AI149" s="268">
        <v>-806.98675097500018</v>
      </c>
      <c r="AJ149" s="268">
        <v>-806.98675097500018</v>
      </c>
      <c r="AK149" s="268">
        <v>-806.98675097500018</v>
      </c>
      <c r="AL149" s="268">
        <v>-806.98675097500018</v>
      </c>
      <c r="AM149" s="268">
        <v>-806.98675097500018</v>
      </c>
      <c r="AN149" s="268">
        <v>-806.98675097500018</v>
      </c>
      <c r="AO149" s="271">
        <v>-806.98675097500018</v>
      </c>
      <c r="AP149" s="5"/>
      <c r="AQ149" s="272">
        <v>-806.98675097500018</v>
      </c>
      <c r="AR149" s="271">
        <f ca="1">SUMIF($AD$4:$AO$4,"&lt;"&amp;MONTH(TODAY()),$AD149:$AO149)</f>
        <v>-4034.9337548750009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-5.1773854430089521E-2</v>
      </c>
      <c r="AE150" s="276">
        <f t="shared" si="269"/>
        <v>-5.7801073230138653E-2</v>
      </c>
      <c r="AF150" s="276">
        <f t="shared" si="269"/>
        <v>-5.9559507430850991E-2</v>
      </c>
      <c r="AG150" s="276">
        <f t="shared" si="269"/>
        <v>-6.1375566704600884E-2</v>
      </c>
      <c r="AH150" s="276">
        <f t="shared" si="269"/>
        <v>-6.0250211536298171E-2</v>
      </c>
      <c r="AI150" s="276">
        <f t="shared" si="269"/>
        <v>-6.0579940379179277E-2</v>
      </c>
      <c r="AJ150" s="276">
        <f t="shared" si="269"/>
        <v>-5.2509425241162741E-2</v>
      </c>
      <c r="AK150" s="276">
        <f t="shared" si="269"/>
        <v>-5.8846143858002034E-2</v>
      </c>
      <c r="AL150" s="276">
        <f t="shared" si="269"/>
        <v>-5.4450184083856969E-2</v>
      </c>
      <c r="AM150" s="276">
        <f t="shared" si="269"/>
        <v>-5.1815778965734902E-2</v>
      </c>
      <c r="AN150" s="276">
        <f t="shared" si="269"/>
        <v>-5.0203320818160202E-2</v>
      </c>
      <c r="AO150" s="279">
        <f t="shared" si="269"/>
        <v>-4.9328726763837739E-2</v>
      </c>
      <c r="AP150" s="5"/>
      <c r="AQ150" s="280">
        <f>IFERROR(AQ149/AQ$11,"")</f>
        <v>-6.1375566704600884E-2</v>
      </c>
      <c r="AR150" s="279">
        <f ca="1">IFERROR(AR149/AR$11,"")</f>
        <v>-5.7940115502845217E-2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-32.095240000000004</v>
      </c>
      <c r="E151" s="268">
        <v>-7.7631199999999998</v>
      </c>
      <c r="F151" s="268">
        <v>-2.6756199999999999</v>
      </c>
      <c r="G151" s="268">
        <v>-2.6756199999999999</v>
      </c>
      <c r="H151" s="268">
        <v>-2.6756199999999999</v>
      </c>
      <c r="I151" s="268">
        <v>-2.6756199999999999</v>
      </c>
      <c r="J151" s="268">
        <v>-2.6756199999999999</v>
      </c>
      <c r="K151" s="268">
        <v>-2.6756199999999999</v>
      </c>
      <c r="L151" s="268">
        <v>-2.6756199999999999</v>
      </c>
      <c r="M151" s="268">
        <v>-2.6756199999999999</v>
      </c>
      <c r="N151" s="268">
        <v>0</v>
      </c>
      <c r="O151" s="268">
        <v>0</v>
      </c>
      <c r="P151" s="268">
        <f ca="1">SUMIF($D$4:$O$4,"&lt;"&amp;MONTH(TODAY()),$D151:$O151)</f>
        <v>-47.885220000000011</v>
      </c>
      <c r="Q151" s="269">
        <v>0</v>
      </c>
      <c r="R151" s="268">
        <v>-14.596399999999999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-14.596399999999999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-2.046582637402772E-3</v>
      </c>
      <c r="E152" s="276">
        <f t="shared" si="271"/>
        <v>-7.6981413361562482E-4</v>
      </c>
      <c r="F152" s="276">
        <f t="shared" si="271"/>
        <v>-2.755836687615355E-4</v>
      </c>
      <c r="G152" s="276">
        <f t="shared" si="271"/>
        <v>-2.6844870971166402E-4</v>
      </c>
      <c r="H152" s="276">
        <f t="shared" si="271"/>
        <v>-2.0568816529166204E-4</v>
      </c>
      <c r="I152" s="276">
        <f t="shared" si="271"/>
        <v>-3.108000432802898E-4</v>
      </c>
      <c r="J152" s="276">
        <f t="shared" si="271"/>
        <v>-1.76276455885938E-4</v>
      </c>
      <c r="K152" s="276">
        <f t="shared" si="271"/>
        <v>-2.7645630312942126E-4</v>
      </c>
      <c r="L152" s="276">
        <f t="shared" si="271"/>
        <v>-2.2276463401052482E-4</v>
      </c>
      <c r="M152" s="276">
        <f t="shared" si="271"/>
        <v>-2.1004664711310499E-4</v>
      </c>
      <c r="N152" s="276">
        <f t="shared" si="271"/>
        <v>0</v>
      </c>
      <c r="O152" s="276">
        <f t="shared" si="271"/>
        <v>0</v>
      </c>
      <c r="P152" s="276">
        <f t="shared" ca="1" si="271"/>
        <v>-8.1923986689306388E-4</v>
      </c>
      <c r="Q152" s="277">
        <f t="shared" si="271"/>
        <v>0</v>
      </c>
      <c r="R152" s="276">
        <f t="shared" si="271"/>
        <v>-1.298213289445605E-3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-3.2311181039392168E-4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-0.87178999999999995</v>
      </c>
      <c r="G153" s="268">
        <v>-13.940400000000002</v>
      </c>
      <c r="H153" s="268">
        <v>-3.3980000000000001</v>
      </c>
      <c r="I153" s="268">
        <v>-1.6764000000000001</v>
      </c>
      <c r="J153" s="268">
        <v>-7.5</v>
      </c>
      <c r="K153" s="268">
        <v>0</v>
      </c>
      <c r="L153" s="268">
        <v>-1.3</v>
      </c>
      <c r="M153" s="268">
        <v>-0.52588000000000001</v>
      </c>
      <c r="N153" s="268">
        <v>0</v>
      </c>
      <c r="O153" s="268">
        <v>0</v>
      </c>
      <c r="P153" s="268">
        <f ca="1">SUMIF($D$4:$O$4,"&lt;"&amp;MONTH(TODAY()),$D153:$O153)</f>
        <v>-18.210190000000004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-1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-8.9792678552865884E-5</v>
      </c>
      <c r="G154" s="276">
        <f t="shared" si="273"/>
        <v>-1.3986598967209401E-3</v>
      </c>
      <c r="H154" s="276">
        <f t="shared" si="273"/>
        <v>-2.6122109479711906E-4</v>
      </c>
      <c r="I154" s="276">
        <f t="shared" si="273"/>
        <v>-1.9473063908741821E-4</v>
      </c>
      <c r="J154" s="276">
        <f t="shared" si="273"/>
        <v>-4.9411852921735341E-4</v>
      </c>
      <c r="K154" s="276">
        <f t="shared" si="273"/>
        <v>0</v>
      </c>
      <c r="L154" s="276">
        <f t="shared" si="273"/>
        <v>-1.0823436220901409E-4</v>
      </c>
      <c r="M154" s="276">
        <f t="shared" si="273"/>
        <v>-4.1283639225241123E-5</v>
      </c>
      <c r="N154" s="276">
        <f t="shared" si="273"/>
        <v>0</v>
      </c>
      <c r="O154" s="276">
        <f t="shared" si="273"/>
        <v>0</v>
      </c>
      <c r="P154" s="276">
        <f t="shared" ca="1" si="273"/>
        <v>-3.1154735493952842E-4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-18.152570000000001</v>
      </c>
      <c r="E157" s="250">
        <v>-31.351299999999998</v>
      </c>
      <c r="F157" s="250">
        <v>-80.30265</v>
      </c>
      <c r="G157" s="250">
        <v>-53.520240000000008</v>
      </c>
      <c r="H157" s="250">
        <v>-1.0526300000000002</v>
      </c>
      <c r="I157" s="250">
        <v>-95.818640000000002</v>
      </c>
      <c r="J157" s="250">
        <v>-20.33136</v>
      </c>
      <c r="K157" s="250">
        <v>-41.125360000000001</v>
      </c>
      <c r="L157" s="250">
        <v>-99.421780000000012</v>
      </c>
      <c r="M157" s="250">
        <v>-24.11741</v>
      </c>
      <c r="N157" s="250">
        <v>-90.673670000000016</v>
      </c>
      <c r="O157" s="250">
        <v>-69.153950000000009</v>
      </c>
      <c r="P157" s="250">
        <f ca="1">SUMIF($D$4:$O$4,"&lt;"&amp;MONTH(TODAY()),$D157:$O157)</f>
        <v>-184.37939</v>
      </c>
      <c r="Q157" s="251">
        <v>-77.31044</v>
      </c>
      <c r="R157" s="250">
        <v>-90.813239999999993</v>
      </c>
      <c r="S157" s="250">
        <v>-48.446629999999999</v>
      </c>
      <c r="T157" s="250">
        <v>-60.564219999999999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-277.13452999999998</v>
      </c>
      <c r="AD157" s="250">
        <v>-57.293642999999996</v>
      </c>
      <c r="AE157" s="250">
        <v>-57.293642999999996</v>
      </c>
      <c r="AF157" s="250">
        <v>-57.293642999999996</v>
      </c>
      <c r="AG157" s="250">
        <v>-57.293642999999996</v>
      </c>
      <c r="AH157" s="250">
        <v>-57.293642999999996</v>
      </c>
      <c r="AI157" s="250">
        <v>-57.293642999999996</v>
      </c>
      <c r="AJ157" s="250">
        <v>-57.293642999999996</v>
      </c>
      <c r="AK157" s="250">
        <v>-57.293642999999996</v>
      </c>
      <c r="AL157" s="250">
        <v>-57.293642999999996</v>
      </c>
      <c r="AM157" s="250">
        <v>-57.293642999999996</v>
      </c>
      <c r="AN157" s="250">
        <v>-57.293642999999996</v>
      </c>
      <c r="AO157" s="253">
        <v>-57.293642999999996</v>
      </c>
      <c r="AP157" s="5"/>
      <c r="AQ157" s="254">
        <v>-57.293642999999996</v>
      </c>
      <c r="AR157" s="253">
        <f ca="1">SUMIF($AD$4:$AO$4,"&lt;"&amp;MONTH(TODAY()),$AD157:$AO157)</f>
        <v>-286.46821499999999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0.13161338588915128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5.7084465723361344E-2</v>
      </c>
      <c r="AV157" s="45">
        <f ca="1">IFERROR(($AC157/$AR157)-1,"")</f>
        <v>-3.2581921872204878E-2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-1.157515400608889E-3</v>
      </c>
      <c r="E158" s="260">
        <f t="shared" si="277"/>
        <v>-3.1088884169281857E-3</v>
      </c>
      <c r="F158" s="260">
        <f t="shared" si="277"/>
        <v>-8.2710171467822481E-3</v>
      </c>
      <c r="G158" s="261">
        <f t="shared" si="277"/>
        <v>-5.3697607924363669E-3</v>
      </c>
      <c r="H158" s="261">
        <f t="shared" si="277"/>
        <v>-8.0920883171362991E-5</v>
      </c>
      <c r="I158" s="261">
        <f t="shared" si="277"/>
        <v>-1.1130294084757368E-2</v>
      </c>
      <c r="J158" s="261">
        <f t="shared" si="277"/>
        <v>-1.3394802266918041E-3</v>
      </c>
      <c r="K158" s="261">
        <f t="shared" si="277"/>
        <v>-4.2492450312326029E-3</v>
      </c>
      <c r="L158" s="261">
        <f t="shared" si="277"/>
        <v>-8.2775791907576269E-3</v>
      </c>
      <c r="M158" s="261">
        <f t="shared" si="277"/>
        <v>-1.893311123235762E-3</v>
      </c>
      <c r="N158" s="261">
        <f t="shared" si="277"/>
        <v>-7.3460248103561984E-3</v>
      </c>
      <c r="O158" s="261">
        <f t="shared" si="277"/>
        <v>-5.4784340018886931E-3</v>
      </c>
      <c r="P158" s="261">
        <f t="shared" ca="1" si="277"/>
        <v>-3.1544377768635977E-3</v>
      </c>
      <c r="Q158" s="262">
        <f t="shared" si="277"/>
        <v>-6.3362781532744989E-3</v>
      </c>
      <c r="R158" s="261">
        <f t="shared" si="277"/>
        <v>-8.0769885057694491E-3</v>
      </c>
      <c r="S158" s="261">
        <f t="shared" si="277"/>
        <v>-3.8117929314313817E-3</v>
      </c>
      <c r="T158" s="261">
        <f t="shared" si="277"/>
        <v>-6.7143668422018207E-3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-6.1347619763070758E-3</v>
      </c>
      <c r="AD158" s="261">
        <f t="shared" si="277"/>
        <v>-3.6757886407275246E-3</v>
      </c>
      <c r="AE158" s="261">
        <f t="shared" si="277"/>
        <v>-4.1037031285375003E-3</v>
      </c>
      <c r="AF158" s="261">
        <f t="shared" si="277"/>
        <v>-4.2285466915983312E-3</v>
      </c>
      <c r="AG158" s="261">
        <f t="shared" si="277"/>
        <v>-4.3574814623010159E-3</v>
      </c>
      <c r="AH158" s="261">
        <f t="shared" si="277"/>
        <v>-4.2775846149450446E-3</v>
      </c>
      <c r="AI158" s="261">
        <f t="shared" si="277"/>
        <v>-4.3009943754993641E-3</v>
      </c>
      <c r="AJ158" s="261">
        <f t="shared" si="277"/>
        <v>-3.7280119658316007E-3</v>
      </c>
      <c r="AK158" s="261">
        <f t="shared" si="277"/>
        <v>-4.1779000139141789E-3</v>
      </c>
      <c r="AL158" s="261">
        <f t="shared" si="277"/>
        <v>-3.8658000325477804E-3</v>
      </c>
      <c r="AM158" s="261">
        <f t="shared" si="277"/>
        <v>-3.67876515722585E-3</v>
      </c>
      <c r="AN158" s="261">
        <f t="shared" si="277"/>
        <v>-3.5642854568491479E-3</v>
      </c>
      <c r="AO158" s="264">
        <f t="shared" si="277"/>
        <v>-3.5021918977445748E-3</v>
      </c>
      <c r="AP158" s="56"/>
      <c r="AQ158" s="265">
        <f>IFERROR(AQ157/AQ$11,"")</f>
        <v>-4.3574814623010159E-3</v>
      </c>
      <c r="AR158" s="264">
        <f ca="1">IFERROR(AR157/AR$11,"")</f>
        <v>-4.1135747135724885E-3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1.3446060497654538E-3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2.3568853799008048E-3</v>
      </c>
      <c r="AV158" s="45">
        <f ca="1">IF($AR158&lt;&gt;0,IFERROR(($AR158-$AC158),""),"")</f>
        <v>2.0211872627345874E-3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-0.13447999999999999</v>
      </c>
      <c r="E159" s="250">
        <v>-45.960940000000001</v>
      </c>
      <c r="F159" s="250">
        <v>-76.335210000000004</v>
      </c>
      <c r="G159" s="250">
        <v>-25.407100000000003</v>
      </c>
      <c r="H159" s="250">
        <v>-20.148669999999999</v>
      </c>
      <c r="I159" s="250">
        <v>-36.494399999999992</v>
      </c>
      <c r="J159" s="250">
        <v>-14.887540000000001</v>
      </c>
      <c r="K159" s="250">
        <v>-14.74198</v>
      </c>
      <c r="L159" s="250">
        <v>-18.707709999999999</v>
      </c>
      <c r="M159" s="250">
        <v>-56.590579999999996</v>
      </c>
      <c r="N159" s="250">
        <v>-52.430009999999996</v>
      </c>
      <c r="O159" s="250">
        <v>-25.793509999999998</v>
      </c>
      <c r="P159" s="250">
        <f ca="1">SUMIF($D$4:$O$4,"&lt;"&amp;MONTH(TODAY()),$D159:$O159)</f>
        <v>-167.98640000000003</v>
      </c>
      <c r="Q159" s="251">
        <v>-26.026529999999998</v>
      </c>
      <c r="R159" s="250">
        <v>-41.151160000000004</v>
      </c>
      <c r="S159" s="250">
        <v>-65.601309999999998</v>
      </c>
      <c r="T159" s="250">
        <v>-31.757710000000003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-164.53671</v>
      </c>
      <c r="AD159" s="250">
        <v>-25.842142000000006</v>
      </c>
      <c r="AE159" s="250">
        <v>-25.842142000000006</v>
      </c>
      <c r="AF159" s="250">
        <v>-25.842142000000006</v>
      </c>
      <c r="AG159" s="250">
        <v>-25.842142000000006</v>
      </c>
      <c r="AH159" s="250">
        <v>-25.842142000000006</v>
      </c>
      <c r="AI159" s="250">
        <v>-25.842142000000006</v>
      </c>
      <c r="AJ159" s="250">
        <v>-25.842142000000006</v>
      </c>
      <c r="AK159" s="250">
        <v>-25.842142000000006</v>
      </c>
      <c r="AL159" s="250">
        <v>-25.842142000000006</v>
      </c>
      <c r="AM159" s="250">
        <v>-25.842142000000006</v>
      </c>
      <c r="AN159" s="250">
        <v>-25.842142000000006</v>
      </c>
      <c r="AO159" s="253">
        <v>-25.842142000000006</v>
      </c>
      <c r="AP159" s="5"/>
      <c r="AQ159" s="254">
        <v>-25.842142000000006</v>
      </c>
      <c r="AR159" s="253">
        <f ca="1">SUMIF($AD$4:$AO$4,"&lt;"&amp;MONTH(TODAY()),$AD159:$AO159)</f>
        <v>-129.21071000000003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0.2499541466755355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0.22891167458177408</v>
      </c>
      <c r="AV159" s="45">
        <f ca="1">IFERROR(($AC159/$AR159)-1,"")</f>
        <v>0.27339838934404082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-8.5752414712563205E-6</v>
      </c>
      <c r="E160" s="260">
        <f t="shared" si="279"/>
        <v>-4.5576238942924641E-3</v>
      </c>
      <c r="F160" s="260">
        <f t="shared" si="279"/>
        <v>-7.8623785244101383E-3</v>
      </c>
      <c r="G160" s="261">
        <f t="shared" si="279"/>
        <v>-2.5491300007158043E-3</v>
      </c>
      <c r="H160" s="261">
        <f t="shared" si="279"/>
        <v>-1.5489280859640579E-3</v>
      </c>
      <c r="I160" s="261">
        <f t="shared" si="279"/>
        <v>-4.239189832445641E-3</v>
      </c>
      <c r="J160" s="261">
        <f t="shared" si="279"/>
        <v>-9.8082791579526913E-4</v>
      </c>
      <c r="K160" s="261">
        <f t="shared" si="279"/>
        <v>-1.5232033291752438E-3</v>
      </c>
      <c r="L160" s="261">
        <f t="shared" si="279"/>
        <v>-1.5575515848009192E-3</v>
      </c>
      <c r="M160" s="261">
        <f t="shared" si="279"/>
        <v>-4.4425821257076626E-3</v>
      </c>
      <c r="N160" s="261">
        <f t="shared" si="279"/>
        <v>-4.2476735999240301E-3</v>
      </c>
      <c r="O160" s="261">
        <f t="shared" si="279"/>
        <v>-2.0433835263503532E-3</v>
      </c>
      <c r="P160" s="261">
        <f t="shared" ca="1" si="279"/>
        <v>-2.8739798204089903E-3</v>
      </c>
      <c r="Q160" s="262">
        <f t="shared" si="279"/>
        <v>-2.1331056121856678E-3</v>
      </c>
      <c r="R160" s="261">
        <f t="shared" si="279"/>
        <v>-3.6600108785798148E-3</v>
      </c>
      <c r="S160" s="261">
        <f t="shared" si="279"/>
        <v>-5.1615274323650335E-3</v>
      </c>
      <c r="T160" s="261">
        <f t="shared" si="279"/>
        <v>-3.5207737341991889E-3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-3.642251119752794E-3</v>
      </c>
      <c r="AD160" s="261">
        <f t="shared" si="279"/>
        <v>-1.6579544787485008E-3</v>
      </c>
      <c r="AE160" s="261">
        <f t="shared" si="279"/>
        <v>-1.8509641457693719E-3</v>
      </c>
      <c r="AF160" s="261">
        <f t="shared" si="279"/>
        <v>-1.9072744956698656E-3</v>
      </c>
      <c r="AG160" s="261">
        <f t="shared" si="279"/>
        <v>-1.9654301736608112E-3</v>
      </c>
      <c r="AH160" s="261">
        <f t="shared" si="279"/>
        <v>-1.9293929177522399E-3</v>
      </c>
      <c r="AI160" s="261">
        <f t="shared" si="279"/>
        <v>-1.9399518266425462E-3</v>
      </c>
      <c r="AJ160" s="261">
        <f t="shared" si="279"/>
        <v>-1.6815096676383347E-3</v>
      </c>
      <c r="AK160" s="261">
        <f t="shared" si="279"/>
        <v>-1.8844304493148081E-3</v>
      </c>
      <c r="AL160" s="261">
        <f t="shared" si="279"/>
        <v>-1.7436586007404764E-3</v>
      </c>
      <c r="AM160" s="261">
        <f t="shared" si="279"/>
        <v>-1.659297028427443E-3</v>
      </c>
      <c r="AN160" s="261">
        <f t="shared" si="279"/>
        <v>-1.6076612706305059E-3</v>
      </c>
      <c r="AO160" s="264">
        <f t="shared" si="279"/>
        <v>-1.5796541395136073E-3</v>
      </c>
      <c r="AP160" s="56"/>
      <c r="AQ160" s="265">
        <f>IFERROR(AQ159/AQ$11,"")</f>
        <v>-1.9654301736608112E-3</v>
      </c>
      <c r="AR160" s="264">
        <f ca="1">IFERROR(AR159/AR$11,"")</f>
        <v>-1.8554166973768732E-3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9.7164373348338461E-4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1.5553435605383777E-3</v>
      </c>
      <c r="AV160" s="45">
        <f ca="1">IF($AR160&lt;&gt;0,IFERROR(($AR160-$AC160),""),"")</f>
        <v>1.7868344223759209E-3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-100.93086</v>
      </c>
      <c r="E161" s="250">
        <v>-54</v>
      </c>
      <c r="F161" s="250">
        <v>-83.624420000000001</v>
      </c>
      <c r="G161" s="250">
        <v>-74.301720000000003</v>
      </c>
      <c r="H161" s="250">
        <v>-56</v>
      </c>
      <c r="I161" s="250">
        <v>-69.900000000000006</v>
      </c>
      <c r="J161" s="250">
        <v>-58.8</v>
      </c>
      <c r="K161" s="250">
        <v>-63</v>
      </c>
      <c r="L161" s="250">
        <v>-92.4</v>
      </c>
      <c r="M161" s="250">
        <v>-126</v>
      </c>
      <c r="N161" s="250">
        <v>-79.8</v>
      </c>
      <c r="O161" s="250">
        <v>-84</v>
      </c>
      <c r="P161" s="250">
        <f ca="1">SUMIF($D$4:$O$4,"&lt;"&amp;MONTH(TODAY()),$D161:$O161)</f>
        <v>-368.85699999999997</v>
      </c>
      <c r="Q161" s="251">
        <v>-55.04</v>
      </c>
      <c r="R161" s="250">
        <v>-61.84</v>
      </c>
      <c r="S161" s="250">
        <v>-64.5</v>
      </c>
      <c r="T161" s="250">
        <v>-62.4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-243.78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-0.16018094870482147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-6.4359495568230649E-3</v>
      </c>
      <c r="E162" s="260">
        <f t="shared" si="281"/>
        <v>-5.354801061331493E-3</v>
      </c>
      <c r="F162" s="260">
        <f t="shared" si="281"/>
        <v>-8.6131530118834232E-3</v>
      </c>
      <c r="G162" s="261">
        <f t="shared" si="281"/>
        <v>-7.454795846703696E-3</v>
      </c>
      <c r="H162" s="261">
        <f t="shared" si="281"/>
        <v>-4.3049974422126741E-3</v>
      </c>
      <c r="I162" s="261">
        <f t="shared" si="281"/>
        <v>-8.1195846290924197E-3</v>
      </c>
      <c r="J162" s="261">
        <f t="shared" si="281"/>
        <v>-3.8738892690640503E-3</v>
      </c>
      <c r="K162" s="261">
        <f t="shared" si="281"/>
        <v>-6.5094247677747741E-3</v>
      </c>
      <c r="L162" s="261">
        <f t="shared" si="281"/>
        <v>-7.6929654370099252E-3</v>
      </c>
      <c r="M162" s="261">
        <f t="shared" si="281"/>
        <v>-9.8914933870471993E-3</v>
      </c>
      <c r="N162" s="261">
        <f t="shared" si="281"/>
        <v>-6.4650827507745584E-3</v>
      </c>
      <c r="O162" s="261">
        <f t="shared" si="281"/>
        <v>-6.6545505521904413E-3</v>
      </c>
      <c r="P162" s="261">
        <f t="shared" ca="1" si="281"/>
        <v>-6.3105559415321637E-3</v>
      </c>
      <c r="Q162" s="262">
        <f t="shared" si="281"/>
        <v>-4.5110175230696969E-3</v>
      </c>
      <c r="R162" s="261">
        <f t="shared" si="281"/>
        <v>-5.5000897357784266E-3</v>
      </c>
      <c r="S162" s="261">
        <f t="shared" si="281"/>
        <v>-5.0748760868882751E-3</v>
      </c>
      <c r="T162" s="261">
        <f t="shared" si="281"/>
        <v>-6.9178880030716745E-3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-5.3964126180311746E-3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-5.3690784363202154E-4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-61.321469999999998</v>
      </c>
      <c r="E163" s="250">
        <v>-92.554689999999979</v>
      </c>
      <c r="F163" s="250">
        <v>-57.885899999999999</v>
      </c>
      <c r="G163" s="250">
        <v>-38.559070000000006</v>
      </c>
      <c r="H163" s="250">
        <v>-32.056620000000002</v>
      </c>
      <c r="I163" s="250">
        <v>-16.63804</v>
      </c>
      <c r="J163" s="250">
        <v>-3.6732300000000007</v>
      </c>
      <c r="K163" s="250">
        <v>-76.90258</v>
      </c>
      <c r="L163" s="250">
        <v>-111.94398999999999</v>
      </c>
      <c r="M163" s="250">
        <v>-38.44915000000001</v>
      </c>
      <c r="N163" s="250">
        <v>-127.38185999999999</v>
      </c>
      <c r="O163" s="250">
        <v>-128.1139</v>
      </c>
      <c r="P163" s="250">
        <f ca="1">SUMIF($D$4:$O$4,"&lt;"&amp;MONTH(TODAY()),$D163:$O163)</f>
        <v>-282.37774999999999</v>
      </c>
      <c r="Q163" s="251">
        <v>8.0800000000000004E-3</v>
      </c>
      <c r="R163" s="250">
        <v>-26.908840000000005</v>
      </c>
      <c r="S163" s="250">
        <v>-74.483069999999998</v>
      </c>
      <c r="T163" s="250">
        <v>-123.03079000000001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-224.41462000000001</v>
      </c>
      <c r="AD163" s="250">
        <v>-45.819695833333327</v>
      </c>
      <c r="AE163" s="250">
        <v>-45.819695833333327</v>
      </c>
      <c r="AF163" s="250">
        <v>-45.819695833333327</v>
      </c>
      <c r="AG163" s="250">
        <v>-45.819695833333327</v>
      </c>
      <c r="AH163" s="250">
        <v>-45.819695833333327</v>
      </c>
      <c r="AI163" s="250">
        <v>-45.819695833333327</v>
      </c>
      <c r="AJ163" s="250">
        <v>-45.819695833333327</v>
      </c>
      <c r="AK163" s="250">
        <v>-45.819695833333327</v>
      </c>
      <c r="AL163" s="250">
        <v>-45.819695833333327</v>
      </c>
      <c r="AM163" s="250">
        <v>-45.819695833333327</v>
      </c>
      <c r="AN163" s="250">
        <v>-45.819695833333327</v>
      </c>
      <c r="AO163" s="253">
        <v>-45.819695833333327</v>
      </c>
      <c r="AP163" s="5"/>
      <c r="AQ163" s="254">
        <v>-45.819695833333327</v>
      </c>
      <c r="AR163" s="253">
        <f ca="1">SUMIF($AD$4:$AO$4,"&lt;"&amp;MONTH(TODAY()),$AD163:$AO163)</f>
        <v>-229.09847916666664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2.1907094750988545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1.6851070868632099</v>
      </c>
      <c r="AV163" s="45">
        <f ca="1">IFERROR(($AC163/$AR163)-1,"")</f>
        <v>-2.0444741421697388E-2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-3.9102202009399199E-3</v>
      </c>
      <c r="E164" s="260">
        <f t="shared" si="283"/>
        <v>-9.1779991156149491E-3</v>
      </c>
      <c r="F164" s="260">
        <f t="shared" si="283"/>
        <v>-5.9621353897651259E-3</v>
      </c>
      <c r="G164" s="261">
        <f t="shared" si="283"/>
        <v>-3.8686856090108966E-3</v>
      </c>
      <c r="H164" s="261">
        <f t="shared" si="283"/>
        <v>-2.4643511983211369E-3</v>
      </c>
      <c r="I164" s="261">
        <f t="shared" si="283"/>
        <v>-1.9326748761405556E-3</v>
      </c>
      <c r="J164" s="261">
        <f t="shared" si="283"/>
        <v>-2.4200146734360792E-4</v>
      </c>
      <c r="K164" s="261">
        <f t="shared" si="283"/>
        <v>-7.9458977612346191E-3</v>
      </c>
      <c r="L164" s="261">
        <f t="shared" si="283"/>
        <v>-9.3201433544478837E-3</v>
      </c>
      <c r="M164" s="261">
        <f t="shared" si="283"/>
        <v>-3.0184088330363966E-3</v>
      </c>
      <c r="N164" s="261">
        <f t="shared" si="283"/>
        <v>-1.0319978268766662E-2</v>
      </c>
      <c r="O164" s="261">
        <f t="shared" si="283"/>
        <v>-1.0149290761765132E-2</v>
      </c>
      <c r="P164" s="261">
        <f t="shared" ca="1" si="283"/>
        <v>-4.8310336743480099E-3</v>
      </c>
      <c r="Q164" s="262">
        <f t="shared" si="283"/>
        <v>6.6222786312505727E-7</v>
      </c>
      <c r="R164" s="261">
        <f t="shared" si="283"/>
        <v>-2.3932896941413965E-3</v>
      </c>
      <c r="S164" s="261">
        <f t="shared" si="283"/>
        <v>-5.8603465243569847E-3</v>
      </c>
      <c r="T164" s="261">
        <f t="shared" si="283"/>
        <v>-1.3639635034446004E-2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-4.9677327386933763E-3</v>
      </c>
      <c r="AD164" s="261">
        <f t="shared" si="283"/>
        <v>-2.9396545348976486E-3</v>
      </c>
      <c r="AE164" s="261">
        <f t="shared" si="283"/>
        <v>-3.281872460787432E-3</v>
      </c>
      <c r="AF164" s="261">
        <f t="shared" si="283"/>
        <v>-3.3817141497894192E-3</v>
      </c>
      <c r="AG164" s="261">
        <f t="shared" si="283"/>
        <v>-3.4848277181819469E-3</v>
      </c>
      <c r="AH164" s="261">
        <f t="shared" si="283"/>
        <v>-3.4209314628174058E-3</v>
      </c>
      <c r="AI164" s="261">
        <f t="shared" si="283"/>
        <v>-3.4396530530666084E-3</v>
      </c>
      <c r="AJ164" s="261">
        <f t="shared" si="283"/>
        <v>-2.9814193232123674E-3</v>
      </c>
      <c r="AK164" s="261">
        <f t="shared" si="283"/>
        <v>-3.3412102606152441E-3</v>
      </c>
      <c r="AL164" s="261">
        <f t="shared" si="283"/>
        <v>-3.0916131767677853E-3</v>
      </c>
      <c r="AM164" s="261">
        <f t="shared" si="283"/>
        <v>-2.9420349574620888E-3</v>
      </c>
      <c r="AN164" s="261">
        <f t="shared" si="283"/>
        <v>-2.8504816057167369E-3</v>
      </c>
      <c r="AO164" s="264">
        <f t="shared" si="283"/>
        <v>-2.8008232519726637E-3</v>
      </c>
      <c r="AP164" s="56"/>
      <c r="AQ164" s="265">
        <f>IFERROR(AQ163/AQ$11,"")</f>
        <v>-3.4848277181819469E-3</v>
      </c>
      <c r="AR164" s="264">
        <f ca="1">IFERROR(AR163/AR$11,"")</f>
        <v>-3.2897671066855127E-3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9.7709494254351083E-3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1.0154807316264057E-2</v>
      </c>
      <c r="AV164" s="45">
        <f ca="1">IF($AR164&lt;&gt;0,IFERROR(($AR164-$AC164),""),"")</f>
        <v>1.6779656320078636E-3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-69.920410000000004</v>
      </c>
      <c r="E165" s="289">
        <f t="shared" ref="E165:AB165" si="285">E167+E169+E171+E173+E175</f>
        <v>-151.50795000000002</v>
      </c>
      <c r="F165" s="289">
        <f t="shared" si="285"/>
        <v>-99.31701000000001</v>
      </c>
      <c r="G165" s="289">
        <f t="shared" si="285"/>
        <v>-117.75759000000002</v>
      </c>
      <c r="H165" s="289">
        <f t="shared" si="285"/>
        <v>-126.14375000000004</v>
      </c>
      <c r="I165" s="289">
        <f t="shared" si="285"/>
        <v>-192.52748000000005</v>
      </c>
      <c r="J165" s="289">
        <f t="shared" si="285"/>
        <v>-131.65568999999999</v>
      </c>
      <c r="K165" s="289">
        <f t="shared" si="285"/>
        <v>-133.74918</v>
      </c>
      <c r="L165" s="289">
        <f t="shared" si="285"/>
        <v>-280.09898999999996</v>
      </c>
      <c r="M165" s="289">
        <f t="shared" si="285"/>
        <v>-94.677159999999986</v>
      </c>
      <c r="N165" s="289">
        <f t="shared" si="285"/>
        <v>-99.469469999999987</v>
      </c>
      <c r="O165" s="289">
        <f t="shared" si="285"/>
        <v>-192.31394</v>
      </c>
      <c r="P165" s="289">
        <f t="shared" ca="1" si="285"/>
        <v>-564.6467100000001</v>
      </c>
      <c r="Q165" s="290">
        <f t="shared" si="285"/>
        <v>-203.12571000000003</v>
      </c>
      <c r="R165" s="289">
        <f t="shared" si="285"/>
        <v>-129.5069</v>
      </c>
      <c r="S165" s="289">
        <f t="shared" si="285"/>
        <v>-150.95851999999996</v>
      </c>
      <c r="T165" s="289">
        <f t="shared" si="285"/>
        <v>-242.31579000000005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-725.90692000000001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1.0577509271376901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-4.4585395562109255E-3</v>
      </c>
      <c r="E166" s="260">
        <f t="shared" si="287"/>
        <v>-1.5023980212225166E-2</v>
      </c>
      <c r="F166" s="260">
        <f t="shared" si="287"/>
        <v>-1.0229459335117135E-2</v>
      </c>
      <c r="G166" s="261">
        <f t="shared" si="287"/>
        <v>-1.1814784272151935E-2</v>
      </c>
      <c r="H166" s="261">
        <f t="shared" si="287"/>
        <v>-9.6972950196627713E-3</v>
      </c>
      <c r="I166" s="261">
        <f t="shared" si="287"/>
        <v>-2.2363993809526448E-2</v>
      </c>
      <c r="J166" s="261">
        <f t="shared" si="287"/>
        <v>-8.6738021207861098E-3</v>
      </c>
      <c r="K166" s="261">
        <f t="shared" si="287"/>
        <v>-1.3819527380342325E-2</v>
      </c>
      <c r="L166" s="261">
        <f t="shared" si="287"/>
        <v>-2.3320258106183853E-2</v>
      </c>
      <c r="M166" s="261">
        <f t="shared" si="287"/>
        <v>-7.4325277940032507E-3</v>
      </c>
      <c r="N166" s="261">
        <f t="shared" si="287"/>
        <v>-8.0586259990687633E-3</v>
      </c>
      <c r="O166" s="261">
        <f t="shared" si="287"/>
        <v>-1.5235271852629994E-2</v>
      </c>
      <c r="P166" s="261">
        <f t="shared" ca="1" si="287"/>
        <v>-9.6602061250215913E-3</v>
      </c>
      <c r="Q166" s="262">
        <f t="shared" si="287"/>
        <v>-1.6647958524636148E-2</v>
      </c>
      <c r="R166" s="261">
        <f t="shared" si="287"/>
        <v>-1.1518427739367449E-2</v>
      </c>
      <c r="S166" s="261">
        <f t="shared" si="287"/>
        <v>-1.187745400403171E-2</v>
      </c>
      <c r="T166" s="261">
        <f t="shared" si="287"/>
        <v>-2.6863998342881983E-2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-1.6068968999114554E-2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1.5049214070730049E-2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-16.040199999999999</v>
      </c>
      <c r="E169" s="268">
        <v>-78.369880000000009</v>
      </c>
      <c r="F169" s="268">
        <v>-14.534579999999998</v>
      </c>
      <c r="G169" s="268">
        <v>-10.761340000000001</v>
      </c>
      <c r="H169" s="268">
        <v>-28.518480000000004</v>
      </c>
      <c r="I169" s="268">
        <v>-139.63040000000004</v>
      </c>
      <c r="J169" s="268">
        <v>-82.621669999999995</v>
      </c>
      <c r="K169" s="268">
        <v>-78.046089999999992</v>
      </c>
      <c r="L169" s="268">
        <v>-181.41853999999998</v>
      </c>
      <c r="M169" s="268">
        <v>-24.828650000000003</v>
      </c>
      <c r="N169" s="268">
        <v>-26.3581</v>
      </c>
      <c r="O169" s="268">
        <v>-92.732500000000002</v>
      </c>
      <c r="P169" s="268">
        <f ca="1">SUMIF($D$4:$O$4,"&lt;"&amp;MONTH(TODAY()),$D169:$O169)</f>
        <v>-148.22448</v>
      </c>
      <c r="Q169" s="269">
        <v>-130.70678000000001</v>
      </c>
      <c r="R169" s="268">
        <v>-34.988520000000001</v>
      </c>
      <c r="S169" s="268">
        <v>-55.046579999999999</v>
      </c>
      <c r="T169" s="268">
        <v>-136.54544000000001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-357.28732000000002</v>
      </c>
      <c r="AD169" s="268">
        <v>-128.43910291666666</v>
      </c>
      <c r="AE169" s="268">
        <v>-128.43910291666666</v>
      </c>
      <c r="AF169" s="268">
        <v>-128.43910291666666</v>
      </c>
      <c r="AG169" s="268">
        <v>-128.43910291666666</v>
      </c>
      <c r="AH169" s="268">
        <v>-128.43910291666666</v>
      </c>
      <c r="AI169" s="268">
        <v>-128.43910291666666</v>
      </c>
      <c r="AJ169" s="268">
        <v>-128.43910291666666</v>
      </c>
      <c r="AK169" s="268">
        <v>-128.43910291666666</v>
      </c>
      <c r="AL169" s="268">
        <v>-128.43910291666666</v>
      </c>
      <c r="AM169" s="268">
        <v>-128.43910291666666</v>
      </c>
      <c r="AN169" s="268">
        <v>-128.43910291666666</v>
      </c>
      <c r="AO169" s="271">
        <v>-128.43910291666666</v>
      </c>
      <c r="AP169" s="5"/>
      <c r="AQ169" s="272">
        <v>-128.43910291666666</v>
      </c>
      <c r="AR169" s="271">
        <f ca="1">SUMIF($AD$4:$AO$4,"&lt;"&amp;MONTH(TODAY()),$AD169:$AO169)</f>
        <v>-642.19551458333331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11.688516485865144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6.3114245578255623E-2</v>
      </c>
      <c r="AV169" s="45">
        <f ca="1">IFERROR(($AC169/$AR169)-1,"")</f>
        <v>-0.44364712632442826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-1.0228181755446582E-3</v>
      </c>
      <c r="E170" s="276">
        <f t="shared" si="291"/>
        <v>-7.7713910481559591E-3</v>
      </c>
      <c r="F170" s="276">
        <f t="shared" si="291"/>
        <v>-1.4970335400049477E-3</v>
      </c>
      <c r="G170" s="276">
        <f t="shared" si="291"/>
        <v>-1.0797003452540043E-3</v>
      </c>
      <c r="H170" s="276">
        <f t="shared" si="291"/>
        <v>-2.1923568474248806E-3</v>
      </c>
      <c r="I170" s="276">
        <f t="shared" si="291"/>
        <v>-1.6219468520658462E-2</v>
      </c>
      <c r="J170" s="276">
        <f t="shared" si="291"/>
        <v>-5.443319741584204E-3</v>
      </c>
      <c r="K170" s="276">
        <f t="shared" si="291"/>
        <v>-8.0640500202218898E-3</v>
      </c>
      <c r="L170" s="276">
        <f t="shared" si="291"/>
        <v>-1.5104399976761929E-2</v>
      </c>
      <c r="M170" s="276">
        <f t="shared" si="291"/>
        <v>-1.9491462482881705E-3</v>
      </c>
      <c r="N170" s="276">
        <f t="shared" si="291"/>
        <v>-2.1354297951527682E-3</v>
      </c>
      <c r="O170" s="276">
        <f t="shared" si="291"/>
        <v>-7.3463465366785732E-3</v>
      </c>
      <c r="P170" s="276">
        <f t="shared" ca="1" si="291"/>
        <v>-2.5358848359784835E-3</v>
      </c>
      <c r="Q170" s="277">
        <f t="shared" si="291"/>
        <v>-1.0712583120712497E-2</v>
      </c>
      <c r="R170" s="276">
        <f t="shared" si="291"/>
        <v>-3.1119016772651708E-3</v>
      </c>
      <c r="S170" s="276">
        <f t="shared" si="291"/>
        <v>-4.3310786435191073E-3</v>
      </c>
      <c r="T170" s="276">
        <f t="shared" si="291"/>
        <v>-1.5137917648239475E-2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-7.9090565342133986E-3</v>
      </c>
      <c r="AD170" s="276">
        <f t="shared" si="291"/>
        <v>-8.2402683928881389E-3</v>
      </c>
      <c r="AE170" s="276">
        <f t="shared" si="291"/>
        <v>-9.1995537526855277E-3</v>
      </c>
      <c r="AF170" s="276">
        <f t="shared" si="291"/>
        <v>-9.4794241607245745E-3</v>
      </c>
      <c r="AG170" s="276">
        <f t="shared" si="291"/>
        <v>-9.7684661105237689E-3</v>
      </c>
      <c r="AH170" s="276">
        <f t="shared" si="291"/>
        <v>-9.5893558486702703E-3</v>
      </c>
      <c r="AI170" s="276">
        <f t="shared" si="291"/>
        <v>-9.6418351201505437E-3</v>
      </c>
      <c r="AJ170" s="276">
        <f t="shared" si="291"/>
        <v>-8.3573410151979652E-3</v>
      </c>
      <c r="AK170" s="276">
        <f t="shared" si="291"/>
        <v>-9.3658860174533898E-3</v>
      </c>
      <c r="AL170" s="276">
        <f t="shared" si="291"/>
        <v>-8.6662300080247601E-3</v>
      </c>
      <c r="AM170" s="276">
        <f t="shared" si="291"/>
        <v>-8.2469410547899424E-3</v>
      </c>
      <c r="AN170" s="276">
        <f t="shared" si="291"/>
        <v>-7.9903040310532521E-3</v>
      </c>
      <c r="AO170" s="279">
        <f t="shared" si="291"/>
        <v>-7.8511046258366145E-3</v>
      </c>
      <c r="AP170" s="5"/>
      <c r="AQ170" s="280">
        <f>IFERROR(AQ169/AQ$11,"")</f>
        <v>-9.7684661105237689E-3</v>
      </c>
      <c r="AR170" s="279">
        <f ca="1">IFERROR(AR169/AR$11,"")</f>
        <v>-9.2216835642993482E-3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0</v>
      </c>
      <c r="E171" s="268">
        <v>0</v>
      </c>
      <c r="F171" s="268">
        <v>-34.139620000000001</v>
      </c>
      <c r="G171" s="268">
        <v>-28.247070000000001</v>
      </c>
      <c r="H171" s="268">
        <v>-14.833170000000001</v>
      </c>
      <c r="I171" s="268">
        <v>-0.43428000000000005</v>
      </c>
      <c r="J171" s="268">
        <v>0</v>
      </c>
      <c r="K171" s="268">
        <v>0</v>
      </c>
      <c r="L171" s="268">
        <v>-32.247129999999999</v>
      </c>
      <c r="M171" s="268">
        <v>0</v>
      </c>
      <c r="N171" s="268">
        <v>-5.02684</v>
      </c>
      <c r="O171" s="268">
        <v>0</v>
      </c>
      <c r="P171" s="268">
        <f ca="1">SUMIF($D$4:$O$4,"&lt;"&amp;MONTH(TODAY()),$D171:$O171)</f>
        <v>-77.219859999999997</v>
      </c>
      <c r="Q171" s="269">
        <v>0</v>
      </c>
      <c r="R171" s="268">
        <v>-12.96</v>
      </c>
      <c r="S171" s="268">
        <v>0</v>
      </c>
      <c r="T171" s="268">
        <v>-32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-44.96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0.13286085955109672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0</v>
      </c>
      <c r="F172" s="276">
        <f t="shared" si="293"/>
        <v>-3.5163146223023793E-3</v>
      </c>
      <c r="G172" s="276">
        <f t="shared" si="293"/>
        <v>-2.8340681765852602E-3</v>
      </c>
      <c r="H172" s="276">
        <f t="shared" si="293"/>
        <v>-1.1402992662483174E-3</v>
      </c>
      <c r="I172" s="276">
        <f t="shared" si="293"/>
        <v>-5.0445968708472909E-5</v>
      </c>
      <c r="J172" s="276">
        <f t="shared" si="293"/>
        <v>0</v>
      </c>
      <c r="K172" s="276">
        <f t="shared" si="293"/>
        <v>0</v>
      </c>
      <c r="L172" s="276">
        <f t="shared" si="293"/>
        <v>-2.6848058066316649E-3</v>
      </c>
      <c r="M172" s="276">
        <f t="shared" si="293"/>
        <v>0</v>
      </c>
      <c r="N172" s="276">
        <f t="shared" si="293"/>
        <v>-4.0725484429703735E-4</v>
      </c>
      <c r="O172" s="276">
        <f t="shared" si="293"/>
        <v>0</v>
      </c>
      <c r="P172" s="276">
        <f t="shared" ca="1" si="293"/>
        <v>-1.3211088479472583E-3</v>
      </c>
      <c r="Q172" s="277">
        <f t="shared" si="293"/>
        <v>0</v>
      </c>
      <c r="R172" s="276">
        <f t="shared" si="293"/>
        <v>-1.1526708113791786E-3</v>
      </c>
      <c r="S172" s="276">
        <f t="shared" si="293"/>
        <v>0</v>
      </c>
      <c r="T172" s="276">
        <f t="shared" si="293"/>
        <v>-3.5476348733700898E-3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-9.9525273322947591E-4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-29.936230000000002</v>
      </c>
      <c r="F173" s="268">
        <v>-6.1145100000000001</v>
      </c>
      <c r="G173" s="268">
        <v>-25.222470000000001</v>
      </c>
      <c r="H173" s="268">
        <v>-28.795590000000001</v>
      </c>
      <c r="I173" s="268">
        <v>-15.870290000000001</v>
      </c>
      <c r="J173" s="268">
        <v>-3.1127600000000002</v>
      </c>
      <c r="K173" s="268">
        <v>-12.80508</v>
      </c>
      <c r="L173" s="268">
        <v>-13.48368</v>
      </c>
      <c r="M173" s="268">
        <v>-14.65967</v>
      </c>
      <c r="N173" s="268">
        <v>-17.016299999999998</v>
      </c>
      <c r="O173" s="268">
        <v>-34.065559999999998</v>
      </c>
      <c r="P173" s="268">
        <f ca="1">SUMIF($D$4:$O$4,"&lt;"&amp;MONTH(TODAY()),$D173:$O173)</f>
        <v>-90.06880000000001</v>
      </c>
      <c r="Q173" s="269">
        <v>-19.111499999999999</v>
      </c>
      <c r="R173" s="268">
        <v>-19.655999999999999</v>
      </c>
      <c r="S173" s="268">
        <v>-24.680400000000002</v>
      </c>
      <c r="T173" s="268">
        <v>-17.923209999999997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-81.371110000000002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-0.28939513061171263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-2.9685658551159943E-3</v>
      </c>
      <c r="F174" s="307">
        <f t="shared" si="295"/>
        <v>-6.2978266662646275E-4</v>
      </c>
      <c r="G174" s="308">
        <f t="shared" si="295"/>
        <v>-2.5306058136959492E-3</v>
      </c>
      <c r="H174" s="308">
        <f t="shared" si="295"/>
        <v>-2.2136596660179437E-3</v>
      </c>
      <c r="I174" s="308">
        <f t="shared" si="295"/>
        <v>-1.8434930292308891E-3</v>
      </c>
      <c r="J174" s="308">
        <f t="shared" si="295"/>
        <v>-2.0507631906754788E-4</v>
      </c>
      <c r="K174" s="308">
        <f t="shared" si="295"/>
        <v>-1.3230746810371018E-3</v>
      </c>
      <c r="L174" s="308">
        <f t="shared" si="295"/>
        <v>-1.12261346540803E-3</v>
      </c>
      <c r="M174" s="308">
        <f t="shared" si="295"/>
        <v>-1.1508414988991606E-3</v>
      </c>
      <c r="N174" s="308">
        <f t="shared" si="295"/>
        <v>-1.3785938297243747E-3</v>
      </c>
      <c r="O174" s="308">
        <f t="shared" si="295"/>
        <v>-2.6987022751032929E-3</v>
      </c>
      <c r="P174" s="308">
        <f t="shared" ca="1" si="295"/>
        <v>-1.5409337520683416E-3</v>
      </c>
      <c r="Q174" s="309">
        <f t="shared" si="295"/>
        <v>-1.5663574017468478E-3</v>
      </c>
      <c r="R174" s="308">
        <f t="shared" si="295"/>
        <v>-1.7482173972584206E-3</v>
      </c>
      <c r="S174" s="308">
        <f t="shared" si="295"/>
        <v>-1.9418600275168589E-3</v>
      </c>
      <c r="T174" s="308">
        <f t="shared" si="295"/>
        <v>-1.9870314012104848E-3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-1.8012637818820359E-3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-5.4357441248546442E-4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-53.880209999999998</v>
      </c>
      <c r="E175" s="268">
        <v>-43.201840000000004</v>
      </c>
      <c r="F175" s="268">
        <v>-44.528300000000002</v>
      </c>
      <c r="G175" s="293">
        <v>-53.526710000000016</v>
      </c>
      <c r="H175" s="293">
        <v>-53.996510000000036</v>
      </c>
      <c r="I175" s="293">
        <v>-36.592509999999997</v>
      </c>
      <c r="J175" s="293">
        <v>-45.921260000000011</v>
      </c>
      <c r="K175" s="293">
        <v>-42.898009999999999</v>
      </c>
      <c r="L175" s="293">
        <v>-52.949640000000009</v>
      </c>
      <c r="M175" s="293">
        <v>-55.188839999999992</v>
      </c>
      <c r="N175" s="293">
        <v>-51.068229999999986</v>
      </c>
      <c r="O175" s="293">
        <v>-65.515879999999996</v>
      </c>
      <c r="P175" s="293">
        <f ca="1">SUMIF($D$4:$O$4,"&lt;"&amp;MONTH(TODAY()),$D175:$O175)</f>
        <v>-249.13357000000005</v>
      </c>
      <c r="Q175" s="311">
        <v>-53.307430000000018</v>
      </c>
      <c r="R175" s="293">
        <v>-61.902380000000001</v>
      </c>
      <c r="S175" s="293">
        <v>-71.231539999999981</v>
      </c>
      <c r="T175" s="293">
        <v>-55.847140000000017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-242.28849000000002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4.3350880336191056E-2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-3.4357213806662668E-3</v>
      </c>
      <c r="E176" s="313">
        <f t="shared" si="297"/>
        <v>-4.2840233089532108E-3</v>
      </c>
      <c r="F176" s="313">
        <f t="shared" si="297"/>
        <v>-4.586328506183345E-3</v>
      </c>
      <c r="G176" s="314">
        <f t="shared" si="297"/>
        <v>-5.3704099366167204E-3</v>
      </c>
      <c r="H176" s="314">
        <f t="shared" si="297"/>
        <v>-4.1509792399716293E-3</v>
      </c>
      <c r="I176" s="314">
        <f t="shared" si="297"/>
        <v>-4.2505862909286212E-3</v>
      </c>
      <c r="J176" s="314">
        <f t="shared" si="297"/>
        <v>-3.0254060601343584E-3</v>
      </c>
      <c r="K176" s="314">
        <f t="shared" si="297"/>
        <v>-4.4324026790833323E-3</v>
      </c>
      <c r="L176" s="314">
        <f t="shared" si="297"/>
        <v>-4.4084388573822318E-3</v>
      </c>
      <c r="M176" s="314">
        <f t="shared" si="297"/>
        <v>-4.3325400468159202E-3</v>
      </c>
      <c r="N176" s="314">
        <f t="shared" si="297"/>
        <v>-4.1373475298945835E-3</v>
      </c>
      <c r="O176" s="314">
        <f t="shared" si="297"/>
        <v>-5.1902230408481268E-3</v>
      </c>
      <c r="P176" s="314">
        <f t="shared" ca="1" si="297"/>
        <v>-4.2622786890275082E-3</v>
      </c>
      <c r="Q176" s="315">
        <f t="shared" si="297"/>
        <v>-4.3690180021768044E-3</v>
      </c>
      <c r="R176" s="314">
        <f t="shared" si="297"/>
        <v>-5.505637853464679E-3</v>
      </c>
      <c r="S176" s="314">
        <f t="shared" si="297"/>
        <v>-5.6045153329957456E-3</v>
      </c>
      <c r="T176" s="314">
        <f t="shared" si="297"/>
        <v>-6.1914144200619289E-3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-5.3633959497896471E-3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8.2100448344520852E-4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-66.051839999999999</v>
      </c>
      <c r="E177" s="324">
        <f t="shared" si="299"/>
        <v>-22.308250000000001</v>
      </c>
      <c r="F177" s="324">
        <f t="shared" si="299"/>
        <v>-16.578290000000003</v>
      </c>
      <c r="G177" s="324">
        <f t="shared" si="299"/>
        <v>-20.11655</v>
      </c>
      <c r="H177" s="324">
        <f t="shared" si="299"/>
        <v>-69.019759999999991</v>
      </c>
      <c r="I177" s="324">
        <f t="shared" si="299"/>
        <v>-41.474089999999997</v>
      </c>
      <c r="J177" s="324">
        <f t="shared" si="299"/>
        <v>-28.164660000000001</v>
      </c>
      <c r="K177" s="324">
        <f t="shared" si="299"/>
        <v>-314.56647000000004</v>
      </c>
      <c r="L177" s="324">
        <f t="shared" si="299"/>
        <v>-143.68426000000002</v>
      </c>
      <c r="M177" s="324">
        <f t="shared" si="299"/>
        <v>-191.20424</v>
      </c>
      <c r="N177" s="324">
        <f t="shared" si="299"/>
        <v>-73.543790000000001</v>
      </c>
      <c r="O177" s="324">
        <f t="shared" si="299"/>
        <v>-89.89600999999999</v>
      </c>
      <c r="P177" s="324">
        <f ca="1">SUMIF($D$4:$O$4,"&lt;"&amp;MONTH(TODAY()),$D177:$O177)</f>
        <v>-194.07468999999998</v>
      </c>
      <c r="Q177" s="325">
        <f t="shared" ref="Q177:AB177" si="300">+Q180+Q186+Q187</f>
        <v>-15.3</v>
      </c>
      <c r="R177" s="324">
        <f t="shared" si="300"/>
        <v>-2.8222300000000002</v>
      </c>
      <c r="S177" s="324">
        <f t="shared" si="300"/>
        <v>-219.29471999999998</v>
      </c>
      <c r="T177" s="324">
        <f t="shared" si="300"/>
        <v>-34.744389999999996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-272.16134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0.72715450710981733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-4.2118566152646282E-3</v>
      </c>
      <c r="E178" s="336">
        <f t="shared" ref="E178:O178" si="302">IFERROR(E177/E$11,"")</f>
        <v>-2.2121526069712647E-3</v>
      </c>
      <c r="F178" s="336">
        <f t="shared" si="302"/>
        <v>-1.7075317047983932E-3</v>
      </c>
      <c r="G178" s="337">
        <f t="shared" si="302"/>
        <v>-2.0183216941681461E-3</v>
      </c>
      <c r="H178" s="337">
        <f t="shared" si="302"/>
        <v>-5.3058908975380818E-3</v>
      </c>
      <c r="I178" s="337">
        <f t="shared" si="302"/>
        <v>-4.8176306676623116E-3</v>
      </c>
      <c r="J178" s="337">
        <f t="shared" si="302"/>
        <v>-1.8555573833475766E-3</v>
      </c>
      <c r="K178" s="337">
        <f t="shared" si="302"/>
        <v>-3.2502329697293345E-2</v>
      </c>
      <c r="L178" s="337">
        <f t="shared" si="302"/>
        <v>-1.1962749415826274E-2</v>
      </c>
      <c r="M178" s="337">
        <f t="shared" si="302"/>
        <v>-1.501028155186814E-2</v>
      </c>
      <c r="N178" s="337">
        <f t="shared" si="302"/>
        <v>-5.9582291748820357E-3</v>
      </c>
      <c r="O178" s="337">
        <f t="shared" si="302"/>
        <v>-7.1216374164906832E-3</v>
      </c>
      <c r="P178" s="337">
        <f ca="1">IFERROR(P177/P$11,"")</f>
        <v>-3.3203089221039935E-3</v>
      </c>
      <c r="Q178" s="338">
        <f>IFERROR(Q177/Q$11,"")</f>
        <v>-1.2539710774521506E-3</v>
      </c>
      <c r="R178" s="337">
        <f t="shared" ref="R178:AB178" si="303">IFERROR(R177/R$11,"")</f>
        <v>-2.5101096790113112E-4</v>
      </c>
      <c r="S178" s="337">
        <f t="shared" si="303"/>
        <v>-1.7254163263703257E-2</v>
      </c>
      <c r="T178" s="337">
        <f t="shared" si="303"/>
        <v>-3.8518878005615936E-3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-6.0246734322597119E-3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1.8335661063934475E-3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-1.7254163263703257E-2</v>
      </c>
      <c r="T179" s="346">
        <f t="shared" si="307"/>
        <v>-3.8518878005615936E-3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-5.6235124238141337E-3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3.8518878005615936E-3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-219.29471999999998</v>
      </c>
      <c r="T180" s="356">
        <f t="shared" si="309"/>
        <v>-34.744389999999996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-254.03910999999999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-22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-22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-2.4389989754419368E-3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-4.8700089259449438E-4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-219.29471999999998</v>
      </c>
      <c r="T183" s="356">
        <v>-12.744389999999999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-232.03910999999999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-1.7254163263703257E-2</v>
      </c>
      <c r="T184" s="346">
        <f t="shared" si="317"/>
        <v>-1.4128888251196572E-3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-5.1365115312196393E-3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-4.2118566152646282E-3</v>
      </c>
      <c r="E185" s="370">
        <f t="shared" si="321"/>
        <v>-2.2121526069712647E-3</v>
      </c>
      <c r="F185" s="370">
        <f t="shared" si="321"/>
        <v>-1.7075317047983932E-3</v>
      </c>
      <c r="G185" s="371">
        <f t="shared" si="321"/>
        <v>-2.0183216941681461E-3</v>
      </c>
      <c r="H185" s="371">
        <f t="shared" si="321"/>
        <v>-5.3058908975380818E-3</v>
      </c>
      <c r="I185" s="371">
        <f t="shared" si="321"/>
        <v>-4.8176306676623116E-3</v>
      </c>
      <c r="J185" s="371">
        <f t="shared" si="321"/>
        <v>-1.8555573833475766E-3</v>
      </c>
      <c r="K185" s="371">
        <f t="shared" si="321"/>
        <v>-3.2502329697293345E-2</v>
      </c>
      <c r="L185" s="371">
        <f t="shared" si="321"/>
        <v>-1.1962749415826274E-2</v>
      </c>
      <c r="M185" s="371">
        <f t="shared" si="321"/>
        <v>-1.501028155186814E-2</v>
      </c>
      <c r="N185" s="371">
        <f t="shared" si="321"/>
        <v>-5.9582291748820357E-3</v>
      </c>
      <c r="O185" s="371">
        <f t="shared" si="321"/>
        <v>-7.1216374164906832E-3</v>
      </c>
      <c r="P185" s="371">
        <f t="shared" ca="1" si="321"/>
        <v>-3.3203089221039935E-3</v>
      </c>
      <c r="Q185" s="372">
        <f t="shared" si="321"/>
        <v>-1.2539710774521506E-3</v>
      </c>
      <c r="R185" s="371">
        <f t="shared" si="321"/>
        <v>-2.5101096790113112E-4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-4.0116100844557841E-4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-2.0183216941681461E-3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-66.051839999999999</v>
      </c>
      <c r="E186" s="365">
        <v>-22.308250000000001</v>
      </c>
      <c r="F186" s="365">
        <v>-16.578290000000003</v>
      </c>
      <c r="G186" s="365">
        <v>-20.11655</v>
      </c>
      <c r="H186" s="365">
        <v>-69.019759999999991</v>
      </c>
      <c r="I186" s="365">
        <v>-41.474089999999997</v>
      </c>
      <c r="J186" s="365">
        <v>-28.164660000000001</v>
      </c>
      <c r="K186" s="365">
        <v>-314.56647000000004</v>
      </c>
      <c r="L186" s="365">
        <v>-143.68426000000002</v>
      </c>
      <c r="M186" s="365">
        <v>-191.20424</v>
      </c>
      <c r="N186" s="365">
        <v>-73.543790000000001</v>
      </c>
      <c r="O186" s="365">
        <v>-89.89600999999999</v>
      </c>
      <c r="P186" s="365">
        <f ca="1">SUMIF($D$4:$O$4,"&lt;"&amp;MONTH(TODAY()),$D186:$O186)</f>
        <v>-194.07468999999998</v>
      </c>
      <c r="Q186" s="378">
        <v>-15.3</v>
      </c>
      <c r="R186" s="365">
        <v>-2.8222300000000002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-18.122230000000002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-945.45137999999997</v>
      </c>
      <c r="E189" s="71">
        <f t="shared" si="327"/>
        <v>-1086.6865299999999</v>
      </c>
      <c r="F189" s="71">
        <f t="shared" si="327"/>
        <v>-1325.3096499999999</v>
      </c>
      <c r="G189" s="71">
        <f t="shared" si="327"/>
        <v>-1006.69266</v>
      </c>
      <c r="H189" s="71">
        <f t="shared" si="327"/>
        <v>-1730.6694399999999</v>
      </c>
      <c r="I189" s="71">
        <f t="shared" si="327"/>
        <v>-1261.37339</v>
      </c>
      <c r="J189" s="71">
        <f t="shared" si="327"/>
        <v>-1140.4605700000002</v>
      </c>
      <c r="K189" s="71">
        <f t="shared" si="327"/>
        <v>-1467.8747499999999</v>
      </c>
      <c r="L189" s="71">
        <f t="shared" si="327"/>
        <v>-1730.0556799999999</v>
      </c>
      <c r="M189" s="71">
        <f t="shared" si="327"/>
        <v>-1446.1200999999999</v>
      </c>
      <c r="N189" s="71">
        <f t="shared" si="327"/>
        <v>-1487.6924000000001</v>
      </c>
      <c r="O189" s="71">
        <f t="shared" si="327"/>
        <v>-1898.2982399999999</v>
      </c>
      <c r="P189" s="71">
        <f ca="1">SUMIF($D$4:$O$4,"&lt;"&amp;MONTH(TODAY()),$D189:$O189)</f>
        <v>-6094.809659999999</v>
      </c>
      <c r="Q189" s="109">
        <f t="shared" ref="Q189:AB189" si="328">Q35+Q129+Q177+Q165</f>
        <v>-1322.89967</v>
      </c>
      <c r="R189" s="71">
        <f t="shared" si="328"/>
        <v>-1263.4384000000002</v>
      </c>
      <c r="S189" s="71">
        <f t="shared" si="328"/>
        <v>-1233.1488400000001</v>
      </c>
      <c r="T189" s="71">
        <f>T35+T129+T177+T165</f>
        <v>-927.19053000000008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-4746.6774400000004</v>
      </c>
      <c r="AD189" s="71">
        <v>-819.64199274483462</v>
      </c>
      <c r="AE189" s="71">
        <v>-814.62917139717456</v>
      </c>
      <c r="AF189" s="71">
        <v>-813.35786336055685</v>
      </c>
      <c r="AG189" s="71">
        <v>-812.12136063840398</v>
      </c>
      <c r="AH189" s="71">
        <v>-812.87879881150116</v>
      </c>
      <c r="AI189" s="71">
        <v>-812.65395486938291</v>
      </c>
      <c r="AJ189" s="71">
        <v>-818.96856904809033</v>
      </c>
      <c r="AK189" s="71">
        <v>-813.86444972091113</v>
      </c>
      <c r="AL189" s="71">
        <v>-817.27911405459349</v>
      </c>
      <c r="AM189" s="71">
        <v>-819.60309652451542</v>
      </c>
      <c r="AN189" s="71">
        <v>-821.14588236463464</v>
      </c>
      <c r="AO189" s="71">
        <v>-822.02487622027456</v>
      </c>
      <c r="AP189" s="5"/>
      <c r="AQ189" s="72">
        <v>-812.12136063840398</v>
      </c>
      <c r="AR189" s="73">
        <f ca="1">SUMIF($AD$4:$AO$4,"&lt;"&amp;MONTH(TODAY()),$AD189:$AO189)</f>
        <v>-4072.6291869524712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-7.8973586635666893E-2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0.14168962292918996</v>
      </c>
      <c r="AV189" s="45">
        <f ca="1">IFERROR(($AC189/$AR189)-1,"")</f>
        <v>0.16550690527067502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-6.0287580925286431E-2</v>
      </c>
      <c r="E190" s="47">
        <f>IFERROR(E189/E$11,"")</f>
        <v>-0.10775907748478958</v>
      </c>
      <c r="F190" s="47">
        <f t="shared" ref="F190:O190" si="330">IFERROR(F189/F$11,"")</f>
        <v>-0.13650432258394932</v>
      </c>
      <c r="G190" s="48">
        <f t="shared" si="330"/>
        <v>-0.10100288742542024</v>
      </c>
      <c r="H190" s="48">
        <f t="shared" si="330"/>
        <v>-0.13304513415206501</v>
      </c>
      <c r="I190" s="48">
        <f t="shared" si="330"/>
        <v>-0.14652114433462371</v>
      </c>
      <c r="J190" s="48">
        <f t="shared" si="330"/>
        <v>-7.5136359930504618E-2</v>
      </c>
      <c r="K190" s="48">
        <f t="shared" si="330"/>
        <v>-0.151666988153035</v>
      </c>
      <c r="L190" s="48">
        <f t="shared" si="330"/>
        <v>-0.14403959470067859</v>
      </c>
      <c r="M190" s="48">
        <f t="shared" si="330"/>
        <v>-0.11352609052401615</v>
      </c>
      <c r="N190" s="48">
        <f t="shared" si="330"/>
        <v>-0.12052699841727325</v>
      </c>
      <c r="O190" s="48">
        <f t="shared" si="330"/>
        <v>-0.15038478096683502</v>
      </c>
      <c r="P190" s="48">
        <f ca="1">IFERROR(P189/P$11,"")</f>
        <v>-0.10427248855903676</v>
      </c>
      <c r="Q190" s="49">
        <f>IFERROR(Q189/Q$11,"")</f>
        <v>-0.1084233937615029</v>
      </c>
      <c r="R190" s="48">
        <f>IFERROR(R189/R$11,"")</f>
        <v>-0.1123710313005873</v>
      </c>
      <c r="S190" s="48">
        <f t="shared" ref="S190:AB190" si="331">IFERROR(S189/S$11,"")</f>
        <v>-9.702445828976769E-2</v>
      </c>
      <c r="T190" s="48">
        <f t="shared" si="331"/>
        <v>-0.10279167057770303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-0.10507437046082499</v>
      </c>
      <c r="AD190" s="107">
        <f t="shared" ref="AD190:AO190" si="333">IFERROR(AD189/AD$11,"")</f>
        <v>-5.2585776861749485E-2</v>
      </c>
      <c r="AE190" s="107">
        <f t="shared" si="333"/>
        <v>-5.8348467721986132E-2</v>
      </c>
      <c r="AF190" s="107">
        <f t="shared" si="333"/>
        <v>-6.0029726198398151E-2</v>
      </c>
      <c r="AG190" s="107">
        <f t="shared" si="333"/>
        <v>-6.1766080647385667E-2</v>
      </c>
      <c r="AH190" s="107">
        <f t="shared" si="333"/>
        <v>-6.0690116067695081E-2</v>
      </c>
      <c r="AI190" s="107">
        <f t="shared" si="333"/>
        <v>-6.1005373477831221E-2</v>
      </c>
      <c r="AJ190" s="107">
        <f t="shared" si="333"/>
        <v>-5.3289064286787709E-2</v>
      </c>
      <c r="AK190" s="107">
        <f t="shared" si="333"/>
        <v>-5.9347671360560024E-2</v>
      </c>
      <c r="AL190" s="107">
        <f t="shared" si="333"/>
        <v>-5.5144645379119436E-2</v>
      </c>
      <c r="AM190" s="107">
        <f t="shared" si="333"/>
        <v>-5.2625861376083258E-2</v>
      </c>
      <c r="AN190" s="107">
        <f t="shared" si="333"/>
        <v>-5.1084172225945357E-2</v>
      </c>
      <c r="AO190" s="107">
        <f t="shared" si="333"/>
        <v>-5.0247963133416611E-2</v>
      </c>
      <c r="AP190" s="56"/>
      <c r="AQ190" s="52">
        <f t="shared" ref="AQ190" si="334">IFERROR(AQ189/AQ$11,"")</f>
        <v>-6.1766080647385667E-2</v>
      </c>
      <c r="AR190" s="224">
        <f ca="1">IFERROR(AR189/AR$11,"")</f>
        <v>-5.848140758375224E-2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1.7887831522827857E-3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4.1025589930317359E-2</v>
      </c>
      <c r="AV190" s="45">
        <f ca="1">IF($AR190&lt;&gt;0,IFERROR(($AR190-$AC190),""),"")</f>
        <v>4.6592962877072749E-2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1136.9612899999997</v>
      </c>
      <c r="E191" s="40">
        <f t="shared" si="335"/>
        <v>1029.5172999999877</v>
      </c>
      <c r="F191" s="40">
        <f t="shared" si="335"/>
        <v>-3269.0294299999941</v>
      </c>
      <c r="G191" s="40">
        <f t="shared" si="335"/>
        <v>-1412.9324000000011</v>
      </c>
      <c r="H191" s="40">
        <f t="shared" si="335"/>
        <v>-1926.9941899999942</v>
      </c>
      <c r="I191" s="40">
        <f t="shared" si="335"/>
        <v>-4048.2103899999938</v>
      </c>
      <c r="J191" s="40">
        <f t="shared" si="335"/>
        <v>26.471050000001014</v>
      </c>
      <c r="K191" s="40">
        <f t="shared" si="335"/>
        <v>-4692.3129200000049</v>
      </c>
      <c r="L191" s="40">
        <f t="shared" si="335"/>
        <v>-3345.3982600000149</v>
      </c>
      <c r="M191" s="40">
        <f t="shared" si="335"/>
        <v>-3718.6797999999999</v>
      </c>
      <c r="N191" s="40">
        <f t="shared" si="335"/>
        <v>-3214.1321200000039</v>
      </c>
      <c r="O191" s="40">
        <f t="shared" si="335"/>
        <v>31028.399190000007</v>
      </c>
      <c r="P191" s="40">
        <f ca="1">SUMIF($D$4:$O$4,"&lt;"&amp;MONTH(TODAY()),$D191:$O191)</f>
        <v>-4442.4774300000017</v>
      </c>
      <c r="Q191" s="41">
        <f t="shared" ref="Q191:AB191" si="336">Q189+Q127</f>
        <v>711.50381999999877</v>
      </c>
      <c r="R191" s="40">
        <f t="shared" si="336"/>
        <v>-1639.0289599999953</v>
      </c>
      <c r="S191" s="40">
        <f t="shared" si="336"/>
        <v>230.4806200000055</v>
      </c>
      <c r="T191" s="40">
        <f t="shared" si="336"/>
        <v>-1513.4027799999897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-2210.4472999999807</v>
      </c>
      <c r="AD191" s="40">
        <v>2968.0761591349715</v>
      </c>
      <c r="AE191" s="40">
        <v>2079.1669284285949</v>
      </c>
      <c r="AF191" s="40">
        <v>1853.7295209398806</v>
      </c>
      <c r="AG191" s="40">
        <v>1634.4640400289486</v>
      </c>
      <c r="AH191" s="40">
        <v>1768.7783786138723</v>
      </c>
      <c r="AI191" s="40">
        <v>1728.907447304781</v>
      </c>
      <c r="AJ191" s="40">
        <v>2848.6598666529271</v>
      </c>
      <c r="AK191" s="40">
        <v>1943.561027119335</v>
      </c>
      <c r="AL191" s="40">
        <v>2549.0736587216552</v>
      </c>
      <c r="AM191" s="40">
        <v>2961.1788039564253</v>
      </c>
      <c r="AN191" s="40">
        <v>3234.7565916278991</v>
      </c>
      <c r="AO191" s="40">
        <v>3390.626050725431</v>
      </c>
      <c r="AP191" s="5"/>
      <c r="AQ191" s="43">
        <v>1634.4640400289486</v>
      </c>
      <c r="AR191" s="44">
        <f ca="1">SUMIF($AD$4:$AO$4,"&lt;"&amp;MONTH(TODAY()),$AD191:$AO191)</f>
        <v>10304.215027146267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7.1107704798891058E-2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-1.9259321361228512</v>
      </c>
      <c r="AV191" s="45">
        <f ca="1">IFERROR(($AC191/$AR191)-1,"")</f>
        <v>-1.214518747345295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7.2499387308306684E-2</v>
      </c>
      <c r="E192" s="401">
        <f t="shared" si="338"/>
        <v>0.1020900061240568</v>
      </c>
      <c r="F192" s="401">
        <f t="shared" si="338"/>
        <v>-0.33670368871843892</v>
      </c>
      <c r="G192" s="402">
        <f t="shared" si="338"/>
        <v>-0.1417614906787231</v>
      </c>
      <c r="H192" s="402">
        <f t="shared" si="338"/>
        <v>-0.14813759034122606</v>
      </c>
      <c r="I192" s="402">
        <f t="shared" si="338"/>
        <v>-0.47024015533585378</v>
      </c>
      <c r="J192" s="402">
        <f t="shared" si="338"/>
        <v>1.7439781723786031E-3</v>
      </c>
      <c r="K192" s="402">
        <f t="shared" si="338"/>
        <v>-0.4848294911047239</v>
      </c>
      <c r="L192" s="402">
        <f t="shared" si="338"/>
        <v>-0.27852849769711313</v>
      </c>
      <c r="M192" s="402">
        <f t="shared" si="338"/>
        <v>-0.2919309257956032</v>
      </c>
      <c r="N192" s="402">
        <f t="shared" si="338"/>
        <v>-0.26039636751531942</v>
      </c>
      <c r="O192" s="402">
        <f t="shared" si="338"/>
        <v>2.4580958448023811</v>
      </c>
      <c r="P192" s="402">
        <f ca="1">IFERROR(P191/P$11,"")</f>
        <v>-7.6003715100998626E-2</v>
      </c>
      <c r="Q192" s="403">
        <f t="shared" ref="Q192:AB192" si="339">Q191/Q11</f>
        <v>5.8314066129197345E-2</v>
      </c>
      <c r="R192" s="402">
        <f t="shared" si="339"/>
        <v>-0.14577629947508994</v>
      </c>
      <c r="S192" s="402">
        <f t="shared" si="339"/>
        <v>1.8134272665569169E-2</v>
      </c>
      <c r="T192" s="402">
        <f t="shared" si="339"/>
        <v>-0.16778126499322515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-4.893135491514003E-2</v>
      </c>
      <c r="AD192" s="405">
        <f t="shared" ref="AD192:AO192" si="341">IFERROR(AD191/AD$11,"")</f>
        <v>0.19042288217843834</v>
      </c>
      <c r="AE192" s="405">
        <f t="shared" si="341"/>
        <v>0.14892199871012093</v>
      </c>
      <c r="AF192" s="405">
        <f t="shared" si="341"/>
        <v>0.13681416335994714</v>
      </c>
      <c r="AG192" s="405">
        <f t="shared" si="341"/>
        <v>0.12430954609089476</v>
      </c>
      <c r="AH192" s="405">
        <f t="shared" si="341"/>
        <v>0.13205826656207115</v>
      </c>
      <c r="AI192" s="405">
        <f t="shared" si="341"/>
        <v>0.1297878929887008</v>
      </c>
      <c r="AJ192" s="405">
        <f t="shared" si="341"/>
        <v>0.18535805219204451</v>
      </c>
      <c r="AK192" s="405">
        <f t="shared" si="341"/>
        <v>0.14172608368165601</v>
      </c>
      <c r="AL192" s="405">
        <f t="shared" si="341"/>
        <v>0.17199480634968289</v>
      </c>
      <c r="AM192" s="405">
        <f t="shared" si="341"/>
        <v>0.1901342075299805</v>
      </c>
      <c r="AN192" s="405">
        <f t="shared" si="341"/>
        <v>0.20123691342137626</v>
      </c>
      <c r="AO192" s="405">
        <f t="shared" si="341"/>
        <v>0.20725899875370626</v>
      </c>
      <c r="AP192" s="406"/>
      <c r="AQ192" s="407">
        <f t="shared" ref="AQ192" si="342">IFERROR(AQ191/AQ$11,"")</f>
        <v>0.12430954609089476</v>
      </c>
      <c r="AR192" s="408">
        <f ca="1">IFERROR(AR191/AR$11,"")</f>
        <v>0.14796461233537736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2.6019774314502059E-2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0.29209081108411994</v>
      </c>
      <c r="AV192" s="45">
        <f ca="1">IF($AR192&lt;&gt;0,IFERROR(($AR192-$AC192),""),"")</f>
        <v>0.19689596725051739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279" priority="20" operator="lessThan">
      <formula>0</formula>
    </cfRule>
  </conditionalFormatting>
  <conditionalFormatting sqref="AT47:AV48">
    <cfRule type="cellIs" dxfId="278" priority="19" operator="greaterThan">
      <formula>0</formula>
    </cfRule>
  </conditionalFormatting>
  <conditionalFormatting sqref="AT50:AV51">
    <cfRule type="cellIs" dxfId="277" priority="18" operator="greaterThan">
      <formula>0</formula>
    </cfRule>
  </conditionalFormatting>
  <conditionalFormatting sqref="AT57:AV57">
    <cfRule type="cellIs" dxfId="276" priority="17" operator="greaterThan">
      <formula>0</formula>
    </cfRule>
  </conditionalFormatting>
  <conditionalFormatting sqref="AT63:AV63">
    <cfRule type="cellIs" dxfId="275" priority="16" operator="greaterThan">
      <formula>0</formula>
    </cfRule>
  </conditionalFormatting>
  <conditionalFormatting sqref="AT67:AV67">
    <cfRule type="cellIs" dxfId="274" priority="15" operator="greaterThan">
      <formula>0</formula>
    </cfRule>
  </conditionalFormatting>
  <conditionalFormatting sqref="AT73:AV74">
    <cfRule type="cellIs" dxfId="273" priority="14" operator="greaterThan">
      <formula>0</formula>
    </cfRule>
  </conditionalFormatting>
  <conditionalFormatting sqref="AT85:AV86">
    <cfRule type="cellIs" dxfId="272" priority="13" operator="greaterThan">
      <formula>0</formula>
    </cfRule>
  </conditionalFormatting>
  <conditionalFormatting sqref="AT101:AV102">
    <cfRule type="cellIs" dxfId="271" priority="12" operator="greaterThan">
      <formula>0</formula>
    </cfRule>
  </conditionalFormatting>
  <conditionalFormatting sqref="AT115:AV118">
    <cfRule type="cellIs" dxfId="270" priority="11" operator="greaterThan">
      <formula>0</formula>
    </cfRule>
  </conditionalFormatting>
  <conditionalFormatting sqref="AT125:AV126">
    <cfRule type="cellIs" dxfId="269" priority="1" operator="greaterThan">
      <formula>0</formula>
    </cfRule>
  </conditionalFormatting>
  <conditionalFormatting sqref="AT127:AV128">
    <cfRule type="cellIs" dxfId="268" priority="3" operator="lessThan">
      <formula>0</formula>
    </cfRule>
  </conditionalFormatting>
  <conditionalFormatting sqref="AT129:AV134">
    <cfRule type="cellIs" dxfId="267" priority="10" operator="greaterThan">
      <formula>0</formula>
    </cfRule>
  </conditionalFormatting>
  <conditionalFormatting sqref="AT147:AV148">
    <cfRule type="cellIs" dxfId="266" priority="9" operator="greaterThan">
      <formula>0</formula>
    </cfRule>
  </conditionalFormatting>
  <conditionalFormatting sqref="AT155:AV166">
    <cfRule type="cellIs" dxfId="265" priority="8" operator="greaterThan">
      <formula>0</formula>
    </cfRule>
  </conditionalFormatting>
  <conditionalFormatting sqref="AT174:AV174">
    <cfRule type="cellIs" dxfId="264" priority="7" operator="greaterThan">
      <formula>0</formula>
    </cfRule>
  </conditionalFormatting>
  <conditionalFormatting sqref="AT176:AV179">
    <cfRule type="cellIs" dxfId="263" priority="6" operator="greaterThan">
      <formula>0</formula>
    </cfRule>
  </conditionalFormatting>
  <conditionalFormatting sqref="AT185:AV185">
    <cfRule type="cellIs" dxfId="262" priority="5" operator="greaterThan">
      <formula>0</formula>
    </cfRule>
  </conditionalFormatting>
  <conditionalFormatting sqref="AT189:AV190">
    <cfRule type="cellIs" dxfId="261" priority="4" operator="greaterThan">
      <formula>0</formula>
    </cfRule>
  </conditionalFormatting>
  <conditionalFormatting sqref="AT191:AV192">
    <cfRule type="cellIs" dxfId="260" priority="2" operator="lessThan">
      <formula>0</formula>
    </cfRule>
  </conditionalFormatting>
  <dataValidations count="2">
    <dataValidation type="list" allowBlank="1" showInputMessage="1" showErrorMessage="1" sqref="A1" xr:uid="{1F94339D-8FA3-463A-8EFB-62D48CF9B934}">
      <formula1>$A$1047993:$A$1048020</formula1>
    </dataValidation>
    <dataValidation type="list" allowBlank="1" showInputMessage="1" showErrorMessage="1" sqref="AT8" xr:uid="{3FE9826D-29E1-4635-BAD1-89FC84D3D4F1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CC50-DA20-4A68-871B-12B5039F1942}">
  <sheetPr codeName="Hoja33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144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-0.24994616705316075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BOCA</v>
      </c>
      <c r="E7" s="25" t="str">
        <f t="shared" ref="E7:AV7" si="3">$A$1</f>
        <v>BOCA</v>
      </c>
      <c r="F7" s="25" t="str">
        <f t="shared" si="3"/>
        <v>BOCA</v>
      </c>
      <c r="G7" s="25" t="str">
        <f t="shared" si="3"/>
        <v>BOCA</v>
      </c>
      <c r="H7" s="25" t="str">
        <f t="shared" si="3"/>
        <v>BOCA</v>
      </c>
      <c r="I7" s="25" t="str">
        <f t="shared" si="3"/>
        <v>BOCA</v>
      </c>
      <c r="J7" s="25" t="str">
        <f t="shared" si="3"/>
        <v>BOCA</v>
      </c>
      <c r="K7" s="25" t="str">
        <f t="shared" si="3"/>
        <v>BOCA</v>
      </c>
      <c r="L7" s="25" t="str">
        <f t="shared" si="3"/>
        <v>BOCA</v>
      </c>
      <c r="M7" s="25" t="str">
        <f t="shared" si="3"/>
        <v>BOCA</v>
      </c>
      <c r="N7" s="25" t="str">
        <f t="shared" si="3"/>
        <v>BOCA</v>
      </c>
      <c r="O7" s="25" t="str">
        <f t="shared" si="3"/>
        <v>BOCA</v>
      </c>
      <c r="P7" s="25" t="str">
        <f t="shared" si="3"/>
        <v>BOCA</v>
      </c>
      <c r="Q7" s="26" t="str">
        <f t="shared" si="3"/>
        <v>BOCA</v>
      </c>
      <c r="R7" s="25" t="str">
        <f t="shared" si="3"/>
        <v>BOCA</v>
      </c>
      <c r="S7" s="25" t="str">
        <f t="shared" si="3"/>
        <v>BOCA</v>
      </c>
      <c r="T7" s="25" t="str">
        <f t="shared" si="3"/>
        <v>BOCA</v>
      </c>
      <c r="U7" s="25" t="str">
        <f t="shared" si="3"/>
        <v>BOCA</v>
      </c>
      <c r="V7" s="25" t="str">
        <f t="shared" si="3"/>
        <v>BOCA</v>
      </c>
      <c r="W7" s="25" t="str">
        <f t="shared" si="3"/>
        <v>BOCA</v>
      </c>
      <c r="X7" s="25" t="str">
        <f t="shared" si="3"/>
        <v>BOCA</v>
      </c>
      <c r="Y7" s="25" t="str">
        <f t="shared" si="3"/>
        <v>BOCA</v>
      </c>
      <c r="Z7" s="25" t="str">
        <f t="shared" si="3"/>
        <v>BOCA</v>
      </c>
      <c r="AA7" s="25" t="str">
        <f t="shared" si="3"/>
        <v>BOCA</v>
      </c>
      <c r="AB7" s="25" t="str">
        <f t="shared" si="3"/>
        <v>BOCA</v>
      </c>
      <c r="AC7" s="27" t="str">
        <f t="shared" si="3"/>
        <v>BOCA</v>
      </c>
      <c r="AD7" s="25" t="str">
        <f t="shared" si="3"/>
        <v>BOCA</v>
      </c>
      <c r="AE7" s="25" t="str">
        <f t="shared" si="3"/>
        <v>BOCA</v>
      </c>
      <c r="AF7" s="25" t="str">
        <f t="shared" si="3"/>
        <v>BOCA</v>
      </c>
      <c r="AG7" s="25" t="str">
        <f t="shared" si="3"/>
        <v>BOCA</v>
      </c>
      <c r="AH7" s="25" t="str">
        <f t="shared" si="3"/>
        <v>BOCA</v>
      </c>
      <c r="AI7" s="25" t="str">
        <f t="shared" si="3"/>
        <v>BOCA</v>
      </c>
      <c r="AJ7" s="25" t="str">
        <f t="shared" si="3"/>
        <v>BOCA</v>
      </c>
      <c r="AK7" s="25" t="str">
        <f t="shared" si="3"/>
        <v>BOCA</v>
      </c>
      <c r="AL7" s="25" t="str">
        <f t="shared" si="3"/>
        <v>BOCA</v>
      </c>
      <c r="AM7" s="25" t="str">
        <f t="shared" si="3"/>
        <v>BOCA</v>
      </c>
      <c r="AN7" s="25" t="str">
        <f t="shared" si="3"/>
        <v>BOCA</v>
      </c>
      <c r="AO7" s="25" t="str">
        <f t="shared" si="3"/>
        <v>BOCA</v>
      </c>
      <c r="AQ7" s="28" t="str">
        <f t="shared" si="3"/>
        <v>BOCA</v>
      </c>
      <c r="AR7" s="29" t="str">
        <f t="shared" si="3"/>
        <v>BOCA</v>
      </c>
      <c r="AT7" s="25" t="str">
        <f t="shared" si="3"/>
        <v>BOCA</v>
      </c>
      <c r="AU7" s="25" t="str">
        <f t="shared" si="3"/>
        <v>BOCA</v>
      </c>
      <c r="AV7" s="25" t="str">
        <f t="shared" si="3"/>
        <v>BOCA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1298.2967899999999</v>
      </c>
      <c r="E9" s="40">
        <f>E11-E12</f>
        <v>1280.4550499999993</v>
      </c>
      <c r="F9" s="40">
        <f t="shared" ref="F9:AB9" si="4">F11-F12</f>
        <v>2273.7114599999995</v>
      </c>
      <c r="G9" s="40">
        <f>G11-G12</f>
        <v>2481.9793400000012</v>
      </c>
      <c r="H9" s="40">
        <f t="shared" si="4"/>
        <v>2527.3427399999996</v>
      </c>
      <c r="I9" s="40">
        <f t="shared" si="4"/>
        <v>4456.8354899999995</v>
      </c>
      <c r="J9" s="40">
        <f t="shared" si="4"/>
        <v>2958.0741100000014</v>
      </c>
      <c r="K9" s="40">
        <f t="shared" si="4"/>
        <v>1914.7605699999999</v>
      </c>
      <c r="L9" s="40">
        <f t="shared" si="4"/>
        <v>3010.5245700000009</v>
      </c>
      <c r="M9" s="40">
        <f t="shared" si="4"/>
        <v>3041.65715</v>
      </c>
      <c r="N9" s="40">
        <f t="shared" si="4"/>
        <v>2286.8806800000007</v>
      </c>
      <c r="O9" s="40">
        <f t="shared" si="4"/>
        <v>2598.9437800000005</v>
      </c>
      <c r="P9" s="40">
        <f t="shared" ca="1" si="4"/>
        <v>9861.7853799999993</v>
      </c>
      <c r="Q9" s="41">
        <f t="shared" si="4"/>
        <v>3204.3472199999987</v>
      </c>
      <c r="R9" s="40">
        <f t="shared" si="4"/>
        <v>3272.8904699999989</v>
      </c>
      <c r="S9" s="40">
        <f t="shared" si="4"/>
        <v>3049.7704000000012</v>
      </c>
      <c r="T9" s="40">
        <f t="shared" si="4"/>
        <v>4024.8643699999984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13551.872459999995</v>
      </c>
      <c r="AD9" s="40">
        <f>AD11-AD12</f>
        <v>3458.1359723770647</v>
      </c>
      <c r="AE9" s="40">
        <f>AE11-AE12</f>
        <v>3631.4546763323924</v>
      </c>
      <c r="AF9" s="40">
        <f t="shared" ref="AF9:AR9" si="6">AF11-AF12</f>
        <v>3785.9431620306977</v>
      </c>
      <c r="AG9" s="40">
        <f>AG11-AG12</f>
        <v>3909.0772084249456</v>
      </c>
      <c r="AH9" s="40">
        <f t="shared" si="6"/>
        <v>4033.9175740066439</v>
      </c>
      <c r="AI9" s="40">
        <f t="shared" si="6"/>
        <v>4111.3225787764068</v>
      </c>
      <c r="AJ9" s="40">
        <f t="shared" si="6"/>
        <v>4293.1538959844129</v>
      </c>
      <c r="AK9" s="40">
        <f t="shared" si="6"/>
        <v>4446.5163350460525</v>
      </c>
      <c r="AL9" s="40">
        <f t="shared" si="6"/>
        <v>4580.3605925487918</v>
      </c>
      <c r="AM9" s="40">
        <f t="shared" si="6"/>
        <v>4730.7156203856384</v>
      </c>
      <c r="AN9" s="40">
        <f t="shared" si="6"/>
        <v>4877.5338642822444</v>
      </c>
      <c r="AO9" s="40">
        <f t="shared" si="6"/>
        <v>5044.7807977596012</v>
      </c>
      <c r="AP9" s="40">
        <f t="shared" si="6"/>
        <v>0</v>
      </c>
      <c r="AQ9" s="43">
        <f t="shared" si="6"/>
        <v>3909.0772084249456</v>
      </c>
      <c r="AR9" s="44">
        <f t="shared" ca="1" si="6"/>
        <v>18818.528593171744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0.62163492061944248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2.9620075378788968E-2</v>
      </c>
      <c r="AV9" s="45">
        <f ca="1">IFERROR(($AC9/$AR9)-1,"")</f>
        <v>-0.27986545850788469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-2.7570066692018693E-2</v>
      </c>
      <c r="E10" s="47">
        <f>IFERROR(E12/E$11,"")</f>
        <v>-2.4831346696792201E-2</v>
      </c>
      <c r="F10" s="47">
        <f>IFERROR(F12/F$11,"")</f>
        <v>-7.8478968400056692E-2</v>
      </c>
      <c r="G10" s="48">
        <f>IFERROR(G12/G$9,"")</f>
        <v>0</v>
      </c>
      <c r="H10" s="48">
        <f t="shared" ref="H10:AP10" si="8">IFERROR(H12/H$9,"")</f>
        <v>-1.2043677146851876E-3</v>
      </c>
      <c r="I10" s="48">
        <f>IFERROR(I12/I$9,"")</f>
        <v>-1.9968441778855074E-2</v>
      </c>
      <c r="J10" s="48">
        <f t="shared" si="8"/>
        <v>-3.8407732793415361E-2</v>
      </c>
      <c r="K10" s="48">
        <f t="shared" si="8"/>
        <v>-4.8838743321312503E-3</v>
      </c>
      <c r="L10" s="48">
        <f t="shared" si="8"/>
        <v>-0.10990507876838217</v>
      </c>
      <c r="M10" s="48">
        <f t="shared" si="8"/>
        <v>-8.1002567958719476E-2</v>
      </c>
      <c r="N10" s="48">
        <f t="shared" si="8"/>
        <v>-0.19313597506976182</v>
      </c>
      <c r="O10" s="48">
        <f t="shared" si="8"/>
        <v>-7.8615132644385216E-2</v>
      </c>
      <c r="P10" s="48">
        <f t="shared" ca="1" si="8"/>
        <v>-2.376410669768601E-2</v>
      </c>
      <c r="Q10" s="49">
        <f t="shared" si="8"/>
        <v>-0.10343200572377427</v>
      </c>
      <c r="R10" s="48">
        <f t="shared" si="8"/>
        <v>-0.11585563998418806</v>
      </c>
      <c r="S10" s="48">
        <f t="shared" si="8"/>
        <v>-6.889345506140393E-2</v>
      </c>
      <c r="T10" s="48">
        <f t="shared" si="8"/>
        <v>-3.2961441132984076E-2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-7.7730175893346645E-2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3.2961441132984076E-2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1263.4630299999999</v>
      </c>
      <c r="E11" s="40">
        <f t="shared" si="10"/>
        <v>1249.4300199999993</v>
      </c>
      <c r="F11" s="40">
        <f t="shared" si="10"/>
        <v>2108.2575799999995</v>
      </c>
      <c r="G11" s="40">
        <f t="shared" si="10"/>
        <v>2481.9793400000012</v>
      </c>
      <c r="H11" s="40">
        <f t="shared" si="10"/>
        <v>2524.2988899999996</v>
      </c>
      <c r="I11" s="40">
        <f t="shared" si="10"/>
        <v>4367.8394299999991</v>
      </c>
      <c r="J11" s="40">
        <f t="shared" si="10"/>
        <v>2844.4611900000014</v>
      </c>
      <c r="K11" s="40">
        <f t="shared" si="10"/>
        <v>1905.4091199999998</v>
      </c>
      <c r="L11" s="40">
        <f t="shared" si="10"/>
        <v>2679.652630000001</v>
      </c>
      <c r="M11" s="40">
        <f t="shared" si="10"/>
        <v>2795.27511</v>
      </c>
      <c r="N11" s="40">
        <f t="shared" si="10"/>
        <v>1845.2017500000004</v>
      </c>
      <c r="O11" s="40">
        <f t="shared" si="10"/>
        <v>2394.6274700000004</v>
      </c>
      <c r="P11" s="40">
        <f ca="1">SUMIF($D$4:$O$4,"&lt;"&amp;MONTH(TODAY()),$D11:$O11)</f>
        <v>9627.42886</v>
      </c>
      <c r="Q11" s="41">
        <f t="shared" ref="Q11:AB11" si="11">Q13+Q15+Q12+Q17+Q19+Q21</f>
        <v>2872.9151599999987</v>
      </c>
      <c r="R11" s="40">
        <f t="shared" si="11"/>
        <v>2893.7076499999989</v>
      </c>
      <c r="S11" s="40">
        <f t="shared" si="11"/>
        <v>2839.6611800000014</v>
      </c>
      <c r="T11" s="40">
        <f t="shared" si="11"/>
        <v>3892.1990399999986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12498.483029999996</v>
      </c>
      <c r="AD11" s="40">
        <v>3458.1359723770647</v>
      </c>
      <c r="AE11" s="40">
        <v>3631.4546763323924</v>
      </c>
      <c r="AF11" s="40">
        <v>3785.9431620306977</v>
      </c>
      <c r="AG11" s="40">
        <v>3909.0772084249456</v>
      </c>
      <c r="AH11" s="40">
        <v>4033.9175740066439</v>
      </c>
      <c r="AI11" s="40">
        <v>4111.3225787764068</v>
      </c>
      <c r="AJ11" s="40">
        <v>4293.1538959844129</v>
      </c>
      <c r="AK11" s="40">
        <v>4446.5163350460525</v>
      </c>
      <c r="AL11" s="40">
        <v>4580.3605925487918</v>
      </c>
      <c r="AM11" s="40">
        <v>4730.7156203856384</v>
      </c>
      <c r="AN11" s="40">
        <v>4877.5338642822444</v>
      </c>
      <c r="AO11" s="40">
        <v>5044.7807977596012</v>
      </c>
      <c r="AP11" s="5"/>
      <c r="AQ11" s="43">
        <v>3909.0772084249456</v>
      </c>
      <c r="AR11" s="44">
        <f ca="1">SUMIF($AD$4:$AO$4,"&lt;"&amp;MONTH(TODAY()),$AD11:$AO11)</f>
        <v>18818.528593171744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0.56818349664425361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-4.3176861251476018E-3</v>
      </c>
      <c r="AV11" s="45">
        <f ca="1">IFERROR(($AC11/$AR11)-1,"")</f>
        <v>-0.33584164308494135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idden="1" outlineLevel="1" x14ac:dyDescent="0.3">
      <c r="C12" s="46" t="s">
        <v>28</v>
      </c>
      <c r="D12" s="60">
        <v>-34.833760000000012</v>
      </c>
      <c r="E12" s="60">
        <v>-31.025029999999997</v>
      </c>
      <c r="F12" s="60">
        <v>-165.45387999999997</v>
      </c>
      <c r="G12" s="60">
        <v>0</v>
      </c>
      <c r="H12" s="60">
        <v>-3.0438499999999999</v>
      </c>
      <c r="I12" s="60">
        <v>-88.996060000000014</v>
      </c>
      <c r="J12" s="60">
        <v>-113.61292</v>
      </c>
      <c r="K12" s="60">
        <v>-9.3514500000000016</v>
      </c>
      <c r="L12" s="60">
        <v>-330.87193999999994</v>
      </c>
      <c r="M12" s="60">
        <v>-246.38204000000002</v>
      </c>
      <c r="N12" s="60">
        <v>-441.67893000000009</v>
      </c>
      <c r="O12" s="60">
        <v>-204.31630999999996</v>
      </c>
      <c r="P12" s="60">
        <f ca="1">SUMIF($D$4:$O$4,"&lt;"&amp;MONTH(TODAY()),$D12:$O12)</f>
        <v>-234.35651999999996</v>
      </c>
      <c r="Q12" s="61">
        <v>-331.43206000000004</v>
      </c>
      <c r="R12" s="60">
        <v>-379.18281999999994</v>
      </c>
      <c r="S12" s="60">
        <v>-210.10921999999999</v>
      </c>
      <c r="T12" s="60">
        <v>-132.66532999999998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-1053.3894299999999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idden="1" outlineLevel="1" x14ac:dyDescent="0.3">
      <c r="C13" s="46" t="s">
        <v>29</v>
      </c>
      <c r="D13" s="60">
        <v>1298.29684</v>
      </c>
      <c r="E13" s="60">
        <v>1280.4550599999993</v>
      </c>
      <c r="F13" s="60">
        <v>2273.7114599999995</v>
      </c>
      <c r="G13" s="60">
        <v>2481.9792900000011</v>
      </c>
      <c r="H13" s="60">
        <v>2527.3428299999996</v>
      </c>
      <c r="I13" s="60">
        <v>4456.8353299999999</v>
      </c>
      <c r="J13" s="60">
        <v>2958.0740600000013</v>
      </c>
      <c r="K13" s="60">
        <v>1914.7605699999999</v>
      </c>
      <c r="L13" s="60">
        <v>3010.5245300000011</v>
      </c>
      <c r="M13" s="60">
        <v>3041.6571600000002</v>
      </c>
      <c r="N13" s="60">
        <v>2286.8806900000004</v>
      </c>
      <c r="O13" s="60">
        <v>2598.9437500000004</v>
      </c>
      <c r="P13" s="60">
        <f t="shared" ref="P13" ca="1" si="13">SUMIF($D$4:$O$4,"&lt;"&amp;MONTH(TODAY()),$D13:$O13)</f>
        <v>9861.7854799999986</v>
      </c>
      <c r="Q13" s="61">
        <v>3204.3471599999989</v>
      </c>
      <c r="R13" s="60">
        <v>3272.8905499999987</v>
      </c>
      <c r="S13" s="60">
        <v>3049.7703700000011</v>
      </c>
      <c r="T13" s="60">
        <v>4024.8644699999986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13551.872549999998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idden="1" outlineLevel="1" x14ac:dyDescent="0.3">
      <c r="C14" s="46" t="s">
        <v>30</v>
      </c>
      <c r="D14" s="65">
        <f t="shared" ref="D14:AO14" si="14">IFERROR(D13/D$11,"")</f>
        <v>1.0275701062657925</v>
      </c>
      <c r="E14" s="65">
        <f t="shared" si="14"/>
        <v>1.0248313547004417</v>
      </c>
      <c r="F14" s="65">
        <f t="shared" si="14"/>
        <v>1.0784789684000566</v>
      </c>
      <c r="G14" s="65">
        <f t="shared" si="14"/>
        <v>0.99999997985478795</v>
      </c>
      <c r="H14" s="65">
        <f t="shared" si="14"/>
        <v>1.0012058556187853</v>
      </c>
      <c r="I14" s="65">
        <f t="shared" si="14"/>
        <v>1.0203752682364517</v>
      </c>
      <c r="J14" s="65">
        <f t="shared" si="14"/>
        <v>1.0399417894676917</v>
      </c>
      <c r="K14" s="65">
        <f t="shared" si="14"/>
        <v>1.0049078436236309</v>
      </c>
      <c r="L14" s="65">
        <f t="shared" si="14"/>
        <v>1.1234756685608165</v>
      </c>
      <c r="M14" s="65">
        <f t="shared" si="14"/>
        <v>1.088142325998102</v>
      </c>
      <c r="N14" s="65">
        <f t="shared" si="14"/>
        <v>1.2393662048066016</v>
      </c>
      <c r="O14" s="65">
        <f t="shared" si="14"/>
        <v>1.0853227830047403</v>
      </c>
      <c r="P14" s="65">
        <f t="shared" ca="1" si="14"/>
        <v>1.0243425969080595</v>
      </c>
      <c r="Q14" s="66">
        <f t="shared" si="14"/>
        <v>1.1153643534673681</v>
      </c>
      <c r="R14" s="65">
        <f t="shared" si="14"/>
        <v>1.1310370451555463</v>
      </c>
      <c r="S14" s="65">
        <f t="shared" si="14"/>
        <v>1.073990936482077</v>
      </c>
      <c r="T14" s="65">
        <f t="shared" si="14"/>
        <v>1.0340849552236671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1.0842813897871895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idden="1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idden="1" outlineLevel="1" x14ac:dyDescent="0.3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idden="1" outlineLevel="1" x14ac:dyDescent="0.3">
      <c r="C17" s="46" t="s">
        <v>32</v>
      </c>
      <c r="D17" s="60">
        <v>-5.0000000000000002E-5</v>
      </c>
      <c r="E17" s="60">
        <v>-1.0000000000000001E-5</v>
      </c>
      <c r="F17" s="60">
        <v>0</v>
      </c>
      <c r="G17" s="60">
        <v>5.0000000000000002E-5</v>
      </c>
      <c r="H17" s="60">
        <v>-9.0000000000000006E-5</v>
      </c>
      <c r="I17" s="60">
        <v>1.5999999999999999E-4</v>
      </c>
      <c r="J17" s="60">
        <v>5.0000000000000002E-5</v>
      </c>
      <c r="K17" s="60">
        <v>-3.4694469519536143E-21</v>
      </c>
      <c r="L17" s="60">
        <v>4.0000000000000003E-5</v>
      </c>
      <c r="M17" s="60">
        <v>-1.0000000000000003E-5</v>
      </c>
      <c r="N17" s="60">
        <v>-9.999999999999994E-6</v>
      </c>
      <c r="O17" s="60">
        <v>3.0000000000000004E-5</v>
      </c>
      <c r="P17" s="60">
        <f t="shared" ref="P17" ca="1" si="21">SUMIF($D$4:$O$4,"&lt;"&amp;MONTH(TODAY()),$D17:$O17)</f>
        <v>-1E-4</v>
      </c>
      <c r="Q17" s="61">
        <v>5.9999999999999995E-5</v>
      </c>
      <c r="R17" s="60">
        <v>-8.0000000000000007E-5</v>
      </c>
      <c r="S17" s="60">
        <v>3.0000000000000004E-5</v>
      </c>
      <c r="T17" s="60">
        <v>-1.0000000000000002E-4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-9.0000000000000019E-5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idden="1" outlineLevel="1" x14ac:dyDescent="0.3">
      <c r="C18" s="46" t="s">
        <v>30</v>
      </c>
      <c r="D18" s="65">
        <f>IFERROR(D17/D$11,"")</f>
        <v>-3.9573773678205693E-8</v>
      </c>
      <c r="E18" s="65">
        <f t="shared" ref="E18:P18" si="22">IFERROR(E17/E$11,"")</f>
        <v>-8.003649536130087E-9</v>
      </c>
      <c r="F18" s="65">
        <f t="shared" si="22"/>
        <v>0</v>
      </c>
      <c r="G18" s="65">
        <f t="shared" si="22"/>
        <v>2.0145212006478658E-8</v>
      </c>
      <c r="H18" s="65">
        <f t="shared" si="22"/>
        <v>-3.5653464158517303E-8</v>
      </c>
      <c r="I18" s="65">
        <f t="shared" si="22"/>
        <v>3.6631383219140002E-8</v>
      </c>
      <c r="J18" s="65">
        <f t="shared" si="22"/>
        <v>1.7578021516264729E-8</v>
      </c>
      <c r="K18" s="65">
        <f t="shared" si="22"/>
        <v>-1.8208409498709728E-24</v>
      </c>
      <c r="L18" s="65">
        <f t="shared" si="22"/>
        <v>1.4927307947373758E-8</v>
      </c>
      <c r="M18" s="65">
        <f t="shared" si="22"/>
        <v>-3.5774654037541235E-9</v>
      </c>
      <c r="N18" s="65">
        <f t="shared" si="22"/>
        <v>-5.4194615846207556E-9</v>
      </c>
      <c r="O18" s="65">
        <f t="shared" si="22"/>
        <v>1.2528044706678321E-8</v>
      </c>
      <c r="P18" s="65">
        <f t="shared" ca="1" si="22"/>
        <v>-1.0386989242317808E-8</v>
      </c>
      <c r="Q18" s="66">
        <f>IFERROR(Q17/Q$11,"")</f>
        <v>2.0884710010023416E-8</v>
      </c>
      <c r="R18" s="65">
        <f t="shared" ref="R18:AO18" si="23">IFERROR(R17/R$11,"")</f>
        <v>-2.7646192938668161E-8</v>
      </c>
      <c r="S18" s="65">
        <f t="shared" si="23"/>
        <v>1.0564640673081986E-8</v>
      </c>
      <c r="T18" s="65">
        <f t="shared" si="23"/>
        <v>-2.5692416798910689E-8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-7.2008738807720772E-9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idden="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idden="1" outlineLevel="1" x14ac:dyDescent="0.3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idden="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-984.37055999999995</v>
      </c>
      <c r="E23" s="75">
        <f t="shared" ref="E23:AB23" si="35">+E25+E27+E29+E33+E31</f>
        <v>-947.86763999999994</v>
      </c>
      <c r="F23" s="75">
        <f t="shared" si="35"/>
        <v>-917.4389299999998</v>
      </c>
      <c r="G23" s="75">
        <f t="shared" si="35"/>
        <v>-955.98257000000001</v>
      </c>
      <c r="H23" s="75">
        <f t="shared" si="35"/>
        <v>-1067.2954300000001</v>
      </c>
      <c r="I23" s="75">
        <f t="shared" si="35"/>
        <v>-1049.6632999999999</v>
      </c>
      <c r="J23" s="75">
        <f t="shared" si="35"/>
        <v>-1046.3229800000001</v>
      </c>
      <c r="K23" s="75">
        <f t="shared" si="35"/>
        <v>-1064.6637600000001</v>
      </c>
      <c r="L23" s="75">
        <f t="shared" si="35"/>
        <v>-1121.5008000000003</v>
      </c>
      <c r="M23" s="75">
        <f>+M25+M27+M29+M33+M31</f>
        <v>-1261.6373999999998</v>
      </c>
      <c r="N23" s="75">
        <f t="shared" si="35"/>
        <v>-1182.6153300000001</v>
      </c>
      <c r="O23" s="75">
        <f t="shared" si="35"/>
        <v>-1199.1999500000002</v>
      </c>
      <c r="P23" s="75">
        <f t="shared" ca="1" si="35"/>
        <v>-4872.9551299999994</v>
      </c>
      <c r="Q23" s="76">
        <f t="shared" si="35"/>
        <v>-1144.9494300000001</v>
      </c>
      <c r="R23" s="75">
        <f t="shared" si="35"/>
        <v>-1239.3564700000002</v>
      </c>
      <c r="S23" s="75">
        <f t="shared" si="35"/>
        <v>-1086.72183</v>
      </c>
      <c r="T23" s="75">
        <f t="shared" si="35"/>
        <v>-1304.22702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-4775.2547500000001</v>
      </c>
      <c r="AD23" s="78">
        <v>-1436.8232583125891</v>
      </c>
      <c r="AE23" s="78">
        <v>-1436.8232583125891</v>
      </c>
      <c r="AF23" s="78">
        <v>-1436.8232583125891</v>
      </c>
      <c r="AG23" s="78">
        <v>-1436.8232583125891</v>
      </c>
      <c r="AH23" s="78">
        <v>-1436.8232583125891</v>
      </c>
      <c r="AI23" s="78">
        <v>-1436.8232583125891</v>
      </c>
      <c r="AJ23" s="78">
        <v>-1436.8232583125891</v>
      </c>
      <c r="AK23" s="78">
        <v>-1436.8232583125891</v>
      </c>
      <c r="AL23" s="78">
        <v>-1436.8232583125891</v>
      </c>
      <c r="AM23" s="78">
        <v>-1436.8232583125891</v>
      </c>
      <c r="AN23" s="78">
        <v>-1436.8232583125891</v>
      </c>
      <c r="AO23" s="79">
        <v>-1436.8232583125891</v>
      </c>
      <c r="AP23" s="5"/>
      <c r="AQ23" s="80">
        <v>-1436.8232583125891</v>
      </c>
      <c r="AR23" s="81">
        <f ca="1">SUMIF($AD$4:$AO$4,"&lt;"&amp;MONTH(TODAY()),$AD23:$AO23)</f>
        <v>-7184.1162915629457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-0.77910515513857181</v>
      </c>
      <c r="E24" s="47">
        <f t="shared" ref="E24:P24" si="37">IFERROR(E23/E$11,"")</f>
        <v>-0.75864003971987193</v>
      </c>
      <c r="F24" s="47">
        <f t="shared" si="37"/>
        <v>-0.43516453525569682</v>
      </c>
      <c r="G24" s="48">
        <f t="shared" si="37"/>
        <v>-0.38516943094296646</v>
      </c>
      <c r="H24" s="48">
        <f t="shared" si="37"/>
        <v>-0.42280865955615909</v>
      </c>
      <c r="I24" s="48">
        <f t="shared" si="37"/>
        <v>-0.24031636620854446</v>
      </c>
      <c r="J24" s="48">
        <f t="shared" si="37"/>
        <v>-0.36784575710804462</v>
      </c>
      <c r="K24" s="48">
        <f t="shared" si="37"/>
        <v>-0.55875861452788689</v>
      </c>
      <c r="L24" s="48">
        <f t="shared" si="37"/>
        <v>-0.41852469512065071</v>
      </c>
      <c r="M24" s="48">
        <f t="shared" si="37"/>
        <v>-0.45134641505823009</v>
      </c>
      <c r="N24" s="48">
        <f t="shared" si="37"/>
        <v>-0.64091383503186028</v>
      </c>
      <c r="O24" s="48">
        <f t="shared" si="37"/>
        <v>-0.50078768619488023</v>
      </c>
      <c r="P24" s="48">
        <f t="shared" ca="1" si="37"/>
        <v>-0.5061533251360737</v>
      </c>
      <c r="Q24" s="49">
        <f>IFERROR(Q23/Q$11,"")</f>
        <v>-0.39853228036152683</v>
      </c>
      <c r="R24" s="48">
        <f t="shared" ref="R24:AO24" si="38">IFERROR(R23/R$11,"")</f>
        <v>-0.42829360111758374</v>
      </c>
      <c r="S24" s="48">
        <f t="shared" si="38"/>
        <v>-0.38269418818480289</v>
      </c>
      <c r="T24" s="48">
        <f t="shared" si="38"/>
        <v>-0.33508744198241219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-0.38206674670341989</v>
      </c>
      <c r="AD24" s="65">
        <f t="shared" si="38"/>
        <v>-0.41549067757591407</v>
      </c>
      <c r="AE24" s="65">
        <f t="shared" si="38"/>
        <v>-0.39566052350231085</v>
      </c>
      <c r="AF24" s="65">
        <f t="shared" si="38"/>
        <v>-0.37951527448233224</v>
      </c>
      <c r="AG24" s="65">
        <f t="shared" si="38"/>
        <v>-0.3675607264077338</v>
      </c>
      <c r="AH24" s="65">
        <f t="shared" si="38"/>
        <v>-0.35618557691189517</v>
      </c>
      <c r="AI24" s="65">
        <f t="shared" si="38"/>
        <v>-0.34947957276079511</v>
      </c>
      <c r="AJ24" s="65">
        <f t="shared" si="38"/>
        <v>-0.33467779006397069</v>
      </c>
      <c r="AK24" s="65">
        <f t="shared" si="38"/>
        <v>-0.3231345957256464</v>
      </c>
      <c r="AL24" s="65">
        <f t="shared" si="38"/>
        <v>-0.31369217101596208</v>
      </c>
      <c r="AM24" s="65">
        <f t="shared" si="38"/>
        <v>-0.3037221793931173</v>
      </c>
      <c r="AN24" s="65">
        <f t="shared" si="38"/>
        <v>-0.29457986316288254</v>
      </c>
      <c r="AO24" s="69">
        <f t="shared" si="38"/>
        <v>-0.28481381370439041</v>
      </c>
      <c r="AP24" s="5"/>
      <c r="AQ24" s="88">
        <f t="shared" ref="AQ24" si="40">IFERROR(AQ23/AQ$11,"")</f>
        <v>-0.3675607264077338</v>
      </c>
      <c r="AR24" s="89">
        <f ca="1">IFERROR(AR23/AR$11,"")</f>
        <v>-0.38175759895328287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-659.08560999999986</v>
      </c>
      <c r="E25" s="60">
        <v>-652.84791999999993</v>
      </c>
      <c r="F25" s="60">
        <v>-628.83147999999983</v>
      </c>
      <c r="G25" s="60">
        <v>-641.98738000000003</v>
      </c>
      <c r="H25" s="60">
        <v>-749.54376000000013</v>
      </c>
      <c r="I25" s="60">
        <v>-666.98020999999983</v>
      </c>
      <c r="J25" s="60">
        <v>-710.21510000000012</v>
      </c>
      <c r="K25" s="60">
        <v>-729.52913000000012</v>
      </c>
      <c r="L25" s="60">
        <v>-777.00671000000023</v>
      </c>
      <c r="M25" s="60">
        <v>-759.31088</v>
      </c>
      <c r="N25" s="60">
        <v>-742.79696000000013</v>
      </c>
      <c r="O25" s="60">
        <v>-741.21749999999997</v>
      </c>
      <c r="P25" s="60">
        <f ca="1">SUMIF($D$4:$O$4,"&lt;"&amp;MONTH(TODAY()),$D25:$O25)</f>
        <v>-3332.2961499999997</v>
      </c>
      <c r="Q25" s="61">
        <v>-732.99393000000009</v>
      </c>
      <c r="R25" s="60">
        <v>-821.08958000000007</v>
      </c>
      <c r="S25" s="60">
        <v>-806.26382000000001</v>
      </c>
      <c r="T25" s="60">
        <v>-908.67982000000006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-3269.0271499999999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-0.52165009529404271</v>
      </c>
      <c r="E26" s="65">
        <f t="shared" ref="E26:P26" si="41">IFERROR(E25/E$11,"")</f>
        <v>-0.52251659520714921</v>
      </c>
      <c r="F26" s="65">
        <f t="shared" si="41"/>
        <v>-0.29827070751003776</v>
      </c>
      <c r="G26" s="65">
        <f t="shared" si="41"/>
        <v>-0.25865943751167553</v>
      </c>
      <c r="H26" s="65">
        <f t="shared" si="41"/>
        <v>-0.29693146202667003</v>
      </c>
      <c r="I26" s="65">
        <f t="shared" si="41"/>
        <v>-0.15270254795057792</v>
      </c>
      <c r="J26" s="65">
        <f t="shared" si="41"/>
        <v>-0.24968352617952216</v>
      </c>
      <c r="K26" s="65">
        <f t="shared" si="41"/>
        <v>-0.38287269770179339</v>
      </c>
      <c r="L26" s="65">
        <f t="shared" si="41"/>
        <v>-0.28996546093364345</v>
      </c>
      <c r="M26" s="65">
        <f t="shared" si="41"/>
        <v>-0.27164084038940983</v>
      </c>
      <c r="N26" s="65">
        <f t="shared" si="41"/>
        <v>-0.40255595898930835</v>
      </c>
      <c r="O26" s="65">
        <f t="shared" si="41"/>
        <v>-0.3095335325790779</v>
      </c>
      <c r="P26" s="65">
        <f t="shared" ca="1" si="41"/>
        <v>-0.34612524262267047</v>
      </c>
      <c r="Q26" s="66">
        <f>IFERROR(Q25/Q$11,"")</f>
        <v>-0.25513942778595677</v>
      </c>
      <c r="R26" s="65">
        <f t="shared" ref="R26:AO26" si="42">IFERROR(R25/R$11,"")</f>
        <v>-0.28375001185762505</v>
      </c>
      <c r="S26" s="65">
        <f t="shared" si="42"/>
        <v>-0.28392958486688175</v>
      </c>
      <c r="T26" s="65">
        <f t="shared" si="42"/>
        <v>-0.23346180672199138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-0.26155391355521973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-158.52897000000002</v>
      </c>
      <c r="E27" s="60">
        <v>-137.85821000000001</v>
      </c>
      <c r="F27" s="60">
        <v>-123.11684999999999</v>
      </c>
      <c r="G27" s="60">
        <v>-148.68187</v>
      </c>
      <c r="H27" s="60">
        <v>-142.30203</v>
      </c>
      <c r="I27" s="60">
        <v>-176.17287999999996</v>
      </c>
      <c r="J27" s="60">
        <v>-144.57266000000001</v>
      </c>
      <c r="K27" s="60">
        <v>-139.46294</v>
      </c>
      <c r="L27" s="60">
        <v>-145.62123</v>
      </c>
      <c r="M27" s="60">
        <v>-283.68642</v>
      </c>
      <c r="N27" s="60">
        <v>-238.36677</v>
      </c>
      <c r="O27" s="60">
        <v>-257.81516000000005</v>
      </c>
      <c r="P27" s="60">
        <f ca="1">SUMIF($D$4:$O$4,"&lt;"&amp;MONTH(TODAY()),$D27:$O27)</f>
        <v>-710.48793000000001</v>
      </c>
      <c r="Q27" s="61">
        <v>-211.59227999999996</v>
      </c>
      <c r="R27" s="60">
        <v>-233.52484999999999</v>
      </c>
      <c r="S27" s="60">
        <v>-74.36527000000001</v>
      </c>
      <c r="T27" s="60">
        <v>-172.37049999999996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-691.85289999999998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-0.12547179160438121</v>
      </c>
      <c r="E28" s="65">
        <f t="shared" ref="E28:P28" si="45">IFERROR(E27/E$11,"")</f>
        <v>-0.11033687985182242</v>
      </c>
      <c r="F28" s="65">
        <f t="shared" si="45"/>
        <v>-5.8397442119003322E-2</v>
      </c>
      <c r="G28" s="65">
        <f t="shared" si="45"/>
        <v>-5.9904555853393979E-2</v>
      </c>
      <c r="H28" s="65">
        <f t="shared" si="45"/>
        <v>-5.6372892514325049E-2</v>
      </c>
      <c r="I28" s="65">
        <f t="shared" si="45"/>
        <v>-4.0334101750622277E-2</v>
      </c>
      <c r="J28" s="65">
        <f t="shared" si="45"/>
        <v>-5.0826026562872509E-2</v>
      </c>
      <c r="K28" s="65">
        <f t="shared" si="45"/>
        <v>-7.3193173338017836E-2</v>
      </c>
      <c r="L28" s="65">
        <f t="shared" si="45"/>
        <v>-5.4343323597133536E-2</v>
      </c>
      <c r="M28" s="65">
        <f t="shared" si="45"/>
        <v>-0.10148783530648617</v>
      </c>
      <c r="N28" s="65">
        <f t="shared" si="45"/>
        <v>-0.12918195530651319</v>
      </c>
      <c r="O28" s="65">
        <f t="shared" si="45"/>
        <v>-0.10766399501798082</v>
      </c>
      <c r="P28" s="65">
        <f t="shared" ca="1" si="45"/>
        <v>-7.3798304857066482E-2</v>
      </c>
      <c r="Q28" s="66">
        <f>IFERROR(Q27/Q$11,"")</f>
        <v>-7.3650723469327953E-2</v>
      </c>
      <c r="R28" s="65">
        <f t="shared" ref="R28:AO28" si="46">IFERROR(R27/R$11,"")</f>
        <v>-8.0700913238419256E-2</v>
      </c>
      <c r="S28" s="65">
        <f t="shared" si="46"/>
        <v>-2.6188078536890789E-2</v>
      </c>
      <c r="T28" s="65">
        <f t="shared" si="46"/>
        <v>-4.428614729836633E-2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-5.5354949743849052E-2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-37.48968</v>
      </c>
      <c r="J29" s="60">
        <v>0</v>
      </c>
      <c r="K29" s="60">
        <v>0</v>
      </c>
      <c r="L29" s="60">
        <v>-7.5701999999999998</v>
      </c>
      <c r="M29" s="60">
        <v>-23.418900000000001</v>
      </c>
      <c r="N29" s="60">
        <v>-11.7018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-8.5831177177683043E-3</v>
      </c>
      <c r="J30" s="65">
        <f t="shared" si="49"/>
        <v>0</v>
      </c>
      <c r="K30" s="65">
        <f t="shared" si="49"/>
        <v>0</v>
      </c>
      <c r="L30" s="65">
        <f t="shared" si="49"/>
        <v>-2.82506766558022E-3</v>
      </c>
      <c r="M30" s="65">
        <f t="shared" si="49"/>
        <v>-8.3780304543977432E-3</v>
      </c>
      <c r="N30" s="65">
        <f t="shared" si="49"/>
        <v>-6.3417455570915198E-3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-166.75598000000002</v>
      </c>
      <c r="E31" s="60">
        <v>-157.16151000000002</v>
      </c>
      <c r="F31" s="60">
        <v>-165.4906</v>
      </c>
      <c r="G31" s="60">
        <v>-165.31332</v>
      </c>
      <c r="H31" s="60">
        <v>-175.44963999999996</v>
      </c>
      <c r="I31" s="60">
        <v>-169.02053000000004</v>
      </c>
      <c r="J31" s="60">
        <v>-191.53522000000001</v>
      </c>
      <c r="K31" s="60">
        <v>-195.67169000000001</v>
      </c>
      <c r="L31" s="60">
        <v>-191.30266</v>
      </c>
      <c r="M31" s="60">
        <v>-195.22120000000001</v>
      </c>
      <c r="N31" s="60">
        <v>-189.74979999999999</v>
      </c>
      <c r="O31" s="60">
        <v>-200.16728999999998</v>
      </c>
      <c r="P31" s="60">
        <f ca="1">SUMIF($D$4:$O$4,"&lt;"&amp;MONTH(TODAY()),$D31:$O31)</f>
        <v>-830.17104999999992</v>
      </c>
      <c r="Q31" s="61">
        <v>-200.36322000000004</v>
      </c>
      <c r="R31" s="60">
        <v>-184.74204</v>
      </c>
      <c r="S31" s="60">
        <v>-206.09273999999999</v>
      </c>
      <c r="T31" s="60">
        <v>-223.17670000000001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-814.37470000000008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-0.13198326824014792</v>
      </c>
      <c r="E32" s="65">
        <f t="shared" ref="E32:P32" si="53">IFERROR(E31/E$11,"")</f>
        <v>-0.12578656466090041</v>
      </c>
      <c r="F32" s="65">
        <f t="shared" si="53"/>
        <v>-7.8496385626655757E-2</v>
      </c>
      <c r="G32" s="65">
        <f t="shared" si="53"/>
        <v>-6.660543757789697E-2</v>
      </c>
      <c r="H32" s="65">
        <f t="shared" si="53"/>
        <v>-6.9504305015164025E-2</v>
      </c>
      <c r="I32" s="65">
        <f t="shared" si="53"/>
        <v>-3.8696598789575945E-2</v>
      </c>
      <c r="J32" s="65">
        <f t="shared" si="53"/>
        <v>-6.7336204365649979E-2</v>
      </c>
      <c r="K32" s="65">
        <f t="shared" si="53"/>
        <v>-0.10269274348807569</v>
      </c>
      <c r="L32" s="65">
        <f t="shared" si="53"/>
        <v>-7.1390842924293485E-2</v>
      </c>
      <c r="M32" s="65">
        <f t="shared" si="53"/>
        <v>-6.9839708907936435E-2</v>
      </c>
      <c r="N32" s="65">
        <f t="shared" si="53"/>
        <v>-0.1028341751789472</v>
      </c>
      <c r="O32" s="65">
        <f t="shared" si="53"/>
        <v>-8.3590158597821457E-2</v>
      </c>
      <c r="P32" s="65">
        <f t="shared" ca="1" si="53"/>
        <v>-8.6229777656336784E-2</v>
      </c>
      <c r="Q32" s="66">
        <f>IFERROR(Q31/Q$11,"")</f>
        <v>-6.9742129106242085E-2</v>
      </c>
      <c r="R32" s="65">
        <f t="shared" ref="R32:AO32" si="54">IFERROR(R31/R$11,"")</f>
        <v>-6.3842676021539382E-2</v>
      </c>
      <c r="S32" s="65">
        <f t="shared" si="54"/>
        <v>-7.2576524781030355E-2</v>
      </c>
      <c r="T32" s="65">
        <f t="shared" si="54"/>
        <v>-5.73394879620545E-2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-6.5157883404351066E-2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-147.94691999999998</v>
      </c>
      <c r="E35" s="104">
        <f t="shared" ref="E35:AB35" si="61">+E37+E39+E41+E43+E45</f>
        <v>-205.29199</v>
      </c>
      <c r="F35" s="104">
        <f t="shared" si="61"/>
        <v>-332.76508999999999</v>
      </c>
      <c r="G35" s="104">
        <f t="shared" si="61"/>
        <v>-209.07527999999999</v>
      </c>
      <c r="H35" s="104">
        <f t="shared" si="61"/>
        <v>-366.68049999999999</v>
      </c>
      <c r="I35" s="104">
        <f t="shared" si="61"/>
        <v>-369.14103</v>
      </c>
      <c r="J35" s="104">
        <f t="shared" si="61"/>
        <v>-588.61257000000001</v>
      </c>
      <c r="K35" s="104">
        <f t="shared" si="61"/>
        <v>-337.77266999999995</v>
      </c>
      <c r="L35" s="104">
        <f t="shared" si="61"/>
        <v>-396.07252</v>
      </c>
      <c r="M35" s="104">
        <f t="shared" si="61"/>
        <v>-340.74552</v>
      </c>
      <c r="N35" s="104">
        <f t="shared" si="61"/>
        <v>-344.16744999999997</v>
      </c>
      <c r="O35" s="104">
        <f t="shared" si="61"/>
        <v>-370.69758999999993</v>
      </c>
      <c r="P35" s="104">
        <f t="shared" ca="1" si="61"/>
        <v>-1261.7597800000001</v>
      </c>
      <c r="Q35" s="105">
        <f t="shared" si="61"/>
        <v>-583.05656999999997</v>
      </c>
      <c r="R35" s="104">
        <f t="shared" si="61"/>
        <v>-375.04663999999991</v>
      </c>
      <c r="S35" s="104">
        <f t="shared" si="61"/>
        <v>-329.65710999999993</v>
      </c>
      <c r="T35" s="104">
        <f t="shared" si="61"/>
        <v>-218.24783000000002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-1506.0081499999999</v>
      </c>
      <c r="AD35" s="60">
        <v>-173.74504665407699</v>
      </c>
      <c r="AE35" s="60">
        <v>-173.74504665407699</v>
      </c>
      <c r="AF35" s="60">
        <v>-173.74504665407699</v>
      </c>
      <c r="AG35" s="60">
        <v>-173.74504665407699</v>
      </c>
      <c r="AH35" s="60">
        <v>-173.74504665407699</v>
      </c>
      <c r="AI35" s="60">
        <v>-173.74504665407699</v>
      </c>
      <c r="AJ35" s="60">
        <v>-173.74504665407699</v>
      </c>
      <c r="AK35" s="60">
        <v>-173.74504665407699</v>
      </c>
      <c r="AL35" s="60">
        <v>-173.74504665407699</v>
      </c>
      <c r="AM35" s="60">
        <v>-173.74504665407699</v>
      </c>
      <c r="AN35" s="60">
        <v>-173.74504665407699</v>
      </c>
      <c r="AO35" s="64">
        <v>-173.74504665407699</v>
      </c>
      <c r="AP35" s="5"/>
      <c r="AQ35" s="95">
        <v>-173.74504665407699</v>
      </c>
      <c r="AR35" s="96">
        <f ca="1">SUMIF($AD$4:$AO$4,"&lt;"&amp;MONTH(TODAY()),$AD35:$AO35)</f>
        <v>-868.72523327038493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-0.11709635856935204</v>
      </c>
      <c r="E36" s="47">
        <f t="shared" si="63"/>
        <v>-0.16430851405347224</v>
      </c>
      <c r="F36" s="47">
        <f t="shared" si="63"/>
        <v>-0.15783891548963389</v>
      </c>
      <c r="G36" s="48">
        <f t="shared" si="63"/>
        <v>-8.4237316818277744E-2</v>
      </c>
      <c r="H36" s="48">
        <f t="shared" si="63"/>
        <v>-0.14526033404863561</v>
      </c>
      <c r="I36" s="48">
        <f t="shared" si="63"/>
        <v>-8.4513415823987845E-2</v>
      </c>
      <c r="J36" s="48">
        <f t="shared" si="63"/>
        <v>-0.20693288840407759</v>
      </c>
      <c r="K36" s="48">
        <f t="shared" si="63"/>
        <v>-0.17727041738941607</v>
      </c>
      <c r="L36" s="48">
        <f t="shared" si="63"/>
        <v>-0.14780741188830876</v>
      </c>
      <c r="M36" s="48">
        <f t="shared" si="63"/>
        <v>-0.12190053092842085</v>
      </c>
      <c r="N36" s="48">
        <f t="shared" si="63"/>
        <v>-0.18652022739518859</v>
      </c>
      <c r="O36" s="48">
        <f t="shared" si="63"/>
        <v>-0.1548038660059303</v>
      </c>
      <c r="P36" s="48">
        <f t="shared" ca="1" si="63"/>
        <v>-0.13105885261249287</v>
      </c>
      <c r="Q36" s="49">
        <f t="shared" si="63"/>
        <v>-0.20294945639814865</v>
      </c>
      <c r="R36" s="48">
        <f t="shared" si="63"/>
        <v>-0.12960764713049019</v>
      </c>
      <c r="S36" s="48">
        <f t="shared" si="63"/>
        <v>-0.11609029708255537</v>
      </c>
      <c r="T36" s="48">
        <f t="shared" si="63"/>
        <v>-5.6073142138178038E-2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-0.12049527501738748</v>
      </c>
      <c r="AD36" s="107">
        <f t="shared" si="63"/>
        <v>-5.024239880731108E-2</v>
      </c>
      <c r="AE36" s="107">
        <f t="shared" si="63"/>
        <v>-4.7844476150684538E-2</v>
      </c>
      <c r="AF36" s="107">
        <f t="shared" si="63"/>
        <v>-4.5892143441710817E-2</v>
      </c>
      <c r="AG36" s="107">
        <f t="shared" si="63"/>
        <v>-4.4446563060872038E-2</v>
      </c>
      <c r="AH36" s="107">
        <f t="shared" si="63"/>
        <v>-4.3071045321708606E-2</v>
      </c>
      <c r="AI36" s="107">
        <f t="shared" si="63"/>
        <v>-4.2260134865356687E-2</v>
      </c>
      <c r="AJ36" s="107">
        <f t="shared" si="63"/>
        <v>-4.0470258197962301E-2</v>
      </c>
      <c r="AK36" s="107">
        <f t="shared" si="63"/>
        <v>-3.9074419964382635E-2</v>
      </c>
      <c r="AL36" s="107">
        <f t="shared" si="63"/>
        <v>-3.7932613195721047E-2</v>
      </c>
      <c r="AM36" s="107">
        <f t="shared" si="63"/>
        <v>-3.6727011428328814E-2</v>
      </c>
      <c r="AN36" s="107">
        <f t="shared" si="63"/>
        <v>-3.5621494691486781E-2</v>
      </c>
      <c r="AO36" s="53">
        <f t="shared" si="63"/>
        <v>-3.4440554232056539E-2</v>
      </c>
      <c r="AP36" s="56"/>
      <c r="AQ36" s="54">
        <f t="shared" ref="AQ36" si="65">IFERROR(AQ35/AQ$11,"")</f>
        <v>-4.4446563060872038E-2</v>
      </c>
      <c r="AR36" s="55">
        <f ca="1">IFERROR(AR35/AR$11,"")</f>
        <v>-4.6163292149504168E-2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-99.640799999999984</v>
      </c>
      <c r="E37" s="60">
        <v>-90.674940000000007</v>
      </c>
      <c r="F37" s="60">
        <v>-119.85169999999999</v>
      </c>
      <c r="G37" s="60">
        <v>-119.73766000000001</v>
      </c>
      <c r="H37" s="60">
        <v>-195.82584</v>
      </c>
      <c r="I37" s="60">
        <v>-214.54139999999995</v>
      </c>
      <c r="J37" s="60">
        <v>-292.91040999999996</v>
      </c>
      <c r="K37" s="60">
        <v>-230.78604999999996</v>
      </c>
      <c r="L37" s="60">
        <v>-251.33575999999996</v>
      </c>
      <c r="M37" s="60">
        <v>-234.90729999999999</v>
      </c>
      <c r="N37" s="60">
        <v>-237.86841999999999</v>
      </c>
      <c r="O37" s="60">
        <v>-265.79629999999997</v>
      </c>
      <c r="P37" s="60">
        <f ca="1">SUMIF($D$4:$O$4,"&lt;"&amp;MONTH(TODAY()),$D37:$O37)</f>
        <v>-625.73094000000003</v>
      </c>
      <c r="Q37" s="61">
        <v>-231.80163000000002</v>
      </c>
      <c r="R37" s="60">
        <v>-275.90396999999996</v>
      </c>
      <c r="S37" s="60">
        <v>-262.65901999999994</v>
      </c>
      <c r="T37" s="60">
        <v>-137.42750000000001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-907.79211999999995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-7.8863249366307134E-2</v>
      </c>
      <c r="E38" s="65">
        <f t="shared" si="66"/>
        <v>-7.2573044146962348E-2</v>
      </c>
      <c r="F38" s="65">
        <f t="shared" si="66"/>
        <v>-5.684869872494424E-2</v>
      </c>
      <c r="G38" s="65">
        <f t="shared" si="66"/>
        <v>-4.8242810917193187E-2</v>
      </c>
      <c r="H38" s="65">
        <f t="shared" si="66"/>
        <v>-7.7576328530572711E-2</v>
      </c>
      <c r="I38" s="65">
        <f t="shared" si="66"/>
        <v>-4.9118426498567506E-2</v>
      </c>
      <c r="J38" s="65">
        <f t="shared" si="66"/>
        <v>-0.10297570978635845</v>
      </c>
      <c r="K38" s="65">
        <f t="shared" si="66"/>
        <v>-0.12112152061075471</v>
      </c>
      <c r="L38" s="65">
        <f t="shared" si="66"/>
        <v>-9.3794157192680555E-2</v>
      </c>
      <c r="M38" s="65">
        <f t="shared" si="66"/>
        <v>-8.4037273883929078E-2</v>
      </c>
      <c r="N38" s="65">
        <f t="shared" si="66"/>
        <v>-0.12891187643844362</v>
      </c>
      <c r="O38" s="65">
        <f t="shared" si="66"/>
        <v>-0.11099693097565608</v>
      </c>
      <c r="P38" s="65">
        <f t="shared" ca="1" si="66"/>
        <v>-6.4994605423654109E-2</v>
      </c>
      <c r="Q38" s="66">
        <f t="shared" si="66"/>
        <v>-8.0685163706679081E-2</v>
      </c>
      <c r="R38" s="65">
        <f t="shared" si="66"/>
        <v>-9.5346179839556372E-2</v>
      </c>
      <c r="S38" s="65">
        <f t="shared" si="66"/>
        <v>-9.2496605528128467E-2</v>
      </c>
      <c r="T38" s="65">
        <f t="shared" si="66"/>
        <v>-3.5308446096322985E-2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-7.2632184067541211E-2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-25.321920000000002</v>
      </c>
      <c r="E39" s="60">
        <v>-48.292989999999996</v>
      </c>
      <c r="F39" s="60">
        <v>-50.381790000000002</v>
      </c>
      <c r="G39" s="60">
        <v>-51.009479999999996</v>
      </c>
      <c r="H39" s="60">
        <v>-102.649</v>
      </c>
      <c r="I39" s="60">
        <v>-107.56933000000002</v>
      </c>
      <c r="J39" s="60">
        <v>-182.29635999999999</v>
      </c>
      <c r="K39" s="60">
        <v>-54.615589999999997</v>
      </c>
      <c r="L39" s="60">
        <v>-84.045580000000001</v>
      </c>
      <c r="M39" s="60">
        <v>-53.089239999999997</v>
      </c>
      <c r="N39" s="60">
        <v>-46.955910000000003</v>
      </c>
      <c r="O39" s="60">
        <v>-34.319889999999987</v>
      </c>
      <c r="P39" s="60">
        <f ca="1">SUMIF($D$4:$O$4,"&lt;"&amp;MONTH(TODAY()),$D39:$O39)</f>
        <v>-277.65517999999997</v>
      </c>
      <c r="Q39" s="61">
        <v>-145.48642999999998</v>
      </c>
      <c r="R39" s="60">
        <v>-39.23742</v>
      </c>
      <c r="S39" s="60">
        <v>-9.2170400000000043</v>
      </c>
      <c r="T39" s="60">
        <v>-44.637309999999999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-238.57819999999998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-2.0041678623552606E-2</v>
      </c>
      <c r="E40" s="65">
        <f t="shared" si="69"/>
        <v>-3.8652016701183491E-2</v>
      </c>
      <c r="F40" s="65">
        <f t="shared" si="69"/>
        <v>-2.3897359828299543E-2</v>
      </c>
      <c r="G40" s="65">
        <f t="shared" si="69"/>
        <v>-2.0551935778804657E-2</v>
      </c>
      <c r="H40" s="65">
        <f t="shared" si="69"/>
        <v>-4.066436047119603E-2</v>
      </c>
      <c r="I40" s="65">
        <f t="shared" si="69"/>
        <v>-2.4627583436600837E-2</v>
      </c>
      <c r="J40" s="65">
        <f t="shared" si="69"/>
        <v>-6.4088186768334818E-2</v>
      </c>
      <c r="K40" s="65">
        <f t="shared" si="69"/>
        <v>-2.8663445255263605E-2</v>
      </c>
      <c r="L40" s="65">
        <f t="shared" si="69"/>
        <v>-3.1364356356890923E-2</v>
      </c>
      <c r="M40" s="65">
        <f t="shared" si="69"/>
        <v>-1.8992491941159952E-2</v>
      </c>
      <c r="N40" s="65">
        <f t="shared" si="69"/>
        <v>-2.5447575041590977E-2</v>
      </c>
      <c r="O40" s="65">
        <f t="shared" si="69"/>
        <v>-1.4332037208276067E-2</v>
      </c>
      <c r="P40" s="65">
        <f t="shared" ca="1" si="69"/>
        <v>-2.8840013677338145E-2</v>
      </c>
      <c r="Q40" s="66">
        <f t="shared" si="69"/>
        <v>-5.0640698349059515E-2</v>
      </c>
      <c r="R40" s="65">
        <f t="shared" si="69"/>
        <v>-1.3559566046694459E-2</v>
      </c>
      <c r="S40" s="65">
        <f t="shared" si="69"/>
        <v>-3.2458238556474545E-3</v>
      </c>
      <c r="T40" s="65">
        <f t="shared" si="69"/>
        <v>-1.1468403733021838E-2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-1.9088572543351293E-2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-45.417149999999999</v>
      </c>
      <c r="F41" s="60">
        <v>-22.604850000000003</v>
      </c>
      <c r="G41" s="60">
        <v>0</v>
      </c>
      <c r="H41" s="60">
        <v>-21.957799999999999</v>
      </c>
      <c r="I41" s="60">
        <v>0</v>
      </c>
      <c r="J41" s="60">
        <v>-45.7425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-89.979800000000012</v>
      </c>
      <c r="Q41" s="61">
        <v>-153.60239999999999</v>
      </c>
      <c r="R41" s="60">
        <v>0</v>
      </c>
      <c r="S41" s="60">
        <v>0</v>
      </c>
      <c r="T41" s="60">
        <v>-4.1849999999999996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-157.78739999999999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-3.635029515298506E-2</v>
      </c>
      <c r="F42" s="65">
        <f t="shared" si="72"/>
        <v>-1.0722053232224122E-2</v>
      </c>
      <c r="G42" s="65">
        <f t="shared" si="72"/>
        <v>0</v>
      </c>
      <c r="H42" s="65">
        <f t="shared" si="72"/>
        <v>-8.6985737255543469E-3</v>
      </c>
      <c r="I42" s="65">
        <f t="shared" si="72"/>
        <v>0</v>
      </c>
      <c r="J42" s="65">
        <f t="shared" si="72"/>
        <v>-1.6081252984154786E-2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-9.3461921462590809E-3</v>
      </c>
      <c r="Q42" s="66">
        <f t="shared" si="72"/>
        <v>-5.3465693014060345E-2</v>
      </c>
      <c r="R42" s="65">
        <f t="shared" si="72"/>
        <v>0</v>
      </c>
      <c r="S42" s="65">
        <f t="shared" si="72"/>
        <v>0</v>
      </c>
      <c r="T42" s="65">
        <f t="shared" si="72"/>
        <v>-1.075227643034412E-3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-1.2624524081943731E-2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-22.984200000000001</v>
      </c>
      <c r="E43" s="60">
        <v>-20.90691</v>
      </c>
      <c r="F43" s="60">
        <v>-29.459349999999997</v>
      </c>
      <c r="G43" s="60">
        <v>-30.671200000000002</v>
      </c>
      <c r="H43" s="60">
        <v>-41.987859999999998</v>
      </c>
      <c r="I43" s="60">
        <v>-47.030300000000004</v>
      </c>
      <c r="J43" s="60">
        <v>-62.42192</v>
      </c>
      <c r="K43" s="60">
        <v>-52.371029999999998</v>
      </c>
      <c r="L43" s="60">
        <v>-57.391179999999999</v>
      </c>
      <c r="M43" s="60">
        <v>-52.748980000000003</v>
      </c>
      <c r="N43" s="60">
        <v>-51.703119999999998</v>
      </c>
      <c r="O43" s="60">
        <v>-62.441400000000009</v>
      </c>
      <c r="P43" s="60">
        <f ca="1">SUMIF($D$4:$O$4,"&lt;"&amp;MONTH(TODAY()),$D43:$O43)</f>
        <v>-146.00952000000001</v>
      </c>
      <c r="Q43" s="61">
        <v>-52.166110000000003</v>
      </c>
      <c r="R43" s="60">
        <v>-51.705249999999999</v>
      </c>
      <c r="S43" s="60">
        <v>-57.78105</v>
      </c>
      <c r="T43" s="60">
        <v>-31.99802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-193.65043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-1.8191430579492306E-2</v>
      </c>
      <c r="E44" s="65">
        <f t="shared" si="75"/>
        <v>-1.6733158052341348E-2</v>
      </c>
      <c r="F44" s="65">
        <f t="shared" si="75"/>
        <v>-1.3973316296578905E-2</v>
      </c>
      <c r="G44" s="65">
        <f t="shared" si="75"/>
        <v>-1.2357556529862165E-2</v>
      </c>
      <c r="H44" s="65">
        <f t="shared" si="75"/>
        <v>-1.663347401780936E-2</v>
      </c>
      <c r="I44" s="65">
        <f t="shared" si="75"/>
        <v>-1.0767405888819501E-2</v>
      </c>
      <c r="J44" s="65">
        <f t="shared" si="75"/>
        <v>-2.1945077056931113E-2</v>
      </c>
      <c r="K44" s="65">
        <f t="shared" si="75"/>
        <v>-2.7485451523397771E-2</v>
      </c>
      <c r="L44" s="65">
        <f t="shared" si="75"/>
        <v>-2.1417395433078943E-2</v>
      </c>
      <c r="M44" s="65">
        <f t="shared" si="75"/>
        <v>-1.8870765103331816E-2</v>
      </c>
      <c r="N44" s="65">
        <f t="shared" si="75"/>
        <v>-2.8020307264503726E-2</v>
      </c>
      <c r="O44" s="65">
        <f t="shared" si="75"/>
        <v>-2.6075621691586122E-2</v>
      </c>
      <c r="P44" s="65">
        <f t="shared" ca="1" si="75"/>
        <v>-1.516599313515987E-2</v>
      </c>
      <c r="Q44" s="66">
        <f t="shared" si="75"/>
        <v>-1.8157901328349713E-2</v>
      </c>
      <c r="R44" s="65">
        <f t="shared" si="75"/>
        <v>-1.7868166468025897E-2</v>
      </c>
      <c r="S44" s="65">
        <f t="shared" si="75"/>
        <v>-2.0347867698779463E-2</v>
      </c>
      <c r="T44" s="65">
        <f t="shared" si="75"/>
        <v>-8.2210646657987999E-3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-1.5493914704303124E-2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-110.46740000000001</v>
      </c>
      <c r="G45" s="60">
        <v>-7.6569400000000005</v>
      </c>
      <c r="H45" s="60">
        <v>-4.26</v>
      </c>
      <c r="I45" s="60">
        <v>0</v>
      </c>
      <c r="J45" s="60">
        <v>-5.2413800000000004</v>
      </c>
      <c r="K45" s="60">
        <v>0</v>
      </c>
      <c r="L45" s="60">
        <v>-3.3</v>
      </c>
      <c r="M45" s="60">
        <v>0</v>
      </c>
      <c r="N45" s="60">
        <v>-7.64</v>
      </c>
      <c r="O45" s="60">
        <v>-8.14</v>
      </c>
      <c r="P45" s="60">
        <f ca="1">SUMIF($D$4:$O$4,"&lt;"&amp;MONTH(TODAY()),$D45:$O45)</f>
        <v>-122.38434000000002</v>
      </c>
      <c r="Q45" s="61">
        <v>0</v>
      </c>
      <c r="R45" s="60">
        <v>-8.1999999999999993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-8.1999999999999993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-5.2397487407587096E-2</v>
      </c>
      <c r="G46" s="65">
        <f t="shared" si="78"/>
        <v>-3.085013592417734E-3</v>
      </c>
      <c r="H46" s="65">
        <f t="shared" si="78"/>
        <v>-1.6875973035031524E-3</v>
      </c>
      <c r="I46" s="65">
        <f t="shared" si="78"/>
        <v>0</v>
      </c>
      <c r="J46" s="65">
        <f t="shared" si="78"/>
        <v>-1.8426618082983926E-3</v>
      </c>
      <c r="K46" s="65">
        <f t="shared" si="78"/>
        <v>0</v>
      </c>
      <c r="L46" s="65">
        <f t="shared" si="78"/>
        <v>-1.2315029056583348E-3</v>
      </c>
      <c r="M46" s="65">
        <f t="shared" si="78"/>
        <v>0</v>
      </c>
      <c r="N46" s="65">
        <f t="shared" si="78"/>
        <v>-4.1404686506502598E-3</v>
      </c>
      <c r="O46" s="65">
        <f t="shared" si="78"/>
        <v>-3.3992761304120506E-3</v>
      </c>
      <c r="P46" s="65">
        <f t="shared" ca="1" si="78"/>
        <v>-1.2712048230081653E-2</v>
      </c>
      <c r="Q46" s="66">
        <f t="shared" si="78"/>
        <v>0</v>
      </c>
      <c r="R46" s="65">
        <f t="shared" si="78"/>
        <v>-2.8337347762134859E-3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-6.5607962024812234E-4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-1132.3174799999999</v>
      </c>
      <c r="E47" s="71">
        <f t="shared" ref="E47:AO47" si="81">E23+E35</f>
        <v>-1153.1596299999999</v>
      </c>
      <c r="F47" s="71">
        <f>F23+F35</f>
        <v>-1250.2040199999997</v>
      </c>
      <c r="G47" s="71">
        <f t="shared" si="81"/>
        <v>-1165.0578499999999</v>
      </c>
      <c r="H47" s="71">
        <f t="shared" si="81"/>
        <v>-1433.9759300000001</v>
      </c>
      <c r="I47" s="71">
        <f t="shared" si="81"/>
        <v>-1418.8043299999999</v>
      </c>
      <c r="J47" s="71">
        <f t="shared" si="81"/>
        <v>-1634.9355500000001</v>
      </c>
      <c r="K47" s="71">
        <f t="shared" si="81"/>
        <v>-1402.4364300000002</v>
      </c>
      <c r="L47" s="71">
        <f t="shared" si="81"/>
        <v>-1517.5733200000002</v>
      </c>
      <c r="M47" s="71">
        <f t="shared" si="81"/>
        <v>-1602.3829199999998</v>
      </c>
      <c r="N47" s="71">
        <f t="shared" si="81"/>
        <v>-1526.78278</v>
      </c>
      <c r="O47" s="71">
        <f t="shared" si="81"/>
        <v>-1569.8975400000002</v>
      </c>
      <c r="P47" s="71">
        <f ca="1">SUMIF($D$4:$O$4,"&lt;"&amp;MONTH(TODAY()),$D47:$O47)</f>
        <v>-6134.7149099999988</v>
      </c>
      <c r="Q47" s="109">
        <f t="shared" si="81"/>
        <v>-1728.0060000000001</v>
      </c>
      <c r="R47" s="71">
        <f t="shared" si="81"/>
        <v>-1614.4031100000002</v>
      </c>
      <c r="S47" s="71">
        <f t="shared" si="81"/>
        <v>-1416.3789399999998</v>
      </c>
      <c r="T47" s="71">
        <f t="shared" si="81"/>
        <v>-1522.4748500000001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-6281.2628999999997</v>
      </c>
      <c r="AD47" s="110">
        <f t="shared" si="81"/>
        <v>-1610.5683049666661</v>
      </c>
      <c r="AE47" s="110">
        <f t="shared" si="81"/>
        <v>-1610.5683049666661</v>
      </c>
      <c r="AF47" s="110">
        <f t="shared" si="81"/>
        <v>-1610.5683049666661</v>
      </c>
      <c r="AG47" s="110">
        <f t="shared" si="81"/>
        <v>-1610.5683049666661</v>
      </c>
      <c r="AH47" s="110">
        <f t="shared" si="81"/>
        <v>-1610.5683049666661</v>
      </c>
      <c r="AI47" s="110">
        <f t="shared" si="81"/>
        <v>-1610.5683049666661</v>
      </c>
      <c r="AJ47" s="110">
        <f t="shared" si="81"/>
        <v>-1610.5683049666661</v>
      </c>
      <c r="AK47" s="110">
        <f t="shared" si="81"/>
        <v>-1610.5683049666661</v>
      </c>
      <c r="AL47" s="110">
        <f t="shared" si="81"/>
        <v>-1610.5683049666661</v>
      </c>
      <c r="AM47" s="110">
        <f t="shared" si="81"/>
        <v>-1610.5683049666661</v>
      </c>
      <c r="AN47" s="110">
        <f t="shared" si="81"/>
        <v>-1610.5683049666661</v>
      </c>
      <c r="AO47" s="111">
        <f t="shared" si="81"/>
        <v>-1610.5683049666661</v>
      </c>
      <c r="AP47" s="5"/>
      <c r="AQ47" s="112">
        <f t="shared" ref="AQ47" si="83">AQ23+AQ35</f>
        <v>-1610.5683049666661</v>
      </c>
      <c r="AR47" s="111">
        <f ca="1">AR23+AR35</f>
        <v>-8052.8415248333304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0.30678047446313528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-5.4697124421860144E-2</v>
      </c>
      <c r="AV47" s="45">
        <f ca="1">IFERROR(($AC47/$AR47)-1,"")</f>
        <v>-0.21999422432071236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-0.89620151370792389</v>
      </c>
      <c r="E48" s="114">
        <f t="shared" si="84"/>
        <v>-0.92294855377334417</v>
      </c>
      <c r="F48" s="114">
        <f t="shared" si="84"/>
        <v>-0.59300345074533067</v>
      </c>
      <c r="G48" s="115">
        <f t="shared" si="84"/>
        <v>-0.46940674776124419</v>
      </c>
      <c r="H48" s="115">
        <f t="shared" si="84"/>
        <v>-0.56806899360479468</v>
      </c>
      <c r="I48" s="115">
        <f t="shared" si="84"/>
        <v>-0.32482978203253232</v>
      </c>
      <c r="J48" s="115">
        <f t="shared" si="84"/>
        <v>-0.57477864551212221</v>
      </c>
      <c r="K48" s="115">
        <f t="shared" si="84"/>
        <v>-0.73602903191730307</v>
      </c>
      <c r="L48" s="115">
        <f t="shared" si="84"/>
        <v>-0.56633210700895942</v>
      </c>
      <c r="M48" s="115">
        <f t="shared" si="84"/>
        <v>-0.57324694598665094</v>
      </c>
      <c r="N48" s="115">
        <f t="shared" si="84"/>
        <v>-0.82743406242704876</v>
      </c>
      <c r="O48" s="115">
        <f t="shared" si="84"/>
        <v>-0.65559155220081056</v>
      </c>
      <c r="P48" s="115">
        <f t="shared" ca="1" si="84"/>
        <v>-0.63721217774856653</v>
      </c>
      <c r="Q48" s="116">
        <f t="shared" si="84"/>
        <v>-0.60148173675967542</v>
      </c>
      <c r="R48" s="115">
        <f t="shared" si="84"/>
        <v>-0.55790124824807397</v>
      </c>
      <c r="S48" s="115">
        <f t="shared" si="84"/>
        <v>-0.49878448526735825</v>
      </c>
      <c r="T48" s="115">
        <f t="shared" si="84"/>
        <v>-0.39116058412059024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-0.50256202172080733</v>
      </c>
      <c r="AD48" s="115">
        <f t="shared" si="84"/>
        <v>-0.46573307638322514</v>
      </c>
      <c r="AE48" s="115">
        <f t="shared" si="84"/>
        <v>-0.44350499965299539</v>
      </c>
      <c r="AF48" s="115">
        <f t="shared" si="84"/>
        <v>-0.42540741792404307</v>
      </c>
      <c r="AG48" s="115">
        <f t="shared" si="84"/>
        <v>-0.41200728946860582</v>
      </c>
      <c r="AH48" s="115">
        <f t="shared" si="84"/>
        <v>-0.39925662223360381</v>
      </c>
      <c r="AI48" s="115">
        <f t="shared" si="84"/>
        <v>-0.39173970762615185</v>
      </c>
      <c r="AJ48" s="115">
        <f t="shared" si="84"/>
        <v>-0.37514804826193299</v>
      </c>
      <c r="AK48" s="115">
        <f t="shared" si="84"/>
        <v>-0.36220901569002906</v>
      </c>
      <c r="AL48" s="115">
        <f t="shared" si="84"/>
        <v>-0.35162478421168314</v>
      </c>
      <c r="AM48" s="115">
        <f t="shared" si="84"/>
        <v>-0.34044919082144615</v>
      </c>
      <c r="AN48" s="115">
        <f t="shared" si="84"/>
        <v>-0.33020135785436933</v>
      </c>
      <c r="AO48" s="118">
        <f t="shared" si="84"/>
        <v>-0.31925436793644696</v>
      </c>
      <c r="AP48" s="119"/>
      <c r="AQ48" s="120">
        <f>AQ47/AQ11</f>
        <v>-0.41200728946860582</v>
      </c>
      <c r="AR48" s="118">
        <f ca="1">AR47/AR11</f>
        <v>-0.42792089110278703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-7.8246163640653954E-2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-2.0846705348015582E-2</v>
      </c>
      <c r="AV48" s="45">
        <f ca="1">IF($AR48&lt;&gt;0,IFERROR(($AR48-$AC48),""),"")</f>
        <v>7.4641130618020302E-2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-638.73479000000009</v>
      </c>
      <c r="E49" s="125">
        <f t="shared" si="86"/>
        <v>-585.88207</v>
      </c>
      <c r="F49" s="125">
        <f t="shared" si="86"/>
        <v>-672.95280000000002</v>
      </c>
      <c r="G49" s="125">
        <f t="shared" si="86"/>
        <v>-872.89542000000006</v>
      </c>
      <c r="H49" s="125">
        <f t="shared" si="86"/>
        <v>-516.03672000000006</v>
      </c>
      <c r="I49" s="125">
        <f t="shared" si="86"/>
        <v>-414.60841999999997</v>
      </c>
      <c r="J49" s="125">
        <f t="shared" si="86"/>
        <v>-21.706229999999998</v>
      </c>
      <c r="K49" s="125">
        <f t="shared" si="86"/>
        <v>-462.83499999999998</v>
      </c>
      <c r="L49" s="125">
        <f t="shared" si="86"/>
        <v>-361.86399999999998</v>
      </c>
      <c r="M49" s="125">
        <f t="shared" si="86"/>
        <v>-991.49612000000002</v>
      </c>
      <c r="N49" s="125">
        <f t="shared" si="86"/>
        <v>-430.17511000000002</v>
      </c>
      <c r="O49" s="125">
        <f t="shared" si="86"/>
        <v>-3442.2452900000003</v>
      </c>
      <c r="P49" s="125">
        <f ca="1">SUMIF($D$4:$O$4,"&lt;"&amp;MONTH(TODAY()),$D49:$O49)</f>
        <v>-3286.5018</v>
      </c>
      <c r="Q49" s="126">
        <f t="shared" ref="Q49:AB49" si="87">Q52+Q58+Q64+Q68</f>
        <v>-1496.10727</v>
      </c>
      <c r="R49" s="125">
        <f t="shared" si="87"/>
        <v>-798.31574000000012</v>
      </c>
      <c r="S49" s="125">
        <f t="shared" si="87"/>
        <v>-1222.4486999999999</v>
      </c>
      <c r="T49" s="125">
        <f t="shared" si="87"/>
        <v>-1033.0998200000001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-4549.9715299999998</v>
      </c>
      <c r="AD49" s="128">
        <v>-1244.9289500557431</v>
      </c>
      <c r="AE49" s="128">
        <v>-1307.3236834796612</v>
      </c>
      <c r="AF49" s="128">
        <v>-1362.9395383310512</v>
      </c>
      <c r="AG49" s="128">
        <v>-1407.2677950329803</v>
      </c>
      <c r="AH49" s="128">
        <v>-1452.2103266423917</v>
      </c>
      <c r="AI49" s="128">
        <v>-1480.0761283595064</v>
      </c>
      <c r="AJ49" s="128">
        <v>-1545.5354025543886</v>
      </c>
      <c r="AK49" s="128">
        <v>-1600.7458806165789</v>
      </c>
      <c r="AL49" s="128">
        <v>-1648.929813317565</v>
      </c>
      <c r="AM49" s="128">
        <v>-1703.0576233388297</v>
      </c>
      <c r="AN49" s="128">
        <v>-1755.912191141608</v>
      </c>
      <c r="AO49" s="129">
        <v>-1816.1210871934563</v>
      </c>
      <c r="AP49" s="121"/>
      <c r="AQ49" s="130">
        <v>-1407.2677950329803</v>
      </c>
      <c r="AR49" s="131">
        <f ca="1">SUMIF($AD$4:$AO$4,"&lt;"&amp;MONTH(TODAY()),$AD49:$AO49)</f>
        <v>-6774.670293541828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-0.50554292039712478</v>
      </c>
      <c r="E50" s="140">
        <f t="shared" ref="E50:P50" si="89">IFERROR(E49/E$11,"")</f>
        <v>-0.4689194757782435</v>
      </c>
      <c r="F50" s="140">
        <f t="shared" si="89"/>
        <v>-0.31919856775755084</v>
      </c>
      <c r="G50" s="141">
        <f t="shared" si="89"/>
        <v>-0.35169326590768463</v>
      </c>
      <c r="H50" s="141">
        <f t="shared" si="89"/>
        <v>-0.20442774112220924</v>
      </c>
      <c r="I50" s="141">
        <f t="shared" si="89"/>
        <v>-9.4922999493138427E-2</v>
      </c>
      <c r="J50" s="141">
        <f t="shared" si="89"/>
        <v>-7.6310515595398179E-3</v>
      </c>
      <c r="K50" s="141">
        <f t="shared" si="89"/>
        <v>-0.24290583851094405</v>
      </c>
      <c r="L50" s="141">
        <f t="shared" si="89"/>
        <v>-0.1350413840767114</v>
      </c>
      <c r="M50" s="141">
        <f t="shared" si="89"/>
        <v>-0.35470430672564462</v>
      </c>
      <c r="N50" s="141">
        <f t="shared" si="89"/>
        <v>-0.23313174833050096</v>
      </c>
      <c r="O50" s="141">
        <f t="shared" si="89"/>
        <v>-1.4374867628157626</v>
      </c>
      <c r="P50" s="141">
        <f t="shared" ca="1" si="89"/>
        <v>-0.34136858841458112</v>
      </c>
      <c r="Q50" s="142">
        <f>IFERROR(Q49/Q$11,"")</f>
        <v>-0.52076277463063014</v>
      </c>
      <c r="R50" s="141">
        <f t="shared" ref="R50:AO50" si="90">IFERROR(R49/R$11,"")</f>
        <v>-0.27587988717519563</v>
      </c>
      <c r="S50" s="141">
        <f t="shared" si="90"/>
        <v>-0.43049104189253989</v>
      </c>
      <c r="T50" s="141">
        <f t="shared" si="90"/>
        <v>-0.26542831170319608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-0.36404190165148398</v>
      </c>
      <c r="AD50" s="144">
        <f t="shared" si="90"/>
        <v>-0.35999999999999993</v>
      </c>
      <c r="AE50" s="144">
        <f t="shared" si="90"/>
        <v>-0.36</v>
      </c>
      <c r="AF50" s="144">
        <f t="shared" si="90"/>
        <v>-0.36</v>
      </c>
      <c r="AG50" s="144">
        <f t="shared" si="90"/>
        <v>-0.36</v>
      </c>
      <c r="AH50" s="144">
        <f t="shared" si="90"/>
        <v>-0.36</v>
      </c>
      <c r="AI50" s="144">
        <f t="shared" si="90"/>
        <v>-0.36</v>
      </c>
      <c r="AJ50" s="144">
        <f t="shared" si="90"/>
        <v>-0.36</v>
      </c>
      <c r="AK50" s="144">
        <f t="shared" si="90"/>
        <v>-0.36</v>
      </c>
      <c r="AL50" s="144">
        <f t="shared" si="90"/>
        <v>-0.36</v>
      </c>
      <c r="AM50" s="144">
        <f t="shared" si="90"/>
        <v>-0.36</v>
      </c>
      <c r="AN50" s="144">
        <f t="shared" si="90"/>
        <v>-0.36</v>
      </c>
      <c r="AO50" s="145">
        <f t="shared" si="90"/>
        <v>-0.36</v>
      </c>
      <c r="AP50" s="56"/>
      <c r="AQ50" s="146">
        <f t="shared" ref="AQ50" si="92">IFERROR(AQ49/AQ$11,"")</f>
        <v>-0.36</v>
      </c>
      <c r="AR50" s="147">
        <f ca="1">IFERROR(AR49/AR$11,"")</f>
        <v>-0.36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-8.6264954204488542E-2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-9.4571688296803902E-2</v>
      </c>
      <c r="AV50" s="45">
        <f ca="1">IF($AR50&lt;&gt;0,IFERROR(($AR50-$AC50),""),"")</f>
        <v>4.0419016514839923E-3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-0.37099847709829709</v>
      </c>
      <c r="E51" s="151">
        <f t="shared" si="93"/>
        <v>-0.23187217800321475</v>
      </c>
      <c r="F51" s="151">
        <f>IFERROR(F52/F$11,"")</f>
        <v>-0.1985064415136599</v>
      </c>
      <c r="G51" s="151">
        <f t="shared" ref="G51:AO51" si="94">IFERROR(G52/G$11,"")</f>
        <v>-0.30810825363276378</v>
      </c>
      <c r="H51" s="151">
        <f t="shared" si="94"/>
        <v>-0.20235785945300641</v>
      </c>
      <c r="I51" s="151">
        <f t="shared" si="94"/>
        <v>-8.2075466771451361E-2</v>
      </c>
      <c r="J51" s="151">
        <f t="shared" si="94"/>
        <v>1.1974042788750437E-3</v>
      </c>
      <c r="K51" s="151">
        <f t="shared" si="94"/>
        <v>-0.20305822825073916</v>
      </c>
      <c r="L51" s="151">
        <f t="shared" si="94"/>
        <v>-0.12475087116049063</v>
      </c>
      <c r="M51" s="151">
        <f t="shared" si="94"/>
        <v>-0.23016231844170784</v>
      </c>
      <c r="N51" s="151">
        <f t="shared" si="94"/>
        <v>-0.14386123360223343</v>
      </c>
      <c r="O51" s="151">
        <f t="shared" si="94"/>
        <v>-0.97506373298223281</v>
      </c>
      <c r="P51" s="151">
        <f t="shared" ca="1" si="94"/>
        <v>-0.25473921497250096</v>
      </c>
      <c r="Q51" s="152">
        <f t="shared" si="94"/>
        <v>-0.2820487048423666</v>
      </c>
      <c r="R51" s="151">
        <f t="shared" si="94"/>
        <v>-0.13095729280046661</v>
      </c>
      <c r="S51" s="151">
        <f t="shared" si="94"/>
        <v>-0.14206714619382857</v>
      </c>
      <c r="T51" s="151">
        <f t="shared" si="94"/>
        <v>-0.17008912781603283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-0.18039768623024652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-0.13801912581673095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-468.74286000000001</v>
      </c>
      <c r="E52" s="156">
        <f t="shared" si="95"/>
        <v>-289.70805999999999</v>
      </c>
      <c r="F52" s="156">
        <f t="shared" si="95"/>
        <v>-418.50271000000004</v>
      </c>
      <c r="G52" s="156">
        <f t="shared" si="95"/>
        <v>-764.71832000000006</v>
      </c>
      <c r="H52" s="156">
        <f t="shared" si="95"/>
        <v>-510.81172000000004</v>
      </c>
      <c r="I52" s="156">
        <f t="shared" si="95"/>
        <v>-358.49245999999999</v>
      </c>
      <c r="J52" s="156">
        <f t="shared" si="95"/>
        <v>3.4059700000000004</v>
      </c>
      <c r="K52" s="156">
        <f t="shared" si="95"/>
        <v>-386.90899999999999</v>
      </c>
      <c r="L52" s="156">
        <f t="shared" si="95"/>
        <v>-334.28899999999999</v>
      </c>
      <c r="M52" s="156">
        <f t="shared" si="95"/>
        <v>-643.36699999999996</v>
      </c>
      <c r="N52" s="156">
        <f t="shared" si="95"/>
        <v>-265.45299999999997</v>
      </c>
      <c r="O52" s="156">
        <f t="shared" si="95"/>
        <v>-2334.9144000000001</v>
      </c>
      <c r="P52" s="156">
        <f ca="1">SUMIF($D$4:$O$4,"&lt;"&amp;MONTH(TODAY()),$D52:$O52)</f>
        <v>-2452.4836700000001</v>
      </c>
      <c r="Q52" s="157">
        <f t="shared" ref="Q52:AB52" si="96">+Q53+Q55</f>
        <v>-810.30200000000002</v>
      </c>
      <c r="R52" s="156">
        <f t="shared" si="96"/>
        <v>-378.95211999999998</v>
      </c>
      <c r="S52" s="156">
        <f t="shared" si="96"/>
        <v>-403.42255999999998</v>
      </c>
      <c r="T52" s="156">
        <f t="shared" si="96"/>
        <v>-662.02074000000005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-2254.69742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-0.13429465113376648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-272.16262</v>
      </c>
      <c r="T53" s="156">
        <v>-408.26208000000003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-680.42470000000003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-9.5843342831485226E-2</v>
      </c>
      <c r="T54" s="151">
        <f t="shared" si="100"/>
        <v>-0.10489239522550219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-5.4440582778468617E-2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-468.74286000000001</v>
      </c>
      <c r="E55" s="156">
        <v>-289.70805999999999</v>
      </c>
      <c r="F55" s="156">
        <v>-418.50271000000004</v>
      </c>
      <c r="G55" s="156">
        <v>-764.71832000000006</v>
      </c>
      <c r="H55" s="156">
        <v>-510.81172000000004</v>
      </c>
      <c r="I55" s="156">
        <v>-358.49245999999999</v>
      </c>
      <c r="J55" s="156">
        <v>3.4059700000000004</v>
      </c>
      <c r="K55" s="156">
        <v>-386.90899999999999</v>
      </c>
      <c r="L55" s="156">
        <v>-334.28899999999999</v>
      </c>
      <c r="M55" s="156">
        <v>-643.36699999999996</v>
      </c>
      <c r="N55" s="156">
        <v>-265.45299999999997</v>
      </c>
      <c r="O55" s="156">
        <v>-2334.9144000000001</v>
      </c>
      <c r="P55" s="156">
        <f ca="1">SUMIF($D$4:$O$4,"&lt;"&amp;MONTH(TODAY()),$D55:$O55)</f>
        <v>-2452.4836700000001</v>
      </c>
      <c r="Q55" s="157">
        <v>-810.30200000000002</v>
      </c>
      <c r="R55" s="156">
        <v>-378.95211999999998</v>
      </c>
      <c r="S55" s="156">
        <v>-131.25994</v>
      </c>
      <c r="T55" s="156">
        <v>-253.75865999999999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-1574.2727199999999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-0.37099847709829709</v>
      </c>
      <c r="E56" s="151">
        <f t="shared" ref="E56:P56" si="103">IFERROR(E55/E$11,"")</f>
        <v>-0.23187217800321475</v>
      </c>
      <c r="F56" s="151">
        <f t="shared" si="103"/>
        <v>-0.1985064415136599</v>
      </c>
      <c r="G56" s="151">
        <f t="shared" si="103"/>
        <v>-0.30810825363276378</v>
      </c>
      <c r="H56" s="151">
        <f t="shared" si="103"/>
        <v>-0.20235785945300641</v>
      </c>
      <c r="I56" s="151">
        <f t="shared" si="103"/>
        <v>-8.2075466771451361E-2</v>
      </c>
      <c r="J56" s="151">
        <f t="shared" si="103"/>
        <v>1.1974042788750437E-3</v>
      </c>
      <c r="K56" s="151">
        <f t="shared" si="103"/>
        <v>-0.20305822825073916</v>
      </c>
      <c r="L56" s="151">
        <f t="shared" si="103"/>
        <v>-0.12475087116049063</v>
      </c>
      <c r="M56" s="151">
        <f t="shared" si="103"/>
        <v>-0.23016231844170784</v>
      </c>
      <c r="N56" s="151">
        <f t="shared" si="103"/>
        <v>-0.14386123360223343</v>
      </c>
      <c r="O56" s="151">
        <f t="shared" si="103"/>
        <v>-0.97506373298223281</v>
      </c>
      <c r="P56" s="151">
        <f t="shared" ca="1" si="103"/>
        <v>-0.25473921497250096</v>
      </c>
      <c r="Q56" s="152">
        <f>IFERROR(Q55/Q$11,"")</f>
        <v>-0.2820487048423666</v>
      </c>
      <c r="R56" s="151">
        <f t="shared" ref="R56:AO56" si="104">IFERROR(R55/R$11,"")</f>
        <v>-0.13095729280046661</v>
      </c>
      <c r="S56" s="151">
        <f t="shared" si="104"/>
        <v>-4.6223803362343364E-2</v>
      </c>
      <c r="T56" s="151">
        <f t="shared" si="104"/>
        <v>-6.5196732590530646E-2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-0.12595710345177791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0</v>
      </c>
      <c r="E57" s="151">
        <f t="shared" si="107"/>
        <v>0</v>
      </c>
      <c r="F57" s="151">
        <f t="shared" si="107"/>
        <v>-2.5134499931455251E-2</v>
      </c>
      <c r="G57" s="151">
        <f t="shared" si="107"/>
        <v>0</v>
      </c>
      <c r="H57" s="151">
        <f t="shared" si="107"/>
        <v>0</v>
      </c>
      <c r="I57" s="151">
        <f t="shared" si="107"/>
        <v>0</v>
      </c>
      <c r="J57" s="151">
        <f t="shared" si="107"/>
        <v>0</v>
      </c>
      <c r="K57" s="151">
        <f t="shared" si="107"/>
        <v>0</v>
      </c>
      <c r="L57" s="151">
        <f t="shared" si="107"/>
        <v>0</v>
      </c>
      <c r="M57" s="151">
        <f t="shared" si="107"/>
        <v>-8.2493593984743777E-2</v>
      </c>
      <c r="N57" s="151">
        <f t="shared" si="107"/>
        <v>-2.0133765860562397E-2</v>
      </c>
      <c r="O57" s="151">
        <f t="shared" si="107"/>
        <v>-0.29866360382143281</v>
      </c>
      <c r="P57" s="151">
        <f t="shared" ca="1" si="107"/>
        <v>-5.5040655995042065E-3</v>
      </c>
      <c r="Q57" s="152">
        <f t="shared" si="107"/>
        <v>-0.17633329972751446</v>
      </c>
      <c r="R57" s="151">
        <f t="shared" si="107"/>
        <v>-6.17034447139123E-2</v>
      </c>
      <c r="S57" s="151">
        <f t="shared" si="107"/>
        <v>-0.17279967534718338</v>
      </c>
      <c r="T57" s="151">
        <f t="shared" si="107"/>
        <v>-5.7525321212761021E-2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-0.1119923807265433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5.7525321212761021E-2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-52.99</v>
      </c>
      <c r="G58" s="156">
        <f t="shared" si="108"/>
        <v>0</v>
      </c>
      <c r="H58" s="156">
        <f t="shared" si="108"/>
        <v>0</v>
      </c>
      <c r="I58" s="156">
        <f t="shared" si="108"/>
        <v>0</v>
      </c>
      <c r="J58" s="156">
        <f t="shared" si="108"/>
        <v>0</v>
      </c>
      <c r="K58" s="156">
        <f t="shared" si="108"/>
        <v>0</v>
      </c>
      <c r="L58" s="156">
        <f t="shared" si="108"/>
        <v>0</v>
      </c>
      <c r="M58" s="156">
        <f t="shared" si="108"/>
        <v>-230.59228999999999</v>
      </c>
      <c r="N58" s="156">
        <f t="shared" si="108"/>
        <v>-37.150860000000002</v>
      </c>
      <c r="O58" s="156">
        <f t="shared" si="108"/>
        <v>-715.18807000000004</v>
      </c>
      <c r="P58" s="156">
        <f t="shared" ca="1" si="108"/>
        <v>-52.99</v>
      </c>
      <c r="Q58" s="157">
        <f t="shared" si="108"/>
        <v>-506.59060999999997</v>
      </c>
      <c r="R58" s="156">
        <f t="shared" si="108"/>
        <v>-178.55173000000002</v>
      </c>
      <c r="S58" s="156">
        <f t="shared" si="108"/>
        <v>-490.69252999999992</v>
      </c>
      <c r="T58" s="156">
        <f t="shared" si="108"/>
        <v>-223.9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-1399.73487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0</v>
      </c>
      <c r="Q59" s="157">
        <v>0</v>
      </c>
      <c r="R59" s="156">
        <v>-109.9</v>
      </c>
      <c r="S59" s="156">
        <v>-137.4</v>
      </c>
      <c r="T59" s="156">
        <v>-91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-338.3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0</v>
      </c>
      <c r="L60" s="151">
        <f t="shared" si="110"/>
        <v>0</v>
      </c>
      <c r="M60" s="151">
        <f t="shared" si="110"/>
        <v>0</v>
      </c>
      <c r="N60" s="151">
        <f t="shared" si="110"/>
        <v>0</v>
      </c>
      <c r="O60" s="151">
        <f t="shared" si="110"/>
        <v>0</v>
      </c>
      <c r="P60" s="151">
        <f t="shared" ca="1" si="110"/>
        <v>0</v>
      </c>
      <c r="Q60" s="152">
        <f>IFERROR(Q59/Q$11,"")</f>
        <v>0</v>
      </c>
      <c r="R60" s="151">
        <f t="shared" ref="R60:AO60" si="111">IFERROR(R59/R$11,"")</f>
        <v>-3.7978957549495387E-2</v>
      </c>
      <c r="S60" s="151">
        <f t="shared" si="111"/>
        <v>-4.8386054282715495E-2</v>
      </c>
      <c r="T60" s="151">
        <f t="shared" si="111"/>
        <v>-2.3380099287008724E-2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-2.7067284820724371E-2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0</v>
      </c>
      <c r="F61" s="156">
        <v>-52.99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-230.59228999999999</v>
      </c>
      <c r="N61" s="156">
        <v>-37.150860000000002</v>
      </c>
      <c r="O61" s="156">
        <v>-715.18807000000004</v>
      </c>
      <c r="P61" s="156">
        <f ca="1">SUMIF($D$4:$O$4,"&lt;"&amp;MONTH(TODAY()),$D61:$O61)</f>
        <v>-52.99</v>
      </c>
      <c r="Q61" s="157">
        <v>-506.59060999999997</v>
      </c>
      <c r="R61" s="156">
        <v>-68.651730000000001</v>
      </c>
      <c r="S61" s="156">
        <v>-353.29252999999994</v>
      </c>
      <c r="T61" s="156">
        <v>-132.9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-1061.43487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0</v>
      </c>
      <c r="E62" s="151">
        <f t="shared" si="114"/>
        <v>0</v>
      </c>
      <c r="F62" s="151">
        <f t="shared" si="114"/>
        <v>-2.5134499931455251E-2</v>
      </c>
      <c r="G62" s="151">
        <f t="shared" si="114"/>
        <v>0</v>
      </c>
      <c r="H62" s="151">
        <f t="shared" si="114"/>
        <v>0</v>
      </c>
      <c r="I62" s="151">
        <f t="shared" si="114"/>
        <v>0</v>
      </c>
      <c r="J62" s="151">
        <f t="shared" si="114"/>
        <v>0</v>
      </c>
      <c r="K62" s="151">
        <f t="shared" si="114"/>
        <v>0</v>
      </c>
      <c r="L62" s="151">
        <f t="shared" si="114"/>
        <v>0</v>
      </c>
      <c r="M62" s="151">
        <f t="shared" si="114"/>
        <v>-8.2493593984743777E-2</v>
      </c>
      <c r="N62" s="151">
        <f t="shared" si="114"/>
        <v>-2.0133765860562397E-2</v>
      </c>
      <c r="O62" s="151">
        <f t="shared" si="114"/>
        <v>-0.29866360382143281</v>
      </c>
      <c r="P62" s="151">
        <f t="shared" ca="1" si="114"/>
        <v>-5.5040655995042065E-3</v>
      </c>
      <c r="Q62" s="152">
        <f t="shared" si="114"/>
        <v>-0.17633329972751446</v>
      </c>
      <c r="R62" s="151">
        <f t="shared" si="114"/>
        <v>-2.3724487164416913E-2</v>
      </c>
      <c r="S62" s="151">
        <f t="shared" si="114"/>
        <v>-0.12441362106446789</v>
      </c>
      <c r="T62" s="151">
        <f t="shared" si="114"/>
        <v>-3.4145221925752298E-2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-8.4925095905818926E-2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-0.14329024728171116</v>
      </c>
      <c r="E63" s="151">
        <f t="shared" si="116"/>
        <v>-0.22767220688358372</v>
      </c>
      <c r="F63" s="151">
        <f t="shared" si="116"/>
        <v>-8.9818289660791847E-2</v>
      </c>
      <c r="G63" s="151">
        <f t="shared" si="116"/>
        <v>-3.5557145290339105E-2</v>
      </c>
      <c r="H63" s="151">
        <f t="shared" si="116"/>
        <v>0</v>
      </c>
      <c r="I63" s="151">
        <f t="shared" si="116"/>
        <v>-8.6577175296940843E-3</v>
      </c>
      <c r="J63" s="151">
        <f t="shared" si="116"/>
        <v>-3.1068098348706937E-3</v>
      </c>
      <c r="K63" s="151">
        <f t="shared" si="116"/>
        <v>-3.2263937101340213E-2</v>
      </c>
      <c r="L63" s="151">
        <f t="shared" si="116"/>
        <v>-2.2950735969087151E-3</v>
      </c>
      <c r="M63" s="151">
        <f t="shared" si="116"/>
        <v>-3.5179660723985047E-2</v>
      </c>
      <c r="N63" s="151">
        <f t="shared" si="116"/>
        <v>-5.9598496478772564E-2</v>
      </c>
      <c r="O63" s="151">
        <f t="shared" si="116"/>
        <v>-0.16375942601209698</v>
      </c>
      <c r="P63" s="151">
        <f t="shared" ca="1" si="116"/>
        <v>-7.718723459879194E-2</v>
      </c>
      <c r="Q63" s="152">
        <f t="shared" si="116"/>
        <v>-6.2380770060749061E-2</v>
      </c>
      <c r="R63" s="151">
        <f t="shared" si="116"/>
        <v>-6.1684911397321032E-2</v>
      </c>
      <c r="S63" s="151">
        <f t="shared" si="116"/>
        <v>-9.8216037872518258E-2</v>
      </c>
      <c r="T63" s="151">
        <f t="shared" si="116"/>
        <v>-2.8088858991137316E-2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-5.9682479722501194E-2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-7.4682862992017894E-3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-181.04193000000004</v>
      </c>
      <c r="E64" s="156">
        <f t="shared" ref="E64:AB64" si="117">+E65</f>
        <v>-284.46048999999999</v>
      </c>
      <c r="F64" s="156">
        <f t="shared" si="117"/>
        <v>-189.36008999999999</v>
      </c>
      <c r="G64" s="156">
        <f t="shared" si="117"/>
        <v>-88.252100000000013</v>
      </c>
      <c r="H64" s="156">
        <f t="shared" si="117"/>
        <v>0</v>
      </c>
      <c r="I64" s="156">
        <f t="shared" si="117"/>
        <v>-37.815520000000006</v>
      </c>
      <c r="J64" s="156">
        <f t="shared" si="117"/>
        <v>-8.8372000000000011</v>
      </c>
      <c r="K64" s="156">
        <f t="shared" si="117"/>
        <v>-61.475999999999999</v>
      </c>
      <c r="L64" s="156">
        <f t="shared" si="117"/>
        <v>-6.15</v>
      </c>
      <c r="M64" s="156">
        <f t="shared" si="117"/>
        <v>-98.336829999999992</v>
      </c>
      <c r="N64" s="156">
        <f t="shared" si="117"/>
        <v>-109.97125</v>
      </c>
      <c r="O64" s="156">
        <f t="shared" si="117"/>
        <v>-392.14282000000003</v>
      </c>
      <c r="P64" s="156">
        <f t="shared" ca="1" si="117"/>
        <v>-743.11461000000008</v>
      </c>
      <c r="Q64" s="157">
        <f t="shared" si="117"/>
        <v>-179.21466000000001</v>
      </c>
      <c r="R64" s="156">
        <f t="shared" si="117"/>
        <v>-178.49809999999999</v>
      </c>
      <c r="S64" s="156">
        <f t="shared" si="117"/>
        <v>-278.90027000000003</v>
      </c>
      <c r="T64" s="156">
        <f t="shared" si="117"/>
        <v>-109.32742999999999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-745.94046000000003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-181.04193000000004</v>
      </c>
      <c r="E65" s="156">
        <v>-284.46048999999999</v>
      </c>
      <c r="F65" s="156">
        <v>-189.36008999999999</v>
      </c>
      <c r="G65" s="156">
        <v>-88.252100000000013</v>
      </c>
      <c r="H65" s="156">
        <v>0</v>
      </c>
      <c r="I65" s="156">
        <v>-37.815520000000006</v>
      </c>
      <c r="J65" s="156">
        <v>-8.8372000000000011</v>
      </c>
      <c r="K65" s="156">
        <v>-61.475999999999999</v>
      </c>
      <c r="L65" s="156">
        <v>-6.15</v>
      </c>
      <c r="M65" s="156">
        <v>-98.336829999999992</v>
      </c>
      <c r="N65" s="156">
        <v>-109.97125</v>
      </c>
      <c r="O65" s="156">
        <v>-392.14282000000003</v>
      </c>
      <c r="P65" s="156">
        <f ca="1">SUMIF($D$4:$O$4,"&lt;"&amp;MONTH(TODAY()),$D65:$O65)</f>
        <v>-743.11461000000008</v>
      </c>
      <c r="Q65" s="157">
        <v>-179.21466000000001</v>
      </c>
      <c r="R65" s="156">
        <v>-178.49809999999999</v>
      </c>
      <c r="S65" s="156">
        <v>-278.90027000000003</v>
      </c>
      <c r="T65" s="156">
        <v>-109.32742999999999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-745.94046000000003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-0.14329024728171116</v>
      </c>
      <c r="E66" s="151">
        <f t="shared" ref="E66:P66" si="118">IFERROR(E65/E$11,"")</f>
        <v>-0.22767220688358372</v>
      </c>
      <c r="F66" s="151">
        <f t="shared" si="118"/>
        <v>-8.9818289660791847E-2</v>
      </c>
      <c r="G66" s="151">
        <f t="shared" si="118"/>
        <v>-3.5557145290339105E-2</v>
      </c>
      <c r="H66" s="151">
        <f t="shared" si="118"/>
        <v>0</v>
      </c>
      <c r="I66" s="151">
        <f t="shared" si="118"/>
        <v>-8.6577175296940843E-3</v>
      </c>
      <c r="J66" s="151">
        <f t="shared" si="118"/>
        <v>-3.1068098348706937E-3</v>
      </c>
      <c r="K66" s="151">
        <f t="shared" si="118"/>
        <v>-3.2263937101340213E-2</v>
      </c>
      <c r="L66" s="151">
        <f t="shared" si="118"/>
        <v>-2.2950735969087151E-3</v>
      </c>
      <c r="M66" s="151">
        <f t="shared" si="118"/>
        <v>-3.5179660723985047E-2</v>
      </c>
      <c r="N66" s="151">
        <f t="shared" si="118"/>
        <v>-5.9598496478772564E-2</v>
      </c>
      <c r="O66" s="151">
        <f t="shared" si="118"/>
        <v>-0.16375942601209698</v>
      </c>
      <c r="P66" s="151">
        <f t="shared" ca="1" si="118"/>
        <v>-7.718723459879194E-2</v>
      </c>
      <c r="Q66" s="152">
        <f>IFERROR(Q65/Q$11,"")</f>
        <v>-6.2380770060749061E-2</v>
      </c>
      <c r="R66" s="151">
        <f t="shared" ref="R66:AO66" si="119">IFERROR(R65/R$11,"")</f>
        <v>-6.1684911397321032E-2</v>
      </c>
      <c r="S66" s="151">
        <f t="shared" si="119"/>
        <v>-9.8216037872518258E-2</v>
      </c>
      <c r="T66" s="151">
        <f t="shared" si="119"/>
        <v>-2.8088858991137316E-2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-5.9682479722501194E-2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8.7458039828834586E-3</v>
      </c>
      <c r="E67" s="151">
        <f t="shared" ref="E67:AO67" si="122">IFERROR(E68/E$11,"")</f>
        <v>-9.3750908914450506E-3</v>
      </c>
      <c r="F67" s="151">
        <f t="shared" si="122"/>
        <v>-5.7393366516438676E-3</v>
      </c>
      <c r="G67" s="151">
        <f t="shared" si="122"/>
        <v>-8.0278669845817458E-3</v>
      </c>
      <c r="H67" s="151">
        <f t="shared" si="122"/>
        <v>-2.0698816692028099E-3</v>
      </c>
      <c r="I67" s="151">
        <f t="shared" si="122"/>
        <v>-4.1898151919929896E-3</v>
      </c>
      <c r="J67" s="151">
        <f t="shared" si="122"/>
        <v>-5.7216460035441688E-3</v>
      </c>
      <c r="K67" s="151">
        <f t="shared" si="122"/>
        <v>-7.5836731588646957E-3</v>
      </c>
      <c r="L67" s="151">
        <f t="shared" si="122"/>
        <v>-7.9954393193120681E-3</v>
      </c>
      <c r="M67" s="151">
        <f t="shared" si="122"/>
        <v>-6.8687335752079153E-3</v>
      </c>
      <c r="N67" s="151">
        <f t="shared" si="122"/>
        <v>-9.538252388932536E-3</v>
      </c>
      <c r="O67" s="151">
        <f t="shared" si="122"/>
        <v>0</v>
      </c>
      <c r="P67" s="151">
        <f t="shared" ca="1" si="122"/>
        <v>-3.9380732437840106E-3</v>
      </c>
      <c r="Q67" s="152">
        <f t="shared" si="122"/>
        <v>0</v>
      </c>
      <c r="R67" s="151">
        <f t="shared" si="122"/>
        <v>-2.1534238263495629E-2</v>
      </c>
      <c r="S67" s="151">
        <f t="shared" si="122"/>
        <v>-1.7408182479009687E-2</v>
      </c>
      <c r="T67" s="151">
        <f t="shared" si="122"/>
        <v>-9.7250036832648764E-3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-1.1969354972192979E-2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1.6971366986831306E-3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11.05</v>
      </c>
      <c r="E68" s="168">
        <f t="shared" ref="E68:O68" si="123">+E69+E71</f>
        <v>-11.713520000000001</v>
      </c>
      <c r="F68" s="168">
        <f t="shared" si="123"/>
        <v>-12.1</v>
      </c>
      <c r="G68" s="168">
        <f t="shared" si="123"/>
        <v>-19.925000000000001</v>
      </c>
      <c r="H68" s="168">
        <f t="shared" si="123"/>
        <v>-5.2249999999999996</v>
      </c>
      <c r="I68" s="168">
        <f t="shared" si="123"/>
        <v>-18.300439999999998</v>
      </c>
      <c r="J68" s="168">
        <f t="shared" si="123"/>
        <v>-16.274999999999999</v>
      </c>
      <c r="K68" s="168">
        <f t="shared" si="123"/>
        <v>-14.45</v>
      </c>
      <c r="L68" s="168">
        <f t="shared" si="123"/>
        <v>-21.425000000000001</v>
      </c>
      <c r="M68" s="168">
        <f t="shared" si="123"/>
        <v>-19.2</v>
      </c>
      <c r="N68" s="168">
        <f t="shared" si="123"/>
        <v>-17.600000000000001</v>
      </c>
      <c r="O68" s="168">
        <f t="shared" si="123"/>
        <v>0</v>
      </c>
      <c r="P68" s="168">
        <f ca="1">SUMIF($D$4:$O$4,"&lt;"&amp;MONTH(TODAY()),$D68:$O68)</f>
        <v>-37.913519999999998</v>
      </c>
      <c r="Q68" s="169">
        <f>+Q69+Q71</f>
        <v>0</v>
      </c>
      <c r="R68" s="168">
        <f t="shared" ref="R68:AB68" si="124">+R69+R71</f>
        <v>-62.313789999999997</v>
      </c>
      <c r="S68" s="168">
        <f t="shared" si="124"/>
        <v>-49.433340000000001</v>
      </c>
      <c r="T68" s="168">
        <f t="shared" si="124"/>
        <v>-37.851649999999999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-149.59878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11.05</v>
      </c>
      <c r="E69" s="156">
        <v>-11.713520000000001</v>
      </c>
      <c r="F69" s="156">
        <v>-12.1</v>
      </c>
      <c r="G69" s="156">
        <v>-19.925000000000001</v>
      </c>
      <c r="H69" s="156">
        <v>-5.2249999999999996</v>
      </c>
      <c r="I69" s="156">
        <v>-18.300439999999998</v>
      </c>
      <c r="J69" s="156">
        <v>-16.274999999999999</v>
      </c>
      <c r="K69" s="156">
        <v>-14.45</v>
      </c>
      <c r="L69" s="156">
        <v>-21.425000000000001</v>
      </c>
      <c r="M69" s="156">
        <v>-19.2</v>
      </c>
      <c r="N69" s="156">
        <v>-17.600000000000001</v>
      </c>
      <c r="O69" s="156">
        <v>0</v>
      </c>
      <c r="P69" s="156">
        <f ca="1">SUMIF($D$4:$O$4,"&lt;"&amp;MONTH(TODAY()),$D69:$O69)</f>
        <v>-37.913519999999998</v>
      </c>
      <c r="Q69" s="157">
        <v>0</v>
      </c>
      <c r="R69" s="156">
        <v>-62.313789999999997</v>
      </c>
      <c r="S69" s="156">
        <v>-49.433340000000001</v>
      </c>
      <c r="T69" s="156">
        <v>-37.851649999999999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-149.59878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8.7458039828834586E-3</v>
      </c>
      <c r="E70" s="154">
        <f t="shared" ref="E70:P70" si="126">IFERROR(E69/E$11,"")</f>
        <v>-9.3750908914450506E-3</v>
      </c>
      <c r="F70" s="154">
        <f t="shared" si="126"/>
        <v>-5.7393366516438676E-3</v>
      </c>
      <c r="G70" s="154">
        <f t="shared" si="126"/>
        <v>-8.0278669845817458E-3</v>
      </c>
      <c r="H70" s="154">
        <f t="shared" si="126"/>
        <v>-2.0698816692028099E-3</v>
      </c>
      <c r="I70" s="154">
        <f t="shared" si="126"/>
        <v>-4.1898151919929896E-3</v>
      </c>
      <c r="J70" s="154">
        <f t="shared" si="126"/>
        <v>-5.7216460035441688E-3</v>
      </c>
      <c r="K70" s="154">
        <f t="shared" si="126"/>
        <v>-7.5836731588646957E-3</v>
      </c>
      <c r="L70" s="154">
        <f t="shared" si="126"/>
        <v>-7.9954393193120681E-3</v>
      </c>
      <c r="M70" s="154">
        <f t="shared" si="126"/>
        <v>-6.8687335752079153E-3</v>
      </c>
      <c r="N70" s="154">
        <f t="shared" si="126"/>
        <v>-9.538252388932536E-3</v>
      </c>
      <c r="O70" s="154">
        <f t="shared" si="126"/>
        <v>0</v>
      </c>
      <c r="P70" s="154">
        <f t="shared" ca="1" si="126"/>
        <v>-3.9380732437840106E-3</v>
      </c>
      <c r="Q70" s="172">
        <f>IFERROR(Q69/Q$11,"")</f>
        <v>0</v>
      </c>
      <c r="R70" s="154">
        <f t="shared" ref="R70:AO70" si="127">IFERROR(R69/R$11,"")</f>
        <v>-2.1534238263495629E-2</v>
      </c>
      <c r="S70" s="154">
        <f t="shared" si="127"/>
        <v>-1.7408182479009687E-2</v>
      </c>
      <c r="T70" s="154">
        <f t="shared" si="127"/>
        <v>-9.7250036832648764E-3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-1.1969354972192979E-2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0.76614999999999644</v>
      </c>
      <c r="E73" s="176">
        <f t="shared" si="134"/>
        <v>-17.85876</v>
      </c>
      <c r="F73" s="176">
        <f t="shared" si="134"/>
        <v>-147.0462</v>
      </c>
      <c r="G73" s="176">
        <f t="shared" si="134"/>
        <v>0</v>
      </c>
      <c r="H73" s="176">
        <f t="shared" si="134"/>
        <v>0</v>
      </c>
      <c r="I73" s="176">
        <f t="shared" si="134"/>
        <v>0</v>
      </c>
      <c r="J73" s="176">
        <f t="shared" si="134"/>
        <v>0</v>
      </c>
      <c r="K73" s="176">
        <f t="shared" si="134"/>
        <v>0</v>
      </c>
      <c r="L73" s="176">
        <f t="shared" si="134"/>
        <v>-34.43</v>
      </c>
      <c r="M73" s="176">
        <f t="shared" si="134"/>
        <v>-1.7681000000000002</v>
      </c>
      <c r="N73" s="176">
        <f t="shared" si="134"/>
        <v>0</v>
      </c>
      <c r="O73" s="176">
        <f t="shared" si="134"/>
        <v>-141.38994</v>
      </c>
      <c r="P73" s="176">
        <f ca="1">SUMIF($D$4:$O$4,"&lt;"&amp;MONTH(TODAY()),$D73:$O73)</f>
        <v>-164.13881000000001</v>
      </c>
      <c r="Q73" s="177">
        <f t="shared" ref="Q73:AB73" si="135">+Q75+Q77+Q79+Q81+Q83</f>
        <v>-101.16551000000001</v>
      </c>
      <c r="R73" s="176">
        <f t="shared" si="135"/>
        <v>-21.447340000000001</v>
      </c>
      <c r="S73" s="176">
        <f t="shared" si="135"/>
        <v>-8.7051800000000004</v>
      </c>
      <c r="T73" s="176">
        <f t="shared" si="135"/>
        <v>-184.98660000000001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-316.30463000000003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t="str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/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6.0638893407114294E-4</v>
      </c>
      <c r="E74" s="182">
        <f t="shared" si="137"/>
        <v>-1.4293525618985855E-2</v>
      </c>
      <c r="F74" s="182">
        <f t="shared" si="137"/>
        <v>-6.9747739268178052E-2</v>
      </c>
      <c r="G74" s="182">
        <f t="shared" si="137"/>
        <v>0</v>
      </c>
      <c r="H74" s="182">
        <f t="shared" si="137"/>
        <v>0</v>
      </c>
      <c r="I74" s="182">
        <f t="shared" si="137"/>
        <v>0</v>
      </c>
      <c r="J74" s="182">
        <f t="shared" si="137"/>
        <v>0</v>
      </c>
      <c r="K74" s="182">
        <f t="shared" si="137"/>
        <v>0</v>
      </c>
      <c r="L74" s="182">
        <f t="shared" si="137"/>
        <v>-1.2848680315701961E-2</v>
      </c>
      <c r="M74" s="182">
        <f t="shared" si="137"/>
        <v>-6.3253165803776651E-4</v>
      </c>
      <c r="N74" s="182">
        <f t="shared" si="137"/>
        <v>0</v>
      </c>
      <c r="O74" s="182">
        <f t="shared" si="137"/>
        <v>-5.9044649646485502E-2</v>
      </c>
      <c r="P74" s="182">
        <f t="shared" ca="1" si="137"/>
        <v>-1.7049080537168467E-2</v>
      </c>
      <c r="Q74" s="183">
        <f t="shared" si="137"/>
        <v>-3.5213538989435404E-2</v>
      </c>
      <c r="R74" s="182">
        <f t="shared" si="137"/>
        <v>-7.4117162457651891E-3</v>
      </c>
      <c r="S74" s="182">
        <f t="shared" si="137"/>
        <v>-3.0655699564833281E-3</v>
      </c>
      <c r="T74" s="182">
        <f t="shared" si="137"/>
        <v>-4.752752829413371E-2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-2.5307441650380843E-2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4.752752829413371E-2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0.4784000000000001</v>
      </c>
      <c r="E75" s="188">
        <v>-9.94</v>
      </c>
      <c r="F75" s="188">
        <v>-106.12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-34.43</v>
      </c>
      <c r="M75" s="188">
        <v>0</v>
      </c>
      <c r="N75" s="188">
        <v>0</v>
      </c>
      <c r="O75" s="188">
        <v>-82.526399999999995</v>
      </c>
      <c r="P75" s="188">
        <f ca="1">SUMIF($D$4:$O$4,"&lt;"&amp;MONTH(TODAY()),$D75:$O75)</f>
        <v>-115.58160000000001</v>
      </c>
      <c r="Q75" s="189">
        <v>-7.5245299999999995</v>
      </c>
      <c r="R75" s="188">
        <v>0</v>
      </c>
      <c r="S75" s="188">
        <v>0</v>
      </c>
      <c r="T75" s="188">
        <v>-2.0103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-9.5348299999999995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3.7864186655307212E-4</v>
      </c>
      <c r="E76" s="190">
        <f t="shared" ref="E76:P76" si="139">IFERROR(E75/E$11,"")</f>
        <v>-7.9556276389133058E-3</v>
      </c>
      <c r="F76" s="190">
        <f t="shared" si="139"/>
        <v>-5.0335405410946055E-2</v>
      </c>
      <c r="G76" s="190">
        <f t="shared" si="139"/>
        <v>0</v>
      </c>
      <c r="H76" s="190">
        <f t="shared" si="139"/>
        <v>0</v>
      </c>
      <c r="I76" s="190">
        <f t="shared" si="139"/>
        <v>0</v>
      </c>
      <c r="J76" s="190">
        <f t="shared" si="139"/>
        <v>0</v>
      </c>
      <c r="K76" s="190">
        <f t="shared" si="139"/>
        <v>0</v>
      </c>
      <c r="L76" s="190">
        <f t="shared" si="139"/>
        <v>-1.2848680315701961E-2</v>
      </c>
      <c r="M76" s="190">
        <f t="shared" si="139"/>
        <v>0</v>
      </c>
      <c r="N76" s="190">
        <f t="shared" si="139"/>
        <v>0</v>
      </c>
      <c r="O76" s="190">
        <f t="shared" si="139"/>
        <v>-3.4463147622707253E-2</v>
      </c>
      <c r="P76" s="190">
        <f t="shared" ca="1" si="139"/>
        <v>-1.2005448358098801E-2</v>
      </c>
      <c r="Q76" s="191">
        <f>IFERROR(Q75/Q$11,"")</f>
        <v>-2.619127116862025E-3</v>
      </c>
      <c r="R76" s="190">
        <f t="shared" ref="R76:AO76" si="140">IFERROR(R75/R$11,"")</f>
        <v>0</v>
      </c>
      <c r="S76" s="190">
        <f t="shared" si="140"/>
        <v>0</v>
      </c>
      <c r="T76" s="190">
        <f t="shared" si="140"/>
        <v>-5.164946549085015E-4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-7.6287898116224448E-4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-0.30663999999999997</v>
      </c>
      <c r="F77" s="188">
        <v>-10.74789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-8.0850000000000009</v>
      </c>
      <c r="P77" s="188">
        <f ca="1">SUMIF($D$4:$O$4,"&lt;"&amp;MONTH(TODAY()),$D77:$O77)</f>
        <v>-11.05453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-2.4542390937589299E-4</v>
      </c>
      <c r="F78" s="190">
        <f t="shared" si="143"/>
        <v>-5.0979966119699674E-3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-3.3763080484498073E-3</v>
      </c>
      <c r="P78" s="190">
        <f t="shared" ca="1" si="143"/>
        <v>-1.1482328418887947E-3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-1.7681000000000002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-5.9</v>
      </c>
      <c r="S79" s="188">
        <v>0</v>
      </c>
      <c r="T79" s="188">
        <v>-175.11218000000002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-181.01218000000003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-6.3253165803776651E-4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-2.0389067292267767E-3</v>
      </c>
      <c r="S80" s="190">
        <f t="shared" si="148"/>
        <v>0</v>
      </c>
      <c r="T80" s="190">
        <f t="shared" si="148"/>
        <v>-4.4990551151258718E-2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-1.4482731989595708E-2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0.28774999999999634</v>
      </c>
      <c r="E81" s="188">
        <v>-7.6121200000000009</v>
      </c>
      <c r="F81" s="188">
        <v>-30.178310000000003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0</v>
      </c>
      <c r="O81" s="188">
        <v>-50.77854</v>
      </c>
      <c r="P81" s="188">
        <f ca="1">SUMIF($D$4:$O$4,"&lt;"&amp;MONTH(TODAY()),$D81:$O81)</f>
        <v>-37.502680000000005</v>
      </c>
      <c r="Q81" s="189">
        <v>-93.640980000000013</v>
      </c>
      <c r="R81" s="188">
        <v>-15.54734</v>
      </c>
      <c r="S81" s="188">
        <v>-8.7051800000000004</v>
      </c>
      <c r="T81" s="188">
        <v>-7.8641199999999998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-125.75762000000002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2.2774706751807085E-4</v>
      </c>
      <c r="E82" s="190">
        <f t="shared" ref="E82:P82" si="151">IFERROR(E81/E$11,"")</f>
        <v>-6.0924740706966565E-3</v>
      </c>
      <c r="F82" s="190">
        <f t="shared" si="151"/>
        <v>-1.4314337245262038E-2</v>
      </c>
      <c r="G82" s="190">
        <f t="shared" si="151"/>
        <v>0</v>
      </c>
      <c r="H82" s="190">
        <f t="shared" si="151"/>
        <v>0</v>
      </c>
      <c r="I82" s="190">
        <f t="shared" si="151"/>
        <v>0</v>
      </c>
      <c r="J82" s="190">
        <f t="shared" si="151"/>
        <v>0</v>
      </c>
      <c r="K82" s="190">
        <f t="shared" si="151"/>
        <v>0</v>
      </c>
      <c r="L82" s="190">
        <f t="shared" si="151"/>
        <v>0</v>
      </c>
      <c r="M82" s="190">
        <f t="shared" si="151"/>
        <v>0</v>
      </c>
      <c r="N82" s="190">
        <f t="shared" si="151"/>
        <v>0</v>
      </c>
      <c r="O82" s="190">
        <f t="shared" si="151"/>
        <v>-2.1205193975328444E-2</v>
      </c>
      <c r="P82" s="190">
        <f t="shared" ca="1" si="151"/>
        <v>-3.8953993371808725E-3</v>
      </c>
      <c r="Q82" s="191">
        <f>IFERROR(Q81/Q$11,"")</f>
        <v>-3.2594411872573385E-2</v>
      </c>
      <c r="R82" s="190">
        <f t="shared" ref="R82:AO82" si="152">IFERROR(R81/R$11,"")</f>
        <v>-5.3728095165384128E-3</v>
      </c>
      <c r="S82" s="190">
        <f t="shared" si="152"/>
        <v>-3.0655699564833281E-3</v>
      </c>
      <c r="T82" s="190">
        <f t="shared" si="152"/>
        <v>-2.020482487966495E-3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-1.006183067962289E-2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-45.465960000000003</v>
      </c>
      <c r="E85" s="176">
        <f t="shared" ref="E85:AB85" si="159">E87+E89+E91+E97+E99</f>
        <v>-44.172599999999996</v>
      </c>
      <c r="F85" s="176">
        <f t="shared" si="159"/>
        <v>-82.868710000000021</v>
      </c>
      <c r="G85" s="176">
        <f t="shared" si="159"/>
        <v>-3.1797500000000003</v>
      </c>
      <c r="H85" s="176">
        <f t="shared" si="159"/>
        <v>-16.654640000000001</v>
      </c>
      <c r="I85" s="176">
        <f t="shared" si="159"/>
        <v>-13.49827</v>
      </c>
      <c r="J85" s="176">
        <f t="shared" si="159"/>
        <v>-28.001330000000003</v>
      </c>
      <c r="K85" s="176">
        <f t="shared" si="159"/>
        <v>-27.09665</v>
      </c>
      <c r="L85" s="176">
        <f t="shared" si="159"/>
        <v>-5.4816700000000003</v>
      </c>
      <c r="M85" s="176">
        <f t="shared" si="159"/>
        <v>-9.3483200000000011</v>
      </c>
      <c r="N85" s="176">
        <f t="shared" si="159"/>
        <v>-7.8505199999999995</v>
      </c>
      <c r="O85" s="176">
        <f t="shared" si="159"/>
        <v>-39.631729999999997</v>
      </c>
      <c r="P85" s="176">
        <f t="shared" ca="1" si="159"/>
        <v>-192.34166000000002</v>
      </c>
      <c r="Q85" s="177">
        <f>Q87+Q89+Q91+Q97+Q99+Q93+Q95</f>
        <v>-42.539870000000008</v>
      </c>
      <c r="R85" s="176">
        <f t="shared" ref="R85:T85" si="160">R87+R89+R91+R97+R99+R93+R95</f>
        <v>-62.205810000000007</v>
      </c>
      <c r="S85" s="176">
        <f t="shared" si="160"/>
        <v>-18.15757</v>
      </c>
      <c r="T85" s="176">
        <f t="shared" si="160"/>
        <v>-28.04346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-150.94671000000002</v>
      </c>
      <c r="AD85" s="176">
        <v>-53.637529816666671</v>
      </c>
      <c r="AE85" s="176">
        <v>-53.637529816666671</v>
      </c>
      <c r="AF85" s="176">
        <v>-53.637529816666671</v>
      </c>
      <c r="AG85" s="176">
        <v>-53.637529816666671</v>
      </c>
      <c r="AH85" s="176">
        <v>-53.637529816666671</v>
      </c>
      <c r="AI85" s="176">
        <v>-53.637529816666671</v>
      </c>
      <c r="AJ85" s="176">
        <v>-53.637529816666671</v>
      </c>
      <c r="AK85" s="176">
        <v>-53.637529816666671</v>
      </c>
      <c r="AL85" s="176">
        <v>-53.637529816666671</v>
      </c>
      <c r="AM85" s="176">
        <v>-53.637529816666671</v>
      </c>
      <c r="AN85" s="176">
        <v>-53.637529816666671</v>
      </c>
      <c r="AO85" s="178">
        <v>-53.637529816666671</v>
      </c>
      <c r="AP85" s="5"/>
      <c r="AQ85" s="179">
        <v>-53.637529816666671</v>
      </c>
      <c r="AR85" s="178">
        <f ca="1">SUMIF($AD$4:$AO$4,"&lt;"&amp;MONTH(TODAY()),$AD85:$AO85)</f>
        <v>-268.18764908333333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7.8193914615928914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-0.47716719811943842</v>
      </c>
      <c r="AV85" s="45">
        <f ca="1">IFERROR(($AC85/$AR85)-1,"")</f>
        <v>-0.43716009847606108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-3.5985192222047054E-2</v>
      </c>
      <c r="E86" s="196">
        <f t="shared" si="162"/>
        <v>-3.5354200949965983E-2</v>
      </c>
      <c r="F86" s="196">
        <f t="shared" si="162"/>
        <v>-3.930672930392122E-2</v>
      </c>
      <c r="G86" s="196">
        <f t="shared" si="162"/>
        <v>-1.2811347575520105E-3</v>
      </c>
      <c r="H86" s="196">
        <f t="shared" si="162"/>
        <v>-6.5977290034778743E-3</v>
      </c>
      <c r="I86" s="196">
        <f t="shared" si="162"/>
        <v>-3.0903768822838807E-3</v>
      </c>
      <c r="J86" s="196">
        <f t="shared" si="162"/>
        <v>-9.8441596244805817E-3</v>
      </c>
      <c r="K86" s="196">
        <f t="shared" si="162"/>
        <v>-1.4220909155719798E-2</v>
      </c>
      <c r="L86" s="196">
        <f t="shared" si="162"/>
        <v>-2.0456644038970074E-3</v>
      </c>
      <c r="M86" s="196">
        <f t="shared" si="162"/>
        <v>-3.3443291383222743E-3</v>
      </c>
      <c r="N86" s="196">
        <f t="shared" si="162"/>
        <v>-4.254559155929696E-3</v>
      </c>
      <c r="O86" s="196">
        <f t="shared" si="162"/>
        <v>-1.6550269508100145E-2</v>
      </c>
      <c r="P86" s="196">
        <f t="shared" ca="1" si="162"/>
        <v>-1.9978507532695498E-2</v>
      </c>
      <c r="Q86" s="197">
        <f t="shared" si="162"/>
        <v>-1.4807214146901584E-2</v>
      </c>
      <c r="R86" s="196">
        <f t="shared" si="162"/>
        <v>-2.1496922814576665E-2</v>
      </c>
      <c r="S86" s="196">
        <f t="shared" si="162"/>
        <v>-6.3942734182111088E-3</v>
      </c>
      <c r="T86" s="196">
        <f t="shared" si="162"/>
        <v>-7.2050426280357979E-3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-1.2077202460305303E-2</v>
      </c>
      <c r="AD86" s="185">
        <f t="shared" si="162"/>
        <v>-1.5510532334504225E-2</v>
      </c>
      <c r="AE86" s="185">
        <f t="shared" si="162"/>
        <v>-1.477026001900654E-2</v>
      </c>
      <c r="AF86" s="185">
        <f t="shared" si="162"/>
        <v>-1.4167547562414187E-2</v>
      </c>
      <c r="AG86" s="185">
        <f t="shared" si="162"/>
        <v>-1.3721276648377695E-2</v>
      </c>
      <c r="AH86" s="185">
        <f t="shared" si="162"/>
        <v>-1.3296635053301743E-2</v>
      </c>
      <c r="AI86" s="185">
        <f t="shared" si="162"/>
        <v>-1.3046295635753795E-2</v>
      </c>
      <c r="AJ86" s="185">
        <f t="shared" si="162"/>
        <v>-1.249373563496905E-2</v>
      </c>
      <c r="AK86" s="185">
        <f t="shared" si="162"/>
        <v>-1.2062820818606337E-2</v>
      </c>
      <c r="AL86" s="185">
        <f t="shared" si="162"/>
        <v>-1.1710329074073943E-2</v>
      </c>
      <c r="AM86" s="185">
        <f t="shared" si="162"/>
        <v>-1.1338142919758565E-2</v>
      </c>
      <c r="AN86" s="185">
        <f t="shared" si="162"/>
        <v>-1.0996854416419254E-2</v>
      </c>
      <c r="AO86" s="186">
        <f t="shared" si="162"/>
        <v>-1.0632281553340677E-2</v>
      </c>
      <c r="AP86" s="5"/>
      <c r="AQ86" s="146">
        <f>IFERROR(AQ85/AQ$11,"")</f>
        <v>-1.3721276648377695E-2</v>
      </c>
      <c r="AR86" s="147">
        <f ca="1">IFERROR(AR85/AR$11,"")</f>
        <v>-1.4251254966907696E-2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5.9239078704837874E-3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-6.5162340203418967E-3</v>
      </c>
      <c r="AV86" s="45">
        <f ca="1">IF($AR86&lt;&gt;0,IFERROR(($AR86-$AC86),""),"")</f>
        <v>-2.174052506602393E-3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-26.22383</v>
      </c>
      <c r="E87" s="176">
        <v>-32.572699999999998</v>
      </c>
      <c r="F87" s="176">
        <v>-31.882840000000005</v>
      </c>
      <c r="G87" s="176">
        <v>0</v>
      </c>
      <c r="H87" s="176">
        <v>-10.385959999999999</v>
      </c>
      <c r="I87" s="176">
        <v>-12.25427</v>
      </c>
      <c r="J87" s="176">
        <v>-21.949350000000003</v>
      </c>
      <c r="K87" s="176">
        <v>-23.628070000000001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-101.06533</v>
      </c>
      <c r="Q87" s="177">
        <v>0</v>
      </c>
      <c r="R87" s="176">
        <v>-1.8602000000000001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-1.8602000000000001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-2.0755518267914812E-2</v>
      </c>
      <c r="E88" s="185">
        <f t="shared" si="164"/>
        <v>-2.6070047524550447E-2</v>
      </c>
      <c r="F88" s="185">
        <f t="shared" si="164"/>
        <v>-1.5122839022355139E-2</v>
      </c>
      <c r="G88" s="185">
        <f t="shared" si="164"/>
        <v>0</v>
      </c>
      <c r="H88" s="185">
        <f t="shared" si="164"/>
        <v>-4.1143939179088262E-3</v>
      </c>
      <c r="I88" s="185">
        <f t="shared" si="164"/>
        <v>-2.8055678777550671E-3</v>
      </c>
      <c r="J88" s="185">
        <f t="shared" si="164"/>
        <v>-7.716522931360506E-3</v>
      </c>
      <c r="K88" s="185">
        <f t="shared" si="164"/>
        <v>-1.2400523201022572E-2</v>
      </c>
      <c r="L88" s="185">
        <f t="shared" si="164"/>
        <v>0</v>
      </c>
      <c r="M88" s="185">
        <f t="shared" si="164"/>
        <v>0</v>
      </c>
      <c r="N88" s="185">
        <f t="shared" si="164"/>
        <v>0</v>
      </c>
      <c r="O88" s="185">
        <f t="shared" si="164"/>
        <v>0</v>
      </c>
      <c r="P88" s="185">
        <f t="shared" ca="1" si="164"/>
        <v>-1.0497644954812993E-2</v>
      </c>
      <c r="Q88" s="199">
        <f t="shared" si="164"/>
        <v>0</v>
      </c>
      <c r="R88" s="185">
        <f t="shared" si="164"/>
        <v>-6.428431013063814E-4</v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-1.4883406214458018E-4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-16.457330000000002</v>
      </c>
      <c r="E89" s="176">
        <v>-10.1911</v>
      </c>
      <c r="F89" s="176">
        <v>-48.616270000000007</v>
      </c>
      <c r="G89" s="176">
        <v>0</v>
      </c>
      <c r="H89" s="176">
        <v>0</v>
      </c>
      <c r="I89" s="176">
        <v>0</v>
      </c>
      <c r="J89" s="176">
        <v>-2.15</v>
      </c>
      <c r="K89" s="176">
        <v>0</v>
      </c>
      <c r="L89" s="176">
        <v>0</v>
      </c>
      <c r="M89" s="176">
        <v>0</v>
      </c>
      <c r="N89" s="176">
        <v>0</v>
      </c>
      <c r="O89" s="176">
        <v>-35.448899999999995</v>
      </c>
      <c r="P89" s="176">
        <f ca="1">SUMIF($D$4:$O$4,"&lt;"&amp;MONTH(TODAY()),$D89:$O89)</f>
        <v>-75.264700000000005</v>
      </c>
      <c r="Q89" s="177">
        <v>-36.085270000000001</v>
      </c>
      <c r="R89" s="176">
        <v>-56.338430000000002</v>
      </c>
      <c r="S89" s="176">
        <v>-15.062250000000001</v>
      </c>
      <c r="T89" s="176">
        <v>-17.914159999999999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-125.40011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-1.3025573055350898E-2</v>
      </c>
      <c r="E90" s="185">
        <f t="shared" si="166"/>
        <v>-8.1565992787655337E-3</v>
      </c>
      <c r="F90" s="185">
        <f t="shared" si="166"/>
        <v>-2.3059928948530102E-2</v>
      </c>
      <c r="G90" s="185">
        <f t="shared" si="166"/>
        <v>0</v>
      </c>
      <c r="H90" s="185">
        <f t="shared" si="166"/>
        <v>0</v>
      </c>
      <c r="I90" s="185">
        <f t="shared" si="166"/>
        <v>0</v>
      </c>
      <c r="J90" s="185">
        <f t="shared" si="166"/>
        <v>-7.5585492519938328E-4</v>
      </c>
      <c r="K90" s="185">
        <f t="shared" si="166"/>
        <v>0</v>
      </c>
      <c r="L90" s="185">
        <f t="shared" si="166"/>
        <v>0</v>
      </c>
      <c r="M90" s="185">
        <f t="shared" si="166"/>
        <v>0</v>
      </c>
      <c r="N90" s="185">
        <f t="shared" si="166"/>
        <v>0</v>
      </c>
      <c r="O90" s="185">
        <f t="shared" si="166"/>
        <v>-1.4803513466752301E-2</v>
      </c>
      <c r="P90" s="185">
        <f t="shared" ca="1" si="166"/>
        <v>-7.8177362922627718E-3</v>
      </c>
      <c r="Q90" s="199">
        <f t="shared" si="166"/>
        <v>-1.2560506659723296E-2</v>
      </c>
      <c r="R90" s="185">
        <f t="shared" si="166"/>
        <v>-1.9469288820520628E-2</v>
      </c>
      <c r="S90" s="185">
        <f t="shared" si="166"/>
        <v>-5.3042419659376384E-3</v>
      </c>
      <c r="T90" s="185">
        <f t="shared" si="166"/>
        <v>-4.6025806532237375E-3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-1.0033226408277168E-2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-4.2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-4.2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0</v>
      </c>
      <c r="Q92" s="199">
        <f t="shared" si="171"/>
        <v>0</v>
      </c>
      <c r="R92" s="185">
        <f t="shared" si="171"/>
        <v>0</v>
      </c>
      <c r="S92" s="185">
        <f t="shared" si="171"/>
        <v>0</v>
      </c>
      <c r="T92" s="185">
        <f t="shared" si="171"/>
        <v>-1.0790815055542488E-3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-3.3604078110269686E-4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-4.2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-4.2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-1.0790815055542488E-3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-3.3604078110269686E-4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-2.7848000000000002</v>
      </c>
      <c r="E97" s="176">
        <v>-1.4088000000000001</v>
      </c>
      <c r="F97" s="176">
        <v>-2.3696000000000002</v>
      </c>
      <c r="G97" s="176">
        <v>-1.2244000000000002</v>
      </c>
      <c r="H97" s="176">
        <v>0</v>
      </c>
      <c r="I97" s="176">
        <v>-1.244</v>
      </c>
      <c r="J97" s="176">
        <v>0</v>
      </c>
      <c r="K97" s="176">
        <v>0</v>
      </c>
      <c r="L97" s="176">
        <v>-1.24793</v>
      </c>
      <c r="M97" s="176">
        <v>-3.3040500000000002</v>
      </c>
      <c r="N97" s="176">
        <v>-0.48519999999999996</v>
      </c>
      <c r="O97" s="176">
        <v>0</v>
      </c>
      <c r="P97" s="176">
        <f ca="1">SUMIF($D$4:$O$4,"&lt;"&amp;MONTH(TODAY()),$D97:$O97)</f>
        <v>-7.7876000000000003</v>
      </c>
      <c r="Q97" s="177">
        <v>-4.0827</v>
      </c>
      <c r="R97" s="176">
        <v>-1.2575499999999999</v>
      </c>
      <c r="S97" s="176">
        <v>-1.4437899999999999</v>
      </c>
      <c r="T97" s="176">
        <v>-1.7293000000000003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-8.5133399999999995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-2.2041008987813441E-3</v>
      </c>
      <c r="E98" s="185">
        <f t="shared" si="177"/>
        <v>-1.1275541466500066E-3</v>
      </c>
      <c r="F98" s="185">
        <f t="shared" si="177"/>
        <v>-1.1239613330359759E-3</v>
      </c>
      <c r="G98" s="185">
        <f t="shared" si="177"/>
        <v>-4.9331595161464941E-4</v>
      </c>
      <c r="H98" s="185">
        <f t="shared" si="177"/>
        <v>0</v>
      </c>
      <c r="I98" s="185">
        <f t="shared" si="177"/>
        <v>-2.8480900452881354E-4</v>
      </c>
      <c r="J98" s="185">
        <f t="shared" si="177"/>
        <v>0</v>
      </c>
      <c r="K98" s="185">
        <f t="shared" si="177"/>
        <v>0</v>
      </c>
      <c r="L98" s="185">
        <f t="shared" si="177"/>
        <v>-4.6570588516915327E-4</v>
      </c>
      <c r="M98" s="185">
        <f t="shared" si="177"/>
        <v>-1.182012456727381E-3</v>
      </c>
      <c r="N98" s="185">
        <f t="shared" si="177"/>
        <v>-2.6295227608579919E-4</v>
      </c>
      <c r="O98" s="185">
        <f t="shared" si="177"/>
        <v>0</v>
      </c>
      <c r="P98" s="185">
        <f t="shared" ca="1" si="177"/>
        <v>-8.088971742347417E-4</v>
      </c>
      <c r="Q98" s="199">
        <f t="shared" si="177"/>
        <v>-1.4211000926320435E-3</v>
      </c>
      <c r="R98" s="185">
        <f t="shared" si="177"/>
        <v>-4.3458087412527678E-4</v>
      </c>
      <c r="S98" s="185">
        <f t="shared" si="177"/>
        <v>-5.0843741857963464E-4</v>
      </c>
      <c r="T98" s="185">
        <f t="shared" si="177"/>
        <v>-4.4429896370356251E-4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-6.8114986271257936E-4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-1.9553499999999999</v>
      </c>
      <c r="H99" s="176">
        <v>-6.2686800000000007</v>
      </c>
      <c r="I99" s="176">
        <v>0</v>
      </c>
      <c r="J99" s="176">
        <v>-3.90198</v>
      </c>
      <c r="K99" s="176">
        <v>-3.4685799999999998</v>
      </c>
      <c r="L99" s="176">
        <v>-4.2337400000000001</v>
      </c>
      <c r="M99" s="176">
        <v>-6.04427</v>
      </c>
      <c r="N99" s="176">
        <v>-7.3653199999999996</v>
      </c>
      <c r="O99" s="176">
        <v>-4.18283</v>
      </c>
      <c r="P99" s="176">
        <f ca="1">SUMIF($D$4:$O$4,"&lt;"&amp;MONTH(TODAY()),$D99:$O99)</f>
        <v>-8.2240300000000008</v>
      </c>
      <c r="Q99" s="177">
        <v>-2.3719000000000001</v>
      </c>
      <c r="R99" s="176">
        <v>-2.7496300000000002</v>
      </c>
      <c r="S99" s="176">
        <v>-1.6515300000000002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-6.7730600000000001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0</v>
      </c>
      <c r="G100" s="185">
        <f t="shared" si="179"/>
        <v>-7.8781880593736082E-4</v>
      </c>
      <c r="H100" s="185">
        <f t="shared" si="179"/>
        <v>-2.4833350855690477E-3</v>
      </c>
      <c r="I100" s="185">
        <f t="shared" si="179"/>
        <v>0</v>
      </c>
      <c r="J100" s="185">
        <f t="shared" si="179"/>
        <v>-1.371781767920693E-3</v>
      </c>
      <c r="K100" s="185">
        <f t="shared" si="179"/>
        <v>-1.8203859546972255E-3</v>
      </c>
      <c r="L100" s="185">
        <f t="shared" si="179"/>
        <v>-1.5799585187278541E-3</v>
      </c>
      <c r="M100" s="185">
        <f t="shared" si="179"/>
        <v>-2.162316681594893E-3</v>
      </c>
      <c r="N100" s="185">
        <f t="shared" si="179"/>
        <v>-3.9916068798438965E-3</v>
      </c>
      <c r="O100" s="185">
        <f t="shared" si="179"/>
        <v>-1.7467560413478424E-3</v>
      </c>
      <c r="P100" s="185">
        <f t="shared" ca="1" si="179"/>
        <v>-8.5422911138498931E-4</v>
      </c>
      <c r="Q100" s="199">
        <f t="shared" si="179"/>
        <v>-8.2560739454624248E-4</v>
      </c>
      <c r="R100" s="185">
        <f t="shared" si="179"/>
        <v>-9.5021001862437672E-4</v>
      </c>
      <c r="S100" s="185">
        <f t="shared" si="179"/>
        <v>-5.8159403369383641E-4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-5.4191056496557903E-4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-3.7025999999999999</v>
      </c>
      <c r="E101" s="176">
        <f t="shared" si="181"/>
        <v>-3.7025900000000003</v>
      </c>
      <c r="F101" s="176">
        <f t="shared" si="181"/>
        <v>-3.6344800000000004</v>
      </c>
      <c r="G101" s="176">
        <f t="shared" si="181"/>
        <v>0</v>
      </c>
      <c r="H101" s="176">
        <f t="shared" si="181"/>
        <v>-13.55621</v>
      </c>
      <c r="I101" s="176">
        <f t="shared" si="181"/>
        <v>-196.19155000000001</v>
      </c>
      <c r="J101" s="176">
        <f t="shared" si="181"/>
        <v>-186.03742</v>
      </c>
      <c r="K101" s="176">
        <f t="shared" si="181"/>
        <v>-3.6439599999999999</v>
      </c>
      <c r="L101" s="176">
        <f t="shared" si="181"/>
        <v>-14.77084</v>
      </c>
      <c r="M101" s="176">
        <f t="shared" si="181"/>
        <v>-4.9931000000000001</v>
      </c>
      <c r="N101" s="176">
        <f t="shared" si="181"/>
        <v>-3.8860400000000004</v>
      </c>
      <c r="O101" s="176">
        <f t="shared" si="181"/>
        <v>-8.0325999999999986</v>
      </c>
      <c r="P101" s="176">
        <f t="shared" ca="1" si="181"/>
        <v>-24.595880000000001</v>
      </c>
      <c r="Q101" s="177">
        <f t="shared" si="181"/>
        <v>-2.4298500000000001</v>
      </c>
      <c r="R101" s="176">
        <f t="shared" si="181"/>
        <v>-3.7117399999999998</v>
      </c>
      <c r="S101" s="176">
        <f t="shared" si="181"/>
        <v>-3.6444999999999999</v>
      </c>
      <c r="T101" s="176">
        <f t="shared" si="181"/>
        <v>-4.9255400000000007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-14.71163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-142.71762630308774</v>
      </c>
      <c r="AR101" s="178">
        <f t="shared" ca="1" si="183"/>
        <v>-713.5881315154387</v>
      </c>
      <c r="AS101" s="5"/>
      <c r="AT101" s="45" t="str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/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-0.97938358368046696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-2.9305170884184875E-3</v>
      </c>
      <c r="E102" s="196">
        <f t="shared" si="186"/>
        <v>-2.9634232735979899E-3</v>
      </c>
      <c r="F102" s="196">
        <f t="shared" si="186"/>
        <v>-1.7239259730302979E-3</v>
      </c>
      <c r="G102" s="196">
        <f t="shared" si="186"/>
        <v>0</v>
      </c>
      <c r="H102" s="196">
        <f t="shared" si="186"/>
        <v>-5.3702871928925982E-3</v>
      </c>
      <c r="I102" s="196">
        <f t="shared" si="186"/>
        <v>-4.4917299077544166E-2</v>
      </c>
      <c r="J102" s="196">
        <f t="shared" si="186"/>
        <v>-6.5403395431807565E-2</v>
      </c>
      <c r="K102" s="196">
        <f t="shared" si="186"/>
        <v>-1.9124291795139514E-3</v>
      </c>
      <c r="L102" s="196">
        <f t="shared" si="186"/>
        <v>-5.5122219330346542E-3</v>
      </c>
      <c r="M102" s="196">
        <f t="shared" si="186"/>
        <v>-1.7862642507484711E-3</v>
      </c>
      <c r="N102" s="196">
        <f t="shared" si="186"/>
        <v>-2.1060244496299658E-3</v>
      </c>
      <c r="O102" s="196">
        <f t="shared" si="186"/>
        <v>-3.3544257303621417E-3</v>
      </c>
      <c r="P102" s="196">
        <f t="shared" ca="1" si="186"/>
        <v>-2.5547714096533975E-3</v>
      </c>
      <c r="Q102" s="197">
        <f t="shared" si="186"/>
        <v>-8.4577854363092342E-4</v>
      </c>
      <c r="R102" s="196">
        <f t="shared" si="186"/>
        <v>-1.2826935022271519E-3</v>
      </c>
      <c r="S102" s="196">
        <f t="shared" si="186"/>
        <v>-1.2834277644349099E-3</v>
      </c>
      <c r="T102" s="196">
        <f t="shared" si="186"/>
        <v>-1.2654902663970654E-3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-1.1770732467842543E-3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-3.6509288175608036E-2</v>
      </c>
      <c r="AR102" s="147">
        <f ca="1">IFERROR(AR101/AR$11,"")</f>
        <v>-3.7919443487965492E-2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1.2654902663970654E-3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1.2654902663970654E-3</v>
      </c>
      <c r="AV102" s="45">
        <f ca="1">IF($AR102&lt;&gt;0,IFERROR(($AR102-$AC102),""),"")</f>
        <v>-3.6742370241181238E-2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-181.42069000000001</v>
      </c>
      <c r="J103" s="176">
        <v>-157.71120999999999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0</v>
      </c>
      <c r="H104" s="185">
        <f t="shared" si="188"/>
        <v>0</v>
      </c>
      <c r="I104" s="185">
        <f t="shared" si="188"/>
        <v>-4.1535567620442505E-2</v>
      </c>
      <c r="J104" s="185">
        <f t="shared" si="188"/>
        <v>-5.5445020854722901E-2</v>
      </c>
      <c r="K104" s="185">
        <f t="shared" si="188"/>
        <v>0</v>
      </c>
      <c r="L104" s="185">
        <f t="shared" si="188"/>
        <v>0</v>
      </c>
      <c r="M104" s="185">
        <f t="shared" si="188"/>
        <v>0</v>
      </c>
      <c r="N104" s="185">
        <f t="shared" si="188"/>
        <v>0</v>
      </c>
      <c r="O104" s="185">
        <f t="shared" si="188"/>
        <v>0</v>
      </c>
      <c r="P104" s="185">
        <f t="shared" ca="1" si="188"/>
        <v>0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-1.21465</v>
      </c>
      <c r="J105" s="176">
        <v>-1.2137899999999999</v>
      </c>
      <c r="K105" s="176">
        <v>-1.14741</v>
      </c>
      <c r="L105" s="176">
        <v>-1.2146300000000001</v>
      </c>
      <c r="M105" s="176">
        <v>0</v>
      </c>
      <c r="N105" s="176">
        <v>-0.78276000000000001</v>
      </c>
      <c r="O105" s="176">
        <v>0</v>
      </c>
      <c r="P105" s="176">
        <f ca="1">SUMIF($D$4:$O$4,"&lt;"&amp;MONTH(TODAY()),$D105:$O105)</f>
        <v>0</v>
      </c>
      <c r="Q105" s="177">
        <v>0</v>
      </c>
      <c r="R105" s="176">
        <v>-2.49655</v>
      </c>
      <c r="S105" s="176">
        <v>0</v>
      </c>
      <c r="T105" s="176">
        <v>-2.4956900000000002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-4.9922400000000007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0</v>
      </c>
      <c r="I106" s="185">
        <f t="shared" si="192"/>
        <v>-2.7808943516955255E-4</v>
      </c>
      <c r="J106" s="185">
        <f t="shared" si="192"/>
        <v>-4.2672053472453929E-4</v>
      </c>
      <c r="K106" s="185">
        <f t="shared" si="192"/>
        <v>-6.0218563454760845E-4</v>
      </c>
      <c r="L106" s="185">
        <f t="shared" si="192"/>
        <v>-4.5327890130296465E-4</v>
      </c>
      <c r="M106" s="185">
        <f t="shared" si="192"/>
        <v>0</v>
      </c>
      <c r="N106" s="185">
        <f t="shared" si="192"/>
        <v>-4.2421377499777456E-4</v>
      </c>
      <c r="O106" s="185">
        <f t="shared" si="192"/>
        <v>0</v>
      </c>
      <c r="P106" s="185">
        <f t="shared" ca="1" si="192"/>
        <v>0</v>
      </c>
      <c r="Q106" s="199">
        <f>IFERROR(Q105/Q$11,"")</f>
        <v>0</v>
      </c>
      <c r="R106" s="185">
        <f t="shared" ref="R106:AO106" si="193">IFERROR(R105/R$11,"")</f>
        <v>-8.6275128726289992E-4</v>
      </c>
      <c r="S106" s="185">
        <f t="shared" si="193"/>
        <v>0</v>
      </c>
      <c r="T106" s="185">
        <f t="shared" si="193"/>
        <v>-6.4120307680873409E-4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-3.9942767358383991E-4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-3.7025999999999999</v>
      </c>
      <c r="E107" s="176">
        <v>-3.7025900000000003</v>
      </c>
      <c r="F107" s="176">
        <v>-3.6344800000000004</v>
      </c>
      <c r="G107" s="176">
        <v>0</v>
      </c>
      <c r="H107" s="176">
        <v>-13.55621</v>
      </c>
      <c r="I107" s="176">
        <v>-13.55621</v>
      </c>
      <c r="J107" s="176">
        <v>-27.11242</v>
      </c>
      <c r="K107" s="176">
        <v>-2.49655</v>
      </c>
      <c r="L107" s="176">
        <v>-13.55621</v>
      </c>
      <c r="M107" s="176">
        <v>-4.9931000000000001</v>
      </c>
      <c r="N107" s="176">
        <v>-2.4956900000000002</v>
      </c>
      <c r="O107" s="176">
        <v>-6.2249999999999996</v>
      </c>
      <c r="P107" s="176">
        <f ca="1">SUMIF($D$4:$O$4,"&lt;"&amp;MONTH(TODAY()),$D107:$O107)</f>
        <v>-24.595880000000001</v>
      </c>
      <c r="Q107" s="177">
        <v>-1.21465</v>
      </c>
      <c r="R107" s="176">
        <v>0</v>
      </c>
      <c r="S107" s="176">
        <v>-2.4293100000000001</v>
      </c>
      <c r="T107" s="176">
        <v>-1.21465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-4.8586099999999997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-2.9305170884184875E-3</v>
      </c>
      <c r="E108" s="185">
        <f t="shared" ref="E108:P108" si="196">IFERROR(E107/E$11,"")</f>
        <v>-2.9634232735979899E-3</v>
      </c>
      <c r="F108" s="185">
        <f t="shared" si="196"/>
        <v>-1.7239259730302979E-3</v>
      </c>
      <c r="G108" s="185">
        <f t="shared" si="196"/>
        <v>0</v>
      </c>
      <c r="H108" s="185">
        <f t="shared" si="196"/>
        <v>-5.3702871928925982E-3</v>
      </c>
      <c r="I108" s="185">
        <f t="shared" si="196"/>
        <v>-3.1036420219321117E-3</v>
      </c>
      <c r="J108" s="185">
        <f t="shared" si="196"/>
        <v>-9.5316540423601229E-3</v>
      </c>
      <c r="K108" s="185">
        <f t="shared" si="196"/>
        <v>-1.3102435449663431E-3</v>
      </c>
      <c r="L108" s="185">
        <f t="shared" si="196"/>
        <v>-5.0589430317316891E-3</v>
      </c>
      <c r="M108" s="185">
        <f t="shared" si="196"/>
        <v>-1.7862642507484711E-3</v>
      </c>
      <c r="N108" s="185">
        <f t="shared" si="196"/>
        <v>-1.3525296082122183E-3</v>
      </c>
      <c r="O108" s="185">
        <f t="shared" si="196"/>
        <v>-2.5995692766357511E-3</v>
      </c>
      <c r="P108" s="185">
        <f t="shared" ca="1" si="196"/>
        <v>-2.5547714096533975E-3</v>
      </c>
      <c r="Q108" s="199">
        <f>IFERROR(Q107/Q$11,"")</f>
        <v>-4.2279355022791572E-4</v>
      </c>
      <c r="R108" s="185">
        <f t="shared" ref="R108:AO108" si="197">IFERROR(R107/R$11,"")</f>
        <v>0</v>
      </c>
      <c r="S108" s="185">
        <f t="shared" si="197"/>
        <v>-8.5549290778415992E-4</v>
      </c>
      <c r="T108" s="185">
        <f t="shared" si="197"/>
        <v>-3.1207294064796863E-4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-3.8873597606508902E-4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-0.60759000000000007</v>
      </c>
      <c r="O111" s="176">
        <v>-1.8075999999999999</v>
      </c>
      <c r="P111" s="176">
        <f ca="1">SUMIF($D$4:$O$4,"&lt;"&amp;MONTH(TODAY()),$D111:$O111)</f>
        <v>0</v>
      </c>
      <c r="Q111" s="177">
        <v>-1.2152000000000001</v>
      </c>
      <c r="R111" s="176">
        <v>-1.21519</v>
      </c>
      <c r="S111" s="176">
        <v>-1.21519</v>
      </c>
      <c r="T111" s="176">
        <v>-1.2152000000000001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-4.8607800000000001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0</v>
      </c>
      <c r="L112" s="185">
        <f t="shared" si="204"/>
        <v>0</v>
      </c>
      <c r="M112" s="185">
        <f t="shared" si="204"/>
        <v>0</v>
      </c>
      <c r="N112" s="185">
        <f t="shared" si="204"/>
        <v>-3.2928106641997272E-4</v>
      </c>
      <c r="O112" s="185">
        <f t="shared" si="204"/>
        <v>-7.5485645372639092E-4</v>
      </c>
      <c r="P112" s="185">
        <f t="shared" ca="1" si="204"/>
        <v>0</v>
      </c>
      <c r="Q112" s="199">
        <f>IFERROR(Q111/Q$11,"")</f>
        <v>-4.2298499340300764E-4</v>
      </c>
      <c r="R112" s="185">
        <f t="shared" ref="R112:AO112" si="205">IFERROR(R111/R$11,"")</f>
        <v>-4.1994221496425199E-4</v>
      </c>
      <c r="S112" s="185">
        <f t="shared" si="205"/>
        <v>-4.2793485665074994E-4</v>
      </c>
      <c r="T112" s="185">
        <f t="shared" si="205"/>
        <v>-3.1221424894036263E-4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-3.8890959713532545E-4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-142.71762630308774</v>
      </c>
      <c r="AE113" s="176">
        <v>-142.71762630308774</v>
      </c>
      <c r="AF113" s="176">
        <v>-142.71762630308774</v>
      </c>
      <c r="AG113" s="176">
        <v>-142.71762630308774</v>
      </c>
      <c r="AH113" s="176">
        <v>-142.71762630308774</v>
      </c>
      <c r="AI113" s="176">
        <v>-142.71762630308774</v>
      </c>
      <c r="AJ113" s="176">
        <v>-142.71762630308774</v>
      </c>
      <c r="AK113" s="176">
        <v>-142.71762630308774</v>
      </c>
      <c r="AL113" s="176">
        <v>-142.71762630308774</v>
      </c>
      <c r="AM113" s="176">
        <v>-142.71762630308774</v>
      </c>
      <c r="AN113" s="176">
        <v>-142.71762630308774</v>
      </c>
      <c r="AO113" s="178">
        <v>-142.71762630308774</v>
      </c>
      <c r="AP113" s="5"/>
      <c r="AQ113" s="179">
        <v>-142.71762630308774</v>
      </c>
      <c r="AR113" s="178">
        <f ca="1">SUMIF($AD$4:$AO$4,"&lt;"&amp;MONTH(TODAY()),$AD113:$AO113)</f>
        <v>-713.5881315154387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-4.1270102576384825E-2</v>
      </c>
      <c r="AE114" s="185">
        <f t="shared" si="209"/>
        <v>-3.9300401360709308E-2</v>
      </c>
      <c r="AF114" s="185">
        <f t="shared" si="209"/>
        <v>-3.7696716563102625E-2</v>
      </c>
      <c r="AG114" s="185">
        <f t="shared" si="209"/>
        <v>-3.6509288175608036E-2</v>
      </c>
      <c r="AH114" s="185">
        <f t="shared" si="209"/>
        <v>-3.5379410631173371E-2</v>
      </c>
      <c r="AI114" s="185">
        <f t="shared" si="209"/>
        <v>-3.4713312703758388E-2</v>
      </c>
      <c r="AJ114" s="185">
        <f t="shared" si="209"/>
        <v>-3.3243072519850314E-2</v>
      </c>
      <c r="AK114" s="185">
        <f t="shared" si="209"/>
        <v>-3.2096503318391527E-2</v>
      </c>
      <c r="AL114" s="185">
        <f t="shared" si="209"/>
        <v>-3.1158600599100639E-2</v>
      </c>
      <c r="AM114" s="185">
        <f t="shared" si="209"/>
        <v>-3.0168295402938146E-2</v>
      </c>
      <c r="AN114" s="185">
        <f t="shared" si="209"/>
        <v>-2.9260202035335209E-2</v>
      </c>
      <c r="AO114" s="186">
        <f t="shared" si="209"/>
        <v>-2.829015412651209E-2</v>
      </c>
      <c r="AP114" s="5"/>
      <c r="AQ114" s="193">
        <f t="shared" ref="AQ114" si="211">IFERROR(AQ113/AQ$11,"")</f>
        <v>-3.6509288175608036E-2</v>
      </c>
      <c r="AR114" s="186">
        <f ca="1">IFERROR(AR113/AR$11,"")</f>
        <v>-3.7919443487965492E-2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-7.0380000000000003</v>
      </c>
      <c r="E115" s="176">
        <v>-16.310479999999998</v>
      </c>
      <c r="F115" s="176">
        <v>-14.076000000000001</v>
      </c>
      <c r="G115" s="176">
        <v>0</v>
      </c>
      <c r="H115" s="176">
        <v>0</v>
      </c>
      <c r="I115" s="176">
        <v>0</v>
      </c>
      <c r="J115" s="176">
        <v>0</v>
      </c>
      <c r="K115" s="176">
        <v>0</v>
      </c>
      <c r="L115" s="176">
        <v>0</v>
      </c>
      <c r="M115" s="176">
        <v>0</v>
      </c>
      <c r="N115" s="176">
        <v>4.5534799999999995</v>
      </c>
      <c r="O115" s="176">
        <v>-9.4112000000000009</v>
      </c>
      <c r="P115" s="176">
        <f ca="1">SUMIF($D$4:$O$4,"&lt;"&amp;MONTH(TODAY()),$D115:$O115)</f>
        <v>-37.424480000000003</v>
      </c>
      <c r="Q115" s="177">
        <v>0</v>
      </c>
      <c r="R115" s="176">
        <v>0</v>
      </c>
      <c r="S115" s="176">
        <v>0</v>
      </c>
      <c r="T115" s="176">
        <v>-12.6027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-12.6027</v>
      </c>
      <c r="AD115" s="176">
        <v>-25.451456138977449</v>
      </c>
      <c r="AE115" s="176">
        <v>-25.451456138977449</v>
      </c>
      <c r="AF115" s="176">
        <v>-25.451456138977449</v>
      </c>
      <c r="AG115" s="176">
        <v>-25.451456138977449</v>
      </c>
      <c r="AH115" s="176">
        <v>-25.451456138977449</v>
      </c>
      <c r="AI115" s="176">
        <v>-25.451456138977449</v>
      </c>
      <c r="AJ115" s="176">
        <v>-25.451456138977449</v>
      </c>
      <c r="AK115" s="176">
        <v>-25.451456138977449</v>
      </c>
      <c r="AL115" s="176">
        <v>-25.451456138977449</v>
      </c>
      <c r="AM115" s="176">
        <v>-25.451456138977449</v>
      </c>
      <c r="AN115" s="176">
        <v>-25.451456138977449</v>
      </c>
      <c r="AO115" s="178">
        <v>-25.451456138977449</v>
      </c>
      <c r="AP115" s="5"/>
      <c r="AQ115" s="179">
        <v>-25.451456138977449</v>
      </c>
      <c r="AR115" s="178">
        <f ca="1">SUMIF($AD$4:$AO$4,"&lt;"&amp;MONTH(TODAY()),$AD115:$AO115)</f>
        <v>-127.25728069488724</v>
      </c>
      <c r="AS115" s="5"/>
      <c r="AT115" s="45" t="str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/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-0.50483383224979073</v>
      </c>
      <c r="AV115" s="45">
        <f ca="1">IFERROR(($AC115/$AR115)-1,"")</f>
        <v>-0.9009667664499581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-5.5704043829442329E-3</v>
      </c>
      <c r="E116" s="196">
        <f t="shared" si="212"/>
        <v>-1.3054336568605905E-2</v>
      </c>
      <c r="F116" s="196">
        <f t="shared" si="212"/>
        <v>-6.6766035296313289E-3</v>
      </c>
      <c r="G116" s="196">
        <f t="shared" si="212"/>
        <v>0</v>
      </c>
      <c r="H116" s="196">
        <f t="shared" si="212"/>
        <v>0</v>
      </c>
      <c r="I116" s="196">
        <f t="shared" si="212"/>
        <v>0</v>
      </c>
      <c r="J116" s="196">
        <f t="shared" si="212"/>
        <v>0</v>
      </c>
      <c r="K116" s="196">
        <f t="shared" si="212"/>
        <v>0</v>
      </c>
      <c r="L116" s="196">
        <f t="shared" si="212"/>
        <v>0</v>
      </c>
      <c r="M116" s="196">
        <f t="shared" si="212"/>
        <v>0</v>
      </c>
      <c r="N116" s="196">
        <f t="shared" si="212"/>
        <v>2.467740993633893E-3</v>
      </c>
      <c r="O116" s="196">
        <f t="shared" si="212"/>
        <v>-3.9301311447830336E-3</v>
      </c>
      <c r="P116" s="196">
        <f t="shared" ca="1" si="212"/>
        <v>-3.88727671159338E-3</v>
      </c>
      <c r="Q116" s="197">
        <f t="shared" si="212"/>
        <v>0</v>
      </c>
      <c r="R116" s="196">
        <f t="shared" si="212"/>
        <v>0</v>
      </c>
      <c r="S116" s="196">
        <f t="shared" si="212"/>
        <v>0</v>
      </c>
      <c r="T116" s="196">
        <f t="shared" si="212"/>
        <v>-3.2379382119163166E-3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-1.0083383695245138E-3</v>
      </c>
      <c r="AD116" s="185">
        <f t="shared" si="212"/>
        <v>-7.3598772119658857E-3</v>
      </c>
      <c r="AE116" s="185">
        <f t="shared" si="212"/>
        <v>-7.0086118119150774E-3</v>
      </c>
      <c r="AF116" s="185">
        <f t="shared" si="212"/>
        <v>-6.7226197144824116E-3</v>
      </c>
      <c r="AG116" s="185">
        <f t="shared" si="212"/>
        <v>-6.5108604363515264E-3</v>
      </c>
      <c r="AH116" s="185">
        <f t="shared" si="212"/>
        <v>-6.3093644508204639E-3</v>
      </c>
      <c r="AI116" s="185">
        <f t="shared" si="212"/>
        <v>-6.1905763051441701E-3</v>
      </c>
      <c r="AJ116" s="185">
        <f t="shared" si="212"/>
        <v>-5.9283819671089319E-3</v>
      </c>
      <c r="AK116" s="185">
        <f t="shared" si="212"/>
        <v>-5.7239092856529103E-3</v>
      </c>
      <c r="AL116" s="185">
        <f t="shared" si="212"/>
        <v>-5.5566490071504845E-3</v>
      </c>
      <c r="AM116" s="185">
        <f t="shared" si="212"/>
        <v>-5.3800435666227376E-3</v>
      </c>
      <c r="AN116" s="185">
        <f t="shared" si="212"/>
        <v>-5.2180993196902729E-3</v>
      </c>
      <c r="AO116" s="186">
        <f t="shared" si="212"/>
        <v>-5.0451064494775469E-3</v>
      </c>
      <c r="AP116" s="5"/>
      <c r="AQ116" s="146">
        <f>IFERROR(AQ115/AQ$11,"")</f>
        <v>-6.5108604363515264E-3</v>
      </c>
      <c r="AR116" s="147">
        <f ca="1">IFERROR(AR115/AR$11,"")</f>
        <v>-6.762339577445084E-3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3.2379382119163166E-3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-3.2729222244352097E-3</v>
      </c>
      <c r="AV116" s="45">
        <f ca="1">IF($AR116&lt;&gt;0,IFERROR(($AR116-$AC116),""),"")</f>
        <v>-5.7540012079205704E-3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-362.42561000000001</v>
      </c>
      <c r="E117" s="176">
        <f t="shared" ref="E117:AB117" si="214">+E119+E121+E123</f>
        <v>-355.32560999999998</v>
      </c>
      <c r="F117" s="176">
        <f t="shared" si="214"/>
        <v>-443.84133999999995</v>
      </c>
      <c r="G117" s="176">
        <f t="shared" si="214"/>
        <v>-357.40443000000005</v>
      </c>
      <c r="H117" s="176">
        <f t="shared" si="214"/>
        <v>-178.77607</v>
      </c>
      <c r="I117" s="176">
        <f t="shared" si="214"/>
        <v>-370.45357999999993</v>
      </c>
      <c r="J117" s="176">
        <f t="shared" si="214"/>
        <v>-307.59771000000001</v>
      </c>
      <c r="K117" s="176">
        <f t="shared" si="214"/>
        <v>-341.20442000000003</v>
      </c>
      <c r="L117" s="176">
        <f t="shared" si="214"/>
        <v>-344.70445000000007</v>
      </c>
      <c r="M117" s="176">
        <f t="shared" si="214"/>
        <v>-344.70443</v>
      </c>
      <c r="N117" s="176">
        <f t="shared" si="214"/>
        <v>-361.21184999999997</v>
      </c>
      <c r="O117" s="176">
        <f t="shared" si="214"/>
        <v>3473.2717699999985</v>
      </c>
      <c r="P117" s="176">
        <f t="shared" ca="1" si="214"/>
        <v>-1697.77306</v>
      </c>
      <c r="Q117" s="177">
        <f t="shared" si="214"/>
        <v>69.639200000000073</v>
      </c>
      <c r="R117" s="176">
        <f t="shared" si="214"/>
        <v>69.639230000000097</v>
      </c>
      <c r="S117" s="176">
        <f t="shared" si="214"/>
        <v>69.639210000000077</v>
      </c>
      <c r="T117" s="176">
        <f t="shared" si="214"/>
        <v>329.51074000000011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538.4283800000004</v>
      </c>
      <c r="AD117" s="176">
        <v>-142.71762630308774</v>
      </c>
      <c r="AE117" s="176">
        <v>-142.71762630308774</v>
      </c>
      <c r="AF117" s="176">
        <v>-142.71762630308774</v>
      </c>
      <c r="AG117" s="176">
        <v>-142.71762630308774</v>
      </c>
      <c r="AH117" s="176">
        <v>-142.71762630308774</v>
      </c>
      <c r="AI117" s="176">
        <v>-142.71762630308774</v>
      </c>
      <c r="AJ117" s="176">
        <v>-142.71762630308774</v>
      </c>
      <c r="AK117" s="176">
        <v>-142.71762630308774</v>
      </c>
      <c r="AL117" s="176">
        <v>-142.71762630308774</v>
      </c>
      <c r="AM117" s="176">
        <v>-142.71762630308774</v>
      </c>
      <c r="AN117" s="176">
        <v>-142.71762630308774</v>
      </c>
      <c r="AO117" s="178">
        <v>-142.71762630308774</v>
      </c>
      <c r="AP117" s="5"/>
      <c r="AQ117" s="179">
        <v>-142.71762630308774</v>
      </c>
      <c r="AR117" s="178">
        <f ca="1">SUMIF($AD$4:$AO$4,"&lt;"&amp;MONTH(TODAY()),$AD117:$AO117)</f>
        <v>-713.5881315154387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-1.9219548285957173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-3.3088300200580831</v>
      </c>
      <c r="AV117" s="45">
        <f ca="1">IFERROR(($AC117/$AR117)-1,"")</f>
        <v>-1.7545366244482605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-0.28685098130651282</v>
      </c>
      <c r="E118" s="201">
        <f t="shared" si="216"/>
        <v>-0.28439016536516398</v>
      </c>
      <c r="F118" s="201">
        <f t="shared" si="216"/>
        <v>-0.21052519588237414</v>
      </c>
      <c r="G118" s="202">
        <f t="shared" si="216"/>
        <v>-0.14399976028809325</v>
      </c>
      <c r="H118" s="202">
        <f t="shared" si="216"/>
        <v>-7.0822068934950896E-2</v>
      </c>
      <c r="I118" s="202">
        <f t="shared" si="216"/>
        <v>-8.4813919086764597E-2</v>
      </c>
      <c r="J118" s="202">
        <f t="shared" si="216"/>
        <v>-0.10813918329467517</v>
      </c>
      <c r="K118" s="202">
        <f t="shared" si="216"/>
        <v>-0.1790714741619375</v>
      </c>
      <c r="L118" s="202">
        <f t="shared" si="216"/>
        <v>-0.1286377368995025</v>
      </c>
      <c r="M118" s="202">
        <f t="shared" si="216"/>
        <v>-0.12331681728457848</v>
      </c>
      <c r="N118" s="202">
        <f t="shared" si="216"/>
        <v>-0.19575737449847957</v>
      </c>
      <c r="O118" s="202">
        <f t="shared" si="216"/>
        <v>1.4504434671001238</v>
      </c>
      <c r="P118" s="202">
        <f t="shared" ca="1" si="216"/>
        <v>-0.17634750510116987</v>
      </c>
      <c r="Q118" s="203">
        <f t="shared" si="216"/>
        <v>2.4239908288833739E-2</v>
      </c>
      <c r="R118" s="202">
        <f t="shared" si="216"/>
        <v>2.4065744858503629E-2</v>
      </c>
      <c r="S118" s="202">
        <f t="shared" si="216"/>
        <v>2.452377434690995E-2</v>
      </c>
      <c r="T118" s="202">
        <f t="shared" si="216"/>
        <v>8.4659272717974937E-2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4.3079498424538051E-2</v>
      </c>
      <c r="AD118" s="204">
        <f t="shared" si="216"/>
        <v>-4.1270102576384825E-2</v>
      </c>
      <c r="AE118" s="204">
        <f t="shared" si="216"/>
        <v>-3.9300401360709308E-2</v>
      </c>
      <c r="AF118" s="204">
        <f t="shared" si="216"/>
        <v>-3.7696716563102625E-2</v>
      </c>
      <c r="AG118" s="204">
        <f t="shared" si="216"/>
        <v>-3.6509288175608036E-2</v>
      </c>
      <c r="AH118" s="204">
        <f t="shared" si="216"/>
        <v>-3.5379410631173371E-2</v>
      </c>
      <c r="AI118" s="204">
        <f t="shared" si="216"/>
        <v>-3.4713312703758388E-2</v>
      </c>
      <c r="AJ118" s="204">
        <f t="shared" si="216"/>
        <v>-3.3243072519850314E-2</v>
      </c>
      <c r="AK118" s="204">
        <f t="shared" si="216"/>
        <v>-3.2096503318391527E-2</v>
      </c>
      <c r="AL118" s="204">
        <f t="shared" si="216"/>
        <v>-3.1158600599100639E-2</v>
      </c>
      <c r="AM118" s="204">
        <f t="shared" si="216"/>
        <v>-3.0168295402938146E-2</v>
      </c>
      <c r="AN118" s="204">
        <f t="shared" si="216"/>
        <v>-2.9260202035335209E-2</v>
      </c>
      <c r="AO118" s="205">
        <f t="shared" si="216"/>
        <v>-2.829015412651209E-2</v>
      </c>
      <c r="AP118" s="56"/>
      <c r="AQ118" s="206">
        <f>IFERROR(AQ117/AQ$11,"")</f>
        <v>-3.6509288175608036E-2</v>
      </c>
      <c r="AR118" s="205">
        <f ca="1">IFERROR(AR117/AR$11,"")</f>
        <v>-3.7919443487965492E-2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-0.22865903300606819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-0.12116856089358297</v>
      </c>
      <c r="AV118" s="45">
        <f ca="1">IF($AR118&lt;&gt;0,IFERROR(($AR118-$AC118),""),"")</f>
        <v>-8.0998941912503536E-2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-362.42561000000001</v>
      </c>
      <c r="E119" s="156">
        <v>-355.32560999999998</v>
      </c>
      <c r="F119" s="156">
        <v>-443.84133999999995</v>
      </c>
      <c r="G119" s="156">
        <v>-357.40443000000005</v>
      </c>
      <c r="H119" s="156">
        <v>-178.77607</v>
      </c>
      <c r="I119" s="156">
        <v>-370.45357999999993</v>
      </c>
      <c r="J119" s="156">
        <v>-307.59771000000001</v>
      </c>
      <c r="K119" s="156">
        <v>-341.20442000000003</v>
      </c>
      <c r="L119" s="156">
        <v>-344.70445000000007</v>
      </c>
      <c r="M119" s="156">
        <v>-344.70443</v>
      </c>
      <c r="N119" s="156">
        <v>-361.21184999999997</v>
      </c>
      <c r="O119" s="156">
        <v>3473.2717699999985</v>
      </c>
      <c r="P119" s="156">
        <f ca="1">SUMIF($D$4:$O$4,"&lt;"&amp;MONTH(TODAY()),$D119:$O119)</f>
        <v>-1697.77306</v>
      </c>
      <c r="Q119" s="157">
        <v>69.639200000000073</v>
      </c>
      <c r="R119" s="156">
        <v>69.639230000000097</v>
      </c>
      <c r="S119" s="156">
        <v>69.639210000000077</v>
      </c>
      <c r="T119" s="156">
        <v>329.51074000000011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538.4283800000004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-0.28685098130651282</v>
      </c>
      <c r="E120" s="154">
        <f t="shared" ref="E120:P120" si="218">IFERROR(E119/E$11,"")</f>
        <v>-0.28439016536516398</v>
      </c>
      <c r="F120" s="154">
        <f t="shared" si="218"/>
        <v>-0.21052519588237414</v>
      </c>
      <c r="G120" s="154">
        <f t="shared" si="218"/>
        <v>-0.14399976028809325</v>
      </c>
      <c r="H120" s="154">
        <f t="shared" si="218"/>
        <v>-7.0822068934950896E-2</v>
      </c>
      <c r="I120" s="154">
        <f t="shared" si="218"/>
        <v>-8.4813919086764597E-2</v>
      </c>
      <c r="J120" s="154">
        <f t="shared" si="218"/>
        <v>-0.10813918329467517</v>
      </c>
      <c r="K120" s="154">
        <f t="shared" si="218"/>
        <v>-0.1790714741619375</v>
      </c>
      <c r="L120" s="154">
        <f t="shared" si="218"/>
        <v>-0.1286377368995025</v>
      </c>
      <c r="M120" s="154">
        <f t="shared" si="218"/>
        <v>-0.12331681728457848</v>
      </c>
      <c r="N120" s="154">
        <f t="shared" si="218"/>
        <v>-0.19575737449847957</v>
      </c>
      <c r="O120" s="154">
        <f t="shared" si="218"/>
        <v>1.4504434671001238</v>
      </c>
      <c r="P120" s="154">
        <f t="shared" ca="1" si="218"/>
        <v>-0.17634750510116987</v>
      </c>
      <c r="Q120" s="172">
        <f>IFERROR(Q119/Q$11,"")</f>
        <v>2.4239908288833739E-2</v>
      </c>
      <c r="R120" s="154">
        <f t="shared" ref="R120:AO120" si="219">IFERROR(R119/R$11,"")</f>
        <v>2.4065744858503629E-2</v>
      </c>
      <c r="S120" s="154">
        <f t="shared" si="219"/>
        <v>2.452377434690995E-2</v>
      </c>
      <c r="T120" s="154">
        <f t="shared" si="219"/>
        <v>8.4659272717974937E-2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4.3079498424538051E-2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-2040.9713700000002</v>
      </c>
      <c r="E125" s="217">
        <f t="shared" ref="E125:AB125" si="230">E23+E49+E73+E85+E101+E115+E117</f>
        <v>-1971.1197500000003</v>
      </c>
      <c r="F125" s="217">
        <f t="shared" si="230"/>
        <v>-2281.8584599999995</v>
      </c>
      <c r="G125" s="217">
        <f t="shared" si="230"/>
        <v>-2189.4621699999998</v>
      </c>
      <c r="H125" s="217">
        <f t="shared" si="230"/>
        <v>-1792.31907</v>
      </c>
      <c r="I125" s="217">
        <f t="shared" si="230"/>
        <v>-2044.4151199999999</v>
      </c>
      <c r="J125" s="217">
        <f t="shared" si="230"/>
        <v>-1589.6656700000003</v>
      </c>
      <c r="K125" s="217">
        <f t="shared" si="230"/>
        <v>-1899.4437900000003</v>
      </c>
      <c r="L125" s="217">
        <f t="shared" si="230"/>
        <v>-1882.7517600000001</v>
      </c>
      <c r="M125" s="217">
        <f t="shared" si="230"/>
        <v>-2613.9474700000001</v>
      </c>
      <c r="N125" s="217">
        <f t="shared" si="230"/>
        <v>-1981.1853700000001</v>
      </c>
      <c r="O125" s="217">
        <f t="shared" si="230"/>
        <v>-1366.6389400000016</v>
      </c>
      <c r="P125" s="217">
        <f t="shared" ca="1" si="230"/>
        <v>-10275.730819999999</v>
      </c>
      <c r="Q125" s="218">
        <f t="shared" si="230"/>
        <v>-2717.5527299999999</v>
      </c>
      <c r="R125" s="217">
        <f t="shared" si="230"/>
        <v>-2055.3978700000002</v>
      </c>
      <c r="S125" s="217">
        <f t="shared" si="230"/>
        <v>-2270.0385699999993</v>
      </c>
      <c r="T125" s="217">
        <f>T23+T49+T73+T85+T101+T115+T117</f>
        <v>-2238.3744000000002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-9281.3635699999977</v>
      </c>
      <c r="AD125" s="71">
        <v>-2824.4698346714204</v>
      </c>
      <c r="AE125" s="71">
        <v>-2886.8645680953382</v>
      </c>
      <c r="AF125" s="71">
        <v>-2942.4804229467281</v>
      </c>
      <c r="AG125" s="71">
        <v>-2986.8086796486573</v>
      </c>
      <c r="AH125" s="71">
        <v>-3031.7512112580689</v>
      </c>
      <c r="AI125" s="71">
        <v>-3059.6170129751836</v>
      </c>
      <c r="AJ125" s="71">
        <v>-3125.0762871700654</v>
      </c>
      <c r="AK125" s="71">
        <v>-3180.2867652322557</v>
      </c>
      <c r="AL125" s="71">
        <v>-3228.4706979332423</v>
      </c>
      <c r="AM125" s="71">
        <v>-3282.5985079545067</v>
      </c>
      <c r="AN125" s="71">
        <v>-3335.4530757572848</v>
      </c>
      <c r="AO125" s="71">
        <v>-3395.6619718091333</v>
      </c>
      <c r="AP125" s="5"/>
      <c r="AQ125" s="220">
        <v>-2986.8086796486573</v>
      </c>
      <c r="AR125" s="221">
        <f ca="1">SUMIF($AD$4:$AO$4,"&lt;"&amp;MONTH(TODAY()),$AD125:$AO125)</f>
        <v>-14672.374716620212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2.2339837915537286E-2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-0.25057991988181061</v>
      </c>
      <c r="AV125" s="45">
        <f ca="1">IFERROR(($AC125/$AR125)-1,"")</f>
        <v>-0.36742594506624193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-1.6153787816015481</v>
      </c>
      <c r="E126" s="47">
        <f t="shared" ref="E126:P126" si="232">IFERROR(E125/E$11,"")</f>
        <v>-1.5776151672744356</v>
      </c>
      <c r="F126" s="47">
        <f t="shared" si="232"/>
        <v>-1.0823432969703826</v>
      </c>
      <c r="G126" s="48">
        <f t="shared" si="232"/>
        <v>-0.88214359189629621</v>
      </c>
      <c r="H126" s="48">
        <f t="shared" si="232"/>
        <v>-0.71002648580968963</v>
      </c>
      <c r="I126" s="48">
        <f t="shared" si="232"/>
        <v>-0.46806096074827558</v>
      </c>
      <c r="J126" s="48">
        <f t="shared" si="232"/>
        <v>-0.5588635470185479</v>
      </c>
      <c r="K126" s="48">
        <f t="shared" si="232"/>
        <v>-0.9968692655360023</v>
      </c>
      <c r="L126" s="48">
        <f t="shared" si="232"/>
        <v>-0.70261038274949816</v>
      </c>
      <c r="M126" s="48">
        <f t="shared" si="232"/>
        <v>-0.93513066411556178</v>
      </c>
      <c r="N126" s="48">
        <f t="shared" si="232"/>
        <v>-1.0736958004727666</v>
      </c>
      <c r="O126" s="48">
        <f t="shared" si="232"/>
        <v>-0.57071045794024966</v>
      </c>
      <c r="P126" s="48">
        <f t="shared" ca="1" si="232"/>
        <v>-1.0673390548429353</v>
      </c>
      <c r="Q126" s="49">
        <f>IFERROR(Q125/Q$11,"")</f>
        <v>-0.94592167838329111</v>
      </c>
      <c r="R126" s="48">
        <f t="shared" ref="R126:AO126" si="233">IFERROR(R125/R$11,"")</f>
        <v>-0.71029907599684472</v>
      </c>
      <c r="S126" s="48">
        <f t="shared" si="233"/>
        <v>-0.79940472686956199</v>
      </c>
      <c r="T126" s="48">
        <f t="shared" si="233"/>
        <v>-0.57509248036811622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-0.74259920565736059</v>
      </c>
      <c r="AD126" s="223">
        <f t="shared" si="233"/>
        <v>-0.81676078015229892</v>
      </c>
      <c r="AE126" s="223">
        <f t="shared" si="233"/>
        <v>-0.79496092486302017</v>
      </c>
      <c r="AF126" s="223">
        <f t="shared" si="233"/>
        <v>-0.77721199104543492</v>
      </c>
      <c r="AG126" s="223">
        <f t="shared" si="233"/>
        <v>-0.76407001458334178</v>
      </c>
      <c r="AH126" s="223">
        <f t="shared" si="233"/>
        <v>-0.75156498754306866</v>
      </c>
      <c r="AI126" s="223">
        <f t="shared" si="233"/>
        <v>-0.74419288546455353</v>
      </c>
      <c r="AJ126" s="223">
        <f t="shared" si="233"/>
        <v>-0.72792086258382094</v>
      </c>
      <c r="AK126" s="223">
        <f t="shared" si="233"/>
        <v>-0.71523109904403792</v>
      </c>
      <c r="AL126" s="223">
        <f t="shared" si="233"/>
        <v>-0.70485077161506282</v>
      </c>
      <c r="AM126" s="223">
        <f t="shared" si="233"/>
        <v>-0.69389047479605548</v>
      </c>
      <c r="AN126" s="223">
        <f t="shared" si="233"/>
        <v>-0.68384006519821772</v>
      </c>
      <c r="AO126" s="223">
        <f t="shared" si="233"/>
        <v>-0.67310396783090254</v>
      </c>
      <c r="AP126" s="5"/>
      <c r="AQ126" s="52">
        <f t="shared" ref="AQ126" si="235">IFERROR(AQ125/AQ$11,"")</f>
        <v>-0.76407001458334178</v>
      </c>
      <c r="AR126" s="224">
        <f ca="1">IFERROR(AR125/AR$11,"")</f>
        <v>-0.77967704244124836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-0.30705111152817999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-0.18897753421522556</v>
      </c>
      <c r="AV126" s="45">
        <f ca="1">IF($AR126&lt;&gt;0,IFERROR(($AR126-$AC126),""),"")</f>
        <v>-3.7077836783887763E-2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-777.50834000000032</v>
      </c>
      <c r="E127" s="40">
        <f t="shared" si="236"/>
        <v>-721.68973000000096</v>
      </c>
      <c r="F127" s="40">
        <f t="shared" si="236"/>
        <v>-173.60087999999996</v>
      </c>
      <c r="G127" s="40">
        <f t="shared" si="236"/>
        <v>292.51717000000144</v>
      </c>
      <c r="H127" s="40">
        <f t="shared" si="236"/>
        <v>731.97981999999956</v>
      </c>
      <c r="I127" s="40">
        <f t="shared" si="236"/>
        <v>2323.4243099999994</v>
      </c>
      <c r="J127" s="40">
        <f t="shared" si="236"/>
        <v>1254.795520000001</v>
      </c>
      <c r="K127" s="40">
        <f t="shared" si="236"/>
        <v>5.9653299999995397</v>
      </c>
      <c r="L127" s="40">
        <f t="shared" si="236"/>
        <v>796.90087000000085</v>
      </c>
      <c r="M127" s="40">
        <f t="shared" si="236"/>
        <v>181.32763999999997</v>
      </c>
      <c r="N127" s="40">
        <f t="shared" si="236"/>
        <v>-135.98361999999975</v>
      </c>
      <c r="O127" s="40">
        <f t="shared" si="236"/>
        <v>1027.9885299999987</v>
      </c>
      <c r="P127" s="40">
        <f ca="1">SUMIF($D$4:$O$4,"&lt;"&amp;MONTH(TODAY()),$D127:$O127)</f>
        <v>-648.30196000000024</v>
      </c>
      <c r="Q127" s="41">
        <f t="shared" ref="Q127:AB127" si="237">Q11+Q125</f>
        <v>155.36242999999877</v>
      </c>
      <c r="R127" s="40">
        <f t="shared" si="237"/>
        <v>838.30977999999868</v>
      </c>
      <c r="S127" s="40">
        <f t="shared" si="237"/>
        <v>569.62261000000217</v>
      </c>
      <c r="T127" s="40">
        <f>T11+T125</f>
        <v>1653.8246399999985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3217.1194599999981</v>
      </c>
      <c r="AD127" s="40">
        <v>633.66613770564436</v>
      </c>
      <c r="AE127" s="40">
        <v>744.59010823705421</v>
      </c>
      <c r="AF127" s="40">
        <v>843.46273908396961</v>
      </c>
      <c r="AG127" s="40">
        <v>922.26852877628835</v>
      </c>
      <c r="AH127" s="40">
        <v>1002.166362748575</v>
      </c>
      <c r="AI127" s="40">
        <v>1051.7055658012232</v>
      </c>
      <c r="AJ127" s="40">
        <v>1168.0776088143475</v>
      </c>
      <c r="AK127" s="40">
        <v>1266.2295698137968</v>
      </c>
      <c r="AL127" s="40">
        <v>1351.8898946155496</v>
      </c>
      <c r="AM127" s="40">
        <v>1448.1171124311318</v>
      </c>
      <c r="AN127" s="40">
        <v>1542.0807885249596</v>
      </c>
      <c r="AO127" s="40">
        <v>1649.1188259504679</v>
      </c>
      <c r="AP127" s="5"/>
      <c r="AQ127" s="43">
        <v>922.26852877628835</v>
      </c>
      <c r="AR127" s="44">
        <f ca="1">SUMIF($AD$4:$AO$4,"&lt;"&amp;MONTH(TODAY()),$AD127:$AO127)</f>
        <v>4146.1538765515315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4.6537694522341724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0.79321378578793644</v>
      </c>
      <c r="AV127" s="45">
        <f ca="1">IFERROR(($AC127/$AR127)-1,"")</f>
        <v>-0.22407137897260976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-0.61537878160154824</v>
      </c>
      <c r="E128" s="47">
        <f t="shared" ref="E128:P128" si="239">IFERROR(E127/E$11,"")</f>
        <v>-0.57761516727443551</v>
      </c>
      <c r="F128" s="47">
        <f t="shared" si="239"/>
        <v>-8.2343296970382535E-2</v>
      </c>
      <c r="G128" s="48">
        <f t="shared" si="239"/>
        <v>0.11785640810370375</v>
      </c>
      <c r="H128" s="48">
        <f t="shared" si="239"/>
        <v>0.28997351419031037</v>
      </c>
      <c r="I128" s="48">
        <f t="shared" si="239"/>
        <v>0.53193903925172448</v>
      </c>
      <c r="J128" s="48">
        <f t="shared" si="239"/>
        <v>0.44113645298145215</v>
      </c>
      <c r="K128" s="48">
        <f t="shared" si="239"/>
        <v>3.1307344639977057E-3</v>
      </c>
      <c r="L128" s="48">
        <f t="shared" si="239"/>
        <v>0.29738961725050184</v>
      </c>
      <c r="M128" s="48">
        <f t="shared" si="239"/>
        <v>6.4869335884438217E-2</v>
      </c>
      <c r="N128" s="48">
        <f t="shared" si="239"/>
        <v>-7.3695800472766582E-2</v>
      </c>
      <c r="O128" s="48">
        <f t="shared" si="239"/>
        <v>0.42928954205975034</v>
      </c>
      <c r="P128" s="48">
        <f t="shared" ca="1" si="239"/>
        <v>-6.7339054842935522E-2</v>
      </c>
      <c r="Q128" s="49">
        <f>IFERROR(Q127/Q$11,"")</f>
        <v>5.4078321616708946E-2</v>
      </c>
      <c r="R128" s="48">
        <f t="shared" ref="R128:AO128" si="240">IFERROR(R127/R$11,"")</f>
        <v>0.28970092400315528</v>
      </c>
      <c r="S128" s="48">
        <f t="shared" si="240"/>
        <v>0.20059527313043801</v>
      </c>
      <c r="T128" s="48">
        <f t="shared" si="240"/>
        <v>0.42490751963188372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0.25740079434263946</v>
      </c>
      <c r="AD128" s="107">
        <f t="shared" si="240"/>
        <v>0.18323921984770103</v>
      </c>
      <c r="AE128" s="107">
        <f t="shared" si="240"/>
        <v>0.20503907513697983</v>
      </c>
      <c r="AF128" s="107">
        <f t="shared" si="240"/>
        <v>0.2227880089545651</v>
      </c>
      <c r="AG128" s="107">
        <f t="shared" si="240"/>
        <v>0.23592998541665819</v>
      </c>
      <c r="AH128" s="107">
        <f t="shared" si="240"/>
        <v>0.24843501245693139</v>
      </c>
      <c r="AI128" s="107">
        <f t="shared" si="240"/>
        <v>0.25580711453544641</v>
      </c>
      <c r="AJ128" s="107">
        <f t="shared" si="240"/>
        <v>0.27207913741617906</v>
      </c>
      <c r="AK128" s="107">
        <f t="shared" si="240"/>
        <v>0.28476890095596208</v>
      </c>
      <c r="AL128" s="107">
        <f t="shared" si="240"/>
        <v>0.29514922838493718</v>
      </c>
      <c r="AM128" s="107">
        <f t="shared" si="240"/>
        <v>0.30610952520394458</v>
      </c>
      <c r="AN128" s="107">
        <f t="shared" si="240"/>
        <v>0.31615993480178228</v>
      </c>
      <c r="AO128" s="107">
        <f t="shared" si="240"/>
        <v>0.32689603216909752</v>
      </c>
      <c r="AP128" s="119"/>
      <c r="AQ128" s="52">
        <f t="shared" ref="AQ128" si="242">IFERROR(AQ127/AQ$11,"")</f>
        <v>0.23592998541665819</v>
      </c>
      <c r="AR128" s="224">
        <f ca="1">IFERROR(AR127/AR$11,"")</f>
        <v>0.22032295755875159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-0.30705111152817999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-0.18897753421522553</v>
      </c>
      <c r="AV128" s="45">
        <f ca="1">IF($AR128&lt;&gt;0,IFERROR(($AR128-$AC128),""),"")</f>
        <v>-3.7077836783887874E-2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-72.262259999999998</v>
      </c>
      <c r="E129" s="229">
        <f t="shared" ref="E129:AB129" si="243">E131+E133+E147+E155+E157+E159+E161+E163</f>
        <v>-153.53451999999999</v>
      </c>
      <c r="F129" s="229">
        <f t="shared" si="243"/>
        <v>-174.85969999999998</v>
      </c>
      <c r="G129" s="229">
        <f t="shared" si="243"/>
        <v>-80.976850000000013</v>
      </c>
      <c r="H129" s="229">
        <f t="shared" si="243"/>
        <v>-53.136580000000002</v>
      </c>
      <c r="I129" s="229">
        <f t="shared" si="243"/>
        <v>-63.417500000000004</v>
      </c>
      <c r="J129" s="229">
        <f t="shared" si="243"/>
        <v>-50.772450000000006</v>
      </c>
      <c r="K129" s="229">
        <f t="shared" si="243"/>
        <v>-76.249610000000004</v>
      </c>
      <c r="L129" s="229">
        <f t="shared" si="243"/>
        <v>-268.04469</v>
      </c>
      <c r="M129" s="229">
        <f t="shared" si="243"/>
        <v>-141.64858000000001</v>
      </c>
      <c r="N129" s="229">
        <f t="shared" si="243"/>
        <v>-187.83993999999998</v>
      </c>
      <c r="O129" s="229">
        <f t="shared" si="243"/>
        <v>-243.62701000000004</v>
      </c>
      <c r="P129" s="229">
        <f t="shared" ca="1" si="243"/>
        <v>-534.76990999999998</v>
      </c>
      <c r="Q129" s="230">
        <f t="shared" si="243"/>
        <v>-196.54875000000001</v>
      </c>
      <c r="R129" s="229">
        <f t="shared" si="243"/>
        <v>-143.91692999999998</v>
      </c>
      <c r="S129" s="229">
        <f t="shared" si="243"/>
        <v>-122.06560999999999</v>
      </c>
      <c r="T129" s="229">
        <f t="shared" si="243"/>
        <v>-121.47250000000001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-584.00378999999998</v>
      </c>
      <c r="AD129" s="232">
        <v>-200.95278758303311</v>
      </c>
      <c r="AE129" s="232">
        <v>-201.42822176420765</v>
      </c>
      <c r="AF129" s="232">
        <v>-201.85200237774029</v>
      </c>
      <c r="AG129" s="232">
        <v>-202.18977396953139</v>
      </c>
      <c r="AH129" s="232">
        <v>-202.53222620136415</v>
      </c>
      <c r="AI129" s="232">
        <v>-202.74455749753525</v>
      </c>
      <c r="AJ129" s="232">
        <v>-203.24334280711707</v>
      </c>
      <c r="AK129" s="232">
        <v>-203.66403453844342</v>
      </c>
      <c r="AL129" s="232">
        <v>-204.03118553552872</v>
      </c>
      <c r="AM129" s="232">
        <v>-204.4436275738878</v>
      </c>
      <c r="AN129" s="232">
        <v>-204.84636778585281</v>
      </c>
      <c r="AO129" s="233">
        <v>-205.30514636575876</v>
      </c>
      <c r="AP129" s="121"/>
      <c r="AQ129" s="234">
        <v>-202.18977396953139</v>
      </c>
      <c r="AR129" s="235">
        <f ca="1">SUMIF($AD$4:$AO$4,"&lt;"&amp;MONTH(TODAY()),$AD129:$AO129)</f>
        <v>-1008.9550118958766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0.50008922303102676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-0.39921541225766899</v>
      </c>
      <c r="AV129" s="45">
        <f ca="1">IFERROR(($AC129/$AR129)-1,"")</f>
        <v>-0.42117955397968854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-5.7193806454313115E-2</v>
      </c>
      <c r="E130" s="241">
        <f t="shared" ref="E130:P130" si="245">IFERROR(E129/E$11,"")</f>
        <v>-0.12288364897779555</v>
      </c>
      <c r="F130" s="241">
        <f t="shared" si="245"/>
        <v>-8.2940387198797608E-2</v>
      </c>
      <c r="G130" s="242">
        <f t="shared" si="245"/>
        <v>-3.2625916217336431E-2</v>
      </c>
      <c r="H130" s="242">
        <f t="shared" si="245"/>
        <v>-2.1050035005957639E-2</v>
      </c>
      <c r="I130" s="242">
        <f t="shared" si="245"/>
        <v>-1.451919215812382E-2</v>
      </c>
      <c r="J130" s="242">
        <f t="shared" si="245"/>
        <v>-1.7849584370669504E-2</v>
      </c>
      <c r="K130" s="242">
        <f t="shared" si="245"/>
        <v>-4.0017447801446449E-2</v>
      </c>
      <c r="L130" s="242">
        <f t="shared" si="245"/>
        <v>-0.10002964078220837</v>
      </c>
      <c r="M130" s="242">
        <f t="shared" si="245"/>
        <v>-5.0674289444089818E-2</v>
      </c>
      <c r="N130" s="242">
        <f t="shared" si="245"/>
        <v>-0.10179913388874683</v>
      </c>
      <c r="O130" s="242">
        <f t="shared" si="245"/>
        <v>-0.10173900243447888</v>
      </c>
      <c r="P130" s="242">
        <f t="shared" ca="1" si="245"/>
        <v>-5.5546493022852625E-2</v>
      </c>
      <c r="Q130" s="243">
        <f>IFERROR(Q129/Q$11,"")</f>
        <v>-6.8414394109709842E-2</v>
      </c>
      <c r="R130" s="242">
        <f t="shared" ref="R130:AO130" si="246">IFERROR(R129/R$11,"")</f>
        <v>-4.9734440174009985E-2</v>
      </c>
      <c r="S130" s="242">
        <f t="shared" si="246"/>
        <v>-4.2985976939685436E-2</v>
      </c>
      <c r="T130" s="242">
        <f t="shared" si="246"/>
        <v>-3.1209220996056782E-2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-4.6725973752032225E-2</v>
      </c>
      <c r="AD130" s="245">
        <f t="shared" si="246"/>
        <v>-5.8110146387593181E-2</v>
      </c>
      <c r="AE130" s="245">
        <f t="shared" si="246"/>
        <v>-5.5467640303207964E-2</v>
      </c>
      <c r="AF130" s="245">
        <f t="shared" si="246"/>
        <v>-5.3316173470885193E-2</v>
      </c>
      <c r="AG130" s="245">
        <f t="shared" si="246"/>
        <v>-5.1723146714464145E-2</v>
      </c>
      <c r="AH130" s="245">
        <f t="shared" si="246"/>
        <v>-5.0207328852334795E-2</v>
      </c>
      <c r="AI130" s="245">
        <f t="shared" si="246"/>
        <v>-4.931370711316823E-2</v>
      </c>
      <c r="AJ130" s="245">
        <f t="shared" si="246"/>
        <v>-4.7341266521384207E-2</v>
      </c>
      <c r="AK130" s="245">
        <f t="shared" si="246"/>
        <v>-4.5803055514094734E-2</v>
      </c>
      <c r="AL130" s="245">
        <f t="shared" si="246"/>
        <v>-4.4544786685013667E-2</v>
      </c>
      <c r="AM130" s="245">
        <f t="shared" si="246"/>
        <v>-4.3216215891925029E-2</v>
      </c>
      <c r="AN130" s="245">
        <f t="shared" si="246"/>
        <v>-4.1997938607033547E-2</v>
      </c>
      <c r="AO130" s="246">
        <f t="shared" si="246"/>
        <v>-4.0696544527154731E-2</v>
      </c>
      <c r="AP130" s="119"/>
      <c r="AQ130" s="247">
        <f t="shared" ref="AQ130" si="248">IFERROR(AQ129/AQ$11,"")</f>
        <v>-5.1723146714464145E-2</v>
      </c>
      <c r="AR130" s="248">
        <f ca="1">IFERROR(AR129/AR$11,"")</f>
        <v>-5.361497881731165E-2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-1.4166952212796499E-3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-2.0513925718407364E-2</v>
      </c>
      <c r="AV130" s="45">
        <f ca="1">IF($AR130&lt;&gt;0,IFERROR(($AR130-$AC130),""),"")</f>
        <v>-6.8890050652794244E-3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-0.69349000000000005</v>
      </c>
      <c r="E131" s="250">
        <v>-0.66551000000000005</v>
      </c>
      <c r="F131" s="250">
        <v>-4.1683899999999996</v>
      </c>
      <c r="G131" s="250">
        <v>0</v>
      </c>
      <c r="H131" s="250">
        <v>0</v>
      </c>
      <c r="I131" s="250">
        <v>-4.0150899999999998</v>
      </c>
      <c r="J131" s="250">
        <v>0</v>
      </c>
      <c r="K131" s="250">
        <v>0</v>
      </c>
      <c r="L131" s="250">
        <v>0</v>
      </c>
      <c r="M131" s="250">
        <v>0</v>
      </c>
      <c r="N131" s="250">
        <v>-35.674999999999997</v>
      </c>
      <c r="O131" s="250">
        <v>0</v>
      </c>
      <c r="P131" s="250">
        <f ca="1">SUMIF($D$4:$O$4,"&lt;"&amp;MONTH(TODAY()),$D131:$O131)</f>
        <v>-5.5273899999999996</v>
      </c>
      <c r="Q131" s="251">
        <v>0</v>
      </c>
      <c r="R131" s="250">
        <v>-18.14</v>
      </c>
      <c r="S131" s="250">
        <v>-6.5</v>
      </c>
      <c r="T131" s="250">
        <v>-6.5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-31.14</v>
      </c>
      <c r="AD131" s="250">
        <v>-3.391311</v>
      </c>
      <c r="AE131" s="250">
        <v>-3.391311</v>
      </c>
      <c r="AF131" s="250">
        <v>-3.391311</v>
      </c>
      <c r="AG131" s="250">
        <v>-3.391311</v>
      </c>
      <c r="AH131" s="250">
        <v>-3.391311</v>
      </c>
      <c r="AI131" s="250">
        <v>-3.391311</v>
      </c>
      <c r="AJ131" s="250">
        <v>-3.391311</v>
      </c>
      <c r="AK131" s="250">
        <v>-3.391311</v>
      </c>
      <c r="AL131" s="250">
        <v>-3.391311</v>
      </c>
      <c r="AM131" s="250">
        <v>-3.391311</v>
      </c>
      <c r="AN131" s="250">
        <v>-3.391311</v>
      </c>
      <c r="AO131" s="253">
        <v>-3.391311</v>
      </c>
      <c r="AP131" s="5"/>
      <c r="AQ131" s="254">
        <v>-3.391311</v>
      </c>
      <c r="AR131" s="253">
        <f ca="1">SUMIF($AD$4:$AO$4,"&lt;"&amp;MONTH(TODAY()),$AD131:$AO131)</f>
        <v>-16.956555000000002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0.91666290705865672</v>
      </c>
      <c r="AV131" s="45">
        <f ca="1">IFERROR(($AC131/$AR131)-1,"")</f>
        <v>0.83645793617866349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-5.4888032616197727E-4</v>
      </c>
      <c r="E132" s="260">
        <f t="shared" si="249"/>
        <v>-5.3265088027899343E-4</v>
      </c>
      <c r="F132" s="260">
        <f t="shared" si="249"/>
        <v>-1.9771730169707256E-3</v>
      </c>
      <c r="G132" s="261">
        <f t="shared" si="249"/>
        <v>0</v>
      </c>
      <c r="H132" s="261">
        <f t="shared" si="249"/>
        <v>0</v>
      </c>
      <c r="I132" s="261">
        <f t="shared" si="249"/>
        <v>-9.1923937780835521E-4</v>
      </c>
      <c r="J132" s="261">
        <f t="shared" si="249"/>
        <v>0</v>
      </c>
      <c r="K132" s="261">
        <f t="shared" si="249"/>
        <v>0</v>
      </c>
      <c r="L132" s="261">
        <f t="shared" si="249"/>
        <v>0</v>
      </c>
      <c r="M132" s="261">
        <f t="shared" si="249"/>
        <v>0</v>
      </c>
      <c r="N132" s="261">
        <f t="shared" si="249"/>
        <v>-1.9333929203134557E-2</v>
      </c>
      <c r="O132" s="261">
        <f t="shared" si="249"/>
        <v>0</v>
      </c>
      <c r="P132" s="261">
        <f t="shared" ca="1" si="249"/>
        <v>-5.7412940468095025E-4</v>
      </c>
      <c r="Q132" s="262">
        <f t="shared" si="249"/>
        <v>0</v>
      </c>
      <c r="R132" s="261">
        <f t="shared" si="249"/>
        <v>-6.2687742488430048E-3</v>
      </c>
      <c r="S132" s="261">
        <f t="shared" si="249"/>
        <v>-2.2890054791677634E-3</v>
      </c>
      <c r="T132" s="261">
        <f t="shared" si="249"/>
        <v>-1.6700070919291943E-3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-2.4915023627471384E-3</v>
      </c>
      <c r="AD132" s="261">
        <f t="shared" si="249"/>
        <v>-9.8067601363542372E-4</v>
      </c>
      <c r="AE132" s="261">
        <f t="shared" si="249"/>
        <v>-9.338712175323287E-4</v>
      </c>
      <c r="AF132" s="261">
        <f t="shared" si="249"/>
        <v>-8.957638440036628E-4</v>
      </c>
      <c r="AG132" s="261">
        <f t="shared" si="249"/>
        <v>-8.6754771501851063E-4</v>
      </c>
      <c r="AH132" s="261">
        <f t="shared" si="249"/>
        <v>-8.4069913124962985E-4</v>
      </c>
      <c r="AI132" s="261">
        <f t="shared" si="249"/>
        <v>-8.2487105670246545E-4</v>
      </c>
      <c r="AJ132" s="261">
        <f t="shared" si="249"/>
        <v>-7.8993464529003988E-4</v>
      </c>
      <c r="AK132" s="261">
        <f t="shared" si="249"/>
        <v>-7.6268942796200838E-4</v>
      </c>
      <c r="AL132" s="261">
        <f t="shared" si="249"/>
        <v>-7.4040262365301414E-4</v>
      </c>
      <c r="AM132" s="261">
        <f t="shared" si="249"/>
        <v>-7.1687061158065275E-4</v>
      </c>
      <c r="AN132" s="261">
        <f t="shared" si="249"/>
        <v>-6.9529214852494931E-4</v>
      </c>
      <c r="AO132" s="264">
        <f t="shared" si="249"/>
        <v>-6.7224149788749769E-4</v>
      </c>
      <c r="AP132" s="119"/>
      <c r="AQ132" s="265">
        <f>IFERROR(AQ131/AQ$11,"")</f>
        <v>-8.6754771501851063E-4</v>
      </c>
      <c r="AR132" s="264">
        <f ca="1">IFERROR(AR131/AR$11,"")</f>
        <v>-9.0105636665730837E-4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1.6700070919291943E-3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8.024593769106837E-4</v>
      </c>
      <c r="AV132" s="45">
        <f ca="1">IF($AR132&lt;&gt;0,IFERROR(($AR132-$AC132),""),"")</f>
        <v>1.59044599608983E-3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-64.862099999999998</v>
      </c>
      <c r="F133" s="250">
        <v>0</v>
      </c>
      <c r="G133" s="250">
        <v>0</v>
      </c>
      <c r="H133" s="250">
        <v>0</v>
      </c>
      <c r="I133" s="250">
        <v>0</v>
      </c>
      <c r="J133" s="250">
        <v>-2.95</v>
      </c>
      <c r="K133" s="250">
        <v>0</v>
      </c>
      <c r="L133" s="250">
        <v>-158.38481000000002</v>
      </c>
      <c r="M133" s="250">
        <v>-63.986050000000006</v>
      </c>
      <c r="N133" s="250">
        <v>-27</v>
      </c>
      <c r="O133" s="250">
        <v>0</v>
      </c>
      <c r="P133" s="250">
        <f ca="1">SUMIF($D$4:$O$4,"&lt;"&amp;MONTH(TODAY()),$D133:$O133)</f>
        <v>-64.862099999999998</v>
      </c>
      <c r="Q133" s="251">
        <f>+Q135+Q137+Q139+Q141+Q143+Q145</f>
        <v>-39.5</v>
      </c>
      <c r="R133" s="250">
        <v>0</v>
      </c>
      <c r="S133" s="250">
        <v>-1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-40.5</v>
      </c>
      <c r="AD133" s="250">
        <v>-23.788722000000003</v>
      </c>
      <c r="AE133" s="250">
        <v>-23.788722000000003</v>
      </c>
      <c r="AF133" s="250">
        <v>-23.788722000000003</v>
      </c>
      <c r="AG133" s="250">
        <v>-23.788722000000003</v>
      </c>
      <c r="AH133" s="250">
        <v>-23.788722000000003</v>
      </c>
      <c r="AI133" s="250">
        <v>-23.788722000000003</v>
      </c>
      <c r="AJ133" s="250">
        <v>-23.788722000000003</v>
      </c>
      <c r="AK133" s="250">
        <v>-23.788722000000003</v>
      </c>
      <c r="AL133" s="250">
        <v>-23.788722000000003</v>
      </c>
      <c r="AM133" s="250">
        <v>-23.788722000000003</v>
      </c>
      <c r="AN133" s="250">
        <v>-23.788722000000003</v>
      </c>
      <c r="AO133" s="253">
        <v>-23.788722000000003</v>
      </c>
      <c r="AP133" s="5"/>
      <c r="AQ133" s="254">
        <v>-23.788722000000003</v>
      </c>
      <c r="AR133" s="253">
        <f ca="1">SUMIF($AD$4:$AO$4,"&lt;"&amp;MONTH(TODAY()),$AD133:$AO133)</f>
        <v>-118.94361000000002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-0.65950251551974937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-5.1913351657742329E-2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-1.0371032694596191E-3</v>
      </c>
      <c r="K134" s="261">
        <f t="shared" si="251"/>
        <v>0</v>
      </c>
      <c r="L134" s="261">
        <f t="shared" si="251"/>
        <v>-5.9106470826407062E-2</v>
      </c>
      <c r="M134" s="261">
        <f t="shared" si="251"/>
        <v>-2.2890788019788149E-2</v>
      </c>
      <c r="N134" s="261">
        <f t="shared" si="251"/>
        <v>-1.4632546278476049E-2</v>
      </c>
      <c r="O134" s="261">
        <f t="shared" si="251"/>
        <v>0</v>
      </c>
      <c r="P134" s="261">
        <f t="shared" ca="1" si="251"/>
        <v>-6.7372193493414187E-3</v>
      </c>
      <c r="Q134" s="262">
        <f t="shared" si="251"/>
        <v>-1.3749100756598749E-2</v>
      </c>
      <c r="R134" s="261">
        <f t="shared" si="251"/>
        <v>0</v>
      </c>
      <c r="S134" s="261">
        <f t="shared" si="251"/>
        <v>-3.5215468910273286E-4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-3.240393246347434E-3</v>
      </c>
      <c r="AD134" s="261">
        <f t="shared" si="251"/>
        <v>-6.8790591781294347E-3</v>
      </c>
      <c r="AE134" s="261">
        <f t="shared" si="251"/>
        <v>-6.5507418156807492E-3</v>
      </c>
      <c r="AF134" s="261">
        <f t="shared" si="251"/>
        <v>-6.2834334753298958E-3</v>
      </c>
      <c r="AG134" s="261">
        <f t="shared" si="251"/>
        <v>-6.0855083518764801E-3</v>
      </c>
      <c r="AH134" s="261">
        <f t="shared" si="251"/>
        <v>-5.8971760239444155E-3</v>
      </c>
      <c r="AI134" s="261">
        <f t="shared" si="251"/>
        <v>-5.7861482635302953E-3</v>
      </c>
      <c r="AJ134" s="261">
        <f t="shared" si="251"/>
        <v>-5.5410829838293723E-3</v>
      </c>
      <c r="AK134" s="261">
        <f t="shared" si="251"/>
        <v>-5.3499684264071467E-3</v>
      </c>
      <c r="AL134" s="261">
        <f t="shared" si="251"/>
        <v>-5.1936351995296743E-3</v>
      </c>
      <c r="AM134" s="261">
        <f t="shared" si="251"/>
        <v>-5.0285673265772829E-3</v>
      </c>
      <c r="AN134" s="261">
        <f t="shared" si="251"/>
        <v>-4.8772028369095995E-3</v>
      </c>
      <c r="AO134" s="264">
        <f t="shared" si="251"/>
        <v>-4.7155115264006378E-3</v>
      </c>
      <c r="AP134" s="119"/>
      <c r="AQ134" s="265">
        <f>IFERROR(AQ133/AQ$11,"")</f>
        <v>-6.0855083518764801E-3</v>
      </c>
      <c r="AR134" s="264">
        <f ca="1">IFERROR(AR133/AR$11,"")</f>
        <v>-6.3205584544563384E-3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-6.0855083518764801E-3</v>
      </c>
      <c r="AV134" s="45">
        <f ca="1">IF($AR134&lt;&gt;0,IFERROR(($AR134-$AC134),""),"")</f>
        <v>-3.0801652081089044E-3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-118.38481</v>
      </c>
      <c r="M135" s="268">
        <v>-63.986050000000006</v>
      </c>
      <c r="N135" s="268">
        <v>-27</v>
      </c>
      <c r="O135" s="268">
        <v>0</v>
      </c>
      <c r="P135" s="268">
        <f ca="1">SUMIF($D$4:$O$4,"&lt;"&amp;MONTH(TODAY()),$D135:$O135)</f>
        <v>0</v>
      </c>
      <c r="Q135" s="269">
        <v>-39.5</v>
      </c>
      <c r="R135" s="268">
        <v>0</v>
      </c>
      <c r="S135" s="268">
        <v>-1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-40.5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-4.4179162879033299E-2</v>
      </c>
      <c r="M136" s="276">
        <f t="shared" si="253"/>
        <v>-2.2890788019788149E-2</v>
      </c>
      <c r="N136" s="276">
        <f t="shared" si="253"/>
        <v>-1.4632546278476049E-2</v>
      </c>
      <c r="O136" s="276">
        <f t="shared" si="253"/>
        <v>0</v>
      </c>
      <c r="P136" s="276">
        <f t="shared" ca="1" si="253"/>
        <v>0</v>
      </c>
      <c r="Q136" s="277">
        <f t="shared" si="253"/>
        <v>-1.3749100756598749E-2</v>
      </c>
      <c r="R136" s="276">
        <f t="shared" si="253"/>
        <v>0</v>
      </c>
      <c r="S136" s="276">
        <f t="shared" si="253"/>
        <v>-3.5215468910273286E-4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-3.240393246347434E-3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-64.862099999999998</v>
      </c>
      <c r="F141" s="268">
        <v>0</v>
      </c>
      <c r="G141" s="268">
        <v>0</v>
      </c>
      <c r="H141" s="268">
        <v>0</v>
      </c>
      <c r="I141" s="268">
        <v>0</v>
      </c>
      <c r="J141" s="268">
        <v>-2.95</v>
      </c>
      <c r="K141" s="268">
        <v>0</v>
      </c>
      <c r="L141" s="268">
        <v>-40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-64.862099999999998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-5.1913351657742329E-2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-1.0371032694596191E-3</v>
      </c>
      <c r="K142" s="276">
        <f t="shared" si="259"/>
        <v>0</v>
      </c>
      <c r="L142" s="276">
        <f t="shared" si="259"/>
        <v>-1.4927307947373755E-2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-6.7372193493414187E-3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-3.2134800000000001</v>
      </c>
      <c r="E147" s="250">
        <f t="shared" ref="E147:AB147" si="265">+E149+E151+E153</f>
        <v>-2.67563</v>
      </c>
      <c r="F147" s="250">
        <f t="shared" si="265"/>
        <v>-2.67563</v>
      </c>
      <c r="G147" s="250">
        <f t="shared" si="265"/>
        <v>-3.18641</v>
      </c>
      <c r="H147" s="250">
        <f t="shared" si="265"/>
        <v>-2.67563</v>
      </c>
      <c r="I147" s="250">
        <f t="shared" si="265"/>
        <v>-2.67563</v>
      </c>
      <c r="J147" s="250">
        <f t="shared" si="265"/>
        <v>-2.67563</v>
      </c>
      <c r="K147" s="250">
        <f t="shared" si="265"/>
        <v>-2.67563</v>
      </c>
      <c r="L147" s="250">
        <f t="shared" si="265"/>
        <v>-2.67563</v>
      </c>
      <c r="M147" s="250">
        <f t="shared" si="265"/>
        <v>-2.67563</v>
      </c>
      <c r="N147" s="250">
        <f t="shared" si="265"/>
        <v>0</v>
      </c>
      <c r="O147" s="250">
        <f t="shared" si="265"/>
        <v>-4.87155</v>
      </c>
      <c r="P147" s="250">
        <f t="shared" ca="1" si="265"/>
        <v>-14.426780000000001</v>
      </c>
      <c r="Q147" s="251">
        <f t="shared" si="265"/>
        <v>-15.592319999999999</v>
      </c>
      <c r="R147" s="250">
        <f t="shared" si="265"/>
        <v>-0.10975</v>
      </c>
      <c r="S147" s="250">
        <f t="shared" si="265"/>
        <v>-0.44945000000000002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-16.151519999999998</v>
      </c>
      <c r="AD147" s="250">
        <v>-53.637529816666671</v>
      </c>
      <c r="AE147" s="250">
        <v>-53.637529816666671</v>
      </c>
      <c r="AF147" s="250">
        <v>-53.637529816666671</v>
      </c>
      <c r="AG147" s="250">
        <v>-53.637529816666671</v>
      </c>
      <c r="AH147" s="250">
        <v>-53.637529816666671</v>
      </c>
      <c r="AI147" s="250">
        <v>-53.637529816666671</v>
      </c>
      <c r="AJ147" s="250">
        <v>-53.637529816666671</v>
      </c>
      <c r="AK147" s="250">
        <v>-53.637529816666671</v>
      </c>
      <c r="AL147" s="250">
        <v>-53.637529816666671</v>
      </c>
      <c r="AM147" s="250">
        <v>-53.637529816666671</v>
      </c>
      <c r="AN147" s="250">
        <v>-53.637529816666671</v>
      </c>
      <c r="AO147" s="253">
        <v>-53.637529816666671</v>
      </c>
      <c r="AP147" s="5"/>
      <c r="AQ147" s="254">
        <v>-53.637529816666671</v>
      </c>
      <c r="AR147" s="253">
        <f ca="1">SUMIF($AD$4:$AO$4,"&lt;"&amp;MONTH(TODAY()),$AD147:$AO147)</f>
        <v>-268.18764908333333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-0.93977530264646425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-2.5433906047888084E-3</v>
      </c>
      <c r="E148" s="260">
        <f t="shared" si="267"/>
        <v>-2.1414804808355743E-3</v>
      </c>
      <c r="F148" s="260">
        <f t="shared" si="267"/>
        <v>-1.2691191177882546E-3</v>
      </c>
      <c r="G148" s="261">
        <f t="shared" si="267"/>
        <v>-1.2838180997912733E-3</v>
      </c>
      <c r="H148" s="261">
        <f t="shared" si="267"/>
        <v>-1.0599497589605961E-3</v>
      </c>
      <c r="I148" s="261">
        <f t="shared" si="267"/>
        <v>-6.1257517426642222E-4</v>
      </c>
      <c r="J148" s="261">
        <f t="shared" si="267"/>
        <v>-9.406456341912679E-4</v>
      </c>
      <c r="K148" s="261">
        <f t="shared" si="267"/>
        <v>-1.4042286099690759E-3</v>
      </c>
      <c r="L148" s="261">
        <f t="shared" si="267"/>
        <v>-9.9849882408079103E-4</v>
      </c>
      <c r="M148" s="261">
        <f t="shared" si="267"/>
        <v>-9.5719737582466438E-4</v>
      </c>
      <c r="N148" s="261">
        <f t="shared" si="267"/>
        <v>0</v>
      </c>
      <c r="O148" s="261">
        <f t="shared" si="267"/>
        <v>-2.0343665396939589E-3</v>
      </c>
      <c r="P148" s="261">
        <f t="shared" ca="1" si="267"/>
        <v>-1.4985080866128573E-3</v>
      </c>
      <c r="Q148" s="262">
        <f t="shared" si="267"/>
        <v>-5.427351359724805E-3</v>
      </c>
      <c r="R148" s="261">
        <f t="shared" si="267"/>
        <v>-3.7927120937735383E-5</v>
      </c>
      <c r="S148" s="261">
        <f t="shared" si="267"/>
        <v>-1.5827592501722329E-4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-1.2922784278085308E-3</v>
      </c>
      <c r="AD148" s="261">
        <f t="shared" si="267"/>
        <v>-1.5510532334504225E-2</v>
      </c>
      <c r="AE148" s="261">
        <f t="shared" si="267"/>
        <v>-1.477026001900654E-2</v>
      </c>
      <c r="AF148" s="261">
        <f t="shared" si="267"/>
        <v>-1.4167547562414187E-2</v>
      </c>
      <c r="AG148" s="261">
        <f t="shared" si="267"/>
        <v>-1.3721276648377695E-2</v>
      </c>
      <c r="AH148" s="261">
        <f t="shared" si="267"/>
        <v>-1.3296635053301743E-2</v>
      </c>
      <c r="AI148" s="261">
        <f t="shared" si="267"/>
        <v>-1.3046295635753795E-2</v>
      </c>
      <c r="AJ148" s="261">
        <f t="shared" si="267"/>
        <v>-1.249373563496905E-2</v>
      </c>
      <c r="AK148" s="261">
        <f t="shared" si="267"/>
        <v>-1.2062820818606337E-2</v>
      </c>
      <c r="AL148" s="261">
        <f t="shared" si="267"/>
        <v>-1.1710329074073943E-2</v>
      </c>
      <c r="AM148" s="261">
        <f t="shared" si="267"/>
        <v>-1.1338142919758565E-2</v>
      </c>
      <c r="AN148" s="261">
        <f t="shared" si="267"/>
        <v>-1.0996854416419254E-2</v>
      </c>
      <c r="AO148" s="264">
        <f t="shared" si="267"/>
        <v>-1.0632281553340677E-2</v>
      </c>
      <c r="AP148" s="56"/>
      <c r="AQ148" s="265">
        <f>IFERROR(AQ147/AQ$11,"")</f>
        <v>-1.3721276648377695E-2</v>
      </c>
      <c r="AR148" s="264">
        <f ca="1">IFERROR(AR147/AR$11,"")</f>
        <v>-1.4251254966907696E-2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-1.2838180997912733E-3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-1.3721276648377695E-2</v>
      </c>
      <c r="AV148" s="45">
        <f ca="1">IF($AR148&lt;&gt;0,IFERROR(($AR148-$AC148),""),"")</f>
        <v>-1.2958976539099165E-2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-53.637529816666671</v>
      </c>
      <c r="AE149" s="268">
        <v>-53.637529816666671</v>
      </c>
      <c r="AF149" s="268">
        <v>-53.637529816666671</v>
      </c>
      <c r="AG149" s="268">
        <v>-53.637529816666671</v>
      </c>
      <c r="AH149" s="268">
        <v>-53.637529816666671</v>
      </c>
      <c r="AI149" s="268">
        <v>-53.637529816666671</v>
      </c>
      <c r="AJ149" s="268">
        <v>-53.637529816666671</v>
      </c>
      <c r="AK149" s="268">
        <v>-53.637529816666671</v>
      </c>
      <c r="AL149" s="268">
        <v>-53.637529816666671</v>
      </c>
      <c r="AM149" s="268">
        <v>-53.637529816666671</v>
      </c>
      <c r="AN149" s="268">
        <v>-53.637529816666671</v>
      </c>
      <c r="AO149" s="271">
        <v>-53.637529816666671</v>
      </c>
      <c r="AP149" s="5"/>
      <c r="AQ149" s="272">
        <v>-53.637529816666671</v>
      </c>
      <c r="AR149" s="271">
        <f ca="1">SUMIF($AD$4:$AO$4,"&lt;"&amp;MONTH(TODAY()),$AD149:$AO149)</f>
        <v>-268.18764908333333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-1.5510532334504225E-2</v>
      </c>
      <c r="AE150" s="276">
        <f t="shared" si="269"/>
        <v>-1.477026001900654E-2</v>
      </c>
      <c r="AF150" s="276">
        <f t="shared" si="269"/>
        <v>-1.4167547562414187E-2</v>
      </c>
      <c r="AG150" s="276">
        <f t="shared" si="269"/>
        <v>-1.3721276648377695E-2</v>
      </c>
      <c r="AH150" s="276">
        <f t="shared" si="269"/>
        <v>-1.3296635053301743E-2</v>
      </c>
      <c r="AI150" s="276">
        <f t="shared" si="269"/>
        <v>-1.3046295635753795E-2</v>
      </c>
      <c r="AJ150" s="276">
        <f t="shared" si="269"/>
        <v>-1.249373563496905E-2</v>
      </c>
      <c r="AK150" s="276">
        <f t="shared" si="269"/>
        <v>-1.2062820818606337E-2</v>
      </c>
      <c r="AL150" s="276">
        <f t="shared" si="269"/>
        <v>-1.1710329074073943E-2</v>
      </c>
      <c r="AM150" s="276">
        <f t="shared" si="269"/>
        <v>-1.1338142919758565E-2</v>
      </c>
      <c r="AN150" s="276">
        <f t="shared" si="269"/>
        <v>-1.0996854416419254E-2</v>
      </c>
      <c r="AO150" s="279">
        <f t="shared" si="269"/>
        <v>-1.0632281553340677E-2</v>
      </c>
      <c r="AP150" s="5"/>
      <c r="AQ150" s="280">
        <f>IFERROR(AQ149/AQ$11,"")</f>
        <v>-1.3721276648377695E-2</v>
      </c>
      <c r="AR150" s="279">
        <f ca="1">IFERROR(AR149/AR$11,"")</f>
        <v>-1.4251254966907696E-2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-3.2134800000000001</v>
      </c>
      <c r="E151" s="268">
        <v>-2.67563</v>
      </c>
      <c r="F151" s="268">
        <v>-2.67563</v>
      </c>
      <c r="G151" s="268">
        <v>-2.67563</v>
      </c>
      <c r="H151" s="268">
        <v>-2.67563</v>
      </c>
      <c r="I151" s="268">
        <v>-2.67563</v>
      </c>
      <c r="J151" s="268">
        <v>-2.67563</v>
      </c>
      <c r="K151" s="268">
        <v>-2.67563</v>
      </c>
      <c r="L151" s="268">
        <v>-2.67563</v>
      </c>
      <c r="M151" s="268">
        <v>-2.67563</v>
      </c>
      <c r="N151" s="268">
        <v>0</v>
      </c>
      <c r="O151" s="268">
        <v>0</v>
      </c>
      <c r="P151" s="268">
        <f ca="1">SUMIF($D$4:$O$4,"&lt;"&amp;MONTH(TODAY()),$D151:$O151)</f>
        <v>-13.916</v>
      </c>
      <c r="Q151" s="269">
        <v>0</v>
      </c>
      <c r="R151" s="268">
        <v>-0.10975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-0.10975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-2.5433906047888084E-3</v>
      </c>
      <c r="E152" s="276">
        <f t="shared" si="271"/>
        <v>-2.1414804808355743E-3</v>
      </c>
      <c r="F152" s="276">
        <f t="shared" si="271"/>
        <v>-1.2691191177882546E-3</v>
      </c>
      <c r="G152" s="276">
        <f t="shared" si="271"/>
        <v>-1.0780226720178898E-3</v>
      </c>
      <c r="H152" s="276">
        <f t="shared" si="271"/>
        <v>-1.0599497589605961E-3</v>
      </c>
      <c r="I152" s="276">
        <f t="shared" si="271"/>
        <v>-6.1257517426642222E-4</v>
      </c>
      <c r="J152" s="276">
        <f t="shared" si="271"/>
        <v>-9.406456341912679E-4</v>
      </c>
      <c r="K152" s="276">
        <f t="shared" si="271"/>
        <v>-1.4042286099690759E-3</v>
      </c>
      <c r="L152" s="276">
        <f t="shared" si="271"/>
        <v>-9.9849882408079103E-4</v>
      </c>
      <c r="M152" s="276">
        <f t="shared" si="271"/>
        <v>-9.5719737582466438E-4</v>
      </c>
      <c r="N152" s="276">
        <f t="shared" si="271"/>
        <v>0</v>
      </c>
      <c r="O152" s="276">
        <f t="shared" si="271"/>
        <v>0</v>
      </c>
      <c r="P152" s="276">
        <f t="shared" ca="1" si="271"/>
        <v>-1.4454534229609462E-3</v>
      </c>
      <c r="Q152" s="277">
        <f t="shared" si="271"/>
        <v>0</v>
      </c>
      <c r="R152" s="276">
        <f t="shared" si="271"/>
        <v>-3.7927120937735383E-5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-8.781065649052615E-6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-0.51078000000000001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-4.87155</v>
      </c>
      <c r="P153" s="268">
        <f ca="1">SUMIF($D$4:$O$4,"&lt;"&amp;MONTH(TODAY()),$D153:$O153)</f>
        <v>-0.51078000000000001</v>
      </c>
      <c r="Q153" s="269">
        <v>-15.592319999999999</v>
      </c>
      <c r="R153" s="268">
        <v>0</v>
      </c>
      <c r="S153" s="268">
        <v>-0.44945000000000002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-16.04177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-1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-2.0579542777338338E-4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-2.0343665396939589E-3</v>
      </c>
      <c r="P154" s="276">
        <f t="shared" ca="1" si="273"/>
        <v>-5.3054663651910903E-5</v>
      </c>
      <c r="Q154" s="277">
        <f t="shared" si="273"/>
        <v>-5.427351359724805E-3</v>
      </c>
      <c r="R154" s="276">
        <f t="shared" si="273"/>
        <v>0</v>
      </c>
      <c r="S154" s="276">
        <f t="shared" si="273"/>
        <v>-1.5827592501722329E-4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-1.2834973621594784E-3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-58.324759999999998</v>
      </c>
      <c r="E157" s="250">
        <v>-31.35144</v>
      </c>
      <c r="F157" s="250">
        <v>-80.302799999999991</v>
      </c>
      <c r="G157" s="250">
        <v>-53.520510000000002</v>
      </c>
      <c r="H157" s="250">
        <v>-1.0526200000000001</v>
      </c>
      <c r="I157" s="250">
        <v>-32.637680000000003</v>
      </c>
      <c r="J157" s="250">
        <v>-20.33136</v>
      </c>
      <c r="K157" s="250">
        <v>-22.627620000000004</v>
      </c>
      <c r="L157" s="250">
        <v>-24.30228</v>
      </c>
      <c r="M157" s="250">
        <v>-24.116910000000001</v>
      </c>
      <c r="N157" s="250">
        <v>-26.746179999999999</v>
      </c>
      <c r="O157" s="250">
        <v>-69.153950000000009</v>
      </c>
      <c r="P157" s="250">
        <f ca="1">SUMIF($D$4:$O$4,"&lt;"&amp;MONTH(TODAY()),$D157:$O157)</f>
        <v>-224.55212999999998</v>
      </c>
      <c r="Q157" s="251">
        <v>-30.933029999999999</v>
      </c>
      <c r="R157" s="250">
        <v>-44.409239999999997</v>
      </c>
      <c r="S157" s="250">
        <v>-41.318040000000003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-116.66031000000001</v>
      </c>
      <c r="AD157" s="250">
        <v>-40.742910083333328</v>
      </c>
      <c r="AE157" s="250">
        <v>-40.742910083333328</v>
      </c>
      <c r="AF157" s="250">
        <v>-40.742910083333328</v>
      </c>
      <c r="AG157" s="250">
        <v>-40.742910083333328</v>
      </c>
      <c r="AH157" s="250">
        <v>-40.742910083333328</v>
      </c>
      <c r="AI157" s="250">
        <v>-40.742910083333328</v>
      </c>
      <c r="AJ157" s="250">
        <v>-40.742910083333328</v>
      </c>
      <c r="AK157" s="250">
        <v>-40.742910083333328</v>
      </c>
      <c r="AL157" s="250">
        <v>-40.742910083333328</v>
      </c>
      <c r="AM157" s="250">
        <v>-40.742910083333328</v>
      </c>
      <c r="AN157" s="250">
        <v>-40.742910083333328</v>
      </c>
      <c r="AO157" s="253">
        <v>-40.742910083333328</v>
      </c>
      <c r="AP157" s="5"/>
      <c r="AQ157" s="254">
        <v>-40.742910083333328</v>
      </c>
      <c r="AR157" s="253">
        <f ca="1">SUMIF($AD$4:$AO$4,"&lt;"&amp;MONTH(TODAY()),$AD157:$AO157)</f>
        <v>-203.71455041666664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-1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-0.42733442573743818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-4.6162617041513282E-2</v>
      </c>
      <c r="E158" s="260">
        <f t="shared" si="277"/>
        <v>-2.5092593821301027E-2</v>
      </c>
      <c r="F158" s="260">
        <f t="shared" si="277"/>
        <v>-3.8089653162779097E-2</v>
      </c>
      <c r="G158" s="261">
        <f t="shared" si="277"/>
        <v>-2.1563640412897222E-2</v>
      </c>
      <c r="H158" s="261">
        <f t="shared" si="277"/>
        <v>-4.1699499380598321E-4</v>
      </c>
      <c r="I158" s="261">
        <f t="shared" si="277"/>
        <v>-7.472271021647884E-3</v>
      </c>
      <c r="J158" s="261">
        <f t="shared" si="277"/>
        <v>-7.1477016706984814E-3</v>
      </c>
      <c r="K158" s="261">
        <f t="shared" si="277"/>
        <v>-1.1875465359376471E-2</v>
      </c>
      <c r="L158" s="261">
        <f t="shared" si="277"/>
        <v>-9.069190434582557E-3</v>
      </c>
      <c r="M158" s="261">
        <f t="shared" si="277"/>
        <v>-8.6277411170451838E-3</v>
      </c>
      <c r="N158" s="261">
        <f t="shared" si="277"/>
        <v>-1.4494989504535205E-2</v>
      </c>
      <c r="O158" s="261">
        <f t="shared" si="277"/>
        <v>-2.8878792574779908E-2</v>
      </c>
      <c r="P158" s="261">
        <f t="shared" ca="1" si="277"/>
        <v>-2.3324205586495499E-2</v>
      </c>
      <c r="Q158" s="262">
        <f t="shared" si="277"/>
        <v>-1.0767122688022577E-2</v>
      </c>
      <c r="R158" s="261">
        <f t="shared" si="277"/>
        <v>-1.5346830216245243E-2</v>
      </c>
      <c r="S158" s="261">
        <f t="shared" si="277"/>
        <v>-1.4550341530534281E-2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-9.3339575466863719E-3</v>
      </c>
      <c r="AD158" s="261">
        <f t="shared" si="277"/>
        <v>-1.1781754797607723E-2</v>
      </c>
      <c r="AE158" s="261">
        <f t="shared" si="277"/>
        <v>-1.1219446121376863E-2</v>
      </c>
      <c r="AF158" s="261">
        <f t="shared" si="277"/>
        <v>-1.0761627509875166E-2</v>
      </c>
      <c r="AG158" s="261">
        <f t="shared" si="277"/>
        <v>-1.0422641434536811E-2</v>
      </c>
      <c r="AH158" s="261">
        <f t="shared" si="277"/>
        <v>-1.0100084926342678E-2</v>
      </c>
      <c r="AI158" s="261">
        <f t="shared" si="277"/>
        <v>-9.9099278401693913E-3</v>
      </c>
      <c r="AJ158" s="261">
        <f t="shared" si="277"/>
        <v>-9.4902048867714882E-3</v>
      </c>
      <c r="AK158" s="261">
        <f t="shared" si="277"/>
        <v>-9.1628832581161206E-3</v>
      </c>
      <c r="AL158" s="261">
        <f t="shared" si="277"/>
        <v>-8.8951315644477443E-3</v>
      </c>
      <c r="AM158" s="261">
        <f t="shared" si="277"/>
        <v>-8.6124200549624347E-3</v>
      </c>
      <c r="AN158" s="261">
        <f t="shared" si="277"/>
        <v>-8.3531783103937239E-3</v>
      </c>
      <c r="AO158" s="264">
        <f t="shared" si="277"/>
        <v>-8.0762498345671122E-3</v>
      </c>
      <c r="AP158" s="56"/>
      <c r="AQ158" s="265">
        <f>IFERROR(AQ157/AQ$11,"")</f>
        <v>-1.0422641434536811E-2</v>
      </c>
      <c r="AR158" s="264">
        <f ca="1">IFERROR(AR157/AR$11,"")</f>
        <v>-1.0825211408429878E-2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-2.1563640412897222E-2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-1.0422641434536811E-2</v>
      </c>
      <c r="AV158" s="45">
        <f ca="1">IF($AR158&lt;&gt;0,IFERROR(($AR158-$AC158),""),"")</f>
        <v>-1.4912538617435061E-3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-3.2167000000000003</v>
      </c>
      <c r="E159" s="250">
        <v>-13.828920000000002</v>
      </c>
      <c r="F159" s="250">
        <v>-2.07328</v>
      </c>
      <c r="G159" s="250">
        <v>0</v>
      </c>
      <c r="H159" s="250">
        <v>0</v>
      </c>
      <c r="I159" s="250">
        <v>0</v>
      </c>
      <c r="J159" s="250">
        <v>0</v>
      </c>
      <c r="K159" s="250">
        <v>0</v>
      </c>
      <c r="L159" s="250">
        <v>0</v>
      </c>
      <c r="M159" s="250">
        <v>-3.5179999999999998</v>
      </c>
      <c r="N159" s="250">
        <v>0</v>
      </c>
      <c r="O159" s="250">
        <v>-34.203589999999998</v>
      </c>
      <c r="P159" s="250">
        <f ca="1">SUMIF($D$4:$O$4,"&lt;"&amp;MONTH(TODAY()),$D159:$O159)</f>
        <v>-19.118900000000004</v>
      </c>
      <c r="Q159" s="251">
        <v>-23.727450000000001</v>
      </c>
      <c r="R159" s="250">
        <v>-2.4192400000000003</v>
      </c>
      <c r="S159" s="250">
        <v>-25.31063</v>
      </c>
      <c r="T159" s="250">
        <v>-43.863759999999999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-95.321079999999995</v>
      </c>
      <c r="AD159" s="250">
        <v>-3.7893659999999998</v>
      </c>
      <c r="AE159" s="250">
        <v>-3.7893659999999998</v>
      </c>
      <c r="AF159" s="250">
        <v>-3.7893659999999998</v>
      </c>
      <c r="AG159" s="250">
        <v>-3.7893659999999998</v>
      </c>
      <c r="AH159" s="250">
        <v>-3.7893659999999998</v>
      </c>
      <c r="AI159" s="250">
        <v>-3.7893659999999998</v>
      </c>
      <c r="AJ159" s="250">
        <v>-3.7893659999999998</v>
      </c>
      <c r="AK159" s="250">
        <v>-3.7893659999999998</v>
      </c>
      <c r="AL159" s="250">
        <v>-3.7893659999999998</v>
      </c>
      <c r="AM159" s="250">
        <v>-3.7893659999999998</v>
      </c>
      <c r="AN159" s="250">
        <v>-3.7893659999999998</v>
      </c>
      <c r="AO159" s="253">
        <v>-3.7893659999999998</v>
      </c>
      <c r="AP159" s="5"/>
      <c r="AQ159" s="254">
        <v>-3.7893659999999998</v>
      </c>
      <c r="AR159" s="253">
        <f ca="1">SUMIF($AD$4:$AO$4,"&lt;"&amp;MONTH(TODAY()),$AD159:$AO159)</f>
        <v>-18.946829999999999</v>
      </c>
      <c r="AS159" s="5"/>
      <c r="AT159" s="45" t="str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/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10.575487825667935</v>
      </c>
      <c r="AV159" s="45">
        <f ca="1">IFERROR(($AC159/$AR159)-1,"")</f>
        <v>4.0309777413952625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-2.545939155813685E-3</v>
      </c>
      <c r="E160" s="260">
        <f t="shared" si="279"/>
        <v>-1.106818291431801E-2</v>
      </c>
      <c r="F160" s="260">
        <f t="shared" si="279"/>
        <v>-9.8340924736530552E-4</v>
      </c>
      <c r="G160" s="261">
        <f t="shared" si="279"/>
        <v>0</v>
      </c>
      <c r="H160" s="261">
        <f t="shared" si="279"/>
        <v>0</v>
      </c>
      <c r="I160" s="261">
        <f t="shared" si="279"/>
        <v>0</v>
      </c>
      <c r="J160" s="261">
        <f t="shared" si="279"/>
        <v>0</v>
      </c>
      <c r="K160" s="261">
        <f t="shared" si="279"/>
        <v>0</v>
      </c>
      <c r="L160" s="261">
        <f t="shared" si="279"/>
        <v>0</v>
      </c>
      <c r="M160" s="261">
        <f t="shared" si="279"/>
        <v>-1.2585523290407003E-3</v>
      </c>
      <c r="N160" s="261">
        <f t="shared" si="279"/>
        <v>0</v>
      </c>
      <c r="O160" s="261">
        <f t="shared" si="279"/>
        <v>-1.4283470154963182E-2</v>
      </c>
      <c r="P160" s="261">
        <f t="shared" ca="1" si="279"/>
        <v>-1.9858780862494997E-3</v>
      </c>
      <c r="Q160" s="262">
        <f t="shared" si="279"/>
        <v>-8.2590152087888367E-3</v>
      </c>
      <c r="R160" s="261">
        <f t="shared" si="279"/>
        <v>-8.360346975617945E-4</v>
      </c>
      <c r="S160" s="261">
        <f t="shared" si="279"/>
        <v>-8.9132570386443039E-3</v>
      </c>
      <c r="T160" s="261">
        <f t="shared" si="279"/>
        <v>-1.1269660042873865E-2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-7.6266119473220604E-3</v>
      </c>
      <c r="AD160" s="261">
        <f t="shared" si="279"/>
        <v>-1.095782823540988E-3</v>
      </c>
      <c r="AE160" s="261">
        <f t="shared" si="279"/>
        <v>-1.0434843162704954E-3</v>
      </c>
      <c r="AF160" s="261">
        <f t="shared" si="279"/>
        <v>-1.0009040912192315E-3</v>
      </c>
      <c r="AG160" s="261">
        <f t="shared" si="279"/>
        <v>-9.6937609516462324E-4</v>
      </c>
      <c r="AH160" s="261">
        <f t="shared" si="279"/>
        <v>-9.3937615989417799E-4</v>
      </c>
      <c r="AI160" s="261">
        <f t="shared" si="279"/>
        <v>-9.2169026569736447E-4</v>
      </c>
      <c r="AJ160" s="261">
        <f t="shared" si="279"/>
        <v>-8.8265319432046701E-4</v>
      </c>
      <c r="AK160" s="261">
        <f t="shared" si="279"/>
        <v>-8.5221007064190926E-4</v>
      </c>
      <c r="AL160" s="261">
        <f t="shared" si="279"/>
        <v>-8.2730735352243648E-4</v>
      </c>
      <c r="AM160" s="261">
        <f t="shared" si="279"/>
        <v>-8.0101327242559938E-4</v>
      </c>
      <c r="AN160" s="261">
        <f t="shared" si="279"/>
        <v>-7.7690203808715647E-4</v>
      </c>
      <c r="AO160" s="264">
        <f t="shared" si="279"/>
        <v>-7.5114581820539476E-4</v>
      </c>
      <c r="AP160" s="56"/>
      <c r="AQ160" s="265">
        <f>IFERROR(AQ159/AQ$11,"")</f>
        <v>-9.6937609516462324E-4</v>
      </c>
      <c r="AR160" s="264">
        <f ca="1">IFERROR(AR159/AR$11,"")</f>
        <v>-1.006817823518615E-3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1.1269660042873865E-2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1.0300283947709241E-2</v>
      </c>
      <c r="AV160" s="45">
        <f ca="1">IF($AR160&lt;&gt;0,IFERROR(($AR160-$AC160),""),"")</f>
        <v>6.619794123803445E-3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-2.88</v>
      </c>
      <c r="E161" s="250">
        <v>0</v>
      </c>
      <c r="F161" s="250">
        <v>-0.96</v>
      </c>
      <c r="G161" s="250">
        <v>-0.96</v>
      </c>
      <c r="H161" s="250">
        <v>0</v>
      </c>
      <c r="I161" s="250">
        <v>-1.92</v>
      </c>
      <c r="J161" s="250">
        <v>-2</v>
      </c>
      <c r="K161" s="250">
        <v>-2</v>
      </c>
      <c r="L161" s="250">
        <v>-2</v>
      </c>
      <c r="M161" s="250">
        <v>0</v>
      </c>
      <c r="N161" s="250">
        <v>-29.241109999999999</v>
      </c>
      <c r="O161" s="250">
        <v>-72.139160000000004</v>
      </c>
      <c r="P161" s="250">
        <f ca="1">SUMIF($D$4:$O$4,"&lt;"&amp;MONTH(TODAY()),$D161:$O161)</f>
        <v>-4.8</v>
      </c>
      <c r="Q161" s="251">
        <v>-79.09008</v>
      </c>
      <c r="R161" s="250">
        <v>-32.451360000000001</v>
      </c>
      <c r="S161" s="250">
        <v>-12.154950000000001</v>
      </c>
      <c r="T161" s="250">
        <v>-25.479290000000002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-149.17568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25.540927083333337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-2.2794493638646474E-3</v>
      </c>
      <c r="E162" s="260">
        <f t="shared" si="281"/>
        <v>0</v>
      </c>
      <c r="F162" s="260">
        <f t="shared" si="281"/>
        <v>-4.5535232938662086E-4</v>
      </c>
      <c r="G162" s="261">
        <f t="shared" si="281"/>
        <v>-3.867880705243902E-4</v>
      </c>
      <c r="H162" s="261">
        <f t="shared" si="281"/>
        <v>0</v>
      </c>
      <c r="I162" s="261">
        <f t="shared" si="281"/>
        <v>-4.3957659862968001E-4</v>
      </c>
      <c r="J162" s="261">
        <f t="shared" si="281"/>
        <v>-7.0312086065058921E-4</v>
      </c>
      <c r="K162" s="261">
        <f t="shared" si="281"/>
        <v>-1.0496433437875013E-3</v>
      </c>
      <c r="L162" s="261">
        <f t="shared" si="281"/>
        <v>-7.4636539736868779E-4</v>
      </c>
      <c r="M162" s="261">
        <f t="shared" si="281"/>
        <v>0</v>
      </c>
      <c r="N162" s="261">
        <f t="shared" si="281"/>
        <v>-1.5847107233666991E-2</v>
      </c>
      <c r="O162" s="261">
        <f t="shared" si="281"/>
        <v>-3.0125420719407346E-2</v>
      </c>
      <c r="P162" s="261">
        <f t="shared" ca="1" si="281"/>
        <v>-4.9857548363125474E-4</v>
      </c>
      <c r="Q162" s="262">
        <f t="shared" si="281"/>
        <v>-2.7529556424492549E-2</v>
      </c>
      <c r="R162" s="261">
        <f t="shared" si="281"/>
        <v>-1.1214456996027229E-2</v>
      </c>
      <c r="S162" s="261">
        <f t="shared" si="281"/>
        <v>-4.280422638309263E-3</v>
      </c>
      <c r="T162" s="261">
        <f t="shared" si="281"/>
        <v>-6.5462453842031702E-3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-1.1935502863982371E-2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6.1594573136787801E-3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-3.9338299999999999</v>
      </c>
      <c r="E163" s="250">
        <v>-40.150920000000006</v>
      </c>
      <c r="F163" s="250">
        <v>-84.679600000000008</v>
      </c>
      <c r="G163" s="250">
        <v>-23.309930000000001</v>
      </c>
      <c r="H163" s="250">
        <v>-49.408329999999999</v>
      </c>
      <c r="I163" s="250">
        <v>-22.169100000000004</v>
      </c>
      <c r="J163" s="250">
        <v>-22.815460000000002</v>
      </c>
      <c r="K163" s="250">
        <v>-48.946359999999999</v>
      </c>
      <c r="L163" s="250">
        <v>-80.681969999999993</v>
      </c>
      <c r="M163" s="250">
        <v>-47.351990000000008</v>
      </c>
      <c r="N163" s="250">
        <v>-69.17765</v>
      </c>
      <c r="O163" s="250">
        <v>-63.258760000000009</v>
      </c>
      <c r="P163" s="250">
        <f ca="1">SUMIF($D$4:$O$4,"&lt;"&amp;MONTH(TODAY()),$D163:$O163)</f>
        <v>-201.48261000000002</v>
      </c>
      <c r="Q163" s="251">
        <v>-7.70587</v>
      </c>
      <c r="R163" s="250">
        <v>-46.387339999999995</v>
      </c>
      <c r="S163" s="250">
        <v>-35.332540000000002</v>
      </c>
      <c r="T163" s="250">
        <v>-45.629450000000006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-135.05520000000001</v>
      </c>
      <c r="AD163" s="250">
        <v>-32.426560833333333</v>
      </c>
      <c r="AE163" s="250">
        <v>-32.426560833333333</v>
      </c>
      <c r="AF163" s="250">
        <v>-32.426560833333333</v>
      </c>
      <c r="AG163" s="250">
        <v>-32.426560833333333</v>
      </c>
      <c r="AH163" s="250">
        <v>-32.426560833333333</v>
      </c>
      <c r="AI163" s="250">
        <v>-32.426560833333333</v>
      </c>
      <c r="AJ163" s="250">
        <v>-32.426560833333333</v>
      </c>
      <c r="AK163" s="250">
        <v>-32.426560833333333</v>
      </c>
      <c r="AL163" s="250">
        <v>-32.426560833333333</v>
      </c>
      <c r="AM163" s="250">
        <v>-32.426560833333333</v>
      </c>
      <c r="AN163" s="250">
        <v>-32.426560833333333</v>
      </c>
      <c r="AO163" s="253">
        <v>-32.426560833333333</v>
      </c>
      <c r="AP163" s="5"/>
      <c r="AQ163" s="254">
        <v>-32.426560833333333</v>
      </c>
      <c r="AR163" s="253">
        <f ca="1">SUMIF($AD$4:$AO$4,"&lt;"&amp;MONTH(TODAY()),$AD163:$AO163)</f>
        <v>-162.13280416666666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0.95751124091749751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0.4071627957872912</v>
      </c>
      <c r="AV163" s="45">
        <f ca="1">IFERROR(($AC163/$AR163)-1,"")</f>
        <v>-0.16700879446229677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-3.1135299621707175E-3</v>
      </c>
      <c r="E164" s="260">
        <f t="shared" si="283"/>
        <v>-3.2135389223319627E-2</v>
      </c>
      <c r="F164" s="260">
        <f t="shared" si="283"/>
        <v>-4.016568032450761E-2</v>
      </c>
      <c r="G164" s="261">
        <f t="shared" si="283"/>
        <v>-9.3916696341235419E-3</v>
      </c>
      <c r="H164" s="261">
        <f t="shared" si="283"/>
        <v>-1.957309025319106E-2</v>
      </c>
      <c r="I164" s="261">
        <f t="shared" si="283"/>
        <v>-5.0755299857714797E-3</v>
      </c>
      <c r="J164" s="261">
        <f t="shared" si="283"/>
        <v>-8.0210129356695463E-3</v>
      </c>
      <c r="K164" s="261">
        <f t="shared" si="283"/>
        <v>-2.56881104883134E-2</v>
      </c>
      <c r="L164" s="261">
        <f t="shared" si="283"/>
        <v>-3.0109115299769271E-2</v>
      </c>
      <c r="M164" s="261">
        <f t="shared" si="283"/>
        <v>-1.6940010602391121E-2</v>
      </c>
      <c r="N164" s="261">
        <f t="shared" si="283"/>
        <v>-3.7490561668934025E-2</v>
      </c>
      <c r="O164" s="261">
        <f t="shared" si="283"/>
        <v>-2.6416952445634478E-2</v>
      </c>
      <c r="P164" s="261">
        <f t="shared" ca="1" si="283"/>
        <v>-2.0927977025841146E-2</v>
      </c>
      <c r="Q164" s="262">
        <f t="shared" si="283"/>
        <v>-2.6822476720823191E-3</v>
      </c>
      <c r="R164" s="261">
        <f t="shared" si="283"/>
        <v>-1.6030416894394984E-2</v>
      </c>
      <c r="S164" s="261">
        <f t="shared" si="283"/>
        <v>-1.2442519638909874E-2</v>
      </c>
      <c r="T164" s="261">
        <f t="shared" si="283"/>
        <v>-1.1723308477050552E-2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-1.0805727357138322E-2</v>
      </c>
      <c r="AD164" s="261">
        <f t="shared" si="283"/>
        <v>-9.3768900622620277E-3</v>
      </c>
      <c r="AE164" s="261">
        <f t="shared" si="283"/>
        <v>-8.9293585418179344E-3</v>
      </c>
      <c r="AF164" s="261">
        <f t="shared" si="283"/>
        <v>-8.5649888140265761E-3</v>
      </c>
      <c r="AG164" s="261">
        <f t="shared" si="283"/>
        <v>-8.2951957979869925E-3</v>
      </c>
      <c r="AH164" s="261">
        <f t="shared" si="283"/>
        <v>-8.0384787835726668E-3</v>
      </c>
      <c r="AI164" s="261">
        <f t="shared" si="283"/>
        <v>-7.8871361251794496E-3</v>
      </c>
      <c r="AJ164" s="261">
        <f t="shared" si="283"/>
        <v>-7.5530860572371765E-3</v>
      </c>
      <c r="AK164" s="261">
        <f t="shared" si="283"/>
        <v>-7.2925765678082217E-3</v>
      </c>
      <c r="AL164" s="261">
        <f t="shared" si="283"/>
        <v>-7.0794777350246174E-3</v>
      </c>
      <c r="AM164" s="261">
        <f t="shared" si="283"/>
        <v>-6.8544726496770451E-3</v>
      </c>
      <c r="AN164" s="261">
        <f t="shared" si="283"/>
        <v>-6.6481467347239169E-3</v>
      </c>
      <c r="AO164" s="264">
        <f t="shared" si="283"/>
        <v>-6.4277442634839638E-3</v>
      </c>
      <c r="AP164" s="56"/>
      <c r="AQ164" s="265">
        <f>IFERROR(AQ163/AQ$11,"")</f>
        <v>-8.2951957979869925E-3</v>
      </c>
      <c r="AR164" s="264">
        <f ca="1">IFERROR(AR163/AR$11,"")</f>
        <v>-8.6155941132133006E-3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2.3316388429270099E-3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3.4281126790635594E-3</v>
      </c>
      <c r="AV164" s="45">
        <f ca="1">IF($AR164&lt;&gt;0,IFERROR(($AR164-$AC164),""),"")</f>
        <v>2.1901332439250212E-3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-46.277090000000001</v>
      </c>
      <c r="E165" s="289">
        <f t="shared" ref="E165:AB165" si="285">E167+E169+E171+E173+E175</f>
        <v>-98.141149999999996</v>
      </c>
      <c r="F165" s="289">
        <f t="shared" si="285"/>
        <v>-75.855050000000006</v>
      </c>
      <c r="G165" s="289">
        <f t="shared" si="285"/>
        <v>-47.344450000000002</v>
      </c>
      <c r="H165" s="289">
        <f t="shared" si="285"/>
        <v>-81.061530000000005</v>
      </c>
      <c r="I165" s="289">
        <f t="shared" si="285"/>
        <v>-93.116530000000012</v>
      </c>
      <c r="J165" s="289">
        <f t="shared" si="285"/>
        <v>-158.94282000000001</v>
      </c>
      <c r="K165" s="289">
        <f t="shared" si="285"/>
        <v>-132.54544999999999</v>
      </c>
      <c r="L165" s="289">
        <f t="shared" si="285"/>
        <v>-94.292029999999997</v>
      </c>
      <c r="M165" s="289">
        <f t="shared" si="285"/>
        <v>-53.551879999999997</v>
      </c>
      <c r="N165" s="289">
        <f t="shared" si="285"/>
        <v>-59.167830000000009</v>
      </c>
      <c r="O165" s="289">
        <f t="shared" si="285"/>
        <v>-40.604999999999997</v>
      </c>
      <c r="P165" s="289">
        <f t="shared" ca="1" si="285"/>
        <v>-348.67926999999997</v>
      </c>
      <c r="Q165" s="290">
        <f t="shared" si="285"/>
        <v>-52.697929999999999</v>
      </c>
      <c r="R165" s="289">
        <f t="shared" si="285"/>
        <v>-5.4961500000000001</v>
      </c>
      <c r="S165" s="289">
        <f t="shared" si="285"/>
        <v>-9.3238999999999983</v>
      </c>
      <c r="T165" s="289">
        <f t="shared" si="285"/>
        <v>-4.1186100000000003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-71.636589999999998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-0.9130075436508398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-3.6627181722919115E-2</v>
      </c>
      <c r="E166" s="260">
        <f t="shared" si="287"/>
        <v>-7.8548736967277322E-2</v>
      </c>
      <c r="F166" s="260">
        <f t="shared" si="287"/>
        <v>-3.5979972617956872E-2</v>
      </c>
      <c r="G166" s="261">
        <f t="shared" si="287"/>
        <v>-1.9075279651602571E-2</v>
      </c>
      <c r="H166" s="261">
        <f t="shared" si="287"/>
        <v>-3.2112492827661945E-2</v>
      </c>
      <c r="I166" s="261">
        <f t="shared" si="287"/>
        <v>-2.1318670590415919E-2</v>
      </c>
      <c r="J166" s="261">
        <f t="shared" si="287"/>
        <v>-5.5878006196315839E-2</v>
      </c>
      <c r="K166" s="261">
        <f t="shared" si="287"/>
        <v>-6.9562724670909529E-2</v>
      </c>
      <c r="L166" s="261">
        <f t="shared" si="287"/>
        <v>-3.5188154219825116E-2</v>
      </c>
      <c r="M166" s="261">
        <f t="shared" si="287"/>
        <v>-1.9157999800599231E-2</v>
      </c>
      <c r="N166" s="261">
        <f t="shared" si="287"/>
        <v>-3.2065778173037171E-2</v>
      </c>
      <c r="O166" s="261">
        <f t="shared" si="287"/>
        <v>-1.6956708510489103E-2</v>
      </c>
      <c r="P166" s="261">
        <f t="shared" ca="1" si="287"/>
        <v>-3.6217278265092259E-2</v>
      </c>
      <c r="Q166" s="262">
        <f t="shared" si="287"/>
        <v>-1.8343016436308555E-2</v>
      </c>
      <c r="R166" s="261">
        <f t="shared" si="287"/>
        <v>-1.8993452914982626E-3</v>
      </c>
      <c r="S166" s="261">
        <f t="shared" si="287"/>
        <v>-3.2834551057249702E-3</v>
      </c>
      <c r="T166" s="261">
        <f t="shared" si="287"/>
        <v>-1.0581704475216155E-3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-5.731622775984201E-3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-1.8017109204080957E-2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-4.5550899999999999</v>
      </c>
      <c r="E169" s="268">
        <v>-5.8773800000000005</v>
      </c>
      <c r="F169" s="268">
        <v>-14.55911</v>
      </c>
      <c r="G169" s="268">
        <v>-7.4639300000000004</v>
      </c>
      <c r="H169" s="268">
        <v>-2.5072700000000001</v>
      </c>
      <c r="I169" s="268">
        <v>-6.65496</v>
      </c>
      <c r="J169" s="268">
        <v>-11.292350000000001</v>
      </c>
      <c r="K169" s="268">
        <v>-22.177340000000001</v>
      </c>
      <c r="L169" s="268">
        <v>-48.88747</v>
      </c>
      <c r="M169" s="268">
        <v>24.25318</v>
      </c>
      <c r="N169" s="268">
        <v>-54.281630000000007</v>
      </c>
      <c r="O169" s="268">
        <v>-35.818199999999997</v>
      </c>
      <c r="P169" s="268">
        <f ca="1">SUMIF($D$4:$O$4,"&lt;"&amp;MONTH(TODAY()),$D169:$O169)</f>
        <v>-34.962779999999995</v>
      </c>
      <c r="Q169" s="269">
        <v>-52.697929999999999</v>
      </c>
      <c r="R169" s="268">
        <v>3.69319</v>
      </c>
      <c r="S169" s="268">
        <v>-3.0103899999999997</v>
      </c>
      <c r="T169" s="268">
        <v>-1.8046399999999998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-53.819769999999998</v>
      </c>
      <c r="AD169" s="268">
        <v>-87.32783216666671</v>
      </c>
      <c r="AE169" s="268">
        <v>-87.32783216666671</v>
      </c>
      <c r="AF169" s="268">
        <v>-87.32783216666671</v>
      </c>
      <c r="AG169" s="268">
        <v>-87.32783216666671</v>
      </c>
      <c r="AH169" s="268">
        <v>-87.32783216666671</v>
      </c>
      <c r="AI169" s="268">
        <v>-87.32783216666671</v>
      </c>
      <c r="AJ169" s="268">
        <v>-87.32783216666671</v>
      </c>
      <c r="AK169" s="268">
        <v>-87.32783216666671</v>
      </c>
      <c r="AL169" s="268">
        <v>-87.32783216666671</v>
      </c>
      <c r="AM169" s="268">
        <v>-87.32783216666671</v>
      </c>
      <c r="AN169" s="268">
        <v>-87.32783216666671</v>
      </c>
      <c r="AO169" s="271">
        <v>-87.32783216666671</v>
      </c>
      <c r="AP169" s="5"/>
      <c r="AQ169" s="272">
        <v>-87.32783216666671</v>
      </c>
      <c r="AR169" s="271">
        <f ca="1">SUMIF($AD$4:$AO$4,"&lt;"&amp;MONTH(TODAY()),$AD169:$AO169)</f>
        <v>-436.63916083333356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-0.75821852562925973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-0.9793348815008277</v>
      </c>
      <c r="AV169" s="45">
        <f ca="1">IFERROR(($AC169/$AR169)-1,"")</f>
        <v>-0.87674085417056036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-3.6052420148771588E-3</v>
      </c>
      <c r="E170" s="276">
        <f t="shared" si="291"/>
        <v>-4.7040489710660251E-3</v>
      </c>
      <c r="F170" s="276">
        <f t="shared" si="291"/>
        <v>-6.9057548461417149E-3</v>
      </c>
      <c r="G170" s="276">
        <f t="shared" si="291"/>
        <v>-3.007249045030325E-3</v>
      </c>
      <c r="H170" s="276">
        <f t="shared" si="291"/>
        <v>-9.9325401200806322E-4</v>
      </c>
      <c r="I170" s="276">
        <f t="shared" si="291"/>
        <v>-1.5236274379252996E-3</v>
      </c>
      <c r="J170" s="276">
        <f t="shared" si="291"/>
        <v>-3.9699434253838402E-3</v>
      </c>
      <c r="K170" s="276">
        <f t="shared" si="291"/>
        <v>-1.1639148656956151E-2</v>
      </c>
      <c r="L170" s="276">
        <f t="shared" si="291"/>
        <v>-1.8243957986449903E-2</v>
      </c>
      <c r="M170" s="276">
        <f t="shared" si="291"/>
        <v>8.6764912381021419E-3</v>
      </c>
      <c r="N170" s="276">
        <f t="shared" si="291"/>
        <v>-2.9417720853559776E-2</v>
      </c>
      <c r="O170" s="276">
        <f t="shared" si="291"/>
        <v>-1.4957733697091512E-2</v>
      </c>
      <c r="P170" s="276">
        <f t="shared" ca="1" si="291"/>
        <v>-3.6315801974152418E-3</v>
      </c>
      <c r="Q170" s="277">
        <f t="shared" si="291"/>
        <v>-1.8343016436308555E-2</v>
      </c>
      <c r="R170" s="276">
        <f t="shared" si="291"/>
        <v>1.2762830412394982E-3</v>
      </c>
      <c r="S170" s="276">
        <f t="shared" si="291"/>
        <v>-1.0601229545279759E-3</v>
      </c>
      <c r="T170" s="276">
        <f t="shared" si="291"/>
        <v>-4.6365563051986174E-4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-4.3061041784684499E-3</v>
      </c>
      <c r="AD170" s="276">
        <f t="shared" si="291"/>
        <v>-2.5252862485519625E-2</v>
      </c>
      <c r="AE170" s="276">
        <f t="shared" si="291"/>
        <v>-2.4047617263631645E-2</v>
      </c>
      <c r="AF170" s="276">
        <f t="shared" si="291"/>
        <v>-2.3066334709532711E-2</v>
      </c>
      <c r="AG170" s="276">
        <f t="shared" si="291"/>
        <v>-2.2339756292982772E-2</v>
      </c>
      <c r="AH170" s="276">
        <f t="shared" si="291"/>
        <v>-2.1648392800433278E-2</v>
      </c>
      <c r="AI170" s="276">
        <f t="shared" si="291"/>
        <v>-2.1240812534991313E-2</v>
      </c>
      <c r="AJ170" s="276">
        <f t="shared" si="291"/>
        <v>-2.0341183727037717E-2</v>
      </c>
      <c r="AK170" s="276">
        <f t="shared" si="291"/>
        <v>-1.9639606736261379E-2</v>
      </c>
      <c r="AL170" s="276">
        <f t="shared" si="291"/>
        <v>-1.9065711181938227E-2</v>
      </c>
      <c r="AM170" s="276">
        <f t="shared" si="291"/>
        <v>-1.8459750949804062E-2</v>
      </c>
      <c r="AN170" s="276">
        <f t="shared" si="291"/>
        <v>-1.7904095511496253E-2</v>
      </c>
      <c r="AO170" s="279">
        <f t="shared" si="291"/>
        <v>-1.731053055971217E-2</v>
      </c>
      <c r="AP170" s="5"/>
      <c r="AQ170" s="280">
        <f>IFERROR(AQ169/AQ$11,"")</f>
        <v>-2.2339756292982772E-2</v>
      </c>
      <c r="AR170" s="279">
        <f ca="1">IFERROR(AR169/AR$11,"")</f>
        <v>-2.3202619624138252E-2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-37.222000000000001</v>
      </c>
      <c r="E171" s="268">
        <v>-64</v>
      </c>
      <c r="F171" s="268">
        <v>-40</v>
      </c>
      <c r="G171" s="268">
        <v>0</v>
      </c>
      <c r="H171" s="268">
        <v>0</v>
      </c>
      <c r="I171" s="268">
        <v>0</v>
      </c>
      <c r="J171" s="268">
        <v>0</v>
      </c>
      <c r="K171" s="268">
        <v>0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-141.22200000000001</v>
      </c>
      <c r="Q171" s="269">
        <v>0</v>
      </c>
      <c r="R171" s="268">
        <v>0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0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-2.9460300077003444E-2</v>
      </c>
      <c r="E172" s="276">
        <f t="shared" si="293"/>
        <v>-5.1223357031232555E-2</v>
      </c>
      <c r="F172" s="276">
        <f t="shared" si="293"/>
        <v>-1.8973013724442538E-2</v>
      </c>
      <c r="G172" s="276">
        <f t="shared" si="293"/>
        <v>0</v>
      </c>
      <c r="H172" s="276">
        <f t="shared" si="293"/>
        <v>0</v>
      </c>
      <c r="I172" s="276">
        <f t="shared" si="293"/>
        <v>0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-1.4668713947786056E-2</v>
      </c>
      <c r="Q172" s="277">
        <f t="shared" si="293"/>
        <v>0</v>
      </c>
      <c r="R172" s="276">
        <f t="shared" si="293"/>
        <v>0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0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-4.5</v>
      </c>
      <c r="E173" s="268">
        <v>-9.2751999999999999</v>
      </c>
      <c r="F173" s="268">
        <v>0</v>
      </c>
      <c r="G173" s="268">
        <v>0</v>
      </c>
      <c r="H173" s="268">
        <v>-40.676000000000002</v>
      </c>
      <c r="I173" s="268">
        <v>-86.461570000000009</v>
      </c>
      <c r="J173" s="268">
        <v>-147.65047000000001</v>
      </c>
      <c r="K173" s="268">
        <v>-73.263790000000014</v>
      </c>
      <c r="L173" s="268">
        <v>-45.404559999999996</v>
      </c>
      <c r="M173" s="268">
        <v>-77.805059999999997</v>
      </c>
      <c r="N173" s="268">
        <v>-4.8861999999999997</v>
      </c>
      <c r="O173" s="268">
        <v>-4.7868000000000004</v>
      </c>
      <c r="P173" s="268">
        <f ca="1">SUMIF($D$4:$O$4,"&lt;"&amp;MONTH(TODAY()),$D173:$O173)</f>
        <v>-54.4512</v>
      </c>
      <c r="Q173" s="269">
        <v>0</v>
      </c>
      <c r="R173" s="268">
        <v>-4.7102200000000005</v>
      </c>
      <c r="S173" s="268">
        <v>-4.5</v>
      </c>
      <c r="T173" s="268">
        <v>0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-9.2102199999999996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-3.5616396310385119E-3</v>
      </c>
      <c r="E174" s="307">
        <f t="shared" si="295"/>
        <v>-7.4235450177513786E-3</v>
      </c>
      <c r="F174" s="307">
        <f t="shared" si="295"/>
        <v>0</v>
      </c>
      <c r="G174" s="308">
        <f t="shared" si="295"/>
        <v>0</v>
      </c>
      <c r="H174" s="308">
        <f t="shared" si="295"/>
        <v>-1.6113781201242777E-2</v>
      </c>
      <c r="I174" s="308">
        <f t="shared" si="295"/>
        <v>-1.9795043152490619E-2</v>
      </c>
      <c r="J174" s="308">
        <f t="shared" si="295"/>
        <v>-5.1908062770932004E-2</v>
      </c>
      <c r="K174" s="308">
        <f t="shared" si="295"/>
        <v>-3.8450424757072658E-2</v>
      </c>
      <c r="L174" s="308">
        <f t="shared" si="295"/>
        <v>-1.6944196233375213E-2</v>
      </c>
      <c r="M174" s="308">
        <f t="shared" si="295"/>
        <v>-2.7834491038701375E-2</v>
      </c>
      <c r="N174" s="308">
        <f t="shared" si="295"/>
        <v>-2.6480573194773952E-3</v>
      </c>
      <c r="O174" s="308">
        <f t="shared" si="295"/>
        <v>-1.9989748133975929E-3</v>
      </c>
      <c r="P174" s="308">
        <f t="shared" ca="1" si="295"/>
        <v>-5.6558402863129548E-3</v>
      </c>
      <c r="Q174" s="309">
        <f t="shared" si="295"/>
        <v>0</v>
      </c>
      <c r="R174" s="308">
        <f t="shared" si="295"/>
        <v>-1.6277456362946694E-3</v>
      </c>
      <c r="S174" s="308">
        <f t="shared" si="295"/>
        <v>-1.5846961009622978E-3</v>
      </c>
      <c r="T174" s="308">
        <f t="shared" si="295"/>
        <v>0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-7.3690702926849537E-4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0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0</v>
      </c>
      <c r="E175" s="268">
        <v>-18.988569999999999</v>
      </c>
      <c r="F175" s="268">
        <v>-21.295939999999998</v>
      </c>
      <c r="G175" s="293">
        <v>-39.880520000000004</v>
      </c>
      <c r="H175" s="293">
        <v>-37.878259999999997</v>
      </c>
      <c r="I175" s="293">
        <v>0</v>
      </c>
      <c r="J175" s="293">
        <v>0</v>
      </c>
      <c r="K175" s="293">
        <v>-37.10431999999998</v>
      </c>
      <c r="L175" s="293">
        <v>0</v>
      </c>
      <c r="M175" s="293">
        <v>0</v>
      </c>
      <c r="N175" s="293">
        <v>0</v>
      </c>
      <c r="O175" s="293">
        <v>0</v>
      </c>
      <c r="P175" s="293">
        <f ca="1">SUMIF($D$4:$O$4,"&lt;"&amp;MONTH(TODAY()),$D175:$O175)</f>
        <v>-118.04329</v>
      </c>
      <c r="Q175" s="311">
        <v>0</v>
      </c>
      <c r="R175" s="293">
        <v>-4.47912</v>
      </c>
      <c r="S175" s="293">
        <v>-1.81351</v>
      </c>
      <c r="T175" s="293">
        <v>-2.3139700000000003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-8.6066000000000003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-0.9419774366031336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0</v>
      </c>
      <c r="E176" s="313">
        <f t="shared" si="297"/>
        <v>-1.5197785947227368E-2</v>
      </c>
      <c r="F176" s="313">
        <f t="shared" si="297"/>
        <v>-1.0101204047372619E-2</v>
      </c>
      <c r="G176" s="314">
        <f t="shared" si="297"/>
        <v>-1.6068030606572248E-2</v>
      </c>
      <c r="H176" s="314">
        <f t="shared" si="297"/>
        <v>-1.5005457614411107E-2</v>
      </c>
      <c r="I176" s="314">
        <f t="shared" si="297"/>
        <v>0</v>
      </c>
      <c r="J176" s="314">
        <f t="shared" si="297"/>
        <v>0</v>
      </c>
      <c r="K176" s="314">
        <f t="shared" si="297"/>
        <v>-1.9473151256880719E-2</v>
      </c>
      <c r="L176" s="314">
        <f t="shared" si="297"/>
        <v>0</v>
      </c>
      <c r="M176" s="314">
        <f t="shared" si="297"/>
        <v>0</v>
      </c>
      <c r="N176" s="314">
        <f t="shared" si="297"/>
        <v>0</v>
      </c>
      <c r="O176" s="314">
        <f t="shared" si="297"/>
        <v>0</v>
      </c>
      <c r="P176" s="314">
        <f t="shared" ca="1" si="297"/>
        <v>-1.2261143833578013E-2</v>
      </c>
      <c r="Q176" s="315">
        <f t="shared" si="297"/>
        <v>0</v>
      </c>
      <c r="R176" s="314">
        <f t="shared" si="297"/>
        <v>-1.5478826964430916E-3</v>
      </c>
      <c r="S176" s="314">
        <f t="shared" si="297"/>
        <v>-6.3863605023469698E-4</v>
      </c>
      <c r="T176" s="314">
        <f t="shared" si="297"/>
        <v>-5.9451481700175367E-4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-6.8861156824725502E-4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-1.5473515789570494E-2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-12.564399999999999</v>
      </c>
      <c r="E177" s="324">
        <f t="shared" si="299"/>
        <v>-12.307320000000001</v>
      </c>
      <c r="F177" s="324">
        <f t="shared" si="299"/>
        <v>-24.621830000000003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-2.7090900000000002</v>
      </c>
      <c r="M177" s="324">
        <f t="shared" si="299"/>
        <v>-101.08146000000002</v>
      </c>
      <c r="N177" s="324">
        <f t="shared" si="299"/>
        <v>-45.685190000000006</v>
      </c>
      <c r="O177" s="324">
        <f t="shared" si="299"/>
        <v>-0.33613999999999999</v>
      </c>
      <c r="P177" s="324">
        <f ca="1">SUMIF($D$4:$O$4,"&lt;"&amp;MONTH(TODAY()),$D177:$O177)</f>
        <v>-49.493549999999999</v>
      </c>
      <c r="Q177" s="325">
        <f t="shared" ref="Q177:AB177" si="300">+Q180+Q186+Q187</f>
        <v>-101.87285</v>
      </c>
      <c r="R177" s="324">
        <f t="shared" si="300"/>
        <v>-143.2466</v>
      </c>
      <c r="S177" s="324">
        <f t="shared" si="300"/>
        <v>-16.01322</v>
      </c>
      <c r="T177" s="324">
        <f t="shared" si="300"/>
        <v>-28.48218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-289.61485000000005</v>
      </c>
      <c r="AD177" s="327">
        <v>-27</v>
      </c>
      <c r="AE177" s="327">
        <v>-27.929328526913118</v>
      </c>
      <c r="AF177" s="327">
        <v>-28.890644146823817</v>
      </c>
      <c r="AG177" s="327">
        <v>-29.885047841880809</v>
      </c>
      <c r="AH177" s="327">
        <v>-30.913678489570557</v>
      </c>
      <c r="AI177" s="327">
        <v>-31.977714167058643</v>
      </c>
      <c r="AJ177" s="327">
        <v>-33.078373500426103</v>
      </c>
      <c r="AK177" s="327">
        <v>-34.216917060345843</v>
      </c>
      <c r="AL177" s="327">
        <v>-35.394648805797679</v>
      </c>
      <c r="AM177" s="327">
        <v>-36.612917577475429</v>
      </c>
      <c r="AN177" s="327">
        <v>-37.873118642596417</v>
      </c>
      <c r="AO177" s="328">
        <v>-39.176695292882705</v>
      </c>
      <c r="AP177" s="121"/>
      <c r="AQ177" s="329">
        <v>-29.885047841880809</v>
      </c>
      <c r="AR177" s="330">
        <f ca="1">SUMIF($AD$4:$AO$4,"&lt;"&amp;MONTH(TODAY()),$AD177:$AO177)</f>
        <v>-144.61869900518832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-4.6942131372961549E-2</v>
      </c>
      <c r="AV177" s="45">
        <f ca="1">IFERROR(($AC177/$AR177)-1,"")</f>
        <v>1.0026099805365409</v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-9.9444144400489508E-3</v>
      </c>
      <c r="E178" s="336">
        <f t="shared" ref="E178:O178" si="302">IFERROR(E177/E$11,"")</f>
        <v>-9.850347600900455E-3</v>
      </c>
      <c r="F178" s="336">
        <f t="shared" si="302"/>
        <v>-1.1678757962772277E-2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-1.0109855171787693E-3</v>
      </c>
      <c r="M178" s="337">
        <f t="shared" si="302"/>
        <v>-3.616154261109563E-2</v>
      </c>
      <c r="N178" s="337">
        <f t="shared" si="302"/>
        <v>-2.475891321911005E-2</v>
      </c>
      <c r="O178" s="337">
        <f t="shared" si="302"/>
        <v>-1.4037256492342834E-4</v>
      </c>
      <c r="P178" s="337">
        <f ca="1">IFERROR(P177/P$11,"")</f>
        <v>-5.1408897141411855E-3</v>
      </c>
      <c r="Q178" s="338">
        <f>IFERROR(Q177/Q$11,"")</f>
        <v>-3.5459748835743571E-2</v>
      </c>
      <c r="R178" s="337">
        <f t="shared" ref="R178:AB178" si="303">IFERROR(R177/R$11,"")</f>
        <v>-4.9502789267602779E-2</v>
      </c>
      <c r="S178" s="337">
        <f t="shared" si="303"/>
        <v>-5.6391305106336638E-3</v>
      </c>
      <c r="T178" s="337">
        <f t="shared" si="303"/>
        <v>-7.3177603990159787E-3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-2.3172000098319143E-2</v>
      </c>
      <c r="AD178" s="337">
        <f t="shared" ref="AD178:AO178" si="305">IFERROR(AD177/AD$11,"")</f>
        <v>-7.8076744858128445E-3</v>
      </c>
      <c r="AE178" s="337">
        <f t="shared" si="305"/>
        <v>-7.6909478476874437E-3</v>
      </c>
      <c r="AF178" s="337">
        <f t="shared" si="305"/>
        <v>-7.6310295507256119E-3</v>
      </c>
      <c r="AG178" s="337">
        <f t="shared" si="305"/>
        <v>-7.6450390331180389E-3</v>
      </c>
      <c r="AH178" s="337">
        <f t="shared" si="305"/>
        <v>-7.6634383133579722E-3</v>
      </c>
      <c r="AI178" s="337">
        <f t="shared" si="305"/>
        <v>-7.77796282202106E-3</v>
      </c>
      <c r="AJ178" s="337">
        <f t="shared" si="305"/>
        <v>-7.7049121233147147E-3</v>
      </c>
      <c r="AK178" s="337">
        <f t="shared" si="305"/>
        <v>-7.6952190168871736E-3</v>
      </c>
      <c r="AL178" s="337">
        <f t="shared" si="305"/>
        <v>-7.7274808589037174E-3</v>
      </c>
      <c r="AM178" s="337">
        <f t="shared" si="305"/>
        <v>-7.7394036157453104E-3</v>
      </c>
      <c r="AN178" s="337">
        <f t="shared" si="305"/>
        <v>-7.7648089580552105E-3</v>
      </c>
      <c r="AO178" s="340">
        <f t="shared" si="305"/>
        <v>-7.7657874273310678E-3</v>
      </c>
      <c r="AP178" s="119"/>
      <c r="AQ178" s="341">
        <f t="shared" ref="AQ178" si="306">IFERROR(AQ177/AQ$11,"")</f>
        <v>-7.6450390331180389E-3</v>
      </c>
      <c r="AR178" s="342">
        <f ca="1">IFERROR(AR177/AR$11,"")</f>
        <v>-7.6849100230749626E-3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7.3177603990159787E-3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-3.2727863410206021E-4</v>
      </c>
      <c r="AV178" s="45">
        <f ca="1">IF($AR178&lt;&gt;0,IFERROR(($AR178-$AC178),""),"")</f>
        <v>1.5487090075244181E-2</v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-1.4037256492342834E-4</v>
      </c>
      <c r="P179" s="346">
        <f t="shared" ca="1" si="307"/>
        <v>0</v>
      </c>
      <c r="Q179" s="347">
        <f t="shared" si="307"/>
        <v>-1.83316447117081E-2</v>
      </c>
      <c r="R179" s="346">
        <f t="shared" si="307"/>
        <v>-4.3968982146486035E-2</v>
      </c>
      <c r="S179" s="346">
        <f t="shared" si="307"/>
        <v>3.2028282394342829E-19</v>
      </c>
      <c r="T179" s="346">
        <f t="shared" si="307"/>
        <v>-3.2035771736894534E-3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-1.5391275848297893E-2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3.2035771736894534E-3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-0.33613999999999999</v>
      </c>
      <c r="P180" s="354">
        <f ca="1">SUMIF($D$4:$O$4,"&lt;"&amp;MONTH(TODAY()),$D180:$O180)</f>
        <v>0</v>
      </c>
      <c r="Q180" s="355">
        <f>Q181+Q183</f>
        <v>-52.665260000000004</v>
      </c>
      <c r="R180" s="356">
        <f t="shared" ref="R180:AB180" si="309">R181+R183</f>
        <v>-127.23338000000001</v>
      </c>
      <c r="S180" s="356">
        <f t="shared" si="309"/>
        <v>9.0949470177292826E-16</v>
      </c>
      <c r="T180" s="356">
        <f t="shared" si="309"/>
        <v>-12.468959999999999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-192.36760000000001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-52.665260000000004</v>
      </c>
      <c r="R181" s="356">
        <v>-68.739360000000005</v>
      </c>
      <c r="S181" s="356">
        <v>0</v>
      </c>
      <c r="T181" s="356">
        <v>-5.9039899999999994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-127.30861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-1.83316447117081E-2</v>
      </c>
      <c r="R182" s="346">
        <f t="shared" ref="R182:AB182" si="312">IFERROR(R181/R$11,"")</f>
        <v>-2.3754770113007109E-2</v>
      </c>
      <c r="S182" s="346">
        <f t="shared" si="312"/>
        <v>0</v>
      </c>
      <c r="T182" s="346">
        <f t="shared" si="312"/>
        <v>-1.5168777185660066E-3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-1.018592493940443E-2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-0.33613999999999999</v>
      </c>
      <c r="P183" s="356">
        <f ca="1">SUMIF($D$4:$O$4,"&lt;"&amp;MONTH(TODAY()),$D183:$O183)</f>
        <v>0</v>
      </c>
      <c r="Q183" s="355">
        <v>0</v>
      </c>
      <c r="R183" s="356">
        <v>-58.494020000000006</v>
      </c>
      <c r="S183" s="356">
        <v>9.0949470177292826E-16</v>
      </c>
      <c r="T183" s="356">
        <v>-6.5649700000000006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-65.058990000000009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-1.4037256492342834E-4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-2.0214212033478927E-2</v>
      </c>
      <c r="S184" s="346">
        <f t="shared" si="317"/>
        <v>3.2028282394342829E-19</v>
      </c>
      <c r="T184" s="346">
        <f t="shared" si="317"/>
        <v>-1.6866994551234468E-3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-5.2053509088934632E-3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-9.9444144400489508E-3</v>
      </c>
      <c r="E185" s="370">
        <f t="shared" si="321"/>
        <v>-9.850347600900455E-3</v>
      </c>
      <c r="F185" s="370">
        <f t="shared" si="321"/>
        <v>-1.1678757962772277E-2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-1.0109855171787693E-3</v>
      </c>
      <c r="M185" s="371">
        <f t="shared" si="321"/>
        <v>-3.616154261109563E-2</v>
      </c>
      <c r="N185" s="371">
        <f t="shared" si="321"/>
        <v>-2.475891321911005E-2</v>
      </c>
      <c r="O185" s="371">
        <f t="shared" si="321"/>
        <v>0</v>
      </c>
      <c r="P185" s="371">
        <f t="shared" ca="1" si="321"/>
        <v>-5.1408897141411855E-3</v>
      </c>
      <c r="Q185" s="372">
        <f t="shared" si="321"/>
        <v>-1.7128104124035471E-2</v>
      </c>
      <c r="R185" s="371">
        <f t="shared" si="321"/>
        <v>-5.5338071211167468E-3</v>
      </c>
      <c r="S185" s="371">
        <f t="shared" si="321"/>
        <v>-5.6391305106336638E-3</v>
      </c>
      <c r="T185" s="371">
        <f t="shared" si="321"/>
        <v>-4.1141832253265252E-3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-7.7807242500212478E-3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4.1141832253265252E-3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-12.564399999999999</v>
      </c>
      <c r="E186" s="365">
        <v>-12.307320000000001</v>
      </c>
      <c r="F186" s="365">
        <v>-24.621830000000003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-2.7090900000000002</v>
      </c>
      <c r="M186" s="365">
        <v>-101.08146000000002</v>
      </c>
      <c r="N186" s="365">
        <v>-45.685190000000006</v>
      </c>
      <c r="O186" s="365">
        <v>0</v>
      </c>
      <c r="P186" s="365">
        <f ca="1">SUMIF($D$4:$O$4,"&lt;"&amp;MONTH(TODAY()),$D186:$O186)</f>
        <v>-49.493549999999999</v>
      </c>
      <c r="Q186" s="378">
        <v>-49.207590000000003</v>
      </c>
      <c r="R186" s="365">
        <v>-16.01322</v>
      </c>
      <c r="S186" s="365">
        <v>-16.01322</v>
      </c>
      <c r="T186" s="365">
        <v>-16.01322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-97.247250000000008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-279.05066999999997</v>
      </c>
      <c r="E189" s="71">
        <f t="shared" si="327"/>
        <v>-469.27497999999997</v>
      </c>
      <c r="F189" s="71">
        <f t="shared" si="327"/>
        <v>-608.10167000000001</v>
      </c>
      <c r="G189" s="71">
        <f t="shared" si="327"/>
        <v>-337.39658000000003</v>
      </c>
      <c r="H189" s="71">
        <f t="shared" si="327"/>
        <v>-500.87860999999998</v>
      </c>
      <c r="I189" s="71">
        <f t="shared" si="327"/>
        <v>-525.67506000000003</v>
      </c>
      <c r="J189" s="71">
        <f t="shared" si="327"/>
        <v>-798.32784000000004</v>
      </c>
      <c r="K189" s="71">
        <f t="shared" si="327"/>
        <v>-546.56772999999998</v>
      </c>
      <c r="L189" s="71">
        <f t="shared" si="327"/>
        <v>-761.1183299999999</v>
      </c>
      <c r="M189" s="71">
        <f t="shared" si="327"/>
        <v>-637.02743999999996</v>
      </c>
      <c r="N189" s="71">
        <f t="shared" si="327"/>
        <v>-636.86041</v>
      </c>
      <c r="O189" s="71">
        <f t="shared" si="327"/>
        <v>-655.26573999999994</v>
      </c>
      <c r="P189" s="71">
        <f ca="1">SUMIF($D$4:$O$4,"&lt;"&amp;MONTH(TODAY()),$D189:$O189)</f>
        <v>-2194.7025100000001</v>
      </c>
      <c r="Q189" s="109">
        <f t="shared" ref="Q189:AB189" si="328">Q35+Q129+Q177+Q165</f>
        <v>-934.17610000000002</v>
      </c>
      <c r="R189" s="71">
        <f t="shared" si="328"/>
        <v>-667.70631999999978</v>
      </c>
      <c r="S189" s="71">
        <f t="shared" si="328"/>
        <v>-477.05983999999989</v>
      </c>
      <c r="T189" s="71">
        <f>T35+T129+T177+T165</f>
        <v>-372.32112000000006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-2451.2633799999999</v>
      </c>
      <c r="AD189" s="71">
        <v>-401.6978342371101</v>
      </c>
      <c r="AE189" s="71">
        <v>-403.10259694519777</v>
      </c>
      <c r="AF189" s="71">
        <v>-404.48769317864111</v>
      </c>
      <c r="AG189" s="71">
        <v>-405.81986846548921</v>
      </c>
      <c r="AH189" s="71">
        <v>-407.19095134501168</v>
      </c>
      <c r="AI189" s="71">
        <v>-408.46731831867089</v>
      </c>
      <c r="AJ189" s="71">
        <v>-410.06676296162016</v>
      </c>
      <c r="AK189" s="71">
        <v>-411.62599825286622</v>
      </c>
      <c r="AL189" s="71">
        <v>-413.17088099540337</v>
      </c>
      <c r="AM189" s="71">
        <v>-414.80159180544024</v>
      </c>
      <c r="AN189" s="71">
        <v>-416.4645330825262</v>
      </c>
      <c r="AO189" s="71">
        <v>-418.22688831271847</v>
      </c>
      <c r="AP189" s="5"/>
      <c r="AQ189" s="72">
        <v>-405.81986846548921</v>
      </c>
      <c r="AR189" s="73">
        <f ca="1">SUMIF($AD$4:$AO$4,"&lt;"&amp;MONTH(TODAY()),$AD189:$AO189)</f>
        <v>-2022.2989441714499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0.10351183761258054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-8.2545856101517767E-2</v>
      </c>
      <c r="AV189" s="45">
        <f ca="1">IFERROR(($AC189/$AR189)-1,"")</f>
        <v>0.21211722285910595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-0.2208617611866332</v>
      </c>
      <c r="E190" s="47">
        <f>IFERROR(E189/E$11,"")</f>
        <v>-0.37559124759944557</v>
      </c>
      <c r="F190" s="47">
        <f t="shared" ref="F190:O190" si="330">IFERROR(F189/F$11,"")</f>
        <v>-0.28843803326916068</v>
      </c>
      <c r="G190" s="48">
        <f t="shared" si="330"/>
        <v>-0.13593851268721674</v>
      </c>
      <c r="H190" s="48">
        <f t="shared" si="330"/>
        <v>-0.19842286188225519</v>
      </c>
      <c r="I190" s="48">
        <f t="shared" si="330"/>
        <v>-0.1203512785725276</v>
      </c>
      <c r="J190" s="48">
        <f t="shared" si="330"/>
        <v>-0.28066047897106294</v>
      </c>
      <c r="K190" s="48">
        <f t="shared" si="330"/>
        <v>-0.28685058986177209</v>
      </c>
      <c r="L190" s="48">
        <f t="shared" si="330"/>
        <v>-0.28403619240752098</v>
      </c>
      <c r="M190" s="48">
        <f t="shared" si="330"/>
        <v>-0.2278943627842055</v>
      </c>
      <c r="N190" s="48">
        <f t="shared" si="330"/>
        <v>-0.34514405267608261</v>
      </c>
      <c r="O190" s="48">
        <f t="shared" si="330"/>
        <v>-0.27363994951582171</v>
      </c>
      <c r="P190" s="48">
        <f ca="1">IFERROR(P189/P$11,"")</f>
        <v>-0.22796351361457892</v>
      </c>
      <c r="Q190" s="49">
        <f>IFERROR(Q189/Q$11,"")</f>
        <v>-0.32516661577991063</v>
      </c>
      <c r="R190" s="48">
        <f>IFERROR(R189/R$11,"")</f>
        <v>-0.23074422186360119</v>
      </c>
      <c r="S190" s="48">
        <f t="shared" ref="S190:AB190" si="331">IFERROR(S189/S$11,"")</f>
        <v>-0.16799885963859945</v>
      </c>
      <c r="T190" s="48">
        <f t="shared" si="331"/>
        <v>-9.5658293980772427E-2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-0.19612487164372305</v>
      </c>
      <c r="AD190" s="107">
        <f t="shared" ref="AD190:AO190" si="333">IFERROR(AD189/AD$11,"")</f>
        <v>-0.1161602196807171</v>
      </c>
      <c r="AE190" s="107">
        <f t="shared" si="333"/>
        <v>-0.11100306430157995</v>
      </c>
      <c r="AF190" s="107">
        <f t="shared" si="333"/>
        <v>-0.10683934646332162</v>
      </c>
      <c r="AG190" s="107">
        <f t="shared" si="333"/>
        <v>-0.10381474880845423</v>
      </c>
      <c r="AH190" s="107">
        <f t="shared" si="333"/>
        <v>-0.10094181248740138</v>
      </c>
      <c r="AI190" s="107">
        <f t="shared" si="333"/>
        <v>-9.9351804800545979E-2</v>
      </c>
      <c r="AJ190" s="107">
        <f t="shared" si="333"/>
        <v>-9.5516436842661229E-2</v>
      </c>
      <c r="AK190" s="107">
        <f t="shared" si="333"/>
        <v>-9.2572694495364538E-2</v>
      </c>
      <c r="AL190" s="107">
        <f t="shared" si="333"/>
        <v>-9.0204880739638421E-2</v>
      </c>
      <c r="AM190" s="107">
        <f t="shared" si="333"/>
        <v>-8.7682630935999165E-2</v>
      </c>
      <c r="AN190" s="107">
        <f t="shared" si="333"/>
        <v>-8.5384242256575538E-2</v>
      </c>
      <c r="AO190" s="107">
        <f t="shared" si="333"/>
        <v>-8.2902886186542332E-2</v>
      </c>
      <c r="AP190" s="56"/>
      <c r="AQ190" s="52">
        <f t="shared" ref="AQ190" si="334">IFERROR(AQ189/AQ$11,"")</f>
        <v>-0.10381474880845423</v>
      </c>
      <c r="AR190" s="224">
        <f ca="1">IFERROR(AR189/AR$11,"")</f>
        <v>-0.10746318098989079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-4.0280218706444312E-2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-8.1564548276818055E-3</v>
      </c>
      <c r="AV190" s="45">
        <f ca="1">IF($AR190&lt;&gt;0,IFERROR(($AR190-$AC190),""),"")</f>
        <v>8.8661690653832267E-2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-1056.5590100000004</v>
      </c>
      <c r="E191" s="40">
        <f t="shared" si="335"/>
        <v>-1190.9647100000009</v>
      </c>
      <c r="F191" s="40">
        <f t="shared" si="335"/>
        <v>-781.70254999999997</v>
      </c>
      <c r="G191" s="40">
        <f t="shared" si="335"/>
        <v>-44.879409999998586</v>
      </c>
      <c r="H191" s="40">
        <f t="shared" si="335"/>
        <v>231.10120999999958</v>
      </c>
      <c r="I191" s="40">
        <f t="shared" si="335"/>
        <v>1797.7492499999994</v>
      </c>
      <c r="J191" s="40">
        <f t="shared" si="335"/>
        <v>456.467680000001</v>
      </c>
      <c r="K191" s="40">
        <f t="shared" si="335"/>
        <v>-540.60240000000044</v>
      </c>
      <c r="L191" s="40">
        <f t="shared" si="335"/>
        <v>35.782540000000949</v>
      </c>
      <c r="M191" s="40">
        <f t="shared" si="335"/>
        <v>-455.69979999999998</v>
      </c>
      <c r="N191" s="40">
        <f t="shared" si="335"/>
        <v>-772.84402999999975</v>
      </c>
      <c r="O191" s="40">
        <f t="shared" si="335"/>
        <v>372.72278999999878</v>
      </c>
      <c r="P191" s="40">
        <f ca="1">SUMIF($D$4:$O$4,"&lt;"&amp;MONTH(TODAY()),$D191:$O191)</f>
        <v>-2843.0044699999999</v>
      </c>
      <c r="Q191" s="41">
        <f t="shared" ref="Q191:AB191" si="336">Q189+Q127</f>
        <v>-778.81367000000125</v>
      </c>
      <c r="R191" s="40">
        <f t="shared" si="336"/>
        <v>170.6034599999989</v>
      </c>
      <c r="S191" s="40">
        <f t="shared" si="336"/>
        <v>92.562770000002274</v>
      </c>
      <c r="T191" s="40">
        <f t="shared" si="336"/>
        <v>1281.5035199999984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765.85607999999831</v>
      </c>
      <c r="AD191" s="40">
        <v>231.96830346853426</v>
      </c>
      <c r="AE191" s="40">
        <v>341.48751129185644</v>
      </c>
      <c r="AF191" s="40">
        <v>438.9750459053285</v>
      </c>
      <c r="AG191" s="40">
        <v>516.44866031079914</v>
      </c>
      <c r="AH191" s="40">
        <v>594.97541140356338</v>
      </c>
      <c r="AI191" s="40">
        <v>643.23824748255231</v>
      </c>
      <c r="AJ191" s="40">
        <v>758.01084585272736</v>
      </c>
      <c r="AK191" s="40">
        <v>854.60357156093062</v>
      </c>
      <c r="AL191" s="40">
        <v>938.71901362014614</v>
      </c>
      <c r="AM191" s="40">
        <v>1033.3155206256915</v>
      </c>
      <c r="AN191" s="40">
        <v>1125.6162554424334</v>
      </c>
      <c r="AO191" s="40">
        <v>1230.8919376377494</v>
      </c>
      <c r="AP191" s="5"/>
      <c r="AQ191" s="43">
        <v>516.44866031079914</v>
      </c>
      <c r="AR191" s="44">
        <f ca="1">SUMIF($AD$4:$AO$4,"&lt;"&amp;MONTH(TODAY()),$AD191:$AO191)</f>
        <v>2123.8549323800817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-29.554375380604128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1.4813764048275173</v>
      </c>
      <c r="AV191" s="45">
        <f ca="1">IFERROR(($AC191/$AR191)-1,"")</f>
        <v>-0.63940282910860224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-0.8362405427881815</v>
      </c>
      <c r="E192" s="401">
        <f t="shared" si="338"/>
        <v>-0.95320641487388102</v>
      </c>
      <c r="F192" s="401">
        <f t="shared" si="338"/>
        <v>-0.37078133023954318</v>
      </c>
      <c r="G192" s="402">
        <f t="shared" si="338"/>
        <v>-1.8082104583512996E-2</v>
      </c>
      <c r="H192" s="402">
        <f t="shared" si="338"/>
        <v>9.1550652308055175E-2</v>
      </c>
      <c r="I192" s="402">
        <f t="shared" si="338"/>
        <v>0.41158776067919689</v>
      </c>
      <c r="J192" s="402">
        <f t="shared" si="338"/>
        <v>0.16047597401038921</v>
      </c>
      <c r="K192" s="402">
        <f t="shared" si="338"/>
        <v>-0.28371985539777439</v>
      </c>
      <c r="L192" s="402">
        <f t="shared" si="338"/>
        <v>1.3353424842980837E-2</v>
      </c>
      <c r="M192" s="402">
        <f t="shared" si="338"/>
        <v>-0.16302502689976728</v>
      </c>
      <c r="N192" s="402">
        <f t="shared" si="338"/>
        <v>-0.41883985314884919</v>
      </c>
      <c r="O192" s="402">
        <f t="shared" si="338"/>
        <v>0.15564959254392866</v>
      </c>
      <c r="P192" s="402">
        <f ca="1">IFERROR(P191/P$11,"")</f>
        <v>-0.2953025684575144</v>
      </c>
      <c r="Q192" s="403">
        <f t="shared" ref="Q192:AB192" si="339">Q191/Q11</f>
        <v>-0.27108829416320168</v>
      </c>
      <c r="R192" s="402">
        <f t="shared" si="339"/>
        <v>5.8956702139554062E-2</v>
      </c>
      <c r="S192" s="402">
        <f t="shared" si="339"/>
        <v>3.2596413491838568E-2</v>
      </c>
      <c r="T192" s="402">
        <f t="shared" si="339"/>
        <v>0.32924922565111131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6.1275922698916414E-2</v>
      </c>
      <c r="AD192" s="405">
        <f t="shared" ref="AD192:AO192" si="341">IFERROR(AD191/AD$11,"")</f>
        <v>6.7079000166983926E-2</v>
      </c>
      <c r="AE192" s="405">
        <f t="shared" si="341"/>
        <v>9.4036010835399891E-2</v>
      </c>
      <c r="AF192" s="405">
        <f t="shared" si="341"/>
        <v>0.11594866249124348</v>
      </c>
      <c r="AG192" s="405">
        <f t="shared" si="341"/>
        <v>0.13211523660820396</v>
      </c>
      <c r="AH192" s="405">
        <f t="shared" si="341"/>
        <v>0.14749319996953003</v>
      </c>
      <c r="AI192" s="405">
        <f t="shared" si="341"/>
        <v>0.15645530973490043</v>
      </c>
      <c r="AJ192" s="405">
        <f t="shared" si="341"/>
        <v>0.17656270057351781</v>
      </c>
      <c r="AK192" s="405">
        <f t="shared" si="341"/>
        <v>0.19219620646059754</v>
      </c>
      <c r="AL192" s="405">
        <f t="shared" si="341"/>
        <v>0.20494434764529873</v>
      </c>
      <c r="AM192" s="405">
        <f t="shared" si="341"/>
        <v>0.2184268942679454</v>
      </c>
      <c r="AN192" s="405">
        <f t="shared" si="341"/>
        <v>0.23077569254520675</v>
      </c>
      <c r="AO192" s="405">
        <f t="shared" si="341"/>
        <v>0.24399314598255514</v>
      </c>
      <c r="AP192" s="406"/>
      <c r="AQ192" s="407">
        <f t="shared" ref="AQ192" si="342">IFERROR(AQ191/AQ$11,"")</f>
        <v>0.13211523660820396</v>
      </c>
      <c r="AR192" s="408">
        <f ca="1">IFERROR(AR191/AR$11,"")</f>
        <v>0.11285977656886081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-0.34733133023462431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-0.19713398904290735</v>
      </c>
      <c r="AV192" s="45">
        <f ca="1">IF($AR192&lt;&gt;0,IFERROR(($AR192-$AC192),""),"")</f>
        <v>5.15838538699444E-2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259" priority="20" operator="lessThan">
      <formula>0</formula>
    </cfRule>
  </conditionalFormatting>
  <conditionalFormatting sqref="AT47:AV48">
    <cfRule type="cellIs" dxfId="258" priority="19" operator="greaterThan">
      <formula>0</formula>
    </cfRule>
  </conditionalFormatting>
  <conditionalFormatting sqref="AT50:AV51">
    <cfRule type="cellIs" dxfId="257" priority="18" operator="greaterThan">
      <formula>0</formula>
    </cfRule>
  </conditionalFormatting>
  <conditionalFormatting sqref="AT57:AV57">
    <cfRule type="cellIs" dxfId="256" priority="17" operator="greaterThan">
      <formula>0</formula>
    </cfRule>
  </conditionalFormatting>
  <conditionalFormatting sqref="AT63:AV63">
    <cfRule type="cellIs" dxfId="255" priority="16" operator="greaterThan">
      <formula>0</formula>
    </cfRule>
  </conditionalFormatting>
  <conditionalFormatting sqref="AT67:AV67">
    <cfRule type="cellIs" dxfId="254" priority="15" operator="greaterThan">
      <formula>0</formula>
    </cfRule>
  </conditionalFormatting>
  <conditionalFormatting sqref="AT73:AV74">
    <cfRule type="cellIs" dxfId="253" priority="14" operator="greaterThan">
      <formula>0</formula>
    </cfRule>
  </conditionalFormatting>
  <conditionalFormatting sqref="AT85:AV86">
    <cfRule type="cellIs" dxfId="252" priority="13" operator="greaterThan">
      <formula>0</formula>
    </cfRule>
  </conditionalFormatting>
  <conditionalFormatting sqref="AT101:AV102">
    <cfRule type="cellIs" dxfId="251" priority="12" operator="greaterThan">
      <formula>0</formula>
    </cfRule>
  </conditionalFormatting>
  <conditionalFormatting sqref="AT115:AV118">
    <cfRule type="cellIs" dxfId="250" priority="11" operator="greaterThan">
      <formula>0</formula>
    </cfRule>
  </conditionalFormatting>
  <conditionalFormatting sqref="AT125:AV126">
    <cfRule type="cellIs" dxfId="249" priority="1" operator="greaterThan">
      <formula>0</formula>
    </cfRule>
  </conditionalFormatting>
  <conditionalFormatting sqref="AT127:AV128">
    <cfRule type="cellIs" dxfId="248" priority="3" operator="lessThan">
      <formula>0</formula>
    </cfRule>
  </conditionalFormatting>
  <conditionalFormatting sqref="AT129:AV134">
    <cfRule type="cellIs" dxfId="247" priority="10" operator="greaterThan">
      <formula>0</formula>
    </cfRule>
  </conditionalFormatting>
  <conditionalFormatting sqref="AT147:AV148">
    <cfRule type="cellIs" dxfId="246" priority="9" operator="greaterThan">
      <formula>0</formula>
    </cfRule>
  </conditionalFormatting>
  <conditionalFormatting sqref="AT155:AV166">
    <cfRule type="cellIs" dxfId="245" priority="8" operator="greaterThan">
      <formula>0</formula>
    </cfRule>
  </conditionalFormatting>
  <conditionalFormatting sqref="AT174:AV174">
    <cfRule type="cellIs" dxfId="244" priority="7" operator="greaterThan">
      <formula>0</formula>
    </cfRule>
  </conditionalFormatting>
  <conditionalFormatting sqref="AT176:AV179">
    <cfRule type="cellIs" dxfId="243" priority="6" operator="greaterThan">
      <formula>0</formula>
    </cfRule>
  </conditionalFormatting>
  <conditionalFormatting sqref="AT185:AV185">
    <cfRule type="cellIs" dxfId="242" priority="5" operator="greaterThan">
      <formula>0</formula>
    </cfRule>
  </conditionalFormatting>
  <conditionalFormatting sqref="AT189:AV190">
    <cfRule type="cellIs" dxfId="241" priority="4" operator="greaterThan">
      <formula>0</formula>
    </cfRule>
  </conditionalFormatting>
  <conditionalFormatting sqref="AT191:AV192">
    <cfRule type="cellIs" dxfId="240" priority="2" operator="lessThan">
      <formula>0</formula>
    </cfRule>
  </conditionalFormatting>
  <dataValidations count="2">
    <dataValidation type="list" allowBlank="1" showInputMessage="1" showErrorMessage="1" sqref="A1" xr:uid="{A1F9D870-66BF-44C4-9F83-1EC97C5D7220}">
      <formula1>$A$1047993:$A$1048020</formula1>
    </dataValidation>
    <dataValidation type="list" allowBlank="1" showInputMessage="1" showErrorMessage="1" sqref="AT8" xr:uid="{4C4468AD-66E9-473A-836E-8C451B760C04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280B-BF5A-4F97-87CC-F81AEF746EA6}">
  <sheetPr codeName="Hoja34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145</v>
      </c>
      <c r="B1" s="2" t="s">
        <v>1</v>
      </c>
      <c r="C1" s="1">
        <f>IFERROR(VLOOKUP($A$1,$A$1047993:$B$1048020,2,0),"")</f>
        <v>0</v>
      </c>
    </row>
    <row r="3" spans="1:64" x14ac:dyDescent="0.3">
      <c r="AF3" s="3">
        <f>+S11/AF11-1</f>
        <v>-0.25126126235011492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>
        <f>$C$1</f>
        <v>0</v>
      </c>
      <c r="E6" s="6">
        <f t="shared" ref="E6:O6" si="0">$C$1</f>
        <v>0</v>
      </c>
      <c r="F6" s="6">
        <f t="shared" si="0"/>
        <v>0</v>
      </c>
      <c r="G6" s="6">
        <f t="shared" si="0"/>
        <v>0</v>
      </c>
      <c r="H6" s="6">
        <f t="shared" si="0"/>
        <v>0</v>
      </c>
      <c r="I6" s="6">
        <f t="shared" si="0"/>
        <v>0</v>
      </c>
      <c r="J6" s="6">
        <f t="shared" si="0"/>
        <v>0</v>
      </c>
      <c r="K6" s="6">
        <f t="shared" si="0"/>
        <v>0</v>
      </c>
      <c r="L6" s="6">
        <f t="shared" si="0"/>
        <v>0</v>
      </c>
      <c r="M6" s="6">
        <f t="shared" si="0"/>
        <v>0</v>
      </c>
      <c r="N6" s="6">
        <f t="shared" si="0"/>
        <v>0</v>
      </c>
      <c r="O6" s="6">
        <f t="shared" si="0"/>
        <v>0</v>
      </c>
      <c r="P6" s="6" t="s">
        <v>5</v>
      </c>
      <c r="Q6" s="7">
        <f>$C$1</f>
        <v>0</v>
      </c>
      <c r="R6" s="8">
        <f t="shared" ref="R6:AB6" si="1">$C$1</f>
        <v>0</v>
      </c>
      <c r="S6" s="8">
        <f t="shared" si="1"/>
        <v>0</v>
      </c>
      <c r="T6" s="8">
        <f t="shared" si="1"/>
        <v>0</v>
      </c>
      <c r="U6" s="8">
        <f t="shared" si="1"/>
        <v>0</v>
      </c>
      <c r="V6" s="8">
        <f t="shared" si="1"/>
        <v>0</v>
      </c>
      <c r="W6" s="8">
        <f t="shared" si="1"/>
        <v>0</v>
      </c>
      <c r="X6" s="8">
        <f t="shared" si="1"/>
        <v>0</v>
      </c>
      <c r="Y6" s="8">
        <f t="shared" si="1"/>
        <v>0</v>
      </c>
      <c r="Z6" s="8">
        <f t="shared" si="1"/>
        <v>0</v>
      </c>
      <c r="AA6" s="8">
        <f t="shared" si="1"/>
        <v>0</v>
      </c>
      <c r="AB6" s="8">
        <f t="shared" si="1"/>
        <v>0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SLP</v>
      </c>
      <c r="E7" s="25" t="str">
        <f t="shared" ref="E7:AV7" si="3">$A$1</f>
        <v>SLP</v>
      </c>
      <c r="F7" s="25" t="str">
        <f t="shared" si="3"/>
        <v>SLP</v>
      </c>
      <c r="G7" s="25" t="str">
        <f t="shared" si="3"/>
        <v>SLP</v>
      </c>
      <c r="H7" s="25" t="str">
        <f t="shared" si="3"/>
        <v>SLP</v>
      </c>
      <c r="I7" s="25" t="str">
        <f t="shared" si="3"/>
        <v>SLP</v>
      </c>
      <c r="J7" s="25" t="str">
        <f t="shared" si="3"/>
        <v>SLP</v>
      </c>
      <c r="K7" s="25" t="str">
        <f t="shared" si="3"/>
        <v>SLP</v>
      </c>
      <c r="L7" s="25" t="str">
        <f t="shared" si="3"/>
        <v>SLP</v>
      </c>
      <c r="M7" s="25" t="str">
        <f t="shared" si="3"/>
        <v>SLP</v>
      </c>
      <c r="N7" s="25" t="str">
        <f t="shared" si="3"/>
        <v>SLP</v>
      </c>
      <c r="O7" s="25" t="str">
        <f t="shared" si="3"/>
        <v>SLP</v>
      </c>
      <c r="P7" s="25" t="str">
        <f t="shared" si="3"/>
        <v>SLP</v>
      </c>
      <c r="Q7" s="26" t="str">
        <f t="shared" si="3"/>
        <v>SLP</v>
      </c>
      <c r="R7" s="25" t="str">
        <f t="shared" si="3"/>
        <v>SLP</v>
      </c>
      <c r="S7" s="25" t="str">
        <f t="shared" si="3"/>
        <v>SLP</v>
      </c>
      <c r="T7" s="25" t="str">
        <f t="shared" si="3"/>
        <v>SLP</v>
      </c>
      <c r="U7" s="25" t="str">
        <f t="shared" si="3"/>
        <v>SLP</v>
      </c>
      <c r="V7" s="25" t="str">
        <f t="shared" si="3"/>
        <v>SLP</v>
      </c>
      <c r="W7" s="25" t="str">
        <f t="shared" si="3"/>
        <v>SLP</v>
      </c>
      <c r="X7" s="25" t="str">
        <f t="shared" si="3"/>
        <v>SLP</v>
      </c>
      <c r="Y7" s="25" t="str">
        <f t="shared" si="3"/>
        <v>SLP</v>
      </c>
      <c r="Z7" s="25" t="str">
        <f t="shared" si="3"/>
        <v>SLP</v>
      </c>
      <c r="AA7" s="25" t="str">
        <f t="shared" si="3"/>
        <v>SLP</v>
      </c>
      <c r="AB7" s="25" t="str">
        <f t="shared" si="3"/>
        <v>SLP</v>
      </c>
      <c r="AC7" s="27" t="str">
        <f t="shared" si="3"/>
        <v>SLP</v>
      </c>
      <c r="AD7" s="25" t="str">
        <f t="shared" si="3"/>
        <v>SLP</v>
      </c>
      <c r="AE7" s="25" t="str">
        <f t="shared" si="3"/>
        <v>SLP</v>
      </c>
      <c r="AF7" s="25" t="str">
        <f t="shared" si="3"/>
        <v>SLP</v>
      </c>
      <c r="AG7" s="25" t="str">
        <f t="shared" si="3"/>
        <v>SLP</v>
      </c>
      <c r="AH7" s="25" t="str">
        <f t="shared" si="3"/>
        <v>SLP</v>
      </c>
      <c r="AI7" s="25" t="str">
        <f t="shared" si="3"/>
        <v>SLP</v>
      </c>
      <c r="AJ7" s="25" t="str">
        <f t="shared" si="3"/>
        <v>SLP</v>
      </c>
      <c r="AK7" s="25" t="str">
        <f t="shared" si="3"/>
        <v>SLP</v>
      </c>
      <c r="AL7" s="25" t="str">
        <f t="shared" si="3"/>
        <v>SLP</v>
      </c>
      <c r="AM7" s="25" t="str">
        <f t="shared" si="3"/>
        <v>SLP</v>
      </c>
      <c r="AN7" s="25" t="str">
        <f t="shared" si="3"/>
        <v>SLP</v>
      </c>
      <c r="AO7" s="25" t="str">
        <f t="shared" si="3"/>
        <v>SLP</v>
      </c>
      <c r="AQ7" s="28" t="str">
        <f t="shared" si="3"/>
        <v>SLP</v>
      </c>
      <c r="AR7" s="29" t="str">
        <f t="shared" si="3"/>
        <v>SLP</v>
      </c>
      <c r="AT7" s="25" t="str">
        <f t="shared" si="3"/>
        <v>SLP</v>
      </c>
      <c r="AU7" s="25" t="str">
        <f t="shared" si="3"/>
        <v>SLP</v>
      </c>
      <c r="AV7" s="25" t="str">
        <f t="shared" si="3"/>
        <v>SLP</v>
      </c>
      <c r="AX7" s="28">
        <f>$C$1</f>
        <v>0</v>
      </c>
      <c r="AY7" s="29">
        <f>$C$1</f>
        <v>0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5430.5753600000007</v>
      </c>
      <c r="E9" s="40">
        <f>E11-E12</f>
        <v>6780.7746700000016</v>
      </c>
      <c r="F9" s="40">
        <f t="shared" ref="F9:AB9" si="4">F11-F12</f>
        <v>6095.3279000000002</v>
      </c>
      <c r="G9" s="40">
        <f>G11-G12</f>
        <v>5776.9732000000004</v>
      </c>
      <c r="H9" s="40">
        <f t="shared" si="4"/>
        <v>6166.7563299999974</v>
      </c>
      <c r="I9" s="40">
        <f t="shared" si="4"/>
        <v>7525.7439199999999</v>
      </c>
      <c r="J9" s="40">
        <f t="shared" si="4"/>
        <v>6226.6142499999996</v>
      </c>
      <c r="K9" s="40">
        <f t="shared" si="4"/>
        <v>3947.7274400000001</v>
      </c>
      <c r="L9" s="40">
        <f t="shared" si="4"/>
        <v>4861.7636399999992</v>
      </c>
      <c r="M9" s="40">
        <f t="shared" si="4"/>
        <v>5432.9021500000008</v>
      </c>
      <c r="N9" s="40">
        <f t="shared" si="4"/>
        <v>6721.4100699999999</v>
      </c>
      <c r="O9" s="40">
        <f t="shared" si="4"/>
        <v>10581.23007</v>
      </c>
      <c r="P9" s="40">
        <f t="shared" ca="1" si="4"/>
        <v>30250.407459999999</v>
      </c>
      <c r="Q9" s="41">
        <f t="shared" si="4"/>
        <v>5729.6850800000002</v>
      </c>
      <c r="R9" s="40">
        <f t="shared" si="4"/>
        <v>4639.4873799999996</v>
      </c>
      <c r="S9" s="40">
        <f t="shared" si="4"/>
        <v>4710.6109400000005</v>
      </c>
      <c r="T9" s="40">
        <f t="shared" si="4"/>
        <v>10298.773810000001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25378.557209999999</v>
      </c>
      <c r="AD9" s="40">
        <f>AD11-AD12</f>
        <v>6064.4377484239894</v>
      </c>
      <c r="AE9" s="40">
        <f>AE11-AE12</f>
        <v>6696.3774381618596</v>
      </c>
      <c r="AF9" s="40">
        <f t="shared" ref="AF9:AR9" si="6">AF11-AF12</f>
        <v>6291.3947190518029</v>
      </c>
      <c r="AG9" s="40">
        <f>AG11-AG12</f>
        <v>5467.4980557295321</v>
      </c>
      <c r="AH9" s="40">
        <f t="shared" si="6"/>
        <v>5580.3829837254289</v>
      </c>
      <c r="AI9" s="40">
        <f t="shared" si="6"/>
        <v>6364.3117522286484</v>
      </c>
      <c r="AJ9" s="40">
        <f t="shared" si="6"/>
        <v>6268.0875574353277</v>
      </c>
      <c r="AK9" s="40">
        <f t="shared" si="6"/>
        <v>6193.2780352385416</v>
      </c>
      <c r="AL9" s="40">
        <f t="shared" si="6"/>
        <v>5820.9465698818785</v>
      </c>
      <c r="AM9" s="40">
        <f t="shared" si="6"/>
        <v>6422.3832469566196</v>
      </c>
      <c r="AN9" s="40">
        <f t="shared" si="6"/>
        <v>5727.3292960935614</v>
      </c>
      <c r="AO9" s="40">
        <f t="shared" si="6"/>
        <v>6304.6691027745883</v>
      </c>
      <c r="AP9" s="40">
        <f t="shared" si="6"/>
        <v>0</v>
      </c>
      <c r="AQ9" s="43">
        <f t="shared" si="6"/>
        <v>5467.4980557295321</v>
      </c>
      <c r="AR9" s="44">
        <f t="shared" ca="1" si="6"/>
        <v>30100.090945092612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0.78272833427719557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0.88363556877860261</v>
      </c>
      <c r="AV9" s="45">
        <f ca="1">IFERROR(($AC9/$AR9)-1,"")</f>
        <v>-0.15686111193834751</v>
      </c>
      <c r="AW9" s="5"/>
      <c r="AX9" s="43">
        <f t="shared" ref="AX9:BI9" si="7">AX11-AX12</f>
        <v>26469.627040000003</v>
      </c>
      <c r="AY9" s="44">
        <f t="shared" si="7"/>
        <v>260346.80163999999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0</v>
      </c>
      <c r="E10" s="47">
        <f>IFERROR(E12/E$11,"")</f>
        <v>0</v>
      </c>
      <c r="F10" s="47">
        <f>IFERROR(F12/F$11,"")</f>
        <v>0</v>
      </c>
      <c r="G10" s="48">
        <f>IFERROR(G12/G$9,"")</f>
        <v>0</v>
      </c>
      <c r="H10" s="48">
        <f t="shared" ref="H10:AP10" si="8">IFERROR(H12/H$9,"")</f>
        <v>0</v>
      </c>
      <c r="I10" s="48">
        <f>IFERROR(I12/I$9,"")</f>
        <v>0</v>
      </c>
      <c r="J10" s="48">
        <f t="shared" si="8"/>
        <v>0</v>
      </c>
      <c r="K10" s="48">
        <f t="shared" si="8"/>
        <v>0</v>
      </c>
      <c r="L10" s="48">
        <f t="shared" si="8"/>
        <v>0</v>
      </c>
      <c r="M10" s="48">
        <f t="shared" si="8"/>
        <v>0</v>
      </c>
      <c r="N10" s="48">
        <f t="shared" si="8"/>
        <v>0</v>
      </c>
      <c r="O10" s="48">
        <f t="shared" si="8"/>
        <v>0</v>
      </c>
      <c r="P10" s="48">
        <f t="shared" ca="1" si="8"/>
        <v>0</v>
      </c>
      <c r="Q10" s="49">
        <f t="shared" si="8"/>
        <v>0</v>
      </c>
      <c r="R10" s="48">
        <f t="shared" si="8"/>
        <v>0</v>
      </c>
      <c r="S10" s="48">
        <f t="shared" si="8"/>
        <v>0</v>
      </c>
      <c r="T10" s="48">
        <f t="shared" si="8"/>
        <v>0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0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-5.7251473460881816E-2</v>
      </c>
      <c r="AY10" s="55">
        <f>AY12/AY9</f>
        <v>-6.7329342206548636E-3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5430.5753600000007</v>
      </c>
      <c r="E11" s="40">
        <f t="shared" si="10"/>
        <v>6780.7746700000016</v>
      </c>
      <c r="F11" s="40">
        <f t="shared" si="10"/>
        <v>6095.3279000000002</v>
      </c>
      <c r="G11" s="40">
        <f t="shared" si="10"/>
        <v>5776.9732000000004</v>
      </c>
      <c r="H11" s="40">
        <f t="shared" si="10"/>
        <v>6166.7563299999974</v>
      </c>
      <c r="I11" s="40">
        <f t="shared" si="10"/>
        <v>7525.7439199999999</v>
      </c>
      <c r="J11" s="40">
        <f t="shared" si="10"/>
        <v>6226.6142499999996</v>
      </c>
      <c r="K11" s="40">
        <f t="shared" si="10"/>
        <v>3947.7274400000001</v>
      </c>
      <c r="L11" s="40">
        <f t="shared" si="10"/>
        <v>4861.7636399999992</v>
      </c>
      <c r="M11" s="40">
        <f t="shared" si="10"/>
        <v>5432.9021500000008</v>
      </c>
      <c r="N11" s="40">
        <f t="shared" si="10"/>
        <v>6721.4100699999999</v>
      </c>
      <c r="O11" s="40">
        <f t="shared" si="10"/>
        <v>10581.23007</v>
      </c>
      <c r="P11" s="40">
        <f ca="1">SUMIF($D$4:$O$4,"&lt;"&amp;MONTH(TODAY()),$D11:$O11)</f>
        <v>30250.407459999999</v>
      </c>
      <c r="Q11" s="41">
        <f t="shared" ref="Q11:AB11" si="11">Q13+Q15+Q12+Q17+Q19+Q21</f>
        <v>5729.6850800000002</v>
      </c>
      <c r="R11" s="40">
        <f t="shared" si="11"/>
        <v>4639.4873799999996</v>
      </c>
      <c r="S11" s="40">
        <f t="shared" si="11"/>
        <v>4710.6109400000005</v>
      </c>
      <c r="T11" s="40">
        <f t="shared" si="11"/>
        <v>10298.773810000001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25378.557209999999</v>
      </c>
      <c r="AD11" s="40">
        <v>6064.4377484239894</v>
      </c>
      <c r="AE11" s="40">
        <v>6696.3774381618596</v>
      </c>
      <c r="AF11" s="40">
        <v>6291.3947190518029</v>
      </c>
      <c r="AG11" s="40">
        <v>5467.4980557295321</v>
      </c>
      <c r="AH11" s="40">
        <v>5580.3829837254289</v>
      </c>
      <c r="AI11" s="40">
        <v>6364.3117522286484</v>
      </c>
      <c r="AJ11" s="40">
        <v>6268.0875574353277</v>
      </c>
      <c r="AK11" s="40">
        <v>6193.2780352385416</v>
      </c>
      <c r="AL11" s="40">
        <v>5820.9465698818785</v>
      </c>
      <c r="AM11" s="40">
        <v>6422.3832469566196</v>
      </c>
      <c r="AN11" s="40">
        <v>5727.3292960935614</v>
      </c>
      <c r="AO11" s="40">
        <v>6304.6691027745883</v>
      </c>
      <c r="AP11" s="5"/>
      <c r="AQ11" s="43">
        <v>5467.4980557295321</v>
      </c>
      <c r="AR11" s="44">
        <f ca="1">SUMIF($AD$4:$AO$4,"&lt;"&amp;MONTH(TODAY()),$AD11:$AO11)</f>
        <v>30100.090945092612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0.78272833427719557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0.88363556877860261</v>
      </c>
      <c r="AV11" s="45">
        <f ca="1">IFERROR(($AC11/$AR11)-1,"")</f>
        <v>-0.15686111193834751</v>
      </c>
      <c r="AW11" s="5"/>
      <c r="AX11" s="43">
        <f>+AX12+AX13+AX15+AX17+AX19+AX21</f>
        <v>24954.201890000004</v>
      </c>
      <c r="AY11" s="44">
        <f>+AY12+AY13+AY15+AY17+AY19+AY21</f>
        <v>258593.90375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f ca="1">SUMIF($D$4:$O$4,"&lt;"&amp;MONTH(TODAY()),$D12:$O12)</f>
        <v>0</v>
      </c>
      <c r="Q12" s="61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-1515.4251499999998</v>
      </c>
      <c r="AY12" s="64">
        <v>-1752.8978899999997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5430.5753600000007</v>
      </c>
      <c r="E13" s="60">
        <v>6780.7746700000016</v>
      </c>
      <c r="F13" s="60">
        <v>6095.3279000000002</v>
      </c>
      <c r="G13" s="60">
        <v>5776.9732000000004</v>
      </c>
      <c r="H13" s="60">
        <v>6166.7563299999974</v>
      </c>
      <c r="I13" s="60">
        <v>7525.7439199999999</v>
      </c>
      <c r="J13" s="60">
        <v>6226.6142499999996</v>
      </c>
      <c r="K13" s="60">
        <v>3947.7274400000001</v>
      </c>
      <c r="L13" s="60">
        <v>4861.7636399999992</v>
      </c>
      <c r="M13" s="60">
        <v>5432.9021500000008</v>
      </c>
      <c r="N13" s="60">
        <v>6721.4100699999999</v>
      </c>
      <c r="O13" s="60">
        <v>10581.23007</v>
      </c>
      <c r="P13" s="60">
        <f t="shared" ref="P13" ca="1" si="13">SUMIF($D$4:$O$4,"&lt;"&amp;MONTH(TODAY()),$D13:$O13)</f>
        <v>30250.407459999999</v>
      </c>
      <c r="Q13" s="61">
        <v>5729.6850800000002</v>
      </c>
      <c r="R13" s="60">
        <v>4639.4873799999996</v>
      </c>
      <c r="S13" s="60">
        <v>4710.6109400000005</v>
      </c>
      <c r="T13" s="60">
        <v>10298.773810000001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25378.557209999999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17425.27375</v>
      </c>
      <c r="AY13" s="64">
        <v>0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</v>
      </c>
      <c r="E14" s="65">
        <f t="shared" si="14"/>
        <v>1</v>
      </c>
      <c r="F14" s="65">
        <f t="shared" si="14"/>
        <v>1</v>
      </c>
      <c r="G14" s="65">
        <f t="shared" si="14"/>
        <v>1</v>
      </c>
      <c r="H14" s="65">
        <f t="shared" si="14"/>
        <v>1</v>
      </c>
      <c r="I14" s="65">
        <f t="shared" si="14"/>
        <v>1</v>
      </c>
      <c r="J14" s="65">
        <f t="shared" si="14"/>
        <v>1</v>
      </c>
      <c r="K14" s="65">
        <f t="shared" si="14"/>
        <v>1</v>
      </c>
      <c r="L14" s="65">
        <f t="shared" si="14"/>
        <v>1</v>
      </c>
      <c r="M14" s="65">
        <f t="shared" si="14"/>
        <v>1</v>
      </c>
      <c r="N14" s="65">
        <f t="shared" si="14"/>
        <v>1</v>
      </c>
      <c r="O14" s="65">
        <f t="shared" si="14"/>
        <v>1</v>
      </c>
      <c r="P14" s="65">
        <f t="shared" ca="1" si="14"/>
        <v>1</v>
      </c>
      <c r="Q14" s="66">
        <f t="shared" si="14"/>
        <v>1</v>
      </c>
      <c r="R14" s="65">
        <f t="shared" si="14"/>
        <v>1</v>
      </c>
      <c r="S14" s="65">
        <f t="shared" si="14"/>
        <v>1</v>
      </c>
      <c r="T14" s="65">
        <f t="shared" si="14"/>
        <v>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0.69829016479116091</v>
      </c>
      <c r="AY14" s="69">
        <f>IFERROR(AY13/AY$11,"")</f>
        <v>0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0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0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f t="shared" ref="P17" ca="1" si="21">SUMIF($D$4:$O$4,"&lt;"&amp;MONTH(TODAY()),$D17:$O17)</f>
        <v>0</v>
      </c>
      <c r="Q17" s="61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4323.5867400000006</v>
      </c>
      <c r="AY17" s="64">
        <v>17061.83627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0</v>
      </c>
      <c r="E18" s="65">
        <f t="shared" ref="E18:P18" si="22">IFERROR(E17/E$11,"")</f>
        <v>0</v>
      </c>
      <c r="F18" s="65">
        <f t="shared" si="22"/>
        <v>0</v>
      </c>
      <c r="G18" s="65">
        <f t="shared" si="22"/>
        <v>0</v>
      </c>
      <c r="H18" s="65">
        <f t="shared" si="22"/>
        <v>0</v>
      </c>
      <c r="I18" s="65">
        <f t="shared" si="22"/>
        <v>0</v>
      </c>
      <c r="J18" s="65">
        <f t="shared" si="22"/>
        <v>0</v>
      </c>
      <c r="K18" s="65">
        <f t="shared" si="22"/>
        <v>0</v>
      </c>
      <c r="L18" s="65">
        <f t="shared" si="22"/>
        <v>0</v>
      </c>
      <c r="M18" s="65">
        <f t="shared" si="22"/>
        <v>0</v>
      </c>
      <c r="N18" s="65">
        <f t="shared" si="22"/>
        <v>0</v>
      </c>
      <c r="O18" s="65">
        <f t="shared" si="22"/>
        <v>0</v>
      </c>
      <c r="P18" s="65">
        <f t="shared" ca="1" si="22"/>
        <v>0</v>
      </c>
      <c r="Q18" s="66">
        <f>IFERROR(Q17/Q$11,"")</f>
        <v>0</v>
      </c>
      <c r="R18" s="65">
        <f t="shared" ref="R18:AO18" si="23">IFERROR(R17/R$11,"")</f>
        <v>0</v>
      </c>
      <c r="S18" s="65">
        <f t="shared" si="23"/>
        <v>0</v>
      </c>
      <c r="T18" s="65">
        <f t="shared" si="23"/>
        <v>0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0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0.17326087041608046</v>
      </c>
      <c r="AY18" s="69">
        <f>IFERROR(AY17/AY$11,"")</f>
        <v>6.5979267192991589E-2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4720.7665499999994</v>
      </c>
      <c r="AY19" s="64">
        <v>243284.96536999999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0.18917722036591245</v>
      </c>
      <c r="AY20" s="69">
        <f>IFERROR(AY19/AY$11,"")</f>
        <v>0.94079930671992884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0</v>
      </c>
      <c r="E23" s="75">
        <f t="shared" ref="E23:AB23" si="35">+E25+E27+E29+E33+E31</f>
        <v>0</v>
      </c>
      <c r="F23" s="75">
        <f t="shared" si="35"/>
        <v>0</v>
      </c>
      <c r="G23" s="75">
        <f t="shared" si="35"/>
        <v>0</v>
      </c>
      <c r="H23" s="75">
        <f t="shared" si="35"/>
        <v>0</v>
      </c>
      <c r="I23" s="75">
        <f t="shared" si="35"/>
        <v>0</v>
      </c>
      <c r="J23" s="75">
        <f t="shared" si="35"/>
        <v>0</v>
      </c>
      <c r="K23" s="75">
        <f t="shared" si="35"/>
        <v>0</v>
      </c>
      <c r="L23" s="75">
        <f t="shared" si="35"/>
        <v>0</v>
      </c>
      <c r="M23" s="75">
        <f>+M25+M27+M29+M33+M31</f>
        <v>0</v>
      </c>
      <c r="N23" s="75">
        <f t="shared" si="35"/>
        <v>0</v>
      </c>
      <c r="O23" s="75">
        <f t="shared" si="35"/>
        <v>0</v>
      </c>
      <c r="P23" s="75">
        <f t="shared" ca="1" si="35"/>
        <v>0</v>
      </c>
      <c r="Q23" s="76">
        <f t="shared" si="35"/>
        <v>0</v>
      </c>
      <c r="R23" s="75">
        <f t="shared" si="35"/>
        <v>0</v>
      </c>
      <c r="S23" s="75">
        <f t="shared" si="35"/>
        <v>0</v>
      </c>
      <c r="T23" s="75">
        <f t="shared" si="35"/>
        <v>0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0</v>
      </c>
      <c r="AD23" s="78">
        <v>-218.64372787695547</v>
      </c>
      <c r="AE23" s="78">
        <v>-218.64372787695547</v>
      </c>
      <c r="AF23" s="78">
        <v>-218.64372787695547</v>
      </c>
      <c r="AG23" s="78">
        <v>-218.64372787695547</v>
      </c>
      <c r="AH23" s="78">
        <v>-218.64372787695547</v>
      </c>
      <c r="AI23" s="78">
        <v>-218.64372787695547</v>
      </c>
      <c r="AJ23" s="78">
        <v>-218.64372787695547</v>
      </c>
      <c r="AK23" s="78">
        <v>-218.64372787695547</v>
      </c>
      <c r="AL23" s="78">
        <v>-218.64372787695547</v>
      </c>
      <c r="AM23" s="78">
        <v>-218.64372787695547</v>
      </c>
      <c r="AN23" s="78">
        <v>-218.64372787695547</v>
      </c>
      <c r="AO23" s="79">
        <v>-218.64372787695547</v>
      </c>
      <c r="AP23" s="5"/>
      <c r="AQ23" s="80">
        <v>-218.64372787695547</v>
      </c>
      <c r="AR23" s="81">
        <f ca="1">SUMIF($AD$4:$AO$4,"&lt;"&amp;MONTH(TODAY()),$AD23:$AO23)</f>
        <v>-1093.2186393847774</v>
      </c>
      <c r="AS23" s="5"/>
      <c r="AT23" s="45"/>
      <c r="AU23" s="45"/>
      <c r="AV23" s="45"/>
      <c r="AW23" s="5"/>
      <c r="AX23" s="82">
        <f>+AX25+AX27+AX29+AX31+AX33</f>
        <v>-463.8</v>
      </c>
      <c r="AY23" s="83">
        <f>+AY25+AY27+AY29+AY31+AY33</f>
        <v>-4703.7643499999995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0</v>
      </c>
      <c r="E24" s="47">
        <f t="shared" ref="E24:P24" si="37">IFERROR(E23/E$11,"")</f>
        <v>0</v>
      </c>
      <c r="F24" s="47">
        <f t="shared" si="37"/>
        <v>0</v>
      </c>
      <c r="G24" s="48">
        <f t="shared" si="37"/>
        <v>0</v>
      </c>
      <c r="H24" s="48">
        <f t="shared" si="37"/>
        <v>0</v>
      </c>
      <c r="I24" s="48">
        <f t="shared" si="37"/>
        <v>0</v>
      </c>
      <c r="J24" s="48">
        <f t="shared" si="37"/>
        <v>0</v>
      </c>
      <c r="K24" s="48">
        <f t="shared" si="37"/>
        <v>0</v>
      </c>
      <c r="L24" s="48">
        <f t="shared" si="37"/>
        <v>0</v>
      </c>
      <c r="M24" s="48">
        <f t="shared" si="37"/>
        <v>0</v>
      </c>
      <c r="N24" s="48">
        <f t="shared" si="37"/>
        <v>0</v>
      </c>
      <c r="O24" s="48">
        <f t="shared" si="37"/>
        <v>0</v>
      </c>
      <c r="P24" s="48">
        <f t="shared" ca="1" si="37"/>
        <v>0</v>
      </c>
      <c r="Q24" s="49">
        <f>IFERROR(Q23/Q$11,"")</f>
        <v>0</v>
      </c>
      <c r="R24" s="48">
        <f t="shared" ref="R24:AO24" si="38">IFERROR(R23/R$11,"")</f>
        <v>0</v>
      </c>
      <c r="S24" s="48">
        <f t="shared" si="38"/>
        <v>0</v>
      </c>
      <c r="T24" s="48">
        <f t="shared" si="38"/>
        <v>0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0</v>
      </c>
      <c r="AD24" s="65">
        <f t="shared" si="38"/>
        <v>-3.6053421099717951E-2</v>
      </c>
      <c r="AE24" s="65">
        <f t="shared" si="38"/>
        <v>-3.2651046016452245E-2</v>
      </c>
      <c r="AF24" s="65">
        <f t="shared" si="38"/>
        <v>-3.4752823124394268E-2</v>
      </c>
      <c r="AG24" s="65">
        <f t="shared" si="38"/>
        <v>-3.9989722108420882E-2</v>
      </c>
      <c r="AH24" s="65">
        <f t="shared" si="38"/>
        <v>-3.9180774601780162E-2</v>
      </c>
      <c r="AI24" s="65">
        <f t="shared" si="38"/>
        <v>-3.4354653949877773E-2</v>
      </c>
      <c r="AJ24" s="65">
        <f t="shared" si="38"/>
        <v>-3.4882047494310446E-2</v>
      </c>
      <c r="AK24" s="65">
        <f t="shared" si="38"/>
        <v>-3.5303392909686176E-2</v>
      </c>
      <c r="AL24" s="65">
        <f t="shared" si="38"/>
        <v>-3.7561541796009353E-2</v>
      </c>
      <c r="AM24" s="65">
        <f t="shared" si="38"/>
        <v>-3.404401753516724E-2</v>
      </c>
      <c r="AN24" s="65">
        <f t="shared" si="38"/>
        <v>-3.8175511931204262E-2</v>
      </c>
      <c r="AO24" s="69">
        <f t="shared" si="38"/>
        <v>-3.467965159039571E-2</v>
      </c>
      <c r="AP24" s="5"/>
      <c r="AQ24" s="88">
        <f t="shared" ref="AQ24" si="40">IFERROR(AQ23/AQ$11,"")</f>
        <v>-3.9989722108420882E-2</v>
      </c>
      <c r="AR24" s="89">
        <f ca="1">IFERROR(AR23/AR$11,"")</f>
        <v>-3.6319446389015346E-2</v>
      </c>
      <c r="AS24" s="5"/>
      <c r="AT24" s="45"/>
      <c r="AU24" s="45"/>
      <c r="AV24" s="45"/>
      <c r="AW24" s="5"/>
      <c r="AX24" s="90">
        <f>IFERROR(AX23/AX$11,"")</f>
        <v>-1.8586048235261752E-2</v>
      </c>
      <c r="AY24" s="91">
        <f>IFERROR(AY23/AY$11,"")</f>
        <v>-1.8189772774177396E-2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f ca="1">SUMIF($D$4:$O$4,"&lt;"&amp;MONTH(TODAY()),$D25:$O25)</f>
        <v>0</v>
      </c>
      <c r="Q25" s="61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0</v>
      </c>
      <c r="AY25" s="97">
        <v>0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0</v>
      </c>
      <c r="E26" s="65">
        <f t="shared" ref="E26:P26" si="41">IFERROR(E25/E$11,"")</f>
        <v>0</v>
      </c>
      <c r="F26" s="65">
        <f t="shared" si="41"/>
        <v>0</v>
      </c>
      <c r="G26" s="65">
        <f t="shared" si="41"/>
        <v>0</v>
      </c>
      <c r="H26" s="65">
        <f t="shared" si="41"/>
        <v>0</v>
      </c>
      <c r="I26" s="65">
        <f t="shared" si="41"/>
        <v>0</v>
      </c>
      <c r="J26" s="65">
        <f t="shared" si="41"/>
        <v>0</v>
      </c>
      <c r="K26" s="65">
        <f t="shared" si="41"/>
        <v>0</v>
      </c>
      <c r="L26" s="65">
        <f t="shared" si="41"/>
        <v>0</v>
      </c>
      <c r="M26" s="65">
        <f t="shared" si="41"/>
        <v>0</v>
      </c>
      <c r="N26" s="65">
        <f t="shared" si="41"/>
        <v>0</v>
      </c>
      <c r="O26" s="65">
        <f t="shared" si="41"/>
        <v>0</v>
      </c>
      <c r="P26" s="65">
        <f t="shared" ca="1" si="41"/>
        <v>0</v>
      </c>
      <c r="Q26" s="66">
        <f>IFERROR(Q25/Q$11,"")</f>
        <v>0</v>
      </c>
      <c r="R26" s="65">
        <f t="shared" ref="R26:AO26" si="42">IFERROR(R25/R$11,"")</f>
        <v>0</v>
      </c>
      <c r="S26" s="65">
        <f t="shared" si="42"/>
        <v>0</v>
      </c>
      <c r="T26" s="65">
        <f t="shared" si="42"/>
        <v>0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0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0</v>
      </c>
      <c r="AY26" s="100">
        <f>IFERROR(AY25/AY$11,"")</f>
        <v>0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f ca="1">SUMIF($D$4:$O$4,"&lt;"&amp;MONTH(TODAY()),$D27:$O27)</f>
        <v>0</v>
      </c>
      <c r="Q27" s="61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0</v>
      </c>
      <c r="AY27" s="97">
        <v>-698.99893000000009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0</v>
      </c>
      <c r="E28" s="65">
        <f t="shared" ref="E28:P28" si="45">IFERROR(E27/E$11,"")</f>
        <v>0</v>
      </c>
      <c r="F28" s="65">
        <f t="shared" si="45"/>
        <v>0</v>
      </c>
      <c r="G28" s="65">
        <f t="shared" si="45"/>
        <v>0</v>
      </c>
      <c r="H28" s="65">
        <f t="shared" si="45"/>
        <v>0</v>
      </c>
      <c r="I28" s="65">
        <f t="shared" si="45"/>
        <v>0</v>
      </c>
      <c r="J28" s="65">
        <f t="shared" si="45"/>
        <v>0</v>
      </c>
      <c r="K28" s="65">
        <f t="shared" si="45"/>
        <v>0</v>
      </c>
      <c r="L28" s="65">
        <f t="shared" si="45"/>
        <v>0</v>
      </c>
      <c r="M28" s="65">
        <f t="shared" si="45"/>
        <v>0</v>
      </c>
      <c r="N28" s="65">
        <f t="shared" si="45"/>
        <v>0</v>
      </c>
      <c r="O28" s="65">
        <f t="shared" si="45"/>
        <v>0</v>
      </c>
      <c r="P28" s="65">
        <f t="shared" ca="1" si="45"/>
        <v>0</v>
      </c>
      <c r="Q28" s="66">
        <f>IFERROR(Q27/Q$11,"")</f>
        <v>0</v>
      </c>
      <c r="R28" s="65">
        <f t="shared" ref="R28:AO28" si="46">IFERROR(R27/R$11,"")</f>
        <v>0</v>
      </c>
      <c r="S28" s="65">
        <f t="shared" si="46"/>
        <v>0</v>
      </c>
      <c r="T28" s="65">
        <f t="shared" si="46"/>
        <v>0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0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0</v>
      </c>
      <c r="AY28" s="100">
        <f>IFERROR(AY27/AY$11,"")</f>
        <v>-2.7030758260866393E-3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0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0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f ca="1">SUMIF($D$4:$O$4,"&lt;"&amp;MONTH(TODAY()),$D31:$O31)</f>
        <v>0</v>
      </c>
      <c r="Q31" s="61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0</v>
      </c>
      <c r="AY31" s="97">
        <v>-1954.6823099999997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0</v>
      </c>
      <c r="E32" s="65">
        <f t="shared" ref="E32:P32" si="53">IFERROR(E31/E$11,"")</f>
        <v>0</v>
      </c>
      <c r="F32" s="65">
        <f t="shared" si="53"/>
        <v>0</v>
      </c>
      <c r="G32" s="65">
        <f t="shared" si="53"/>
        <v>0</v>
      </c>
      <c r="H32" s="65">
        <f t="shared" si="53"/>
        <v>0</v>
      </c>
      <c r="I32" s="65">
        <f t="shared" si="53"/>
        <v>0</v>
      </c>
      <c r="J32" s="65">
        <f t="shared" si="53"/>
        <v>0</v>
      </c>
      <c r="K32" s="65">
        <f t="shared" si="53"/>
        <v>0</v>
      </c>
      <c r="L32" s="65">
        <f t="shared" si="53"/>
        <v>0</v>
      </c>
      <c r="M32" s="65">
        <f t="shared" si="53"/>
        <v>0</v>
      </c>
      <c r="N32" s="65">
        <f t="shared" si="53"/>
        <v>0</v>
      </c>
      <c r="O32" s="65">
        <f t="shared" si="53"/>
        <v>0</v>
      </c>
      <c r="P32" s="65">
        <f t="shared" ca="1" si="53"/>
        <v>0</v>
      </c>
      <c r="Q32" s="66">
        <f>IFERROR(Q31/Q$11,"")</f>
        <v>0</v>
      </c>
      <c r="R32" s="65">
        <f t="shared" ref="R32:AO32" si="54">IFERROR(R31/R$11,"")</f>
        <v>0</v>
      </c>
      <c r="S32" s="65">
        <f t="shared" si="54"/>
        <v>0</v>
      </c>
      <c r="T32" s="65">
        <f t="shared" si="54"/>
        <v>0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0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0</v>
      </c>
      <c r="AY32" s="100">
        <f>IFERROR(AY31/AY$11,"")</f>
        <v>-7.5588878223893539E-3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-463.8</v>
      </c>
      <c r="AY33" s="97">
        <v>-2050.08311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-1.8586048235261752E-2</v>
      </c>
      <c r="AY34" s="100">
        <f>IFERROR(AY33/AY$11,"")</f>
        <v>-7.9278091257014016E-3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-252.09531000000004</v>
      </c>
      <c r="E35" s="104">
        <f t="shared" ref="E35:AB35" si="61">+E37+E39+E41+E43+E45</f>
        <v>-241.72953000000001</v>
      </c>
      <c r="F35" s="104">
        <f t="shared" si="61"/>
        <v>-205.31065999999998</v>
      </c>
      <c r="G35" s="104">
        <f t="shared" si="61"/>
        <v>-251.16101000000003</v>
      </c>
      <c r="H35" s="104">
        <f t="shared" si="61"/>
        <v>-269.04949999999997</v>
      </c>
      <c r="I35" s="104">
        <f t="shared" si="61"/>
        <v>-258.61381</v>
      </c>
      <c r="J35" s="104">
        <f t="shared" si="61"/>
        <v>-257.87962000000005</v>
      </c>
      <c r="K35" s="104">
        <f t="shared" si="61"/>
        <v>-251.49181000000004</v>
      </c>
      <c r="L35" s="104">
        <f t="shared" si="61"/>
        <v>-271.95926000000003</v>
      </c>
      <c r="M35" s="104">
        <f t="shared" si="61"/>
        <v>-271.60388</v>
      </c>
      <c r="N35" s="104">
        <f t="shared" si="61"/>
        <v>-275.57918000000001</v>
      </c>
      <c r="O35" s="104">
        <f t="shared" si="61"/>
        <v>-259.09249</v>
      </c>
      <c r="P35" s="104">
        <f t="shared" ca="1" si="61"/>
        <v>-1219.3460100000002</v>
      </c>
      <c r="Q35" s="105">
        <f t="shared" si="61"/>
        <v>-276.72814</v>
      </c>
      <c r="R35" s="104">
        <f t="shared" si="61"/>
        <v>-294.20582999999999</v>
      </c>
      <c r="S35" s="104">
        <f t="shared" si="61"/>
        <v>-324.59222999999997</v>
      </c>
      <c r="T35" s="104">
        <f t="shared" si="61"/>
        <v>-288.51916999999997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-1184.04537</v>
      </c>
      <c r="AD35" s="60">
        <v>-59.408742123044561</v>
      </c>
      <c r="AE35" s="60">
        <v>-59.408742123044561</v>
      </c>
      <c r="AF35" s="60">
        <v>-59.408742123044561</v>
      </c>
      <c r="AG35" s="60">
        <v>-59.408742123044561</v>
      </c>
      <c r="AH35" s="60">
        <v>-59.408742123044561</v>
      </c>
      <c r="AI35" s="60">
        <v>-59.408742123044561</v>
      </c>
      <c r="AJ35" s="60">
        <v>-59.408742123044561</v>
      </c>
      <c r="AK35" s="60">
        <v>-59.408742123044561</v>
      </c>
      <c r="AL35" s="60">
        <v>-59.408742123044561</v>
      </c>
      <c r="AM35" s="60">
        <v>-59.408742123044561</v>
      </c>
      <c r="AN35" s="60">
        <v>-59.408742123044561</v>
      </c>
      <c r="AO35" s="64">
        <v>-59.408742123044561</v>
      </c>
      <c r="AP35" s="5"/>
      <c r="AQ35" s="95">
        <v>-59.408742123044561</v>
      </c>
      <c r="AR35" s="96">
        <f ca="1">SUMIF($AD$4:$AO$4,"&lt;"&amp;MONTH(TODAY()),$AD35:$AO35)</f>
        <v>-297.04371061522284</v>
      </c>
      <c r="AS35" s="5"/>
      <c r="AT35" s="45"/>
      <c r="AU35" s="45"/>
      <c r="AV35" s="45"/>
      <c r="AW35" s="5"/>
      <c r="AX35" s="84">
        <f>+AX37+AX39+AX41+AX43+AX45</f>
        <v>-38719.727939999997</v>
      </c>
      <c r="AY35" s="97">
        <f>+AY37+AY39+AY41+AY43+AY45</f>
        <v>-156388.04635000002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-4.6421473469801917E-2</v>
      </c>
      <c r="E36" s="47">
        <f t="shared" si="63"/>
        <v>-3.5649249792870638E-2</v>
      </c>
      <c r="F36" s="47">
        <f t="shared" si="63"/>
        <v>-3.3683283880429134E-2</v>
      </c>
      <c r="G36" s="48">
        <f t="shared" si="63"/>
        <v>-4.3476229039802368E-2</v>
      </c>
      <c r="H36" s="48">
        <f t="shared" si="63"/>
        <v>-4.3629014282780987E-2</v>
      </c>
      <c r="I36" s="48">
        <f t="shared" si="63"/>
        <v>-3.4363886513959406E-2</v>
      </c>
      <c r="J36" s="48">
        <f t="shared" si="63"/>
        <v>-4.1415705172357521E-2</v>
      </c>
      <c r="K36" s="48">
        <f t="shared" si="63"/>
        <v>-6.3705464427908948E-2</v>
      </c>
      <c r="L36" s="48">
        <f t="shared" si="63"/>
        <v>-5.593839605086192E-2</v>
      </c>
      <c r="M36" s="48">
        <f t="shared" si="63"/>
        <v>-4.999241151435057E-2</v>
      </c>
      <c r="N36" s="48">
        <f t="shared" si="63"/>
        <v>-4.1000203399284639E-2</v>
      </c>
      <c r="O36" s="48">
        <f t="shared" si="63"/>
        <v>-2.4486046356234272E-2</v>
      </c>
      <c r="P36" s="48">
        <f t="shared" ca="1" si="63"/>
        <v>-4.0308416063893911E-2</v>
      </c>
      <c r="Q36" s="49">
        <f t="shared" si="63"/>
        <v>-4.8297268721791596E-2</v>
      </c>
      <c r="R36" s="48">
        <f t="shared" si="63"/>
        <v>-6.341343469717553E-2</v>
      </c>
      <c r="S36" s="48">
        <f t="shared" si="63"/>
        <v>-6.8906609808026292E-2</v>
      </c>
      <c r="T36" s="48">
        <f t="shared" si="63"/>
        <v>-2.801490500935664E-2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-4.6655346094042205E-2</v>
      </c>
      <c r="AD36" s="107">
        <f t="shared" si="63"/>
        <v>-9.7962489826008275E-3</v>
      </c>
      <c r="AE36" s="107">
        <f t="shared" si="63"/>
        <v>-8.8717732343582059E-3</v>
      </c>
      <c r="AF36" s="107">
        <f t="shared" si="63"/>
        <v>-9.442857232139815E-3</v>
      </c>
      <c r="AG36" s="107">
        <f t="shared" si="63"/>
        <v>-1.0865800319908411E-2</v>
      </c>
      <c r="AH36" s="107">
        <f t="shared" si="63"/>
        <v>-1.0645997290204561E-2</v>
      </c>
      <c r="AI36" s="107">
        <f t="shared" si="63"/>
        <v>-9.3346687648104085E-3</v>
      </c>
      <c r="AJ36" s="107">
        <f t="shared" si="63"/>
        <v>-9.4779694091178986E-3</v>
      </c>
      <c r="AK36" s="107">
        <f t="shared" si="63"/>
        <v>-9.5924552046622851E-3</v>
      </c>
      <c r="AL36" s="107">
        <f t="shared" si="63"/>
        <v>-1.0206027732745555E-2</v>
      </c>
      <c r="AM36" s="107">
        <f t="shared" si="63"/>
        <v>-9.2502642459396413E-3</v>
      </c>
      <c r="AN36" s="107">
        <f t="shared" si="63"/>
        <v>-1.0372852520207887E-2</v>
      </c>
      <c r="AO36" s="53">
        <f t="shared" si="63"/>
        <v>-9.4229754416293929E-3</v>
      </c>
      <c r="AP36" s="56"/>
      <c r="AQ36" s="54">
        <f t="shared" ref="AQ36" si="65">IFERROR(AQ35/AQ$11,"")</f>
        <v>-1.0865800319908411E-2</v>
      </c>
      <c r="AR36" s="55">
        <f ca="1">IFERROR(AR35/AR$11,"")</f>
        <v>-9.8685319973643316E-3</v>
      </c>
      <c r="AS36" s="5"/>
      <c r="AT36" s="45"/>
      <c r="AU36" s="45"/>
      <c r="AV36" s="45"/>
      <c r="AW36" s="5"/>
      <c r="AX36" s="54">
        <f>IFERROR(AX35/AX$11,"")</f>
        <v>-1.5516315893683743</v>
      </c>
      <c r="AY36" s="55">
        <f>IFERROR(AY35/AY$11,"")</f>
        <v>-0.60476308250944222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-183.55336000000003</v>
      </c>
      <c r="E37" s="60">
        <v>-168.74355000000003</v>
      </c>
      <c r="F37" s="60">
        <v>-148.83441999999999</v>
      </c>
      <c r="G37" s="60">
        <v>-187.50815000000003</v>
      </c>
      <c r="H37" s="60">
        <v>-191.62544</v>
      </c>
      <c r="I37" s="60">
        <v>-189.95161999999999</v>
      </c>
      <c r="J37" s="60">
        <v>-186.18317000000005</v>
      </c>
      <c r="K37" s="60">
        <v>-176.77842000000004</v>
      </c>
      <c r="L37" s="60">
        <v>-211.00843000000003</v>
      </c>
      <c r="M37" s="60">
        <v>-209.98098000000002</v>
      </c>
      <c r="N37" s="60">
        <v>-209.97318999999999</v>
      </c>
      <c r="O37" s="60">
        <v>-194.79354000000001</v>
      </c>
      <c r="P37" s="60">
        <f ca="1">SUMIF($D$4:$O$4,"&lt;"&amp;MONTH(TODAY()),$D37:$O37)</f>
        <v>-880.26492000000007</v>
      </c>
      <c r="Q37" s="61">
        <v>-211.80346</v>
      </c>
      <c r="R37" s="60">
        <v>-223.43004000000002</v>
      </c>
      <c r="S37" s="60">
        <v>-243.60738999999998</v>
      </c>
      <c r="T37" s="60">
        <v>-216.74701999999999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-895.58791000000008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-31245.53829</v>
      </c>
      <c r="AY37" s="64">
        <v>-124570.51681000002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-3.379998394866212E-2</v>
      </c>
      <c r="E38" s="65">
        <f t="shared" si="66"/>
        <v>-2.4885585823485268E-2</v>
      </c>
      <c r="F38" s="65">
        <f t="shared" si="66"/>
        <v>-2.4417787269492095E-2</v>
      </c>
      <c r="G38" s="65">
        <f t="shared" si="66"/>
        <v>-3.2457853534788778E-2</v>
      </c>
      <c r="H38" s="65">
        <f t="shared" si="66"/>
        <v>-3.1073943860531954E-2</v>
      </c>
      <c r="I38" s="65">
        <f t="shared" si="66"/>
        <v>-2.5240244953750698E-2</v>
      </c>
      <c r="J38" s="65">
        <f t="shared" si="66"/>
        <v>-2.9901189077193926E-2</v>
      </c>
      <c r="K38" s="65">
        <f t="shared" si="66"/>
        <v>-4.4779793612093957E-2</v>
      </c>
      <c r="L38" s="65">
        <f t="shared" si="66"/>
        <v>-4.3401622461432546E-2</v>
      </c>
      <c r="M38" s="65">
        <f t="shared" si="66"/>
        <v>-3.8649873346237242E-2</v>
      </c>
      <c r="N38" s="65">
        <f t="shared" si="66"/>
        <v>-3.1239455384099186E-2</v>
      </c>
      <c r="O38" s="65">
        <f t="shared" si="66"/>
        <v>-1.8409347373731191E-2</v>
      </c>
      <c r="P38" s="65">
        <f t="shared" ca="1" si="66"/>
        <v>-2.9099274816842421E-2</v>
      </c>
      <c r="Q38" s="66">
        <f t="shared" si="66"/>
        <v>-3.6965986270226216E-2</v>
      </c>
      <c r="R38" s="65">
        <f t="shared" si="66"/>
        <v>-4.81583463214421E-2</v>
      </c>
      <c r="S38" s="65">
        <f t="shared" si="66"/>
        <v>-5.1714606258694749E-2</v>
      </c>
      <c r="T38" s="65">
        <f t="shared" si="66"/>
        <v>-2.1045905463963187E-2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-3.5289157795270906E-2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-1.2521153121920181</v>
      </c>
      <c r="AY38" s="69">
        <f>IFERROR(AY37/AY$11,"")</f>
        <v>-0.48172255804773595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-28.517420000000005</v>
      </c>
      <c r="E39" s="60">
        <v>-37.413039999999995</v>
      </c>
      <c r="F39" s="60">
        <v>-22.497570000000003</v>
      </c>
      <c r="G39" s="60">
        <v>-28.383489999999998</v>
      </c>
      <c r="H39" s="60">
        <v>-35.776969999999992</v>
      </c>
      <c r="I39" s="60">
        <v>-26.30236</v>
      </c>
      <c r="J39" s="60">
        <v>-27.226220000000005</v>
      </c>
      <c r="K39" s="60">
        <v>-32.313189999999992</v>
      </c>
      <c r="L39" s="60">
        <v>-23.972429999999999</v>
      </c>
      <c r="M39" s="60">
        <v>-24.175200000000004</v>
      </c>
      <c r="N39" s="60">
        <v>-23.523759999999999</v>
      </c>
      <c r="O39" s="60">
        <v>-21.560299999999998</v>
      </c>
      <c r="P39" s="60">
        <f ca="1">SUMIF($D$4:$O$4,"&lt;"&amp;MONTH(TODAY()),$D39:$O39)</f>
        <v>-152.58848999999998</v>
      </c>
      <c r="Q39" s="61">
        <v>-22.030489999999997</v>
      </c>
      <c r="R39" s="60">
        <v>-33.364719999999991</v>
      </c>
      <c r="S39" s="60">
        <v>-28.95363</v>
      </c>
      <c r="T39" s="60">
        <v>-22.099640000000004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-106.44848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-2975.8527899999999</v>
      </c>
      <c r="AY39" s="64">
        <v>-17003.795890000001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-5.2512704657504284E-3</v>
      </c>
      <c r="E40" s="65">
        <f t="shared" si="69"/>
        <v>-5.5175170715413236E-3</v>
      </c>
      <c r="F40" s="65">
        <f t="shared" si="69"/>
        <v>-3.6909531971200437E-3</v>
      </c>
      <c r="G40" s="65">
        <f t="shared" si="69"/>
        <v>-4.9132112989549604E-3</v>
      </c>
      <c r="H40" s="65">
        <f t="shared" si="69"/>
        <v>-5.8015864557437458E-3</v>
      </c>
      <c r="I40" s="65">
        <f t="shared" si="69"/>
        <v>-3.4949847190654873E-3</v>
      </c>
      <c r="J40" s="65">
        <f t="shared" si="69"/>
        <v>-4.3725560805376708E-3</v>
      </c>
      <c r="K40" s="65">
        <f t="shared" si="69"/>
        <v>-8.1852636715973454E-3</v>
      </c>
      <c r="L40" s="65">
        <f t="shared" si="69"/>
        <v>-4.9308094294769136E-3</v>
      </c>
      <c r="M40" s="65">
        <f t="shared" si="69"/>
        <v>-4.4497764422280275E-3</v>
      </c>
      <c r="N40" s="65">
        <f t="shared" si="69"/>
        <v>-3.4998251490404898E-3</v>
      </c>
      <c r="O40" s="65">
        <f t="shared" si="69"/>
        <v>-2.0375986399849633E-3</v>
      </c>
      <c r="P40" s="65">
        <f t="shared" ca="1" si="69"/>
        <v>-5.0441796594563951E-3</v>
      </c>
      <c r="Q40" s="66">
        <f t="shared" si="69"/>
        <v>-3.844973971937738E-3</v>
      </c>
      <c r="R40" s="65">
        <f t="shared" si="69"/>
        <v>-7.1914669158987983E-3</v>
      </c>
      <c r="S40" s="65">
        <f t="shared" si="69"/>
        <v>-6.1464702495680947E-3</v>
      </c>
      <c r="T40" s="65">
        <f t="shared" si="69"/>
        <v>-2.1458515749264722E-3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-4.1944259919573261E-3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-0.11925257329878881</v>
      </c>
      <c r="AY40" s="69">
        <f>IFERROR(AY39/AY$11,"")</f>
        <v>-6.5754821143961334E-2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-539.21973000000003</v>
      </c>
      <c r="AY41" s="64">
        <v>-1180.1099200000003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-2.1608374107772353E-2</v>
      </c>
      <c r="AY42" s="69">
        <f>IFERROR(AY41/AY$11,"")</f>
        <v>-4.5635643489140079E-3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-40.024529999999999</v>
      </c>
      <c r="E43" s="60">
        <v>-35.572940000000003</v>
      </c>
      <c r="F43" s="60">
        <v>-33.978670000000001</v>
      </c>
      <c r="G43" s="60">
        <v>-35.269369999999995</v>
      </c>
      <c r="H43" s="60">
        <v>-41.647090000000006</v>
      </c>
      <c r="I43" s="60">
        <v>-42.359830000000002</v>
      </c>
      <c r="J43" s="60">
        <v>-44.470229999999994</v>
      </c>
      <c r="K43" s="60">
        <v>-42.400199999999998</v>
      </c>
      <c r="L43" s="60">
        <v>-36.978400000000001</v>
      </c>
      <c r="M43" s="60">
        <v>-37.447699999999998</v>
      </c>
      <c r="N43" s="60">
        <v>-42.082230000000003</v>
      </c>
      <c r="O43" s="60">
        <v>-42.73865</v>
      </c>
      <c r="P43" s="60">
        <f ca="1">SUMIF($D$4:$O$4,"&lt;"&amp;MONTH(TODAY()),$D43:$O43)</f>
        <v>-186.49259999999998</v>
      </c>
      <c r="Q43" s="61">
        <v>-42.894190000000002</v>
      </c>
      <c r="R43" s="60">
        <v>-37.411070000000002</v>
      </c>
      <c r="S43" s="60">
        <v>-52.031210000000009</v>
      </c>
      <c r="T43" s="60">
        <v>-49.672509999999996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-182.00898000000001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-3959.1171300000005</v>
      </c>
      <c r="AY43" s="64">
        <v>-13606.81473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-7.3702190553893709E-3</v>
      </c>
      <c r="E44" s="65">
        <f t="shared" si="75"/>
        <v>-5.2461468978440475E-3</v>
      </c>
      <c r="F44" s="65">
        <f t="shared" si="75"/>
        <v>-5.5745434138169993E-3</v>
      </c>
      <c r="G44" s="65">
        <f t="shared" si="75"/>
        <v>-6.1051642060586317E-3</v>
      </c>
      <c r="H44" s="65">
        <f t="shared" si="75"/>
        <v>-6.7534839665052927E-3</v>
      </c>
      <c r="I44" s="65">
        <f t="shared" si="75"/>
        <v>-5.6286568411432212E-3</v>
      </c>
      <c r="J44" s="65">
        <f t="shared" si="75"/>
        <v>-7.1419600146259256E-3</v>
      </c>
      <c r="K44" s="65">
        <f t="shared" si="75"/>
        <v>-1.0740407144217635E-2</v>
      </c>
      <c r="L44" s="65">
        <f t="shared" si="75"/>
        <v>-7.6059641599524582E-3</v>
      </c>
      <c r="M44" s="65">
        <f t="shared" si="75"/>
        <v>-6.8927617258853066E-3</v>
      </c>
      <c r="N44" s="65">
        <f t="shared" si="75"/>
        <v>-6.2609228661449608E-3</v>
      </c>
      <c r="O44" s="65">
        <f t="shared" si="75"/>
        <v>-4.0391003425181175E-3</v>
      </c>
      <c r="P44" s="65">
        <f t="shared" ca="1" si="75"/>
        <v>-6.1649615875950916E-3</v>
      </c>
      <c r="Q44" s="66">
        <f t="shared" si="75"/>
        <v>-7.4863084796276446E-3</v>
      </c>
      <c r="R44" s="65">
        <f t="shared" si="75"/>
        <v>-8.0636214598346443E-3</v>
      </c>
      <c r="S44" s="65">
        <f t="shared" si="75"/>
        <v>-1.104553329976345E-2</v>
      </c>
      <c r="T44" s="65">
        <f t="shared" si="75"/>
        <v>-4.8231479704669809E-3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-7.1717623068139743E-3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-0.15865532976979532</v>
      </c>
      <c r="AY44" s="69">
        <f>IFERROR(AY43/AY$11,"")</f>
        <v>-5.2618466764609489E-2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-26.809000000000001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-1.03672204221481E-4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-252.09531000000004</v>
      </c>
      <c r="E47" s="71">
        <f t="shared" ref="E47:AO47" si="81">E23+E35</f>
        <v>-241.72953000000001</v>
      </c>
      <c r="F47" s="71">
        <f>F23+F35</f>
        <v>-205.31065999999998</v>
      </c>
      <c r="G47" s="71">
        <f t="shared" si="81"/>
        <v>-251.16101000000003</v>
      </c>
      <c r="H47" s="71">
        <f t="shared" si="81"/>
        <v>-269.04949999999997</v>
      </c>
      <c r="I47" s="71">
        <f t="shared" si="81"/>
        <v>-258.61381</v>
      </c>
      <c r="J47" s="71">
        <f t="shared" si="81"/>
        <v>-257.87962000000005</v>
      </c>
      <c r="K47" s="71">
        <f t="shared" si="81"/>
        <v>-251.49181000000004</v>
      </c>
      <c r="L47" s="71">
        <f t="shared" si="81"/>
        <v>-271.95926000000003</v>
      </c>
      <c r="M47" s="71">
        <f t="shared" si="81"/>
        <v>-271.60388</v>
      </c>
      <c r="N47" s="71">
        <f t="shared" si="81"/>
        <v>-275.57918000000001</v>
      </c>
      <c r="O47" s="71">
        <f t="shared" si="81"/>
        <v>-259.09249</v>
      </c>
      <c r="P47" s="71">
        <f ca="1">SUMIF($D$4:$O$4,"&lt;"&amp;MONTH(TODAY()),$D47:$O47)</f>
        <v>-1219.3460100000002</v>
      </c>
      <c r="Q47" s="109">
        <f t="shared" si="81"/>
        <v>-276.72814</v>
      </c>
      <c r="R47" s="71">
        <f t="shared" si="81"/>
        <v>-294.20582999999999</v>
      </c>
      <c r="S47" s="71">
        <f t="shared" si="81"/>
        <v>-324.59222999999997</v>
      </c>
      <c r="T47" s="71">
        <f t="shared" si="81"/>
        <v>-288.51916999999997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-1184.04537</v>
      </c>
      <c r="AD47" s="110">
        <f t="shared" si="81"/>
        <v>-278.05247000000003</v>
      </c>
      <c r="AE47" s="110">
        <f t="shared" si="81"/>
        <v>-278.05247000000003</v>
      </c>
      <c r="AF47" s="110">
        <f t="shared" si="81"/>
        <v>-278.05247000000003</v>
      </c>
      <c r="AG47" s="110">
        <f t="shared" si="81"/>
        <v>-278.05247000000003</v>
      </c>
      <c r="AH47" s="110">
        <f t="shared" si="81"/>
        <v>-278.05247000000003</v>
      </c>
      <c r="AI47" s="110">
        <f t="shared" si="81"/>
        <v>-278.05247000000003</v>
      </c>
      <c r="AJ47" s="110">
        <f t="shared" si="81"/>
        <v>-278.05247000000003</v>
      </c>
      <c r="AK47" s="110">
        <f t="shared" si="81"/>
        <v>-278.05247000000003</v>
      </c>
      <c r="AL47" s="110">
        <f t="shared" si="81"/>
        <v>-278.05247000000003</v>
      </c>
      <c r="AM47" s="110">
        <f t="shared" si="81"/>
        <v>-278.05247000000003</v>
      </c>
      <c r="AN47" s="110">
        <f t="shared" si="81"/>
        <v>-278.05247000000003</v>
      </c>
      <c r="AO47" s="111">
        <f t="shared" si="81"/>
        <v>-278.05247000000003</v>
      </c>
      <c r="AP47" s="5"/>
      <c r="AQ47" s="112">
        <f t="shared" ref="AQ47" si="83">AQ23+AQ35</f>
        <v>-278.05247000000003</v>
      </c>
      <c r="AR47" s="111">
        <f ca="1">AR23+AR35</f>
        <v>-1390.2623500000002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0.14874187677458361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3.764289524203801E-2</v>
      </c>
      <c r="AV47" s="45">
        <f ca="1">IFERROR(($AC47/$AR47)-1,"")</f>
        <v>-0.14832954370087059</v>
      </c>
      <c r="AW47" s="5"/>
      <c r="AX47" s="72">
        <f>AX35+AX23</f>
        <v>-39183.52794</v>
      </c>
      <c r="AY47" s="73">
        <f>AY35+AY23</f>
        <v>-161091.81070000003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-4.6421473469801917E-2</v>
      </c>
      <c r="E48" s="114">
        <f t="shared" si="84"/>
        <v>-3.5649249792870638E-2</v>
      </c>
      <c r="F48" s="114">
        <f t="shared" si="84"/>
        <v>-3.3683283880429134E-2</v>
      </c>
      <c r="G48" s="115">
        <f t="shared" si="84"/>
        <v>-4.3476229039802368E-2</v>
      </c>
      <c r="H48" s="115">
        <f t="shared" si="84"/>
        <v>-4.3629014282780987E-2</v>
      </c>
      <c r="I48" s="115">
        <f t="shared" si="84"/>
        <v>-3.4363886513959406E-2</v>
      </c>
      <c r="J48" s="115">
        <f t="shared" si="84"/>
        <v>-4.1415705172357521E-2</v>
      </c>
      <c r="K48" s="115">
        <f t="shared" si="84"/>
        <v>-6.3705464427908948E-2</v>
      </c>
      <c r="L48" s="115">
        <f t="shared" si="84"/>
        <v>-5.593839605086192E-2</v>
      </c>
      <c r="M48" s="115">
        <f t="shared" si="84"/>
        <v>-4.999241151435057E-2</v>
      </c>
      <c r="N48" s="115">
        <f t="shared" si="84"/>
        <v>-4.1000203399284639E-2</v>
      </c>
      <c r="O48" s="115">
        <f t="shared" si="84"/>
        <v>-2.4486046356234272E-2</v>
      </c>
      <c r="P48" s="115">
        <f t="shared" ca="1" si="84"/>
        <v>-4.0308416063893911E-2</v>
      </c>
      <c r="Q48" s="116">
        <f t="shared" si="84"/>
        <v>-4.8297268721791596E-2</v>
      </c>
      <c r="R48" s="115">
        <f t="shared" si="84"/>
        <v>-6.341343469717553E-2</v>
      </c>
      <c r="S48" s="115">
        <f t="shared" si="84"/>
        <v>-6.8906609808026292E-2</v>
      </c>
      <c r="T48" s="115">
        <f t="shared" si="84"/>
        <v>-2.801490500935664E-2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-4.6655346094042205E-2</v>
      </c>
      <c r="AD48" s="115">
        <f t="shared" si="84"/>
        <v>-4.5849670082318779E-2</v>
      </c>
      <c r="AE48" s="115">
        <f t="shared" si="84"/>
        <v>-4.1522819250810451E-2</v>
      </c>
      <c r="AF48" s="115">
        <f t="shared" si="84"/>
        <v>-4.4195680356534081E-2</v>
      </c>
      <c r="AG48" s="115">
        <f t="shared" si="84"/>
        <v>-5.0855522428329296E-2</v>
      </c>
      <c r="AH48" s="115">
        <f t="shared" si="84"/>
        <v>-4.9826771891984721E-2</v>
      </c>
      <c r="AI48" s="115">
        <f t="shared" si="84"/>
        <v>-4.3689322714688179E-2</v>
      </c>
      <c r="AJ48" s="115">
        <f t="shared" si="84"/>
        <v>-4.4360016903428348E-2</v>
      </c>
      <c r="AK48" s="115">
        <f t="shared" si="84"/>
        <v>-4.4895848114348463E-2</v>
      </c>
      <c r="AL48" s="115">
        <f t="shared" si="84"/>
        <v>-4.7767569528754911E-2</v>
      </c>
      <c r="AM48" s="115">
        <f t="shared" si="84"/>
        <v>-4.3294281781106878E-2</v>
      </c>
      <c r="AN48" s="115">
        <f t="shared" si="84"/>
        <v>-4.8548364451412147E-2</v>
      </c>
      <c r="AO48" s="118">
        <f t="shared" si="84"/>
        <v>-4.4102627032025103E-2</v>
      </c>
      <c r="AP48" s="119"/>
      <c r="AQ48" s="120">
        <f>AQ47/AQ11</f>
        <v>-5.0855522428329296E-2</v>
      </c>
      <c r="AR48" s="118">
        <f ca="1">AR47/AR11</f>
        <v>-4.6187978386379676E-2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-1.5461324030445728E-2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-2.2840617418972656E-2</v>
      </c>
      <c r="AV48" s="45">
        <f ca="1">IF($AR48&lt;&gt;0,IFERROR(($AR48-$AC48),""),"")</f>
        <v>4.6736770766252905E-4</v>
      </c>
      <c r="AW48" s="121"/>
      <c r="AX48" s="120">
        <f>IFERROR(AX47/AX$11,"")</f>
        <v>-1.5702176376036363</v>
      </c>
      <c r="AY48" s="118">
        <f>IFERROR(AY47/AY$11,"")</f>
        <v>-0.62295285528361966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-3525.4793899999995</v>
      </c>
      <c r="E49" s="125">
        <f t="shared" si="86"/>
        <v>-5150.6412600000003</v>
      </c>
      <c r="F49" s="125">
        <f t="shared" si="86"/>
        <v>-1452.8509700000004</v>
      </c>
      <c r="G49" s="125">
        <f t="shared" si="86"/>
        <v>-3020.8272899999988</v>
      </c>
      <c r="H49" s="125">
        <f t="shared" si="86"/>
        <v>-1771.4142299999994</v>
      </c>
      <c r="I49" s="125">
        <f t="shared" si="86"/>
        <v>-3489.2402400000001</v>
      </c>
      <c r="J49" s="125">
        <f t="shared" si="86"/>
        <v>-3249.6064300000003</v>
      </c>
      <c r="K49" s="125">
        <f t="shared" si="86"/>
        <v>-1848.77423</v>
      </c>
      <c r="L49" s="125">
        <f t="shared" si="86"/>
        <v>-3326.2049900000006</v>
      </c>
      <c r="M49" s="125">
        <f t="shared" si="86"/>
        <v>-3408.0741899999998</v>
      </c>
      <c r="N49" s="125">
        <f t="shared" si="86"/>
        <v>-2797.2914999999994</v>
      </c>
      <c r="O49" s="125">
        <f t="shared" si="86"/>
        <v>-4286.1291000000001</v>
      </c>
      <c r="P49" s="125">
        <f ca="1">SUMIF($D$4:$O$4,"&lt;"&amp;MONTH(TODAY()),$D49:$O49)</f>
        <v>-14921.21314</v>
      </c>
      <c r="Q49" s="126">
        <f t="shared" ref="Q49:AB49" si="87">Q52+Q58+Q64+Q68</f>
        <v>-748.7346</v>
      </c>
      <c r="R49" s="125">
        <f t="shared" si="87"/>
        <v>-3754.2119199999997</v>
      </c>
      <c r="S49" s="125">
        <f t="shared" si="87"/>
        <v>-2053.5798800000002</v>
      </c>
      <c r="T49" s="125">
        <f t="shared" si="87"/>
        <v>-3466.4229799999998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-10022.94938</v>
      </c>
      <c r="AD49" s="128">
        <v>-2920.8349497162812</v>
      </c>
      <c r="AE49" s="128">
        <v>-3225.1981254086877</v>
      </c>
      <c r="AF49" s="128">
        <v>-3030.1449763652845</v>
      </c>
      <c r="AG49" s="128">
        <v>-2633.3289368549931</v>
      </c>
      <c r="AH49" s="128">
        <v>-2687.6980732307943</v>
      </c>
      <c r="AI49" s="128">
        <v>-3065.2642450869234</v>
      </c>
      <c r="AJ49" s="128">
        <v>-3018.9194720313044</v>
      </c>
      <c r="AK49" s="128">
        <v>-2982.8887176450908</v>
      </c>
      <c r="AL49" s="128">
        <v>-2803.561498534722</v>
      </c>
      <c r="AM49" s="128">
        <v>-3093.2334086631845</v>
      </c>
      <c r="AN49" s="128">
        <v>-2758.4723053528587</v>
      </c>
      <c r="AO49" s="129">
        <v>-3036.538361131009</v>
      </c>
      <c r="AP49" s="121"/>
      <c r="AQ49" s="130">
        <v>-2633.3289368549931</v>
      </c>
      <c r="AR49" s="131">
        <f ca="1">SUMIF($AD$4:$AO$4,"&lt;"&amp;MONTH(TODAY()),$AD49:$AO49)</f>
        <v>-14497.20506157604</v>
      </c>
      <c r="AS49" s="121"/>
      <c r="AT49" s="45"/>
      <c r="AU49" s="45"/>
      <c r="AV49" s="45"/>
      <c r="AW49" s="121"/>
      <c r="AX49" s="132">
        <f>+AX52+AX58+AX64+AX68</f>
        <v>-10408.177900000002</v>
      </c>
      <c r="AY49" s="133">
        <f>+AY52+AY58+AY64+AY68</f>
        <v>-5342.4632299999994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-0.6491907682503828</v>
      </c>
      <c r="E50" s="140">
        <f t="shared" ref="E50:P50" si="89">IFERROR(E49/E$11,"")</f>
        <v>-0.75959481190074685</v>
      </c>
      <c r="F50" s="140">
        <f t="shared" si="89"/>
        <v>-0.23835485044209032</v>
      </c>
      <c r="G50" s="141">
        <f t="shared" si="89"/>
        <v>-0.52290830949328249</v>
      </c>
      <c r="H50" s="141">
        <f t="shared" si="89"/>
        <v>-0.28725218497485211</v>
      </c>
      <c r="I50" s="141">
        <f t="shared" si="89"/>
        <v>-0.46364057521638341</v>
      </c>
      <c r="J50" s="141">
        <f t="shared" si="89"/>
        <v>-0.52188979428105742</v>
      </c>
      <c r="K50" s="141">
        <f t="shared" si="89"/>
        <v>-0.46831354446293788</v>
      </c>
      <c r="L50" s="141">
        <f t="shared" si="89"/>
        <v>-0.68415604630257199</v>
      </c>
      <c r="M50" s="141">
        <f t="shared" si="89"/>
        <v>-0.62730270045448899</v>
      </c>
      <c r="N50" s="141">
        <f t="shared" si="89"/>
        <v>-0.41617628903275639</v>
      </c>
      <c r="O50" s="141">
        <f t="shared" si="89"/>
        <v>-0.40506907719094709</v>
      </c>
      <c r="P50" s="141">
        <f t="shared" ca="1" si="89"/>
        <v>-0.49325660025341028</v>
      </c>
      <c r="Q50" s="142">
        <f>IFERROR(Q49/Q$11,"")</f>
        <v>-0.13067639661619937</v>
      </c>
      <c r="R50" s="141">
        <f t="shared" ref="R50:AO50" si="90">IFERROR(R49/R$11,"")</f>
        <v>-0.80918679425311857</v>
      </c>
      <c r="S50" s="141">
        <f t="shared" si="90"/>
        <v>-0.43594767348797436</v>
      </c>
      <c r="T50" s="141">
        <f t="shared" si="90"/>
        <v>-0.33658599013351859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-0.394937714428093</v>
      </c>
      <c r="AD50" s="144">
        <f t="shared" si="90"/>
        <v>-0.48163326443170107</v>
      </c>
      <c r="AE50" s="144">
        <f t="shared" si="90"/>
        <v>-0.48163326443170107</v>
      </c>
      <c r="AF50" s="144">
        <f t="shared" si="90"/>
        <v>-0.48163326443170107</v>
      </c>
      <c r="AG50" s="144">
        <f t="shared" si="90"/>
        <v>-0.48163326443170107</v>
      </c>
      <c r="AH50" s="144">
        <f t="shared" si="90"/>
        <v>-0.48163326443170101</v>
      </c>
      <c r="AI50" s="144">
        <f t="shared" si="90"/>
        <v>-0.48163326443170107</v>
      </c>
      <c r="AJ50" s="144">
        <f t="shared" si="90"/>
        <v>-0.48163326443170107</v>
      </c>
      <c r="AK50" s="144">
        <f t="shared" si="90"/>
        <v>-0.48163326443170112</v>
      </c>
      <c r="AL50" s="144">
        <f t="shared" si="90"/>
        <v>-0.48163326443170107</v>
      </c>
      <c r="AM50" s="144">
        <f t="shared" si="90"/>
        <v>-0.48163326443170107</v>
      </c>
      <c r="AN50" s="144">
        <f t="shared" si="90"/>
        <v>-0.48163326443170107</v>
      </c>
      <c r="AO50" s="145">
        <f t="shared" si="90"/>
        <v>-0.48163326443170107</v>
      </c>
      <c r="AP50" s="56"/>
      <c r="AQ50" s="146">
        <f t="shared" ref="AQ50" si="92">IFERROR(AQ49/AQ$11,"")</f>
        <v>-0.48163326443170107</v>
      </c>
      <c r="AR50" s="147">
        <f ca="1">IFERROR(AR49/AR$11,"")</f>
        <v>-0.48163326443170101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-0.1863223193597639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-0.14504727429818248</v>
      </c>
      <c r="AV50" s="45">
        <f ca="1">IF($AR50&lt;&gt;0,IFERROR(($AR50-$AC50),""),"")</f>
        <v>-8.6695550003608013E-2</v>
      </c>
      <c r="AW50" s="5"/>
      <c r="AX50" s="148">
        <f>IFERROR(AX49/AX$11,"")</f>
        <v>-0.41709119553813151</v>
      </c>
      <c r="AY50" s="145">
        <f>IFERROR(AY49/AY$11,"")</f>
        <v>-2.0659664255522882E-2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0.16666339015687656</v>
      </c>
      <c r="E51" s="151">
        <f t="shared" si="93"/>
        <v>-5.0414269259296852E-2</v>
      </c>
      <c r="F51" s="151">
        <f>IFERROR(F52/F$11,"")</f>
        <v>0.29487883498441481</v>
      </c>
      <c r="G51" s="151">
        <f t="shared" ref="G51:AO51" si="94">IFERROR(G52/G$11,"")</f>
        <v>4.0512370734210837E-2</v>
      </c>
      <c r="H51" s="151">
        <f t="shared" si="94"/>
        <v>0.3497663203436483</v>
      </c>
      <c r="I51" s="151">
        <f t="shared" si="94"/>
        <v>-0.16324815766518935</v>
      </c>
      <c r="J51" s="151">
        <f t="shared" si="94"/>
        <v>7.5004259337247345E-2</v>
      </c>
      <c r="K51" s="151">
        <f t="shared" si="94"/>
        <v>0.27350604529070532</v>
      </c>
      <c r="L51" s="151">
        <f t="shared" si="94"/>
        <v>-0.10393371159442054</v>
      </c>
      <c r="M51" s="151">
        <f t="shared" si="94"/>
        <v>-3.9631748199256661E-2</v>
      </c>
      <c r="N51" s="151">
        <f t="shared" si="94"/>
        <v>-7.1198066330744889E-3</v>
      </c>
      <c r="O51" s="151">
        <f t="shared" si="94"/>
        <v>-8.2057921834790992E-2</v>
      </c>
      <c r="P51" s="151">
        <f t="shared" ca="1" si="94"/>
        <v>0.15707477812598036</v>
      </c>
      <c r="Q51" s="152">
        <f t="shared" si="94"/>
        <v>-0.13067639661619937</v>
      </c>
      <c r="R51" s="151">
        <f t="shared" si="94"/>
        <v>0.16138304486561625</v>
      </c>
      <c r="S51" s="151">
        <f t="shared" si="94"/>
        <v>0</v>
      </c>
      <c r="T51" s="151">
        <f t="shared" si="94"/>
        <v>0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8.9592829711233248E-18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4.0512370734210837E-2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-0.25376171147102961</v>
      </c>
      <c r="AY51" s="145">
        <f>IFERROR(AY52/AY$11,"")</f>
        <v>-1.6134247789667776E-2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905.07810000000052</v>
      </c>
      <c r="E52" s="156">
        <f t="shared" si="95"/>
        <v>-341.84779999999984</v>
      </c>
      <c r="F52" s="156">
        <f t="shared" si="95"/>
        <v>1797.3831899999996</v>
      </c>
      <c r="G52" s="156">
        <f t="shared" si="95"/>
        <v>234.03888000000035</v>
      </c>
      <c r="H52" s="156">
        <f t="shared" si="95"/>
        <v>2156.9236700000001</v>
      </c>
      <c r="I52" s="156">
        <f t="shared" si="95"/>
        <v>-1228.5638300000001</v>
      </c>
      <c r="J52" s="156">
        <f t="shared" si="95"/>
        <v>467.02258999999987</v>
      </c>
      <c r="K52" s="156">
        <f t="shared" si="95"/>
        <v>1079.7273200000002</v>
      </c>
      <c r="L52" s="156">
        <f t="shared" si="95"/>
        <v>-505.30114000000015</v>
      </c>
      <c r="M52" s="156">
        <f t="shared" si="95"/>
        <v>-215.31541000000016</v>
      </c>
      <c r="N52" s="156">
        <f t="shared" si="95"/>
        <v>-47.855139999999665</v>
      </c>
      <c r="O52" s="156">
        <f t="shared" si="95"/>
        <v>-868.27374999999995</v>
      </c>
      <c r="P52" s="156">
        <f ca="1">SUMIF($D$4:$O$4,"&lt;"&amp;MONTH(TODAY()),$D52:$O52)</f>
        <v>4751.5760400000008</v>
      </c>
      <c r="Q52" s="157">
        <f t="shared" ref="Q52:AB52" si="96">+Q53+Q55</f>
        <v>-748.73460000000011</v>
      </c>
      <c r="R52" s="156">
        <f t="shared" si="96"/>
        <v>748.73460000000034</v>
      </c>
      <c r="S52" s="156">
        <f t="shared" si="96"/>
        <v>0</v>
      </c>
      <c r="T52" s="156">
        <f t="shared" si="96"/>
        <v>0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2.2737367544323206E-13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-1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-6332.4209800000026</v>
      </c>
      <c r="AY52" s="161">
        <v>-4172.2181199999995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0</v>
      </c>
      <c r="T53" s="156">
        <v>0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0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-1202.087</v>
      </c>
      <c r="AY53" s="161">
        <v>-4074.32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0</v>
      </c>
      <c r="T54" s="151">
        <f t="shared" si="100"/>
        <v>0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0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-4.8171726962011836E-2</v>
      </c>
      <c r="AY54" s="145">
        <f>IFERROR(AY53/AY$11,"")</f>
        <v>-1.5755669182127809E-2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905.07810000000052</v>
      </c>
      <c r="E55" s="156">
        <v>-341.84779999999984</v>
      </c>
      <c r="F55" s="156">
        <v>1797.3831899999996</v>
      </c>
      <c r="G55" s="156">
        <v>234.03888000000035</v>
      </c>
      <c r="H55" s="156">
        <v>2156.9236700000001</v>
      </c>
      <c r="I55" s="156">
        <v>-1228.5638300000001</v>
      </c>
      <c r="J55" s="156">
        <v>467.02258999999987</v>
      </c>
      <c r="K55" s="156">
        <v>1079.7273200000002</v>
      </c>
      <c r="L55" s="156">
        <v>-505.30114000000015</v>
      </c>
      <c r="M55" s="156">
        <v>-215.31541000000016</v>
      </c>
      <c r="N55" s="156">
        <v>-47.855139999999665</v>
      </c>
      <c r="O55" s="156">
        <v>-868.27374999999995</v>
      </c>
      <c r="P55" s="156">
        <f ca="1">SUMIF($D$4:$O$4,"&lt;"&amp;MONTH(TODAY()),$D55:$O55)</f>
        <v>4751.5760400000008</v>
      </c>
      <c r="Q55" s="157">
        <v>-748.73460000000011</v>
      </c>
      <c r="R55" s="156">
        <v>748.73460000000034</v>
      </c>
      <c r="S55" s="156">
        <v>0</v>
      </c>
      <c r="T55" s="156">
        <v>0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2.2737367544323206E-13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-5130.3339800000031</v>
      </c>
      <c r="AY55" s="161">
        <v>-97.898119999999992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0.16666339015687656</v>
      </c>
      <c r="E56" s="151">
        <f t="shared" ref="E56:P56" si="103">IFERROR(E55/E$11,"")</f>
        <v>-5.0414269259296852E-2</v>
      </c>
      <c r="F56" s="151">
        <f t="shared" si="103"/>
        <v>0.29487883498441481</v>
      </c>
      <c r="G56" s="151">
        <f t="shared" si="103"/>
        <v>4.0512370734210837E-2</v>
      </c>
      <c r="H56" s="151">
        <f t="shared" si="103"/>
        <v>0.3497663203436483</v>
      </c>
      <c r="I56" s="151">
        <f t="shared" si="103"/>
        <v>-0.16324815766518935</v>
      </c>
      <c r="J56" s="151">
        <f t="shared" si="103"/>
        <v>7.5004259337247345E-2</v>
      </c>
      <c r="K56" s="151">
        <f t="shared" si="103"/>
        <v>0.27350604529070532</v>
      </c>
      <c r="L56" s="151">
        <f t="shared" si="103"/>
        <v>-0.10393371159442054</v>
      </c>
      <c r="M56" s="151">
        <f t="shared" si="103"/>
        <v>-3.9631748199256661E-2</v>
      </c>
      <c r="N56" s="151">
        <f t="shared" si="103"/>
        <v>-7.1198066330744889E-3</v>
      </c>
      <c r="O56" s="151">
        <f t="shared" si="103"/>
        <v>-8.2057921834790992E-2</v>
      </c>
      <c r="P56" s="151">
        <f t="shared" ca="1" si="103"/>
        <v>0.15707477812598036</v>
      </c>
      <c r="Q56" s="152">
        <f>IFERROR(Q55/Q$11,"")</f>
        <v>-0.13067639661619937</v>
      </c>
      <c r="R56" s="151">
        <f t="shared" ref="R56:AO56" si="104">IFERROR(R55/R$11,"")</f>
        <v>0.16138304486561625</v>
      </c>
      <c r="S56" s="151">
        <f t="shared" si="104"/>
        <v>0</v>
      </c>
      <c r="T56" s="151">
        <f t="shared" si="104"/>
        <v>0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8.9592829711233248E-18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-0.20558998450901778</v>
      </c>
      <c r="AY56" s="145">
        <f>IFERROR(AY55/AY$11,"")</f>
        <v>-3.7857860753996985E-4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0</v>
      </c>
      <c r="E57" s="151">
        <f t="shared" si="107"/>
        <v>0</v>
      </c>
      <c r="F57" s="151">
        <f t="shared" si="107"/>
        <v>0</v>
      </c>
      <c r="G57" s="151">
        <f t="shared" si="107"/>
        <v>0</v>
      </c>
      <c r="H57" s="151">
        <f t="shared" si="107"/>
        <v>0</v>
      </c>
      <c r="I57" s="151">
        <f t="shared" si="107"/>
        <v>0</v>
      </c>
      <c r="J57" s="151">
        <f t="shared" si="107"/>
        <v>0</v>
      </c>
      <c r="K57" s="151">
        <f t="shared" si="107"/>
        <v>0</v>
      </c>
      <c r="L57" s="151">
        <f t="shared" si="107"/>
        <v>0</v>
      </c>
      <c r="M57" s="151">
        <f t="shared" si="107"/>
        <v>0</v>
      </c>
      <c r="N57" s="151">
        <f t="shared" si="107"/>
        <v>0</v>
      </c>
      <c r="O57" s="151">
        <f t="shared" si="107"/>
        <v>0</v>
      </c>
      <c r="P57" s="151">
        <f t="shared" ca="1" si="107"/>
        <v>0</v>
      </c>
      <c r="Q57" s="152">
        <f t="shared" si="107"/>
        <v>0</v>
      </c>
      <c r="R57" s="151">
        <f t="shared" si="107"/>
        <v>0</v>
      </c>
      <c r="S57" s="151">
        <f t="shared" si="107"/>
        <v>0</v>
      </c>
      <c r="T57" s="151">
        <f t="shared" si="107"/>
        <v>0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0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0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0</v>
      </c>
      <c r="AY57" s="145">
        <f>IFERROR(AY58/AY$11,"")</f>
        <v>0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0</v>
      </c>
      <c r="G58" s="156">
        <f t="shared" si="108"/>
        <v>0</v>
      </c>
      <c r="H58" s="156">
        <f t="shared" si="108"/>
        <v>0</v>
      </c>
      <c r="I58" s="156">
        <f t="shared" si="108"/>
        <v>0</v>
      </c>
      <c r="J58" s="156">
        <f t="shared" si="108"/>
        <v>0</v>
      </c>
      <c r="K58" s="156">
        <f t="shared" si="108"/>
        <v>0</v>
      </c>
      <c r="L58" s="156">
        <f t="shared" si="108"/>
        <v>0</v>
      </c>
      <c r="M58" s="156">
        <f t="shared" si="108"/>
        <v>0</v>
      </c>
      <c r="N58" s="156">
        <f t="shared" si="108"/>
        <v>0</v>
      </c>
      <c r="O58" s="156">
        <f t="shared" si="108"/>
        <v>0</v>
      </c>
      <c r="P58" s="156">
        <f t="shared" ca="1" si="108"/>
        <v>0</v>
      </c>
      <c r="Q58" s="157">
        <f t="shared" si="108"/>
        <v>0</v>
      </c>
      <c r="R58" s="156">
        <f t="shared" si="108"/>
        <v>0</v>
      </c>
      <c r="S58" s="156">
        <f t="shared" si="108"/>
        <v>0</v>
      </c>
      <c r="T58" s="156">
        <f t="shared" si="108"/>
        <v>0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0</v>
      </c>
      <c r="AY58" s="161">
        <f>+AY59+AY61</f>
        <v>0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0</v>
      </c>
      <c r="Q59" s="157">
        <v>0</v>
      </c>
      <c r="R59" s="156">
        <v>0</v>
      </c>
      <c r="S59" s="156">
        <v>0</v>
      </c>
      <c r="T59" s="15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0</v>
      </c>
      <c r="AY59" s="161">
        <v>0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0</v>
      </c>
      <c r="L60" s="151">
        <f t="shared" si="110"/>
        <v>0</v>
      </c>
      <c r="M60" s="151">
        <f t="shared" si="110"/>
        <v>0</v>
      </c>
      <c r="N60" s="151">
        <f t="shared" si="110"/>
        <v>0</v>
      </c>
      <c r="O60" s="151">
        <f t="shared" si="110"/>
        <v>0</v>
      </c>
      <c r="P60" s="151">
        <f t="shared" ca="1" si="110"/>
        <v>0</v>
      </c>
      <c r="Q60" s="152">
        <f>IFERROR(Q59/Q$11,"")</f>
        <v>0</v>
      </c>
      <c r="R60" s="151">
        <f t="shared" ref="R60:AO60" si="111">IFERROR(R59/R$11,"")</f>
        <v>0</v>
      </c>
      <c r="S60" s="151">
        <f t="shared" si="111"/>
        <v>0</v>
      </c>
      <c r="T60" s="151">
        <f t="shared" si="111"/>
        <v>0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0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0</v>
      </c>
      <c r="AY60" s="145">
        <f>IFERROR(AY59/AY$11,"")</f>
        <v>0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f ca="1">SUMIF($D$4:$O$4,"&lt;"&amp;MONTH(TODAY()),$D61:$O61)</f>
        <v>0</v>
      </c>
      <c r="Q61" s="157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0</v>
      </c>
      <c r="AY61" s="161">
        <v>0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0</v>
      </c>
      <c r="E62" s="151">
        <f t="shared" si="114"/>
        <v>0</v>
      </c>
      <c r="F62" s="151">
        <f t="shared" si="114"/>
        <v>0</v>
      </c>
      <c r="G62" s="151">
        <f t="shared" si="114"/>
        <v>0</v>
      </c>
      <c r="H62" s="151">
        <f t="shared" si="114"/>
        <v>0</v>
      </c>
      <c r="I62" s="151">
        <f t="shared" si="114"/>
        <v>0</v>
      </c>
      <c r="J62" s="151">
        <f t="shared" si="114"/>
        <v>0</v>
      </c>
      <c r="K62" s="151">
        <f t="shared" si="114"/>
        <v>0</v>
      </c>
      <c r="L62" s="151">
        <f t="shared" si="114"/>
        <v>0</v>
      </c>
      <c r="M62" s="151">
        <f t="shared" si="114"/>
        <v>0</v>
      </c>
      <c r="N62" s="151">
        <f t="shared" si="114"/>
        <v>0</v>
      </c>
      <c r="O62" s="151">
        <f t="shared" si="114"/>
        <v>0</v>
      </c>
      <c r="P62" s="151">
        <f t="shared" ca="1" si="114"/>
        <v>0</v>
      </c>
      <c r="Q62" s="152">
        <f t="shared" si="114"/>
        <v>0</v>
      </c>
      <c r="R62" s="151">
        <f t="shared" si="114"/>
        <v>0</v>
      </c>
      <c r="S62" s="151">
        <f t="shared" si="114"/>
        <v>0</v>
      </c>
      <c r="T62" s="151">
        <f t="shared" si="114"/>
        <v>0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0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0</v>
      </c>
      <c r="AY62" s="145">
        <f>IFERROR(AY61/AY$11,"")</f>
        <v>0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-0.68905146728320144</v>
      </c>
      <c r="E63" s="151">
        <f t="shared" si="116"/>
        <v>-0.5841504728839485</v>
      </c>
      <c r="F63" s="151">
        <f t="shared" si="116"/>
        <v>-0.42193873277924882</v>
      </c>
      <c r="G63" s="151">
        <f t="shared" si="116"/>
        <v>-0.44075750948610931</v>
      </c>
      <c r="H63" s="151">
        <f t="shared" si="116"/>
        <v>-0.54394415970056675</v>
      </c>
      <c r="I63" s="151">
        <f t="shared" si="116"/>
        <v>-0.22760272847551263</v>
      </c>
      <c r="J63" s="151">
        <f t="shared" si="116"/>
        <v>-0.47888389585078284</v>
      </c>
      <c r="K63" s="151">
        <f t="shared" si="116"/>
        <v>-0.55521505304327701</v>
      </c>
      <c r="L63" s="151">
        <f t="shared" si="116"/>
        <v>-0.43319745177904229</v>
      </c>
      <c r="M63" s="151">
        <f t="shared" si="116"/>
        <v>-0.43462260957525239</v>
      </c>
      <c r="N63" s="151">
        <f t="shared" si="116"/>
        <v>-0.29403741170638026</v>
      </c>
      <c r="O63" s="151">
        <f t="shared" si="116"/>
        <v>-0.25857013994593164</v>
      </c>
      <c r="P63" s="151">
        <f t="shared" ca="1" si="116"/>
        <v>-0.53471706162598576</v>
      </c>
      <c r="Q63" s="152">
        <f t="shared" si="116"/>
        <v>0</v>
      </c>
      <c r="R63" s="151">
        <f t="shared" si="116"/>
        <v>-0.66814806165072493</v>
      </c>
      <c r="S63" s="151">
        <f t="shared" si="116"/>
        <v>-0.29375929951030944</v>
      </c>
      <c r="T63" s="151">
        <f t="shared" si="116"/>
        <v>-0.26652598364037672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-0.28482868549957263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-0.17423152584573259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-5.9091419813787523E-2</v>
      </c>
      <c r="AY63" s="145">
        <f>IFERROR(AY64/AY$11,"")</f>
        <v>0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-3741.9459200000006</v>
      </c>
      <c r="E64" s="156">
        <f t="shared" ref="E64:AB64" si="117">+E65</f>
        <v>-3960.9927300000008</v>
      </c>
      <c r="F64" s="156">
        <f t="shared" si="117"/>
        <v>-2571.85493</v>
      </c>
      <c r="G64" s="156">
        <f t="shared" si="117"/>
        <v>-2546.2443199999993</v>
      </c>
      <c r="H64" s="156">
        <f t="shared" si="117"/>
        <v>-3354.3710899999996</v>
      </c>
      <c r="I64" s="156">
        <f t="shared" si="117"/>
        <v>-1712.87985</v>
      </c>
      <c r="J64" s="156">
        <f t="shared" si="117"/>
        <v>-2981.8252900000002</v>
      </c>
      <c r="K64" s="156">
        <f t="shared" si="117"/>
        <v>-2191.8377</v>
      </c>
      <c r="L64" s="156">
        <f t="shared" si="117"/>
        <v>-2106.1036200000008</v>
      </c>
      <c r="M64" s="156">
        <f t="shared" si="117"/>
        <v>-2361.2621099999997</v>
      </c>
      <c r="N64" s="156">
        <f t="shared" si="117"/>
        <v>-1976.34602</v>
      </c>
      <c r="O64" s="156">
        <f t="shared" si="117"/>
        <v>-2735.9901399999999</v>
      </c>
      <c r="P64" s="156">
        <f t="shared" ca="1" si="117"/>
        <v>-16175.40899</v>
      </c>
      <c r="Q64" s="157">
        <f t="shared" si="117"/>
        <v>0</v>
      </c>
      <c r="R64" s="156">
        <f t="shared" si="117"/>
        <v>-3099.8645000000001</v>
      </c>
      <c r="S64" s="156">
        <f t="shared" si="117"/>
        <v>-1383.7857700000004</v>
      </c>
      <c r="T64" s="156">
        <f t="shared" si="117"/>
        <v>-2744.8908200000001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-7228.5410900000006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-1474.5792200000003</v>
      </c>
      <c r="AY64" s="161">
        <v>0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-3741.9459200000006</v>
      </c>
      <c r="E65" s="156">
        <v>-3960.9927300000008</v>
      </c>
      <c r="F65" s="156">
        <v>-2571.85493</v>
      </c>
      <c r="G65" s="156">
        <v>-2546.2443199999993</v>
      </c>
      <c r="H65" s="156">
        <v>-3354.3710899999996</v>
      </c>
      <c r="I65" s="156">
        <v>-1712.87985</v>
      </c>
      <c r="J65" s="156">
        <v>-2981.8252900000002</v>
      </c>
      <c r="K65" s="156">
        <v>-2191.8377</v>
      </c>
      <c r="L65" s="156">
        <v>-2106.1036200000008</v>
      </c>
      <c r="M65" s="156">
        <v>-2361.2621099999997</v>
      </c>
      <c r="N65" s="156">
        <v>-1976.34602</v>
      </c>
      <c r="O65" s="156">
        <v>-2735.9901399999999</v>
      </c>
      <c r="P65" s="156">
        <f ca="1">SUMIF($D$4:$O$4,"&lt;"&amp;MONTH(TODAY()),$D65:$O65)</f>
        <v>-16175.40899</v>
      </c>
      <c r="Q65" s="157">
        <v>0</v>
      </c>
      <c r="R65" s="156">
        <v>-3099.8645000000001</v>
      </c>
      <c r="S65" s="156">
        <v>-1383.7857700000004</v>
      </c>
      <c r="T65" s="156">
        <v>-2744.8908200000001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-7228.5410900000006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-1474.5792200000003</v>
      </c>
      <c r="AY65" s="161">
        <v>0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-0.68905146728320144</v>
      </c>
      <c r="E66" s="151">
        <f t="shared" ref="E66:P66" si="118">IFERROR(E65/E$11,"")</f>
        <v>-0.5841504728839485</v>
      </c>
      <c r="F66" s="151">
        <f t="shared" si="118"/>
        <v>-0.42193873277924882</v>
      </c>
      <c r="G66" s="151">
        <f t="shared" si="118"/>
        <v>-0.44075750948610931</v>
      </c>
      <c r="H66" s="151">
        <f t="shared" si="118"/>
        <v>-0.54394415970056675</v>
      </c>
      <c r="I66" s="151">
        <f t="shared" si="118"/>
        <v>-0.22760272847551263</v>
      </c>
      <c r="J66" s="151">
        <f t="shared" si="118"/>
        <v>-0.47888389585078284</v>
      </c>
      <c r="K66" s="151">
        <f t="shared" si="118"/>
        <v>-0.55521505304327701</v>
      </c>
      <c r="L66" s="151">
        <f t="shared" si="118"/>
        <v>-0.43319745177904229</v>
      </c>
      <c r="M66" s="151">
        <f t="shared" si="118"/>
        <v>-0.43462260957525239</v>
      </c>
      <c r="N66" s="151">
        <f t="shared" si="118"/>
        <v>-0.29403741170638026</v>
      </c>
      <c r="O66" s="151">
        <f t="shared" si="118"/>
        <v>-0.25857013994593164</v>
      </c>
      <c r="P66" s="151">
        <f t="shared" ca="1" si="118"/>
        <v>-0.53471706162598576</v>
      </c>
      <c r="Q66" s="152">
        <f>IFERROR(Q65/Q$11,"")</f>
        <v>0</v>
      </c>
      <c r="R66" s="151">
        <f t="shared" ref="R66:AO66" si="119">IFERROR(R65/R$11,"")</f>
        <v>-0.66814806165072493</v>
      </c>
      <c r="S66" s="151">
        <f t="shared" si="119"/>
        <v>-0.29375929951030944</v>
      </c>
      <c r="T66" s="151">
        <f t="shared" si="119"/>
        <v>-0.26652598364037672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-0.28482868549957263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-5.9091419813787523E-2</v>
      </c>
      <c r="AY66" s="145">
        <f>IFERROR(AY65/AY$11,"")</f>
        <v>0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-0.12680269112405793</v>
      </c>
      <c r="E67" s="151">
        <f t="shared" ref="E67:AO67" si="122">IFERROR(E68/E$11,"")</f>
        <v>-0.12503006975750158</v>
      </c>
      <c r="F67" s="151">
        <f t="shared" si="122"/>
        <v>-0.11129495264725627</v>
      </c>
      <c r="G67" s="151">
        <f t="shared" si="122"/>
        <v>-0.12266317074138405</v>
      </c>
      <c r="H67" s="151">
        <f t="shared" si="122"/>
        <v>-9.3074345617933679E-2</v>
      </c>
      <c r="I67" s="151">
        <f t="shared" si="122"/>
        <v>-7.2789689075681438E-2</v>
      </c>
      <c r="J67" s="151">
        <f t="shared" si="122"/>
        <v>-0.1180101577675219</v>
      </c>
      <c r="K67" s="151">
        <f t="shared" si="122"/>
        <v>-0.1866045367103662</v>
      </c>
      <c r="L67" s="151">
        <f t="shared" si="122"/>
        <v>-0.14702488292910926</v>
      </c>
      <c r="M67" s="151">
        <f t="shared" si="122"/>
        <v>-0.15304834267997994</v>
      </c>
      <c r="N67" s="151">
        <f t="shared" si="122"/>
        <v>-0.11501907069330171</v>
      </c>
      <c r="O67" s="151">
        <f t="shared" si="122"/>
        <v>-6.4441015410224414E-2</v>
      </c>
      <c r="P67" s="151">
        <f t="shared" ca="1" si="122"/>
        <v>-0.11561431675340481</v>
      </c>
      <c r="Q67" s="152">
        <f t="shared" si="122"/>
        <v>1.2698704226486782E-17</v>
      </c>
      <c r="R67" s="151">
        <f t="shared" si="122"/>
        <v>-0.30242177746800986</v>
      </c>
      <c r="S67" s="151">
        <f t="shared" si="122"/>
        <v>-0.14218837397766498</v>
      </c>
      <c r="T67" s="151">
        <f t="shared" si="122"/>
        <v>-7.006000649314191E-2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-0.1101090289285204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-5.2603164248242143E-2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-0.1042380642533144</v>
      </c>
      <c r="AY67" s="145">
        <f>IFERROR(AY68/AY$11,"")</f>
        <v>-4.5254164658551045E-3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-688.6115699999998</v>
      </c>
      <c r="E68" s="168">
        <f t="shared" ref="E68:O68" si="123">+E69+E71</f>
        <v>-847.80072999999993</v>
      </c>
      <c r="F68" s="168">
        <f t="shared" si="123"/>
        <v>-678.37923000000001</v>
      </c>
      <c r="G68" s="168">
        <f t="shared" si="123"/>
        <v>-708.62184999999988</v>
      </c>
      <c r="H68" s="168">
        <f t="shared" si="123"/>
        <v>-573.96681000000001</v>
      </c>
      <c r="I68" s="168">
        <f t="shared" si="123"/>
        <v>-547.79656</v>
      </c>
      <c r="J68" s="168">
        <f t="shared" si="123"/>
        <v>-734.80372999999997</v>
      </c>
      <c r="K68" s="168">
        <f t="shared" si="123"/>
        <v>-736.66385000000002</v>
      </c>
      <c r="L68" s="168">
        <f t="shared" si="123"/>
        <v>-714.80022999999994</v>
      </c>
      <c r="M68" s="168">
        <f t="shared" si="123"/>
        <v>-831.49666999999988</v>
      </c>
      <c r="N68" s="168">
        <f t="shared" si="123"/>
        <v>-773.09033999999997</v>
      </c>
      <c r="O68" s="168">
        <f t="shared" si="123"/>
        <v>-681.86520999999993</v>
      </c>
      <c r="P68" s="168">
        <f ca="1">SUMIF($D$4:$O$4,"&lt;"&amp;MONTH(TODAY()),$D68:$O68)</f>
        <v>-3497.3801899999994</v>
      </c>
      <c r="Q68" s="169">
        <f>+Q69+Q71</f>
        <v>7.2759576141834261E-14</v>
      </c>
      <c r="R68" s="168">
        <f t="shared" ref="R68:AB68" si="124">+R69+R71</f>
        <v>-1403.0820200000001</v>
      </c>
      <c r="S68" s="168">
        <f t="shared" si="124"/>
        <v>-669.79411000000005</v>
      </c>
      <c r="T68" s="168">
        <f t="shared" si="124"/>
        <v>-721.53215999999986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-2794.4082899999999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-2601.1777000000002</v>
      </c>
      <c r="AY68" s="159">
        <v>-1170.2451100000001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-688.6115699999998</v>
      </c>
      <c r="E69" s="156">
        <v>-847.80072999999993</v>
      </c>
      <c r="F69" s="156">
        <v>-678.37923000000001</v>
      </c>
      <c r="G69" s="156">
        <v>-708.62184999999988</v>
      </c>
      <c r="H69" s="156">
        <v>-573.96681000000001</v>
      </c>
      <c r="I69" s="156">
        <v>-547.79656</v>
      </c>
      <c r="J69" s="156">
        <v>-734.80372999999997</v>
      </c>
      <c r="K69" s="156">
        <v>-736.66385000000002</v>
      </c>
      <c r="L69" s="156">
        <v>-714.80022999999994</v>
      </c>
      <c r="M69" s="156">
        <v>-831.49666999999988</v>
      </c>
      <c r="N69" s="156">
        <v>-773.09033999999997</v>
      </c>
      <c r="O69" s="156">
        <v>-681.86520999999993</v>
      </c>
      <c r="P69" s="156">
        <f ca="1">SUMIF($D$4:$O$4,"&lt;"&amp;MONTH(TODAY()),$D69:$O69)</f>
        <v>-3497.3801899999994</v>
      </c>
      <c r="Q69" s="157">
        <v>7.2759576141834261E-14</v>
      </c>
      <c r="R69" s="156">
        <v>-1403.0820200000001</v>
      </c>
      <c r="S69" s="156">
        <v>-669.79411000000005</v>
      </c>
      <c r="T69" s="156">
        <v>-721.53215999999986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-2794.4082899999999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-2601.1777000000002</v>
      </c>
      <c r="AY69" s="159">
        <v>-1170.2451100000001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-0.12680269112405793</v>
      </c>
      <c r="E70" s="154">
        <f t="shared" ref="E70:P70" si="126">IFERROR(E69/E$11,"")</f>
        <v>-0.12503006975750158</v>
      </c>
      <c r="F70" s="154">
        <f t="shared" si="126"/>
        <v>-0.11129495264725627</v>
      </c>
      <c r="G70" s="154">
        <f t="shared" si="126"/>
        <v>-0.12266317074138405</v>
      </c>
      <c r="H70" s="154">
        <f t="shared" si="126"/>
        <v>-9.3074345617933679E-2</v>
      </c>
      <c r="I70" s="154">
        <f t="shared" si="126"/>
        <v>-7.2789689075681438E-2</v>
      </c>
      <c r="J70" s="154">
        <f t="shared" si="126"/>
        <v>-0.1180101577675219</v>
      </c>
      <c r="K70" s="154">
        <f t="shared" si="126"/>
        <v>-0.1866045367103662</v>
      </c>
      <c r="L70" s="154">
        <f t="shared" si="126"/>
        <v>-0.14702488292910926</v>
      </c>
      <c r="M70" s="154">
        <f t="shared" si="126"/>
        <v>-0.15304834267997994</v>
      </c>
      <c r="N70" s="154">
        <f t="shared" si="126"/>
        <v>-0.11501907069330171</v>
      </c>
      <c r="O70" s="154">
        <f t="shared" si="126"/>
        <v>-6.4441015410224414E-2</v>
      </c>
      <c r="P70" s="154">
        <f t="shared" ca="1" si="126"/>
        <v>-0.11561431675340481</v>
      </c>
      <c r="Q70" s="172">
        <f>IFERROR(Q69/Q$11,"")</f>
        <v>1.2698704226486782E-17</v>
      </c>
      <c r="R70" s="154">
        <f t="shared" ref="R70:AO70" si="127">IFERROR(R69/R$11,"")</f>
        <v>-0.30242177746800986</v>
      </c>
      <c r="S70" s="154">
        <f t="shared" si="127"/>
        <v>-0.14218837397766498</v>
      </c>
      <c r="T70" s="154">
        <f t="shared" si="127"/>
        <v>-7.006000649314191E-2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-0.1101090289285204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-0.1042380642533144</v>
      </c>
      <c r="AY70" s="155">
        <f>IFERROR(AY69/AY$11,"")</f>
        <v>-4.5254164658551045E-3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0</v>
      </c>
      <c r="E73" s="176">
        <f t="shared" si="134"/>
        <v>0</v>
      </c>
      <c r="F73" s="176">
        <f t="shared" si="134"/>
        <v>0</v>
      </c>
      <c r="G73" s="176">
        <f t="shared" si="134"/>
        <v>-2.3973599999999999</v>
      </c>
      <c r="H73" s="176">
        <f t="shared" si="134"/>
        <v>0</v>
      </c>
      <c r="I73" s="176">
        <f t="shared" si="134"/>
        <v>0</v>
      </c>
      <c r="J73" s="176">
        <f t="shared" si="134"/>
        <v>0</v>
      </c>
      <c r="K73" s="176">
        <f t="shared" si="134"/>
        <v>0</v>
      </c>
      <c r="L73" s="176">
        <f t="shared" si="134"/>
        <v>0</v>
      </c>
      <c r="M73" s="176">
        <f t="shared" si="134"/>
        <v>0</v>
      </c>
      <c r="N73" s="176">
        <f t="shared" si="134"/>
        <v>0</v>
      </c>
      <c r="O73" s="176">
        <f t="shared" si="134"/>
        <v>0</v>
      </c>
      <c r="P73" s="176">
        <f ca="1">SUMIF($D$4:$O$4,"&lt;"&amp;MONTH(TODAY()),$D73:$O73)</f>
        <v>-2.3973599999999999</v>
      </c>
      <c r="Q73" s="177">
        <f t="shared" ref="Q73:AB73" si="135">+Q75+Q77+Q79+Q81+Q83</f>
        <v>0</v>
      </c>
      <c r="R73" s="176">
        <f t="shared" si="135"/>
        <v>0</v>
      </c>
      <c r="S73" s="176">
        <f t="shared" si="135"/>
        <v>0</v>
      </c>
      <c r="T73" s="176">
        <f t="shared" si="135"/>
        <v>0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-1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-312.26895999999999</v>
      </c>
      <c r="AY73" s="178">
        <f>+AY75+AY77+AY79+AY81+AY83</f>
        <v>-7122.7080999999998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0</v>
      </c>
      <c r="E74" s="182">
        <f t="shared" si="137"/>
        <v>0</v>
      </c>
      <c r="F74" s="182">
        <f t="shared" si="137"/>
        <v>0</v>
      </c>
      <c r="G74" s="182">
        <f t="shared" si="137"/>
        <v>-4.1498548063196829E-4</v>
      </c>
      <c r="H74" s="182">
        <f t="shared" si="137"/>
        <v>0</v>
      </c>
      <c r="I74" s="182">
        <f t="shared" si="137"/>
        <v>0</v>
      </c>
      <c r="J74" s="182">
        <f t="shared" si="137"/>
        <v>0</v>
      </c>
      <c r="K74" s="182">
        <f t="shared" si="137"/>
        <v>0</v>
      </c>
      <c r="L74" s="182">
        <f t="shared" si="137"/>
        <v>0</v>
      </c>
      <c r="M74" s="182">
        <f t="shared" si="137"/>
        <v>0</v>
      </c>
      <c r="N74" s="182">
        <f t="shared" si="137"/>
        <v>0</v>
      </c>
      <c r="O74" s="182">
        <f t="shared" si="137"/>
        <v>0</v>
      </c>
      <c r="P74" s="182">
        <f t="shared" ca="1" si="137"/>
        <v>-7.9250502763310546E-5</v>
      </c>
      <c r="Q74" s="183">
        <f t="shared" si="137"/>
        <v>0</v>
      </c>
      <c r="R74" s="182">
        <f t="shared" si="137"/>
        <v>0</v>
      </c>
      <c r="S74" s="182">
        <f t="shared" si="137"/>
        <v>0</v>
      </c>
      <c r="T74" s="182">
        <f t="shared" si="137"/>
        <v>0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0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-4.1498548063196829E-4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-1.2513682520342868E-2</v>
      </c>
      <c r="AY74" s="147">
        <f>IFERROR(AY73/AY$11,"")</f>
        <v>-2.7543990777470134E-2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0</v>
      </c>
      <c r="Q75" s="189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0</v>
      </c>
      <c r="AY75" s="178">
        <v>0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0</v>
      </c>
      <c r="E76" s="190">
        <f t="shared" ref="E76:P76" si="139">IFERROR(E75/E$11,"")</f>
        <v>0</v>
      </c>
      <c r="F76" s="190">
        <f t="shared" si="139"/>
        <v>0</v>
      </c>
      <c r="G76" s="190">
        <f t="shared" si="139"/>
        <v>0</v>
      </c>
      <c r="H76" s="190">
        <f t="shared" si="139"/>
        <v>0</v>
      </c>
      <c r="I76" s="190">
        <f t="shared" si="139"/>
        <v>0</v>
      </c>
      <c r="J76" s="190">
        <f t="shared" si="139"/>
        <v>0</v>
      </c>
      <c r="K76" s="190">
        <f t="shared" si="139"/>
        <v>0</v>
      </c>
      <c r="L76" s="190">
        <f t="shared" si="139"/>
        <v>0</v>
      </c>
      <c r="M76" s="190">
        <f t="shared" si="139"/>
        <v>0</v>
      </c>
      <c r="N76" s="190">
        <f t="shared" si="139"/>
        <v>0</v>
      </c>
      <c r="O76" s="190">
        <f t="shared" si="139"/>
        <v>0</v>
      </c>
      <c r="P76" s="190">
        <f t="shared" ca="1" si="139"/>
        <v>0</v>
      </c>
      <c r="Q76" s="191">
        <f>IFERROR(Q75/Q$11,"")</f>
        <v>0</v>
      </c>
      <c r="R76" s="190">
        <f t="shared" ref="R76:AO76" si="140">IFERROR(R75/R$11,"")</f>
        <v>0</v>
      </c>
      <c r="S76" s="190">
        <f t="shared" si="140"/>
        <v>0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0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0</v>
      </c>
      <c r="AY76" s="186">
        <f>IFERROR(AY75/AY$11,"")</f>
        <v>0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-159.858</v>
      </c>
      <c r="AY77" s="178">
        <v>-1858.4513099999999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0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-6.4060554092118865E-3</v>
      </c>
      <c r="AY78" s="186">
        <f>IFERROR(AY77/AY$11,"")</f>
        <v>-7.1867560798985E-3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-152.41095999999999</v>
      </c>
      <c r="AY79" s="178">
        <v>-2081.9112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0</v>
      </c>
      <c r="I80" s="190">
        <f t="shared" si="147"/>
        <v>0</v>
      </c>
      <c r="J80" s="190">
        <f t="shared" si="147"/>
        <v>0</v>
      </c>
      <c r="K80" s="190">
        <f t="shared" si="147"/>
        <v>0</v>
      </c>
      <c r="L80" s="190">
        <f t="shared" si="147"/>
        <v>0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0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-6.1076271111309812E-3</v>
      </c>
      <c r="AY80" s="186">
        <f>IFERROR(AY79/AY$11,"")</f>
        <v>-8.0508904881714562E-3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-2.3973599999999999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0</v>
      </c>
      <c r="O81" s="188">
        <v>0</v>
      </c>
      <c r="P81" s="188">
        <f ca="1">SUMIF($D$4:$O$4,"&lt;"&amp;MONTH(TODAY()),$D81:$O81)</f>
        <v>-2.3973599999999999</v>
      </c>
      <c r="Q81" s="189">
        <v>0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0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0</v>
      </c>
      <c r="AY81" s="178">
        <v>-3182.3455900000004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0</v>
      </c>
      <c r="E82" s="190">
        <f t="shared" ref="E82:P82" si="151">IFERROR(E81/E$11,"")</f>
        <v>0</v>
      </c>
      <c r="F82" s="190">
        <f t="shared" si="151"/>
        <v>0</v>
      </c>
      <c r="G82" s="190">
        <f t="shared" si="151"/>
        <v>-4.1498548063196829E-4</v>
      </c>
      <c r="H82" s="190">
        <f t="shared" si="151"/>
        <v>0</v>
      </c>
      <c r="I82" s="190">
        <f t="shared" si="151"/>
        <v>0</v>
      </c>
      <c r="J82" s="190">
        <f t="shared" si="151"/>
        <v>0</v>
      </c>
      <c r="K82" s="190">
        <f t="shared" si="151"/>
        <v>0</v>
      </c>
      <c r="L82" s="190">
        <f t="shared" si="151"/>
        <v>0</v>
      </c>
      <c r="M82" s="190">
        <f t="shared" si="151"/>
        <v>0</v>
      </c>
      <c r="N82" s="190">
        <f t="shared" si="151"/>
        <v>0</v>
      </c>
      <c r="O82" s="190">
        <f t="shared" si="151"/>
        <v>0</v>
      </c>
      <c r="P82" s="190">
        <f t="shared" ca="1" si="151"/>
        <v>-7.9250502763310546E-5</v>
      </c>
      <c r="Q82" s="191">
        <f>IFERROR(Q81/Q$11,"")</f>
        <v>0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0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0</v>
      </c>
      <c r="AY82" s="186">
        <f>IFERROR(AY81/AY$11,"")</f>
        <v>-1.2306344209400182E-2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0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0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-2.1570400000000003</v>
      </c>
      <c r="E85" s="176">
        <f t="shared" ref="E85:AB85" si="159">E87+E89+E91+E97+E99</f>
        <v>-1.4192099999999996</v>
      </c>
      <c r="F85" s="176">
        <f t="shared" si="159"/>
        <v>-3.1180700000000003</v>
      </c>
      <c r="G85" s="176">
        <f t="shared" si="159"/>
        <v>-1.88744</v>
      </c>
      <c r="H85" s="176">
        <f t="shared" si="159"/>
        <v>-3.8501700000000003</v>
      </c>
      <c r="I85" s="176">
        <f t="shared" si="159"/>
        <v>-2.7907600000000001</v>
      </c>
      <c r="J85" s="176">
        <f t="shared" si="159"/>
        <v>-2.7033600000000004</v>
      </c>
      <c r="K85" s="176">
        <f t="shared" si="159"/>
        <v>0</v>
      </c>
      <c r="L85" s="176">
        <f t="shared" si="159"/>
        <v>-1.06568</v>
      </c>
      <c r="M85" s="176">
        <f t="shared" si="159"/>
        <v>-0.87170000000000003</v>
      </c>
      <c r="N85" s="176">
        <f t="shared" si="159"/>
        <v>-0.17155000000000001</v>
      </c>
      <c r="O85" s="176">
        <f t="shared" si="159"/>
        <v>0</v>
      </c>
      <c r="P85" s="176">
        <f t="shared" ca="1" si="159"/>
        <v>-12.431930000000001</v>
      </c>
      <c r="Q85" s="177">
        <f>Q87+Q89+Q91+Q97+Q99+Q93+Q95</f>
        <v>-5.577E-2</v>
      </c>
      <c r="R85" s="176">
        <f t="shared" ref="R85:T85" si="160">R87+R89+R91+R97+R99+R93+R95</f>
        <v>0</v>
      </c>
      <c r="S85" s="176">
        <f t="shared" si="160"/>
        <v>-0.48043000000000008</v>
      </c>
      <c r="T85" s="176">
        <f t="shared" si="160"/>
        <v>0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-0.53620000000000012</v>
      </c>
      <c r="AD85" s="176">
        <v>-3.7728282000000006</v>
      </c>
      <c r="AE85" s="176">
        <v>-3.7728282000000006</v>
      </c>
      <c r="AF85" s="176">
        <v>-3.7728282000000006</v>
      </c>
      <c r="AG85" s="176">
        <v>-3.7728282000000006</v>
      </c>
      <c r="AH85" s="176">
        <v>-3.7728282000000006</v>
      </c>
      <c r="AI85" s="176">
        <v>-3.7728282000000006</v>
      </c>
      <c r="AJ85" s="176">
        <v>-3.7728282000000006</v>
      </c>
      <c r="AK85" s="176">
        <v>-3.7728282000000006</v>
      </c>
      <c r="AL85" s="176">
        <v>-3.7728282000000006</v>
      </c>
      <c r="AM85" s="176">
        <v>-3.7728282000000006</v>
      </c>
      <c r="AN85" s="176">
        <v>-3.7728282000000006</v>
      </c>
      <c r="AO85" s="178">
        <v>-3.7728282000000006</v>
      </c>
      <c r="AP85" s="5"/>
      <c r="AQ85" s="179">
        <v>-3.7728282000000006</v>
      </c>
      <c r="AR85" s="178">
        <f ca="1">SUMIF($AD$4:$AO$4,"&lt;"&amp;MONTH(TODAY()),$AD85:$AO85)</f>
        <v>-18.864141000000004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-1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-1</v>
      </c>
      <c r="AV85" s="45">
        <f ca="1">IFERROR(($AC85/$AR85)-1,"")</f>
        <v>-0.97157570016042605</v>
      </c>
      <c r="AW85" s="5"/>
      <c r="AX85" s="179">
        <f>+AX87+AX89+AX91+AX97+AX99</f>
        <v>-910.55184999999994</v>
      </c>
      <c r="AY85" s="178">
        <f>+AY87+AY89+AY91+AY97+AY99</f>
        <v>-3076.6710400000002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-3.9720284813430891E-4</v>
      </c>
      <c r="E86" s="196">
        <f t="shared" si="162"/>
        <v>-2.0929909473013048E-4</v>
      </c>
      <c r="F86" s="196">
        <f t="shared" si="162"/>
        <v>-5.1155082239300043E-4</v>
      </c>
      <c r="G86" s="196">
        <f t="shared" si="162"/>
        <v>-3.2671780440317777E-4</v>
      </c>
      <c r="H86" s="196">
        <f t="shared" si="162"/>
        <v>-6.2434281394737744E-4</v>
      </c>
      <c r="I86" s="196">
        <f t="shared" si="162"/>
        <v>-3.7082845625180405E-4</v>
      </c>
      <c r="J86" s="196">
        <f t="shared" si="162"/>
        <v>-4.3416211306168527E-4</v>
      </c>
      <c r="K86" s="196">
        <f t="shared" si="162"/>
        <v>0</v>
      </c>
      <c r="L86" s="196">
        <f t="shared" si="162"/>
        <v>-2.1919617630774006E-4</v>
      </c>
      <c r="M86" s="196">
        <f t="shared" si="162"/>
        <v>-1.604483158232474E-4</v>
      </c>
      <c r="N86" s="196">
        <f t="shared" si="162"/>
        <v>-2.5522918288483479E-5</v>
      </c>
      <c r="O86" s="196">
        <f t="shared" si="162"/>
        <v>0</v>
      </c>
      <c r="P86" s="196">
        <f t="shared" ca="1" si="162"/>
        <v>-4.1096735693357838E-4</v>
      </c>
      <c r="Q86" s="197">
        <f t="shared" si="162"/>
        <v>-9.7335192460525251E-6</v>
      </c>
      <c r="R86" s="196">
        <f t="shared" si="162"/>
        <v>0</v>
      </c>
      <c r="S86" s="196">
        <f t="shared" si="162"/>
        <v>-1.0198889403504847E-4</v>
      </c>
      <c r="T86" s="196">
        <f t="shared" si="162"/>
        <v>0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-2.112807263088697E-5</v>
      </c>
      <c r="AD86" s="185">
        <f t="shared" si="162"/>
        <v>-6.221233289071973E-4</v>
      </c>
      <c r="AE86" s="185">
        <f t="shared" si="162"/>
        <v>-5.6341331336837446E-4</v>
      </c>
      <c r="AF86" s="185">
        <f t="shared" si="162"/>
        <v>-5.9968073352240981E-4</v>
      </c>
      <c r="AG86" s="185">
        <f t="shared" si="162"/>
        <v>-6.9004655539773934E-4</v>
      </c>
      <c r="AH86" s="185">
        <f t="shared" si="162"/>
        <v>-6.7608768269185782E-4</v>
      </c>
      <c r="AI86" s="185">
        <f t="shared" si="162"/>
        <v>-5.9281008644474962E-4</v>
      </c>
      <c r="AJ86" s="185">
        <f t="shared" si="162"/>
        <v>-6.0191057725806631E-4</v>
      </c>
      <c r="AK86" s="185">
        <f t="shared" si="162"/>
        <v>-6.091811442233572E-4</v>
      </c>
      <c r="AL86" s="185">
        <f t="shared" si="162"/>
        <v>-6.4814685287114062E-4</v>
      </c>
      <c r="AM86" s="185">
        <f t="shared" si="162"/>
        <v>-5.8744986945271976E-4</v>
      </c>
      <c r="AN86" s="185">
        <f t="shared" si="162"/>
        <v>-6.587412745017705E-4</v>
      </c>
      <c r="AO86" s="186">
        <f t="shared" si="162"/>
        <v>-5.9841811497127369E-4</v>
      </c>
      <c r="AP86" s="5"/>
      <c r="AQ86" s="146">
        <f>IFERROR(AQ85/AQ$11,"")</f>
        <v>-6.9004655539773934E-4</v>
      </c>
      <c r="AR86" s="147">
        <f ca="1">IFERROR(AR85/AR$11,"")</f>
        <v>-6.2671375426776011E-4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-3.2671780440317777E-4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-6.9004655539773934E-4</v>
      </c>
      <c r="AV86" s="45">
        <f ca="1">IF($AR86&lt;&gt;0,IFERROR(($AR86-$AC86),""),"")</f>
        <v>-6.0558568163687309E-4</v>
      </c>
      <c r="AW86" s="5"/>
      <c r="AX86" s="146">
        <f>IFERROR(AX85/AX$11,"")</f>
        <v>-3.6488918940937518E-2</v>
      </c>
      <c r="AY86" s="147">
        <f>IFERROR(AY85/AY$11,"")</f>
        <v>-1.1897693624573701E-2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0</v>
      </c>
      <c r="Q87" s="177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0</v>
      </c>
      <c r="AY87" s="178">
        <v>0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0</v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0</v>
      </c>
      <c r="K88" s="185">
        <f t="shared" si="164"/>
        <v>0</v>
      </c>
      <c r="L88" s="185">
        <f t="shared" si="164"/>
        <v>0</v>
      </c>
      <c r="M88" s="185">
        <f t="shared" si="164"/>
        <v>0</v>
      </c>
      <c r="N88" s="185">
        <f t="shared" si="164"/>
        <v>0</v>
      </c>
      <c r="O88" s="185">
        <f t="shared" si="164"/>
        <v>0</v>
      </c>
      <c r="P88" s="185">
        <f t="shared" ca="1" si="164"/>
        <v>0</v>
      </c>
      <c r="Q88" s="199">
        <f t="shared" si="164"/>
        <v>0</v>
      </c>
      <c r="R88" s="185">
        <f t="shared" si="164"/>
        <v>0</v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0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0</v>
      </c>
      <c r="AY88" s="186">
        <f>IFERROR(AY87/AY$11,"")</f>
        <v>0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-0.82639000000000007</v>
      </c>
      <c r="E89" s="176">
        <v>-0.27956999999999999</v>
      </c>
      <c r="F89" s="176">
        <v>-0.60493999999999992</v>
      </c>
      <c r="G89" s="176">
        <v>-0.15690000000000001</v>
      </c>
      <c r="H89" s="176">
        <v>-6.0499999999999998E-2</v>
      </c>
      <c r="I89" s="176">
        <v>-0.16817000000000001</v>
      </c>
      <c r="J89" s="176">
        <v>0</v>
      </c>
      <c r="K89" s="176">
        <v>0</v>
      </c>
      <c r="L89" s="176">
        <v>-1.06568</v>
      </c>
      <c r="M89" s="176">
        <v>-0.87170000000000003</v>
      </c>
      <c r="N89" s="176">
        <v>-0.17155000000000001</v>
      </c>
      <c r="O89" s="176">
        <v>0</v>
      </c>
      <c r="P89" s="176">
        <f ca="1">SUMIF($D$4:$O$4,"&lt;"&amp;MONTH(TODAY()),$D89:$O89)</f>
        <v>-1.9283000000000001</v>
      </c>
      <c r="Q89" s="177">
        <v>-5.577E-2</v>
      </c>
      <c r="R89" s="176">
        <v>0</v>
      </c>
      <c r="S89" s="176">
        <v>-0.48043000000000008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-0.53620000000000012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-14.3992</v>
      </c>
      <c r="AY89" s="178">
        <v>-2180.5183900000002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-1.5217356269225954E-4</v>
      </c>
      <c r="E90" s="185">
        <f t="shared" si="166"/>
        <v>-4.1229802434948032E-5</v>
      </c>
      <c r="F90" s="185">
        <f t="shared" si="166"/>
        <v>-9.9246506492292217E-5</v>
      </c>
      <c r="G90" s="185">
        <f t="shared" si="166"/>
        <v>-2.7159551302747952E-5</v>
      </c>
      <c r="H90" s="185">
        <f t="shared" si="166"/>
        <v>-9.8106681636957137E-6</v>
      </c>
      <c r="I90" s="185">
        <f t="shared" si="166"/>
        <v>-2.2345963639963984E-5</v>
      </c>
      <c r="J90" s="185">
        <f t="shared" si="166"/>
        <v>0</v>
      </c>
      <c r="K90" s="185">
        <f t="shared" si="166"/>
        <v>0</v>
      </c>
      <c r="L90" s="185">
        <f t="shared" si="166"/>
        <v>-2.1919617630774006E-4</v>
      </c>
      <c r="M90" s="185">
        <f t="shared" si="166"/>
        <v>-1.604483158232474E-4</v>
      </c>
      <c r="N90" s="185">
        <f t="shared" si="166"/>
        <v>-2.5522918288483479E-5</v>
      </c>
      <c r="O90" s="185">
        <f t="shared" si="166"/>
        <v>0</v>
      </c>
      <c r="P90" s="185">
        <f t="shared" ca="1" si="166"/>
        <v>-6.3744595921551937E-5</v>
      </c>
      <c r="Q90" s="199">
        <f t="shared" si="166"/>
        <v>-9.7335192460525251E-6</v>
      </c>
      <c r="R90" s="185">
        <f t="shared" si="166"/>
        <v>0</v>
      </c>
      <c r="S90" s="185">
        <f t="shared" si="166"/>
        <v>-1.0198889403504847E-4</v>
      </c>
      <c r="T90" s="185">
        <f t="shared" si="166"/>
        <v>0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-2.112807263088697E-5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-5.770250662983635E-4</v>
      </c>
      <c r="AY90" s="186">
        <f>IFERROR(AY89/AY$11,"")</f>
        <v>-8.4322111170418504E-3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0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-896.15264999999999</v>
      </c>
      <c r="AY91" s="178">
        <v>-896.15264999999999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0</v>
      </c>
      <c r="Q92" s="199">
        <f t="shared" si="171"/>
        <v>0</v>
      </c>
      <c r="R92" s="185">
        <f t="shared" si="171"/>
        <v>0</v>
      </c>
      <c r="S92" s="185">
        <f t="shared" si="171"/>
        <v>0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0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-3.5911893874639153E-2</v>
      </c>
      <c r="AY92" s="186">
        <f>IFERROR(AY91/AY$11,"")</f>
        <v>-3.4654825075318505E-3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0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0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-896.15264999999999</v>
      </c>
      <c r="AY95" s="178">
        <v>-896.15264999999999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-3.5911893874639153E-2</v>
      </c>
      <c r="AY96" s="186">
        <f>IFERROR(AY95/AY$11,"")</f>
        <v>-3.4654825075318505E-3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0</v>
      </c>
      <c r="AY97" s="178">
        <v>0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0</v>
      </c>
      <c r="E98" s="185">
        <f t="shared" si="177"/>
        <v>0</v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0</v>
      </c>
      <c r="O98" s="185">
        <f t="shared" si="177"/>
        <v>0</v>
      </c>
      <c r="P98" s="185">
        <f t="shared" ca="1" si="177"/>
        <v>0</v>
      </c>
      <c r="Q98" s="199">
        <f t="shared" si="177"/>
        <v>0</v>
      </c>
      <c r="R98" s="185">
        <f t="shared" si="177"/>
        <v>0</v>
      </c>
      <c r="S98" s="185">
        <f t="shared" si="177"/>
        <v>0</v>
      </c>
      <c r="T98" s="185">
        <f t="shared" si="177"/>
        <v>0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0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0</v>
      </c>
      <c r="AY98" s="186">
        <f>IFERROR(AY97/AY$11,"")</f>
        <v>0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-1.3306500000000001</v>
      </c>
      <c r="E99" s="176">
        <v>-1.1396399999999998</v>
      </c>
      <c r="F99" s="176">
        <v>-2.5131300000000003</v>
      </c>
      <c r="G99" s="176">
        <v>-1.73054</v>
      </c>
      <c r="H99" s="176">
        <v>-3.7896700000000001</v>
      </c>
      <c r="I99" s="176">
        <v>-2.6225900000000002</v>
      </c>
      <c r="J99" s="176">
        <v>-2.7033600000000004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-10.503630000000001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0</v>
      </c>
      <c r="AY99" s="178">
        <v>0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-2.4502928544204935E-4</v>
      </c>
      <c r="E100" s="185">
        <f t="shared" si="179"/>
        <v>-1.6806929229518246E-4</v>
      </c>
      <c r="F100" s="185">
        <f t="shared" si="179"/>
        <v>-4.1230431590070821E-4</v>
      </c>
      <c r="G100" s="185">
        <f t="shared" si="179"/>
        <v>-2.9955825310042978E-4</v>
      </c>
      <c r="H100" s="185">
        <f t="shared" si="179"/>
        <v>-6.1453214578368167E-4</v>
      </c>
      <c r="I100" s="185">
        <f t="shared" si="179"/>
        <v>-3.4848249261184005E-4</v>
      </c>
      <c r="J100" s="185">
        <f t="shared" si="179"/>
        <v>-4.3416211306168527E-4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-3.4722276101202646E-4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0</v>
      </c>
      <c r="AY100" s="186">
        <f>IFERROR(AY99/AY$11,"")</f>
        <v>0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-2.9440200000000001</v>
      </c>
      <c r="E101" s="176">
        <f t="shared" si="181"/>
        <v>-0.99073999999999995</v>
      </c>
      <c r="F101" s="176">
        <f t="shared" si="181"/>
        <v>-0.99073999999999995</v>
      </c>
      <c r="G101" s="176">
        <f t="shared" si="181"/>
        <v>-2.07857</v>
      </c>
      <c r="H101" s="176">
        <f t="shared" si="181"/>
        <v>-2.0260999999999996</v>
      </c>
      <c r="I101" s="176">
        <f t="shared" si="181"/>
        <v>-0.77759</v>
      </c>
      <c r="J101" s="176">
        <f t="shared" si="181"/>
        <v>-2.0763099999999999</v>
      </c>
      <c r="K101" s="176">
        <f t="shared" si="181"/>
        <v>-0.99073999999999995</v>
      </c>
      <c r="L101" s="176">
        <f t="shared" si="181"/>
        <v>-4.1747300000000003</v>
      </c>
      <c r="M101" s="176">
        <f t="shared" si="181"/>
        <v>-2.0329800000000002</v>
      </c>
      <c r="N101" s="176">
        <f t="shared" si="181"/>
        <v>-0.77181999999999995</v>
      </c>
      <c r="O101" s="176">
        <f t="shared" si="181"/>
        <v>-4.0659600000000005</v>
      </c>
      <c r="P101" s="176">
        <f t="shared" ca="1" si="181"/>
        <v>-9.0301699999999983</v>
      </c>
      <c r="Q101" s="177">
        <f t="shared" si="181"/>
        <v>0.64001999999999981</v>
      </c>
      <c r="R101" s="176">
        <f t="shared" si="181"/>
        <v>-2.0329800000000002</v>
      </c>
      <c r="S101" s="176">
        <f t="shared" si="181"/>
        <v>-2.0329800000000002</v>
      </c>
      <c r="T101" s="176">
        <f t="shared" si="181"/>
        <v>-2.0329800000000002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-5.4589200000000009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-150.17502121140356</v>
      </c>
      <c r="AR101" s="178">
        <f t="shared" ca="1" si="183"/>
        <v>-750.87510605701777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-2.193334840779948E-2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-0.99272992278480798</v>
      </c>
      <c r="AW101" s="5"/>
      <c r="AX101" s="179">
        <f>+AX103+AX105+AX107+AX109+AX111+AX113</f>
        <v>-123.59200000000001</v>
      </c>
      <c r="AY101" s="178">
        <f>+AY103+AY105+AY107+AY109+AY111+AY113</f>
        <v>-6699.3593500000015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-5.4211935289302381E-4</v>
      </c>
      <c r="E102" s="196">
        <f t="shared" si="186"/>
        <v>-1.4611014938799017E-4</v>
      </c>
      <c r="F102" s="196">
        <f t="shared" si="186"/>
        <v>-1.6254088643861142E-4</v>
      </c>
      <c r="G102" s="196">
        <f t="shared" si="186"/>
        <v>-3.5980260389644874E-4</v>
      </c>
      <c r="H102" s="196">
        <f t="shared" si="186"/>
        <v>-3.2855197961097329E-4</v>
      </c>
      <c r="I102" s="196">
        <f t="shared" si="186"/>
        <v>-1.0332400467859661E-4</v>
      </c>
      <c r="J102" s="196">
        <f t="shared" si="186"/>
        <v>-3.3345730386301028E-4</v>
      </c>
      <c r="K102" s="196">
        <f t="shared" si="186"/>
        <v>-2.5096464106448037E-4</v>
      </c>
      <c r="L102" s="196">
        <f t="shared" si="186"/>
        <v>-8.5868633465694376E-4</v>
      </c>
      <c r="M102" s="196">
        <f t="shared" si="186"/>
        <v>-3.7419779408322305E-4</v>
      </c>
      <c r="N102" s="196">
        <f t="shared" si="186"/>
        <v>-1.1483007166084124E-4</v>
      </c>
      <c r="O102" s="196">
        <f t="shared" si="186"/>
        <v>-3.8426156251226853E-4</v>
      </c>
      <c r="P102" s="196">
        <f t="shared" ca="1" si="186"/>
        <v>-2.9851399561941632E-4</v>
      </c>
      <c r="Q102" s="197">
        <f t="shared" si="186"/>
        <v>1.1170247423092227E-4</v>
      </c>
      <c r="R102" s="196">
        <f t="shared" si="186"/>
        <v>-4.3819065200259268E-4</v>
      </c>
      <c r="S102" s="196">
        <f t="shared" si="186"/>
        <v>-4.3157459316731431E-4</v>
      </c>
      <c r="T102" s="196">
        <f t="shared" si="186"/>
        <v>-1.9740019904369567E-4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-2.1509969833308744E-4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-2.7466863212512949E-2</v>
      </c>
      <c r="AR102" s="147">
        <f ca="1">IFERROR(AR101/AR$11,"")</f>
        <v>-2.4945941440068547E-2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-1.6240240485275307E-4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1.9740019904369567E-4</v>
      </c>
      <c r="AV102" s="45">
        <f ca="1">IF($AR102&lt;&gt;0,IFERROR(($AR102-$AC102),""),"")</f>
        <v>-2.4730841741735458E-2</v>
      </c>
      <c r="AW102" s="5"/>
      <c r="AX102" s="146">
        <f>IFERROR(AX101/AX$11,"")</f>
        <v>-4.9527530691946325E-3</v>
      </c>
      <c r="AY102" s="147">
        <f>IFERROR(AY101/AY$11,"")</f>
        <v>-2.5906872717605594E-2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-1.9532799999999999</v>
      </c>
      <c r="E103" s="176">
        <v>0</v>
      </c>
      <c r="F103" s="176">
        <v>0</v>
      </c>
      <c r="G103" s="176">
        <v>-1.0878299999999999</v>
      </c>
      <c r="H103" s="176">
        <v>-1.0353599999999998</v>
      </c>
      <c r="I103" s="176">
        <v>0</v>
      </c>
      <c r="J103" s="176">
        <v>-1.0855699999999999</v>
      </c>
      <c r="K103" s="176">
        <v>0</v>
      </c>
      <c r="L103" s="176">
        <v>-1.09951</v>
      </c>
      <c r="M103" s="176">
        <v>0</v>
      </c>
      <c r="N103" s="176">
        <v>-0.77181999999999995</v>
      </c>
      <c r="O103" s="176">
        <v>0</v>
      </c>
      <c r="P103" s="176">
        <f ca="1">SUMIF($D$4:$O$4,"&lt;"&amp;MONTH(TODAY()),$D103:$O103)</f>
        <v>-4.0764699999999996</v>
      </c>
      <c r="Q103" s="177">
        <v>2.673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2.673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-53.84796</v>
      </c>
      <c r="AY103" s="178">
        <v>-5975.2115300000005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-3.5968196194960817E-4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-1.8830449135543849E-4</v>
      </c>
      <c r="H104" s="185">
        <f t="shared" si="188"/>
        <v>-1.6789377504072717E-4</v>
      </c>
      <c r="I104" s="185">
        <f t="shared" si="188"/>
        <v>0</v>
      </c>
      <c r="J104" s="185">
        <f t="shared" si="188"/>
        <v>-1.7434354472818032E-4</v>
      </c>
      <c r="K104" s="185">
        <f t="shared" si="188"/>
        <v>0</v>
      </c>
      <c r="L104" s="185">
        <f t="shared" si="188"/>
        <v>-2.2615455653866384E-4</v>
      </c>
      <c r="M104" s="185">
        <f t="shared" si="188"/>
        <v>0</v>
      </c>
      <c r="N104" s="185">
        <f t="shared" si="188"/>
        <v>-1.1483007166084124E-4</v>
      </c>
      <c r="O104" s="185">
        <f t="shared" si="188"/>
        <v>0</v>
      </c>
      <c r="P104" s="185">
        <f t="shared" ca="1" si="188"/>
        <v>-1.3475752369254202E-4</v>
      </c>
      <c r="Q104" s="199">
        <f>IFERROR(Q103/Q$11,"")</f>
        <v>4.66517786349263E-4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1.0532513640872967E-4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-2.1578714573748281E-3</v>
      </c>
      <c r="AY104" s="186">
        <f>IFERROR(AY103/AY$11,"")</f>
        <v>-2.3106544444205603E-2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0</v>
      </c>
      <c r="J105" s="176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f ca="1">SUMIF($D$4:$O$4,"&lt;"&amp;MONTH(TODAY()),$D105:$O105)</f>
        <v>0</v>
      </c>
      <c r="Q105" s="177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-64.738650000000007</v>
      </c>
      <c r="AY105" s="178">
        <v>-247.25744000000003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0</v>
      </c>
      <c r="I106" s="185">
        <f t="shared" si="192"/>
        <v>0</v>
      </c>
      <c r="J106" s="185">
        <f t="shared" si="192"/>
        <v>0</v>
      </c>
      <c r="K106" s="185">
        <f t="shared" si="192"/>
        <v>0</v>
      </c>
      <c r="L106" s="185">
        <f t="shared" si="192"/>
        <v>0</v>
      </c>
      <c r="M106" s="185">
        <f t="shared" si="192"/>
        <v>0</v>
      </c>
      <c r="N106" s="185">
        <f t="shared" si="192"/>
        <v>0</v>
      </c>
      <c r="O106" s="185">
        <f t="shared" si="192"/>
        <v>0</v>
      </c>
      <c r="P106" s="185">
        <f t="shared" ca="1" si="192"/>
        <v>0</v>
      </c>
      <c r="Q106" s="199">
        <f>IFERROR(Q105/Q$11,"")</f>
        <v>0</v>
      </c>
      <c r="R106" s="185">
        <f t="shared" ref="R106:AO106" si="193">IFERROR(R105/R$11,"")</f>
        <v>0</v>
      </c>
      <c r="S106" s="185">
        <f t="shared" si="193"/>
        <v>0</v>
      </c>
      <c r="T106" s="185">
        <f t="shared" si="193"/>
        <v>0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0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-2.5942985588308068E-3</v>
      </c>
      <c r="AY106" s="186">
        <f>IFERROR(AY105/AY$11,"")</f>
        <v>-9.5616113301356216E-4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-0.99073999999999995</v>
      </c>
      <c r="E107" s="176">
        <v>-0.99073999999999995</v>
      </c>
      <c r="F107" s="176">
        <v>-0.99073999999999995</v>
      </c>
      <c r="G107" s="176">
        <v>-0.99073999999999995</v>
      </c>
      <c r="H107" s="176">
        <v>-0.99073999999999995</v>
      </c>
      <c r="I107" s="176">
        <v>-0.77759</v>
      </c>
      <c r="J107" s="176">
        <v>-0.99073999999999995</v>
      </c>
      <c r="K107" s="176">
        <v>-0.99073999999999995</v>
      </c>
      <c r="L107" s="176">
        <v>-3.0752200000000003</v>
      </c>
      <c r="M107" s="176">
        <v>-2.0329800000000002</v>
      </c>
      <c r="N107" s="176">
        <v>0</v>
      </c>
      <c r="O107" s="176">
        <v>-4.0659600000000005</v>
      </c>
      <c r="P107" s="176">
        <f ca="1">SUMIF($D$4:$O$4,"&lt;"&amp;MONTH(TODAY()),$D107:$O107)</f>
        <v>-4.9536999999999995</v>
      </c>
      <c r="Q107" s="177">
        <v>-2.0329800000000002</v>
      </c>
      <c r="R107" s="176">
        <v>-2.0329800000000002</v>
      </c>
      <c r="S107" s="176">
        <v>-2.0329800000000002</v>
      </c>
      <c r="T107" s="176">
        <v>-2.0329800000000002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-8.1319200000000009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-5.0053900000000002</v>
      </c>
      <c r="AY107" s="178">
        <v>-156.917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-1.8243739094341558E-4</v>
      </c>
      <c r="E108" s="185">
        <f t="shared" ref="E108:P108" si="196">IFERROR(E107/E$11,"")</f>
        <v>-1.4611014938799017E-4</v>
      </c>
      <c r="F108" s="185">
        <f t="shared" si="196"/>
        <v>-1.6254088643861142E-4</v>
      </c>
      <c r="G108" s="185">
        <f t="shared" si="196"/>
        <v>-1.7149811254101022E-4</v>
      </c>
      <c r="H108" s="185">
        <f t="shared" si="196"/>
        <v>-1.6065820457024615E-4</v>
      </c>
      <c r="I108" s="185">
        <f t="shared" si="196"/>
        <v>-1.0332400467859661E-4</v>
      </c>
      <c r="J108" s="185">
        <f t="shared" si="196"/>
        <v>-1.5911375913482998E-4</v>
      </c>
      <c r="K108" s="185">
        <f t="shared" si="196"/>
        <v>-2.5096464106448037E-4</v>
      </c>
      <c r="L108" s="185">
        <f t="shared" si="196"/>
        <v>-6.3253177811827986E-4</v>
      </c>
      <c r="M108" s="185">
        <f t="shared" si="196"/>
        <v>-3.7419779408322305E-4</v>
      </c>
      <c r="N108" s="185">
        <f t="shared" si="196"/>
        <v>0</v>
      </c>
      <c r="O108" s="185">
        <f t="shared" si="196"/>
        <v>-3.8426156251226853E-4</v>
      </c>
      <c r="P108" s="185">
        <f t="shared" ca="1" si="196"/>
        <v>-1.6375647192687432E-4</v>
      </c>
      <c r="Q108" s="199">
        <f>IFERROR(Q107/Q$11,"")</f>
        <v>-3.5481531211834075E-4</v>
      </c>
      <c r="R108" s="185">
        <f t="shared" ref="R108:AO108" si="197">IFERROR(R107/R$11,"")</f>
        <v>-4.3819065200259268E-4</v>
      </c>
      <c r="S108" s="185">
        <f t="shared" si="197"/>
        <v>-4.3157459316731431E-4</v>
      </c>
      <c r="T108" s="185">
        <f t="shared" si="197"/>
        <v>-1.9740019904369567E-4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-3.204248347418171E-4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-2.0058305298899701E-4</v>
      </c>
      <c r="AY108" s="186">
        <f>IFERROR(AY107/AY$11,"")</f>
        <v>-6.0680858181290365E-4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0</v>
      </c>
      <c r="AY109" s="178">
        <v>0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0</v>
      </c>
      <c r="AY110" s="186">
        <f>IFERROR(AY109/AY$11,"")</f>
        <v>0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0</v>
      </c>
      <c r="Q111" s="177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0</v>
      </c>
      <c r="AY111" s="178">
        <v>-319.97338000000002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0</v>
      </c>
      <c r="L112" s="185">
        <f t="shared" si="204"/>
        <v>0</v>
      </c>
      <c r="M112" s="185">
        <f t="shared" si="204"/>
        <v>0</v>
      </c>
      <c r="N112" s="185">
        <f t="shared" si="204"/>
        <v>0</v>
      </c>
      <c r="O112" s="185">
        <f t="shared" si="204"/>
        <v>0</v>
      </c>
      <c r="P112" s="185">
        <f t="shared" ca="1" si="204"/>
        <v>0</v>
      </c>
      <c r="Q112" s="199">
        <f>IFERROR(Q111/Q$11,"")</f>
        <v>0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0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0</v>
      </c>
      <c r="AY112" s="186">
        <f>IFERROR(AY111/AY$11,"")</f>
        <v>-1.2373585585735217E-3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-150.17502121140356</v>
      </c>
      <c r="AE113" s="176">
        <v>-150.17502121140356</v>
      </c>
      <c r="AF113" s="176">
        <v>-150.17502121140356</v>
      </c>
      <c r="AG113" s="176">
        <v>-150.17502121140356</v>
      </c>
      <c r="AH113" s="176">
        <v>-150.17502121140356</v>
      </c>
      <c r="AI113" s="176">
        <v>-150.17502121140356</v>
      </c>
      <c r="AJ113" s="176">
        <v>-150.17502121140356</v>
      </c>
      <c r="AK113" s="176">
        <v>-150.17502121140356</v>
      </c>
      <c r="AL113" s="176">
        <v>-150.17502121140356</v>
      </c>
      <c r="AM113" s="176">
        <v>-150.17502121140356</v>
      </c>
      <c r="AN113" s="176">
        <v>-150.17502121140356</v>
      </c>
      <c r="AO113" s="178">
        <v>-150.17502121140356</v>
      </c>
      <c r="AP113" s="5"/>
      <c r="AQ113" s="179">
        <v>-150.17502121140356</v>
      </c>
      <c r="AR113" s="178">
        <f ca="1">SUMIF($AD$4:$AO$4,"&lt;"&amp;MONTH(TODAY()),$AD113:$AO113)</f>
        <v>-750.87510605701777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-2.4763222485123318E-2</v>
      </c>
      <c r="AE114" s="185">
        <f t="shared" si="209"/>
        <v>-2.2426307745972315E-2</v>
      </c>
      <c r="AF114" s="185">
        <f t="shared" si="209"/>
        <v>-2.3869909283650372E-2</v>
      </c>
      <c r="AG114" s="185">
        <f t="shared" si="209"/>
        <v>-2.7466863212512949E-2</v>
      </c>
      <c r="AH114" s="185">
        <f t="shared" si="209"/>
        <v>-2.6911239183649658E-2</v>
      </c>
      <c r="AI114" s="185">
        <f t="shared" si="209"/>
        <v>-2.3596427556964887E-2</v>
      </c>
      <c r="AJ114" s="185">
        <f t="shared" si="209"/>
        <v>-2.3958666791956826E-2</v>
      </c>
      <c r="AK114" s="185">
        <f t="shared" si="209"/>
        <v>-2.4248067074808696E-2</v>
      </c>
      <c r="AL114" s="185">
        <f t="shared" si="209"/>
        <v>-2.579907226574165E-2</v>
      </c>
      <c r="AM114" s="185">
        <f t="shared" si="209"/>
        <v>-2.3383067536894054E-2</v>
      </c>
      <c r="AN114" s="185">
        <f t="shared" si="209"/>
        <v>-2.6220776464491644E-2</v>
      </c>
      <c r="AO114" s="186">
        <f t="shared" si="209"/>
        <v>-2.3819651557179081E-2</v>
      </c>
      <c r="AP114" s="5"/>
      <c r="AQ114" s="193">
        <f t="shared" ref="AQ114" si="211">IFERROR(AQ113/AQ$11,"")</f>
        <v>-2.7466863212512949E-2</v>
      </c>
      <c r="AR114" s="186">
        <f ca="1">IFERROR(AR113/AR$11,"")</f>
        <v>-2.4945941440068547E-2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0</v>
      </c>
      <c r="E115" s="176">
        <v>0</v>
      </c>
      <c r="F115" s="176">
        <v>0</v>
      </c>
      <c r="G115" s="176">
        <v>0</v>
      </c>
      <c r="H115" s="176">
        <v>0</v>
      </c>
      <c r="I115" s="176">
        <v>0</v>
      </c>
      <c r="J115" s="176">
        <v>0</v>
      </c>
      <c r="K115" s="176">
        <v>0</v>
      </c>
      <c r="L115" s="176">
        <v>0</v>
      </c>
      <c r="M115" s="176">
        <v>0</v>
      </c>
      <c r="N115" s="176">
        <v>0</v>
      </c>
      <c r="O115" s="176">
        <v>0</v>
      </c>
      <c r="P115" s="176">
        <f ca="1">SUMIF($D$4:$O$4,"&lt;"&amp;MONTH(TODAY()),$D115:$O115)</f>
        <v>0</v>
      </c>
      <c r="Q115" s="177">
        <v>0</v>
      </c>
      <c r="R115" s="176">
        <v>0</v>
      </c>
      <c r="S115" s="176">
        <v>0</v>
      </c>
      <c r="T115" s="176">
        <v>0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0</v>
      </c>
      <c r="AD115" s="176">
        <v>-36.600548252850892</v>
      </c>
      <c r="AE115" s="176">
        <v>-36.600548252850892</v>
      </c>
      <c r="AF115" s="176">
        <v>-36.600548252850892</v>
      </c>
      <c r="AG115" s="176">
        <v>-36.600548252850892</v>
      </c>
      <c r="AH115" s="176">
        <v>-36.600548252850892</v>
      </c>
      <c r="AI115" s="176">
        <v>-36.600548252850892</v>
      </c>
      <c r="AJ115" s="176">
        <v>-36.600548252850892</v>
      </c>
      <c r="AK115" s="176">
        <v>-36.600548252850892</v>
      </c>
      <c r="AL115" s="176">
        <v>-36.600548252850892</v>
      </c>
      <c r="AM115" s="176">
        <v>-36.600548252850892</v>
      </c>
      <c r="AN115" s="176">
        <v>-36.600548252850892</v>
      </c>
      <c r="AO115" s="178">
        <v>-36.600548252850892</v>
      </c>
      <c r="AP115" s="5"/>
      <c r="AQ115" s="179">
        <v>-36.600548252850892</v>
      </c>
      <c r="AR115" s="178">
        <f ca="1">SUMIF($AD$4:$AO$4,"&lt;"&amp;MONTH(TODAY()),$AD115:$AO115)</f>
        <v>-183.00274126425447</v>
      </c>
      <c r="AS115" s="5"/>
      <c r="AT115" s="45" t="str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/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-1</v>
      </c>
      <c r="AV115" s="45">
        <f ca="1">IFERROR(($AC115/$AR115)-1,"")</f>
        <v>-1</v>
      </c>
      <c r="AW115" s="5"/>
      <c r="AX115" s="179">
        <v>-110.3165</v>
      </c>
      <c r="AY115" s="178">
        <v>0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0</v>
      </c>
      <c r="E116" s="196">
        <f t="shared" si="212"/>
        <v>0</v>
      </c>
      <c r="F116" s="196">
        <f t="shared" si="212"/>
        <v>0</v>
      </c>
      <c r="G116" s="196">
        <f t="shared" si="212"/>
        <v>0</v>
      </c>
      <c r="H116" s="196">
        <f t="shared" si="212"/>
        <v>0</v>
      </c>
      <c r="I116" s="196">
        <f t="shared" si="212"/>
        <v>0</v>
      </c>
      <c r="J116" s="196">
        <f t="shared" si="212"/>
        <v>0</v>
      </c>
      <c r="K116" s="196">
        <f t="shared" si="212"/>
        <v>0</v>
      </c>
      <c r="L116" s="196">
        <f t="shared" si="212"/>
        <v>0</v>
      </c>
      <c r="M116" s="196">
        <f t="shared" si="212"/>
        <v>0</v>
      </c>
      <c r="N116" s="196">
        <f t="shared" si="212"/>
        <v>0</v>
      </c>
      <c r="O116" s="196">
        <f t="shared" si="212"/>
        <v>0</v>
      </c>
      <c r="P116" s="196">
        <f t="shared" ca="1" si="212"/>
        <v>0</v>
      </c>
      <c r="Q116" s="197">
        <f t="shared" si="212"/>
        <v>0</v>
      </c>
      <c r="R116" s="196">
        <f t="shared" si="212"/>
        <v>0</v>
      </c>
      <c r="S116" s="196">
        <f t="shared" si="212"/>
        <v>0</v>
      </c>
      <c r="T116" s="196">
        <f t="shared" si="212"/>
        <v>0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0</v>
      </c>
      <c r="AD116" s="185">
        <f t="shared" si="212"/>
        <v>-6.0352747890540306E-3</v>
      </c>
      <c r="AE116" s="185">
        <f t="shared" si="212"/>
        <v>-5.4657236081509858E-3</v>
      </c>
      <c r="AF116" s="185">
        <f t="shared" si="212"/>
        <v>-5.8175571375319911E-3</v>
      </c>
      <c r="AG116" s="185">
        <f t="shared" si="212"/>
        <v>-6.6942041642788028E-3</v>
      </c>
      <c r="AH116" s="185">
        <f t="shared" si="212"/>
        <v>-6.5587878752394512E-3</v>
      </c>
      <c r="AI116" s="185">
        <f t="shared" si="212"/>
        <v>-5.7509043676300343E-3</v>
      </c>
      <c r="AJ116" s="185">
        <f t="shared" si="212"/>
        <v>-5.8391890536746904E-3</v>
      </c>
      <c r="AK116" s="185">
        <f t="shared" si="212"/>
        <v>-5.9097214826463349E-3</v>
      </c>
      <c r="AL116" s="185">
        <f t="shared" si="212"/>
        <v>-6.2877313532176274E-3</v>
      </c>
      <c r="AM116" s="185">
        <f t="shared" si="212"/>
        <v>-5.6989044168603339E-3</v>
      </c>
      <c r="AN116" s="185">
        <f t="shared" si="212"/>
        <v>-6.3905087974974696E-3</v>
      </c>
      <c r="AO116" s="186">
        <f t="shared" si="212"/>
        <v>-5.8053083605519524E-3</v>
      </c>
      <c r="AP116" s="5"/>
      <c r="AQ116" s="146">
        <f>IFERROR(AQ115/AQ$11,"")</f>
        <v>-6.6942041642788028E-3</v>
      </c>
      <c r="AR116" s="147">
        <f ca="1">IFERROR(AR115/AR$11,"")</f>
        <v>-6.0798069214501975E-3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0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-6.6942041642788028E-3</v>
      </c>
      <c r="AV116" s="45">
        <f ca="1">IF($AR116&lt;&gt;0,IFERROR(($AR116-$AC116),""),"")</f>
        <v>-6.0798069214501975E-3</v>
      </c>
      <c r="AW116" s="5"/>
      <c r="AX116" s="146">
        <f>IFERROR(AX115/AX$11,"")</f>
        <v>-4.420758495354146E-3</v>
      </c>
      <c r="AY116" s="147">
        <f>IFERROR(AY115/AY$11,"")</f>
        <v>0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-9.0706200000000017</v>
      </c>
      <c r="E117" s="176">
        <f t="shared" ref="E117:AB117" si="214">+E119+E121+E123</f>
        <v>-3</v>
      </c>
      <c r="F117" s="176">
        <f t="shared" si="214"/>
        <v>-2.95</v>
      </c>
      <c r="G117" s="176">
        <f t="shared" si="214"/>
        <v>-2.9</v>
      </c>
      <c r="H117" s="176">
        <f t="shared" si="214"/>
        <v>-3</v>
      </c>
      <c r="I117" s="176">
        <f t="shared" si="214"/>
        <v>-3</v>
      </c>
      <c r="J117" s="176">
        <f t="shared" si="214"/>
        <v>-3</v>
      </c>
      <c r="K117" s="176">
        <f t="shared" si="214"/>
        <v>-3</v>
      </c>
      <c r="L117" s="176">
        <f t="shared" si="214"/>
        <v>-3</v>
      </c>
      <c r="M117" s="176">
        <f t="shared" si="214"/>
        <v>-3</v>
      </c>
      <c r="N117" s="176">
        <f t="shared" si="214"/>
        <v>-3</v>
      </c>
      <c r="O117" s="176">
        <f t="shared" si="214"/>
        <v>-3</v>
      </c>
      <c r="P117" s="176">
        <f t="shared" ca="1" si="214"/>
        <v>-20.92062</v>
      </c>
      <c r="Q117" s="177">
        <f t="shared" si="214"/>
        <v>-3</v>
      </c>
      <c r="R117" s="176">
        <f t="shared" si="214"/>
        <v>-3</v>
      </c>
      <c r="S117" s="176">
        <f t="shared" si="214"/>
        <v>-6</v>
      </c>
      <c r="T117" s="176">
        <f t="shared" si="214"/>
        <v>-3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-15</v>
      </c>
      <c r="AD117" s="176">
        <v>-150.17502121140356</v>
      </c>
      <c r="AE117" s="176">
        <v>-150.17502121140356</v>
      </c>
      <c r="AF117" s="176">
        <v>-150.17502121140356</v>
      </c>
      <c r="AG117" s="176">
        <v>-150.17502121140356</v>
      </c>
      <c r="AH117" s="176">
        <v>-150.17502121140356</v>
      </c>
      <c r="AI117" s="176">
        <v>-150.17502121140356</v>
      </c>
      <c r="AJ117" s="176">
        <v>-150.17502121140356</v>
      </c>
      <c r="AK117" s="176">
        <v>-150.17502121140356</v>
      </c>
      <c r="AL117" s="176">
        <v>-150.17502121140356</v>
      </c>
      <c r="AM117" s="176">
        <v>-150.17502121140356</v>
      </c>
      <c r="AN117" s="176">
        <v>-150.17502121140356</v>
      </c>
      <c r="AO117" s="178">
        <v>-150.17502121140356</v>
      </c>
      <c r="AP117" s="5"/>
      <c r="AQ117" s="179">
        <v>-150.17502121140356</v>
      </c>
      <c r="AR117" s="178">
        <f ca="1">SUMIF($AD$4:$AO$4,"&lt;"&amp;MONTH(TODAY()),$AD117:$AO117)</f>
        <v>-750.87510605701777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3.4482758620689724E-2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-0.98002330896443257</v>
      </c>
      <c r="AV117" s="45">
        <f ca="1">IFERROR(($AC117/$AR117)-1,"")</f>
        <v>-0.98002330896443257</v>
      </c>
      <c r="AW117" s="5"/>
      <c r="AX117" s="179">
        <f>+AX119+AX121+AX123</f>
        <v>-1601.8783000000017</v>
      </c>
      <c r="AY117" s="178">
        <f>+AY119+AY121+AY123</f>
        <v>-5554.4401400000052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-1.6702871056373666E-3</v>
      </c>
      <c r="E118" s="201">
        <f t="shared" si="216"/>
        <v>-4.4242732519527881E-4</v>
      </c>
      <c r="F118" s="201">
        <f t="shared" si="216"/>
        <v>-4.8397724427589863E-4</v>
      </c>
      <c r="G118" s="202">
        <f t="shared" si="216"/>
        <v>-5.0199298137647579E-4</v>
      </c>
      <c r="H118" s="202">
        <f t="shared" si="216"/>
        <v>-4.8647941307582057E-4</v>
      </c>
      <c r="I118" s="202">
        <f t="shared" si="216"/>
        <v>-3.9863168769633075E-4</v>
      </c>
      <c r="J118" s="202">
        <f t="shared" si="216"/>
        <v>-4.8180277106454769E-4</v>
      </c>
      <c r="K118" s="202">
        <f t="shared" si="216"/>
        <v>-7.599308831716102E-4</v>
      </c>
      <c r="L118" s="202">
        <f t="shared" si="216"/>
        <v>-6.1706002638992963E-4</v>
      </c>
      <c r="M118" s="202">
        <f t="shared" si="216"/>
        <v>-5.5219106053658621E-4</v>
      </c>
      <c r="N118" s="202">
        <f t="shared" si="216"/>
        <v>-4.4633491614952159E-4</v>
      </c>
      <c r="O118" s="202">
        <f t="shared" si="216"/>
        <v>-2.8352091204458617E-4</v>
      </c>
      <c r="P118" s="202">
        <f t="shared" ca="1" si="216"/>
        <v>-6.9158142837127924E-4</v>
      </c>
      <c r="Q118" s="203">
        <f t="shared" si="216"/>
        <v>-5.2358898580164199E-4</v>
      </c>
      <c r="R118" s="202">
        <f t="shared" si="216"/>
        <v>-6.466231620614949E-4</v>
      </c>
      <c r="S118" s="202">
        <f t="shared" si="216"/>
        <v>-1.2737201344842966E-3</v>
      </c>
      <c r="T118" s="202">
        <f t="shared" si="216"/>
        <v>-2.9129681410101769E-4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-5.9105014819713629E-4</v>
      </c>
      <c r="AD118" s="204">
        <f t="shared" si="216"/>
        <v>-2.4763222485123318E-2</v>
      </c>
      <c r="AE118" s="204">
        <f t="shared" si="216"/>
        <v>-2.2426307745972315E-2</v>
      </c>
      <c r="AF118" s="204">
        <f t="shared" si="216"/>
        <v>-2.3869909283650372E-2</v>
      </c>
      <c r="AG118" s="204">
        <f t="shared" si="216"/>
        <v>-2.7466863212512949E-2</v>
      </c>
      <c r="AH118" s="204">
        <f t="shared" si="216"/>
        <v>-2.6911239183649658E-2</v>
      </c>
      <c r="AI118" s="204">
        <f t="shared" si="216"/>
        <v>-2.3596427556964887E-2</v>
      </c>
      <c r="AJ118" s="204">
        <f t="shared" si="216"/>
        <v>-2.3958666791956826E-2</v>
      </c>
      <c r="AK118" s="204">
        <f t="shared" si="216"/>
        <v>-2.4248067074808696E-2</v>
      </c>
      <c r="AL118" s="204">
        <f t="shared" si="216"/>
        <v>-2.579907226574165E-2</v>
      </c>
      <c r="AM118" s="204">
        <f t="shared" si="216"/>
        <v>-2.3383067536894054E-2</v>
      </c>
      <c r="AN118" s="204">
        <f t="shared" si="216"/>
        <v>-2.6220776464491644E-2</v>
      </c>
      <c r="AO118" s="205">
        <f t="shared" si="216"/>
        <v>-2.3819651557179081E-2</v>
      </c>
      <c r="AP118" s="56"/>
      <c r="AQ118" s="206">
        <f>IFERROR(AQ117/AQ$11,"")</f>
        <v>-2.7466863212512949E-2</v>
      </c>
      <c r="AR118" s="205">
        <f ca="1">IFERROR(AR117/AR$11,"")</f>
        <v>-2.4945941440068547E-2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-2.106961672754581E-4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-2.717556639841193E-2</v>
      </c>
      <c r="AV118" s="45">
        <f ca="1">IF($AR118&lt;&gt;0,IFERROR(($AR118-$AC118),""),"")</f>
        <v>-2.4354891291871409E-2</v>
      </c>
      <c r="AW118" s="5"/>
      <c r="AX118" s="206">
        <f>IFERROR(AX117/AX$11,"")</f>
        <v>-6.419272822513826E-2</v>
      </c>
      <c r="AY118" s="205">
        <f>IFERROR(AY117/AY$11,"")</f>
        <v>-2.1479393208626657E-2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-9.0706200000000017</v>
      </c>
      <c r="E119" s="156">
        <v>-3</v>
      </c>
      <c r="F119" s="156">
        <v>-2.95</v>
      </c>
      <c r="G119" s="156">
        <v>-2.9</v>
      </c>
      <c r="H119" s="156">
        <v>-3</v>
      </c>
      <c r="I119" s="156">
        <v>-3</v>
      </c>
      <c r="J119" s="156">
        <v>-3</v>
      </c>
      <c r="K119" s="156">
        <v>-3</v>
      </c>
      <c r="L119" s="156">
        <v>-3</v>
      </c>
      <c r="M119" s="156">
        <v>-3</v>
      </c>
      <c r="N119" s="156">
        <v>-3</v>
      </c>
      <c r="O119" s="156">
        <v>-3</v>
      </c>
      <c r="P119" s="156">
        <f ca="1">SUMIF($D$4:$O$4,"&lt;"&amp;MONTH(TODAY()),$D119:$O119)</f>
        <v>-20.92062</v>
      </c>
      <c r="Q119" s="157">
        <v>-3</v>
      </c>
      <c r="R119" s="156">
        <v>-3</v>
      </c>
      <c r="S119" s="156">
        <v>-6</v>
      </c>
      <c r="T119" s="156">
        <v>-3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-15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-1601.8783000000017</v>
      </c>
      <c r="AY119" s="129">
        <v>-5345.1306400000049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-1.6702871056373666E-3</v>
      </c>
      <c r="E120" s="154">
        <f t="shared" ref="E120:P120" si="218">IFERROR(E119/E$11,"")</f>
        <v>-4.4242732519527881E-4</v>
      </c>
      <c r="F120" s="154">
        <f t="shared" si="218"/>
        <v>-4.8397724427589863E-4</v>
      </c>
      <c r="G120" s="154">
        <f t="shared" si="218"/>
        <v>-5.0199298137647579E-4</v>
      </c>
      <c r="H120" s="154">
        <f t="shared" si="218"/>
        <v>-4.8647941307582057E-4</v>
      </c>
      <c r="I120" s="154">
        <f t="shared" si="218"/>
        <v>-3.9863168769633075E-4</v>
      </c>
      <c r="J120" s="154">
        <f t="shared" si="218"/>
        <v>-4.8180277106454769E-4</v>
      </c>
      <c r="K120" s="154">
        <f t="shared" si="218"/>
        <v>-7.599308831716102E-4</v>
      </c>
      <c r="L120" s="154">
        <f t="shared" si="218"/>
        <v>-6.1706002638992963E-4</v>
      </c>
      <c r="M120" s="154">
        <f t="shared" si="218"/>
        <v>-5.5219106053658621E-4</v>
      </c>
      <c r="N120" s="154">
        <f t="shared" si="218"/>
        <v>-4.4633491614952159E-4</v>
      </c>
      <c r="O120" s="154">
        <f t="shared" si="218"/>
        <v>-2.8352091204458617E-4</v>
      </c>
      <c r="P120" s="154">
        <f t="shared" ca="1" si="218"/>
        <v>-6.9158142837127924E-4</v>
      </c>
      <c r="Q120" s="172">
        <f>IFERROR(Q119/Q$11,"")</f>
        <v>-5.2358898580164199E-4</v>
      </c>
      <c r="R120" s="154">
        <f t="shared" ref="R120:AO120" si="219">IFERROR(R119/R$11,"")</f>
        <v>-6.466231620614949E-4</v>
      </c>
      <c r="S120" s="154">
        <f t="shared" si="219"/>
        <v>-1.2737201344842966E-3</v>
      </c>
      <c r="T120" s="154">
        <f t="shared" si="219"/>
        <v>-2.9129681410101769E-4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-5.9105014819713629E-4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-6.419272822513826E-2</v>
      </c>
      <c r="AY120" s="155">
        <f>IFERROR(AY119/AY$11,"")</f>
        <v>-2.0669979309208695E-2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0</v>
      </c>
      <c r="AY123" s="159">
        <v>-209.30950000000001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0</v>
      </c>
      <c r="AY124" s="214">
        <f>IFERROR(AY123/AY$11,"")</f>
        <v>-8.0941389941795953E-4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-3539.6510699999994</v>
      </c>
      <c r="E125" s="217">
        <f t="shared" ref="E125:AB125" si="230">E23+E49+E73+E85+E101+E115+E117</f>
        <v>-5156.0512100000005</v>
      </c>
      <c r="F125" s="217">
        <f t="shared" si="230"/>
        <v>-1459.9097800000004</v>
      </c>
      <c r="G125" s="217">
        <f t="shared" si="230"/>
        <v>-3030.0906599999989</v>
      </c>
      <c r="H125" s="217">
        <f t="shared" si="230"/>
        <v>-1780.2904999999994</v>
      </c>
      <c r="I125" s="217">
        <f t="shared" si="230"/>
        <v>-3495.8085900000001</v>
      </c>
      <c r="J125" s="217">
        <f t="shared" si="230"/>
        <v>-3257.3861000000002</v>
      </c>
      <c r="K125" s="217">
        <f t="shared" si="230"/>
        <v>-1852.7649699999999</v>
      </c>
      <c r="L125" s="217">
        <f t="shared" si="230"/>
        <v>-3334.445400000001</v>
      </c>
      <c r="M125" s="217">
        <f t="shared" si="230"/>
        <v>-3413.9788699999999</v>
      </c>
      <c r="N125" s="217">
        <f t="shared" si="230"/>
        <v>-2801.2348699999993</v>
      </c>
      <c r="O125" s="217">
        <f t="shared" si="230"/>
        <v>-4293.19506</v>
      </c>
      <c r="P125" s="217">
        <f t="shared" ca="1" si="230"/>
        <v>-14965.993220000002</v>
      </c>
      <c r="Q125" s="218">
        <f t="shared" si="230"/>
        <v>-751.15035</v>
      </c>
      <c r="R125" s="217">
        <f t="shared" si="230"/>
        <v>-3759.2448999999997</v>
      </c>
      <c r="S125" s="217">
        <f t="shared" si="230"/>
        <v>-2062.0932900000003</v>
      </c>
      <c r="T125" s="217">
        <f>T23+T49+T73+T85+T101+T115+T117</f>
        <v>-3471.4559599999998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-10043.9445</v>
      </c>
      <c r="AD125" s="71">
        <v>-3289.65369880464</v>
      </c>
      <c r="AE125" s="71">
        <v>-3594.0168744970465</v>
      </c>
      <c r="AF125" s="71">
        <v>-3398.9637254536433</v>
      </c>
      <c r="AG125" s="71">
        <v>-3002.1476859433519</v>
      </c>
      <c r="AH125" s="71">
        <v>-3056.5168223191531</v>
      </c>
      <c r="AI125" s="71">
        <v>-3434.0829941752822</v>
      </c>
      <c r="AJ125" s="71">
        <v>-3387.7382211196632</v>
      </c>
      <c r="AK125" s="71">
        <v>-3351.7074667334496</v>
      </c>
      <c r="AL125" s="71">
        <v>-3172.3802476230808</v>
      </c>
      <c r="AM125" s="71">
        <v>-3462.0521577515433</v>
      </c>
      <c r="AN125" s="71">
        <v>-3127.2910544412175</v>
      </c>
      <c r="AO125" s="71">
        <v>-3405.3571102193678</v>
      </c>
      <c r="AP125" s="5"/>
      <c r="AQ125" s="220">
        <v>-3002.1476859433519</v>
      </c>
      <c r="AR125" s="221">
        <f ca="1">SUMIF($AD$4:$AO$4,"&lt;"&amp;MONTH(TODAY()),$AD125:$AO125)</f>
        <v>-16341.298807017833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0.14566075722632044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0.15632417960450185</v>
      </c>
      <c r="AV125" s="45">
        <f ca="1">IFERROR(($AC125/$AR125)-1,"")</f>
        <v>-0.38536436922097095</v>
      </c>
      <c r="AW125" s="5"/>
      <c r="AX125" s="220">
        <f>+AX23+AX49+AX73+AX85+AX101+AX115+AX117</f>
        <v>-13930.585510000004</v>
      </c>
      <c r="AY125" s="221">
        <f>+AY23+AY49+AY73+AY85+AY101+AY115+AY117</f>
        <v>-32499.406210000008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-0.65180037755704745</v>
      </c>
      <c r="E126" s="47">
        <f t="shared" ref="E126:P126" si="232">IFERROR(E125/E$11,"")</f>
        <v>-0.76039264847006027</v>
      </c>
      <c r="F126" s="47">
        <f t="shared" si="232"/>
        <v>-0.23951291939519781</v>
      </c>
      <c r="G126" s="48">
        <f t="shared" si="232"/>
        <v>-0.52451180836359057</v>
      </c>
      <c r="H126" s="48">
        <f t="shared" si="232"/>
        <v>-0.28869155918148626</v>
      </c>
      <c r="I126" s="48">
        <f t="shared" si="232"/>
        <v>-0.46451335936501015</v>
      </c>
      <c r="J126" s="48">
        <f t="shared" si="232"/>
        <v>-0.5231392164690466</v>
      </c>
      <c r="K126" s="48">
        <f t="shared" si="232"/>
        <v>-0.46932443998717394</v>
      </c>
      <c r="L126" s="48">
        <f t="shared" si="232"/>
        <v>-0.68585098883992668</v>
      </c>
      <c r="M126" s="48">
        <f t="shared" si="232"/>
        <v>-0.6283895376249321</v>
      </c>
      <c r="N126" s="48">
        <f t="shared" si="232"/>
        <v>-0.41676297693885522</v>
      </c>
      <c r="O126" s="48">
        <f t="shared" si="232"/>
        <v>-0.40573685966550394</v>
      </c>
      <c r="P126" s="48">
        <f t="shared" ca="1" si="232"/>
        <v>-0.49473691353709798</v>
      </c>
      <c r="Q126" s="49">
        <f>IFERROR(Q125/Q$11,"")</f>
        <v>-0.13109801664701615</v>
      </c>
      <c r="R126" s="48">
        <f t="shared" ref="R126:AO126" si="233">IFERROR(R125/R$11,"")</f>
        <v>-0.81027160806718268</v>
      </c>
      <c r="S126" s="48">
        <f t="shared" si="233"/>
        <v>-0.43775495710966106</v>
      </c>
      <c r="T126" s="48">
        <f t="shared" si="233"/>
        <v>-0.33707468714666328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-0.3957649923472541</v>
      </c>
      <c r="AD126" s="223">
        <f t="shared" si="233"/>
        <v>-0.54244990801654236</v>
      </c>
      <c r="AE126" s="223">
        <f t="shared" si="233"/>
        <v>-0.53671061819412558</v>
      </c>
      <c r="AF126" s="223">
        <f t="shared" si="233"/>
        <v>-0.54025599683974568</v>
      </c>
      <c r="AG126" s="223">
        <f t="shared" si="233"/>
        <v>-0.54908984975263486</v>
      </c>
      <c r="AH126" s="223">
        <f t="shared" si="233"/>
        <v>-0.5477252782171308</v>
      </c>
      <c r="AI126" s="223">
        <f t="shared" si="233"/>
        <v>-0.53958434593854365</v>
      </c>
      <c r="AJ126" s="223">
        <f t="shared" si="233"/>
        <v>-0.54047397871796832</v>
      </c>
      <c r="AK126" s="223">
        <f t="shared" si="233"/>
        <v>-0.54118472441619592</v>
      </c>
      <c r="AL126" s="223">
        <f t="shared" si="233"/>
        <v>-0.54499387849345204</v>
      </c>
      <c r="AM126" s="223">
        <f t="shared" si="233"/>
        <v>-0.53906034950376236</v>
      </c>
      <c r="AN126" s="223">
        <f t="shared" si="233"/>
        <v>-0.54602955282739696</v>
      </c>
      <c r="AO126" s="223">
        <f t="shared" si="233"/>
        <v>-0.54013256757927586</v>
      </c>
      <c r="AP126" s="5"/>
      <c r="AQ126" s="52">
        <f t="shared" ref="AQ126" si="235">IFERROR(AQ125/AQ$11,"")</f>
        <v>-0.54908984975263486</v>
      </c>
      <c r="AR126" s="224">
        <f ca="1">IFERROR(AR125/AR$11,"")</f>
        <v>-0.54289865226078482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-0.18743712121692729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-0.21201516260597159</v>
      </c>
      <c r="AV126" s="45">
        <f ca="1">IF($AR126&lt;&gt;0,IFERROR(($AR126-$AC126),""),"")</f>
        <v>-0.14713365991353072</v>
      </c>
      <c r="AW126" s="5"/>
      <c r="AX126" s="54">
        <f>IFERROR(AX125/AX$11,"")</f>
        <v>-0.55824608502436068</v>
      </c>
      <c r="AY126" s="55">
        <f>IFERROR(AY125/AY$11,"")</f>
        <v>-0.12567738735797637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1890.9242900000013</v>
      </c>
      <c r="E127" s="40">
        <f t="shared" si="236"/>
        <v>1624.7234600000011</v>
      </c>
      <c r="F127" s="40">
        <f t="shared" si="236"/>
        <v>4635.4181200000003</v>
      </c>
      <c r="G127" s="40">
        <f t="shared" si="236"/>
        <v>2746.8825400000014</v>
      </c>
      <c r="H127" s="40">
        <f t="shared" si="236"/>
        <v>4386.4658299999983</v>
      </c>
      <c r="I127" s="40">
        <f t="shared" si="236"/>
        <v>4029.9353299999998</v>
      </c>
      <c r="J127" s="40">
        <f t="shared" si="236"/>
        <v>2969.2281499999995</v>
      </c>
      <c r="K127" s="40">
        <f t="shared" si="236"/>
        <v>2094.9624700000004</v>
      </c>
      <c r="L127" s="40">
        <f t="shared" si="236"/>
        <v>1527.3182399999982</v>
      </c>
      <c r="M127" s="40">
        <f t="shared" si="236"/>
        <v>2018.9232800000009</v>
      </c>
      <c r="N127" s="40">
        <f t="shared" si="236"/>
        <v>3920.1752000000006</v>
      </c>
      <c r="O127" s="40">
        <f t="shared" si="236"/>
        <v>6288.0350099999996</v>
      </c>
      <c r="P127" s="40">
        <f ca="1">SUMIF($D$4:$O$4,"&lt;"&amp;MONTH(TODAY()),$D127:$O127)</f>
        <v>15284.414240000002</v>
      </c>
      <c r="Q127" s="41">
        <f t="shared" ref="Q127:AB127" si="237">Q11+Q125</f>
        <v>4978.5347300000003</v>
      </c>
      <c r="R127" s="40">
        <f t="shared" si="237"/>
        <v>880.24247999999989</v>
      </c>
      <c r="S127" s="40">
        <f t="shared" si="237"/>
        <v>2648.5176500000002</v>
      </c>
      <c r="T127" s="40">
        <f>T11+T125</f>
        <v>6827.3178500000013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15334.612710000001</v>
      </c>
      <c r="AD127" s="40">
        <v>2774.7840496193494</v>
      </c>
      <c r="AE127" s="40">
        <v>3102.3605636648131</v>
      </c>
      <c r="AF127" s="40">
        <v>2892.4309935981596</v>
      </c>
      <c r="AG127" s="40">
        <v>2465.3503697861802</v>
      </c>
      <c r="AH127" s="40">
        <v>2523.8661614062758</v>
      </c>
      <c r="AI127" s="40">
        <v>2930.2287580533662</v>
      </c>
      <c r="AJ127" s="40">
        <v>2880.3493363156645</v>
      </c>
      <c r="AK127" s="40">
        <v>2841.5705685050921</v>
      </c>
      <c r="AL127" s="40">
        <v>2648.5663222587978</v>
      </c>
      <c r="AM127" s="40">
        <v>2960.3310892050763</v>
      </c>
      <c r="AN127" s="40">
        <v>2600.0382416523439</v>
      </c>
      <c r="AO127" s="40">
        <v>2899.3119925552205</v>
      </c>
      <c r="AP127" s="5"/>
      <c r="AQ127" s="43">
        <v>2465.3503697861802</v>
      </c>
      <c r="AR127" s="44">
        <f ca="1">SUMIF($AD$4:$AO$4,"&lt;"&amp;MONTH(TODAY()),$AD127:$AO127)</f>
        <v>13758.792138074779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1.4854786291662831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1.7693093580820864</v>
      </c>
      <c r="AV127" s="45">
        <f ca="1">IFERROR(($AC127/$AR127)-1,"")</f>
        <v>0.11453189757583782</v>
      </c>
      <c r="AW127" s="5"/>
      <c r="AX127" s="43">
        <v>11023.616379999996</v>
      </c>
      <c r="AY127" s="44">
        <v>226094.49753999998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0.34819962244295255</v>
      </c>
      <c r="E128" s="47">
        <f t="shared" ref="E128:P128" si="239">IFERROR(E127/E$11,"")</f>
        <v>0.23960735152993967</v>
      </c>
      <c r="F128" s="47">
        <f t="shared" si="239"/>
        <v>0.7604870806048023</v>
      </c>
      <c r="G128" s="48">
        <f t="shared" si="239"/>
        <v>0.47548819163640937</v>
      </c>
      <c r="H128" s="48">
        <f t="shared" si="239"/>
        <v>0.71130844081851374</v>
      </c>
      <c r="I128" s="48">
        <f t="shared" si="239"/>
        <v>0.53548664063498985</v>
      </c>
      <c r="J128" s="48">
        <f t="shared" si="239"/>
        <v>0.4768607835309534</v>
      </c>
      <c r="K128" s="48">
        <f t="shared" si="239"/>
        <v>0.53067556001282612</v>
      </c>
      <c r="L128" s="48">
        <f t="shared" si="239"/>
        <v>0.31414901116007327</v>
      </c>
      <c r="M128" s="48">
        <f t="shared" si="239"/>
        <v>0.3716104623750679</v>
      </c>
      <c r="N128" s="48">
        <f t="shared" si="239"/>
        <v>0.58323702306114478</v>
      </c>
      <c r="O128" s="48">
        <f t="shared" si="239"/>
        <v>0.59426314033449612</v>
      </c>
      <c r="P128" s="48">
        <f t="shared" ca="1" si="239"/>
        <v>0.50526308646290219</v>
      </c>
      <c r="Q128" s="49">
        <f>IFERROR(Q127/Q$11,"")</f>
        <v>0.86890198335298385</v>
      </c>
      <c r="R128" s="48">
        <f t="shared" ref="R128:AO128" si="240">IFERROR(R127/R$11,"")</f>
        <v>0.18972839193281738</v>
      </c>
      <c r="S128" s="48">
        <f t="shared" si="240"/>
        <v>0.56224504289033894</v>
      </c>
      <c r="T128" s="48">
        <f t="shared" si="240"/>
        <v>0.66292531285333678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0.60423500765274596</v>
      </c>
      <c r="AD128" s="107">
        <f t="shared" si="240"/>
        <v>0.4575500919834577</v>
      </c>
      <c r="AE128" s="107">
        <f t="shared" si="240"/>
        <v>0.46328938180587442</v>
      </c>
      <c r="AF128" s="107">
        <f t="shared" si="240"/>
        <v>0.45974400316025438</v>
      </c>
      <c r="AG128" s="107">
        <f t="shared" si="240"/>
        <v>0.45091015024736514</v>
      </c>
      <c r="AH128" s="107">
        <f t="shared" si="240"/>
        <v>0.4522747217828692</v>
      </c>
      <c r="AI128" s="107">
        <f t="shared" si="240"/>
        <v>0.46041565406145629</v>
      </c>
      <c r="AJ128" s="107">
        <f t="shared" si="240"/>
        <v>0.45952602128203168</v>
      </c>
      <c r="AK128" s="107">
        <f t="shared" si="240"/>
        <v>0.45881527558380408</v>
      </c>
      <c r="AL128" s="107">
        <f t="shared" si="240"/>
        <v>0.45500612150654801</v>
      </c>
      <c r="AM128" s="107">
        <f t="shared" si="240"/>
        <v>0.4609396504962377</v>
      </c>
      <c r="AN128" s="107">
        <f t="shared" si="240"/>
        <v>0.45397044717260304</v>
      </c>
      <c r="AO128" s="107">
        <f t="shared" si="240"/>
        <v>0.45986743242072414</v>
      </c>
      <c r="AP128" s="119"/>
      <c r="AQ128" s="52">
        <f t="shared" ref="AQ128" si="242">IFERROR(AQ127/AQ$11,"")</f>
        <v>0.45091015024736514</v>
      </c>
      <c r="AR128" s="224">
        <f ca="1">IFERROR(AR127/AR$11,"")</f>
        <v>0.45710134773921518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-0.1874371212169274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-0.21201516260597164</v>
      </c>
      <c r="AV128" s="45">
        <f ca="1">IF($AR128&lt;&gt;0,IFERROR(($AR128-$AC128),""),"")</f>
        <v>-0.14713365991353078</v>
      </c>
      <c r="AW128" s="121"/>
      <c r="AX128" s="52">
        <f>IFERROR(AX127/AX$11,"")</f>
        <v>0.44175391497563915</v>
      </c>
      <c r="AY128" s="224">
        <f>IFERROR(AY127/AY$11,"")</f>
        <v>0.8743226126420236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-18.73789</v>
      </c>
      <c r="E129" s="229">
        <f t="shared" ref="E129:AB129" si="243">E131+E133+E147+E155+E157+E159+E161+E163</f>
        <v>-43.582380000000001</v>
      </c>
      <c r="F129" s="229">
        <f t="shared" si="243"/>
        <v>-97.498109999999997</v>
      </c>
      <c r="G129" s="229">
        <f t="shared" si="243"/>
        <v>-71.104330000000004</v>
      </c>
      <c r="H129" s="229">
        <f t="shared" si="243"/>
        <v>-16.790430000000001</v>
      </c>
      <c r="I129" s="229">
        <f t="shared" si="243"/>
        <v>-48.281530000000004</v>
      </c>
      <c r="J129" s="229">
        <f t="shared" si="243"/>
        <v>-44.165950000000002</v>
      </c>
      <c r="K129" s="229">
        <f t="shared" si="243"/>
        <v>-39.351580000000006</v>
      </c>
      <c r="L129" s="229">
        <f t="shared" si="243"/>
        <v>-41.283970000000004</v>
      </c>
      <c r="M129" s="229">
        <f t="shared" si="243"/>
        <v>-37.8735</v>
      </c>
      <c r="N129" s="229">
        <f t="shared" si="243"/>
        <v>-47.379230000000007</v>
      </c>
      <c r="O129" s="229">
        <f t="shared" si="243"/>
        <v>-75.763950000000008</v>
      </c>
      <c r="P129" s="229">
        <f t="shared" ca="1" si="243"/>
        <v>-247.71314000000004</v>
      </c>
      <c r="Q129" s="230">
        <f t="shared" si="243"/>
        <v>-16.646339999999999</v>
      </c>
      <c r="R129" s="229">
        <f t="shared" si="243"/>
        <v>-8.0257900000000006</v>
      </c>
      <c r="S129" s="229">
        <f t="shared" si="243"/>
        <v>-8.05213</v>
      </c>
      <c r="T129" s="229">
        <f t="shared" si="243"/>
        <v>-4.48109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-37.205350000000003</v>
      </c>
      <c r="AD129" s="232">
        <v>-54.845125321149681</v>
      </c>
      <c r="AE129" s="232">
        <v>-54.849010138098564</v>
      </c>
      <c r="AF129" s="232">
        <v>-54.846520527528519</v>
      </c>
      <c r="AG129" s="232">
        <v>-54.841455664894035</v>
      </c>
      <c r="AH129" s="232">
        <v>-54.842149619220173</v>
      </c>
      <c r="AI129" s="232">
        <v>-54.846968781263719</v>
      </c>
      <c r="AJ129" s="232">
        <v>-54.846377247943536</v>
      </c>
      <c r="AK129" s="232">
        <v>-54.845917360228796</v>
      </c>
      <c r="AL129" s="232">
        <v>-54.843628471572636</v>
      </c>
      <c r="AM129" s="232">
        <v>-54.847325772809953</v>
      </c>
      <c r="AN129" s="232">
        <v>-54.843052964166112</v>
      </c>
      <c r="AO129" s="233">
        <v>-54.846602131124101</v>
      </c>
      <c r="AP129" s="121"/>
      <c r="AQ129" s="234">
        <v>-54.841455664894035</v>
      </c>
      <c r="AR129" s="235">
        <f ca="1">SUMIF($AD$4:$AO$4,"&lt;"&amp;MONTH(TODAY()),$AD129:$AO129)</f>
        <v>-274.22426127089096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-0.93697866219961568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-0.91829009741496515</v>
      </c>
      <c r="AV129" s="45">
        <f ca="1">IFERROR(($AC129/$AR129)-1,"")</f>
        <v>-0.86432509717567663</v>
      </c>
      <c r="AW129" s="121"/>
      <c r="AX129" s="236">
        <f>+AX173+AX175+AX131+AX133+AX161+AX163</f>
        <v>-10423.568739999999</v>
      </c>
      <c r="AY129" s="237">
        <f>+AY173+AY175+AY131+AY133+AY161+AY163</f>
        <v>-53639.546549999992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-3.4504428643082116E-3</v>
      </c>
      <c r="E130" s="241">
        <f t="shared" ref="E130:P130" si="245">IFERROR(E129/E$11,"")</f>
        <v>-6.4273452696814049E-3</v>
      </c>
      <c r="F130" s="241">
        <f t="shared" si="245"/>
        <v>-1.5995547999968957E-2</v>
      </c>
      <c r="G130" s="242">
        <f t="shared" si="245"/>
        <v>-1.2308232622578205E-2</v>
      </c>
      <c r="H130" s="242">
        <f t="shared" si="245"/>
        <v>-2.7227328438968832E-3</v>
      </c>
      <c r="I130" s="242">
        <f t="shared" si="245"/>
        <v>-6.4155159294870083E-3</v>
      </c>
      <c r="J130" s="242">
        <f t="shared" si="245"/>
        <v>-7.0930923655660866E-3</v>
      </c>
      <c r="K130" s="242">
        <f t="shared" si="245"/>
        <v>-9.9681603145327594E-3</v>
      </c>
      <c r="L130" s="242">
        <f t="shared" si="245"/>
        <v>-8.4915625392270218E-3</v>
      </c>
      <c r="M130" s="242">
        <f t="shared" si="245"/>
        <v>-6.9711360437441326E-3</v>
      </c>
      <c r="N130" s="242">
        <f t="shared" si="245"/>
        <v>-7.0490015497596337E-3</v>
      </c>
      <c r="O130" s="242">
        <f t="shared" si="245"/>
        <v>-7.1602214013668083E-3</v>
      </c>
      <c r="P130" s="242">
        <f t="shared" ca="1" si="245"/>
        <v>-8.1887538317475632E-3</v>
      </c>
      <c r="Q130" s="243">
        <f>IFERROR(Q129/Q$11,"")</f>
        <v>-2.9052800926364346E-3</v>
      </c>
      <c r="R130" s="242">
        <f t="shared" ref="R130:AO130" si="246">IFERROR(R129/R$11,"")</f>
        <v>-1.729887235947175E-3</v>
      </c>
      <c r="S130" s="242">
        <f t="shared" si="246"/>
        <v>-1.7093600177475066E-3</v>
      </c>
      <c r="T130" s="242">
        <f t="shared" si="246"/>
        <v>-4.3510908023330983E-4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-1.4660151754150883E-3</v>
      </c>
      <c r="AD130" s="245">
        <f t="shared" si="246"/>
        <v>-9.0437279755081479E-3</v>
      </c>
      <c r="AE130" s="245">
        <f t="shared" si="246"/>
        <v>-8.1908480584622616E-3</v>
      </c>
      <c r="AF130" s="245">
        <f t="shared" si="246"/>
        <v>-8.7177045753369323E-3</v>
      </c>
      <c r="AG130" s="245">
        <f t="shared" si="246"/>
        <v>-1.0030448132930612E-2</v>
      </c>
      <c r="AH130" s="245">
        <f t="shared" si="246"/>
        <v>-9.8276677029446279E-3</v>
      </c>
      <c r="AI130" s="245">
        <f t="shared" si="246"/>
        <v>-8.6178947412589371E-3</v>
      </c>
      <c r="AJ130" s="245">
        <f t="shared" si="246"/>
        <v>-8.7500974971039917E-3</v>
      </c>
      <c r="AK130" s="245">
        <f t="shared" si="246"/>
        <v>-8.8557169641288909E-3</v>
      </c>
      <c r="AL130" s="245">
        <f t="shared" si="246"/>
        <v>-9.4217714959519971E-3</v>
      </c>
      <c r="AM130" s="245">
        <f t="shared" si="246"/>
        <v>-8.5400269127197444E-3</v>
      </c>
      <c r="AN130" s="245">
        <f t="shared" si="246"/>
        <v>-9.5756765725995372E-3</v>
      </c>
      <c r="AO130" s="246">
        <f t="shared" si="246"/>
        <v>-8.6993625259392197E-3</v>
      </c>
      <c r="AP130" s="119"/>
      <c r="AQ130" s="247">
        <f t="shared" ref="AQ130" si="248">IFERROR(AQ129/AQ$11,"")</f>
        <v>-1.0030448132930612E-2</v>
      </c>
      <c r="AR130" s="248">
        <f ca="1">IFERROR(AR129/AR$11,"")</f>
        <v>-9.110413047293443E-3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-1.1873123542344896E-2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-9.5953390526973027E-3</v>
      </c>
      <c r="AV130" s="45">
        <f ca="1">IF($AR130&lt;&gt;0,IFERROR(($AR130-$AC130),""),"")</f>
        <v>-7.6443978718783549E-3</v>
      </c>
      <c r="AW130" s="121"/>
      <c r="AX130" s="247">
        <f>IFERROR(AX129/AX$11,"")</f>
        <v>-0.41770795900217017</v>
      </c>
      <c r="AY130" s="248">
        <f>IFERROR(AY129/AY$11,"")</f>
        <v>-0.20742773039946419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-1.92702</v>
      </c>
      <c r="G131" s="250">
        <v>0</v>
      </c>
      <c r="H131" s="250">
        <v>-0.46400000000000002</v>
      </c>
      <c r="I131" s="250">
        <v>0</v>
      </c>
      <c r="J131" s="250">
        <v>0</v>
      </c>
      <c r="K131" s="250">
        <v>0</v>
      </c>
      <c r="L131" s="250">
        <v>0</v>
      </c>
      <c r="M131" s="250">
        <v>0</v>
      </c>
      <c r="N131" s="250">
        <v>0</v>
      </c>
      <c r="O131" s="250">
        <v>0</v>
      </c>
      <c r="P131" s="250">
        <f ca="1">SUMIF($D$4:$O$4,"&lt;"&amp;MONTH(TODAY()),$D131:$O131)</f>
        <v>-2.3910200000000001</v>
      </c>
      <c r="Q131" s="251">
        <v>0</v>
      </c>
      <c r="R131" s="250">
        <v>0</v>
      </c>
      <c r="S131" s="250">
        <v>0</v>
      </c>
      <c r="T131" s="250">
        <v>0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0</v>
      </c>
      <c r="AD131" s="250">
        <v>-0.17932650000000003</v>
      </c>
      <c r="AE131" s="250">
        <v>-0.17932650000000003</v>
      </c>
      <c r="AF131" s="250">
        <v>-0.17932650000000003</v>
      </c>
      <c r="AG131" s="250">
        <v>-0.17932650000000003</v>
      </c>
      <c r="AH131" s="250">
        <v>-0.17932650000000003</v>
      </c>
      <c r="AI131" s="250">
        <v>-0.17932650000000003</v>
      </c>
      <c r="AJ131" s="250">
        <v>-0.17932650000000003</v>
      </c>
      <c r="AK131" s="250">
        <v>-0.17932650000000003</v>
      </c>
      <c r="AL131" s="250">
        <v>-0.17932650000000003</v>
      </c>
      <c r="AM131" s="250">
        <v>-0.17932650000000003</v>
      </c>
      <c r="AN131" s="250">
        <v>-0.17932650000000003</v>
      </c>
      <c r="AO131" s="253">
        <v>-0.17932650000000003</v>
      </c>
      <c r="AP131" s="5"/>
      <c r="AQ131" s="254">
        <v>-0.17932650000000003</v>
      </c>
      <c r="AR131" s="253">
        <f ca="1">SUMIF($AD$4:$AO$4,"&lt;"&amp;MONTH(TODAY()),$AD131:$AO131)</f>
        <v>-0.89663250000000017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-1</v>
      </c>
      <c r="AV131" s="45">
        <f ca="1">IFERROR(($AC131/$AR131)-1,"")</f>
        <v>-1</v>
      </c>
      <c r="AW131" s="5"/>
      <c r="AX131" s="255">
        <v>-50.620629999999998</v>
      </c>
      <c r="AY131" s="256">
        <v>-614.6961500000001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-3.1614706076764137E-4</v>
      </c>
      <c r="G132" s="261">
        <f t="shared" si="249"/>
        <v>0</v>
      </c>
      <c r="H132" s="261">
        <f t="shared" si="249"/>
        <v>-7.5242149222393579E-5</v>
      </c>
      <c r="I132" s="261">
        <f t="shared" si="249"/>
        <v>0</v>
      </c>
      <c r="J132" s="261">
        <f t="shared" si="249"/>
        <v>0</v>
      </c>
      <c r="K132" s="261">
        <f t="shared" si="249"/>
        <v>0</v>
      </c>
      <c r="L132" s="261">
        <f t="shared" si="249"/>
        <v>0</v>
      </c>
      <c r="M132" s="261">
        <f t="shared" si="249"/>
        <v>0</v>
      </c>
      <c r="N132" s="261">
        <f t="shared" si="249"/>
        <v>0</v>
      </c>
      <c r="O132" s="261">
        <f t="shared" si="249"/>
        <v>0</v>
      </c>
      <c r="P132" s="261">
        <f t="shared" ca="1" si="249"/>
        <v>-7.9040918809494947E-5</v>
      </c>
      <c r="Q132" s="262">
        <f t="shared" si="249"/>
        <v>0</v>
      </c>
      <c r="R132" s="261">
        <f t="shared" si="249"/>
        <v>0</v>
      </c>
      <c r="S132" s="261">
        <f t="shared" si="249"/>
        <v>0</v>
      </c>
      <c r="T132" s="261">
        <f t="shared" si="249"/>
        <v>0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0</v>
      </c>
      <c r="AD132" s="261">
        <f t="shared" si="249"/>
        <v>-2.9570177391400041E-5</v>
      </c>
      <c r="AE132" s="261">
        <f t="shared" si="249"/>
        <v>-2.6779628486596291E-5</v>
      </c>
      <c r="AF132" s="261">
        <f t="shared" si="249"/>
        <v>-2.850345718366037E-5</v>
      </c>
      <c r="AG132" s="261">
        <f t="shared" si="249"/>
        <v>-3.2798639921248654E-5</v>
      </c>
      <c r="AH132" s="261">
        <f t="shared" si="249"/>
        <v>-3.2135159992241748E-5</v>
      </c>
      <c r="AI132" s="261">
        <f t="shared" si="249"/>
        <v>-2.8176888088048745E-5</v>
      </c>
      <c r="AJ132" s="261">
        <f t="shared" si="249"/>
        <v>-2.8609444006135403E-5</v>
      </c>
      <c r="AK132" s="261">
        <f t="shared" si="249"/>
        <v>-2.8955021715425546E-5</v>
      </c>
      <c r="AL132" s="261">
        <f t="shared" si="249"/>
        <v>-3.080710290794492E-5</v>
      </c>
      <c r="AM132" s="261">
        <f t="shared" si="249"/>
        <v>-2.7922111326037362E-5</v>
      </c>
      <c r="AN132" s="261">
        <f t="shared" si="249"/>
        <v>-3.1310666932022436E-5</v>
      </c>
      <c r="AO132" s="264">
        <f t="shared" si="249"/>
        <v>-2.844344359342843E-5</v>
      </c>
      <c r="AP132" s="119"/>
      <c r="AQ132" s="265">
        <f>IFERROR(AQ131/AQ$11,"")</f>
        <v>-3.2798639921248654E-5</v>
      </c>
      <c r="AR132" s="264">
        <f ca="1">IFERROR(AR131/AR$11,"")</f>
        <v>-2.9788365145992466E-5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0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-3.2798639921248654E-5</v>
      </c>
      <c r="AV132" s="45">
        <f ca="1">IF($AR132&lt;&gt;0,IFERROR(($AR132-$AC132),""),"")</f>
        <v>-2.9788365145992466E-5</v>
      </c>
      <c r="AW132" s="5"/>
      <c r="AX132" s="265">
        <f>IFERROR(AX131/AX$11,"")</f>
        <v>-2.0285413343668346E-3</v>
      </c>
      <c r="AY132" s="264">
        <f>IFERROR(AY131/AY$11,"")</f>
        <v>-2.377071311759414E-3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0</v>
      </c>
      <c r="S133" s="250">
        <v>0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0</v>
      </c>
      <c r="AD133" s="250">
        <v>0</v>
      </c>
      <c r="AE133" s="250">
        <v>0</v>
      </c>
      <c r="AF133" s="250">
        <v>0</v>
      </c>
      <c r="AG133" s="250">
        <v>0</v>
      </c>
      <c r="AH133" s="250">
        <v>0</v>
      </c>
      <c r="AI133" s="250">
        <v>0</v>
      </c>
      <c r="AJ133" s="250">
        <v>0</v>
      </c>
      <c r="AK133" s="250">
        <v>0</v>
      </c>
      <c r="AL133" s="250">
        <v>0</v>
      </c>
      <c r="AM133" s="250">
        <v>0</v>
      </c>
      <c r="AN133" s="250">
        <v>0</v>
      </c>
      <c r="AO133" s="253">
        <v>0</v>
      </c>
      <c r="AP133" s="5"/>
      <c r="AQ133" s="254">
        <v>0</v>
      </c>
      <c r="AR133" s="253">
        <f ca="1">SUMIF($AD$4:$AO$4,"&lt;"&amp;MONTH(TODAY()),$AD133:$AO133)</f>
        <v>0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t="str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/>
      </c>
      <c r="AV133" s="45" t="str">
        <f ca="1">IFERROR(($AC133/$AR133)-1,"")</f>
        <v/>
      </c>
      <c r="AW133" s="5"/>
      <c r="AX133" s="254">
        <v>-7856.7266299999992</v>
      </c>
      <c r="AY133" s="253">
        <v>-43022.349489999993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0</v>
      </c>
      <c r="N134" s="261">
        <f t="shared" si="251"/>
        <v>0</v>
      </c>
      <c r="O134" s="261">
        <f t="shared" si="251"/>
        <v>0</v>
      </c>
      <c r="P134" s="261">
        <f t="shared" ca="1" si="251"/>
        <v>0</v>
      </c>
      <c r="Q134" s="262">
        <f t="shared" si="251"/>
        <v>0</v>
      </c>
      <c r="R134" s="261">
        <f t="shared" si="251"/>
        <v>0</v>
      </c>
      <c r="S134" s="261">
        <f t="shared" si="251"/>
        <v>0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0</v>
      </c>
      <c r="AD134" s="261">
        <f t="shared" si="251"/>
        <v>0</v>
      </c>
      <c r="AE134" s="261">
        <f t="shared" si="251"/>
        <v>0</v>
      </c>
      <c r="AF134" s="261">
        <f t="shared" si="251"/>
        <v>0</v>
      </c>
      <c r="AG134" s="261">
        <f t="shared" si="251"/>
        <v>0</v>
      </c>
      <c r="AH134" s="261">
        <f t="shared" si="251"/>
        <v>0</v>
      </c>
      <c r="AI134" s="261">
        <f t="shared" si="251"/>
        <v>0</v>
      </c>
      <c r="AJ134" s="261">
        <f t="shared" si="251"/>
        <v>0</v>
      </c>
      <c r="AK134" s="261">
        <f t="shared" si="251"/>
        <v>0</v>
      </c>
      <c r="AL134" s="261">
        <f t="shared" si="251"/>
        <v>0</v>
      </c>
      <c r="AM134" s="261">
        <f t="shared" si="251"/>
        <v>0</v>
      </c>
      <c r="AN134" s="261">
        <f t="shared" si="251"/>
        <v>0</v>
      </c>
      <c r="AO134" s="264">
        <f t="shared" si="251"/>
        <v>0</v>
      </c>
      <c r="AP134" s="119"/>
      <c r="AQ134" s="265">
        <f>IFERROR(AQ133/AQ$11,"")</f>
        <v>0</v>
      </c>
      <c r="AR134" s="264">
        <f ca="1">IFERROR(AR133/AR$11,"")</f>
        <v>0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t="str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/>
      </c>
      <c r="AV134" s="45" t="str">
        <f ca="1">IF($AR134&lt;&gt;0,IFERROR(($AR134-$AC134),""),"")</f>
        <v/>
      </c>
      <c r="AW134" s="5"/>
      <c r="AX134" s="265">
        <f>IFERROR(AX133/AX$11,"")</f>
        <v>-0.31484583897465607</v>
      </c>
      <c r="AY134" s="264">
        <f>IFERROR(AY133/AY$11,"")</f>
        <v>-0.16637031602876676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-582.78741999999988</v>
      </c>
      <c r="AY135" s="274">
        <v>-4475.7973499999998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-2.3354280075514763E-2</v>
      </c>
      <c r="AY136" s="282">
        <f>IFERROR(AY135/AY$11,"")</f>
        <v>-1.7308209068714366E-2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-998.50299999999993</v>
      </c>
      <c r="AY137" s="274">
        <v>-7157.0800599999993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-4.001342156328927E-2</v>
      </c>
      <c r="AY138" s="282">
        <f>IFERROR(AY137/AY$11,"")</f>
        <v>-2.7676909456145673E-2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-6253.8262100000002</v>
      </c>
      <c r="AY139" s="274">
        <v>-29593.702020000001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-0.25061215091419614</v>
      </c>
      <c r="AY140" s="282">
        <f>IFERROR(AY139/AY$11,"")</f>
        <v>-0.11444083402913555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-21.61</v>
      </c>
      <c r="AY141" s="274">
        <v>-1795.7700600000001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-8.6598642165589999E-4</v>
      </c>
      <c r="AY142" s="282">
        <f>IFERROR(AY141/AY$11,"")</f>
        <v>-6.9443634747712035E-3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-14.376520000000001</v>
      </c>
      <c r="E147" s="250">
        <f t="shared" ref="E147:AB147" si="265">+E149+E151+E153</f>
        <v>-14.376520000000001</v>
      </c>
      <c r="F147" s="250">
        <f t="shared" si="265"/>
        <v>-14.376520000000001</v>
      </c>
      <c r="G147" s="250">
        <f t="shared" si="265"/>
        <v>-14.376520000000001</v>
      </c>
      <c r="H147" s="250">
        <f t="shared" si="265"/>
        <v>-14.376520000000001</v>
      </c>
      <c r="I147" s="250">
        <f t="shared" si="265"/>
        <v>-14.376520000000001</v>
      </c>
      <c r="J147" s="250">
        <f t="shared" si="265"/>
        <v>-14.376520000000001</v>
      </c>
      <c r="K147" s="250">
        <f t="shared" si="265"/>
        <v>-14.376520000000001</v>
      </c>
      <c r="L147" s="250">
        <f t="shared" si="265"/>
        <v>-14.376520000000001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-71.882600000000011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0</v>
      </c>
      <c r="AD147" s="250">
        <v>-3.7728282000000006</v>
      </c>
      <c r="AE147" s="250">
        <v>-3.7728282000000006</v>
      </c>
      <c r="AF147" s="250">
        <v>-3.7728282000000006</v>
      </c>
      <c r="AG147" s="250">
        <v>-3.7728282000000006</v>
      </c>
      <c r="AH147" s="250">
        <v>-3.7728282000000006</v>
      </c>
      <c r="AI147" s="250">
        <v>-3.7728282000000006</v>
      </c>
      <c r="AJ147" s="250">
        <v>-3.7728282000000006</v>
      </c>
      <c r="AK147" s="250">
        <v>-3.7728282000000006</v>
      </c>
      <c r="AL147" s="250">
        <v>-3.7728282000000006</v>
      </c>
      <c r="AM147" s="250">
        <v>-3.7728282000000006</v>
      </c>
      <c r="AN147" s="250">
        <v>-3.7728282000000006</v>
      </c>
      <c r="AO147" s="253">
        <v>-3.7728282000000006</v>
      </c>
      <c r="AP147" s="5"/>
      <c r="AQ147" s="254">
        <v>-3.7728282000000006</v>
      </c>
      <c r="AR147" s="253">
        <f ca="1">SUMIF($AD$4:$AO$4,"&lt;"&amp;MONTH(TODAY()),$AD147:$AO147)</f>
        <v>-18.864141000000004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-1</v>
      </c>
      <c r="AW147" s="5"/>
      <c r="AX147" s="254">
        <f>+AX149+AX151+AX153</f>
        <v>-39.219349999999999</v>
      </c>
      <c r="AY147" s="253">
        <f>+AY149+AY151+AY153</f>
        <v>-769.37823000000003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-2.6473290668044425E-3</v>
      </c>
      <c r="E148" s="260">
        <f t="shared" si="267"/>
        <v>-2.1201884297388099E-3</v>
      </c>
      <c r="F148" s="260">
        <f t="shared" si="267"/>
        <v>-2.3586130616533364E-3</v>
      </c>
      <c r="G148" s="261">
        <f t="shared" si="267"/>
        <v>-2.4885903919374249E-3</v>
      </c>
      <c r="H148" s="261">
        <f t="shared" si="267"/>
        <v>-2.3312936705575989E-3</v>
      </c>
      <c r="I148" s="261">
        <f t="shared" si="267"/>
        <v>-1.9103121436000179E-3</v>
      </c>
      <c r="J148" s="261">
        <f t="shared" si="267"/>
        <v>-2.3088823914216303E-3</v>
      </c>
      <c r="K148" s="261">
        <f t="shared" si="267"/>
        <v>-3.6417205135114397E-3</v>
      </c>
      <c r="L148" s="261">
        <f t="shared" si="267"/>
        <v>-2.9570586035317843E-3</v>
      </c>
      <c r="M148" s="261">
        <f t="shared" si="267"/>
        <v>0</v>
      </c>
      <c r="N148" s="261">
        <f t="shared" si="267"/>
        <v>0</v>
      </c>
      <c r="O148" s="261">
        <f t="shared" si="267"/>
        <v>0</v>
      </c>
      <c r="P148" s="261">
        <f t="shared" ca="1" si="267"/>
        <v>-2.3762522899914689E-3</v>
      </c>
      <c r="Q148" s="262">
        <f t="shared" si="267"/>
        <v>0</v>
      </c>
      <c r="R148" s="261">
        <f t="shared" si="267"/>
        <v>0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0</v>
      </c>
      <c r="AD148" s="261">
        <f t="shared" si="267"/>
        <v>-6.221233289071973E-4</v>
      </c>
      <c r="AE148" s="261">
        <f t="shared" si="267"/>
        <v>-5.6341331336837446E-4</v>
      </c>
      <c r="AF148" s="261">
        <f t="shared" si="267"/>
        <v>-5.9968073352240981E-4</v>
      </c>
      <c r="AG148" s="261">
        <f t="shared" si="267"/>
        <v>-6.9004655539773934E-4</v>
      </c>
      <c r="AH148" s="261">
        <f t="shared" si="267"/>
        <v>-6.7608768269185782E-4</v>
      </c>
      <c r="AI148" s="261">
        <f t="shared" si="267"/>
        <v>-5.9281008644474962E-4</v>
      </c>
      <c r="AJ148" s="261">
        <f t="shared" si="267"/>
        <v>-6.0191057725806631E-4</v>
      </c>
      <c r="AK148" s="261">
        <f t="shared" si="267"/>
        <v>-6.091811442233572E-4</v>
      </c>
      <c r="AL148" s="261">
        <f t="shared" si="267"/>
        <v>-6.4814685287114062E-4</v>
      </c>
      <c r="AM148" s="261">
        <f t="shared" si="267"/>
        <v>-5.8744986945271976E-4</v>
      </c>
      <c r="AN148" s="261">
        <f t="shared" si="267"/>
        <v>-6.587412745017705E-4</v>
      </c>
      <c r="AO148" s="264">
        <f t="shared" si="267"/>
        <v>-5.9841811497127369E-4</v>
      </c>
      <c r="AP148" s="56"/>
      <c r="AQ148" s="265">
        <f>IFERROR(AQ147/AQ$11,"")</f>
        <v>-6.9004655539773934E-4</v>
      </c>
      <c r="AR148" s="264">
        <f ca="1">IFERROR(AR147/AR$11,"")</f>
        <v>-6.2671375426776011E-4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-2.4885903919374249E-3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-6.9004655539773934E-4</v>
      </c>
      <c r="AV148" s="45">
        <f ca="1">IF($AR148&lt;&gt;0,IFERROR(($AR148-$AC148),""),"")</f>
        <v>-6.2671375426776011E-4</v>
      </c>
      <c r="AW148" s="5"/>
      <c r="AX148" s="265">
        <f>IFERROR(AX147/AX$11,"")</f>
        <v>-1.5716531497533698E-3</v>
      </c>
      <c r="AY148" s="264">
        <f>IFERROR(AY147/AY$11,"")</f>
        <v>-2.9752373077743138E-3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-3.7728282000000006</v>
      </c>
      <c r="AE149" s="268">
        <v>-3.7728282000000006</v>
      </c>
      <c r="AF149" s="268">
        <v>-3.7728282000000006</v>
      </c>
      <c r="AG149" s="268">
        <v>-3.7728282000000006</v>
      </c>
      <c r="AH149" s="268">
        <v>-3.7728282000000006</v>
      </c>
      <c r="AI149" s="268">
        <v>-3.7728282000000006</v>
      </c>
      <c r="AJ149" s="268">
        <v>-3.7728282000000006</v>
      </c>
      <c r="AK149" s="268">
        <v>-3.7728282000000006</v>
      </c>
      <c r="AL149" s="268">
        <v>-3.7728282000000006</v>
      </c>
      <c r="AM149" s="268">
        <v>-3.7728282000000006</v>
      </c>
      <c r="AN149" s="268">
        <v>-3.7728282000000006</v>
      </c>
      <c r="AO149" s="271">
        <v>-3.7728282000000006</v>
      </c>
      <c r="AP149" s="5"/>
      <c r="AQ149" s="272">
        <v>-3.7728282000000006</v>
      </c>
      <c r="AR149" s="271">
        <f ca="1">SUMIF($AD$4:$AO$4,"&lt;"&amp;MONTH(TODAY()),$AD149:$AO149)</f>
        <v>-18.864141000000004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-6.221233289071973E-4</v>
      </c>
      <c r="AE150" s="276">
        <f t="shared" si="269"/>
        <v>-5.6341331336837446E-4</v>
      </c>
      <c r="AF150" s="276">
        <f t="shared" si="269"/>
        <v>-5.9968073352240981E-4</v>
      </c>
      <c r="AG150" s="276">
        <f t="shared" si="269"/>
        <v>-6.9004655539773934E-4</v>
      </c>
      <c r="AH150" s="276">
        <f t="shared" si="269"/>
        <v>-6.7608768269185782E-4</v>
      </c>
      <c r="AI150" s="276">
        <f t="shared" si="269"/>
        <v>-5.9281008644474962E-4</v>
      </c>
      <c r="AJ150" s="276">
        <f t="shared" si="269"/>
        <v>-6.0191057725806631E-4</v>
      </c>
      <c r="AK150" s="276">
        <f t="shared" si="269"/>
        <v>-6.091811442233572E-4</v>
      </c>
      <c r="AL150" s="276">
        <f t="shared" si="269"/>
        <v>-6.4814685287114062E-4</v>
      </c>
      <c r="AM150" s="276">
        <f t="shared" si="269"/>
        <v>-5.8744986945271976E-4</v>
      </c>
      <c r="AN150" s="276">
        <f t="shared" si="269"/>
        <v>-6.587412745017705E-4</v>
      </c>
      <c r="AO150" s="279">
        <f t="shared" si="269"/>
        <v>-5.9841811497127369E-4</v>
      </c>
      <c r="AP150" s="5"/>
      <c r="AQ150" s="280">
        <f>IFERROR(AQ149/AQ$11,"")</f>
        <v>-6.9004655539773934E-4</v>
      </c>
      <c r="AR150" s="279">
        <f ca="1">IFERROR(AR149/AR$11,"")</f>
        <v>-6.2671375426776011E-4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-14.376520000000001</v>
      </c>
      <c r="E151" s="268">
        <v>-14.376520000000001</v>
      </c>
      <c r="F151" s="268">
        <v>-14.376520000000001</v>
      </c>
      <c r="G151" s="268">
        <v>-14.376520000000001</v>
      </c>
      <c r="H151" s="268">
        <v>-14.376520000000001</v>
      </c>
      <c r="I151" s="268">
        <v>-14.376520000000001</v>
      </c>
      <c r="J151" s="268">
        <v>-14.376520000000001</v>
      </c>
      <c r="K151" s="268">
        <v>-14.376520000000001</v>
      </c>
      <c r="L151" s="268">
        <v>-14.376520000000001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-71.882600000000011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-39.219349999999999</v>
      </c>
      <c r="AY151" s="274">
        <v>-769.37823000000003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-2.6473290668044425E-3</v>
      </c>
      <c r="E152" s="276">
        <f t="shared" si="271"/>
        <v>-2.1201884297388099E-3</v>
      </c>
      <c r="F152" s="276">
        <f t="shared" si="271"/>
        <v>-2.3586130616533364E-3</v>
      </c>
      <c r="G152" s="276">
        <f t="shared" si="271"/>
        <v>-2.4885903919374249E-3</v>
      </c>
      <c r="H152" s="276">
        <f t="shared" si="271"/>
        <v>-2.3312936705575989E-3</v>
      </c>
      <c r="I152" s="276">
        <f t="shared" si="271"/>
        <v>-1.9103121436000179E-3</v>
      </c>
      <c r="J152" s="276">
        <f t="shared" si="271"/>
        <v>-2.3088823914216303E-3</v>
      </c>
      <c r="K152" s="276">
        <f t="shared" si="271"/>
        <v>-3.6417205135114397E-3</v>
      </c>
      <c r="L152" s="276">
        <f t="shared" si="271"/>
        <v>-2.9570586035317843E-3</v>
      </c>
      <c r="M152" s="276">
        <f t="shared" si="271"/>
        <v>0</v>
      </c>
      <c r="N152" s="276">
        <f t="shared" si="271"/>
        <v>0</v>
      </c>
      <c r="O152" s="276">
        <f t="shared" si="271"/>
        <v>0</v>
      </c>
      <c r="P152" s="276">
        <f t="shared" ca="1" si="271"/>
        <v>-2.3762522899914689E-3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-1.5716531497533698E-3</v>
      </c>
      <c r="AY152" s="282">
        <f>IFERROR(AY151/AY$11,"")</f>
        <v>-2.9752373077743138E-3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0</v>
      </c>
      <c r="AY153" s="274">
        <v>0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0</v>
      </c>
      <c r="AY154" s="282">
        <f>IFERROR(AY153/AY$11,"")</f>
        <v>0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-3.3113699999999997</v>
      </c>
      <c r="E157" s="250">
        <v>-27.582289999999997</v>
      </c>
      <c r="F157" s="250">
        <v>-80.302660000000003</v>
      </c>
      <c r="G157" s="250">
        <v>-53.520410000000005</v>
      </c>
      <c r="H157" s="250">
        <v>-1.05264</v>
      </c>
      <c r="I157" s="250">
        <v>-32.637680000000003</v>
      </c>
      <c r="J157" s="250">
        <v>-20.33136</v>
      </c>
      <c r="K157" s="250">
        <v>-22.627620000000004</v>
      </c>
      <c r="L157" s="250">
        <v>-24.30228</v>
      </c>
      <c r="M157" s="250">
        <v>-24.11741</v>
      </c>
      <c r="N157" s="250">
        <v>-26.746179999999999</v>
      </c>
      <c r="O157" s="250">
        <v>-69.153950000000009</v>
      </c>
      <c r="P157" s="250">
        <f ca="1">SUMIF($D$4:$O$4,"&lt;"&amp;MONTH(TODAY()),$D157:$O157)</f>
        <v>-165.76937000000001</v>
      </c>
      <c r="Q157" s="251">
        <v>0</v>
      </c>
      <c r="R157" s="250">
        <v>-2.0670000000000001E-2</v>
      </c>
      <c r="S157" s="250">
        <v>-3.1859699999999997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-3.2066399999999997</v>
      </c>
      <c r="AD157" s="250">
        <v>-35.354536250000002</v>
      </c>
      <c r="AE157" s="250">
        <v>-35.354536250000002</v>
      </c>
      <c r="AF157" s="250">
        <v>-35.354536250000002</v>
      </c>
      <c r="AG157" s="250">
        <v>-35.354536250000002</v>
      </c>
      <c r="AH157" s="250">
        <v>-35.354536250000002</v>
      </c>
      <c r="AI157" s="250">
        <v>-35.354536250000002</v>
      </c>
      <c r="AJ157" s="250">
        <v>-35.354536250000002</v>
      </c>
      <c r="AK157" s="250">
        <v>-35.354536250000002</v>
      </c>
      <c r="AL157" s="250">
        <v>-35.354536250000002</v>
      </c>
      <c r="AM157" s="250">
        <v>-35.354536250000002</v>
      </c>
      <c r="AN157" s="250">
        <v>-35.354536250000002</v>
      </c>
      <c r="AO157" s="253">
        <v>-35.354536250000002</v>
      </c>
      <c r="AP157" s="5"/>
      <c r="AQ157" s="254">
        <v>-35.354536250000002</v>
      </c>
      <c r="AR157" s="253">
        <f ca="1">SUMIF($AD$4:$AO$4,"&lt;"&amp;MONTH(TODAY()),$AD157:$AO157)</f>
        <v>-176.77268125000001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-1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-0.98186009298877452</v>
      </c>
      <c r="AW157" s="5"/>
      <c r="AX157" s="254">
        <v>-981.06798000000003</v>
      </c>
      <c r="AY157" s="253">
        <v>-3134.0565400000005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-6.0976411899014678E-4</v>
      </c>
      <c r="E158" s="260">
        <f t="shared" si="277"/>
        <v>-4.0677195958201615E-3</v>
      </c>
      <c r="F158" s="260">
        <f t="shared" si="277"/>
        <v>-1.3174461049093027E-2</v>
      </c>
      <c r="G158" s="261">
        <f t="shared" si="277"/>
        <v>-9.2644379932383964E-3</v>
      </c>
      <c r="H158" s="261">
        <f t="shared" si="277"/>
        <v>-1.7069589646004392E-4</v>
      </c>
      <c r="I158" s="261">
        <f t="shared" si="277"/>
        <v>-4.3368044869642602E-3</v>
      </c>
      <c r="J158" s="261">
        <f t="shared" si="277"/>
        <v>-3.2652351958369673E-3</v>
      </c>
      <c r="K158" s="261">
        <f t="shared" si="277"/>
        <v>-5.7318090835571977E-3</v>
      </c>
      <c r="L158" s="261">
        <f t="shared" si="277"/>
        <v>-4.9986551793784863E-3</v>
      </c>
      <c r="M158" s="261">
        <f t="shared" si="277"/>
        <v>-4.4391394017652235E-3</v>
      </c>
      <c r="N158" s="261">
        <f t="shared" si="277"/>
        <v>-3.9792513358733366E-3</v>
      </c>
      <c r="O158" s="261">
        <f t="shared" si="277"/>
        <v>-6.5355303251619038E-3</v>
      </c>
      <c r="P158" s="261">
        <f t="shared" ca="1" si="277"/>
        <v>-5.4799053605871671E-3</v>
      </c>
      <c r="Q158" s="262">
        <f t="shared" si="277"/>
        <v>0</v>
      </c>
      <c r="R158" s="261">
        <f t="shared" si="277"/>
        <v>-4.4552335866036996E-6</v>
      </c>
      <c r="S158" s="261">
        <f t="shared" si="277"/>
        <v>-6.7633902281048904E-4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-1.2635233648099098E-4</v>
      </c>
      <c r="AD158" s="261">
        <f t="shared" si="277"/>
        <v>-5.8298127075651568E-3</v>
      </c>
      <c r="AE158" s="261">
        <f t="shared" si="277"/>
        <v>-5.2796510615603443E-3</v>
      </c>
      <c r="AF158" s="261">
        <f t="shared" si="277"/>
        <v>-5.619506934279336E-3</v>
      </c>
      <c r="AG158" s="261">
        <f t="shared" si="277"/>
        <v>-6.4663097983091323E-3</v>
      </c>
      <c r="AH158" s="261">
        <f t="shared" si="277"/>
        <v>-6.3355035582875951E-3</v>
      </c>
      <c r="AI158" s="261">
        <f t="shared" si="277"/>
        <v>-5.55512326020478E-3</v>
      </c>
      <c r="AJ158" s="261">
        <f t="shared" si="277"/>
        <v>-5.6404024235529003E-3</v>
      </c>
      <c r="AK158" s="261">
        <f t="shared" si="277"/>
        <v>-5.7085336793923349E-3</v>
      </c>
      <c r="AL158" s="261">
        <f t="shared" si="277"/>
        <v>-6.0736747581446081E-3</v>
      </c>
      <c r="AM158" s="261">
        <f t="shared" si="277"/>
        <v>-5.5048935715185619E-3</v>
      </c>
      <c r="AN158" s="261">
        <f t="shared" si="277"/>
        <v>-6.1729532950225621E-3</v>
      </c>
      <c r="AO158" s="264">
        <f t="shared" si="277"/>
        <v>-5.6076751489528634E-3</v>
      </c>
      <c r="AP158" s="56"/>
      <c r="AQ158" s="265">
        <f>IFERROR(AQ157/AQ$11,"")</f>
        <v>-6.4663097983091323E-3</v>
      </c>
      <c r="AR158" s="264">
        <f ca="1">IFERROR(AR157/AR$11,"")</f>
        <v>-5.8728288088053188E-3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-9.2644379932383964E-3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-6.4663097983091323E-3</v>
      </c>
      <c r="AV158" s="45">
        <f ca="1">IF($AR158&lt;&gt;0,IFERROR(($AR158-$AC158),""),"")</f>
        <v>-5.7464764723243276E-3</v>
      </c>
      <c r="AW158" s="5"/>
      <c r="AX158" s="265">
        <f>IFERROR(AX157/AX$11,"")</f>
        <v>-3.9314740833011667E-2</v>
      </c>
      <c r="AY158" s="264">
        <f>IFERROR(AY157/AY$11,"")</f>
        <v>-1.2119607208644417E-2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-0.29654000000000003</v>
      </c>
      <c r="E159" s="250">
        <v>-1.4735700000000003</v>
      </c>
      <c r="F159" s="250">
        <v>-0.28414</v>
      </c>
      <c r="G159" s="250">
        <v>-0.54310999999999998</v>
      </c>
      <c r="H159" s="250">
        <v>-0.17241000000000001</v>
      </c>
      <c r="I159" s="250">
        <v>-0.86269000000000007</v>
      </c>
      <c r="J159" s="250">
        <v>-8.9471900000000009</v>
      </c>
      <c r="K159" s="250">
        <v>-1.33253</v>
      </c>
      <c r="L159" s="250">
        <v>-0.17241000000000001</v>
      </c>
      <c r="M159" s="250">
        <v>0</v>
      </c>
      <c r="N159" s="250">
        <v>0</v>
      </c>
      <c r="O159" s="250">
        <v>0</v>
      </c>
      <c r="P159" s="250">
        <f ca="1">SUMIF($D$4:$O$4,"&lt;"&amp;MONTH(TODAY()),$D159:$O159)</f>
        <v>-2.7697700000000003</v>
      </c>
      <c r="Q159" s="251">
        <v>-10.851659999999999</v>
      </c>
      <c r="R159" s="250">
        <v>-0.27672000000000002</v>
      </c>
      <c r="S159" s="250">
        <v>0</v>
      </c>
      <c r="T159" s="250">
        <v>0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-11.128379999999998</v>
      </c>
      <c r="AD159" s="250">
        <v>-0.9389726666666669</v>
      </c>
      <c r="AE159" s="250">
        <v>-0.9389726666666669</v>
      </c>
      <c r="AF159" s="250">
        <v>-0.9389726666666669</v>
      </c>
      <c r="AG159" s="250">
        <v>-0.9389726666666669</v>
      </c>
      <c r="AH159" s="250">
        <v>-0.9389726666666669</v>
      </c>
      <c r="AI159" s="250">
        <v>-0.9389726666666669</v>
      </c>
      <c r="AJ159" s="250">
        <v>-0.9389726666666669</v>
      </c>
      <c r="AK159" s="250">
        <v>-0.9389726666666669</v>
      </c>
      <c r="AL159" s="250">
        <v>-0.9389726666666669</v>
      </c>
      <c r="AM159" s="250">
        <v>-0.9389726666666669</v>
      </c>
      <c r="AN159" s="250">
        <v>-0.9389726666666669</v>
      </c>
      <c r="AO159" s="253">
        <v>-0.9389726666666669</v>
      </c>
      <c r="AP159" s="5"/>
      <c r="AQ159" s="254">
        <v>-0.9389726666666669</v>
      </c>
      <c r="AR159" s="253">
        <f ca="1">SUMIF($AD$4:$AO$4,"&lt;"&amp;MONTH(TODAY()),$AD159:$AO159)</f>
        <v>-4.6948633333333341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-1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-1</v>
      </c>
      <c r="AV159" s="45">
        <f ca="1">IFERROR(($AC159/$AR159)-1,"")</f>
        <v>1.3703309787505344</v>
      </c>
      <c r="AW159" s="5"/>
      <c r="AX159" s="254">
        <v>-6.9086300000000005</v>
      </c>
      <c r="AY159" s="253">
        <v>-77.805990000000008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-5.4605632063266312E-5</v>
      </c>
      <c r="E160" s="260">
        <f t="shared" si="279"/>
        <v>-2.1731587786266902E-4</v>
      </c>
      <c r="F160" s="260">
        <f t="shared" si="279"/>
        <v>-4.661603192832333E-5</v>
      </c>
      <c r="G160" s="261">
        <f t="shared" si="279"/>
        <v>-9.4012899350130264E-5</v>
      </c>
      <c r="H160" s="261">
        <f t="shared" si="279"/>
        <v>-2.7957971869467411E-5</v>
      </c>
      <c r="I160" s="261">
        <f t="shared" si="279"/>
        <v>-1.1463185688624921E-4</v>
      </c>
      <c r="J160" s="261">
        <f t="shared" si="279"/>
        <v>-1.4369269784136702E-3</v>
      </c>
      <c r="K160" s="261">
        <f t="shared" si="279"/>
        <v>-3.3754356658422191E-4</v>
      </c>
      <c r="L160" s="261">
        <f t="shared" si="279"/>
        <v>-3.5462439716629258E-5</v>
      </c>
      <c r="M160" s="261">
        <f t="shared" si="279"/>
        <v>0</v>
      </c>
      <c r="N160" s="261">
        <f t="shared" si="279"/>
        <v>0</v>
      </c>
      <c r="O160" s="261">
        <f t="shared" si="279"/>
        <v>0</v>
      </c>
      <c r="P160" s="261">
        <f t="shared" ca="1" si="279"/>
        <v>-9.1561411318589905E-5</v>
      </c>
      <c r="Q160" s="262">
        <f t="shared" si="279"/>
        <v>-1.8939365512214152E-3</v>
      </c>
      <c r="R160" s="261">
        <f t="shared" si="279"/>
        <v>-5.964452046855229E-5</v>
      </c>
      <c r="S160" s="261">
        <f t="shared" si="279"/>
        <v>0</v>
      </c>
      <c r="T160" s="261">
        <f t="shared" si="279"/>
        <v>0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-4.3849537654626971E-4</v>
      </c>
      <c r="AD160" s="261">
        <f t="shared" si="279"/>
        <v>-1.5483260041884093E-4</v>
      </c>
      <c r="AE160" s="261">
        <f t="shared" si="279"/>
        <v>-1.4022098893583465E-4</v>
      </c>
      <c r="AF160" s="261">
        <f t="shared" si="279"/>
        <v>-1.4924713971978896E-4</v>
      </c>
      <c r="AG160" s="261">
        <f t="shared" si="279"/>
        <v>-1.7173717431553419E-4</v>
      </c>
      <c r="AH160" s="261">
        <f t="shared" si="279"/>
        <v>-1.6826312269338449E-4</v>
      </c>
      <c r="AI160" s="261">
        <f t="shared" si="279"/>
        <v>-1.4753718912934434E-4</v>
      </c>
      <c r="AJ160" s="261">
        <f t="shared" si="279"/>
        <v>-1.4980209801837232E-4</v>
      </c>
      <c r="AK160" s="261">
        <f t="shared" si="279"/>
        <v>-1.5161157973598083E-4</v>
      </c>
      <c r="AL160" s="261">
        <f t="shared" si="279"/>
        <v>-1.6130927425532458E-4</v>
      </c>
      <c r="AM160" s="261">
        <f t="shared" si="279"/>
        <v>-1.462031508492768E-4</v>
      </c>
      <c r="AN160" s="261">
        <f t="shared" si="279"/>
        <v>-1.639459891553838E-4</v>
      </c>
      <c r="AO160" s="264">
        <f t="shared" si="279"/>
        <v>-1.4893290216506992E-4</v>
      </c>
      <c r="AP160" s="56"/>
      <c r="AQ160" s="265">
        <f>IFERROR(AQ159/AQ$11,"")</f>
        <v>-1.7173717431553419E-4</v>
      </c>
      <c r="AR160" s="264">
        <f ca="1">IFERROR(AR159/AR$11,"")</f>
        <v>-1.5597505475639648E-4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-9.4012899350130264E-5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-1.7173717431553419E-4</v>
      </c>
      <c r="AV160" s="45">
        <f ca="1">IF($AR160&lt;&gt;0,IFERROR(($AR160-$AC160),""),"")</f>
        <v>2.8252032178987326E-4</v>
      </c>
      <c r="AW160" s="5"/>
      <c r="AX160" s="265">
        <f>IFERROR(AX159/AX$11,"")</f>
        <v>-2.7685237261659422E-4</v>
      </c>
      <c r="AY160" s="264">
        <f>IFERROR(AY159/AY$11,"")</f>
        <v>-3.0088099089613598E-4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0</v>
      </c>
      <c r="AY161" s="253">
        <v>0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0</v>
      </c>
      <c r="E162" s="260">
        <f t="shared" si="281"/>
        <v>0</v>
      </c>
      <c r="F162" s="260">
        <f t="shared" si="281"/>
        <v>0</v>
      </c>
      <c r="G162" s="261">
        <f t="shared" si="281"/>
        <v>0</v>
      </c>
      <c r="H162" s="261">
        <f t="shared" si="281"/>
        <v>0</v>
      </c>
      <c r="I162" s="261">
        <f t="shared" si="281"/>
        <v>0</v>
      </c>
      <c r="J162" s="261">
        <f t="shared" si="281"/>
        <v>0</v>
      </c>
      <c r="K162" s="261">
        <f t="shared" si="281"/>
        <v>0</v>
      </c>
      <c r="L162" s="261">
        <f t="shared" si="281"/>
        <v>0</v>
      </c>
      <c r="M162" s="261">
        <f t="shared" si="281"/>
        <v>0</v>
      </c>
      <c r="N162" s="261">
        <f t="shared" si="281"/>
        <v>0</v>
      </c>
      <c r="O162" s="261">
        <f t="shared" si="281"/>
        <v>0</v>
      </c>
      <c r="P162" s="261">
        <f t="shared" ca="1" si="281"/>
        <v>0</v>
      </c>
      <c r="Q162" s="262">
        <f t="shared" si="281"/>
        <v>0</v>
      </c>
      <c r="R162" s="261">
        <f t="shared" si="281"/>
        <v>0</v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0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0</v>
      </c>
      <c r="AY162" s="264">
        <f>IFERROR(AY161/AY$11,"")</f>
        <v>0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-0.75346000000000002</v>
      </c>
      <c r="E163" s="250">
        <v>-0.15</v>
      </c>
      <c r="F163" s="250">
        <v>-0.60777000000000003</v>
      </c>
      <c r="G163" s="250">
        <v>-2.6642899999999998</v>
      </c>
      <c r="H163" s="250">
        <v>-0.72486000000000006</v>
      </c>
      <c r="I163" s="250">
        <v>-0.40464</v>
      </c>
      <c r="J163" s="250">
        <v>-0.51088</v>
      </c>
      <c r="K163" s="250">
        <v>-1.01491</v>
      </c>
      <c r="L163" s="250">
        <v>-2.43276</v>
      </c>
      <c r="M163" s="250">
        <v>-13.75609</v>
      </c>
      <c r="N163" s="250">
        <v>-20.633050000000004</v>
      </c>
      <c r="O163" s="250">
        <v>-6.61</v>
      </c>
      <c r="P163" s="250">
        <f ca="1">SUMIF($D$4:$O$4,"&lt;"&amp;MONTH(TODAY()),$D163:$O163)</f>
        <v>-4.9003800000000002</v>
      </c>
      <c r="Q163" s="251">
        <v>-5.7946800000000005</v>
      </c>
      <c r="R163" s="250">
        <v>-7.7284000000000006</v>
      </c>
      <c r="S163" s="250">
        <v>-4.8661599999999998</v>
      </c>
      <c r="T163" s="250">
        <v>-4.48109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-22.870330000000003</v>
      </c>
      <c r="AD163" s="250">
        <v>-2.931991416666667</v>
      </c>
      <c r="AE163" s="250">
        <v>-2.931991416666667</v>
      </c>
      <c r="AF163" s="250">
        <v>-2.931991416666667</v>
      </c>
      <c r="AG163" s="250">
        <v>-2.931991416666667</v>
      </c>
      <c r="AH163" s="250">
        <v>-2.931991416666667</v>
      </c>
      <c r="AI163" s="250">
        <v>-2.931991416666667</v>
      </c>
      <c r="AJ163" s="250">
        <v>-2.931991416666667</v>
      </c>
      <c r="AK163" s="250">
        <v>-2.931991416666667</v>
      </c>
      <c r="AL163" s="250">
        <v>-2.931991416666667</v>
      </c>
      <c r="AM163" s="250">
        <v>-2.931991416666667</v>
      </c>
      <c r="AN163" s="250">
        <v>-2.931991416666667</v>
      </c>
      <c r="AO163" s="253">
        <v>-2.931991416666667</v>
      </c>
      <c r="AP163" s="5"/>
      <c r="AQ163" s="254">
        <v>-2.931991416666667</v>
      </c>
      <c r="AR163" s="253">
        <f ca="1">SUMIF($AD$4:$AO$4,"&lt;"&amp;MONTH(TODAY()),$AD163:$AO163)</f>
        <v>-14.659957083333335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0.68190775028243933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0.52834349191051788</v>
      </c>
      <c r="AV163" s="45">
        <f ca="1">IFERROR(($AC163/$AR163)-1,"")</f>
        <v>0.56005436236923956</v>
      </c>
      <c r="AW163" s="5"/>
      <c r="AX163" s="254">
        <v>-710.47514999999999</v>
      </c>
      <c r="AY163" s="253">
        <v>-3665.5547400000005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-1.387440464503562E-4</v>
      </c>
      <c r="E164" s="260">
        <f t="shared" si="283"/>
        <v>-2.2121366259763939E-5</v>
      </c>
      <c r="F164" s="260">
        <f t="shared" si="283"/>
        <v>-9.9710796526631483E-5</v>
      </c>
      <c r="G164" s="261">
        <f t="shared" si="283"/>
        <v>-4.6119133805225195E-4</v>
      </c>
      <c r="H164" s="261">
        <f t="shared" si="283"/>
        <v>-1.1754315578737978E-4</v>
      </c>
      <c r="I164" s="261">
        <f t="shared" si="283"/>
        <v>-5.376744203648109E-5</v>
      </c>
      <c r="J164" s="261">
        <f t="shared" si="283"/>
        <v>-8.2047799893818698E-5</v>
      </c>
      <c r="K164" s="261">
        <f t="shared" si="283"/>
        <v>-2.5708715087989964E-4</v>
      </c>
      <c r="L164" s="261">
        <f t="shared" si="283"/>
        <v>-5.0038631660012179E-4</v>
      </c>
      <c r="M164" s="261">
        <f t="shared" si="283"/>
        <v>-2.5319966419789096E-3</v>
      </c>
      <c r="N164" s="261">
        <f t="shared" si="283"/>
        <v>-3.0697502138862963E-3</v>
      </c>
      <c r="O164" s="261">
        <f t="shared" si="283"/>
        <v>-6.2469107620490483E-4</v>
      </c>
      <c r="P164" s="261">
        <f t="shared" ca="1" si="283"/>
        <v>-1.6199385104084151E-4</v>
      </c>
      <c r="Q164" s="262">
        <f t="shared" si="283"/>
        <v>-1.0113435414150196E-3</v>
      </c>
      <c r="R164" s="261">
        <f t="shared" si="283"/>
        <v>-1.6657874818920191E-3</v>
      </c>
      <c r="S164" s="261">
        <f t="shared" si="283"/>
        <v>-1.0330209949370175E-3</v>
      </c>
      <c r="T164" s="261">
        <f t="shared" si="283"/>
        <v>-4.3510908023330983E-4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-9.0116746238782749E-4</v>
      </c>
      <c r="AD164" s="261">
        <f t="shared" si="283"/>
        <v>-4.834729183968663E-4</v>
      </c>
      <c r="AE164" s="261">
        <f t="shared" si="283"/>
        <v>-4.3784739491498732E-4</v>
      </c>
      <c r="AF164" s="261">
        <f t="shared" si="283"/>
        <v>-4.660320243121794E-4</v>
      </c>
      <c r="AG164" s="261">
        <f t="shared" si="283"/>
        <v>-5.362583373201491E-4</v>
      </c>
      <c r="AH164" s="261">
        <f t="shared" si="283"/>
        <v>-5.2541042885721225E-4</v>
      </c>
      <c r="AI164" s="261">
        <f t="shared" si="283"/>
        <v>-4.606926138776821E-4</v>
      </c>
      <c r="AJ164" s="261">
        <f t="shared" si="283"/>
        <v>-4.6776491071645637E-4</v>
      </c>
      <c r="AK164" s="261">
        <f t="shared" si="283"/>
        <v>-4.7341511231761417E-4</v>
      </c>
      <c r="AL164" s="261">
        <f t="shared" si="283"/>
        <v>-5.0369667226238843E-4</v>
      </c>
      <c r="AM164" s="261">
        <f t="shared" si="283"/>
        <v>-4.5652700935529695E-4</v>
      </c>
      <c r="AN164" s="261">
        <f t="shared" si="283"/>
        <v>-5.1192995287812238E-4</v>
      </c>
      <c r="AO164" s="264">
        <f t="shared" si="283"/>
        <v>-4.6505080106049382E-4</v>
      </c>
      <c r="AP164" s="56"/>
      <c r="AQ164" s="265">
        <f>IFERROR(AQ163/AQ$11,"")</f>
        <v>-5.362583373201491E-4</v>
      </c>
      <c r="AR164" s="264">
        <f ca="1">IFERROR(AR163/AR$11,"")</f>
        <v>-4.870402920069393E-4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-2.6082257818942111E-5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-1.0114925708683926E-4</v>
      </c>
      <c r="AV164" s="45">
        <f ca="1">IF($AR164&lt;&gt;0,IFERROR(($AR164-$AC164),""),"")</f>
        <v>4.1412717038088819E-4</v>
      </c>
      <c r="AW164" s="5"/>
      <c r="AX164" s="265">
        <f>IFERROR(AX163/AX$11,"")</f>
        <v>-2.8471163018229467E-2</v>
      </c>
      <c r="AY164" s="264">
        <f>IFERROR(AY163/AY$11,"")</f>
        <v>-1.4174946457917033E-2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-40.838830000000002</v>
      </c>
      <c r="E165" s="289">
        <f t="shared" ref="E165:AB165" si="285">E167+E169+E171+E173+E175</f>
        <v>-8.8688300000000009</v>
      </c>
      <c r="F165" s="289">
        <f t="shared" si="285"/>
        <v>-7.9851200000000011</v>
      </c>
      <c r="G165" s="289">
        <f t="shared" si="285"/>
        <v>-7.983550000000001</v>
      </c>
      <c r="H165" s="289">
        <f t="shared" si="285"/>
        <v>-10.642200000000001</v>
      </c>
      <c r="I165" s="289">
        <f t="shared" si="285"/>
        <v>-8.8305000000000007</v>
      </c>
      <c r="J165" s="289">
        <f t="shared" si="285"/>
        <v>-25.11468</v>
      </c>
      <c r="K165" s="289">
        <f t="shared" si="285"/>
        <v>-9.9640400000000007</v>
      </c>
      <c r="L165" s="289">
        <f t="shared" si="285"/>
        <v>-10.309360000000002</v>
      </c>
      <c r="M165" s="289">
        <f t="shared" si="285"/>
        <v>-10.347940000000001</v>
      </c>
      <c r="N165" s="289">
        <f t="shared" si="285"/>
        <v>-13.06373</v>
      </c>
      <c r="O165" s="289">
        <f t="shared" si="285"/>
        <v>-14.58414</v>
      </c>
      <c r="P165" s="289">
        <f t="shared" ca="1" si="285"/>
        <v>-76.31853000000001</v>
      </c>
      <c r="Q165" s="290">
        <f t="shared" si="285"/>
        <v>0.41167000000000042</v>
      </c>
      <c r="R165" s="289">
        <f t="shared" si="285"/>
        <v>-0.70526</v>
      </c>
      <c r="S165" s="289">
        <f t="shared" si="285"/>
        <v>-2.0064899999999999</v>
      </c>
      <c r="T165" s="289">
        <f t="shared" si="285"/>
        <v>-0.78866000000000003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-3.0887399999999996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-0.90121437205253307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-9259.7604900000006</v>
      </c>
      <c r="AY165" s="253">
        <f>+AY167+AY169+AY171</f>
        <v>-38203.151979999995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-7.5201663346404603E-3</v>
      </c>
      <c r="E166" s="260">
        <f t="shared" si="287"/>
        <v>-1.3079375781705482E-3</v>
      </c>
      <c r="F166" s="260">
        <f t="shared" si="287"/>
        <v>-1.3100394484109707E-3</v>
      </c>
      <c r="G166" s="261">
        <f t="shared" si="287"/>
        <v>-1.3819607125752289E-3</v>
      </c>
      <c r="H166" s="261">
        <f t="shared" si="287"/>
        <v>-1.725737069945166E-3</v>
      </c>
      <c r="I166" s="261">
        <f t="shared" si="287"/>
        <v>-1.1733723727341498E-3</v>
      </c>
      <c r="J166" s="261">
        <f t="shared" si="287"/>
        <v>-4.0334408061331248E-3</v>
      </c>
      <c r="K166" s="261">
        <f t="shared" si="287"/>
        <v>-2.5239939057190839E-3</v>
      </c>
      <c r="L166" s="261">
        <f t="shared" si="287"/>
        <v>-2.1204979845544287E-3</v>
      </c>
      <c r="M166" s="261">
        <f t="shared" si="287"/>
        <v>-1.9046799876563209E-3</v>
      </c>
      <c r="N166" s="261">
        <f t="shared" si="287"/>
        <v>-1.9435996113833299E-3</v>
      </c>
      <c r="O166" s="261">
        <f t="shared" si="287"/>
        <v>-1.3783028913953101E-3</v>
      </c>
      <c r="P166" s="261">
        <f t="shared" ca="1" si="287"/>
        <v>-2.5228926288320486E-3</v>
      </c>
      <c r="Q166" s="262">
        <f t="shared" si="287"/>
        <v>7.1848625928320724E-5</v>
      </c>
      <c r="R166" s="261">
        <f t="shared" si="287"/>
        <v>-1.5201248375849662E-4</v>
      </c>
      <c r="S166" s="261">
        <f t="shared" si="287"/>
        <v>-4.2595111877356606E-4</v>
      </c>
      <c r="T166" s="261">
        <f t="shared" si="287"/>
        <v>-7.6578048469636207E-5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-1.2170668231616149E-4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-1.3053826641055927E-3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-0.37107019213909226</v>
      </c>
      <c r="AY166" s="264">
        <f>IFERROR(AY165/AY$11,"")</f>
        <v>-0.14773415546923926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-9000</v>
      </c>
      <c r="AY167" s="292">
        <v>-31500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-0.36066070314220733</v>
      </c>
      <c r="AY168" s="296">
        <f>IFERROR(AY167/AY$11,"")</f>
        <v>-0.12181261639660754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-0.18693000000000001</v>
      </c>
      <c r="E169" s="268">
        <v>-0.18424000000000001</v>
      </c>
      <c r="F169" s="268">
        <v>-0.16259999999999999</v>
      </c>
      <c r="G169" s="268">
        <v>-0.16103000000000001</v>
      </c>
      <c r="H169" s="268">
        <v>-2.81968</v>
      </c>
      <c r="I169" s="268">
        <v>-0.65160000000000007</v>
      </c>
      <c r="J169" s="268">
        <v>-16.935779999999998</v>
      </c>
      <c r="K169" s="268">
        <v>-1.7851400000000002</v>
      </c>
      <c r="L169" s="268">
        <v>-2.1304600000000002</v>
      </c>
      <c r="M169" s="268">
        <v>-2.1690400000000003</v>
      </c>
      <c r="N169" s="268">
        <v>-4.32681</v>
      </c>
      <c r="O169" s="268">
        <v>-10.30716</v>
      </c>
      <c r="P169" s="268">
        <f ca="1">SUMIF($D$4:$O$4,"&lt;"&amp;MONTH(TODAY()),$D169:$O169)</f>
        <v>-3.5144799999999998</v>
      </c>
      <c r="Q169" s="269">
        <v>-2.46001</v>
      </c>
      <c r="R169" s="268">
        <v>-0.45526</v>
      </c>
      <c r="S169" s="268">
        <v>-0.58494000000000002</v>
      </c>
      <c r="T169" s="268">
        <v>-0.78866000000000003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-4.2888700000000002</v>
      </c>
      <c r="AD169" s="268">
        <v>-15.403017666666651</v>
      </c>
      <c r="AE169" s="268">
        <v>-15.403017666666651</v>
      </c>
      <c r="AF169" s="268">
        <v>-15.403017666666651</v>
      </c>
      <c r="AG169" s="268">
        <v>-15.403017666666651</v>
      </c>
      <c r="AH169" s="268">
        <v>-15.403017666666651</v>
      </c>
      <c r="AI169" s="268">
        <v>-15.403017666666651</v>
      </c>
      <c r="AJ169" s="268">
        <v>-15.403017666666651</v>
      </c>
      <c r="AK169" s="268">
        <v>-15.403017666666651</v>
      </c>
      <c r="AL169" s="268">
        <v>-15.403017666666651</v>
      </c>
      <c r="AM169" s="268">
        <v>-15.403017666666651</v>
      </c>
      <c r="AN169" s="268">
        <v>-15.403017666666651</v>
      </c>
      <c r="AO169" s="271">
        <v>-15.403017666666651</v>
      </c>
      <c r="AP169" s="5"/>
      <c r="AQ169" s="272">
        <v>-15.403017666666651</v>
      </c>
      <c r="AR169" s="271">
        <f ca="1">SUMIF($AD$4:$AO$4,"&lt;"&amp;MONTH(TODAY()),$AD169:$AO169)</f>
        <v>-77.015088333333253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3.8975967211078677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-0.94879834477456182</v>
      </c>
      <c r="AV169" s="45">
        <f ca="1">IFERROR(($AC169/$AR169)-1,"")</f>
        <v>-0.94431130194336588</v>
      </c>
      <c r="AW169" s="5"/>
      <c r="AX169" s="299">
        <v>-121.50767000000002</v>
      </c>
      <c r="AY169" s="300">
        <v>-4085.6829800000014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-3.4421767051953768E-5</v>
      </c>
      <c r="E170" s="276">
        <f t="shared" si="291"/>
        <v>-2.7170936797992724E-5</v>
      </c>
      <c r="F170" s="276">
        <f t="shared" si="291"/>
        <v>-2.6676169464156307E-5</v>
      </c>
      <c r="G170" s="276">
        <f t="shared" si="291"/>
        <v>-2.7874458548639277E-5</v>
      </c>
      <c r="H170" s="276">
        <f t="shared" si="291"/>
        <v>-4.572387571538766E-4</v>
      </c>
      <c r="I170" s="276">
        <f t="shared" si="291"/>
        <v>-8.6582802567643046E-5</v>
      </c>
      <c r="J170" s="276">
        <f t="shared" si="291"/>
        <v>-2.7199019113798482E-3</v>
      </c>
      <c r="K170" s="276">
        <f t="shared" si="291"/>
        <v>-4.521943389283228E-4</v>
      </c>
      <c r="L170" s="276">
        <f t="shared" si="291"/>
        <v>-4.3820723460756322E-4</v>
      </c>
      <c r="M170" s="276">
        <f t="shared" si="291"/>
        <v>-3.9924149931542575E-4</v>
      </c>
      <c r="N170" s="276">
        <f t="shared" si="291"/>
        <v>-6.4373545951497055E-4</v>
      </c>
      <c r="O170" s="276">
        <f t="shared" si="291"/>
        <v>-9.7409846792982549E-4</v>
      </c>
      <c r="P170" s="276">
        <f t="shared" ca="1" si="291"/>
        <v>-1.1617959211449246E-4</v>
      </c>
      <c r="Q170" s="277">
        <f t="shared" si="291"/>
        <v>-4.2934471365396574E-4</v>
      </c>
      <c r="R170" s="276">
        <f t="shared" si="291"/>
        <v>-9.812722025337205E-5</v>
      </c>
      <c r="S170" s="276">
        <f t="shared" si="291"/>
        <v>-1.2417497591087409E-4</v>
      </c>
      <c r="T170" s="276">
        <f t="shared" si="291"/>
        <v>-7.6578048469636207E-5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-1.6899581660655011E-4</v>
      </c>
      <c r="AD170" s="276">
        <f t="shared" si="291"/>
        <v>-2.5398921228385182E-3</v>
      </c>
      <c r="AE170" s="276">
        <f t="shared" si="291"/>
        <v>-2.300201535667133E-3</v>
      </c>
      <c r="AF170" s="276">
        <f t="shared" si="291"/>
        <v>-2.4482675709446016E-3</v>
      </c>
      <c r="AG170" s="276">
        <f t="shared" si="291"/>
        <v>-2.8171967341671812E-3</v>
      </c>
      <c r="AH170" s="276">
        <f t="shared" si="291"/>
        <v>-2.7602079842168276E-3</v>
      </c>
      <c r="AI170" s="276">
        <f t="shared" si="291"/>
        <v>-2.4202173410617163E-3</v>
      </c>
      <c r="AJ170" s="276">
        <f t="shared" si="291"/>
        <v>-2.4573711719127617E-3</v>
      </c>
      <c r="AK170" s="276">
        <f t="shared" si="291"/>
        <v>-2.4870541220701689E-3</v>
      </c>
      <c r="AL170" s="276">
        <f t="shared" si="291"/>
        <v>-2.6461362394843654E-3</v>
      </c>
      <c r="AM170" s="276">
        <f t="shared" si="291"/>
        <v>-2.3983336207732062E-3</v>
      </c>
      <c r="AN170" s="276">
        <f t="shared" si="291"/>
        <v>-2.6893892197140793E-3</v>
      </c>
      <c r="AO170" s="279">
        <f t="shared" si="291"/>
        <v>-2.4431127812699987E-3</v>
      </c>
      <c r="AP170" s="5"/>
      <c r="AQ170" s="280">
        <f>IFERROR(AQ169/AQ$11,"")</f>
        <v>-2.8171967341671812E-3</v>
      </c>
      <c r="AR170" s="279">
        <f ca="1">IFERROR(AR169/AR$11,"")</f>
        <v>-2.5586330776814301E-3</v>
      </c>
      <c r="AS170" s="5"/>
      <c r="AT170" s="45"/>
      <c r="AU170" s="45"/>
      <c r="AV170" s="45"/>
      <c r="AW170" s="5"/>
      <c r="AX170" s="303">
        <f>IFERROR(AX169/AX$11,"")</f>
        <v>-4.8692268554856996E-3</v>
      </c>
      <c r="AY170" s="304">
        <f>IFERROR(AY169/AY$11,"")</f>
        <v>-1.5799610589234556E-2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0</v>
      </c>
      <c r="H171" s="268">
        <v>0</v>
      </c>
      <c r="I171" s="268">
        <v>0</v>
      </c>
      <c r="J171" s="268">
        <v>0</v>
      </c>
      <c r="K171" s="268">
        <v>0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0</v>
      </c>
      <c r="Q171" s="269">
        <v>0</v>
      </c>
      <c r="R171" s="268">
        <v>0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0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-138.25281999999999</v>
      </c>
      <c r="AY171" s="300">
        <v>-2617.4690000000001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0</v>
      </c>
      <c r="F172" s="276">
        <f t="shared" si="293"/>
        <v>0</v>
      </c>
      <c r="G172" s="276">
        <f t="shared" si="293"/>
        <v>0</v>
      </c>
      <c r="H172" s="276">
        <f t="shared" si="293"/>
        <v>0</v>
      </c>
      <c r="I172" s="276">
        <f t="shared" si="293"/>
        <v>0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0</v>
      </c>
      <c r="Q172" s="277">
        <f t="shared" si="293"/>
        <v>0</v>
      </c>
      <c r="R172" s="276">
        <f t="shared" si="293"/>
        <v>0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0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-5.5402621413992237E-3</v>
      </c>
      <c r="AY172" s="304">
        <f>IFERROR(AY171/AY$11,"")</f>
        <v>-1.0121928483397205E-2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-40.651900000000005</v>
      </c>
      <c r="E173" s="268">
        <v>-8.68459</v>
      </c>
      <c r="F173" s="268">
        <v>-7.8225200000000008</v>
      </c>
      <c r="G173" s="268">
        <v>-7.8225200000000008</v>
      </c>
      <c r="H173" s="268">
        <v>-7.8225200000000008</v>
      </c>
      <c r="I173" s="268">
        <v>-8.1789000000000005</v>
      </c>
      <c r="J173" s="268">
        <v>-8.1789000000000005</v>
      </c>
      <c r="K173" s="268">
        <v>-8.1789000000000005</v>
      </c>
      <c r="L173" s="268">
        <v>-8.1789000000000005</v>
      </c>
      <c r="M173" s="268">
        <v>-8.1789000000000005</v>
      </c>
      <c r="N173" s="268">
        <v>-8.4869199999999996</v>
      </c>
      <c r="O173" s="268">
        <v>-4.02698</v>
      </c>
      <c r="P173" s="268">
        <f ca="1">SUMIF($D$4:$O$4,"&lt;"&amp;MONTH(TODAY()),$D173:$O173)</f>
        <v>-72.804050000000004</v>
      </c>
      <c r="Q173" s="269">
        <v>3.1216800000000005</v>
      </c>
      <c r="R173" s="268">
        <v>0</v>
      </c>
      <c r="S173" s="268">
        <v>-1.1715499999999999</v>
      </c>
      <c r="T173" s="268">
        <v>0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1.9501300000000006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-1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-1024.9786999999999</v>
      </c>
      <c r="AY173" s="300">
        <v>-4172.1874099999986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-7.4857445675885065E-3</v>
      </c>
      <c r="E174" s="307">
        <f t="shared" si="295"/>
        <v>-1.2807666413725553E-3</v>
      </c>
      <c r="F174" s="307">
        <f t="shared" si="295"/>
        <v>-1.2833632789468145E-3</v>
      </c>
      <c r="G174" s="308">
        <f t="shared" si="295"/>
        <v>-1.3540862540265897E-3</v>
      </c>
      <c r="H174" s="308">
        <f t="shared" si="295"/>
        <v>-1.2684983127912895E-3</v>
      </c>
      <c r="I174" s="308">
        <f t="shared" si="295"/>
        <v>-1.0867895701665066E-3</v>
      </c>
      <c r="J174" s="308">
        <f t="shared" si="295"/>
        <v>-1.3135388947532764E-3</v>
      </c>
      <c r="K174" s="308">
        <f t="shared" si="295"/>
        <v>-2.0717995667907611E-3</v>
      </c>
      <c r="L174" s="308">
        <f t="shared" si="295"/>
        <v>-1.6822907499468654E-3</v>
      </c>
      <c r="M174" s="308">
        <f t="shared" si="295"/>
        <v>-1.5054384883408951E-3</v>
      </c>
      <c r="N174" s="308">
        <f t="shared" si="295"/>
        <v>-1.2626695755225659E-3</v>
      </c>
      <c r="O174" s="308">
        <f t="shared" si="295"/>
        <v>-3.8057768079510253E-4</v>
      </c>
      <c r="P174" s="308">
        <f t="shared" ca="1" si="295"/>
        <v>-2.4067130367175561E-3</v>
      </c>
      <c r="Q174" s="309">
        <f t="shared" si="295"/>
        <v>5.4482575506575664E-4</v>
      </c>
      <c r="R174" s="308">
        <f t="shared" si="295"/>
        <v>0</v>
      </c>
      <c r="S174" s="308">
        <f t="shared" si="295"/>
        <v>-2.4870447059251297E-4</v>
      </c>
      <c r="T174" s="308">
        <f t="shared" si="295"/>
        <v>0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7.684164170024545E-5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-1.3540862540265897E-3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-4.1074393183087282E-2</v>
      </c>
      <c r="AY174" s="296">
        <f>IFERROR(AY173/AY$11,"")</f>
        <v>-1.6134129032034455E-2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0</v>
      </c>
      <c r="M175" s="293">
        <v>0</v>
      </c>
      <c r="N175" s="293">
        <v>-0.25</v>
      </c>
      <c r="O175" s="293">
        <v>-0.25</v>
      </c>
      <c r="P175" s="293">
        <f ca="1">SUMIF($D$4:$O$4,"&lt;"&amp;MONTH(TODAY()),$D175:$O175)</f>
        <v>0</v>
      </c>
      <c r="Q175" s="311">
        <v>-0.25</v>
      </c>
      <c r="R175" s="293">
        <v>-0.25</v>
      </c>
      <c r="S175" s="293">
        <v>-0.25</v>
      </c>
      <c r="T175" s="293">
        <v>0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-0.75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-780.76762999999994</v>
      </c>
      <c r="AY175" s="300">
        <v>-2164.7587599999997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0</v>
      </c>
      <c r="E176" s="313">
        <f t="shared" si="297"/>
        <v>0</v>
      </c>
      <c r="F176" s="313">
        <f t="shared" si="297"/>
        <v>0</v>
      </c>
      <c r="G176" s="314">
        <f t="shared" si="297"/>
        <v>0</v>
      </c>
      <c r="H176" s="314">
        <f t="shared" si="297"/>
        <v>0</v>
      </c>
      <c r="I176" s="314">
        <f t="shared" si="297"/>
        <v>0</v>
      </c>
      <c r="J176" s="314">
        <f t="shared" si="297"/>
        <v>0</v>
      </c>
      <c r="K176" s="314">
        <f t="shared" si="297"/>
        <v>0</v>
      </c>
      <c r="L176" s="314">
        <f t="shared" si="297"/>
        <v>0</v>
      </c>
      <c r="M176" s="314">
        <f t="shared" si="297"/>
        <v>0</v>
      </c>
      <c r="N176" s="314">
        <f t="shared" si="297"/>
        <v>-3.7194576345793468E-5</v>
      </c>
      <c r="O176" s="314">
        <f t="shared" si="297"/>
        <v>-2.362674267038218E-5</v>
      </c>
      <c r="P176" s="314">
        <f t="shared" ca="1" si="297"/>
        <v>0</v>
      </c>
      <c r="Q176" s="315">
        <f t="shared" si="297"/>
        <v>-4.3632415483470164E-5</v>
      </c>
      <c r="R176" s="314">
        <f t="shared" si="297"/>
        <v>-5.388526350512457E-5</v>
      </c>
      <c r="S176" s="314">
        <f t="shared" si="297"/>
        <v>-5.3071672270179033E-5</v>
      </c>
      <c r="T176" s="314">
        <f t="shared" si="297"/>
        <v>0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-2.9552507409856812E-5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0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-3.1288022491830526E-2</v>
      </c>
      <c r="AY176" s="318">
        <f>IFERROR(AY175/AY$11,"")</f>
        <v>-8.3712675689865314E-3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0</v>
      </c>
      <c r="O177" s="324">
        <f t="shared" si="299"/>
        <v>0</v>
      </c>
      <c r="P177" s="324">
        <f ca="1">SUMIF($D$4:$O$4,"&lt;"&amp;MONTH(TODAY()),$D177:$O177)</f>
        <v>0</v>
      </c>
      <c r="Q177" s="325">
        <f t="shared" ref="Q177:AB177" si="300">+Q180+Q186+Q187</f>
        <v>0</v>
      </c>
      <c r="R177" s="324">
        <f t="shared" si="300"/>
        <v>0</v>
      </c>
      <c r="S177" s="324">
        <f t="shared" si="300"/>
        <v>0</v>
      </c>
      <c r="T177" s="324">
        <f t="shared" si="300"/>
        <v>0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0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-4280</v>
      </c>
      <c r="AY177" s="332">
        <f>+AY180+AY186+AY187</f>
        <v>-16879.592980000001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0</v>
      </c>
      <c r="M178" s="337">
        <f t="shared" si="302"/>
        <v>0</v>
      </c>
      <c r="N178" s="337">
        <f t="shared" si="302"/>
        <v>0</v>
      </c>
      <c r="O178" s="337">
        <f t="shared" si="302"/>
        <v>0</v>
      </c>
      <c r="P178" s="337">
        <f ca="1">IFERROR(P177/P$11,"")</f>
        <v>0</v>
      </c>
      <c r="Q178" s="338">
        <f>IFERROR(Q177/Q$11,"")</f>
        <v>0</v>
      </c>
      <c r="R178" s="337">
        <f t="shared" ref="R178:AB178" si="303">IFERROR(R177/R$11,"")</f>
        <v>0</v>
      </c>
      <c r="S178" s="337">
        <f t="shared" si="303"/>
        <v>0</v>
      </c>
      <c r="T178" s="337">
        <f t="shared" si="303"/>
        <v>0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0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0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-0.17151420104984968</v>
      </c>
      <c r="AY178" s="340">
        <f>IFERROR(AY177/AY$11,"")</f>
        <v>-6.5274520146146334E-2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-1.1220555208868672E-2</v>
      </c>
      <c r="AY179" s="349">
        <f>IFERROR(AY180/AY$11,"")</f>
        <v>4.9769209998246139E-3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-280</v>
      </c>
      <c r="AY180" s="361">
        <v>1287.00143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0</v>
      </c>
      <c r="AY181" s="361">
        <v>-298.98399000000001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0</v>
      </c>
      <c r="AY182" s="367">
        <f>IFERROR(AY181/AY$11,"")</f>
        <v>-1.156191177225306E-3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-280</v>
      </c>
      <c r="AY183" s="361">
        <v>1585.98542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-1.1220555208868672E-2</v>
      </c>
      <c r="AY184" s="367">
        <f>IFERROR(AY183/AY$11,"")</f>
        <v>6.1331121770499203E-3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0</v>
      </c>
      <c r="M185" s="371">
        <f t="shared" si="321"/>
        <v>0</v>
      </c>
      <c r="N185" s="371">
        <f t="shared" si="321"/>
        <v>0</v>
      </c>
      <c r="O185" s="371">
        <f t="shared" si="321"/>
        <v>0</v>
      </c>
      <c r="P185" s="371">
        <f t="shared" ca="1" si="321"/>
        <v>0</v>
      </c>
      <c r="Q185" s="372">
        <f t="shared" si="321"/>
        <v>0</v>
      </c>
      <c r="R185" s="371">
        <f t="shared" si="321"/>
        <v>0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0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-0.16029364584098102</v>
      </c>
      <c r="AY185" s="374">
        <f>IFERROR(AY186/AY$11,"")</f>
        <v>-7.0251441145970955E-2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0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-4000</v>
      </c>
      <c r="AY186" s="384">
        <v>-18166.594410000002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-311.67203000000006</v>
      </c>
      <c r="E189" s="71">
        <f t="shared" si="327"/>
        <v>-294.18074000000001</v>
      </c>
      <c r="F189" s="71">
        <f t="shared" si="327"/>
        <v>-310.79388999999998</v>
      </c>
      <c r="G189" s="71">
        <f t="shared" si="327"/>
        <v>-330.24889000000002</v>
      </c>
      <c r="H189" s="71">
        <f t="shared" si="327"/>
        <v>-296.48212999999998</v>
      </c>
      <c r="I189" s="71">
        <f t="shared" si="327"/>
        <v>-315.72584000000006</v>
      </c>
      <c r="J189" s="71">
        <f t="shared" si="327"/>
        <v>-327.16025000000008</v>
      </c>
      <c r="K189" s="71">
        <f t="shared" si="327"/>
        <v>-300.80743000000007</v>
      </c>
      <c r="L189" s="71">
        <f t="shared" si="327"/>
        <v>-323.55259000000007</v>
      </c>
      <c r="M189" s="71">
        <f t="shared" si="327"/>
        <v>-319.82531999999998</v>
      </c>
      <c r="N189" s="71">
        <f t="shared" si="327"/>
        <v>-336.02214000000004</v>
      </c>
      <c r="O189" s="71">
        <f t="shared" si="327"/>
        <v>-349.44058000000001</v>
      </c>
      <c r="P189" s="71">
        <f ca="1">SUMIF($D$4:$O$4,"&lt;"&amp;MONTH(TODAY()),$D189:$O189)</f>
        <v>-1543.3776800000001</v>
      </c>
      <c r="Q189" s="109">
        <f t="shared" ref="Q189:AB189" si="328">Q35+Q129+Q177+Q165</f>
        <v>-292.96280999999999</v>
      </c>
      <c r="R189" s="71">
        <f t="shared" si="328"/>
        <v>-302.93688000000003</v>
      </c>
      <c r="S189" s="71">
        <f t="shared" si="328"/>
        <v>-334.65084999999993</v>
      </c>
      <c r="T189" s="71">
        <f>T35+T129+T177+T165</f>
        <v>-293.78891999999996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-1224.3394599999999</v>
      </c>
      <c r="AD189" s="71">
        <v>-114.25386744419424</v>
      </c>
      <c r="AE189" s="71">
        <v>-114.25775226114312</v>
      </c>
      <c r="AF189" s="71">
        <v>-114.25526265057309</v>
      </c>
      <c r="AG189" s="71">
        <v>-114.25019778793859</v>
      </c>
      <c r="AH189" s="71">
        <v>-114.25089174226474</v>
      </c>
      <c r="AI189" s="71">
        <v>-114.25571090430827</v>
      </c>
      <c r="AJ189" s="71">
        <v>-114.2551193709881</v>
      </c>
      <c r="AK189" s="71">
        <v>-114.25465948327336</v>
      </c>
      <c r="AL189" s="71">
        <v>-114.25237059461719</v>
      </c>
      <c r="AM189" s="71">
        <v>-114.25606789585451</v>
      </c>
      <c r="AN189" s="71">
        <v>-114.25179508721067</v>
      </c>
      <c r="AO189" s="71">
        <v>-114.25534425416866</v>
      </c>
      <c r="AP189" s="5"/>
      <c r="AQ189" s="72">
        <v>-114.25019778793859</v>
      </c>
      <c r="AR189" s="73">
        <f ca="1">SUMIF($AD$4:$AO$4,"&lt;"&amp;MONTH(TODAY()),$AD189:$AO189)</f>
        <v>-571.26797188611374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-0.11040149143271927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1.5714521785363185</v>
      </c>
      <c r="AV189" s="45">
        <f ca="1">IFERROR(($AC189/$AR189)-1,"")</f>
        <v>1.1431963986317801</v>
      </c>
      <c r="AW189" s="5"/>
      <c r="AX189" s="72">
        <f>+AX35+AX129+AX177+AX147+AX155+AX157+AX159+AX165</f>
        <v>-63710.253129999997</v>
      </c>
      <c r="AY189" s="73">
        <f>+AY35+AY129+AY177+AY147+AY155+AY157+AY159+AY165</f>
        <v>-269091.57861999999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-5.7392082668750594E-2</v>
      </c>
      <c r="E190" s="47">
        <f>IFERROR(E189/E$11,"")</f>
        <v>-4.338453264072259E-2</v>
      </c>
      <c r="F190" s="47">
        <f t="shared" ref="F190:O190" si="330">IFERROR(F189/F$11,"")</f>
        <v>-5.0988871328809061E-2</v>
      </c>
      <c r="G190" s="48">
        <f t="shared" si="330"/>
        <v>-5.7166422374955797E-2</v>
      </c>
      <c r="H190" s="48">
        <f t="shared" si="330"/>
        <v>-4.8077484196623041E-2</v>
      </c>
      <c r="I190" s="48">
        <f t="shared" si="330"/>
        <v>-4.1952774816180573E-2</v>
      </c>
      <c r="J190" s="48">
        <f t="shared" si="330"/>
        <v>-5.2542238344056739E-2</v>
      </c>
      <c r="K190" s="48">
        <f t="shared" si="330"/>
        <v>-7.6197618648160798E-2</v>
      </c>
      <c r="L190" s="48">
        <f t="shared" si="330"/>
        <v>-6.6550456574643382E-2</v>
      </c>
      <c r="M190" s="48">
        <f t="shared" si="330"/>
        <v>-5.8868227545751016E-2</v>
      </c>
      <c r="N190" s="48">
        <f t="shared" si="330"/>
        <v>-4.9992804560427609E-2</v>
      </c>
      <c r="O190" s="48">
        <f t="shared" si="330"/>
        <v>-3.3024570648996388E-2</v>
      </c>
      <c r="P190" s="48">
        <f ca="1">IFERROR(P189/P$11,"")</f>
        <v>-5.1020062524473518E-2</v>
      </c>
      <c r="Q190" s="49">
        <f>IFERROR(Q189/Q$11,"")</f>
        <v>-5.113070018849971E-2</v>
      </c>
      <c r="R190" s="48">
        <f>IFERROR(R189/R$11,"")</f>
        <v>-6.5295334416881221E-2</v>
      </c>
      <c r="S190" s="48">
        <f t="shared" ref="S190:AB190" si="331">IFERROR(S189/S$11,"")</f>
        <v>-7.1041920944547352E-2</v>
      </c>
      <c r="T190" s="48">
        <f t="shared" si="331"/>
        <v>-2.8526592138059585E-2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-4.8243067951773445E-2</v>
      </c>
      <c r="AD190" s="107">
        <f t="shared" ref="AD190:AO190" si="333">IFERROR(AD189/AD$11,"")</f>
        <v>-1.8839976958108975E-2</v>
      </c>
      <c r="AE190" s="107">
        <f t="shared" si="333"/>
        <v>-1.7062621292820469E-2</v>
      </c>
      <c r="AF190" s="107">
        <f t="shared" si="333"/>
        <v>-1.8160561807476751E-2</v>
      </c>
      <c r="AG190" s="107">
        <f t="shared" si="333"/>
        <v>-2.0896248452839022E-2</v>
      </c>
      <c r="AH190" s="107">
        <f t="shared" si="333"/>
        <v>-2.047366499314919E-2</v>
      </c>
      <c r="AI190" s="107">
        <f t="shared" si="333"/>
        <v>-1.7952563506069344E-2</v>
      </c>
      <c r="AJ190" s="107">
        <f t="shared" si="333"/>
        <v>-1.822806690622189E-2</v>
      </c>
      <c r="AK190" s="107">
        <f t="shared" si="333"/>
        <v>-1.8448172168791174E-2</v>
      </c>
      <c r="AL190" s="107">
        <f t="shared" si="333"/>
        <v>-1.9627799228697552E-2</v>
      </c>
      <c r="AM190" s="107">
        <f t="shared" si="333"/>
        <v>-1.7790291158659387E-2</v>
      </c>
      <c r="AN190" s="107">
        <f t="shared" si="333"/>
        <v>-1.9948529092807421E-2</v>
      </c>
      <c r="AO190" s="107">
        <f t="shared" si="333"/>
        <v>-1.8122337967568614E-2</v>
      </c>
      <c r="AP190" s="56"/>
      <c r="AQ190" s="52">
        <f t="shared" ref="AQ190" si="334">IFERROR(AQ189/AQ$11,"")</f>
        <v>-2.0896248452839022E-2</v>
      </c>
      <c r="AR190" s="224">
        <f ca="1">IFERROR(AR189/AR$11,"")</f>
        <v>-1.8978945044657775E-2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-2.8639830236896213E-2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7.6303436852205621E-3</v>
      </c>
      <c r="AV190" s="45">
        <f ca="1">IF($AR190&lt;&gt;0,IFERROR(($AR190-$AC190),""),"")</f>
        <v>2.9264122907115671E-2</v>
      </c>
      <c r="AW190" s="5"/>
      <c r="AX190" s="90">
        <f>IFERROR(AX189/AX$11,"")</f>
        <v>-2.5530871879148682</v>
      </c>
      <c r="AY190" s="91">
        <f>IFERROR(AY189/AY$11,"")</f>
        <v>-1.0405952140316068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1579.2522600000011</v>
      </c>
      <c r="E191" s="40">
        <f t="shared" si="335"/>
        <v>1330.5427200000011</v>
      </c>
      <c r="F191" s="40">
        <f t="shared" si="335"/>
        <v>4324.6242300000004</v>
      </c>
      <c r="G191" s="40">
        <f t="shared" si="335"/>
        <v>2416.6336500000016</v>
      </c>
      <c r="H191" s="40">
        <f t="shared" si="335"/>
        <v>4089.9836999999984</v>
      </c>
      <c r="I191" s="40">
        <f t="shared" si="335"/>
        <v>3714.2094899999997</v>
      </c>
      <c r="J191" s="40">
        <f t="shared" si="335"/>
        <v>2642.0678999999996</v>
      </c>
      <c r="K191" s="40">
        <f t="shared" si="335"/>
        <v>1794.1550400000003</v>
      </c>
      <c r="L191" s="40">
        <f t="shared" si="335"/>
        <v>1203.7656499999982</v>
      </c>
      <c r="M191" s="40">
        <f t="shared" si="335"/>
        <v>1699.097960000001</v>
      </c>
      <c r="N191" s="40">
        <f t="shared" si="335"/>
        <v>3584.1530600000006</v>
      </c>
      <c r="O191" s="40">
        <f t="shared" si="335"/>
        <v>5938.5944299999992</v>
      </c>
      <c r="P191" s="40">
        <f ca="1">SUMIF($D$4:$O$4,"&lt;"&amp;MONTH(TODAY()),$D191:$O191)</f>
        <v>13741.036560000002</v>
      </c>
      <c r="Q191" s="41">
        <f t="shared" ref="Q191:AB191" si="336">Q189+Q127</f>
        <v>4685.5719200000003</v>
      </c>
      <c r="R191" s="40">
        <f t="shared" si="336"/>
        <v>577.30559999999991</v>
      </c>
      <c r="S191" s="40">
        <f t="shared" si="336"/>
        <v>2313.8668000000002</v>
      </c>
      <c r="T191" s="40">
        <f t="shared" si="336"/>
        <v>6533.5289300000013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14110.273250000002</v>
      </c>
      <c r="AD191" s="40">
        <v>2660.530182175155</v>
      </c>
      <c r="AE191" s="40">
        <v>2988.1028114036699</v>
      </c>
      <c r="AF191" s="40">
        <v>2778.1757309475865</v>
      </c>
      <c r="AG191" s="40">
        <v>2351.1001719982414</v>
      </c>
      <c r="AH191" s="40">
        <v>2409.6152696640111</v>
      </c>
      <c r="AI191" s="40">
        <v>2815.9730471490579</v>
      </c>
      <c r="AJ191" s="40">
        <v>2766.0942169446762</v>
      </c>
      <c r="AK191" s="40">
        <v>2727.3159090218187</v>
      </c>
      <c r="AL191" s="40">
        <v>2534.3139516641804</v>
      </c>
      <c r="AM191" s="40">
        <v>2846.0750213092219</v>
      </c>
      <c r="AN191" s="40">
        <v>2485.7864465651332</v>
      </c>
      <c r="AO191" s="40">
        <v>2785.0566483010521</v>
      </c>
      <c r="AP191" s="5"/>
      <c r="AQ191" s="43">
        <v>2351.1001719982414</v>
      </c>
      <c r="AR191" s="44">
        <f ca="1">SUMIF($AD$4:$AO$4,"&lt;"&amp;MONTH(TODAY()),$AD191:$AO191)</f>
        <v>13187.524166188665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1.7035661487209683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1.7789241002211487</v>
      </c>
      <c r="AV191" s="45">
        <f ca="1">IFERROR(($AC191/$AR191)-1,"")</f>
        <v>6.9971366283988479E-2</v>
      </c>
      <c r="AW191" s="5"/>
      <c r="AX191" s="43">
        <v>-52686.636749999998</v>
      </c>
      <c r="AY191" s="44">
        <v>-42997.081079999974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0.29080753977420193</v>
      </c>
      <c r="E192" s="401">
        <f t="shared" si="338"/>
        <v>0.19622281888921708</v>
      </c>
      <c r="F192" s="401">
        <f t="shared" si="338"/>
        <v>0.70949820927599316</v>
      </c>
      <c r="G192" s="402">
        <f t="shared" si="338"/>
        <v>0.41832176926145365</v>
      </c>
      <c r="H192" s="402">
        <f t="shared" si="338"/>
        <v>0.66323095662189069</v>
      </c>
      <c r="I192" s="402">
        <f t="shared" si="338"/>
        <v>0.49353386581880926</v>
      </c>
      <c r="J192" s="402">
        <f t="shared" si="338"/>
        <v>0.42431854518689666</v>
      </c>
      <c r="K192" s="402">
        <f t="shared" si="338"/>
        <v>0.45447794136466529</v>
      </c>
      <c r="L192" s="402">
        <f t="shared" si="338"/>
        <v>0.24759855458542993</v>
      </c>
      <c r="M192" s="402">
        <f t="shared" si="338"/>
        <v>0.3127422348293169</v>
      </c>
      <c r="N192" s="402">
        <f t="shared" si="338"/>
        <v>0.53324421850071713</v>
      </c>
      <c r="O192" s="402">
        <f t="shared" si="338"/>
        <v>0.56123856968549968</v>
      </c>
      <c r="P192" s="402">
        <f ca="1">IFERROR(P191/P$11,"")</f>
        <v>0.45424302393842875</v>
      </c>
      <c r="Q192" s="403">
        <f t="shared" ref="Q192:AB192" si="339">Q191/Q11</f>
        <v>0.81777128316448422</v>
      </c>
      <c r="R192" s="402">
        <f t="shared" si="339"/>
        <v>0.12443305751593615</v>
      </c>
      <c r="S192" s="402">
        <f t="shared" si="339"/>
        <v>0.49120312194579158</v>
      </c>
      <c r="T192" s="402">
        <f t="shared" si="339"/>
        <v>0.63439872071527714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0.5559919397009726</v>
      </c>
      <c r="AD192" s="405">
        <f t="shared" ref="AD192:AO192" si="341">IFERROR(AD191/AD$11,"")</f>
        <v>0.43871011502534868</v>
      </c>
      <c r="AE192" s="405">
        <f t="shared" si="341"/>
        <v>0.44622676051305393</v>
      </c>
      <c r="AF192" s="405">
        <f t="shared" si="341"/>
        <v>0.44158344135277761</v>
      </c>
      <c r="AG192" s="405">
        <f t="shared" si="341"/>
        <v>0.43001390179452609</v>
      </c>
      <c r="AH192" s="405">
        <f t="shared" si="341"/>
        <v>0.43180105678972003</v>
      </c>
      <c r="AI192" s="405">
        <f t="shared" si="341"/>
        <v>0.44246309055538696</v>
      </c>
      <c r="AJ192" s="405">
        <f t="shared" si="341"/>
        <v>0.44129795437580976</v>
      </c>
      <c r="AK192" s="405">
        <f t="shared" si="341"/>
        <v>0.44036710341501289</v>
      </c>
      <c r="AL192" s="405">
        <f t="shared" si="341"/>
        <v>0.43537832227785039</v>
      </c>
      <c r="AM192" s="405">
        <f t="shared" si="341"/>
        <v>0.44314935933757832</v>
      </c>
      <c r="AN192" s="405">
        <f t="shared" si="341"/>
        <v>0.43402191807979562</v>
      </c>
      <c r="AO192" s="405">
        <f t="shared" si="341"/>
        <v>0.44174509445315557</v>
      </c>
      <c r="AP192" s="406"/>
      <c r="AQ192" s="407">
        <f t="shared" ref="AQ192" si="342">IFERROR(AQ191/AQ$11,"")</f>
        <v>0.43001390179452609</v>
      </c>
      <c r="AR192" s="408">
        <f ca="1">IFERROR(AR191/AR$11,"")</f>
        <v>0.43812240269455738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-0.2160769514538235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-0.20438481892075105</v>
      </c>
      <c r="AV192" s="45">
        <f ca="1">IF($AR192&lt;&gt;0,IFERROR(($AR192-$AC192),""),"")</f>
        <v>-0.11786953700641523</v>
      </c>
      <c r="AW192" s="409"/>
      <c r="AX192" s="410">
        <f>IFERROR(AX191/AX$11,"")</f>
        <v>-2.1113332729392287</v>
      </c>
      <c r="AY192" s="411">
        <f>IFERROR(AY191/AY$11,"")</f>
        <v>-0.16627260138958314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239" priority="20" operator="lessThan">
      <formula>0</formula>
    </cfRule>
  </conditionalFormatting>
  <conditionalFormatting sqref="AT47:AV48">
    <cfRule type="cellIs" dxfId="238" priority="19" operator="greaterThan">
      <formula>0</formula>
    </cfRule>
  </conditionalFormatting>
  <conditionalFormatting sqref="AT50:AV51">
    <cfRule type="cellIs" dxfId="237" priority="18" operator="greaterThan">
      <formula>0</formula>
    </cfRule>
  </conditionalFormatting>
  <conditionalFormatting sqref="AT57:AV57">
    <cfRule type="cellIs" dxfId="236" priority="17" operator="greaterThan">
      <formula>0</formula>
    </cfRule>
  </conditionalFormatting>
  <conditionalFormatting sqref="AT63:AV63">
    <cfRule type="cellIs" dxfId="235" priority="16" operator="greaterThan">
      <formula>0</formula>
    </cfRule>
  </conditionalFormatting>
  <conditionalFormatting sqref="AT67:AV67">
    <cfRule type="cellIs" dxfId="234" priority="15" operator="greaterThan">
      <formula>0</formula>
    </cfRule>
  </conditionalFormatting>
  <conditionalFormatting sqref="AT73:AV74">
    <cfRule type="cellIs" dxfId="233" priority="14" operator="greaterThan">
      <formula>0</formula>
    </cfRule>
  </conditionalFormatting>
  <conditionalFormatting sqref="AT85:AV86">
    <cfRule type="cellIs" dxfId="232" priority="13" operator="greaterThan">
      <formula>0</formula>
    </cfRule>
  </conditionalFormatting>
  <conditionalFormatting sqref="AT101:AV102">
    <cfRule type="cellIs" dxfId="231" priority="12" operator="greaterThan">
      <formula>0</formula>
    </cfRule>
  </conditionalFormatting>
  <conditionalFormatting sqref="AT115:AV118">
    <cfRule type="cellIs" dxfId="230" priority="11" operator="greaterThan">
      <formula>0</formula>
    </cfRule>
  </conditionalFormatting>
  <conditionalFormatting sqref="AT125:AV126">
    <cfRule type="cellIs" dxfId="229" priority="1" operator="greaterThan">
      <formula>0</formula>
    </cfRule>
  </conditionalFormatting>
  <conditionalFormatting sqref="AT127:AV128">
    <cfRule type="cellIs" dxfId="228" priority="3" operator="lessThan">
      <formula>0</formula>
    </cfRule>
  </conditionalFormatting>
  <conditionalFormatting sqref="AT129:AV134">
    <cfRule type="cellIs" dxfId="227" priority="10" operator="greaterThan">
      <formula>0</formula>
    </cfRule>
  </conditionalFormatting>
  <conditionalFormatting sqref="AT147:AV148">
    <cfRule type="cellIs" dxfId="226" priority="9" operator="greaterThan">
      <formula>0</formula>
    </cfRule>
  </conditionalFormatting>
  <conditionalFormatting sqref="AT155:AV166">
    <cfRule type="cellIs" dxfId="225" priority="8" operator="greaterThan">
      <formula>0</formula>
    </cfRule>
  </conditionalFormatting>
  <conditionalFormatting sqref="AT174:AV174">
    <cfRule type="cellIs" dxfId="224" priority="7" operator="greaterThan">
      <formula>0</formula>
    </cfRule>
  </conditionalFormatting>
  <conditionalFormatting sqref="AT176:AV179">
    <cfRule type="cellIs" dxfId="223" priority="6" operator="greaterThan">
      <formula>0</formula>
    </cfRule>
  </conditionalFormatting>
  <conditionalFormatting sqref="AT185:AV185">
    <cfRule type="cellIs" dxfId="222" priority="5" operator="greaterThan">
      <formula>0</formula>
    </cfRule>
  </conditionalFormatting>
  <conditionalFormatting sqref="AT189:AV190">
    <cfRule type="cellIs" dxfId="221" priority="4" operator="greaterThan">
      <formula>0</formula>
    </cfRule>
  </conditionalFormatting>
  <conditionalFormatting sqref="AT191:AV192">
    <cfRule type="cellIs" dxfId="220" priority="2" operator="lessThan">
      <formula>0</formula>
    </cfRule>
  </conditionalFormatting>
  <dataValidations count="2">
    <dataValidation type="list" allowBlank="1" showInputMessage="1" showErrorMessage="1" sqref="A1" xr:uid="{A4FB37AD-44C4-43D4-AD88-5AF11A82AAE8}">
      <formula1>$A$1047993:$A$1048020</formula1>
    </dataValidation>
    <dataValidation type="list" allowBlank="1" showInputMessage="1" showErrorMessage="1" sqref="AT8" xr:uid="{2B8DFDC3-67C4-4189-908D-C1B6FF286D5B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D728-7C5B-417A-9D27-CA287C1D7A68}">
  <sheetPr codeName="Hoja35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146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0.19463343896103558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LEON</v>
      </c>
      <c r="E7" s="25" t="str">
        <f t="shared" ref="E7:AV7" si="3">$A$1</f>
        <v>LEON</v>
      </c>
      <c r="F7" s="25" t="str">
        <f t="shared" si="3"/>
        <v>LEON</v>
      </c>
      <c r="G7" s="25" t="str">
        <f t="shared" si="3"/>
        <v>LEON</v>
      </c>
      <c r="H7" s="25" t="str">
        <f t="shared" si="3"/>
        <v>LEON</v>
      </c>
      <c r="I7" s="25" t="str">
        <f t="shared" si="3"/>
        <v>LEON</v>
      </c>
      <c r="J7" s="25" t="str">
        <f t="shared" si="3"/>
        <v>LEON</v>
      </c>
      <c r="K7" s="25" t="str">
        <f t="shared" si="3"/>
        <v>LEON</v>
      </c>
      <c r="L7" s="25" t="str">
        <f t="shared" si="3"/>
        <v>LEON</v>
      </c>
      <c r="M7" s="25" t="str">
        <f t="shared" si="3"/>
        <v>LEON</v>
      </c>
      <c r="N7" s="25" t="str">
        <f t="shared" si="3"/>
        <v>LEON</v>
      </c>
      <c r="O7" s="25" t="str">
        <f t="shared" si="3"/>
        <v>LEON</v>
      </c>
      <c r="P7" s="25" t="str">
        <f t="shared" si="3"/>
        <v>LEON</v>
      </c>
      <c r="Q7" s="26" t="str">
        <f t="shared" si="3"/>
        <v>LEON</v>
      </c>
      <c r="R7" s="25" t="str">
        <f t="shared" si="3"/>
        <v>LEON</v>
      </c>
      <c r="S7" s="25" t="str">
        <f t="shared" si="3"/>
        <v>LEON</v>
      </c>
      <c r="T7" s="25" t="str">
        <f t="shared" si="3"/>
        <v>LEON</v>
      </c>
      <c r="U7" s="25" t="str">
        <f t="shared" si="3"/>
        <v>LEON</v>
      </c>
      <c r="V7" s="25" t="str">
        <f t="shared" si="3"/>
        <v>LEON</v>
      </c>
      <c r="W7" s="25" t="str">
        <f t="shared" si="3"/>
        <v>LEON</v>
      </c>
      <c r="X7" s="25" t="str">
        <f t="shared" si="3"/>
        <v>LEON</v>
      </c>
      <c r="Y7" s="25" t="str">
        <f t="shared" si="3"/>
        <v>LEON</v>
      </c>
      <c r="Z7" s="25" t="str">
        <f t="shared" si="3"/>
        <v>LEON</v>
      </c>
      <c r="AA7" s="25" t="str">
        <f t="shared" si="3"/>
        <v>LEON</v>
      </c>
      <c r="AB7" s="25" t="str">
        <f t="shared" si="3"/>
        <v>LEON</v>
      </c>
      <c r="AC7" s="27" t="str">
        <f t="shared" si="3"/>
        <v>LEON</v>
      </c>
      <c r="AD7" s="25" t="str">
        <f t="shared" si="3"/>
        <v>LEON</v>
      </c>
      <c r="AE7" s="25" t="str">
        <f t="shared" si="3"/>
        <v>LEON</v>
      </c>
      <c r="AF7" s="25" t="str">
        <f t="shared" si="3"/>
        <v>LEON</v>
      </c>
      <c r="AG7" s="25" t="str">
        <f t="shared" si="3"/>
        <v>LEON</v>
      </c>
      <c r="AH7" s="25" t="str">
        <f t="shared" si="3"/>
        <v>LEON</v>
      </c>
      <c r="AI7" s="25" t="str">
        <f t="shared" si="3"/>
        <v>LEON</v>
      </c>
      <c r="AJ7" s="25" t="str">
        <f t="shared" si="3"/>
        <v>LEON</v>
      </c>
      <c r="AK7" s="25" t="str">
        <f t="shared" si="3"/>
        <v>LEON</v>
      </c>
      <c r="AL7" s="25" t="str">
        <f t="shared" si="3"/>
        <v>LEON</v>
      </c>
      <c r="AM7" s="25" t="str">
        <f t="shared" si="3"/>
        <v>LEON</v>
      </c>
      <c r="AN7" s="25" t="str">
        <f t="shared" si="3"/>
        <v>LEON</v>
      </c>
      <c r="AO7" s="25" t="str">
        <f t="shared" si="3"/>
        <v>LEON</v>
      </c>
      <c r="AQ7" s="28" t="str">
        <f t="shared" si="3"/>
        <v>LEON</v>
      </c>
      <c r="AR7" s="29" t="str">
        <f t="shared" si="3"/>
        <v>LEON</v>
      </c>
      <c r="AT7" s="25" t="str">
        <f t="shared" si="3"/>
        <v>LEON</v>
      </c>
      <c r="AU7" s="25" t="str">
        <f t="shared" si="3"/>
        <v>LEON</v>
      </c>
      <c r="AV7" s="25" t="str">
        <f t="shared" si="3"/>
        <v>LEON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7836.4641699999956</v>
      </c>
      <c r="E9" s="40">
        <f>E11-E12</f>
        <v>13954.667079999996</v>
      </c>
      <c r="F9" s="40">
        <f t="shared" ref="F9:AB9" si="4">F11-F12</f>
        <v>15912.915309999997</v>
      </c>
      <c r="G9" s="40">
        <f>G11-G12</f>
        <v>15279.57315</v>
      </c>
      <c r="H9" s="40">
        <f t="shared" si="4"/>
        <v>18061.943669999997</v>
      </c>
      <c r="I9" s="40">
        <f t="shared" si="4"/>
        <v>17796.613790000003</v>
      </c>
      <c r="J9" s="40">
        <f t="shared" si="4"/>
        <v>21103.523209999999</v>
      </c>
      <c r="K9" s="40">
        <f t="shared" si="4"/>
        <v>22527.301759999995</v>
      </c>
      <c r="L9" s="40">
        <f t="shared" si="4"/>
        <v>14917.90207</v>
      </c>
      <c r="M9" s="40">
        <f t="shared" si="4"/>
        <v>22238.448540000001</v>
      </c>
      <c r="N9" s="40">
        <f t="shared" si="4"/>
        <v>15167.718659999999</v>
      </c>
      <c r="O9" s="40">
        <f t="shared" si="4"/>
        <v>25705.369819999996</v>
      </c>
      <c r="P9" s="40">
        <f t="shared" ca="1" si="4"/>
        <v>71045.563379999992</v>
      </c>
      <c r="Q9" s="41">
        <f t="shared" si="4"/>
        <v>25874.1181</v>
      </c>
      <c r="R9" s="40">
        <f t="shared" si="4"/>
        <v>23985.293460000004</v>
      </c>
      <c r="S9" s="40">
        <f t="shared" si="4"/>
        <v>31544.59006000001</v>
      </c>
      <c r="T9" s="40">
        <f t="shared" si="4"/>
        <v>30082.260280000017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111486.26190000004</v>
      </c>
      <c r="AD9" s="40">
        <f>AD11-AD12</f>
        <v>16993.485481852509</v>
      </c>
      <c r="AE9" s="40">
        <f>AE11-AE12</f>
        <v>17740.588652952367</v>
      </c>
      <c r="AF9" s="40">
        <f t="shared" ref="AF9:AR9" si="6">AF11-AF12</f>
        <v>18404.94417193118</v>
      </c>
      <c r="AG9" s="40">
        <f>AG11-AG12</f>
        <v>19091.724917703657</v>
      </c>
      <c r="AH9" s="40">
        <f t="shared" si="6"/>
        <v>21712.076282679795</v>
      </c>
      <c r="AI9" s="40">
        <f t="shared" si="6"/>
        <v>22447.133360119791</v>
      </c>
      <c r="AJ9" s="40">
        <f t="shared" si="6"/>
        <v>23362.383089918269</v>
      </c>
      <c r="AK9" s="40">
        <f t="shared" si="6"/>
        <v>24448.62934479499</v>
      </c>
      <c r="AL9" s="40">
        <f t="shared" si="6"/>
        <v>25628.033612455067</v>
      </c>
      <c r="AM9" s="40">
        <f t="shared" si="6"/>
        <v>26701.371288839477</v>
      </c>
      <c r="AN9" s="40">
        <f t="shared" si="6"/>
        <v>27612.241966067781</v>
      </c>
      <c r="AO9" s="40">
        <f t="shared" si="6"/>
        <v>28726.10793638082</v>
      </c>
      <c r="AP9" s="40">
        <f t="shared" si="6"/>
        <v>0</v>
      </c>
      <c r="AQ9" s="43">
        <f t="shared" si="6"/>
        <v>19091.724917703657</v>
      </c>
      <c r="AR9" s="44">
        <f t="shared" ca="1" si="6"/>
        <v>93942.819507119508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0.96878931006001401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0.57567010889125547</v>
      </c>
      <c r="AV9" s="45">
        <f ca="1">IFERROR(($AC9/$AR9)-1,"")</f>
        <v>0.1867459640334832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-0.25201253287450637</v>
      </c>
      <c r="E10" s="47">
        <f>IFERROR(E12/E$11,"")</f>
        <v>-0.39832205366714729</v>
      </c>
      <c r="F10" s="47">
        <f>IFERROR(F12/F$11,"")</f>
        <v>-0.37206643932331129</v>
      </c>
      <c r="G10" s="48">
        <f>IFERROR(G12/G$9,"")</f>
        <v>-0.2780585195863276</v>
      </c>
      <c r="H10" s="48">
        <f t="shared" ref="H10:AP10" si="8">IFERROR(H12/H$9,"")</f>
        <v>-0.26647088363995552</v>
      </c>
      <c r="I10" s="48">
        <f>IFERROR(I12/I$9,"")</f>
        <v>-0.252625899120554</v>
      </c>
      <c r="J10" s="48">
        <f t="shared" si="8"/>
        <v>-0.30862028985348744</v>
      </c>
      <c r="K10" s="48">
        <f t="shared" si="8"/>
        <v>-0.26111829559830962</v>
      </c>
      <c r="L10" s="48">
        <f t="shared" si="8"/>
        <v>-0.35823294890418855</v>
      </c>
      <c r="M10" s="48">
        <f t="shared" si="8"/>
        <v>-0.28779375856585715</v>
      </c>
      <c r="N10" s="48">
        <f t="shared" si="8"/>
        <v>-0.4425340725564329</v>
      </c>
      <c r="O10" s="48">
        <f t="shared" si="8"/>
        <v>-0.31807584280069318</v>
      </c>
      <c r="P10" s="48">
        <f t="shared" ca="1" si="8"/>
        <v>-0.26643742211957394</v>
      </c>
      <c r="Q10" s="49">
        <f t="shared" si="8"/>
        <v>-0.26343766939828567</v>
      </c>
      <c r="R10" s="48">
        <f t="shared" si="8"/>
        <v>-0.31245979218467307</v>
      </c>
      <c r="S10" s="48">
        <f t="shared" si="8"/>
        <v>-0.30298153476780332</v>
      </c>
      <c r="T10" s="48">
        <f t="shared" si="8"/>
        <v>-0.30732678774628269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-0.29701569812881112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2.9268268159955091E-2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6259.0940299999957</v>
      </c>
      <c r="E11" s="40">
        <f t="shared" si="10"/>
        <v>9979.5801999999967</v>
      </c>
      <c r="F11" s="40">
        <f t="shared" si="10"/>
        <v>11597.773149999995</v>
      </c>
      <c r="G11" s="40">
        <f t="shared" si="10"/>
        <v>11030.95766</v>
      </c>
      <c r="H11" s="40">
        <f t="shared" si="10"/>
        <v>13248.961579999997</v>
      </c>
      <c r="I11" s="40">
        <f t="shared" si="10"/>
        <v>13300.728230000001</v>
      </c>
      <c r="J11" s="40">
        <f t="shared" si="10"/>
        <v>14590.547759999998</v>
      </c>
      <c r="K11" s="40">
        <f t="shared" si="10"/>
        <v>16645.011119999996</v>
      </c>
      <c r="L11" s="40">
        <f t="shared" si="10"/>
        <v>9573.8180200000024</v>
      </c>
      <c r="M11" s="40">
        <f t="shared" si="10"/>
        <v>15838.361850000003</v>
      </c>
      <c r="N11" s="40">
        <f t="shared" si="10"/>
        <v>8455.4863499999974</v>
      </c>
      <c r="O11" s="40">
        <f t="shared" si="10"/>
        <v>17529.112649999995</v>
      </c>
      <c r="P11" s="40">
        <f ca="1">SUMIF($D$4:$O$4,"&lt;"&amp;MONTH(TODAY()),$D11:$O11)</f>
        <v>52116.366619999986</v>
      </c>
      <c r="Q11" s="41">
        <f t="shared" ref="Q11:AB11" si="11">Q13+Q15+Q12+Q17+Q19+Q21</f>
        <v>19057.900730000001</v>
      </c>
      <c r="R11" s="40">
        <f t="shared" si="11"/>
        <v>16490.853650000005</v>
      </c>
      <c r="S11" s="40">
        <f t="shared" si="11"/>
        <v>21987.161750000014</v>
      </c>
      <c r="T11" s="40">
        <f t="shared" si="11"/>
        <v>20837.175860000021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78373.091990000044</v>
      </c>
      <c r="AD11" s="40">
        <v>16993.485481852509</v>
      </c>
      <c r="AE11" s="40">
        <v>17740.588652952367</v>
      </c>
      <c r="AF11" s="40">
        <v>18404.94417193118</v>
      </c>
      <c r="AG11" s="40">
        <v>19091.724917703657</v>
      </c>
      <c r="AH11" s="40">
        <v>21712.076282679795</v>
      </c>
      <c r="AI11" s="40">
        <v>22447.133360119791</v>
      </c>
      <c r="AJ11" s="40">
        <v>23362.383089918269</v>
      </c>
      <c r="AK11" s="40">
        <v>24448.62934479499</v>
      </c>
      <c r="AL11" s="40">
        <v>25628.033612455067</v>
      </c>
      <c r="AM11" s="40">
        <v>26701.371288839477</v>
      </c>
      <c r="AN11" s="40">
        <v>27612.241966067781</v>
      </c>
      <c r="AO11" s="40">
        <v>28726.10793638082</v>
      </c>
      <c r="AP11" s="5"/>
      <c r="AQ11" s="43">
        <v>19091.724917703657</v>
      </c>
      <c r="AR11" s="44">
        <f ca="1">SUMIF($AD$4:$AO$4,"&lt;"&amp;MONTH(TODAY()),$AD11:$AO11)</f>
        <v>93942.819507119508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0.88897251736890648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9.1424475777870384E-2</v>
      </c>
      <c r="AV11" s="45">
        <f ca="1">IFERROR(($AC11/$AR11)-1,"")</f>
        <v>-0.16573621697547092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-1577.3701400000004</v>
      </c>
      <c r="E12" s="60">
        <v>-3975.0868799999994</v>
      </c>
      <c r="F12" s="60">
        <v>-4315.1421600000021</v>
      </c>
      <c r="G12" s="60">
        <v>-4248.6154900000001</v>
      </c>
      <c r="H12" s="60">
        <v>-4812.9820900000004</v>
      </c>
      <c r="I12" s="60">
        <v>-4495.8855600000006</v>
      </c>
      <c r="J12" s="60">
        <v>-6512.9754499999999</v>
      </c>
      <c r="K12" s="60">
        <v>-5882.2906399999993</v>
      </c>
      <c r="L12" s="60">
        <v>-5344.0840499999986</v>
      </c>
      <c r="M12" s="60">
        <v>-6400.0866899999983</v>
      </c>
      <c r="N12" s="60">
        <v>-6712.2323100000003</v>
      </c>
      <c r="O12" s="60">
        <v>-8176.2571700000017</v>
      </c>
      <c r="P12" s="60">
        <f ca="1">SUMIF($D$4:$O$4,"&lt;"&amp;MONTH(TODAY()),$D12:$O12)</f>
        <v>-18929.196760000003</v>
      </c>
      <c r="Q12" s="61">
        <v>-6816.2173699999994</v>
      </c>
      <c r="R12" s="60">
        <v>-7494.4398099999989</v>
      </c>
      <c r="S12" s="60">
        <v>-9557.4283099999957</v>
      </c>
      <c r="T12" s="60">
        <v>-9245.0844199999956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-33113.16990999999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7772.7012599999953</v>
      </c>
      <c r="E13" s="60">
        <v>11315.974639999997</v>
      </c>
      <c r="F13" s="60">
        <v>14878.369529999998</v>
      </c>
      <c r="G13" s="60">
        <v>13789.09383</v>
      </c>
      <c r="H13" s="60">
        <v>16815.00721</v>
      </c>
      <c r="I13" s="60">
        <v>16787.740570000002</v>
      </c>
      <c r="J13" s="60">
        <v>20215.441899999998</v>
      </c>
      <c r="K13" s="60">
        <v>21410.952109999995</v>
      </c>
      <c r="L13" s="60">
        <v>13841.458630000003</v>
      </c>
      <c r="M13" s="60">
        <v>20743.621180000002</v>
      </c>
      <c r="N13" s="60">
        <v>13623.105529999999</v>
      </c>
      <c r="O13" s="60">
        <v>24639.131139999998</v>
      </c>
      <c r="P13" s="60">
        <f t="shared" ref="P13" ca="1" si="13">SUMIF($D$4:$O$4,"&lt;"&amp;MONTH(TODAY()),$D13:$O13)</f>
        <v>64571.146469999992</v>
      </c>
      <c r="Q13" s="61">
        <v>24591.04722</v>
      </c>
      <c r="R13" s="60">
        <v>22799.191850000003</v>
      </c>
      <c r="S13" s="60">
        <v>29518.637200000008</v>
      </c>
      <c r="T13" s="60">
        <v>28888.082380000014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105796.95865000002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1.2418252901690312</v>
      </c>
      <c r="E14" s="65">
        <f t="shared" si="14"/>
        <v>1.1339128914460752</v>
      </c>
      <c r="F14" s="65">
        <f t="shared" si="14"/>
        <v>1.282864334176083</v>
      </c>
      <c r="G14" s="65">
        <f t="shared" si="14"/>
        <v>1.2500359674120987</v>
      </c>
      <c r="H14" s="65">
        <f t="shared" si="14"/>
        <v>1.2691566134045655</v>
      </c>
      <c r="I14" s="65">
        <f t="shared" si="14"/>
        <v>1.2621670242186431</v>
      </c>
      <c r="J14" s="65">
        <f t="shared" si="14"/>
        <v>1.3855163104582444</v>
      </c>
      <c r="K14" s="65">
        <f t="shared" si="14"/>
        <v>1.2863284954056553</v>
      </c>
      <c r="L14" s="65">
        <f t="shared" si="14"/>
        <v>1.4457616178921269</v>
      </c>
      <c r="M14" s="65">
        <f t="shared" si="14"/>
        <v>1.3097074922555831</v>
      </c>
      <c r="N14" s="65">
        <f t="shared" si="14"/>
        <v>1.6111557592426369</v>
      </c>
      <c r="O14" s="65">
        <f t="shared" si="14"/>
        <v>1.405612002841456</v>
      </c>
      <c r="P14" s="65">
        <f t="shared" ca="1" si="14"/>
        <v>1.2389802025304735</v>
      </c>
      <c r="Q14" s="66">
        <f t="shared" si="14"/>
        <v>1.2903334721064001</v>
      </c>
      <c r="R14" s="65">
        <f t="shared" si="14"/>
        <v>1.3825355760161024</v>
      </c>
      <c r="S14" s="65">
        <f t="shared" si="14"/>
        <v>1.3425396845502349</v>
      </c>
      <c r="T14" s="65">
        <f t="shared" si="14"/>
        <v>1.3863722499676587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1.3499143132377514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-0.57308999999999999</v>
      </c>
      <c r="E15" s="60">
        <v>-34.967779999999998</v>
      </c>
      <c r="F15" s="60">
        <v>4.6887599999999949</v>
      </c>
      <c r="G15" s="60">
        <v>0</v>
      </c>
      <c r="H15" s="60">
        <v>41.312110000000004</v>
      </c>
      <c r="I15" s="60">
        <v>-9.1232400000000027</v>
      </c>
      <c r="J15" s="60">
        <v>10.004170000000006</v>
      </c>
      <c r="K15" s="60">
        <v>-11.957129999999999</v>
      </c>
      <c r="L15" s="60">
        <v>-0.65754000000000135</v>
      </c>
      <c r="M15" s="60">
        <v>3.0805399999999956</v>
      </c>
      <c r="N15" s="60">
        <v>-16.819960000000002</v>
      </c>
      <c r="O15" s="60">
        <v>2.8600700000000017</v>
      </c>
      <c r="P15" s="60">
        <f t="shared" ref="P15" ca="1" si="16">SUMIF($D$4:$O$4,"&lt;"&amp;MONTH(TODAY()),$D15:$O15)</f>
        <v>10.46</v>
      </c>
      <c r="Q15" s="61">
        <v>14.24082000000001</v>
      </c>
      <c r="R15" s="60">
        <v>16.410070000000008</v>
      </c>
      <c r="S15" s="60">
        <v>-94.133819999999986</v>
      </c>
      <c r="T15" s="60">
        <v>38.929819999999992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-24.553109999999975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-9.1561174389322982E-5</v>
      </c>
      <c r="E16" s="65">
        <f t="shared" ref="E16:P16" si="17">IFERROR(E15/E$11,"")</f>
        <v>-3.5039329610277604E-3</v>
      </c>
      <c r="F16" s="65">
        <f t="shared" si="17"/>
        <v>4.0428105804087027E-4</v>
      </c>
      <c r="G16" s="65">
        <f t="shared" si="17"/>
        <v>0</v>
      </c>
      <c r="H16" s="65">
        <f t="shared" si="17"/>
        <v>3.1181394670479535E-3</v>
      </c>
      <c r="I16" s="65">
        <f t="shared" si="17"/>
        <v>-6.8592033776183718E-4</v>
      </c>
      <c r="J16" s="65">
        <f t="shared" si="17"/>
        <v>6.856610296308716E-4</v>
      </c>
      <c r="K16" s="65">
        <f t="shared" si="17"/>
        <v>-7.1836119025674779E-4</v>
      </c>
      <c r="L16" s="65">
        <f t="shared" si="17"/>
        <v>-6.8681063148096183E-5</v>
      </c>
      <c r="M16" s="65">
        <f t="shared" si="17"/>
        <v>1.9449865012397067E-4</v>
      </c>
      <c r="N16" s="65">
        <f t="shared" si="17"/>
        <v>-1.9892362548725546E-3</v>
      </c>
      <c r="O16" s="65">
        <f t="shared" si="17"/>
        <v>1.6316113981959049E-4</v>
      </c>
      <c r="P16" s="65">
        <f t="shared" ca="1" si="17"/>
        <v>2.0070470522758795E-4</v>
      </c>
      <c r="Q16" s="66">
        <f>IFERROR(Q15/Q$11,"")</f>
        <v>7.4723969873464698E-4</v>
      </c>
      <c r="R16" s="65">
        <f t="shared" ref="R16:AO16" si="18">IFERROR(R15/R$11,"")</f>
        <v>9.951013057471409E-4</v>
      </c>
      <c r="S16" s="65">
        <f t="shared" si="18"/>
        <v>-4.2813083866997947E-3</v>
      </c>
      <c r="T16" s="65">
        <f t="shared" si="18"/>
        <v>1.868286770796585E-3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-3.1328494737878674E-4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64.335999999999999</v>
      </c>
      <c r="E17" s="60">
        <v>2673.6602199999988</v>
      </c>
      <c r="F17" s="60">
        <v>1029.8570200000008</v>
      </c>
      <c r="G17" s="60">
        <v>1490.4793200000001</v>
      </c>
      <c r="H17" s="60">
        <v>1205.6243500000005</v>
      </c>
      <c r="I17" s="60">
        <v>1017.9964600000006</v>
      </c>
      <c r="J17" s="60">
        <v>878.07714000000033</v>
      </c>
      <c r="K17" s="60">
        <v>1128.3067800000003</v>
      </c>
      <c r="L17" s="60">
        <v>1077.1009800000002</v>
      </c>
      <c r="M17" s="60">
        <v>1491.7468200000001</v>
      </c>
      <c r="N17" s="60">
        <v>1561.43309</v>
      </c>
      <c r="O17" s="60">
        <v>1063.3786100000002</v>
      </c>
      <c r="P17" s="60">
        <f t="shared" ref="P17" ca="1" si="21">SUMIF($D$4:$O$4,"&lt;"&amp;MONTH(TODAY()),$D17:$O17)</f>
        <v>6463.9569100000008</v>
      </c>
      <c r="Q17" s="61">
        <v>1268.8300600000007</v>
      </c>
      <c r="R17" s="60">
        <v>1169.69154</v>
      </c>
      <c r="S17" s="60">
        <v>2120.0866799999994</v>
      </c>
      <c r="T17" s="60">
        <v>1155.2480800000003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5713.8563600000007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1.0278803879864391E-2</v>
      </c>
      <c r="E18" s="65">
        <f t="shared" ref="E18:P18" si="22">IFERROR(E17/E$11,"")</f>
        <v>0.26791309518209994</v>
      </c>
      <c r="F18" s="65">
        <f t="shared" si="22"/>
        <v>8.8797824089187433E-2</v>
      </c>
      <c r="G18" s="65">
        <f t="shared" si="22"/>
        <v>0.13511785340312876</v>
      </c>
      <c r="H18" s="65">
        <f t="shared" si="22"/>
        <v>9.0997648587037475E-2</v>
      </c>
      <c r="I18" s="65">
        <f t="shared" si="22"/>
        <v>7.6536896506455468E-2</v>
      </c>
      <c r="J18" s="65">
        <f t="shared" si="22"/>
        <v>6.0181232017021989E-2</v>
      </c>
      <c r="K18" s="65">
        <f t="shared" si="22"/>
        <v>6.7786484002060596E-2</v>
      </c>
      <c r="L18" s="65">
        <f t="shared" si="22"/>
        <v>0.11250485206110068</v>
      </c>
      <c r="M18" s="65">
        <f t="shared" si="22"/>
        <v>9.4185676153118056E-2</v>
      </c>
      <c r="N18" s="65">
        <f t="shared" si="22"/>
        <v>0.18466508316224772</v>
      </c>
      <c r="O18" s="65">
        <f t="shared" si="22"/>
        <v>6.066357329274169E-2</v>
      </c>
      <c r="P18" s="65">
        <f t="shared" ca="1" si="22"/>
        <v>0.12402930843454878</v>
      </c>
      <c r="Q18" s="66">
        <f>IFERROR(Q17/Q$11,"")</f>
        <v>6.6577640317050837E-2</v>
      </c>
      <c r="R18" s="65">
        <f t="shared" ref="R18:AO18" si="23">IFERROR(R17/R$11,"")</f>
        <v>7.092971442384971E-2</v>
      </c>
      <c r="S18" s="65">
        <f t="shared" si="23"/>
        <v>9.6423845155912319E-2</v>
      </c>
      <c r="T18" s="65">
        <f t="shared" si="23"/>
        <v>5.5441682105187122E-2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7.2905843254583547E-2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-1916.0055100000002</v>
      </c>
      <c r="E23" s="75">
        <f t="shared" ref="E23:AB23" si="35">+E25+E27+E29+E33+E31</f>
        <v>-2053.1430999999998</v>
      </c>
      <c r="F23" s="75">
        <f t="shared" si="35"/>
        <v>-2238.6267100000005</v>
      </c>
      <c r="G23" s="75">
        <f t="shared" si="35"/>
        <v>-2378.4285900000004</v>
      </c>
      <c r="H23" s="75">
        <f t="shared" si="35"/>
        <v>-2857.5344099999998</v>
      </c>
      <c r="I23" s="75">
        <f t="shared" si="35"/>
        <v>-2831.3712</v>
      </c>
      <c r="J23" s="75">
        <f t="shared" si="35"/>
        <v>-2870.48675</v>
      </c>
      <c r="K23" s="75">
        <f t="shared" si="35"/>
        <v>-2931.29412</v>
      </c>
      <c r="L23" s="75">
        <f t="shared" si="35"/>
        <v>-3070.4757200000004</v>
      </c>
      <c r="M23" s="75">
        <f>+M25+M27+M29+M33+M31</f>
        <v>-3421.1047600000002</v>
      </c>
      <c r="N23" s="75">
        <f t="shared" si="35"/>
        <v>-3263.5213300000005</v>
      </c>
      <c r="O23" s="75">
        <f t="shared" si="35"/>
        <v>-3327.4345399999997</v>
      </c>
      <c r="P23" s="75">
        <f t="shared" ca="1" si="35"/>
        <v>-11443.738320000002</v>
      </c>
      <c r="Q23" s="76">
        <f t="shared" si="35"/>
        <v>-3517.26154</v>
      </c>
      <c r="R23" s="75">
        <f t="shared" si="35"/>
        <v>-3612.2148200000001</v>
      </c>
      <c r="S23" s="75">
        <f t="shared" si="35"/>
        <v>-4074.35167</v>
      </c>
      <c r="T23" s="75">
        <f t="shared" si="35"/>
        <v>-4419.0788600000014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-15622.906890000002</v>
      </c>
      <c r="AD23" s="78">
        <v>-4307.0921992303674</v>
      </c>
      <c r="AE23" s="78">
        <v>-4307.0921992303674</v>
      </c>
      <c r="AF23" s="78">
        <v>-4307.0921992303674</v>
      </c>
      <c r="AG23" s="78">
        <v>-4807.0921992303674</v>
      </c>
      <c r="AH23" s="78">
        <v>-4807.0921992303674</v>
      </c>
      <c r="AI23" s="78">
        <v>-4807.0921992303674</v>
      </c>
      <c r="AJ23" s="78">
        <v>-4807.0921992303674</v>
      </c>
      <c r="AK23" s="78">
        <v>-4807.0921992303674</v>
      </c>
      <c r="AL23" s="78">
        <v>-4807.0921992303674</v>
      </c>
      <c r="AM23" s="78">
        <v>-4807.0921992303674</v>
      </c>
      <c r="AN23" s="78">
        <v>-4807.0921992303674</v>
      </c>
      <c r="AO23" s="79">
        <v>-4807.0921992303674</v>
      </c>
      <c r="AP23" s="5"/>
      <c r="AQ23" s="80">
        <v>-4807.0921992303674</v>
      </c>
      <c r="AR23" s="81">
        <f ca="1">SUMIF($AD$4:$AO$4,"&lt;"&amp;MONTH(TODAY()),$AD23:$AO23)</f>
        <v>-22535.460996151836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-0.30611546987735566</v>
      </c>
      <c r="E24" s="47">
        <f t="shared" ref="E24:P24" si="37">IFERROR(E23/E$11,"")</f>
        <v>-0.20573441556188912</v>
      </c>
      <c r="F24" s="47">
        <f t="shared" si="37"/>
        <v>-0.19302211562915433</v>
      </c>
      <c r="G24" s="48">
        <f t="shared" si="37"/>
        <v>-0.21561397145277417</v>
      </c>
      <c r="H24" s="48">
        <f t="shared" si="37"/>
        <v>-0.21567987745647915</v>
      </c>
      <c r="I24" s="48">
        <f t="shared" si="37"/>
        <v>-0.21287339693279336</v>
      </c>
      <c r="J24" s="48">
        <f t="shared" si="37"/>
        <v>-0.19673605112135972</v>
      </c>
      <c r="K24" s="48">
        <f t="shared" si="37"/>
        <v>-0.17610646811030792</v>
      </c>
      <c r="L24" s="48">
        <f t="shared" si="37"/>
        <v>-0.32071590598292987</v>
      </c>
      <c r="M24" s="48">
        <f t="shared" si="37"/>
        <v>-0.21600117438913038</v>
      </c>
      <c r="N24" s="48">
        <f t="shared" si="37"/>
        <v>-0.38596494570652362</v>
      </c>
      <c r="O24" s="48">
        <f t="shared" si="37"/>
        <v>-0.18982333027564866</v>
      </c>
      <c r="P24" s="48">
        <f t="shared" ca="1" si="37"/>
        <v>-0.21958050919859012</v>
      </c>
      <c r="Q24" s="49">
        <f>IFERROR(Q23/Q$11,"")</f>
        <v>-0.18455660934697291</v>
      </c>
      <c r="R24" s="48">
        <f t="shared" ref="R24:AO24" si="38">IFERROR(R23/R$11,"")</f>
        <v>-0.21904353144265512</v>
      </c>
      <c r="S24" s="48">
        <f t="shared" si="38"/>
        <v>-0.185305939726395</v>
      </c>
      <c r="T24" s="48">
        <f t="shared" si="38"/>
        <v>-0.21207666958760299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-0.19934018798178071</v>
      </c>
      <c r="AD24" s="65">
        <f t="shared" si="38"/>
        <v>-0.25345549056607303</v>
      </c>
      <c r="AE24" s="65">
        <f t="shared" si="38"/>
        <v>-0.24278180862468657</v>
      </c>
      <c r="AF24" s="65">
        <f t="shared" si="38"/>
        <v>-0.23401821592042549</v>
      </c>
      <c r="AG24" s="65">
        <f t="shared" si="38"/>
        <v>-0.25178930766872593</v>
      </c>
      <c r="AH24" s="65">
        <f t="shared" si="38"/>
        <v>-0.22140177367859984</v>
      </c>
      <c r="AI24" s="65">
        <f t="shared" si="38"/>
        <v>-0.21415171915763564</v>
      </c>
      <c r="AJ24" s="65">
        <f t="shared" si="38"/>
        <v>-0.20576206548486936</v>
      </c>
      <c r="AK24" s="65">
        <f t="shared" si="38"/>
        <v>-0.19662011033161567</v>
      </c>
      <c r="AL24" s="65">
        <f t="shared" si="38"/>
        <v>-0.187571636276228</v>
      </c>
      <c r="AM24" s="65">
        <f t="shared" si="38"/>
        <v>-0.18003166006832072</v>
      </c>
      <c r="AN24" s="65">
        <f t="shared" si="38"/>
        <v>-0.17409278845005494</v>
      </c>
      <c r="AO24" s="69">
        <f t="shared" si="38"/>
        <v>-0.16734227309444585</v>
      </c>
      <c r="AP24" s="5"/>
      <c r="AQ24" s="88">
        <f t="shared" ref="AQ24" si="40">IFERROR(AQ23/AQ$11,"")</f>
        <v>-0.25178930766872593</v>
      </c>
      <c r="AR24" s="89">
        <f ca="1">IFERROR(AR23/AR$11,"")</f>
        <v>-0.23988486948109936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-1331.1725100000001</v>
      </c>
      <c r="E25" s="60">
        <v>-1463.4994599999998</v>
      </c>
      <c r="F25" s="60">
        <v>-1592.2345400000004</v>
      </c>
      <c r="G25" s="60">
        <v>-1646.8571700000005</v>
      </c>
      <c r="H25" s="60">
        <v>-2036.7744700000001</v>
      </c>
      <c r="I25" s="60">
        <v>-2024.10717</v>
      </c>
      <c r="J25" s="60">
        <v>-2039.5785499999997</v>
      </c>
      <c r="K25" s="60">
        <v>-2105.94877</v>
      </c>
      <c r="L25" s="60">
        <v>-2232.6708100000005</v>
      </c>
      <c r="M25" s="60">
        <v>-2350.7864199999999</v>
      </c>
      <c r="N25" s="60">
        <v>-2355.0946900000004</v>
      </c>
      <c r="O25" s="60">
        <v>-2436.3720699999999</v>
      </c>
      <c r="P25" s="60">
        <f ca="1">SUMIF($D$4:$O$4,"&lt;"&amp;MONTH(TODAY()),$D25:$O25)</f>
        <v>-8070.5381500000012</v>
      </c>
      <c r="Q25" s="61">
        <v>-2412.0465100000001</v>
      </c>
      <c r="R25" s="60">
        <v>-2638.8305600000003</v>
      </c>
      <c r="S25" s="60">
        <v>-2654.3389900000002</v>
      </c>
      <c r="T25" s="60">
        <v>-3036.036880000001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-10741.252940000002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-0.21267814537050517</v>
      </c>
      <c r="E26" s="65">
        <f t="shared" ref="E26:P26" si="41">IFERROR(E25/E$11,"")</f>
        <v>-0.14664940114414834</v>
      </c>
      <c r="F26" s="65">
        <f t="shared" si="41"/>
        <v>-0.13728795342060998</v>
      </c>
      <c r="G26" s="65">
        <f t="shared" si="41"/>
        <v>-0.14929412484029064</v>
      </c>
      <c r="H26" s="65">
        <f t="shared" si="41"/>
        <v>-0.15373087601632252</v>
      </c>
      <c r="I26" s="65">
        <f t="shared" si="41"/>
        <v>-0.15218017652857493</v>
      </c>
      <c r="J26" s="65">
        <f t="shared" si="41"/>
        <v>-0.13978766140579771</v>
      </c>
      <c r="K26" s="65">
        <f t="shared" si="41"/>
        <v>-0.12652131950032608</v>
      </c>
      <c r="L26" s="65">
        <f t="shared" si="41"/>
        <v>-0.23320589605274322</v>
      </c>
      <c r="M26" s="65">
        <f t="shared" si="41"/>
        <v>-0.14842358333920749</v>
      </c>
      <c r="N26" s="65">
        <f t="shared" si="41"/>
        <v>-0.27852858990186902</v>
      </c>
      <c r="O26" s="65">
        <f t="shared" si="41"/>
        <v>-0.13899004009196098</v>
      </c>
      <c r="P26" s="65">
        <f t="shared" ca="1" si="41"/>
        <v>-0.15485611667531099</v>
      </c>
      <c r="Q26" s="66">
        <f>IFERROR(Q25/Q$11,"")</f>
        <v>-0.12656412393853411</v>
      </c>
      <c r="R26" s="65">
        <f t="shared" ref="R26:AO26" si="42">IFERROR(R25/R$11,"")</f>
        <v>-0.16001782660899422</v>
      </c>
      <c r="S26" s="65">
        <f t="shared" si="42"/>
        <v>-0.12072222054763383</v>
      </c>
      <c r="T26" s="65">
        <f t="shared" si="42"/>
        <v>-0.14570289661124922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-0.13705281579767867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-260.08282000000003</v>
      </c>
      <c r="E27" s="60">
        <v>-251.31073999999998</v>
      </c>
      <c r="F27" s="60">
        <v>-255.77538000000004</v>
      </c>
      <c r="G27" s="60">
        <v>-328.78183999999999</v>
      </c>
      <c r="H27" s="60">
        <v>-332.5751699999999</v>
      </c>
      <c r="I27" s="60">
        <v>-332.93630999999999</v>
      </c>
      <c r="J27" s="60">
        <v>-310.92483999999996</v>
      </c>
      <c r="K27" s="60">
        <v>-302.31788</v>
      </c>
      <c r="L27" s="60">
        <v>-328.34897999999993</v>
      </c>
      <c r="M27" s="60">
        <v>-506.02454999999998</v>
      </c>
      <c r="N27" s="60">
        <v>-355.58649000000008</v>
      </c>
      <c r="O27" s="60">
        <v>-290.50371000000001</v>
      </c>
      <c r="P27" s="60">
        <f ca="1">SUMIF($D$4:$O$4,"&lt;"&amp;MONTH(TODAY()),$D27:$O27)</f>
        <v>-1428.52595</v>
      </c>
      <c r="Q27" s="61">
        <v>-498.46617999999995</v>
      </c>
      <c r="R27" s="60">
        <v>-421.39136000000008</v>
      </c>
      <c r="S27" s="60">
        <v>-786.24517999999989</v>
      </c>
      <c r="T27" s="60">
        <v>-669.88326000000018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-2375.9859799999999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-4.1552790028942931E-2</v>
      </c>
      <c r="E28" s="65">
        <f t="shared" ref="E28:P28" si="45">IFERROR(E27/E$11,"")</f>
        <v>-2.5182496153495521E-2</v>
      </c>
      <c r="F28" s="65">
        <f t="shared" si="45"/>
        <v>-2.2053835395116357E-2</v>
      </c>
      <c r="G28" s="65">
        <f t="shared" si="45"/>
        <v>-2.9805375936870378E-2</v>
      </c>
      <c r="H28" s="65">
        <f t="shared" si="45"/>
        <v>-2.5101980105523104E-2</v>
      </c>
      <c r="I28" s="65">
        <f t="shared" si="45"/>
        <v>-2.5031434688595242E-2</v>
      </c>
      <c r="J28" s="65">
        <f t="shared" si="45"/>
        <v>-2.1310018315583788E-2</v>
      </c>
      <c r="K28" s="65">
        <f t="shared" si="45"/>
        <v>-1.8162672155667511E-2</v>
      </c>
      <c r="L28" s="65">
        <f t="shared" si="45"/>
        <v>-3.4296555388254588E-2</v>
      </c>
      <c r="M28" s="65">
        <f t="shared" si="45"/>
        <v>-3.1949298468641814E-2</v>
      </c>
      <c r="N28" s="65">
        <f t="shared" si="45"/>
        <v>-4.2053936968392151E-2</v>
      </c>
      <c r="O28" s="65">
        <f t="shared" si="45"/>
        <v>-1.6572642084081768E-2</v>
      </c>
      <c r="P28" s="65">
        <f t="shared" ca="1" si="45"/>
        <v>-2.7410313547295413E-2</v>
      </c>
      <c r="Q28" s="66">
        <f>IFERROR(Q27/Q$11,"")</f>
        <v>-2.6155356094144159E-2</v>
      </c>
      <c r="R28" s="65">
        <f t="shared" ref="R28:AO28" si="46">IFERROR(R27/R$11,"")</f>
        <v>-2.5553034969781566E-2</v>
      </c>
      <c r="S28" s="65">
        <f t="shared" si="46"/>
        <v>-3.5759284847213142E-2</v>
      </c>
      <c r="T28" s="65">
        <f t="shared" si="46"/>
        <v>-3.2148466975600962E-2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-3.0316348630256441E-2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-14.78885</v>
      </c>
      <c r="H29" s="60">
        <v>-49.426650000000002</v>
      </c>
      <c r="I29" s="60">
        <v>0</v>
      </c>
      <c r="J29" s="60">
        <v>0</v>
      </c>
      <c r="K29" s="60">
        <v>0</v>
      </c>
      <c r="L29" s="60">
        <v>0</v>
      </c>
      <c r="M29" s="60">
        <v>-23.896740000000001</v>
      </c>
      <c r="N29" s="60">
        <v>0</v>
      </c>
      <c r="O29" s="60">
        <v>0</v>
      </c>
      <c r="P29" s="60">
        <f ca="1">SUMIF($D$4:$O$4,"&lt;"&amp;MONTH(TODAY()),$D29:$O29)</f>
        <v>-64.215500000000006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-1.3406678237581052E-3</v>
      </c>
      <c r="H30" s="65">
        <f t="shared" si="49"/>
        <v>-3.7306055800336931E-3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-1.5087886125041395E-3</v>
      </c>
      <c r="N30" s="65">
        <f t="shared" si="49"/>
        <v>0</v>
      </c>
      <c r="O30" s="65">
        <f t="shared" si="49"/>
        <v>0</v>
      </c>
      <c r="P30" s="65">
        <f t="shared" ca="1" si="49"/>
        <v>-1.2321561184074736E-3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-324.75018</v>
      </c>
      <c r="E31" s="60">
        <v>-338.3329</v>
      </c>
      <c r="F31" s="60">
        <v>-390.61679000000004</v>
      </c>
      <c r="G31" s="60">
        <v>-388.00072999999998</v>
      </c>
      <c r="H31" s="60">
        <v>-438.75812000000008</v>
      </c>
      <c r="I31" s="60">
        <v>-474.32772000000011</v>
      </c>
      <c r="J31" s="60">
        <v>-519.98335999999995</v>
      </c>
      <c r="K31" s="60">
        <v>-523.02746999999988</v>
      </c>
      <c r="L31" s="60">
        <v>-509.45592999999991</v>
      </c>
      <c r="M31" s="60">
        <v>-540.39704999999992</v>
      </c>
      <c r="N31" s="60">
        <v>-552.84014999999988</v>
      </c>
      <c r="O31" s="60">
        <v>-600.55876000000001</v>
      </c>
      <c r="P31" s="60">
        <f ca="1">SUMIF($D$4:$O$4,"&lt;"&amp;MONTH(TODAY()),$D31:$O31)</f>
        <v>-1880.4587200000001</v>
      </c>
      <c r="Q31" s="61">
        <v>-606.74884999999983</v>
      </c>
      <c r="R31" s="60">
        <v>-551.99289999999996</v>
      </c>
      <c r="S31" s="60">
        <v>-633.76750000000004</v>
      </c>
      <c r="T31" s="60">
        <v>-713.15872000000002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-2505.6679699999995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-5.1884534477907536E-2</v>
      </c>
      <c r="E32" s="65">
        <f t="shared" ref="E32:P32" si="53">IFERROR(E31/E$11,"")</f>
        <v>-3.3902518264245236E-2</v>
      </c>
      <c r="F32" s="65">
        <f t="shared" si="53"/>
        <v>-3.3680326813427988E-2</v>
      </c>
      <c r="G32" s="65">
        <f t="shared" si="53"/>
        <v>-3.5173802851855021E-2</v>
      </c>
      <c r="H32" s="65">
        <f t="shared" si="53"/>
        <v>-3.3116415754599851E-2</v>
      </c>
      <c r="I32" s="65">
        <f t="shared" si="53"/>
        <v>-3.5661785715623187E-2</v>
      </c>
      <c r="J32" s="65">
        <f t="shared" si="53"/>
        <v>-3.5638371399978205E-2</v>
      </c>
      <c r="K32" s="65">
        <f t="shared" si="53"/>
        <v>-3.142247645431432E-2</v>
      </c>
      <c r="L32" s="65">
        <f t="shared" si="53"/>
        <v>-5.3213454541932034E-2</v>
      </c>
      <c r="M32" s="65">
        <f t="shared" si="53"/>
        <v>-3.4119503968776908E-2</v>
      </c>
      <c r="N32" s="65">
        <f t="shared" si="53"/>
        <v>-6.5382418836262446E-2</v>
      </c>
      <c r="O32" s="65">
        <f t="shared" si="53"/>
        <v>-3.4260648099605898E-2</v>
      </c>
      <c r="P32" s="65">
        <f t="shared" ca="1" si="53"/>
        <v>-3.6081922857576228E-2</v>
      </c>
      <c r="Q32" s="66">
        <f>IFERROR(Q31/Q$11,"")</f>
        <v>-3.1837129314294617E-2</v>
      </c>
      <c r="R32" s="65">
        <f t="shared" ref="R32:AO32" si="54">IFERROR(R31/R$11,"")</f>
        <v>-3.3472669863879354E-2</v>
      </c>
      <c r="S32" s="65">
        <f t="shared" si="54"/>
        <v>-2.8824434331548028E-2</v>
      </c>
      <c r="T32" s="65">
        <f t="shared" si="54"/>
        <v>-3.4225306000752798E-2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-3.1971023553845603E-2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-1247.6614199999999</v>
      </c>
      <c r="E35" s="104">
        <f t="shared" ref="E35:AB35" si="61">+E37+E39+E41+E43+E45</f>
        <v>-784.60892000000001</v>
      </c>
      <c r="F35" s="104">
        <f t="shared" si="61"/>
        <v>-844.62707</v>
      </c>
      <c r="G35" s="104">
        <f t="shared" si="61"/>
        <v>-920.78683999999998</v>
      </c>
      <c r="H35" s="104">
        <f t="shared" si="61"/>
        <v>-1107.72947</v>
      </c>
      <c r="I35" s="104">
        <f t="shared" si="61"/>
        <v>-974.79775000000006</v>
      </c>
      <c r="J35" s="104">
        <f t="shared" si="61"/>
        <v>-1231.3335000000002</v>
      </c>
      <c r="K35" s="104">
        <f t="shared" si="61"/>
        <v>-1070.5709200000001</v>
      </c>
      <c r="L35" s="104">
        <f t="shared" si="61"/>
        <v>-1074.4646799999998</v>
      </c>
      <c r="M35" s="104">
        <f t="shared" si="61"/>
        <v>-1093.28809</v>
      </c>
      <c r="N35" s="104">
        <f t="shared" si="61"/>
        <v>-1055.4245300000002</v>
      </c>
      <c r="O35" s="104">
        <f t="shared" si="61"/>
        <v>-1013.0634500000001</v>
      </c>
      <c r="P35" s="104">
        <f t="shared" ca="1" si="61"/>
        <v>-4905.4137199999996</v>
      </c>
      <c r="Q35" s="105">
        <f t="shared" si="61"/>
        <v>-1098.1346800000001</v>
      </c>
      <c r="R35" s="104">
        <f t="shared" si="61"/>
        <v>-1096.0915399999999</v>
      </c>
      <c r="S35" s="104">
        <f t="shared" si="61"/>
        <v>-760.80817000000013</v>
      </c>
      <c r="T35" s="104">
        <f t="shared" si="61"/>
        <v>-595.61710999999991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-3550.6514999999999</v>
      </c>
      <c r="AD35" s="60">
        <v>-419.1123357696336</v>
      </c>
      <c r="AE35" s="60">
        <v>-419.1123357696336</v>
      </c>
      <c r="AF35" s="60">
        <v>-419.1123357696336</v>
      </c>
      <c r="AG35" s="60">
        <v>-419.1123357696336</v>
      </c>
      <c r="AH35" s="60">
        <v>-419.1123357696336</v>
      </c>
      <c r="AI35" s="60">
        <v>-419.1123357696336</v>
      </c>
      <c r="AJ35" s="60">
        <v>-419.1123357696336</v>
      </c>
      <c r="AK35" s="60">
        <v>-419.1123357696336</v>
      </c>
      <c r="AL35" s="60">
        <v>-419.1123357696336</v>
      </c>
      <c r="AM35" s="60">
        <v>-419.1123357696336</v>
      </c>
      <c r="AN35" s="60">
        <v>-419.1123357696336</v>
      </c>
      <c r="AO35" s="64">
        <v>-419.1123357696336</v>
      </c>
      <c r="AP35" s="5"/>
      <c r="AQ35" s="95">
        <v>-419.1123357696336</v>
      </c>
      <c r="AR35" s="96">
        <f ca="1">SUMIF($AD$4:$AO$4,"&lt;"&amp;MONTH(TODAY()),$AD35:$AO35)</f>
        <v>-2095.561678848168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-0.19933578470301408</v>
      </c>
      <c r="E36" s="47">
        <f t="shared" si="63"/>
        <v>-7.8621435398655376E-2</v>
      </c>
      <c r="F36" s="47">
        <f t="shared" si="63"/>
        <v>-7.2826658969441932E-2</v>
      </c>
      <c r="G36" s="48">
        <f t="shared" si="63"/>
        <v>-8.347297382338062E-2</v>
      </c>
      <c r="H36" s="48">
        <f t="shared" si="63"/>
        <v>-8.3608776681198607E-2</v>
      </c>
      <c r="I36" s="48">
        <f t="shared" si="63"/>
        <v>-7.3289051031155461E-2</v>
      </c>
      <c r="J36" s="48">
        <f t="shared" si="63"/>
        <v>-8.439254785044481E-2</v>
      </c>
      <c r="K36" s="48">
        <f t="shared" si="63"/>
        <v>-6.4317825460245198E-2</v>
      </c>
      <c r="L36" s="48">
        <f t="shared" si="63"/>
        <v>-0.11222948647607567</v>
      </c>
      <c r="M36" s="48">
        <f t="shared" si="63"/>
        <v>-6.9027851513570507E-2</v>
      </c>
      <c r="N36" s="48">
        <f t="shared" si="63"/>
        <v>-0.1248212682644802</v>
      </c>
      <c r="O36" s="48">
        <f t="shared" si="63"/>
        <v>-5.7793196394342321E-2</v>
      </c>
      <c r="P36" s="48">
        <f t="shared" ca="1" si="63"/>
        <v>-9.4124246146459409E-2</v>
      </c>
      <c r="Q36" s="49">
        <f t="shared" si="63"/>
        <v>-5.7620967574428125E-2</v>
      </c>
      <c r="R36" s="48">
        <f t="shared" si="63"/>
        <v>-6.6466634369773792E-2</v>
      </c>
      <c r="S36" s="48">
        <f t="shared" si="63"/>
        <v>-3.4602382001396779E-2</v>
      </c>
      <c r="T36" s="48">
        <f t="shared" si="63"/>
        <v>-2.8584349146055503E-2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-4.5304471341427267E-2</v>
      </c>
      <c r="AD36" s="107">
        <f t="shared" si="63"/>
        <v>-2.4663117888158219E-2</v>
      </c>
      <c r="AE36" s="107">
        <f t="shared" si="63"/>
        <v>-2.3624488677825548E-2</v>
      </c>
      <c r="AF36" s="107">
        <f t="shared" si="63"/>
        <v>-2.2771725458901913E-2</v>
      </c>
      <c r="AG36" s="107">
        <f t="shared" si="63"/>
        <v>-2.1952565186029518E-2</v>
      </c>
      <c r="AH36" s="107">
        <f t="shared" si="63"/>
        <v>-1.9303190091680401E-2</v>
      </c>
      <c r="AI36" s="107">
        <f t="shared" si="63"/>
        <v>-1.8671085035483433E-2</v>
      </c>
      <c r="AJ36" s="107">
        <f t="shared" si="63"/>
        <v>-1.7939622604275163E-2</v>
      </c>
      <c r="AK36" s="107">
        <f t="shared" si="63"/>
        <v>-1.7142569829128717E-2</v>
      </c>
      <c r="AL36" s="107">
        <f t="shared" si="63"/>
        <v>-1.6353667320224974E-2</v>
      </c>
      <c r="AM36" s="107">
        <f t="shared" si="63"/>
        <v>-1.569628507974092E-2</v>
      </c>
      <c r="AN36" s="107">
        <f t="shared" si="63"/>
        <v>-1.5178497142125356E-2</v>
      </c>
      <c r="AO36" s="53">
        <f t="shared" si="63"/>
        <v>-1.4589945031809876E-2</v>
      </c>
      <c r="AP36" s="56"/>
      <c r="AQ36" s="54">
        <f t="shared" ref="AQ36" si="65">IFERROR(AQ35/AQ$11,"")</f>
        <v>-2.1952565186029518E-2</v>
      </c>
      <c r="AR36" s="55">
        <f ca="1">IFERROR(AR35/AR$11,"")</f>
        <v>-2.2306778632393023E-2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-558.00891999999988</v>
      </c>
      <c r="E37" s="60">
        <v>-507.90146000000004</v>
      </c>
      <c r="F37" s="60">
        <v>-520.94177999999999</v>
      </c>
      <c r="G37" s="60">
        <v>-558.89097000000004</v>
      </c>
      <c r="H37" s="60">
        <v>-674.2666999999999</v>
      </c>
      <c r="I37" s="60">
        <v>-577.51517000000001</v>
      </c>
      <c r="J37" s="60">
        <v>-651.24394000000018</v>
      </c>
      <c r="K37" s="60">
        <v>-657.95452000000012</v>
      </c>
      <c r="L37" s="60">
        <v>-662.09956999999986</v>
      </c>
      <c r="M37" s="60">
        <v>-675.56349999999998</v>
      </c>
      <c r="N37" s="60">
        <v>-647.14823000000013</v>
      </c>
      <c r="O37" s="60">
        <v>-628.03556000000003</v>
      </c>
      <c r="P37" s="60">
        <f ca="1">SUMIF($D$4:$O$4,"&lt;"&amp;MONTH(TODAY()),$D37:$O37)</f>
        <v>-2820.00983</v>
      </c>
      <c r="Q37" s="61">
        <v>-636.94143000000008</v>
      </c>
      <c r="R37" s="60">
        <v>-680.29759999999999</v>
      </c>
      <c r="S37" s="60">
        <v>-695.67696000000012</v>
      </c>
      <c r="T37" s="60">
        <v>-349.71012999999994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-2362.6261200000004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-8.9151707471632327E-2</v>
      </c>
      <c r="E38" s="65">
        <f t="shared" si="66"/>
        <v>-5.0894070674435805E-2</v>
      </c>
      <c r="F38" s="65">
        <f t="shared" si="66"/>
        <v>-4.4917396922873956E-2</v>
      </c>
      <c r="G38" s="65">
        <f t="shared" si="66"/>
        <v>-5.0665679918854845E-2</v>
      </c>
      <c r="H38" s="65">
        <f t="shared" si="66"/>
        <v>-5.089204130668179E-2</v>
      </c>
      <c r="I38" s="65">
        <f t="shared" si="66"/>
        <v>-4.3419815818611006E-2</v>
      </c>
      <c r="J38" s="65">
        <f t="shared" si="66"/>
        <v>-4.4634646396579172E-2</v>
      </c>
      <c r="K38" s="65">
        <f t="shared" si="66"/>
        <v>-3.9528632048159325E-2</v>
      </c>
      <c r="L38" s="65">
        <f t="shared" si="66"/>
        <v>-6.9157317239251184E-2</v>
      </c>
      <c r="M38" s="65">
        <f t="shared" si="66"/>
        <v>-4.2653622034781319E-2</v>
      </c>
      <c r="N38" s="65">
        <f t="shared" si="66"/>
        <v>-7.6535896719885352E-2</v>
      </c>
      <c r="O38" s="65">
        <f t="shared" si="66"/>
        <v>-3.582814330307816E-2</v>
      </c>
      <c r="P38" s="65">
        <f t="shared" ca="1" si="66"/>
        <v>-5.4109870140444584E-2</v>
      </c>
      <c r="Q38" s="66">
        <f t="shared" si="66"/>
        <v>-3.3421384601786626E-2</v>
      </c>
      <c r="R38" s="65">
        <f t="shared" si="66"/>
        <v>-4.125302512765916E-2</v>
      </c>
      <c r="S38" s="65">
        <f t="shared" si="66"/>
        <v>-3.1640143821655364E-2</v>
      </c>
      <c r="T38" s="65">
        <f t="shared" si="66"/>
        <v>-1.6782990763701294E-2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-3.0145883746700436E-2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-266.94186999999999</v>
      </c>
      <c r="E39" s="60">
        <v>-164.81390999999999</v>
      </c>
      <c r="F39" s="60">
        <v>-199.92711</v>
      </c>
      <c r="G39" s="60">
        <v>-235.53225</v>
      </c>
      <c r="H39" s="60">
        <v>-262.82354999999995</v>
      </c>
      <c r="I39" s="60">
        <v>-241.26957999999999</v>
      </c>
      <c r="J39" s="60">
        <v>-280.66557999999998</v>
      </c>
      <c r="K39" s="60">
        <v>-248.90608999999995</v>
      </c>
      <c r="L39" s="60">
        <v>-263.44952999999998</v>
      </c>
      <c r="M39" s="60">
        <v>-265.66931999999997</v>
      </c>
      <c r="N39" s="60">
        <v>-256.98012999999997</v>
      </c>
      <c r="O39" s="60">
        <v>-225.84946000000002</v>
      </c>
      <c r="P39" s="60">
        <f ca="1">SUMIF($D$4:$O$4,"&lt;"&amp;MONTH(TODAY()),$D39:$O39)</f>
        <v>-1130.0386899999999</v>
      </c>
      <c r="Q39" s="61">
        <v>-303.57587000000001</v>
      </c>
      <c r="R39" s="60">
        <v>-280.44625999999994</v>
      </c>
      <c r="S39" s="60">
        <v>96.579069999999973</v>
      </c>
      <c r="T39" s="60">
        <v>-149.35398000000001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-636.79703999999992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-4.2648643513029341E-2</v>
      </c>
      <c r="E40" s="65">
        <f t="shared" si="69"/>
        <v>-1.6515114533575275E-2</v>
      </c>
      <c r="F40" s="65">
        <f t="shared" si="69"/>
        <v>-1.7238404943280002E-2</v>
      </c>
      <c r="G40" s="65">
        <f t="shared" si="69"/>
        <v>-2.1351931288257707E-2</v>
      </c>
      <c r="H40" s="65">
        <f t="shared" si="69"/>
        <v>-1.9837294297595811E-2</v>
      </c>
      <c r="I40" s="65">
        <f t="shared" si="69"/>
        <v>-1.8139576707973979E-2</v>
      </c>
      <c r="J40" s="65">
        <f t="shared" si="69"/>
        <v>-1.9236123592936308E-2</v>
      </c>
      <c r="K40" s="65">
        <f t="shared" si="69"/>
        <v>-1.4953795356791567E-2</v>
      </c>
      <c r="L40" s="65">
        <f t="shared" si="69"/>
        <v>-2.7517708133750374E-2</v>
      </c>
      <c r="M40" s="65">
        <f t="shared" si="69"/>
        <v>-1.6773787751288176E-2</v>
      </c>
      <c r="N40" s="65">
        <f t="shared" si="69"/>
        <v>-3.0392116947832344E-2</v>
      </c>
      <c r="O40" s="65">
        <f t="shared" si="69"/>
        <v>-1.2884249448873276E-2</v>
      </c>
      <c r="P40" s="65">
        <f t="shared" ca="1" si="69"/>
        <v>-2.168299064743973E-2</v>
      </c>
      <c r="Q40" s="66">
        <f t="shared" si="69"/>
        <v>-1.5929134814000052E-2</v>
      </c>
      <c r="R40" s="65">
        <f t="shared" si="69"/>
        <v>-1.700616996258407E-2</v>
      </c>
      <c r="S40" s="65">
        <f t="shared" si="69"/>
        <v>4.3925210128587843E-3</v>
      </c>
      <c r="T40" s="65">
        <f t="shared" si="69"/>
        <v>-7.1676690259502305E-3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-8.1251999102096364E-3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-298.23480000000001</v>
      </c>
      <c r="E41" s="60">
        <v>0</v>
      </c>
      <c r="F41" s="60">
        <v>0</v>
      </c>
      <c r="G41" s="60">
        <v>0</v>
      </c>
      <c r="H41" s="60">
        <v>-23.090400000000002</v>
      </c>
      <c r="I41" s="60">
        <v>0</v>
      </c>
      <c r="J41" s="60">
        <v>-57.075300000000006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-321.3252</v>
      </c>
      <c r="Q41" s="61">
        <v>0</v>
      </c>
      <c r="R41" s="60">
        <v>0</v>
      </c>
      <c r="S41" s="60">
        <v>0</v>
      </c>
      <c r="T41" s="60">
        <v>-8.9771999999999998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-8.9771999999999998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-4.7648237679535264E-2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-1.742808284300271E-3</v>
      </c>
      <c r="I42" s="65">
        <f t="shared" si="72"/>
        <v>0</v>
      </c>
      <c r="J42" s="65">
        <f t="shared" si="72"/>
        <v>-3.9117996759842014E-3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-6.1655334176095346E-3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-4.3082613787567229E-4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-1.1454441533511831E-4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-124.47583000000002</v>
      </c>
      <c r="E43" s="60">
        <v>-111.89355</v>
      </c>
      <c r="F43" s="60">
        <v>-122.81163000000001</v>
      </c>
      <c r="G43" s="60">
        <v>-126.36362</v>
      </c>
      <c r="H43" s="60">
        <v>-147.54882000000001</v>
      </c>
      <c r="I43" s="60">
        <v>-136.52470000000002</v>
      </c>
      <c r="J43" s="60">
        <v>-164.89797999999999</v>
      </c>
      <c r="K43" s="60">
        <v>-163.71030999999999</v>
      </c>
      <c r="L43" s="60">
        <v>-148.91557999999998</v>
      </c>
      <c r="M43" s="60">
        <v>-152.05527000000001</v>
      </c>
      <c r="N43" s="60">
        <v>-151.29617000000002</v>
      </c>
      <c r="O43" s="60">
        <v>-159.17842999999999</v>
      </c>
      <c r="P43" s="60">
        <f ca="1">SUMIF($D$4:$O$4,"&lt;"&amp;MONTH(TODAY()),$D43:$O43)</f>
        <v>-633.09344999999996</v>
      </c>
      <c r="Q43" s="61">
        <v>-157.61738</v>
      </c>
      <c r="R43" s="60">
        <v>-135.34768</v>
      </c>
      <c r="S43" s="60">
        <v>-161.71028000000001</v>
      </c>
      <c r="T43" s="60">
        <v>-87.575800000000001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-542.25113999999996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-1.9887196038817154E-2</v>
      </c>
      <c r="E44" s="65">
        <f t="shared" si="75"/>
        <v>-1.1212250190644295E-2</v>
      </c>
      <c r="F44" s="65">
        <f t="shared" si="75"/>
        <v>-1.0589242297776798E-2</v>
      </c>
      <c r="G44" s="65">
        <f t="shared" si="75"/>
        <v>-1.1455362616268078E-2</v>
      </c>
      <c r="H44" s="65">
        <f t="shared" si="75"/>
        <v>-1.1136632792620721E-2</v>
      </c>
      <c r="I44" s="65">
        <f t="shared" si="75"/>
        <v>-1.0264453016344354E-2</v>
      </c>
      <c r="J44" s="65">
        <f t="shared" si="75"/>
        <v>-1.1301699066574319E-2</v>
      </c>
      <c r="K44" s="65">
        <f t="shared" si="75"/>
        <v>-9.8353980552943025E-3</v>
      </c>
      <c r="L44" s="65">
        <f t="shared" si="75"/>
        <v>-1.5554461103074105E-2</v>
      </c>
      <c r="M44" s="65">
        <f t="shared" si="75"/>
        <v>-9.6004417275010034E-3</v>
      </c>
      <c r="N44" s="65">
        <f t="shared" si="75"/>
        <v>-1.7893254596762498E-2</v>
      </c>
      <c r="O44" s="65">
        <f t="shared" si="75"/>
        <v>-9.0808036423908785E-3</v>
      </c>
      <c r="P44" s="65">
        <f t="shared" ca="1" si="75"/>
        <v>-1.2147689700168897E-2</v>
      </c>
      <c r="Q44" s="66">
        <f t="shared" si="75"/>
        <v>-8.2704481586414469E-3</v>
      </c>
      <c r="R44" s="65">
        <f t="shared" si="75"/>
        <v>-8.207439279530564E-3</v>
      </c>
      <c r="S44" s="65">
        <f t="shared" si="75"/>
        <v>-7.354759192600196E-3</v>
      </c>
      <c r="T44" s="65">
        <f t="shared" si="75"/>
        <v>-4.2028632185283051E-3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-6.918843269182082E-3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-0.94655000000000011</v>
      </c>
      <c r="G45" s="60">
        <v>0</v>
      </c>
      <c r="H45" s="60">
        <v>0</v>
      </c>
      <c r="I45" s="60">
        <v>-19.488299999999999</v>
      </c>
      <c r="J45" s="60">
        <v>-77.450699999999998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-0.94655000000000011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-8.1614805511176988E-5</v>
      </c>
      <c r="G46" s="65">
        <f t="shared" si="78"/>
        <v>0</v>
      </c>
      <c r="H46" s="65">
        <f t="shared" si="78"/>
        <v>0</v>
      </c>
      <c r="I46" s="65">
        <f t="shared" si="78"/>
        <v>-1.4652054882261132E-3</v>
      </c>
      <c r="J46" s="65">
        <f t="shared" si="78"/>
        <v>-5.3082791183708105E-3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-1.8162240796670496E-5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-3163.6669300000003</v>
      </c>
      <c r="E47" s="71">
        <f t="shared" ref="E47:AO47" si="81">E23+E35</f>
        <v>-2837.7520199999999</v>
      </c>
      <c r="F47" s="71">
        <f>F23+F35</f>
        <v>-3083.2537800000005</v>
      </c>
      <c r="G47" s="71">
        <f t="shared" si="81"/>
        <v>-3299.2154300000002</v>
      </c>
      <c r="H47" s="71">
        <f t="shared" si="81"/>
        <v>-3965.2638799999995</v>
      </c>
      <c r="I47" s="71">
        <f t="shared" si="81"/>
        <v>-3806.1689500000002</v>
      </c>
      <c r="J47" s="71">
        <f t="shared" si="81"/>
        <v>-4101.8202500000007</v>
      </c>
      <c r="K47" s="71">
        <f t="shared" si="81"/>
        <v>-4001.8650400000001</v>
      </c>
      <c r="L47" s="71">
        <f t="shared" si="81"/>
        <v>-4144.9404000000004</v>
      </c>
      <c r="M47" s="71">
        <f t="shared" si="81"/>
        <v>-4514.3928500000002</v>
      </c>
      <c r="N47" s="71">
        <f t="shared" si="81"/>
        <v>-4318.9458600000007</v>
      </c>
      <c r="O47" s="71">
        <f t="shared" si="81"/>
        <v>-4340.4979899999998</v>
      </c>
      <c r="P47" s="71">
        <f ca="1">SUMIF($D$4:$O$4,"&lt;"&amp;MONTH(TODAY()),$D47:$O47)</f>
        <v>-16349.152040000001</v>
      </c>
      <c r="Q47" s="109">
        <f t="shared" si="81"/>
        <v>-4615.3962200000005</v>
      </c>
      <c r="R47" s="71">
        <f t="shared" si="81"/>
        <v>-4708.3063600000005</v>
      </c>
      <c r="S47" s="71">
        <f t="shared" si="81"/>
        <v>-4835.1598400000003</v>
      </c>
      <c r="T47" s="71">
        <f t="shared" si="81"/>
        <v>-5014.6959700000016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-19173.558390000002</v>
      </c>
      <c r="AD47" s="110">
        <f t="shared" si="81"/>
        <v>-4726.2045350000008</v>
      </c>
      <c r="AE47" s="110">
        <f t="shared" si="81"/>
        <v>-4726.2045350000008</v>
      </c>
      <c r="AF47" s="110">
        <f t="shared" si="81"/>
        <v>-4726.2045350000008</v>
      </c>
      <c r="AG47" s="110">
        <f t="shared" si="81"/>
        <v>-5226.2045350000008</v>
      </c>
      <c r="AH47" s="110">
        <f t="shared" si="81"/>
        <v>-5226.2045350000008</v>
      </c>
      <c r="AI47" s="110">
        <f t="shared" si="81"/>
        <v>-5226.2045350000008</v>
      </c>
      <c r="AJ47" s="110">
        <f t="shared" si="81"/>
        <v>-5226.2045350000008</v>
      </c>
      <c r="AK47" s="110">
        <f t="shared" si="81"/>
        <v>-5226.2045350000008</v>
      </c>
      <c r="AL47" s="110">
        <f t="shared" si="81"/>
        <v>-5226.2045350000008</v>
      </c>
      <c r="AM47" s="110">
        <f t="shared" si="81"/>
        <v>-5226.2045350000008</v>
      </c>
      <c r="AN47" s="110">
        <f t="shared" si="81"/>
        <v>-5226.2045350000008</v>
      </c>
      <c r="AO47" s="111">
        <f t="shared" si="81"/>
        <v>-5226.2045350000008</v>
      </c>
      <c r="AP47" s="5"/>
      <c r="AQ47" s="112">
        <f t="shared" ref="AQ47" si="83">AQ23+AQ35</f>
        <v>-5226.2045350000008</v>
      </c>
      <c r="AR47" s="111">
        <f ca="1">AR23+AR35</f>
        <v>-24631.022675000004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0.51996620905716395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-4.047077828346024E-2</v>
      </c>
      <c r="AV47" s="45">
        <f ca="1">IFERROR(($AC47/$AR47)-1,"")</f>
        <v>-0.22156872481544254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-0.50545125458036977</v>
      </c>
      <c r="E48" s="114">
        <f t="shared" si="84"/>
        <v>-0.2843558509605445</v>
      </c>
      <c r="F48" s="114">
        <f t="shared" si="84"/>
        <v>-0.26584877459859624</v>
      </c>
      <c r="G48" s="115">
        <f t="shared" si="84"/>
        <v>-0.29908694527615476</v>
      </c>
      <c r="H48" s="115">
        <f t="shared" si="84"/>
        <v>-0.29928865413767775</v>
      </c>
      <c r="I48" s="115">
        <f t="shared" si="84"/>
        <v>-0.2861624479639488</v>
      </c>
      <c r="J48" s="115">
        <f t="shared" si="84"/>
        <v>-0.28112859897180453</v>
      </c>
      <c r="K48" s="115">
        <f t="shared" si="84"/>
        <v>-0.24042429357055312</v>
      </c>
      <c r="L48" s="115">
        <f t="shared" si="84"/>
        <v>-0.43294539245900554</v>
      </c>
      <c r="M48" s="115">
        <f t="shared" si="84"/>
        <v>-0.28502902590270085</v>
      </c>
      <c r="N48" s="115">
        <f t="shared" si="84"/>
        <v>-0.51078621397100377</v>
      </c>
      <c r="O48" s="115">
        <f t="shared" si="84"/>
        <v>-0.24761652666999096</v>
      </c>
      <c r="P48" s="115">
        <f t="shared" ca="1" si="84"/>
        <v>-0.31370475534504949</v>
      </c>
      <c r="Q48" s="116">
        <f t="shared" si="84"/>
        <v>-0.24217757692140104</v>
      </c>
      <c r="R48" s="115">
        <f t="shared" si="84"/>
        <v>-0.28551016581242894</v>
      </c>
      <c r="S48" s="115">
        <f t="shared" si="84"/>
        <v>-0.21990832172779176</v>
      </c>
      <c r="T48" s="115">
        <f t="shared" si="84"/>
        <v>-0.2406610187336585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-0.244644659323208</v>
      </c>
      <c r="AD48" s="115">
        <f t="shared" si="84"/>
        <v>-0.2781186084542312</v>
      </c>
      <c r="AE48" s="115">
        <f t="shared" si="84"/>
        <v>-0.26640629730251209</v>
      </c>
      <c r="AF48" s="115">
        <f t="shared" si="84"/>
        <v>-0.25678994137932737</v>
      </c>
      <c r="AG48" s="115">
        <f t="shared" si="84"/>
        <v>-0.27374187285475543</v>
      </c>
      <c r="AH48" s="115">
        <f t="shared" si="84"/>
        <v>-0.24070496377028025</v>
      </c>
      <c r="AI48" s="115">
        <f t="shared" si="84"/>
        <v>-0.23282280419311904</v>
      </c>
      <c r="AJ48" s="115">
        <f t="shared" si="84"/>
        <v>-0.22370168808914451</v>
      </c>
      <c r="AK48" s="115">
        <f t="shared" si="84"/>
        <v>-0.21376268016074437</v>
      </c>
      <c r="AL48" s="115">
        <f t="shared" si="84"/>
        <v>-0.20392530359645297</v>
      </c>
      <c r="AM48" s="115">
        <f t="shared" si="84"/>
        <v>-0.19572794514806163</v>
      </c>
      <c r="AN48" s="115">
        <f t="shared" si="84"/>
        <v>-0.18927128559218029</v>
      </c>
      <c r="AO48" s="118">
        <f t="shared" si="84"/>
        <v>-0.18193221812625571</v>
      </c>
      <c r="AP48" s="119"/>
      <c r="AQ48" s="120">
        <f>AQ47/AQ11</f>
        <v>-0.27374187285475543</v>
      </c>
      <c r="AR48" s="118">
        <f ca="1">AR47/AR11</f>
        <v>-0.26219164811349238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-5.8425926542496259E-2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-3.3080854121096931E-2</v>
      </c>
      <c r="AV48" s="45">
        <f ca="1">IF($AR48&lt;&gt;0,IFERROR(($AR48-$AC48),""),"")</f>
        <v>-1.7546988790284379E-2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-2624.5169300000002</v>
      </c>
      <c r="E49" s="125">
        <f t="shared" si="86"/>
        <v>-4016.3422900000005</v>
      </c>
      <c r="F49" s="125">
        <f t="shared" si="86"/>
        <v>-4188.6842999999999</v>
      </c>
      <c r="G49" s="125">
        <f t="shared" si="86"/>
        <v>-4948.6427299999987</v>
      </c>
      <c r="H49" s="125">
        <f t="shared" si="86"/>
        <v>-5144.7204099999981</v>
      </c>
      <c r="I49" s="125">
        <f t="shared" si="86"/>
        <v>-5026.8933299999971</v>
      </c>
      <c r="J49" s="125">
        <f t="shared" si="86"/>
        <v>-6917.6866299999983</v>
      </c>
      <c r="K49" s="125">
        <f t="shared" si="86"/>
        <v>-5653.8870199999865</v>
      </c>
      <c r="L49" s="125">
        <f t="shared" si="86"/>
        <v>-4114.9698899999985</v>
      </c>
      <c r="M49" s="125">
        <f t="shared" si="86"/>
        <v>-6184.7188799999985</v>
      </c>
      <c r="N49" s="125">
        <f t="shared" si="86"/>
        <v>-5598.3613600000008</v>
      </c>
      <c r="O49" s="125">
        <f t="shared" si="86"/>
        <v>-6545.9510299999947</v>
      </c>
      <c r="P49" s="125">
        <f ca="1">SUMIF($D$4:$O$4,"&lt;"&amp;MONTH(TODAY()),$D49:$O49)</f>
        <v>-20922.906659999997</v>
      </c>
      <c r="Q49" s="126">
        <f t="shared" ref="Q49:AB49" si="87">Q52+Q58+Q64+Q68</f>
        <v>-6006.8358200000021</v>
      </c>
      <c r="R49" s="125">
        <f t="shared" si="87"/>
        <v>-7374.0923300000013</v>
      </c>
      <c r="S49" s="125">
        <f t="shared" si="87"/>
        <v>-9588.672929999997</v>
      </c>
      <c r="T49" s="125">
        <f t="shared" si="87"/>
        <v>-8387.9069900000013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-31357.508070000003</v>
      </c>
      <c r="AD49" s="128">
        <v>-6457.5244831039536</v>
      </c>
      <c r="AE49" s="128">
        <v>-6741.4236881218994</v>
      </c>
      <c r="AF49" s="128">
        <v>-6993.8787853338481</v>
      </c>
      <c r="AG49" s="128">
        <v>-7254.85546872739</v>
      </c>
      <c r="AH49" s="128">
        <v>-8250.5889874183213</v>
      </c>
      <c r="AI49" s="128">
        <v>-8529.9106768455204</v>
      </c>
      <c r="AJ49" s="128">
        <v>-8877.7055741689419</v>
      </c>
      <c r="AK49" s="128">
        <v>-9290.4791510220966</v>
      </c>
      <c r="AL49" s="128">
        <v>-9738.6527727329249</v>
      </c>
      <c r="AM49" s="128">
        <v>-10146.521089759</v>
      </c>
      <c r="AN49" s="128">
        <v>-10492.651947105756</v>
      </c>
      <c r="AO49" s="129">
        <v>-10915.921015824712</v>
      </c>
      <c r="AP49" s="121"/>
      <c r="AQ49" s="130">
        <v>-7254.85546872739</v>
      </c>
      <c r="AR49" s="131">
        <f ca="1">SUMIF($AD$4:$AO$4,"&lt;"&amp;MONTH(TODAY()),$AD49:$AO49)</f>
        <v>-35698.271412705413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-0.41931259019606104</v>
      </c>
      <c r="E50" s="140">
        <f t="shared" ref="E50:P50" si="89">IFERROR(E49/E$11,"")</f>
        <v>-0.40245603617675241</v>
      </c>
      <c r="F50" s="140">
        <f t="shared" si="89"/>
        <v>-0.36116280649962546</v>
      </c>
      <c r="G50" s="141">
        <f t="shared" si="89"/>
        <v>-0.44861406257994818</v>
      </c>
      <c r="H50" s="141">
        <f t="shared" si="89"/>
        <v>-0.38831121812340552</v>
      </c>
      <c r="I50" s="141">
        <f t="shared" si="89"/>
        <v>-0.37794121066707914</v>
      </c>
      <c r="J50" s="141">
        <f t="shared" si="89"/>
        <v>-0.47412110523806678</v>
      </c>
      <c r="K50" s="141">
        <f t="shared" si="89"/>
        <v>-0.33967457151209091</v>
      </c>
      <c r="L50" s="141">
        <f t="shared" si="89"/>
        <v>-0.42981492664720583</v>
      </c>
      <c r="M50" s="141">
        <f t="shared" si="89"/>
        <v>-0.39048980813631284</v>
      </c>
      <c r="N50" s="141">
        <f t="shared" si="89"/>
        <v>-0.6620980897213562</v>
      </c>
      <c r="O50" s="141">
        <f t="shared" si="89"/>
        <v>-0.37343310872042323</v>
      </c>
      <c r="P50" s="141">
        <f t="shared" ca="1" si="89"/>
        <v>-0.40146518295407607</v>
      </c>
      <c r="Q50" s="142">
        <f>IFERROR(Q49/Q$11,"")</f>
        <v>-0.31518874534509139</v>
      </c>
      <c r="R50" s="141">
        <f t="shared" ref="R50:AO50" si="90">IFERROR(R49/R$11,"")</f>
        <v>-0.44716255971382046</v>
      </c>
      <c r="S50" s="141">
        <f t="shared" si="90"/>
        <v>-0.43610326057659493</v>
      </c>
      <c r="T50" s="141">
        <f t="shared" si="90"/>
        <v>-0.40254528955153679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-0.40010553716575381</v>
      </c>
      <c r="AD50" s="144">
        <f t="shared" si="90"/>
        <v>-0.38</v>
      </c>
      <c r="AE50" s="144">
        <f t="shared" si="90"/>
        <v>-0.38</v>
      </c>
      <c r="AF50" s="144">
        <f t="shared" si="90"/>
        <v>-0.38</v>
      </c>
      <c r="AG50" s="144">
        <f t="shared" si="90"/>
        <v>-0.38</v>
      </c>
      <c r="AH50" s="144">
        <f t="shared" si="90"/>
        <v>-0.37999999999999995</v>
      </c>
      <c r="AI50" s="144">
        <f t="shared" si="90"/>
        <v>-0.38</v>
      </c>
      <c r="AJ50" s="144">
        <f t="shared" si="90"/>
        <v>-0.38</v>
      </c>
      <c r="AK50" s="144">
        <f t="shared" si="90"/>
        <v>-0.38</v>
      </c>
      <c r="AL50" s="144">
        <f t="shared" si="90"/>
        <v>-0.38</v>
      </c>
      <c r="AM50" s="144">
        <f t="shared" si="90"/>
        <v>-0.37999999999999995</v>
      </c>
      <c r="AN50" s="144">
        <f t="shared" si="90"/>
        <v>-0.38</v>
      </c>
      <c r="AO50" s="145">
        <f t="shared" si="90"/>
        <v>-0.38</v>
      </c>
      <c r="AP50" s="56"/>
      <c r="AQ50" s="146">
        <f t="shared" ref="AQ50" si="92">IFERROR(AQ49/AQ$11,"")</f>
        <v>-0.38</v>
      </c>
      <c r="AR50" s="147">
        <f ca="1">IFERROR(AR49/AR$11,"")</f>
        <v>-0.38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-4.6068773028411392E-2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2.2545289551536785E-2</v>
      </c>
      <c r="AV50" s="45">
        <f ca="1">IF($AR50&lt;&gt;0,IFERROR(($AR50-$AC50),""),"")</f>
        <v>2.0105537165753806E-2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-0.10855116359387895</v>
      </c>
      <c r="E51" s="151">
        <f t="shared" si="93"/>
        <v>-0.13811504716400802</v>
      </c>
      <c r="F51" s="151">
        <f>IFERROR(F52/F$11,"")</f>
        <v>-0.13396098974396647</v>
      </c>
      <c r="G51" s="151">
        <f t="shared" ref="G51:AO51" si="94">IFERROR(G52/G$11,"")</f>
        <v>-0.17643875083099519</v>
      </c>
      <c r="H51" s="151">
        <f t="shared" si="94"/>
        <v>-0.1421568655496093</v>
      </c>
      <c r="I51" s="151">
        <f t="shared" si="94"/>
        <v>-0.14729977532966984</v>
      </c>
      <c r="J51" s="151">
        <f t="shared" si="94"/>
        <v>-0.17422192311167892</v>
      </c>
      <c r="K51" s="151">
        <f t="shared" si="94"/>
        <v>-0.13110962103100038</v>
      </c>
      <c r="L51" s="151">
        <f t="shared" si="94"/>
        <v>-0.24629339465969893</v>
      </c>
      <c r="M51" s="151">
        <f t="shared" si="94"/>
        <v>-0.11209633589726314</v>
      </c>
      <c r="N51" s="151">
        <f t="shared" si="94"/>
        <v>-0.24005911026040525</v>
      </c>
      <c r="O51" s="151">
        <f t="shared" si="94"/>
        <v>-0.21183451462387609</v>
      </c>
      <c r="P51" s="151">
        <f t="shared" ca="1" si="94"/>
        <v>-0.14277915024767701</v>
      </c>
      <c r="Q51" s="152">
        <f t="shared" si="94"/>
        <v>-0.13299087322929937</v>
      </c>
      <c r="R51" s="151">
        <f t="shared" si="94"/>
        <v>-0.15235191296479669</v>
      </c>
      <c r="S51" s="151">
        <f t="shared" si="94"/>
        <v>-0.17658053295578244</v>
      </c>
      <c r="T51" s="151">
        <f t="shared" si="94"/>
        <v>-0.18622875269048081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-0.16344801059570896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9.7900018594856142E-3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-679.43194000000062</v>
      </c>
      <c r="E52" s="156">
        <f t="shared" si="95"/>
        <v>-1378.3301900000001</v>
      </c>
      <c r="F52" s="156">
        <f t="shared" si="95"/>
        <v>-1553.6491699999992</v>
      </c>
      <c r="G52" s="156">
        <f t="shared" si="95"/>
        <v>-1946.2883899999979</v>
      </c>
      <c r="H52" s="156">
        <f t="shared" si="95"/>
        <v>-1883.4308499999988</v>
      </c>
      <c r="I52" s="156">
        <f t="shared" si="95"/>
        <v>-1959.1942799999974</v>
      </c>
      <c r="J52" s="156">
        <f t="shared" si="95"/>
        <v>-2541.9932899999985</v>
      </c>
      <c r="K52" s="156">
        <f t="shared" si="95"/>
        <v>-2182.3210999999865</v>
      </c>
      <c r="L52" s="156">
        <f t="shared" si="95"/>
        <v>-2357.9681399999981</v>
      </c>
      <c r="M52" s="156">
        <f t="shared" si="95"/>
        <v>-1775.4223299999985</v>
      </c>
      <c r="N52" s="156">
        <f t="shared" si="95"/>
        <v>-2029.816530000001</v>
      </c>
      <c r="O52" s="156">
        <f t="shared" si="95"/>
        <v>-3713.2710699999952</v>
      </c>
      <c r="P52" s="156">
        <f ca="1">SUMIF($D$4:$O$4,"&lt;"&amp;MONTH(TODAY()),$D52:$O52)</f>
        <v>-7441.1305399999965</v>
      </c>
      <c r="Q52" s="157">
        <f t="shared" ref="Q52:AB52" si="96">+Q53+Q55</f>
        <v>-2534.5268600000022</v>
      </c>
      <c r="R52" s="156">
        <f t="shared" si="96"/>
        <v>-2512.4131000000007</v>
      </c>
      <c r="S52" s="156">
        <f t="shared" si="96"/>
        <v>-3882.5047399999967</v>
      </c>
      <c r="T52" s="156">
        <f t="shared" si="96"/>
        <v>-3880.4812700000007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-12809.92597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0.99378534544924491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-359.54512000000045</v>
      </c>
      <c r="E53" s="156">
        <v>-456.22886000000017</v>
      </c>
      <c r="F53" s="156">
        <v>-671.87050999999963</v>
      </c>
      <c r="G53" s="156">
        <v>-677.23449999999832</v>
      </c>
      <c r="H53" s="156">
        <v>-784.60621000000071</v>
      </c>
      <c r="I53" s="156">
        <v>-853.19151999999815</v>
      </c>
      <c r="J53" s="156">
        <v>-960.34829999999886</v>
      </c>
      <c r="K53" s="156">
        <v>-974.62038999998867</v>
      </c>
      <c r="L53" s="156">
        <v>-909.61252999999817</v>
      </c>
      <c r="M53" s="156">
        <v>-881.01963999999964</v>
      </c>
      <c r="N53" s="156">
        <v>-823.42923000000133</v>
      </c>
      <c r="O53" s="156">
        <v>-1035.7017599999965</v>
      </c>
      <c r="P53" s="165">
        <f ca="1">SUMIF($D$4:$O$4,"&lt;"&amp;MONTH(TODAY()),$D53:$O53)</f>
        <v>-2949.4851999999992</v>
      </c>
      <c r="Q53" s="157">
        <v>-1029.7304100000026</v>
      </c>
      <c r="R53" s="156">
        <v>-878.10406000000137</v>
      </c>
      <c r="S53" s="156">
        <v>-1150.1012699999974</v>
      </c>
      <c r="T53" s="156">
        <v>-1580.7399600000022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-4638.6757000000034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-5.7443636135947412E-2</v>
      </c>
      <c r="E54" s="151">
        <f t="shared" ref="E54:P54" si="99">IFERROR(E53/E$11,"")</f>
        <v>-4.5716237642942165E-2</v>
      </c>
      <c r="F54" s="151">
        <f t="shared" si="99"/>
        <v>-5.7930992554376691E-2</v>
      </c>
      <c r="G54" s="151">
        <f t="shared" si="99"/>
        <v>-6.1393989613046734E-2</v>
      </c>
      <c r="H54" s="151">
        <f t="shared" si="99"/>
        <v>-5.9220204184485294E-2</v>
      </c>
      <c r="I54" s="151">
        <f t="shared" si="99"/>
        <v>-6.4146226074720578E-2</v>
      </c>
      <c r="J54" s="151">
        <f t="shared" si="99"/>
        <v>-6.5819893522626668E-2</v>
      </c>
      <c r="K54" s="151">
        <f t="shared" si="99"/>
        <v>-5.855330362795149E-2</v>
      </c>
      <c r="L54" s="151">
        <f t="shared" si="99"/>
        <v>-9.5010426153890687E-2</v>
      </c>
      <c r="M54" s="151">
        <f t="shared" si="99"/>
        <v>-5.5625679495382878E-2</v>
      </c>
      <c r="N54" s="151">
        <f t="shared" si="99"/>
        <v>-9.738401741964868E-2</v>
      </c>
      <c r="O54" s="151">
        <f t="shared" si="99"/>
        <v>-5.9084665646209809E-2</v>
      </c>
      <c r="P54" s="151">
        <f t="shared" ca="1" si="99"/>
        <v>-5.6594221571618836E-2</v>
      </c>
      <c r="Q54" s="152">
        <f>IFERROR(Q53/Q$11,"")</f>
        <v>-5.4031680854494751E-2</v>
      </c>
      <c r="R54" s="151">
        <f t="shared" ref="R54:AO54" si="100">IFERROR(R53/R$11,"")</f>
        <v>-5.3247944505286485E-2</v>
      </c>
      <c r="S54" s="151">
        <f t="shared" si="100"/>
        <v>-5.2307855060010039E-2</v>
      </c>
      <c r="T54" s="151">
        <f t="shared" si="100"/>
        <v>-7.5861526083026515E-2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-5.9187095752096547E-2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-319.88682000000023</v>
      </c>
      <c r="E55" s="156">
        <v>-922.10132999999985</v>
      </c>
      <c r="F55" s="156">
        <v>-881.7786599999996</v>
      </c>
      <c r="G55" s="156">
        <v>-1269.0538899999997</v>
      </c>
      <c r="H55" s="156">
        <v>-1098.8246399999982</v>
      </c>
      <c r="I55" s="156">
        <v>-1106.0027599999994</v>
      </c>
      <c r="J55" s="156">
        <v>-1581.6449899999996</v>
      </c>
      <c r="K55" s="156">
        <v>-1207.7007099999976</v>
      </c>
      <c r="L55" s="156">
        <v>-1448.3556099999998</v>
      </c>
      <c r="M55" s="156">
        <v>-894.40268999999898</v>
      </c>
      <c r="N55" s="156">
        <v>-1206.3872999999996</v>
      </c>
      <c r="O55" s="156">
        <v>-2677.5693099999989</v>
      </c>
      <c r="P55" s="156">
        <f ca="1">SUMIF($D$4:$O$4,"&lt;"&amp;MONTH(TODAY()),$D55:$O55)</f>
        <v>-4491.6453399999973</v>
      </c>
      <c r="Q55" s="157">
        <v>-1504.7964499999996</v>
      </c>
      <c r="R55" s="156">
        <v>-1634.3090399999992</v>
      </c>
      <c r="S55" s="156">
        <v>-2732.4034699999993</v>
      </c>
      <c r="T55" s="156">
        <v>-2299.7413099999985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-8171.2502699999968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-5.1107527457931554E-2</v>
      </c>
      <c r="E56" s="151">
        <f t="shared" ref="E56:P56" si="103">IFERROR(E55/E$11,"")</f>
        <v>-9.2398809521065842E-2</v>
      </c>
      <c r="F56" s="151">
        <f t="shared" si="103"/>
        <v>-7.602999718958979E-2</v>
      </c>
      <c r="G56" s="151">
        <f t="shared" si="103"/>
        <v>-0.11504476121794847</v>
      </c>
      <c r="H56" s="151">
        <f t="shared" si="103"/>
        <v>-8.2936661365124009E-2</v>
      </c>
      <c r="I56" s="151">
        <f t="shared" si="103"/>
        <v>-8.3153549254949277E-2</v>
      </c>
      <c r="J56" s="151">
        <f t="shared" si="103"/>
        <v>-0.10840202958905223</v>
      </c>
      <c r="K56" s="151">
        <f t="shared" si="103"/>
        <v>-7.2556317403048867E-2</v>
      </c>
      <c r="L56" s="151">
        <f t="shared" si="103"/>
        <v>-0.15128296850580825</v>
      </c>
      <c r="M56" s="151">
        <f t="shared" si="103"/>
        <v>-5.6470656401880273E-2</v>
      </c>
      <c r="N56" s="151">
        <f t="shared" si="103"/>
        <v>-0.14267509284075658</v>
      </c>
      <c r="O56" s="151">
        <f t="shared" si="103"/>
        <v>-0.15274984897766627</v>
      </c>
      <c r="P56" s="151">
        <f t="shared" ca="1" si="103"/>
        <v>-8.6184928676058162E-2</v>
      </c>
      <c r="Q56" s="152">
        <f>IFERROR(Q55/Q$11,"")</f>
        <v>-7.8959192374804629E-2</v>
      </c>
      <c r="R56" s="151">
        <f t="shared" ref="R56:AO56" si="104">IFERROR(R55/R$11,"")</f>
        <v>-9.9103968459510208E-2</v>
      </c>
      <c r="S56" s="151">
        <f t="shared" si="104"/>
        <v>-0.12427267789577241</v>
      </c>
      <c r="T56" s="151">
        <f t="shared" si="104"/>
        <v>-0.11036722660745429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-0.10426091484361241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-0.11803175770471697</v>
      </c>
      <c r="E57" s="151">
        <f t="shared" si="107"/>
        <v>-0.19656269910030896</v>
      </c>
      <c r="F57" s="151">
        <f t="shared" si="107"/>
        <v>-0.18256720860245493</v>
      </c>
      <c r="G57" s="151">
        <f t="shared" si="107"/>
        <v>-0.20793244165167071</v>
      </c>
      <c r="H57" s="151">
        <f t="shared" si="107"/>
        <v>-0.17193333803901031</v>
      </c>
      <c r="I57" s="151">
        <f t="shared" si="107"/>
        <v>-0.17420409769548381</v>
      </c>
      <c r="J57" s="151">
        <f t="shared" si="107"/>
        <v>-0.21719051074200388</v>
      </c>
      <c r="K57" s="151">
        <f t="shared" si="107"/>
        <v>-0.14627612696962863</v>
      </c>
      <c r="L57" s="151">
        <f t="shared" si="107"/>
        <v>-7.1832978082865193E-2</v>
      </c>
      <c r="M57" s="151">
        <f t="shared" si="107"/>
        <v>-0.186426783146137</v>
      </c>
      <c r="N57" s="151">
        <f t="shared" si="107"/>
        <v>-0.22424308449152666</v>
      </c>
      <c r="O57" s="151">
        <f t="shared" si="107"/>
        <v>-0.1128235957796757</v>
      </c>
      <c r="P57" s="151">
        <f t="shared" ca="1" si="107"/>
        <v>-0.1801620281486922</v>
      </c>
      <c r="Q57" s="152">
        <f t="shared" si="107"/>
        <v>-0.10652507633247599</v>
      </c>
      <c r="R57" s="151">
        <f t="shared" si="107"/>
        <v>-0.18340849989897276</v>
      </c>
      <c r="S57" s="151">
        <f t="shared" si="107"/>
        <v>-0.17385921536689466</v>
      </c>
      <c r="T57" s="151">
        <f t="shared" si="107"/>
        <v>-0.12078582082860041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-0.14538424924531287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-8.71466208230703E-2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-738.77186999999992</v>
      </c>
      <c r="E58" s="156">
        <f t="shared" ref="E58:AB58" si="108">+E59+E61</f>
        <v>-1961.6132200000004</v>
      </c>
      <c r="F58" s="156">
        <f t="shared" si="108"/>
        <v>-2117.3730700000001</v>
      </c>
      <c r="G58" s="156">
        <f t="shared" si="108"/>
        <v>-2293.6939600000001</v>
      </c>
      <c r="H58" s="156">
        <f t="shared" si="108"/>
        <v>-2277.9381899999998</v>
      </c>
      <c r="I58" s="156">
        <f t="shared" si="108"/>
        <v>-2317.0413599999997</v>
      </c>
      <c r="J58" s="156">
        <f t="shared" si="108"/>
        <v>-3168.9285199999999</v>
      </c>
      <c r="K58" s="156">
        <f t="shared" si="108"/>
        <v>-2434.7677599999997</v>
      </c>
      <c r="L58" s="156">
        <f t="shared" si="108"/>
        <v>-687.71586000000002</v>
      </c>
      <c r="M58" s="156">
        <f t="shared" si="108"/>
        <v>-2952.6948499999999</v>
      </c>
      <c r="N58" s="156">
        <f t="shared" si="108"/>
        <v>-1896.0843399999999</v>
      </c>
      <c r="O58" s="156">
        <f t="shared" si="108"/>
        <v>-1977.6975199999993</v>
      </c>
      <c r="P58" s="156">
        <f t="shared" ca="1" si="108"/>
        <v>-9389.3903100000007</v>
      </c>
      <c r="Q58" s="157">
        <f t="shared" si="108"/>
        <v>-2030.1443300000001</v>
      </c>
      <c r="R58" s="156">
        <f t="shared" si="108"/>
        <v>-3024.5627300000006</v>
      </c>
      <c r="S58" s="156">
        <f t="shared" si="108"/>
        <v>-3822.6706900000008</v>
      </c>
      <c r="T58" s="156">
        <f t="shared" si="108"/>
        <v>-2516.8353900000002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-11394.21314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-487.17851999999993</v>
      </c>
      <c r="E59" s="156">
        <v>-1300.4139700000003</v>
      </c>
      <c r="F59" s="156">
        <v>-1133.06241</v>
      </c>
      <c r="G59" s="156">
        <v>-1462.0259599999999</v>
      </c>
      <c r="H59" s="156">
        <v>-1521.8258600000001</v>
      </c>
      <c r="I59" s="156">
        <v>-1507.6816399999998</v>
      </c>
      <c r="J59" s="156">
        <v>-1946.50622</v>
      </c>
      <c r="K59" s="156">
        <v>-1545.8277599999999</v>
      </c>
      <c r="L59" s="156">
        <v>-288.00585999999998</v>
      </c>
      <c r="M59" s="156">
        <v>-1816.0965699999999</v>
      </c>
      <c r="N59" s="156">
        <v>-1147.01235</v>
      </c>
      <c r="O59" s="156">
        <v>-2282.8323799999994</v>
      </c>
      <c r="P59" s="166">
        <f ca="1">SUMIF($D$4:$O$4,"&lt;"&amp;MONTH(TODAY()),$D59:$O59)</f>
        <v>-5904.5067200000003</v>
      </c>
      <c r="Q59" s="157">
        <v>-1006.0043300000001</v>
      </c>
      <c r="R59" s="156">
        <v>-1841.9721000000002</v>
      </c>
      <c r="S59" s="156">
        <v>-2455.5429800000006</v>
      </c>
      <c r="T59" s="156">
        <v>-1738.28539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-7041.8048000000008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-7.7835309337891553E-2</v>
      </c>
      <c r="E60" s="151">
        <f t="shared" ref="E60:P60" si="110">IFERROR(E59/E$11,"")</f>
        <v>-0.13030748227265118</v>
      </c>
      <c r="F60" s="151">
        <f t="shared" si="110"/>
        <v>-9.7696548755137572E-2</v>
      </c>
      <c r="G60" s="151">
        <f t="shared" si="110"/>
        <v>-0.13253844362956244</v>
      </c>
      <c r="H60" s="151">
        <f t="shared" si="110"/>
        <v>-0.11486378391324466</v>
      </c>
      <c r="I60" s="151">
        <f t="shared" si="110"/>
        <v>-0.11335331524174747</v>
      </c>
      <c r="J60" s="151">
        <f t="shared" si="110"/>
        <v>-0.13340871446487765</v>
      </c>
      <c r="K60" s="151">
        <f t="shared" si="110"/>
        <v>-9.2870335072506721E-2</v>
      </c>
      <c r="L60" s="151">
        <f t="shared" si="110"/>
        <v>-3.0082654526997151E-2</v>
      </c>
      <c r="M60" s="151">
        <f t="shared" si="110"/>
        <v>-0.11466441966660836</v>
      </c>
      <c r="N60" s="151">
        <f t="shared" si="110"/>
        <v>-0.13565303076859681</v>
      </c>
      <c r="O60" s="151">
        <f t="shared" si="110"/>
        <v>-0.13023091502580994</v>
      </c>
      <c r="P60" s="151">
        <f t="shared" ca="1" si="110"/>
        <v>-0.11329467311203749</v>
      </c>
      <c r="Q60" s="152">
        <f>IFERROR(Q59/Q$11,"")</f>
        <v>-5.2786733662454122E-2</v>
      </c>
      <c r="R60" s="151">
        <f t="shared" ref="R60:AO60" si="111">IFERROR(R59/R$11,"")</f>
        <v>-0.11169658885427072</v>
      </c>
      <c r="S60" s="151">
        <f t="shared" si="111"/>
        <v>-0.11168076207016575</v>
      </c>
      <c r="T60" s="151">
        <f t="shared" si="111"/>
        <v>-8.3422312201956825E-2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-8.9849776513838381E-2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-251.59335000000002</v>
      </c>
      <c r="E61" s="156">
        <v>-661.19925000000012</v>
      </c>
      <c r="F61" s="156">
        <v>-984.31065999999998</v>
      </c>
      <c r="G61" s="156">
        <v>-831.66800000000001</v>
      </c>
      <c r="H61" s="156">
        <v>-756.11232999999993</v>
      </c>
      <c r="I61" s="156">
        <v>-809.35972000000004</v>
      </c>
      <c r="J61" s="156">
        <v>-1222.4223</v>
      </c>
      <c r="K61" s="156">
        <v>-888.94</v>
      </c>
      <c r="L61" s="156">
        <v>-399.71</v>
      </c>
      <c r="M61" s="156">
        <v>-1136.5982799999999</v>
      </c>
      <c r="N61" s="156">
        <v>-749.07199000000003</v>
      </c>
      <c r="O61" s="156">
        <v>305.13486000000012</v>
      </c>
      <c r="P61" s="156">
        <f ca="1">SUMIF($D$4:$O$4,"&lt;"&amp;MONTH(TODAY()),$D61:$O61)</f>
        <v>-3484.8835899999999</v>
      </c>
      <c r="Q61" s="157">
        <v>-1024.1400000000001</v>
      </c>
      <c r="R61" s="156">
        <v>-1182.5906300000001</v>
      </c>
      <c r="S61" s="156">
        <v>-1367.12771</v>
      </c>
      <c r="T61" s="156">
        <v>-778.55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-4352.40834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-4.0196448366825413E-2</v>
      </c>
      <c r="E62" s="151">
        <f t="shared" si="114"/>
        <v>-6.6255216827657781E-2</v>
      </c>
      <c r="F62" s="151">
        <f t="shared" si="114"/>
        <v>-8.4870659847317356E-2</v>
      </c>
      <c r="G62" s="151">
        <f t="shared" si="114"/>
        <v>-7.5393998022108263E-2</v>
      </c>
      <c r="H62" s="151">
        <f t="shared" si="114"/>
        <v>-5.7069554125765684E-2</v>
      </c>
      <c r="I62" s="151">
        <f t="shared" si="114"/>
        <v>-6.0850782453736367E-2</v>
      </c>
      <c r="J62" s="151">
        <f t="shared" si="114"/>
        <v>-8.3781796277126203E-2</v>
      </c>
      <c r="K62" s="151">
        <f t="shared" si="114"/>
        <v>-5.3405791897121919E-2</v>
      </c>
      <c r="L62" s="151">
        <f t="shared" si="114"/>
        <v>-4.1750323555868038E-2</v>
      </c>
      <c r="M62" s="151">
        <f t="shared" si="114"/>
        <v>-7.1762363479528649E-2</v>
      </c>
      <c r="N62" s="151">
        <f t="shared" si="114"/>
        <v>-8.8590053722929871E-2</v>
      </c>
      <c r="O62" s="151">
        <f t="shared" si="114"/>
        <v>1.7407319246134242E-2</v>
      </c>
      <c r="P62" s="151">
        <f t="shared" ca="1" si="114"/>
        <v>-6.6867355036654724E-2</v>
      </c>
      <c r="Q62" s="152">
        <f t="shared" si="114"/>
        <v>-5.3738342670021873E-2</v>
      </c>
      <c r="R62" s="151">
        <f t="shared" si="114"/>
        <v>-7.1711911044702037E-2</v>
      </c>
      <c r="S62" s="151">
        <f t="shared" si="114"/>
        <v>-6.21784532967289E-2</v>
      </c>
      <c r="T62" s="151">
        <f t="shared" si="114"/>
        <v>-3.7363508626643574E-2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-5.55344727314745E-2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-7.7246594744000086E-2</v>
      </c>
      <c r="E63" s="151">
        <f t="shared" si="116"/>
        <v>-5.7778001523551082E-3</v>
      </c>
      <c r="F63" s="151">
        <f t="shared" si="116"/>
        <v>-6.8676942521504686E-3</v>
      </c>
      <c r="G63" s="151">
        <f t="shared" si="116"/>
        <v>-3.3157646985293569E-3</v>
      </c>
      <c r="H63" s="151">
        <f t="shared" si="116"/>
        <v>-1.0878137817046944E-2</v>
      </c>
      <c r="I63" s="151">
        <f t="shared" si="116"/>
        <v>-8.0468609048483658E-3</v>
      </c>
      <c r="J63" s="151">
        <f t="shared" si="116"/>
        <v>-9.1181847445595855E-3</v>
      </c>
      <c r="K63" s="151">
        <f t="shared" si="116"/>
        <v>-3.5087954930726429E-3</v>
      </c>
      <c r="L63" s="151">
        <f t="shared" si="116"/>
        <v>-3.4395640204575345E-3</v>
      </c>
      <c r="M63" s="151">
        <f t="shared" si="116"/>
        <v>-2.8322424013819329E-3</v>
      </c>
      <c r="N63" s="151">
        <f t="shared" si="116"/>
        <v>-7.4362653308523196E-3</v>
      </c>
      <c r="O63" s="151">
        <f t="shared" si="116"/>
        <v>-1.4876463241851554E-2</v>
      </c>
      <c r="P63" s="151">
        <f t="shared" ca="1" si="116"/>
        <v>-1.5379118345760079E-2</v>
      </c>
      <c r="Q63" s="152">
        <f t="shared" si="116"/>
        <v>-3.9705480195352024E-3</v>
      </c>
      <c r="R63" s="151">
        <f t="shared" si="116"/>
        <v>-6.1673823659213643E-3</v>
      </c>
      <c r="S63" s="151">
        <f t="shared" si="116"/>
        <v>-4.3607561125982948E-3</v>
      </c>
      <c r="T63" s="151">
        <f t="shared" si="116"/>
        <v>-2.8532148693973707E-3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-4.2451980845983695E-3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-4.6254982913198619E-4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-483.49369999999999</v>
      </c>
      <c r="E64" s="156">
        <f t="shared" ref="E64:AB64" si="117">+E65</f>
        <v>-57.660020000000003</v>
      </c>
      <c r="F64" s="156">
        <f t="shared" si="117"/>
        <v>-79.649960000000007</v>
      </c>
      <c r="G64" s="156">
        <f t="shared" si="117"/>
        <v>-36.576059999999998</v>
      </c>
      <c r="H64" s="156">
        <f t="shared" si="117"/>
        <v>-144.12403</v>
      </c>
      <c r="I64" s="156">
        <f t="shared" si="117"/>
        <v>-107.02911</v>
      </c>
      <c r="J64" s="156">
        <f t="shared" si="117"/>
        <v>-133.03931</v>
      </c>
      <c r="K64" s="156">
        <f t="shared" si="117"/>
        <v>-58.403940000000006</v>
      </c>
      <c r="L64" s="156">
        <f t="shared" si="117"/>
        <v>-32.929760000000002</v>
      </c>
      <c r="M64" s="156">
        <f t="shared" si="117"/>
        <v>-44.858080000000001</v>
      </c>
      <c r="N64" s="156">
        <f t="shared" si="117"/>
        <v>-62.87724</v>
      </c>
      <c r="O64" s="156">
        <f t="shared" si="117"/>
        <v>-260.77120000000002</v>
      </c>
      <c r="P64" s="156">
        <f t="shared" ca="1" si="117"/>
        <v>-801.50377000000003</v>
      </c>
      <c r="Q64" s="157">
        <f t="shared" si="117"/>
        <v>-75.670310000000001</v>
      </c>
      <c r="R64" s="156">
        <f t="shared" si="117"/>
        <v>-101.7054</v>
      </c>
      <c r="S64" s="156">
        <f t="shared" si="117"/>
        <v>-95.880649999999989</v>
      </c>
      <c r="T64" s="156">
        <f t="shared" si="117"/>
        <v>-59.452940000000005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-332.70929999999998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-483.49369999999999</v>
      </c>
      <c r="E65" s="156">
        <v>-57.660020000000003</v>
      </c>
      <c r="F65" s="156">
        <v>-79.649960000000007</v>
      </c>
      <c r="G65" s="156">
        <v>-36.576059999999998</v>
      </c>
      <c r="H65" s="156">
        <v>-144.12403</v>
      </c>
      <c r="I65" s="156">
        <v>-107.02911</v>
      </c>
      <c r="J65" s="156">
        <v>-133.03931</v>
      </c>
      <c r="K65" s="156">
        <v>-58.403940000000006</v>
      </c>
      <c r="L65" s="156">
        <v>-32.929760000000002</v>
      </c>
      <c r="M65" s="156">
        <v>-44.858080000000001</v>
      </c>
      <c r="N65" s="156">
        <v>-62.87724</v>
      </c>
      <c r="O65" s="156">
        <v>-260.77120000000002</v>
      </c>
      <c r="P65" s="156">
        <f ca="1">SUMIF($D$4:$O$4,"&lt;"&amp;MONTH(TODAY()),$D65:$O65)</f>
        <v>-801.50377000000003</v>
      </c>
      <c r="Q65" s="157">
        <v>-75.670310000000001</v>
      </c>
      <c r="R65" s="156">
        <v>-101.7054</v>
      </c>
      <c r="S65" s="156">
        <v>-95.880649999999989</v>
      </c>
      <c r="T65" s="156">
        <v>-59.452940000000005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-332.70929999999998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-7.7246594744000086E-2</v>
      </c>
      <c r="E66" s="151">
        <f t="shared" ref="E66:P66" si="118">IFERROR(E65/E$11,"")</f>
        <v>-5.7778001523551082E-3</v>
      </c>
      <c r="F66" s="151">
        <f t="shared" si="118"/>
        <v>-6.8676942521504686E-3</v>
      </c>
      <c r="G66" s="151">
        <f t="shared" si="118"/>
        <v>-3.3157646985293569E-3</v>
      </c>
      <c r="H66" s="151">
        <f t="shared" si="118"/>
        <v>-1.0878137817046944E-2</v>
      </c>
      <c r="I66" s="151">
        <f t="shared" si="118"/>
        <v>-8.0468609048483658E-3</v>
      </c>
      <c r="J66" s="151">
        <f t="shared" si="118"/>
        <v>-9.1181847445595855E-3</v>
      </c>
      <c r="K66" s="151">
        <f t="shared" si="118"/>
        <v>-3.5087954930726429E-3</v>
      </c>
      <c r="L66" s="151">
        <f t="shared" si="118"/>
        <v>-3.4395640204575345E-3</v>
      </c>
      <c r="M66" s="151">
        <f t="shared" si="118"/>
        <v>-2.8322424013819329E-3</v>
      </c>
      <c r="N66" s="151">
        <f t="shared" si="118"/>
        <v>-7.4362653308523196E-3</v>
      </c>
      <c r="O66" s="151">
        <f t="shared" si="118"/>
        <v>-1.4876463241851554E-2</v>
      </c>
      <c r="P66" s="151">
        <f t="shared" ca="1" si="118"/>
        <v>-1.5379118345760079E-2</v>
      </c>
      <c r="Q66" s="152">
        <f>IFERROR(Q65/Q$11,"")</f>
        <v>-3.9705480195352024E-3</v>
      </c>
      <c r="R66" s="151">
        <f t="shared" ref="R66:AO66" si="119">IFERROR(R65/R$11,"")</f>
        <v>-6.1673823659213643E-3</v>
      </c>
      <c r="S66" s="151">
        <f t="shared" si="119"/>
        <v>-4.3607561125982948E-3</v>
      </c>
      <c r="T66" s="151">
        <f t="shared" si="119"/>
        <v>-2.8532148693973707E-3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-4.2451980845983695E-3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-0.11548307415346505</v>
      </c>
      <c r="E67" s="151">
        <f t="shared" ref="E67:AO67" si="122">IFERROR(E68/E$11,"")</f>
        <v>-6.2000489760080289E-2</v>
      </c>
      <c r="F67" s="151">
        <f t="shared" si="122"/>
        <v>-3.7766913901053509E-2</v>
      </c>
      <c r="G67" s="151">
        <f t="shared" si="122"/>
        <v>-6.0927105398752845E-2</v>
      </c>
      <c r="H67" s="151">
        <f t="shared" si="122"/>
        <v>-6.3342876717738972E-2</v>
      </c>
      <c r="I67" s="151">
        <f t="shared" si="122"/>
        <v>-4.8390476737077123E-2</v>
      </c>
      <c r="J67" s="151">
        <f t="shared" si="122"/>
        <v>-7.3590486639824426E-2</v>
      </c>
      <c r="K67" s="151">
        <f t="shared" si="122"/>
        <v>-5.878002801838924E-2</v>
      </c>
      <c r="L67" s="151">
        <f t="shared" si="122"/>
        <v>-0.10824898988418415</v>
      </c>
      <c r="M67" s="151">
        <f t="shared" si="122"/>
        <v>-8.9134446691530755E-2</v>
      </c>
      <c r="N67" s="151">
        <f t="shared" si="122"/>
        <v>-0.19035962963857189</v>
      </c>
      <c r="O67" s="151">
        <f t="shared" si="122"/>
        <v>-3.3898535075019907E-2</v>
      </c>
      <c r="P67" s="151">
        <f t="shared" ca="1" si="122"/>
        <v>-6.3144886211946763E-2</v>
      </c>
      <c r="Q67" s="152">
        <f t="shared" si="122"/>
        <v>-7.1702247763780813E-2</v>
      </c>
      <c r="R67" s="151">
        <f t="shared" si="122"/>
        <v>-0.10523476448412963</v>
      </c>
      <c r="S67" s="151">
        <f t="shared" si="122"/>
        <v>-8.1302756141319557E-2</v>
      </c>
      <c r="T67" s="151">
        <f t="shared" si="122"/>
        <v>-9.2677501163058187E-2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-8.7028079240133546E-2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3.1750395764305342E-2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-722.81941999999992</v>
      </c>
      <c r="E68" s="168">
        <f t="shared" ref="E68:O68" si="123">+E69+E71</f>
        <v>-618.73885999999982</v>
      </c>
      <c r="F68" s="168">
        <f t="shared" si="123"/>
        <v>-438.01209999999998</v>
      </c>
      <c r="G68" s="168">
        <f t="shared" si="123"/>
        <v>-672.08432000000005</v>
      </c>
      <c r="H68" s="168">
        <f t="shared" si="123"/>
        <v>-839.22733999999991</v>
      </c>
      <c r="I68" s="168">
        <f t="shared" si="123"/>
        <v>-643.62858000000006</v>
      </c>
      <c r="J68" s="168">
        <f t="shared" si="123"/>
        <v>-1073.72551</v>
      </c>
      <c r="K68" s="168">
        <f t="shared" si="123"/>
        <v>-978.39422000000025</v>
      </c>
      <c r="L68" s="168">
        <f t="shared" si="123"/>
        <v>-1036.3561300000001</v>
      </c>
      <c r="M68" s="168">
        <f t="shared" si="123"/>
        <v>-1411.7436199999997</v>
      </c>
      <c r="N68" s="168">
        <f t="shared" si="123"/>
        <v>-1609.5832499999997</v>
      </c>
      <c r="O68" s="168">
        <f t="shared" si="123"/>
        <v>-594.21123999999998</v>
      </c>
      <c r="P68" s="168">
        <f ca="1">SUMIF($D$4:$O$4,"&lt;"&amp;MONTH(TODAY()),$D68:$O68)</f>
        <v>-3290.8820399999995</v>
      </c>
      <c r="Q68" s="169">
        <f>+Q69+Q71</f>
        <v>-1366.4943199999993</v>
      </c>
      <c r="R68" s="168">
        <f t="shared" ref="R68:AB68" si="124">+R69+R71</f>
        <v>-1735.4111</v>
      </c>
      <c r="S68" s="168">
        <f t="shared" si="124"/>
        <v>-1787.6168500000001</v>
      </c>
      <c r="T68" s="168">
        <f t="shared" si="124"/>
        <v>-1931.1373900000001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-6820.6596599999993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-722.81941999999992</v>
      </c>
      <c r="E69" s="156">
        <v>-618.73885999999982</v>
      </c>
      <c r="F69" s="156">
        <v>-438.01209999999998</v>
      </c>
      <c r="G69" s="156">
        <v>-672.08432000000005</v>
      </c>
      <c r="H69" s="156">
        <v>-839.22733999999991</v>
      </c>
      <c r="I69" s="156">
        <v>-643.62858000000006</v>
      </c>
      <c r="J69" s="156">
        <v>-1073.72551</v>
      </c>
      <c r="K69" s="156">
        <v>-978.39422000000025</v>
      </c>
      <c r="L69" s="156">
        <v>-1036.3561300000001</v>
      </c>
      <c r="M69" s="156">
        <v>-1411.7436199999997</v>
      </c>
      <c r="N69" s="156">
        <v>-1609.5832499999997</v>
      </c>
      <c r="O69" s="156">
        <v>-594.21123999999998</v>
      </c>
      <c r="P69" s="156">
        <f ca="1">SUMIF($D$4:$O$4,"&lt;"&amp;MONTH(TODAY()),$D69:$O69)</f>
        <v>-3290.8820399999995</v>
      </c>
      <c r="Q69" s="157">
        <v>-1366.4943199999993</v>
      </c>
      <c r="R69" s="156">
        <v>-1735.4111</v>
      </c>
      <c r="S69" s="156">
        <v>-1787.6168500000001</v>
      </c>
      <c r="T69" s="156">
        <v>-1931.1373900000001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-6820.6596599999993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-0.11548307415346505</v>
      </c>
      <c r="E70" s="154">
        <f t="shared" ref="E70:P70" si="126">IFERROR(E69/E$11,"")</f>
        <v>-6.2000489760080289E-2</v>
      </c>
      <c r="F70" s="154">
        <f t="shared" si="126"/>
        <v>-3.7766913901053509E-2</v>
      </c>
      <c r="G70" s="154">
        <f t="shared" si="126"/>
        <v>-6.0927105398752845E-2</v>
      </c>
      <c r="H70" s="154">
        <f t="shared" si="126"/>
        <v>-6.3342876717738972E-2</v>
      </c>
      <c r="I70" s="154">
        <f t="shared" si="126"/>
        <v>-4.8390476737077123E-2</v>
      </c>
      <c r="J70" s="154">
        <f t="shared" si="126"/>
        <v>-7.3590486639824426E-2</v>
      </c>
      <c r="K70" s="154">
        <f t="shared" si="126"/>
        <v>-5.878002801838924E-2</v>
      </c>
      <c r="L70" s="154">
        <f t="shared" si="126"/>
        <v>-0.10824898988418415</v>
      </c>
      <c r="M70" s="154">
        <f t="shared" si="126"/>
        <v>-8.9134446691530755E-2</v>
      </c>
      <c r="N70" s="154">
        <f t="shared" si="126"/>
        <v>-0.19035962963857189</v>
      </c>
      <c r="O70" s="154">
        <f t="shared" si="126"/>
        <v>-3.3898535075019907E-2</v>
      </c>
      <c r="P70" s="154">
        <f t="shared" ca="1" si="126"/>
        <v>-6.3144886211946763E-2</v>
      </c>
      <c r="Q70" s="172">
        <f>IFERROR(Q69/Q$11,"")</f>
        <v>-7.1702247763780813E-2</v>
      </c>
      <c r="R70" s="154">
        <f t="shared" ref="R70:AO70" si="127">IFERROR(R69/R$11,"")</f>
        <v>-0.10523476448412963</v>
      </c>
      <c r="S70" s="154">
        <f t="shared" si="127"/>
        <v>-8.1302756141319557E-2</v>
      </c>
      <c r="T70" s="154">
        <f t="shared" si="127"/>
        <v>-9.2677501163058187E-2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-8.7028079240133546E-2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-7.2135699999999998</v>
      </c>
      <c r="E73" s="176">
        <f t="shared" si="134"/>
        <v>-3.1359999999999999E-2</v>
      </c>
      <c r="F73" s="176">
        <f t="shared" si="134"/>
        <v>-66.635960000000011</v>
      </c>
      <c r="G73" s="176">
        <f t="shared" si="134"/>
        <v>-102.43610000000001</v>
      </c>
      <c r="H73" s="176">
        <f t="shared" si="134"/>
        <v>-57.585799999999999</v>
      </c>
      <c r="I73" s="176">
        <f t="shared" si="134"/>
        <v>-8.35</v>
      </c>
      <c r="J73" s="176">
        <f t="shared" si="134"/>
        <v>-26.755860000000002</v>
      </c>
      <c r="K73" s="176">
        <f t="shared" si="134"/>
        <v>-8.5</v>
      </c>
      <c r="L73" s="176">
        <f t="shared" si="134"/>
        <v>-99.708320000000001</v>
      </c>
      <c r="M73" s="176">
        <f t="shared" si="134"/>
        <v>-16.7</v>
      </c>
      <c r="N73" s="176">
        <f t="shared" si="134"/>
        <v>-160.79478</v>
      </c>
      <c r="O73" s="176">
        <f t="shared" si="134"/>
        <v>-82.111400000000003</v>
      </c>
      <c r="P73" s="176">
        <f ca="1">SUMIF($D$4:$O$4,"&lt;"&amp;MONTH(TODAY()),$D73:$O73)</f>
        <v>-233.90279000000004</v>
      </c>
      <c r="Q73" s="177">
        <f t="shared" ref="Q73:AB73" si="135">+Q75+Q77+Q79+Q81+Q83</f>
        <v>-113.95572000000001</v>
      </c>
      <c r="R73" s="176">
        <f t="shared" si="135"/>
        <v>-53.172770000000007</v>
      </c>
      <c r="S73" s="176">
        <f t="shared" si="135"/>
        <v>-73.123639999999995</v>
      </c>
      <c r="T73" s="176">
        <f t="shared" si="135"/>
        <v>-104.43315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-344.68528000000003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1.9495568456823209E-2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-1.152494269206562E-3</v>
      </c>
      <c r="E74" s="182">
        <f t="shared" si="137"/>
        <v>-3.1424167521595759E-6</v>
      </c>
      <c r="F74" s="182">
        <f t="shared" si="137"/>
        <v>-5.7455822887861911E-3</v>
      </c>
      <c r="G74" s="182">
        <f t="shared" si="137"/>
        <v>-9.2862381632965139E-3</v>
      </c>
      <c r="H74" s="182">
        <f t="shared" si="137"/>
        <v>-4.3464387493529141E-3</v>
      </c>
      <c r="I74" s="182">
        <f t="shared" si="137"/>
        <v>-6.2778517503774293E-4</v>
      </c>
      <c r="J74" s="182">
        <f t="shared" si="137"/>
        <v>-1.8337803652136503E-3</v>
      </c>
      <c r="K74" s="182">
        <f t="shared" si="137"/>
        <v>-5.1066352186372114E-4</v>
      </c>
      <c r="L74" s="182">
        <f t="shared" si="137"/>
        <v>-1.0414687201250978E-2</v>
      </c>
      <c r="M74" s="182">
        <f t="shared" si="137"/>
        <v>-1.0544019740273832E-3</v>
      </c>
      <c r="N74" s="182">
        <f t="shared" si="137"/>
        <v>-1.9016621084131966E-2</v>
      </c>
      <c r="O74" s="182">
        <f t="shared" si="137"/>
        <v>-4.6842873133113227E-3</v>
      </c>
      <c r="P74" s="182">
        <f t="shared" ca="1" si="137"/>
        <v>-4.4880870476922E-3</v>
      </c>
      <c r="Q74" s="183">
        <f t="shared" si="137"/>
        <v>-5.9794476639610456E-3</v>
      </c>
      <c r="R74" s="182">
        <f t="shared" si="137"/>
        <v>-3.2243794729207359E-3</v>
      </c>
      <c r="S74" s="182">
        <f t="shared" si="137"/>
        <v>-3.3257425779386895E-3</v>
      </c>
      <c r="T74" s="182">
        <f t="shared" si="137"/>
        <v>-5.0118668048713148E-3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-4.3980053772024194E-3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-4.2743713584251991E-3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-73.605200000000011</v>
      </c>
      <c r="H75" s="188">
        <v>-3.0408000000000004</v>
      </c>
      <c r="I75" s="188">
        <v>0</v>
      </c>
      <c r="J75" s="188">
        <v>0</v>
      </c>
      <c r="K75" s="188">
        <v>-2.8</v>
      </c>
      <c r="L75" s="188">
        <v>-44.782899999999998</v>
      </c>
      <c r="M75" s="188">
        <v>-16.7</v>
      </c>
      <c r="N75" s="188">
        <v>-57.6</v>
      </c>
      <c r="O75" s="188">
        <v>-44.198599999999999</v>
      </c>
      <c r="P75" s="188">
        <f ca="1">SUMIF($D$4:$O$4,"&lt;"&amp;MONTH(TODAY()),$D75:$O75)</f>
        <v>-76.646000000000015</v>
      </c>
      <c r="Q75" s="189">
        <v>0</v>
      </c>
      <c r="R75" s="188">
        <v>0</v>
      </c>
      <c r="S75" s="188">
        <v>-40.757599999999996</v>
      </c>
      <c r="T75" s="188">
        <v>-9.0250000000000004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-49.782599999999995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0</v>
      </c>
      <c r="E76" s="190">
        <f t="shared" ref="E76:P76" si="139">IFERROR(E75/E$11,"")</f>
        <v>0</v>
      </c>
      <c r="F76" s="190">
        <f t="shared" si="139"/>
        <v>0</v>
      </c>
      <c r="G76" s="190">
        <f t="shared" si="139"/>
        <v>-6.6726028934825966E-3</v>
      </c>
      <c r="H76" s="190">
        <f t="shared" si="139"/>
        <v>-2.2951232680682292E-4</v>
      </c>
      <c r="I76" s="190">
        <f t="shared" si="139"/>
        <v>0</v>
      </c>
      <c r="J76" s="190">
        <f t="shared" si="139"/>
        <v>0</v>
      </c>
      <c r="K76" s="190">
        <f t="shared" si="139"/>
        <v>-1.6821857190804933E-4</v>
      </c>
      <c r="L76" s="190">
        <f t="shared" si="139"/>
        <v>-4.6776427028847982E-3</v>
      </c>
      <c r="M76" s="190">
        <f t="shared" si="139"/>
        <v>-1.0544019740273832E-3</v>
      </c>
      <c r="N76" s="190">
        <f t="shared" si="139"/>
        <v>-6.8121451109669192E-3</v>
      </c>
      <c r="O76" s="190">
        <f t="shared" si="139"/>
        <v>-2.5214396691095489E-3</v>
      </c>
      <c r="P76" s="190">
        <f t="shared" ca="1" si="139"/>
        <v>-1.4706704432957654E-3</v>
      </c>
      <c r="Q76" s="191">
        <f>IFERROR(Q75/Q$11,"")</f>
        <v>0</v>
      </c>
      <c r="R76" s="190">
        <f t="shared" ref="R76:AO76" si="140">IFERROR(R75/R$11,"")</f>
        <v>0</v>
      </c>
      <c r="S76" s="190">
        <f t="shared" si="140"/>
        <v>-1.8536999210459701E-3</v>
      </c>
      <c r="T76" s="190">
        <f t="shared" si="140"/>
        <v>-4.3312011477163734E-4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-6.3520015270485911E-4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-5.1072600000000001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-5.1072600000000001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-8.1597432080757594E-4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-9.7997238319373869E-5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-1.2656800000000001</v>
      </c>
      <c r="E79" s="188">
        <v>0</v>
      </c>
      <c r="F79" s="188">
        <v>0</v>
      </c>
      <c r="G79" s="188">
        <v>-0.21719999999999998</v>
      </c>
      <c r="H79" s="188">
        <v>0</v>
      </c>
      <c r="I79" s="188">
        <v>-5.5</v>
      </c>
      <c r="J79" s="188">
        <v>-26.755860000000002</v>
      </c>
      <c r="K79" s="188">
        <v>-5.7</v>
      </c>
      <c r="L79" s="188">
        <v>-49.419640000000001</v>
      </c>
      <c r="M79" s="188">
        <v>0</v>
      </c>
      <c r="N79" s="188">
        <v>-81.744780000000006</v>
      </c>
      <c r="O79" s="188">
        <v>-4.4328000000000003</v>
      </c>
      <c r="P79" s="188">
        <f ca="1">SUMIF($D$4:$O$4,"&lt;"&amp;MONTH(TODAY()),$D79:$O79)</f>
        <v>-1.4828800000000002</v>
      </c>
      <c r="Q79" s="189">
        <v>-96.855720000000005</v>
      </c>
      <c r="R79" s="188">
        <v>-53.172770000000007</v>
      </c>
      <c r="S79" s="188">
        <v>-32.366039999999998</v>
      </c>
      <c r="T79" s="188">
        <v>-95.408149999999992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-277.80268000000001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-2.0221456874326604E-4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-1.9690040220859662E-5</v>
      </c>
      <c r="H80" s="190">
        <f t="shared" si="147"/>
        <v>0</v>
      </c>
      <c r="I80" s="190">
        <f t="shared" si="147"/>
        <v>-4.135111931386331E-4</v>
      </c>
      <c r="J80" s="190">
        <f t="shared" si="147"/>
        <v>-1.8337803652136503E-3</v>
      </c>
      <c r="K80" s="190">
        <f t="shared" si="147"/>
        <v>-3.4244494995567187E-4</v>
      </c>
      <c r="L80" s="190">
        <f t="shared" si="147"/>
        <v>-5.1619573190926377E-3</v>
      </c>
      <c r="M80" s="190">
        <f t="shared" si="147"/>
        <v>0</v>
      </c>
      <c r="N80" s="190">
        <f t="shared" si="147"/>
        <v>-9.6676615177789301E-3</v>
      </c>
      <c r="O80" s="190">
        <f t="shared" si="147"/>
        <v>-2.528821674267694E-4</v>
      </c>
      <c r="P80" s="190">
        <f t="shared" ca="1" si="147"/>
        <v>-2.8453249836317938E-5</v>
      </c>
      <c r="Q80" s="191">
        <f>IFERROR(Q79/Q$11,"")</f>
        <v>-5.0821819974922284E-3</v>
      </c>
      <c r="R80" s="190">
        <f t="shared" ref="R80:AO80" si="148">IFERROR(R79/R$11,"")</f>
        <v>-3.2243794729207359E-3</v>
      </c>
      <c r="S80" s="190">
        <f t="shared" si="148"/>
        <v>-1.4720426568927195E-3</v>
      </c>
      <c r="T80" s="190">
        <f t="shared" si="148"/>
        <v>-4.5787466900996769E-3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-3.5446180946318417E-3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-0.84062999999999999</v>
      </c>
      <c r="E81" s="188">
        <v>-3.1359999999999999E-2</v>
      </c>
      <c r="F81" s="188">
        <v>-66.635960000000011</v>
      </c>
      <c r="G81" s="188">
        <v>-28.613700000000001</v>
      </c>
      <c r="H81" s="188">
        <v>-54.545000000000002</v>
      </c>
      <c r="I81" s="188">
        <v>-2.85</v>
      </c>
      <c r="J81" s="188">
        <v>0</v>
      </c>
      <c r="K81" s="188">
        <v>0</v>
      </c>
      <c r="L81" s="188">
        <v>-5.5057799999999997</v>
      </c>
      <c r="M81" s="188">
        <v>0</v>
      </c>
      <c r="N81" s="188">
        <v>-21.45</v>
      </c>
      <c r="O81" s="188">
        <v>-33.479999999999997</v>
      </c>
      <c r="P81" s="188">
        <f ca="1">SUMIF($D$4:$O$4,"&lt;"&amp;MONTH(TODAY()),$D81:$O81)</f>
        <v>-150.66665</v>
      </c>
      <c r="Q81" s="189">
        <v>-17.100000000000001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-17.100000000000001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-1.3430537965572001E-4</v>
      </c>
      <c r="E82" s="190">
        <f t="shared" ref="E82:P82" si="151">IFERROR(E81/E$11,"")</f>
        <v>-3.1424167521595759E-6</v>
      </c>
      <c r="F82" s="190">
        <f t="shared" si="151"/>
        <v>-5.7455822887861911E-3</v>
      </c>
      <c r="G82" s="190">
        <f t="shared" si="151"/>
        <v>-2.593945229593058E-3</v>
      </c>
      <c r="H82" s="190">
        <f t="shared" si="151"/>
        <v>-4.1169264225460918E-3</v>
      </c>
      <c r="I82" s="190">
        <f t="shared" si="151"/>
        <v>-2.1427398189910988E-4</v>
      </c>
      <c r="J82" s="190">
        <f t="shared" si="151"/>
        <v>0</v>
      </c>
      <c r="K82" s="190">
        <f t="shared" si="151"/>
        <v>0</v>
      </c>
      <c r="L82" s="190">
        <f t="shared" si="151"/>
        <v>-5.7508717927354106E-4</v>
      </c>
      <c r="M82" s="190">
        <f t="shared" si="151"/>
        <v>0</v>
      </c>
      <c r="N82" s="190">
        <f t="shared" si="151"/>
        <v>-2.5368144553861182E-3</v>
      </c>
      <c r="O82" s="190">
        <f t="shared" si="151"/>
        <v>-1.909965476775004E-3</v>
      </c>
      <c r="P82" s="190">
        <f t="shared" ca="1" si="151"/>
        <v>-2.8909661162407419E-3</v>
      </c>
      <c r="Q82" s="191">
        <f>IFERROR(Q81/Q$11,"")</f>
        <v>-8.9726566646881683E-4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-2.1818712986571798E-4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-257.88502999999997</v>
      </c>
      <c r="E85" s="176">
        <f t="shared" ref="E85:AB85" si="159">E87+E89+E91+E97+E99</f>
        <v>-58.782060000000001</v>
      </c>
      <c r="F85" s="176">
        <f t="shared" si="159"/>
        <v>-406.42381</v>
      </c>
      <c r="G85" s="176">
        <f t="shared" si="159"/>
        <v>-291.06072</v>
      </c>
      <c r="H85" s="176">
        <f t="shared" si="159"/>
        <v>-242.93898000000002</v>
      </c>
      <c r="I85" s="176">
        <f t="shared" si="159"/>
        <v>-296.16846999999996</v>
      </c>
      <c r="J85" s="176">
        <f t="shared" si="159"/>
        <v>-375.01508000000007</v>
      </c>
      <c r="K85" s="176">
        <f t="shared" si="159"/>
        <v>-421.91406999999998</v>
      </c>
      <c r="L85" s="176">
        <f t="shared" si="159"/>
        <v>-332.88951000000003</v>
      </c>
      <c r="M85" s="176">
        <f t="shared" si="159"/>
        <v>-182.10163000000003</v>
      </c>
      <c r="N85" s="176">
        <f t="shared" si="159"/>
        <v>-91.921059999999983</v>
      </c>
      <c r="O85" s="176">
        <f t="shared" si="159"/>
        <v>-596.47553000000005</v>
      </c>
      <c r="P85" s="176">
        <f t="shared" ca="1" si="159"/>
        <v>-1257.0905999999998</v>
      </c>
      <c r="Q85" s="177">
        <f>Q87+Q89+Q91+Q97+Q99+Q93+Q95</f>
        <v>-766.29306999999994</v>
      </c>
      <c r="R85" s="176">
        <f t="shared" ref="R85:T85" si="160">R87+R89+R91+R97+R99+R93+R95</f>
        <v>-655.35053000000005</v>
      </c>
      <c r="S85" s="176">
        <f t="shared" si="160"/>
        <v>-691.89021000000002</v>
      </c>
      <c r="T85" s="176">
        <f t="shared" si="160"/>
        <v>-723.22017000000005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-2836.75398</v>
      </c>
      <c r="AD85" s="176">
        <v>-308.28470362499996</v>
      </c>
      <c r="AE85" s="176">
        <v>-308.28470362499996</v>
      </c>
      <c r="AF85" s="176">
        <v>-308.28470362499996</v>
      </c>
      <c r="AG85" s="176">
        <v>-308.28470362499996</v>
      </c>
      <c r="AH85" s="176">
        <v>-308.28470362499996</v>
      </c>
      <c r="AI85" s="176">
        <v>-308.28470362499996</v>
      </c>
      <c r="AJ85" s="176">
        <v>-308.28470362499996</v>
      </c>
      <c r="AK85" s="176">
        <v>-308.28470362499996</v>
      </c>
      <c r="AL85" s="176">
        <v>-308.28470362499996</v>
      </c>
      <c r="AM85" s="176">
        <v>-308.28470362499996</v>
      </c>
      <c r="AN85" s="176">
        <v>-308.28470362499996</v>
      </c>
      <c r="AO85" s="178">
        <v>-308.28470362499996</v>
      </c>
      <c r="AP85" s="5"/>
      <c r="AQ85" s="179">
        <v>-308.28470362499996</v>
      </c>
      <c r="AR85" s="178">
        <f ca="1">SUMIF($AD$4:$AO$4,"&lt;"&amp;MONTH(TODAY()),$AD85:$AO85)</f>
        <v>-1541.4235181249999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1.4847742079384676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1.3459489280393586</v>
      </c>
      <c r="AV85" s="45">
        <f ca="1">IFERROR(($AC85/$AR85)-1,"")</f>
        <v>0.8403468914569634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-4.1201654546800304E-2</v>
      </c>
      <c r="E86" s="196">
        <f t="shared" si="162"/>
        <v>-5.8902337394913682E-3</v>
      </c>
      <c r="F86" s="196">
        <f t="shared" si="162"/>
        <v>-3.5043262593905812E-2</v>
      </c>
      <c r="G86" s="196">
        <f t="shared" si="162"/>
        <v>-2.6385807014329524E-2</v>
      </c>
      <c r="H86" s="196">
        <f t="shared" si="162"/>
        <v>-1.833645441064069E-2</v>
      </c>
      <c r="I86" s="196">
        <f t="shared" si="162"/>
        <v>-2.2267086799953355E-2</v>
      </c>
      <c r="J86" s="196">
        <f t="shared" si="162"/>
        <v>-2.570260460187138E-2</v>
      </c>
      <c r="K86" s="196">
        <f t="shared" si="162"/>
        <v>-2.5347779401183126E-2</v>
      </c>
      <c r="L86" s="196">
        <f t="shared" si="162"/>
        <v>-3.4770820722159493E-2</v>
      </c>
      <c r="M86" s="196">
        <f t="shared" si="162"/>
        <v>-1.1497504080575101E-2</v>
      </c>
      <c r="N86" s="196">
        <f t="shared" si="162"/>
        <v>-1.0871173601977374E-2</v>
      </c>
      <c r="O86" s="196">
        <f t="shared" si="162"/>
        <v>-3.4027708185217248E-2</v>
      </c>
      <c r="P86" s="196">
        <f t="shared" ca="1" si="162"/>
        <v>-2.4120841139328067E-2</v>
      </c>
      <c r="Q86" s="197">
        <f t="shared" si="162"/>
        <v>-4.0208681997893896E-2</v>
      </c>
      <c r="R86" s="196">
        <f t="shared" si="162"/>
        <v>-3.9740242919444009E-2</v>
      </c>
      <c r="S86" s="196">
        <f t="shared" si="162"/>
        <v>-3.1467918318288608E-2</v>
      </c>
      <c r="T86" s="196">
        <f t="shared" si="162"/>
        <v>-3.4708166541336627E-2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-3.619550930007908E-2</v>
      </c>
      <c r="AD86" s="185">
        <f t="shared" si="162"/>
        <v>-1.8141346220833854E-2</v>
      </c>
      <c r="AE86" s="185">
        <f t="shared" si="162"/>
        <v>-1.7377366087212423E-2</v>
      </c>
      <c r="AF86" s="185">
        <f t="shared" si="162"/>
        <v>-1.6750102621618142E-2</v>
      </c>
      <c r="AG86" s="185">
        <f t="shared" si="162"/>
        <v>-1.6147556334164922E-2</v>
      </c>
      <c r="AH86" s="185">
        <f t="shared" si="162"/>
        <v>-1.4198766603953281E-2</v>
      </c>
      <c r="AI86" s="185">
        <f t="shared" si="162"/>
        <v>-1.3733811737970392E-2</v>
      </c>
      <c r="AJ86" s="185">
        <f t="shared" si="162"/>
        <v>-1.3195772984222497E-2</v>
      </c>
      <c r="AK86" s="185">
        <f t="shared" si="162"/>
        <v>-1.2609488216182249E-2</v>
      </c>
      <c r="AL86" s="185">
        <f t="shared" si="162"/>
        <v>-1.2029198505310821E-2</v>
      </c>
      <c r="AM86" s="185">
        <f t="shared" si="162"/>
        <v>-1.154565060686061E-2</v>
      </c>
      <c r="AN86" s="185">
        <f t="shared" si="162"/>
        <v>-1.1164783504499412E-2</v>
      </c>
      <c r="AO86" s="186">
        <f t="shared" si="162"/>
        <v>-1.0731864696315714E-2</v>
      </c>
      <c r="AP86" s="5"/>
      <c r="AQ86" s="146">
        <f>IFERROR(AQ85/AQ$11,"")</f>
        <v>-1.6147556334164922E-2</v>
      </c>
      <c r="AR86" s="147">
        <f ca="1">IFERROR(AR85/AR$11,"")</f>
        <v>-1.6408103633808672E-2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8.3223595270071025E-3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1.8560610207171705E-2</v>
      </c>
      <c r="AV86" s="45">
        <f ca="1">IF($AR86&lt;&gt;0,IFERROR(($AR86-$AC86),""),"")</f>
        <v>1.9787405666270408E-2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-82.407690000000002</v>
      </c>
      <c r="E87" s="176">
        <v>58.741869999999999</v>
      </c>
      <c r="F87" s="176">
        <v>-255.41372000000001</v>
      </c>
      <c r="G87" s="176">
        <v>-127.53701999999997</v>
      </c>
      <c r="H87" s="176">
        <v>-82.329560000000015</v>
      </c>
      <c r="I87" s="176">
        <v>-110.37238999999998</v>
      </c>
      <c r="J87" s="176">
        <v>-138.21357000000003</v>
      </c>
      <c r="K87" s="176">
        <v>-179.94922</v>
      </c>
      <c r="L87" s="176">
        <v>-106.09114000000002</v>
      </c>
      <c r="M87" s="176">
        <v>0</v>
      </c>
      <c r="N87" s="176">
        <v>-79.243009999999984</v>
      </c>
      <c r="O87" s="176">
        <v>-211.30997000000002</v>
      </c>
      <c r="P87" s="176">
        <f ca="1">SUMIF($D$4:$O$4,"&lt;"&amp;MONTH(TODAY()),$D87:$O87)</f>
        <v>-488.94612000000001</v>
      </c>
      <c r="Q87" s="177">
        <v>-81.20077999999998</v>
      </c>
      <c r="R87" s="176">
        <v>-231.25659999999999</v>
      </c>
      <c r="S87" s="176">
        <v>-255.27904000000001</v>
      </c>
      <c r="T87" s="176">
        <v>-212.70519000000002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-780.44160999999997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-1.3166073173692209E-2</v>
      </c>
      <c r="E88" s="185">
        <f t="shared" si="164"/>
        <v>5.8862065159815055E-3</v>
      </c>
      <c r="F88" s="185">
        <f t="shared" si="164"/>
        <v>-2.2022651822604419E-2</v>
      </c>
      <c r="G88" s="185">
        <f t="shared" si="164"/>
        <v>-1.1561735973520178E-2</v>
      </c>
      <c r="H88" s="185">
        <f t="shared" si="164"/>
        <v>-6.2140387005333916E-3</v>
      </c>
      <c r="I88" s="185">
        <f t="shared" si="164"/>
        <v>-8.2982215779022778E-3</v>
      </c>
      <c r="J88" s="185">
        <f t="shared" si="164"/>
        <v>-9.4728157073658802E-3</v>
      </c>
      <c r="K88" s="185">
        <f t="shared" si="164"/>
        <v>-1.0811000287274067E-2</v>
      </c>
      <c r="L88" s="185">
        <f t="shared" si="164"/>
        <v>-1.1081382555880251E-2</v>
      </c>
      <c r="M88" s="185">
        <f t="shared" si="164"/>
        <v>0</v>
      </c>
      <c r="N88" s="185">
        <f t="shared" si="164"/>
        <v>-9.3717861657951831E-3</v>
      </c>
      <c r="O88" s="185">
        <f t="shared" si="164"/>
        <v>-1.2054801302221084E-2</v>
      </c>
      <c r="P88" s="185">
        <f t="shared" ca="1" si="164"/>
        <v>-9.3818151899400411E-3</v>
      </c>
      <c r="Q88" s="199">
        <f t="shared" si="164"/>
        <v>-4.2607410517244296E-3</v>
      </c>
      <c r="R88" s="185">
        <f t="shared" si="164"/>
        <v>-1.4023324984149618E-2</v>
      </c>
      <c r="S88" s="185">
        <f t="shared" si="164"/>
        <v>-1.1610368036702139E-2</v>
      </c>
      <c r="T88" s="185">
        <f t="shared" si="164"/>
        <v>-1.0207966349620269E-2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-9.958030111911112E-3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-44.555230000000002</v>
      </c>
      <c r="E89" s="176">
        <v>-5.9560000000000004</v>
      </c>
      <c r="F89" s="176">
        <v>-135.32893999999999</v>
      </c>
      <c r="G89" s="176">
        <v>-6.1434600000000001</v>
      </c>
      <c r="H89" s="176">
        <v>-8.0967400000000005</v>
      </c>
      <c r="I89" s="176">
        <v>-19.771180000000001</v>
      </c>
      <c r="J89" s="176">
        <v>-17.224499999999999</v>
      </c>
      <c r="K89" s="176">
        <v>-41.425770000000007</v>
      </c>
      <c r="L89" s="176">
        <v>-10.255300000000002</v>
      </c>
      <c r="M89" s="176">
        <v>-10.255300000000002</v>
      </c>
      <c r="N89" s="176">
        <v>-9.2297700000000003</v>
      </c>
      <c r="O89" s="176">
        <v>-77.480710000000002</v>
      </c>
      <c r="P89" s="176">
        <f ca="1">SUMIF($D$4:$O$4,"&lt;"&amp;MONTH(TODAY()),$D89:$O89)</f>
        <v>-200.08037000000002</v>
      </c>
      <c r="Q89" s="177">
        <v>-8.8872299999999989</v>
      </c>
      <c r="R89" s="176">
        <v>-9.4562100000000004</v>
      </c>
      <c r="S89" s="176">
        <v>-9.5661900000000006</v>
      </c>
      <c r="T89" s="176">
        <v>-8.9291700000000009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-36.838799999999999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-7.1184790940103564E-3</v>
      </c>
      <c r="E90" s="185">
        <f t="shared" si="166"/>
        <v>-5.9681869183234807E-4</v>
      </c>
      <c r="F90" s="185">
        <f t="shared" si="166"/>
        <v>-1.1668527936330608E-2</v>
      </c>
      <c r="G90" s="185">
        <f t="shared" si="166"/>
        <v>-5.5692898018067452E-4</v>
      </c>
      <c r="H90" s="185">
        <f t="shared" si="166"/>
        <v>-6.1112261146733604E-4</v>
      </c>
      <c r="I90" s="185">
        <f t="shared" si="166"/>
        <v>-1.4864734966470328E-3</v>
      </c>
      <c r="J90" s="185">
        <f t="shared" si="166"/>
        <v>-1.1805245617454462E-3</v>
      </c>
      <c r="K90" s="185">
        <f t="shared" si="166"/>
        <v>-2.4887799534254692E-3</v>
      </c>
      <c r="L90" s="185">
        <f t="shared" si="166"/>
        <v>-1.0711818397400456E-3</v>
      </c>
      <c r="M90" s="185">
        <f t="shared" si="166"/>
        <v>-6.4749751881694754E-4</v>
      </c>
      <c r="N90" s="185">
        <f t="shared" si="166"/>
        <v>-1.0915717461952976E-3</v>
      </c>
      <c r="O90" s="185">
        <f t="shared" si="166"/>
        <v>-4.4201159264042967E-3</v>
      </c>
      <c r="P90" s="185">
        <f t="shared" ca="1" si="166"/>
        <v>-3.8391081914604902E-3</v>
      </c>
      <c r="Q90" s="199">
        <f t="shared" si="166"/>
        <v>-4.663278566673486E-4</v>
      </c>
      <c r="R90" s="185">
        <f t="shared" si="166"/>
        <v>-5.734214978009945E-4</v>
      </c>
      <c r="S90" s="185">
        <f t="shared" si="166"/>
        <v>-4.3508071249805558E-4</v>
      </c>
      <c r="T90" s="185">
        <f t="shared" si="166"/>
        <v>-4.2852112301556357E-4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-4.7004397892966147E-4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-130.92210999999998</v>
      </c>
      <c r="E91" s="176">
        <f t="shared" ref="E91:O91" si="168">+E93+E95</f>
        <v>-107.9816</v>
      </c>
      <c r="F91" s="176">
        <f t="shared" si="168"/>
        <v>-0.48274</v>
      </c>
      <c r="G91" s="176">
        <f t="shared" si="168"/>
        <v>-150.54259999999999</v>
      </c>
      <c r="H91" s="176">
        <f t="shared" si="168"/>
        <v>-150.61613</v>
      </c>
      <c r="I91" s="176">
        <f t="shared" si="168"/>
        <v>-164.30376000000001</v>
      </c>
      <c r="J91" s="176">
        <f t="shared" si="168"/>
        <v>-217.85287000000002</v>
      </c>
      <c r="K91" s="176">
        <f t="shared" si="168"/>
        <v>-194.18563</v>
      </c>
      <c r="L91" s="176">
        <f t="shared" si="168"/>
        <v>-213.4633</v>
      </c>
      <c r="M91" s="176">
        <f t="shared" si="168"/>
        <v>-167.79203000000001</v>
      </c>
      <c r="N91" s="176">
        <f t="shared" si="168"/>
        <v>0</v>
      </c>
      <c r="O91" s="176">
        <f t="shared" si="168"/>
        <v>-304.23657000000003</v>
      </c>
      <c r="P91" s="176">
        <f ca="1">SUMIF($D$4:$O$4,"&lt;"&amp;MONTH(TODAY()),$D91:$O91)</f>
        <v>-540.54517999999996</v>
      </c>
      <c r="Q91" s="177">
        <f>+Q93+Q95</f>
        <v>-334.65424999999999</v>
      </c>
      <c r="R91" s="176">
        <f t="shared" ref="R91:AB91" si="169">+R93+R95</f>
        <v>-207.31886000000003</v>
      </c>
      <c r="S91" s="176">
        <f t="shared" si="169"/>
        <v>-211.79835</v>
      </c>
      <c r="T91" s="176">
        <f t="shared" si="169"/>
        <v>-248.85325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-1002.6247100000001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-2.0917102279097741E-2</v>
      </c>
      <c r="E92" s="185">
        <f t="shared" si="171"/>
        <v>-1.0820254743781711E-2</v>
      </c>
      <c r="F92" s="185">
        <f t="shared" si="171"/>
        <v>-4.1623507698975835E-5</v>
      </c>
      <c r="G92" s="185">
        <f t="shared" si="171"/>
        <v>-1.3647282914147274E-2</v>
      </c>
      <c r="H92" s="185">
        <f t="shared" si="171"/>
        <v>-1.1368146030958603E-2</v>
      </c>
      <c r="I92" s="185">
        <f t="shared" si="171"/>
        <v>-1.2352989788138841E-2</v>
      </c>
      <c r="J92" s="185">
        <f t="shared" si="171"/>
        <v>-1.4931096048171947E-2</v>
      </c>
      <c r="K92" s="185">
        <f t="shared" si="171"/>
        <v>-1.1666296201308879E-2</v>
      </c>
      <c r="L92" s="185">
        <f t="shared" si="171"/>
        <v>-2.2296569618731894E-2</v>
      </c>
      <c r="M92" s="185">
        <f t="shared" si="171"/>
        <v>-1.0594026805871971E-2</v>
      </c>
      <c r="N92" s="185">
        <f t="shared" si="171"/>
        <v>0</v>
      </c>
      <c r="O92" s="185">
        <f t="shared" si="171"/>
        <v>-1.7356073640156573E-2</v>
      </c>
      <c r="P92" s="185">
        <f t="shared" ca="1" si="171"/>
        <v>-1.0371889198288093E-2</v>
      </c>
      <c r="Q92" s="199">
        <f t="shared" si="171"/>
        <v>-1.7559869512448655E-2</v>
      </c>
      <c r="R92" s="185">
        <f t="shared" si="171"/>
        <v>-1.2571748218746697E-2</v>
      </c>
      <c r="S92" s="185">
        <f t="shared" si="171"/>
        <v>-9.6328190244927749E-3</v>
      </c>
      <c r="T92" s="185">
        <f t="shared" si="171"/>
        <v>-1.1942753263301381E-2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-1.2792971216803966E-2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-0.48274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-0.48274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-4.1623507698975835E-5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-9.2627332123867866E-6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-130.92210999999998</v>
      </c>
      <c r="E95" s="176">
        <v>-107.9816</v>
      </c>
      <c r="F95" s="176">
        <v>0</v>
      </c>
      <c r="G95" s="176">
        <v>-150.54259999999999</v>
      </c>
      <c r="H95" s="176">
        <v>-150.61613</v>
      </c>
      <c r="I95" s="176">
        <v>-164.30376000000001</v>
      </c>
      <c r="J95" s="176">
        <v>-217.85287000000002</v>
      </c>
      <c r="K95" s="176">
        <v>-194.18563</v>
      </c>
      <c r="L95" s="176">
        <v>-213.4633</v>
      </c>
      <c r="M95" s="176">
        <v>-167.79203000000001</v>
      </c>
      <c r="N95" s="176">
        <v>0</v>
      </c>
      <c r="O95" s="176">
        <v>-304.23657000000003</v>
      </c>
      <c r="P95" s="176">
        <f ca="1">SUMIF($D$4:$O$4,"&lt;"&amp;MONTH(TODAY()),$D95:$O95)</f>
        <v>-540.06243999999992</v>
      </c>
      <c r="Q95" s="177">
        <v>-334.65424999999999</v>
      </c>
      <c r="R95" s="176">
        <v>-207.31886000000003</v>
      </c>
      <c r="S95" s="176">
        <v>-211.79835</v>
      </c>
      <c r="T95" s="176">
        <v>-248.85325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-1002.6247100000001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-2.0917102279097741E-2</v>
      </c>
      <c r="E96" s="185">
        <f t="shared" si="175"/>
        <v>-1.0820254743781711E-2</v>
      </c>
      <c r="F96" s="185">
        <f t="shared" si="175"/>
        <v>0</v>
      </c>
      <c r="G96" s="185">
        <f t="shared" si="175"/>
        <v>-1.3647282914147274E-2</v>
      </c>
      <c r="H96" s="185">
        <f t="shared" si="175"/>
        <v>-1.1368146030958603E-2</v>
      </c>
      <c r="I96" s="185">
        <f t="shared" si="175"/>
        <v>-1.2352989788138841E-2</v>
      </c>
      <c r="J96" s="185">
        <f t="shared" si="175"/>
        <v>-1.4931096048171947E-2</v>
      </c>
      <c r="K96" s="185">
        <f t="shared" si="175"/>
        <v>-1.1666296201308879E-2</v>
      </c>
      <c r="L96" s="185">
        <f t="shared" si="175"/>
        <v>-2.2296569618731894E-2</v>
      </c>
      <c r="M96" s="185">
        <f t="shared" si="175"/>
        <v>-1.0594026805871971E-2</v>
      </c>
      <c r="N96" s="185">
        <f t="shared" si="175"/>
        <v>0</v>
      </c>
      <c r="O96" s="185">
        <f t="shared" si="175"/>
        <v>-1.7356073640156573E-2</v>
      </c>
      <c r="P96" s="185">
        <f t="shared" ca="1" si="175"/>
        <v>-1.0362626465075705E-2</v>
      </c>
      <c r="Q96" s="199">
        <f t="shared" si="175"/>
        <v>-1.7559869512448655E-2</v>
      </c>
      <c r="R96" s="185">
        <f t="shared" si="175"/>
        <v>-1.2571748218746697E-2</v>
      </c>
      <c r="S96" s="185">
        <f t="shared" si="175"/>
        <v>-9.6328190244927749E-3</v>
      </c>
      <c r="T96" s="185">
        <f t="shared" si="175"/>
        <v>-1.1942753263301381E-2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-1.2792971216803966E-2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0</v>
      </c>
      <c r="E98" s="185">
        <f t="shared" si="177"/>
        <v>0</v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0</v>
      </c>
      <c r="O98" s="185">
        <f t="shared" si="177"/>
        <v>0</v>
      </c>
      <c r="P98" s="185">
        <f t="shared" ca="1" si="177"/>
        <v>0</v>
      </c>
      <c r="Q98" s="199">
        <f t="shared" si="177"/>
        <v>0</v>
      </c>
      <c r="R98" s="185">
        <f t="shared" si="177"/>
        <v>0</v>
      </c>
      <c r="S98" s="185">
        <f t="shared" si="177"/>
        <v>0</v>
      </c>
      <c r="T98" s="185">
        <f t="shared" si="177"/>
        <v>0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0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-3.5863299999999998</v>
      </c>
      <c r="F99" s="176">
        <v>-15.198409999999999</v>
      </c>
      <c r="G99" s="176">
        <v>-6.8376400000000004</v>
      </c>
      <c r="H99" s="176">
        <v>-1.8965500000000002</v>
      </c>
      <c r="I99" s="176">
        <v>-1.7211400000000001</v>
      </c>
      <c r="J99" s="176">
        <v>-1.72414</v>
      </c>
      <c r="K99" s="176">
        <v>-6.3534500000000005</v>
      </c>
      <c r="L99" s="176">
        <v>-3.0797699999999999</v>
      </c>
      <c r="M99" s="176">
        <v>-4.0543000000000005</v>
      </c>
      <c r="N99" s="176">
        <v>-3.44828</v>
      </c>
      <c r="O99" s="176">
        <v>-3.44828</v>
      </c>
      <c r="P99" s="176">
        <f ca="1">SUMIF($D$4:$O$4,"&lt;"&amp;MONTH(TODAY()),$D99:$O99)</f>
        <v>-27.518930000000001</v>
      </c>
      <c r="Q99" s="177">
        <v>-6.89656</v>
      </c>
      <c r="R99" s="176">
        <v>0</v>
      </c>
      <c r="S99" s="176">
        <v>-3.44828</v>
      </c>
      <c r="T99" s="176">
        <v>-3.8793099999999998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-14.22415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-3.593668198588154E-4</v>
      </c>
      <c r="F100" s="185">
        <f t="shared" si="179"/>
        <v>-1.3104593272718053E-3</v>
      </c>
      <c r="G100" s="185">
        <f t="shared" si="179"/>
        <v>-6.1985914648139445E-4</v>
      </c>
      <c r="H100" s="185">
        <f t="shared" si="179"/>
        <v>-1.4314706768136018E-4</v>
      </c>
      <c r="I100" s="185">
        <f t="shared" si="179"/>
        <v>-1.2940193726520492E-4</v>
      </c>
      <c r="J100" s="185">
        <f t="shared" si="179"/>
        <v>-1.1816828458810379E-4</v>
      </c>
      <c r="K100" s="185">
        <f t="shared" si="179"/>
        <v>-3.8170295917471289E-4</v>
      </c>
      <c r="L100" s="185">
        <f t="shared" si="179"/>
        <v>-3.2168670780729954E-4</v>
      </c>
      <c r="M100" s="185">
        <f t="shared" si="179"/>
        <v>-2.5597975588618083E-4</v>
      </c>
      <c r="N100" s="185">
        <f t="shared" si="179"/>
        <v>-4.078156899868925E-4</v>
      </c>
      <c r="O100" s="185">
        <f t="shared" si="179"/>
        <v>-1.9671731643529605E-4</v>
      </c>
      <c r="P100" s="185">
        <f t="shared" ca="1" si="179"/>
        <v>-5.28028559639448E-4</v>
      </c>
      <c r="Q100" s="199">
        <f t="shared" si="179"/>
        <v>-3.6187406460480603E-4</v>
      </c>
      <c r="R100" s="185">
        <f t="shared" si="179"/>
        <v>0</v>
      </c>
      <c r="S100" s="185">
        <f t="shared" si="179"/>
        <v>-1.5683152010286176E-4</v>
      </c>
      <c r="T100" s="185">
        <f t="shared" si="179"/>
        <v>-1.861725420980344E-4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-1.8149277563037731E-4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-589.9004299999998</v>
      </c>
      <c r="E101" s="176">
        <f t="shared" si="181"/>
        <v>-213.52352999999999</v>
      </c>
      <c r="F101" s="176">
        <f t="shared" si="181"/>
        <v>-217.92143000000002</v>
      </c>
      <c r="G101" s="176">
        <f t="shared" si="181"/>
        <v>-214.93573000000001</v>
      </c>
      <c r="H101" s="176">
        <f t="shared" si="181"/>
        <v>-222.10015999999999</v>
      </c>
      <c r="I101" s="176">
        <f t="shared" si="181"/>
        <v>-218.43140999999994</v>
      </c>
      <c r="J101" s="176">
        <f t="shared" si="181"/>
        <v>-219.68443000000008</v>
      </c>
      <c r="K101" s="176">
        <f t="shared" si="181"/>
        <v>-227.74968999999999</v>
      </c>
      <c r="L101" s="176">
        <f t="shared" si="181"/>
        <v>-227.27805000000001</v>
      </c>
      <c r="M101" s="176">
        <f t="shared" si="181"/>
        <v>-247.6972999999999</v>
      </c>
      <c r="N101" s="176">
        <f t="shared" si="181"/>
        <v>-246.49486999999999</v>
      </c>
      <c r="O101" s="176">
        <f t="shared" si="181"/>
        <v>-266.48516000000001</v>
      </c>
      <c r="P101" s="176">
        <f t="shared" ca="1" si="181"/>
        <v>-1458.3812799999998</v>
      </c>
      <c r="Q101" s="177">
        <f t="shared" si="181"/>
        <v>-258.25974999999994</v>
      </c>
      <c r="R101" s="176">
        <f t="shared" si="181"/>
        <v>-263.89018999999996</v>
      </c>
      <c r="S101" s="176">
        <f t="shared" si="181"/>
        <v>-258.31032999999996</v>
      </c>
      <c r="T101" s="176">
        <f t="shared" si="181"/>
        <v>-265.31378999999993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-1045.7740599999997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-854.02214383639136</v>
      </c>
      <c r="AR101" s="178">
        <f t="shared" ca="1" si="183"/>
        <v>-4270.1107191819565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0.23438662338737215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-0.75509439244696142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-9.4246935286894901E-2</v>
      </c>
      <c r="E102" s="196">
        <f t="shared" si="186"/>
        <v>-2.1396043292482389E-2</v>
      </c>
      <c r="F102" s="196">
        <f t="shared" si="186"/>
        <v>-1.8789937273432537E-2</v>
      </c>
      <c r="G102" s="196">
        <f t="shared" si="186"/>
        <v>-1.9484775177715623E-2</v>
      </c>
      <c r="H102" s="196">
        <f t="shared" si="186"/>
        <v>-1.6763590011104858E-2</v>
      </c>
      <c r="I102" s="196">
        <f t="shared" si="186"/>
        <v>-1.6422515085100713E-2</v>
      </c>
      <c r="J102" s="196">
        <f t="shared" si="186"/>
        <v>-1.5056626633460957E-2</v>
      </c>
      <c r="K102" s="196">
        <f t="shared" si="186"/>
        <v>-1.3682759858678908E-2</v>
      </c>
      <c r="L102" s="196">
        <f t="shared" si="186"/>
        <v>-2.3739541479189299E-2</v>
      </c>
      <c r="M102" s="196">
        <f t="shared" si="186"/>
        <v>-1.5639073178518134E-2</v>
      </c>
      <c r="N102" s="196">
        <f t="shared" si="186"/>
        <v>-2.9152062908835524E-2</v>
      </c>
      <c r="O102" s="196">
        <f t="shared" si="186"/>
        <v>-1.5202432965139286E-2</v>
      </c>
      <c r="P102" s="196">
        <f t="shared" ca="1" si="186"/>
        <v>-2.7983172553712462E-2</v>
      </c>
      <c r="Q102" s="197">
        <f t="shared" si="186"/>
        <v>-1.3551322029580114E-2</v>
      </c>
      <c r="R102" s="196">
        <f t="shared" si="186"/>
        <v>-1.6002215264338357E-2</v>
      </c>
      <c r="S102" s="196">
        <f t="shared" si="186"/>
        <v>-1.1748234398648557E-2</v>
      </c>
      <c r="T102" s="196">
        <f t="shared" si="186"/>
        <v>-1.2732713482027485E-2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-1.3343534540316905E-2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-4.4732581656069276E-2</v>
      </c>
      <c r="AR102" s="147">
        <f ca="1">IFERROR(AR101/AR$11,"")</f>
        <v>-4.5454359807226605E-2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-6.7520616956881375E-3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1.2732713482027485E-2</v>
      </c>
      <c r="AV102" s="45">
        <f ca="1">IF($AR102&lt;&gt;0,IFERROR(($AR102-$AC102),""),"")</f>
        <v>-3.2110825266909698E-2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0</v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0</v>
      </c>
      <c r="H104" s="185">
        <f t="shared" si="188"/>
        <v>0</v>
      </c>
      <c r="I104" s="185">
        <f t="shared" si="188"/>
        <v>0</v>
      </c>
      <c r="J104" s="185">
        <f t="shared" si="188"/>
        <v>0</v>
      </c>
      <c r="K104" s="185">
        <f t="shared" si="188"/>
        <v>0</v>
      </c>
      <c r="L104" s="185">
        <f t="shared" si="188"/>
        <v>0</v>
      </c>
      <c r="M104" s="185">
        <f t="shared" si="188"/>
        <v>0</v>
      </c>
      <c r="N104" s="185">
        <f t="shared" si="188"/>
        <v>0</v>
      </c>
      <c r="O104" s="185">
        <f t="shared" si="188"/>
        <v>0</v>
      </c>
      <c r="P104" s="185">
        <f t="shared" ca="1" si="188"/>
        <v>0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-15.12801</v>
      </c>
      <c r="E105" s="176">
        <v>-15.218360000000001</v>
      </c>
      <c r="F105" s="176">
        <v>-15.580909999999999</v>
      </c>
      <c r="G105" s="176">
        <v>-16.82366</v>
      </c>
      <c r="H105" s="176">
        <v>-17.531200000000002</v>
      </c>
      <c r="I105" s="176">
        <v>-16.413310000000003</v>
      </c>
      <c r="J105" s="176">
        <v>-15.37236</v>
      </c>
      <c r="K105" s="176">
        <v>-16.777279999999998</v>
      </c>
      <c r="L105" s="176">
        <v>-15.592700000000001</v>
      </c>
      <c r="M105" s="176">
        <v>-15.641260000000001</v>
      </c>
      <c r="N105" s="176">
        <v>-15.912109999999998</v>
      </c>
      <c r="O105" s="176">
        <v>-28.313610000000001</v>
      </c>
      <c r="P105" s="176">
        <f ca="1">SUMIF($D$4:$O$4,"&lt;"&amp;MONTH(TODAY()),$D105:$O105)</f>
        <v>-80.282139999999998</v>
      </c>
      <c r="Q105" s="177">
        <v>-25.970099999999999</v>
      </c>
      <c r="R105" s="176">
        <v>-26.023809999999997</v>
      </c>
      <c r="S105" s="176">
        <v>-25.76895</v>
      </c>
      <c r="T105" s="176">
        <v>-25.549139999999998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-103.312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-2.416964807924448E-3</v>
      </c>
      <c r="E106" s="185">
        <f t="shared" ref="E106:P106" si="192">IFERROR(E105/E$11,"")</f>
        <v>-1.5249499172319898E-3</v>
      </c>
      <c r="F106" s="185">
        <f t="shared" si="192"/>
        <v>-1.343439796457823E-3</v>
      </c>
      <c r="G106" s="185">
        <f t="shared" si="192"/>
        <v>-1.5251314091255428E-3</v>
      </c>
      <c r="H106" s="185">
        <f t="shared" si="192"/>
        <v>-1.3232131359233669E-3</v>
      </c>
      <c r="I106" s="185">
        <f t="shared" si="192"/>
        <v>-1.2340158911735017E-3</v>
      </c>
      <c r="J106" s="185">
        <f t="shared" si="192"/>
        <v>-1.0535834742368851E-3</v>
      </c>
      <c r="K106" s="185">
        <f t="shared" si="192"/>
        <v>-1.0079464578933849E-3</v>
      </c>
      <c r="L106" s="185">
        <f t="shared" si="192"/>
        <v>-1.6286814693392299E-3</v>
      </c>
      <c r="M106" s="185">
        <f t="shared" si="192"/>
        <v>-9.8755541438775738E-4</v>
      </c>
      <c r="N106" s="185">
        <f t="shared" si="192"/>
        <v>-1.8818680962095105E-3</v>
      </c>
      <c r="O106" s="185">
        <f t="shared" si="192"/>
        <v>-1.6152335012805117E-3</v>
      </c>
      <c r="P106" s="185">
        <f t="shared" ca="1" si="192"/>
        <v>-1.5404400806634747E-3</v>
      </c>
      <c r="Q106" s="199">
        <f>IFERROR(Q105/Q$11,"")</f>
        <v>-1.3626946833194045E-3</v>
      </c>
      <c r="R106" s="185">
        <f t="shared" ref="R106:AO106" si="193">IFERROR(R105/R$11,"")</f>
        <v>-1.578075371495398E-3</v>
      </c>
      <c r="S106" s="185">
        <f t="shared" si="193"/>
        <v>-1.1719998375870403E-3</v>
      </c>
      <c r="T106" s="185">
        <f t="shared" si="193"/>
        <v>-1.2261325705392387E-3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-1.31820752986474E-3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0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-574.77241999999978</v>
      </c>
      <c r="E111" s="176">
        <v>-198.30517</v>
      </c>
      <c r="F111" s="176">
        <v>-202.34052000000003</v>
      </c>
      <c r="G111" s="176">
        <v>-198.11207000000002</v>
      </c>
      <c r="H111" s="176">
        <v>-204.56895999999998</v>
      </c>
      <c r="I111" s="176">
        <v>-202.01809999999995</v>
      </c>
      <c r="J111" s="176">
        <v>-204.31207000000006</v>
      </c>
      <c r="K111" s="176">
        <v>-210.97241</v>
      </c>
      <c r="L111" s="176">
        <v>-211.68535</v>
      </c>
      <c r="M111" s="176">
        <v>-232.05603999999991</v>
      </c>
      <c r="N111" s="176">
        <v>-230.58275999999998</v>
      </c>
      <c r="O111" s="176">
        <v>-238.17155</v>
      </c>
      <c r="P111" s="176">
        <f ca="1">SUMIF($D$4:$O$4,"&lt;"&amp;MONTH(TODAY()),$D111:$O111)</f>
        <v>-1378.0991399999998</v>
      </c>
      <c r="Q111" s="177">
        <v>-232.28964999999994</v>
      </c>
      <c r="R111" s="176">
        <v>-237.86637999999994</v>
      </c>
      <c r="S111" s="176">
        <v>-232.54137999999995</v>
      </c>
      <c r="T111" s="176">
        <v>-239.76464999999993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-942.46205999999972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-9.1829970478970444E-2</v>
      </c>
      <c r="E112" s="185">
        <f t="shared" ref="E112:P112" si="204">IFERROR(E111/E$11,"")</f>
        <v>-1.98710933752504E-2</v>
      </c>
      <c r="F112" s="185">
        <f t="shared" si="204"/>
        <v>-1.7446497476974715E-2</v>
      </c>
      <c r="G112" s="185">
        <f t="shared" si="204"/>
        <v>-1.7959643768590081E-2</v>
      </c>
      <c r="H112" s="185">
        <f t="shared" si="204"/>
        <v>-1.544037687518149E-2</v>
      </c>
      <c r="I112" s="185">
        <f t="shared" si="204"/>
        <v>-1.5188499193927214E-2</v>
      </c>
      <c r="J112" s="185">
        <f t="shared" si="204"/>
        <v>-1.4003043159224071E-2</v>
      </c>
      <c r="K112" s="185">
        <f t="shared" si="204"/>
        <v>-1.2674813400785523E-2</v>
      </c>
      <c r="L112" s="185">
        <f t="shared" si="204"/>
        <v>-2.2110860009850068E-2</v>
      </c>
      <c r="M112" s="185">
        <f t="shared" si="204"/>
        <v>-1.4651517764130378E-2</v>
      </c>
      <c r="N112" s="185">
        <f t="shared" si="204"/>
        <v>-2.7270194812626013E-2</v>
      </c>
      <c r="O112" s="185">
        <f t="shared" si="204"/>
        <v>-1.3587199463858774E-2</v>
      </c>
      <c r="P112" s="185">
        <f t="shared" ca="1" si="204"/>
        <v>-2.6442732473048985E-2</v>
      </c>
      <c r="Q112" s="199">
        <f>IFERROR(Q111/Q$11,"")</f>
        <v>-1.2188627346260708E-2</v>
      </c>
      <c r="R112" s="185">
        <f t="shared" ref="R112:AO112" si="205">IFERROR(R111/R$11,"")</f>
        <v>-1.4424139892842957E-2</v>
      </c>
      <c r="S112" s="185">
        <f t="shared" si="205"/>
        <v>-1.0576234561061515E-2</v>
      </c>
      <c r="T112" s="185">
        <f t="shared" si="205"/>
        <v>-1.1506580911488247E-2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-1.2025327010452164E-2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-854.02214383639136</v>
      </c>
      <c r="AE113" s="176">
        <v>-854.02214383639136</v>
      </c>
      <c r="AF113" s="176">
        <v>-854.02214383639136</v>
      </c>
      <c r="AG113" s="176">
        <v>-854.02214383639136</v>
      </c>
      <c r="AH113" s="176">
        <v>-854.02214383639136</v>
      </c>
      <c r="AI113" s="176">
        <v>-854.02214383639136</v>
      </c>
      <c r="AJ113" s="176">
        <v>-854.02214383639136</v>
      </c>
      <c r="AK113" s="176">
        <v>-854.02214383639136</v>
      </c>
      <c r="AL113" s="176">
        <v>-854.02214383639136</v>
      </c>
      <c r="AM113" s="176">
        <v>-854.02214383639136</v>
      </c>
      <c r="AN113" s="176">
        <v>-854.02214383639136</v>
      </c>
      <c r="AO113" s="178">
        <v>-854.02214383639136</v>
      </c>
      <c r="AP113" s="5"/>
      <c r="AQ113" s="179">
        <v>-854.02214383639136</v>
      </c>
      <c r="AR113" s="178">
        <f ca="1">SUMIF($AD$4:$AO$4,"&lt;"&amp;MONTH(TODAY()),$AD113:$AO113)</f>
        <v>-4270.1107191819565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-5.0255855089199275E-2</v>
      </c>
      <c r="AE114" s="185">
        <f t="shared" si="209"/>
        <v>-4.8139447937330201E-2</v>
      </c>
      <c r="AF114" s="185">
        <f t="shared" si="209"/>
        <v>-4.6401778557896116E-2</v>
      </c>
      <c r="AG114" s="185">
        <f t="shared" si="209"/>
        <v>-4.4732581656069276E-2</v>
      </c>
      <c r="AH114" s="185">
        <f t="shared" si="209"/>
        <v>-3.9333969387242054E-2</v>
      </c>
      <c r="AI114" s="185">
        <f t="shared" si="209"/>
        <v>-3.8045933533484996E-2</v>
      </c>
      <c r="AJ114" s="185">
        <f t="shared" si="209"/>
        <v>-3.6555437882744651E-2</v>
      </c>
      <c r="AK114" s="185">
        <f t="shared" si="209"/>
        <v>-3.4931289267478266E-2</v>
      </c>
      <c r="AL114" s="185">
        <f t="shared" si="209"/>
        <v>-3.332374839017465E-2</v>
      </c>
      <c r="AM114" s="185">
        <f t="shared" si="209"/>
        <v>-3.1984205402714724E-2</v>
      </c>
      <c r="AN114" s="185">
        <f t="shared" si="209"/>
        <v>-3.0929112706091912E-2</v>
      </c>
      <c r="AO114" s="186">
        <f t="shared" si="209"/>
        <v>-2.9729824371884223E-2</v>
      </c>
      <c r="AP114" s="5"/>
      <c r="AQ114" s="193">
        <f t="shared" ref="AQ114" si="211">IFERROR(AQ113/AQ$11,"")</f>
        <v>-4.4732581656069276E-2</v>
      </c>
      <c r="AR114" s="186">
        <f ca="1">IFERROR(AR113/AR$11,"")</f>
        <v>-4.5454359807226605E-2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-59.091920000000002</v>
      </c>
      <c r="E115" s="176">
        <v>-60.587419999999995</v>
      </c>
      <c r="F115" s="176">
        <v>-88.424780000000439</v>
      </c>
      <c r="G115" s="176">
        <v>-63.53172</v>
      </c>
      <c r="H115" s="176">
        <v>-103.93885</v>
      </c>
      <c r="I115" s="176">
        <v>-56.363190000000003</v>
      </c>
      <c r="J115" s="176">
        <v>-48.84722</v>
      </c>
      <c r="K115" s="176">
        <v>-76.892750000000007</v>
      </c>
      <c r="L115" s="176">
        <v>-57.452259999999995</v>
      </c>
      <c r="M115" s="176">
        <v>-74.723799999999983</v>
      </c>
      <c r="N115" s="176">
        <v>-39.345800000000004</v>
      </c>
      <c r="O115" s="176">
        <v>-40.756029999999996</v>
      </c>
      <c r="P115" s="176">
        <f ca="1">SUMIF($D$4:$O$4,"&lt;"&amp;MONTH(TODAY()),$D115:$O115)</f>
        <v>-375.57469000000043</v>
      </c>
      <c r="Q115" s="177">
        <v>-53.820040000000006</v>
      </c>
      <c r="R115" s="176">
        <v>-49.765270000000001</v>
      </c>
      <c r="S115" s="176">
        <v>-118.87960000000002</v>
      </c>
      <c r="T115" s="176">
        <v>-98.992339999999999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-321.45725000000004</v>
      </c>
      <c r="AD115" s="176">
        <v>-136.43436005284786</v>
      </c>
      <c r="AE115" s="176">
        <v>-136.43436005284786</v>
      </c>
      <c r="AF115" s="176">
        <v>-136.43436005284786</v>
      </c>
      <c r="AG115" s="176">
        <v>-136.43436005284786</v>
      </c>
      <c r="AH115" s="176">
        <v>-136.43436005284786</v>
      </c>
      <c r="AI115" s="176">
        <v>-136.43436005284786</v>
      </c>
      <c r="AJ115" s="176">
        <v>-136.43436005284786</v>
      </c>
      <c r="AK115" s="176">
        <v>-136.43436005284786</v>
      </c>
      <c r="AL115" s="176">
        <v>-136.43436005284786</v>
      </c>
      <c r="AM115" s="176">
        <v>-136.43436005284786</v>
      </c>
      <c r="AN115" s="176">
        <v>-136.43436005284786</v>
      </c>
      <c r="AO115" s="178">
        <v>-136.43436005284786</v>
      </c>
      <c r="AP115" s="5"/>
      <c r="AQ115" s="179">
        <v>-136.43436005284786</v>
      </c>
      <c r="AR115" s="178">
        <f ca="1">SUMIF($AD$4:$AO$4,"&lt;"&amp;MONTH(TODAY()),$AD115:$AO115)</f>
        <v>-682.17180026423932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0.55815614625261212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-0.27443248195208814</v>
      </c>
      <c r="AV115" s="45">
        <f ca="1">IFERROR(($AC115/$AR115)-1,"")</f>
        <v>-0.52877376362452466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-9.4409701654538086E-3</v>
      </c>
      <c r="E116" s="196">
        <f t="shared" si="212"/>
        <v>-6.0711391447107179E-3</v>
      </c>
      <c r="F116" s="196">
        <f t="shared" si="212"/>
        <v>-7.6242894956089456E-3</v>
      </c>
      <c r="G116" s="196">
        <f t="shared" si="212"/>
        <v>-5.7594020354530123E-3</v>
      </c>
      <c r="H116" s="196">
        <f t="shared" si="212"/>
        <v>-7.8450563368604783E-3</v>
      </c>
      <c r="I116" s="196">
        <f t="shared" si="212"/>
        <v>-4.2376018083635407E-3</v>
      </c>
      <c r="J116" s="196">
        <f t="shared" si="212"/>
        <v>-3.3478674552517287E-3</v>
      </c>
      <c r="K116" s="196">
        <f t="shared" si="212"/>
        <v>-4.6195673553866652E-3</v>
      </c>
      <c r="L116" s="196">
        <f t="shared" si="212"/>
        <v>-6.0009768182328563E-3</v>
      </c>
      <c r="M116" s="196">
        <f t="shared" si="212"/>
        <v>-4.7178995345405605E-3</v>
      </c>
      <c r="N116" s="196">
        <f t="shared" si="212"/>
        <v>-4.6532864428312885E-3</v>
      </c>
      <c r="O116" s="196">
        <f t="shared" si="212"/>
        <v>-2.3250480964876453E-3</v>
      </c>
      <c r="P116" s="196">
        <f t="shared" ca="1" si="212"/>
        <v>-7.2064634270930022E-3</v>
      </c>
      <c r="Q116" s="197">
        <f t="shared" si="212"/>
        <v>-2.8240277228057534E-3</v>
      </c>
      <c r="R116" s="196">
        <f t="shared" si="212"/>
        <v>-3.0177497815584574E-3</v>
      </c>
      <c r="S116" s="196">
        <f t="shared" si="212"/>
        <v>-5.4067733412658386E-3</v>
      </c>
      <c r="T116" s="196">
        <f t="shared" si="212"/>
        <v>-4.7507560844668086E-3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-4.1016277632764083E-3</v>
      </c>
      <c r="AD116" s="185">
        <f t="shared" si="212"/>
        <v>-8.0286272170913553E-3</v>
      </c>
      <c r="AE116" s="185">
        <f t="shared" si="212"/>
        <v>-7.6905204625294455E-3</v>
      </c>
      <c r="AF116" s="185">
        <f t="shared" si="212"/>
        <v>-7.4129189840694953E-3</v>
      </c>
      <c r="AG116" s="185">
        <f t="shared" si="212"/>
        <v>-7.1462563304760893E-3</v>
      </c>
      <c r="AH116" s="185">
        <f t="shared" si="212"/>
        <v>-6.283800695822195E-3</v>
      </c>
      <c r="AI116" s="185">
        <f t="shared" si="212"/>
        <v>-6.078030448878652E-3</v>
      </c>
      <c r="AJ116" s="185">
        <f t="shared" si="212"/>
        <v>-5.8399162246305404E-3</v>
      </c>
      <c r="AK116" s="185">
        <f t="shared" si="212"/>
        <v>-5.5804502628240046E-3</v>
      </c>
      <c r="AL116" s="185">
        <f t="shared" si="212"/>
        <v>-5.3236374712159577E-3</v>
      </c>
      <c r="AM116" s="185">
        <f t="shared" si="212"/>
        <v>-5.1096386989635291E-3</v>
      </c>
      <c r="AN116" s="185">
        <f t="shared" si="212"/>
        <v>-4.9410823003981259E-3</v>
      </c>
      <c r="AO116" s="186">
        <f t="shared" si="212"/>
        <v>-4.7494899188921282E-3</v>
      </c>
      <c r="AP116" s="5"/>
      <c r="AQ116" s="146">
        <f>IFERROR(AQ115/AQ$11,"")</f>
        <v>-7.1462563304760893E-3</v>
      </c>
      <c r="AR116" s="147">
        <f ca="1">IFERROR(AR115/AR$11,"")</f>
        <v>-7.2615640433544848E-3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-1.0086459509862037E-3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-2.3955002460092807E-3</v>
      </c>
      <c r="AV116" s="45">
        <f ca="1">IF($AR116&lt;&gt;0,IFERROR(($AR116-$AC116),""),"")</f>
        <v>-3.1599362800780765E-3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-4129.7603900000004</v>
      </c>
      <c r="E117" s="176">
        <f t="shared" ref="E117:AB117" si="214">+E119+E121+E123</f>
        <v>-2827.105770000001</v>
      </c>
      <c r="F117" s="176">
        <f t="shared" si="214"/>
        <v>-2827.0809300000005</v>
      </c>
      <c r="G117" s="176">
        <f t="shared" si="214"/>
        <v>-2827.0809200000008</v>
      </c>
      <c r="H117" s="176">
        <f t="shared" si="214"/>
        <v>-1487.8117200000002</v>
      </c>
      <c r="I117" s="176">
        <f t="shared" si="214"/>
        <v>-3757.9117800000004</v>
      </c>
      <c r="J117" s="176">
        <f t="shared" si="214"/>
        <v>-2631.8065800000008</v>
      </c>
      <c r="K117" s="176">
        <f t="shared" si="214"/>
        <v>-2856.0917300000006</v>
      </c>
      <c r="L117" s="176">
        <f t="shared" si="214"/>
        <v>-2946.8354100000001</v>
      </c>
      <c r="M117" s="176">
        <f t="shared" si="214"/>
        <v>-2952.5282499999998</v>
      </c>
      <c r="N117" s="176">
        <f t="shared" si="214"/>
        <v>-2942.0834100000002</v>
      </c>
      <c r="O117" s="176">
        <f t="shared" si="214"/>
        <v>30799.195219999998</v>
      </c>
      <c r="P117" s="176">
        <f t="shared" ca="1" si="214"/>
        <v>-14098.839730000002</v>
      </c>
      <c r="Q117" s="177">
        <f t="shared" si="214"/>
        <v>815.07993000000067</v>
      </c>
      <c r="R117" s="176">
        <f t="shared" si="214"/>
        <v>327.07011000000034</v>
      </c>
      <c r="S117" s="176">
        <f t="shared" si="214"/>
        <v>318.35703999999816</v>
      </c>
      <c r="T117" s="176">
        <f t="shared" si="214"/>
        <v>217.65541999999994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1678.162499999999</v>
      </c>
      <c r="AD117" s="176">
        <v>-854.02214383639136</v>
      </c>
      <c r="AE117" s="176">
        <v>-854.02214383639136</v>
      </c>
      <c r="AF117" s="176">
        <v>-854.02214383639136</v>
      </c>
      <c r="AG117" s="176">
        <v>-854.02214383639136</v>
      </c>
      <c r="AH117" s="176">
        <v>-854.02214383639136</v>
      </c>
      <c r="AI117" s="176">
        <v>-854.02214383639136</v>
      </c>
      <c r="AJ117" s="176">
        <v>-854.02214383639136</v>
      </c>
      <c r="AK117" s="176">
        <v>-854.02214383639136</v>
      </c>
      <c r="AL117" s="176">
        <v>-854.02214383639136</v>
      </c>
      <c r="AM117" s="176">
        <v>-854.02214383639136</v>
      </c>
      <c r="AN117" s="176">
        <v>-854.02214383639136</v>
      </c>
      <c r="AO117" s="178">
        <v>-854.02214383639136</v>
      </c>
      <c r="AP117" s="5"/>
      <c r="AQ117" s="179">
        <v>-854.02214383639136</v>
      </c>
      <c r="AR117" s="178">
        <f ca="1">SUMIF($AD$4:$AO$4,"&lt;"&amp;MONTH(TODAY()),$AD117:$AO117)</f>
        <v>-4270.1107191819565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-1.076989455257616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-1.2548592229965609</v>
      </c>
      <c r="AV117" s="45">
        <f ca="1">IFERROR(($AC117/$AR117)-1,"")</f>
        <v>-1.3930021047139245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-0.65980162148163213</v>
      </c>
      <c r="E118" s="201">
        <f t="shared" si="216"/>
        <v>-0.28328904756935586</v>
      </c>
      <c r="F118" s="201">
        <f t="shared" si="216"/>
        <v>-0.24376066796926457</v>
      </c>
      <c r="G118" s="202">
        <f t="shared" si="216"/>
        <v>-0.25628608205536352</v>
      </c>
      <c r="H118" s="202">
        <f t="shared" si="216"/>
        <v>-0.11229647780441375</v>
      </c>
      <c r="I118" s="202">
        <f t="shared" si="216"/>
        <v>-0.28253428797409541</v>
      </c>
      <c r="J118" s="202">
        <f t="shared" si="216"/>
        <v>-0.18037750352424065</v>
      </c>
      <c r="K118" s="202">
        <f t="shared" si="216"/>
        <v>-0.17158845430678218</v>
      </c>
      <c r="L118" s="202">
        <f t="shared" si="216"/>
        <v>-0.30780148566057652</v>
      </c>
      <c r="M118" s="202">
        <f t="shared" si="216"/>
        <v>-0.18641626438153383</v>
      </c>
      <c r="N118" s="202">
        <f t="shared" si="216"/>
        <v>-0.34794963745639551</v>
      </c>
      <c r="O118" s="202">
        <f t="shared" si="216"/>
        <v>1.7570310508558462</v>
      </c>
      <c r="P118" s="202">
        <f t="shared" ca="1" si="216"/>
        <v>-0.27052614455646801</v>
      </c>
      <c r="Q118" s="203">
        <f t="shared" si="216"/>
        <v>4.2768610328468251E-2</v>
      </c>
      <c r="R118" s="202">
        <f t="shared" si="216"/>
        <v>1.983342505741055E-2</v>
      </c>
      <c r="S118" s="202">
        <f t="shared" si="216"/>
        <v>1.4479223995338915E-2</v>
      </c>
      <c r="T118" s="202">
        <f t="shared" si="216"/>
        <v>1.0445533572417606E-2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2.1412483001361268E-2</v>
      </c>
      <c r="AD118" s="204">
        <f t="shared" si="216"/>
        <v>-5.0255855089199275E-2</v>
      </c>
      <c r="AE118" s="204">
        <f t="shared" si="216"/>
        <v>-4.8139447937330201E-2</v>
      </c>
      <c r="AF118" s="204">
        <f t="shared" si="216"/>
        <v>-4.6401778557896116E-2</v>
      </c>
      <c r="AG118" s="204">
        <f t="shared" si="216"/>
        <v>-4.4732581656069276E-2</v>
      </c>
      <c r="AH118" s="204">
        <f t="shared" si="216"/>
        <v>-3.9333969387242054E-2</v>
      </c>
      <c r="AI118" s="204">
        <f t="shared" si="216"/>
        <v>-3.8045933533484996E-2</v>
      </c>
      <c r="AJ118" s="204">
        <f t="shared" si="216"/>
        <v>-3.6555437882744651E-2</v>
      </c>
      <c r="AK118" s="204">
        <f t="shared" si="216"/>
        <v>-3.4931289267478266E-2</v>
      </c>
      <c r="AL118" s="204">
        <f t="shared" si="216"/>
        <v>-3.332374839017465E-2</v>
      </c>
      <c r="AM118" s="204">
        <f t="shared" si="216"/>
        <v>-3.1984205402714724E-2</v>
      </c>
      <c r="AN118" s="204">
        <f t="shared" si="216"/>
        <v>-3.0929112706091912E-2</v>
      </c>
      <c r="AO118" s="205">
        <f t="shared" si="216"/>
        <v>-2.9729824371884223E-2</v>
      </c>
      <c r="AP118" s="56"/>
      <c r="AQ118" s="206">
        <f>IFERROR(AQ117/AQ$11,"")</f>
        <v>-4.4732581656069276E-2</v>
      </c>
      <c r="AR118" s="205">
        <f ca="1">IFERROR(AR117/AR$11,"")</f>
        <v>-4.5454359807226605E-2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-0.26673161562778114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-5.5178115228486882E-2</v>
      </c>
      <c r="AV118" s="45">
        <f ca="1">IF($AR118&lt;&gt;0,IFERROR(($AR118-$AC118),""),"")</f>
        <v>-6.6866842808587873E-2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-4129.7603900000004</v>
      </c>
      <c r="E119" s="156">
        <v>-2827.105770000001</v>
      </c>
      <c r="F119" s="156">
        <v>-2827.0809300000005</v>
      </c>
      <c r="G119" s="156">
        <v>-2827.0809200000008</v>
      </c>
      <c r="H119" s="156">
        <v>-1487.8117200000002</v>
      </c>
      <c r="I119" s="156">
        <v>-3476.4771500000002</v>
      </c>
      <c r="J119" s="156">
        <v>-2631.8065800000008</v>
      </c>
      <c r="K119" s="156">
        <v>-2856.0917300000006</v>
      </c>
      <c r="L119" s="156">
        <v>-2946.8354100000001</v>
      </c>
      <c r="M119" s="156">
        <v>-2952.5282499999998</v>
      </c>
      <c r="N119" s="156">
        <v>-2942.0834100000002</v>
      </c>
      <c r="O119" s="156">
        <v>30799.195219999998</v>
      </c>
      <c r="P119" s="156">
        <f ca="1">SUMIF($D$4:$O$4,"&lt;"&amp;MONTH(TODAY()),$D119:$O119)</f>
        <v>-14098.839730000002</v>
      </c>
      <c r="Q119" s="157">
        <v>815.07993000000067</v>
      </c>
      <c r="R119" s="156">
        <v>327.07011000000034</v>
      </c>
      <c r="S119" s="156">
        <v>318.35703999999816</v>
      </c>
      <c r="T119" s="156">
        <v>263.64341999999994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1724.1504999999988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-0.65980162148163213</v>
      </c>
      <c r="E120" s="154">
        <f t="shared" ref="E120:P120" si="218">IFERROR(E119/E$11,"")</f>
        <v>-0.28328904756935586</v>
      </c>
      <c r="F120" s="154">
        <f t="shared" si="218"/>
        <v>-0.24376066796926457</v>
      </c>
      <c r="G120" s="154">
        <f t="shared" si="218"/>
        <v>-0.25628608205536352</v>
      </c>
      <c r="H120" s="154">
        <f t="shared" si="218"/>
        <v>-0.11229647780441375</v>
      </c>
      <c r="I120" s="154">
        <f t="shared" si="218"/>
        <v>-0.26137494803921724</v>
      </c>
      <c r="J120" s="154">
        <f t="shared" si="218"/>
        <v>-0.18037750352424065</v>
      </c>
      <c r="K120" s="154">
        <f t="shared" si="218"/>
        <v>-0.17158845430678218</v>
      </c>
      <c r="L120" s="154">
        <f t="shared" si="218"/>
        <v>-0.30780148566057652</v>
      </c>
      <c r="M120" s="154">
        <f t="shared" si="218"/>
        <v>-0.18641626438153383</v>
      </c>
      <c r="N120" s="154">
        <f t="shared" si="218"/>
        <v>-0.34794963745639551</v>
      </c>
      <c r="O120" s="154">
        <f t="shared" si="218"/>
        <v>1.7570310508558462</v>
      </c>
      <c r="P120" s="154">
        <f t="shared" ca="1" si="218"/>
        <v>-0.27052614455646801</v>
      </c>
      <c r="Q120" s="172">
        <f>IFERROR(Q119/Q$11,"")</f>
        <v>4.2768610328468251E-2</v>
      </c>
      <c r="R120" s="154">
        <f t="shared" ref="R120:AO120" si="219">IFERROR(R119/R$11,"")</f>
        <v>1.983342505741055E-2</v>
      </c>
      <c r="S120" s="154">
        <f t="shared" si="219"/>
        <v>1.4479223995338915E-2</v>
      </c>
      <c r="T120" s="154">
        <f t="shared" si="219"/>
        <v>1.2652550507389136E-2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2.1999266026405982E-2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-281.43463000000003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-45.988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-45.988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-2.1159339934878139E-2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-2.2070169349715299E-3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-5.8678302504471566E-4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-9584.3737800000017</v>
      </c>
      <c r="E125" s="217">
        <f t="shared" ref="E125:AB125" si="230">E23+E49+E73+E85+E101+E115+E117</f>
        <v>-9229.5155300000006</v>
      </c>
      <c r="F125" s="217">
        <f t="shared" si="230"/>
        <v>-10033.797920000001</v>
      </c>
      <c r="G125" s="217">
        <f t="shared" si="230"/>
        <v>-10826.11651</v>
      </c>
      <c r="H125" s="217">
        <f t="shared" si="230"/>
        <v>-10116.630329999998</v>
      </c>
      <c r="I125" s="217">
        <f t="shared" si="230"/>
        <v>-12195.489379999997</v>
      </c>
      <c r="J125" s="217">
        <f t="shared" si="230"/>
        <v>-13090.282549999996</v>
      </c>
      <c r="K125" s="217">
        <f t="shared" si="230"/>
        <v>-12176.329379999988</v>
      </c>
      <c r="L125" s="217">
        <f t="shared" si="230"/>
        <v>-10849.609159999998</v>
      </c>
      <c r="M125" s="217">
        <f t="shared" si="230"/>
        <v>-13079.574619999998</v>
      </c>
      <c r="N125" s="217">
        <f t="shared" si="230"/>
        <v>-12342.522610000004</v>
      </c>
      <c r="O125" s="217">
        <f t="shared" si="230"/>
        <v>19939.981530000005</v>
      </c>
      <c r="P125" s="217">
        <f t="shared" ca="1" si="230"/>
        <v>-49790.434070000003</v>
      </c>
      <c r="Q125" s="218">
        <f t="shared" si="230"/>
        <v>-9901.3460100000011</v>
      </c>
      <c r="R125" s="217">
        <f t="shared" si="230"/>
        <v>-11681.415799999999</v>
      </c>
      <c r="S125" s="217">
        <f t="shared" si="230"/>
        <v>-14486.871339999998</v>
      </c>
      <c r="T125" s="217">
        <f>T23+T49+T73+T85+T101+T115+T117</f>
        <v>-13781.289880000006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-49850.923030000005</v>
      </c>
      <c r="AD125" s="71">
        <v>-11618.638826170712</v>
      </c>
      <c r="AE125" s="71">
        <v>-11902.538031188658</v>
      </c>
      <c r="AF125" s="71">
        <v>-12154.993128400607</v>
      </c>
      <c r="AG125" s="71">
        <v>-12915.969811794148</v>
      </c>
      <c r="AH125" s="71">
        <v>-13911.703330485081</v>
      </c>
      <c r="AI125" s="71">
        <v>-14191.025019912278</v>
      </c>
      <c r="AJ125" s="71">
        <v>-14538.819917235702</v>
      </c>
      <c r="AK125" s="71">
        <v>-14951.593494088855</v>
      </c>
      <c r="AL125" s="71">
        <v>-15399.767115799685</v>
      </c>
      <c r="AM125" s="71">
        <v>-15807.635432825758</v>
      </c>
      <c r="AN125" s="71">
        <v>-16153.766290172516</v>
      </c>
      <c r="AO125" s="71">
        <v>-16577.03535889147</v>
      </c>
      <c r="AP125" s="5"/>
      <c r="AQ125" s="220">
        <v>-12915.969811794148</v>
      </c>
      <c r="AR125" s="221">
        <f ca="1">SUMIF($AD$4:$AO$4,"&lt;"&amp;MONTH(TODAY()),$AD125:$AO125)</f>
        <v>-62503.843128039211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0.27296707616903393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6.6996135854676231E-2</v>
      </c>
      <c r="AV125" s="45">
        <f ca="1">IFERROR(($AC125/$AR125)-1,"")</f>
        <v>-0.2024342738752829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-1.5312717358234045</v>
      </c>
      <c r="E126" s="47">
        <f t="shared" ref="E126:P126" si="232">IFERROR(E125/E$11,"")</f>
        <v>-0.92484005790143398</v>
      </c>
      <c r="F126" s="47">
        <f t="shared" si="232"/>
        <v>-0.86514866174977778</v>
      </c>
      <c r="G126" s="48">
        <f t="shared" si="232"/>
        <v>-0.9814303384788805</v>
      </c>
      <c r="H126" s="48">
        <f t="shared" si="232"/>
        <v>-0.76357911289225733</v>
      </c>
      <c r="I126" s="48">
        <f t="shared" si="232"/>
        <v>-0.91690388444242321</v>
      </c>
      <c r="J126" s="48">
        <f t="shared" si="232"/>
        <v>-0.89717553893946467</v>
      </c>
      <c r="K126" s="48">
        <f t="shared" si="232"/>
        <v>-0.73153026406629351</v>
      </c>
      <c r="L126" s="48">
        <f t="shared" si="232"/>
        <v>-1.1332583445115447</v>
      </c>
      <c r="M126" s="48">
        <f t="shared" si="232"/>
        <v>-0.82581612567463825</v>
      </c>
      <c r="N126" s="48">
        <f t="shared" si="232"/>
        <v>-1.4597058169220518</v>
      </c>
      <c r="O126" s="48">
        <f t="shared" si="232"/>
        <v>1.1375351352996188</v>
      </c>
      <c r="P126" s="48">
        <f t="shared" ca="1" si="232"/>
        <v>-0.95537040087696001</v>
      </c>
      <c r="Q126" s="49">
        <f>IFERROR(Q125/Q$11,"")</f>
        <v>-0.51954022377783682</v>
      </c>
      <c r="R126" s="48">
        <f t="shared" ref="R126:AO126" si="233">IFERROR(R125/R$11,"")</f>
        <v>-0.70835725353732648</v>
      </c>
      <c r="S126" s="48">
        <f t="shared" si="233"/>
        <v>-0.65887864494379267</v>
      </c>
      <c r="T126" s="48">
        <f t="shared" si="233"/>
        <v>-0.66137992847942451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-0.63607191912704808</v>
      </c>
      <c r="AD126" s="223">
        <f t="shared" si="233"/>
        <v>-0.68371134565527225</v>
      </c>
      <c r="AE126" s="223">
        <f t="shared" si="233"/>
        <v>-0.67092125656201673</v>
      </c>
      <c r="AF126" s="223">
        <f t="shared" si="233"/>
        <v>-0.66041999447832156</v>
      </c>
      <c r="AG126" s="223">
        <f t="shared" si="233"/>
        <v>-0.67652188932479518</v>
      </c>
      <c r="AH126" s="223">
        <f t="shared" si="233"/>
        <v>-0.64073574306584191</v>
      </c>
      <c r="AI126" s="223">
        <f t="shared" si="233"/>
        <v>-0.6321976526911206</v>
      </c>
      <c r="AJ126" s="223">
        <f t="shared" si="233"/>
        <v>-0.62231750336761404</v>
      </c>
      <c r="AK126" s="223">
        <f t="shared" si="233"/>
        <v>-0.61155139959909388</v>
      </c>
      <c r="AL126" s="223">
        <f t="shared" si="233"/>
        <v>-0.60089538466640269</v>
      </c>
      <c r="AM126" s="223">
        <f t="shared" si="233"/>
        <v>-0.59201586547103535</v>
      </c>
      <c r="AN126" s="223">
        <f t="shared" si="233"/>
        <v>-0.58502190115614694</v>
      </c>
      <c r="AO126" s="223">
        <f t="shared" si="233"/>
        <v>-0.57707209746633004</v>
      </c>
      <c r="AP126" s="5"/>
      <c r="AQ126" s="52">
        <f t="shared" ref="AQ126" si="235">IFERROR(AQ125/AQ$11,"")</f>
        <v>-0.67652188932479518</v>
      </c>
      <c r="AR126" s="224">
        <f ca="1">IFERROR(AR125/AR$11,"")</f>
        <v>-0.66533922928832601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-0.320050409999456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-1.5141960845370672E-2</v>
      </c>
      <c r="AV126" s="45">
        <f ca="1">IF($AR126&lt;&gt;0,IFERROR(($AR126-$AC126),""),"")</f>
        <v>-2.9267310161277926E-2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-3325.2797500000061</v>
      </c>
      <c r="E127" s="40">
        <f t="shared" si="236"/>
        <v>750.06466999999611</v>
      </c>
      <c r="F127" s="40">
        <f t="shared" si="236"/>
        <v>1563.9752299999946</v>
      </c>
      <c r="G127" s="40">
        <f t="shared" si="236"/>
        <v>204.8411500000002</v>
      </c>
      <c r="H127" s="40">
        <f t="shared" si="236"/>
        <v>3132.3312499999993</v>
      </c>
      <c r="I127" s="40">
        <f t="shared" si="236"/>
        <v>1105.2388500000034</v>
      </c>
      <c r="J127" s="40">
        <f t="shared" si="236"/>
        <v>1500.2652100000014</v>
      </c>
      <c r="K127" s="40">
        <f t="shared" si="236"/>
        <v>4468.6817400000073</v>
      </c>
      <c r="L127" s="40">
        <f t="shared" si="236"/>
        <v>-1275.7911399999957</v>
      </c>
      <c r="M127" s="40">
        <f t="shared" si="236"/>
        <v>2758.7872300000054</v>
      </c>
      <c r="N127" s="40">
        <f t="shared" si="236"/>
        <v>-3887.0362600000062</v>
      </c>
      <c r="O127" s="40">
        <f t="shared" si="236"/>
        <v>37469.09418</v>
      </c>
      <c r="P127" s="40">
        <f ca="1">SUMIF($D$4:$O$4,"&lt;"&amp;MONTH(TODAY()),$D127:$O127)</f>
        <v>2325.9325499999841</v>
      </c>
      <c r="Q127" s="41">
        <f t="shared" ref="Q127:AB127" si="237">Q11+Q125</f>
        <v>9156.5547200000001</v>
      </c>
      <c r="R127" s="40">
        <f t="shared" si="237"/>
        <v>4809.4378500000057</v>
      </c>
      <c r="S127" s="40">
        <f t="shared" si="237"/>
        <v>7500.290410000016</v>
      </c>
      <c r="T127" s="40">
        <f>T11+T125</f>
        <v>7055.8859800000155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28522.168960000039</v>
      </c>
      <c r="AD127" s="40">
        <v>5374.8466556817966</v>
      </c>
      <c r="AE127" s="40">
        <v>5838.0506217637085</v>
      </c>
      <c r="AF127" s="40">
        <v>6249.9510435305729</v>
      </c>
      <c r="AG127" s="40">
        <v>6175.7551059095094</v>
      </c>
      <c r="AH127" s="40">
        <v>7800.3729521947134</v>
      </c>
      <c r="AI127" s="40">
        <v>8256.1083402075128</v>
      </c>
      <c r="AJ127" s="40">
        <v>8823.5631726825668</v>
      </c>
      <c r="AK127" s="40">
        <v>9497.0358507061355</v>
      </c>
      <c r="AL127" s="40">
        <v>10228.266496655382</v>
      </c>
      <c r="AM127" s="40">
        <v>10893.735856013718</v>
      </c>
      <c r="AN127" s="40">
        <v>11458.475675895264</v>
      </c>
      <c r="AO127" s="40">
        <v>12149.072577489351</v>
      </c>
      <c r="AP127" s="5"/>
      <c r="AQ127" s="43">
        <v>6175.7551059095094</v>
      </c>
      <c r="AR127" s="44">
        <f ca="1">SUMIF($AD$4:$AO$4,"&lt;"&amp;MONTH(TODAY()),$AD127:$AO127)</f>
        <v>31438.976379080301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33.445647175872665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0.14251388842286161</v>
      </c>
      <c r="AV127" s="45">
        <f ca="1">IFERROR(($AC127/$AR127)-1,"")</f>
        <v>-9.2776793490678799E-2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-0.53127173582340448</v>
      </c>
      <c r="E128" s="47">
        <f t="shared" ref="E128:P128" si="239">IFERROR(E127/E$11,"")</f>
        <v>7.5159942098566065E-2</v>
      </c>
      <c r="F128" s="47">
        <f t="shared" si="239"/>
        <v>0.13485133825022222</v>
      </c>
      <c r="G128" s="48">
        <f t="shared" si="239"/>
        <v>1.8569661521119482E-2</v>
      </c>
      <c r="H128" s="48">
        <f t="shared" si="239"/>
        <v>0.23642088710774267</v>
      </c>
      <c r="I128" s="48">
        <f t="shared" si="239"/>
        <v>8.3096115557576747E-2</v>
      </c>
      <c r="J128" s="48">
        <f t="shared" si="239"/>
        <v>0.10282446106053537</v>
      </c>
      <c r="K128" s="48">
        <f t="shared" si="239"/>
        <v>0.26846973593370649</v>
      </c>
      <c r="L128" s="48">
        <f t="shared" si="239"/>
        <v>-0.13325834451154478</v>
      </c>
      <c r="M128" s="48">
        <f t="shared" si="239"/>
        <v>0.17418387432536181</v>
      </c>
      <c r="N128" s="48">
        <f t="shared" si="239"/>
        <v>-0.45970581692205176</v>
      </c>
      <c r="O128" s="48">
        <f t="shared" si="239"/>
        <v>2.1375351352996188</v>
      </c>
      <c r="P128" s="48">
        <f t="shared" ca="1" si="239"/>
        <v>4.4629599123040029E-2</v>
      </c>
      <c r="Q128" s="49">
        <f>IFERROR(Q127/Q$11,"")</f>
        <v>0.48045977622216313</v>
      </c>
      <c r="R128" s="48">
        <f t="shared" ref="R128:AO128" si="240">IFERROR(R127/R$11,"")</f>
        <v>0.29164274646267352</v>
      </c>
      <c r="S128" s="48">
        <f t="shared" si="240"/>
        <v>0.34112135505620733</v>
      </c>
      <c r="T128" s="48">
        <f t="shared" si="240"/>
        <v>0.33862007152057544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0.36392808087295198</v>
      </c>
      <c r="AD128" s="107">
        <f t="shared" si="240"/>
        <v>0.31628865434472769</v>
      </c>
      <c r="AE128" s="107">
        <f t="shared" si="240"/>
        <v>0.32907874343798321</v>
      </c>
      <c r="AF128" s="107">
        <f t="shared" si="240"/>
        <v>0.33958000552167839</v>
      </c>
      <c r="AG128" s="107">
        <f t="shared" si="240"/>
        <v>0.32347811067520482</v>
      </c>
      <c r="AH128" s="107">
        <f t="shared" si="240"/>
        <v>0.35926425693415809</v>
      </c>
      <c r="AI128" s="107">
        <f t="shared" si="240"/>
        <v>0.3678023473088794</v>
      </c>
      <c r="AJ128" s="107">
        <f t="shared" si="240"/>
        <v>0.37768249663238596</v>
      </c>
      <c r="AK128" s="107">
        <f t="shared" si="240"/>
        <v>0.38844860040090606</v>
      </c>
      <c r="AL128" s="107">
        <f t="shared" si="240"/>
        <v>0.39910461533359731</v>
      </c>
      <c r="AM128" s="107">
        <f t="shared" si="240"/>
        <v>0.40798413452896459</v>
      </c>
      <c r="AN128" s="107">
        <f t="shared" si="240"/>
        <v>0.41497809884385312</v>
      </c>
      <c r="AO128" s="107">
        <f t="shared" si="240"/>
        <v>0.42292790253366996</v>
      </c>
      <c r="AP128" s="119"/>
      <c r="AQ128" s="52">
        <f t="shared" ref="AQ128" si="242">IFERROR(AQ127/AQ$11,"")</f>
        <v>0.32347811067520482</v>
      </c>
      <c r="AR128" s="224">
        <f ca="1">IFERROR(AR127/AR$11,"")</f>
        <v>0.33466077071167405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-0.32005040999945594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-1.5141960845370617E-2</v>
      </c>
      <c r="AV128" s="45">
        <f ca="1">IF($AR128&lt;&gt;0,IFERROR(($AR128-$AC128),""),"")</f>
        <v>-2.9267310161277926E-2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-194.19087999999999</v>
      </c>
      <c r="E129" s="229">
        <f t="shared" ref="E129:AB129" si="243">E131+E133+E147+E155+E157+E159+E161+E163</f>
        <v>-186.05298000000002</v>
      </c>
      <c r="F129" s="229">
        <f t="shared" si="243"/>
        <v>-317.83285000000001</v>
      </c>
      <c r="G129" s="229">
        <f t="shared" si="243"/>
        <v>-180.74696</v>
      </c>
      <c r="H129" s="229">
        <f t="shared" si="243"/>
        <v>-61.537109999999998</v>
      </c>
      <c r="I129" s="229">
        <f t="shared" si="243"/>
        <v>-184.40170000000001</v>
      </c>
      <c r="J129" s="229">
        <f t="shared" si="243"/>
        <v>-74.906750000000002</v>
      </c>
      <c r="K129" s="229">
        <f t="shared" si="243"/>
        <v>-115.48826</v>
      </c>
      <c r="L129" s="229">
        <f t="shared" si="243"/>
        <v>-150.82178999999999</v>
      </c>
      <c r="M129" s="229">
        <f t="shared" si="243"/>
        <v>-197.02928000000003</v>
      </c>
      <c r="N129" s="229">
        <f t="shared" si="243"/>
        <v>-201.12932000000001</v>
      </c>
      <c r="O129" s="229">
        <f t="shared" si="243"/>
        <v>-313.55633</v>
      </c>
      <c r="P129" s="229">
        <f t="shared" ca="1" si="243"/>
        <v>-940.36077999999998</v>
      </c>
      <c r="Q129" s="230">
        <f t="shared" si="243"/>
        <v>-241.77073999999999</v>
      </c>
      <c r="R129" s="229">
        <f t="shared" si="243"/>
        <v>-221.57724000000002</v>
      </c>
      <c r="S129" s="229">
        <f t="shared" si="243"/>
        <v>-152.96474999999998</v>
      </c>
      <c r="T129" s="229">
        <f t="shared" si="243"/>
        <v>-255.25283000000002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-871.56556</v>
      </c>
      <c r="AD129" s="232">
        <v>-688.3238274485991</v>
      </c>
      <c r="AE129" s="232">
        <v>-690.02162542175063</v>
      </c>
      <c r="AF129" s="232">
        <v>-691.53137868904525</v>
      </c>
      <c r="AG129" s="232">
        <v>-693.09209346483112</v>
      </c>
      <c r="AH129" s="232">
        <v>-699.04686304485017</v>
      </c>
      <c r="AI129" s="232">
        <v>-700.71728617314591</v>
      </c>
      <c r="AJ129" s="232">
        <v>-702.79719855511541</v>
      </c>
      <c r="AK129" s="232">
        <v>-705.26570191745304</v>
      </c>
      <c r="AL129" s="232">
        <v>-707.9459076140929</v>
      </c>
      <c r="AM129" s="232">
        <v>-710.3850761278469</v>
      </c>
      <c r="AN129" s="232">
        <v>-712.45503707758382</v>
      </c>
      <c r="AO129" s="233">
        <v>-714.98630646568711</v>
      </c>
      <c r="AP129" s="121"/>
      <c r="AQ129" s="234">
        <v>-693.09209346483112</v>
      </c>
      <c r="AR129" s="235">
        <f ca="1">SUMIF($AD$4:$AO$4,"&lt;"&amp;MONTH(TODAY()),$AD129:$AO129)</f>
        <v>-3462.0157880690758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0.41221091629978179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-0.63171873924579391</v>
      </c>
      <c r="AV129" s="45">
        <f ca="1">IFERROR(($AC129/$AR129)-1,"")</f>
        <v>-0.74824910879851536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-3.1025397456762624E-2</v>
      </c>
      <c r="E130" s="241">
        <f t="shared" ref="E130:P130" si="245">IFERROR(E129/E$11,"")</f>
        <v>-1.8643367383329418E-2</v>
      </c>
      <c r="F130" s="241">
        <f t="shared" si="245"/>
        <v>-2.740464448556662E-2</v>
      </c>
      <c r="G130" s="242">
        <f t="shared" si="245"/>
        <v>-1.6385427772551163E-2</v>
      </c>
      <c r="H130" s="242">
        <f t="shared" si="245"/>
        <v>-4.6446741979306134E-3</v>
      </c>
      <c r="I130" s="242">
        <f t="shared" si="245"/>
        <v>-1.3864030360689505E-2</v>
      </c>
      <c r="J130" s="242">
        <f t="shared" si="245"/>
        <v>-5.1339230872028624E-3</v>
      </c>
      <c r="K130" s="242">
        <f t="shared" si="245"/>
        <v>-6.938310774766249E-3</v>
      </c>
      <c r="L130" s="242">
        <f t="shared" si="245"/>
        <v>-1.5753567665995803E-2</v>
      </c>
      <c r="M130" s="242">
        <f t="shared" si="245"/>
        <v>-1.2440003698993654E-2</v>
      </c>
      <c r="N130" s="242">
        <f t="shared" si="245"/>
        <v>-2.3786842255383696E-2</v>
      </c>
      <c r="O130" s="242">
        <f t="shared" si="245"/>
        <v>-1.7887746873484784E-2</v>
      </c>
      <c r="P130" s="242">
        <f t="shared" ca="1" si="245"/>
        <v>-1.8043483093449775E-2</v>
      </c>
      <c r="Q130" s="243">
        <f>IFERROR(Q129/Q$11,"")</f>
        <v>-1.2686116032675965E-2</v>
      </c>
      <c r="R130" s="242">
        <f t="shared" ref="R130:AO130" si="246">IFERROR(R129/R$11,"")</f>
        <v>-1.3436371742950976E-2</v>
      </c>
      <c r="S130" s="242">
        <f t="shared" si="246"/>
        <v>-6.957002988346137E-3</v>
      </c>
      <c r="T130" s="242">
        <f t="shared" si="246"/>
        <v>-1.2249876457106398E-2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-1.112072444597703E-2</v>
      </c>
      <c r="AD130" s="245">
        <f t="shared" si="246"/>
        <v>-4.0505158767085547E-2</v>
      </c>
      <c r="AE130" s="245">
        <f t="shared" si="246"/>
        <v>-3.889508059288202E-2</v>
      </c>
      <c r="AF130" s="245">
        <f t="shared" si="246"/>
        <v>-3.7573131014636746E-2</v>
      </c>
      <c r="AG130" s="245">
        <f t="shared" si="246"/>
        <v>-3.6303272567170211E-2</v>
      </c>
      <c r="AH130" s="245">
        <f t="shared" si="246"/>
        <v>-3.2196223610475035E-2</v>
      </c>
      <c r="AI130" s="245">
        <f t="shared" si="246"/>
        <v>-3.1216337290447073E-2</v>
      </c>
      <c r="AJ130" s="245">
        <f t="shared" si="246"/>
        <v>-3.0082427629499767E-2</v>
      </c>
      <c r="AK130" s="245">
        <f t="shared" si="246"/>
        <v>-2.8846840122250091E-2</v>
      </c>
      <c r="AL130" s="245">
        <f t="shared" si="246"/>
        <v>-2.7623887119846587E-2</v>
      </c>
      <c r="AM130" s="245">
        <f t="shared" si="246"/>
        <v>-2.66048162262277E-2</v>
      </c>
      <c r="AN130" s="245">
        <f t="shared" si="246"/>
        <v>-2.5802143772067035E-2</v>
      </c>
      <c r="AO130" s="246">
        <f t="shared" si="246"/>
        <v>-2.4889773026306038E-2</v>
      </c>
      <c r="AP130" s="119"/>
      <c r="AQ130" s="247">
        <f t="shared" ref="AQ130" si="248">IFERROR(AQ129/AQ$11,"")</f>
        <v>-3.6303272567170211E-2</v>
      </c>
      <c r="AR130" s="248">
        <f ca="1">IFERROR(AR129/AR$11,"")</f>
        <v>-3.6852372605302795E-2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-4.1355513154447653E-3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-2.4053396110063813E-2</v>
      </c>
      <c r="AV130" s="45">
        <f ca="1">IF($AR130&lt;&gt;0,IFERROR(($AR130-$AC130),""),"")</f>
        <v>-2.5731648159325764E-2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-1.92702</v>
      </c>
      <c r="G131" s="250">
        <v>-0.74926000000000004</v>
      </c>
      <c r="H131" s="250">
        <v>-19.475000000000001</v>
      </c>
      <c r="I131" s="250">
        <v>-10.9975</v>
      </c>
      <c r="J131" s="250">
        <v>-4.75</v>
      </c>
      <c r="K131" s="250">
        <v>-2.9898099999999999</v>
      </c>
      <c r="L131" s="250">
        <v>0</v>
      </c>
      <c r="M131" s="250">
        <v>0</v>
      </c>
      <c r="N131" s="250">
        <v>0</v>
      </c>
      <c r="O131" s="250">
        <v>-223.08920000000001</v>
      </c>
      <c r="P131" s="250">
        <f ca="1">SUMIF($D$4:$O$4,"&lt;"&amp;MONTH(TODAY()),$D131:$O131)</f>
        <v>-22.15128</v>
      </c>
      <c r="Q131" s="251">
        <v>-23.327600000000004</v>
      </c>
      <c r="R131" s="250">
        <v>-25</v>
      </c>
      <c r="S131" s="250">
        <v>-24.5</v>
      </c>
      <c r="T131" s="250">
        <v>-29.741379999999999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-102.56898000000001</v>
      </c>
      <c r="AD131" s="250">
        <v>-19.798334250000003</v>
      </c>
      <c r="AE131" s="250">
        <v>-19.798334250000003</v>
      </c>
      <c r="AF131" s="250">
        <v>-19.798334250000003</v>
      </c>
      <c r="AG131" s="250">
        <v>-19.798334250000003</v>
      </c>
      <c r="AH131" s="250">
        <v>-19.798334250000003</v>
      </c>
      <c r="AI131" s="250">
        <v>-19.798334250000003</v>
      </c>
      <c r="AJ131" s="250">
        <v>-19.798334250000003</v>
      </c>
      <c r="AK131" s="250">
        <v>-19.798334250000003</v>
      </c>
      <c r="AL131" s="250">
        <v>-19.798334250000003</v>
      </c>
      <c r="AM131" s="250">
        <v>-19.798334250000003</v>
      </c>
      <c r="AN131" s="250">
        <v>-19.798334250000003</v>
      </c>
      <c r="AO131" s="253">
        <v>-19.798334250000003</v>
      </c>
      <c r="AP131" s="5"/>
      <c r="AQ131" s="254">
        <v>-19.798334250000003</v>
      </c>
      <c r="AR131" s="253">
        <f ca="1">SUMIF($AD$4:$AO$4,"&lt;"&amp;MONTH(TODAY()),$AD131:$AO131)</f>
        <v>-98.991671250000024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38.694338413901711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0.5022162786245512</v>
      </c>
      <c r="AV131" s="45">
        <f ca="1">IFERROR(($AC131/$AR131)-1,"")</f>
        <v>3.6137472019899697E-2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-1.6615431040742514E-4</v>
      </c>
      <c r="G132" s="261">
        <f t="shared" si="249"/>
        <v>-6.7923386445125744E-5</v>
      </c>
      <c r="H132" s="261">
        <f t="shared" si="249"/>
        <v>-1.4699265208375678E-3</v>
      </c>
      <c r="I132" s="261">
        <f t="shared" si="249"/>
        <v>-8.2683442664402147E-4</v>
      </c>
      <c r="J132" s="261">
        <f t="shared" si="249"/>
        <v>-3.2555323337634588E-4</v>
      </c>
      <c r="K132" s="261">
        <f t="shared" si="249"/>
        <v>-1.7962198874157319E-4</v>
      </c>
      <c r="L132" s="261">
        <f t="shared" si="249"/>
        <v>0</v>
      </c>
      <c r="M132" s="261">
        <f t="shared" si="249"/>
        <v>0</v>
      </c>
      <c r="N132" s="261">
        <f t="shared" si="249"/>
        <v>0</v>
      </c>
      <c r="O132" s="261">
        <f t="shared" si="249"/>
        <v>-1.2726782265273425E-2</v>
      </c>
      <c r="P132" s="261">
        <f t="shared" ca="1" si="249"/>
        <v>-4.2503500218104819E-4</v>
      </c>
      <c r="Q132" s="262">
        <f t="shared" si="249"/>
        <v>-1.2240382784279517E-3</v>
      </c>
      <c r="R132" s="261">
        <f t="shared" si="249"/>
        <v>-1.5159918661942643E-3</v>
      </c>
      <c r="S132" s="261">
        <f t="shared" si="249"/>
        <v>-1.1142866131868968E-3</v>
      </c>
      <c r="T132" s="261">
        <f t="shared" si="249"/>
        <v>-1.4273229827220918E-3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-1.3087269800850427E-3</v>
      </c>
      <c r="AD132" s="261">
        <f t="shared" si="249"/>
        <v>-1.1650543539842263E-3</v>
      </c>
      <c r="AE132" s="261">
        <f t="shared" si="249"/>
        <v>-1.1159908296901517E-3</v>
      </c>
      <c r="AF132" s="261">
        <f t="shared" si="249"/>
        <v>-1.0757073786832692E-3</v>
      </c>
      <c r="AG132" s="261">
        <f t="shared" si="249"/>
        <v>-1.0370112881545402E-3</v>
      </c>
      <c r="AH132" s="261">
        <f t="shared" si="249"/>
        <v>-9.1185817478881903E-4</v>
      </c>
      <c r="AI132" s="261">
        <f t="shared" si="249"/>
        <v>-8.8199833503792876E-4</v>
      </c>
      <c r="AJ132" s="261">
        <f t="shared" si="249"/>
        <v>-8.4744497912730987E-4</v>
      </c>
      <c r="AK132" s="261">
        <f t="shared" si="249"/>
        <v>-8.0979321870307567E-4</v>
      </c>
      <c r="AL132" s="261">
        <f t="shared" si="249"/>
        <v>-7.7252646650104813E-4</v>
      </c>
      <c r="AM132" s="261">
        <f t="shared" si="249"/>
        <v>-7.4147256467967343E-4</v>
      </c>
      <c r="AN132" s="261">
        <f t="shared" si="249"/>
        <v>-7.170129203680687E-4</v>
      </c>
      <c r="AO132" s="264">
        <f t="shared" si="249"/>
        <v>-6.8921046644561141E-4</v>
      </c>
      <c r="AP132" s="119"/>
      <c r="AQ132" s="265">
        <f>IFERROR(AQ131/AQ$11,"")</f>
        <v>-1.0370112881545402E-3</v>
      </c>
      <c r="AR132" s="264">
        <f ca="1">IFERROR(AR131/AR$11,"")</f>
        <v>-1.0537438813245103E-3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1.359399596276966E-3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3.9031169456755165E-4</v>
      </c>
      <c r="AV132" s="45">
        <f ca="1">IF($AR132&lt;&gt;0,IFERROR(($AR132-$AC132),""),"")</f>
        <v>2.5498309876053238E-4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-6.7241400000000002</v>
      </c>
      <c r="E133" s="250">
        <v>0</v>
      </c>
      <c r="F133" s="250">
        <v>-74.337000000000003</v>
      </c>
      <c r="G133" s="250">
        <v>-2.3492000000000002</v>
      </c>
      <c r="H133" s="250">
        <v>-3.95</v>
      </c>
      <c r="I133" s="250">
        <v>-20.662929999999999</v>
      </c>
      <c r="J133" s="250">
        <v>0</v>
      </c>
      <c r="K133" s="250">
        <v>0</v>
      </c>
      <c r="L133" s="250">
        <v>0</v>
      </c>
      <c r="M133" s="250">
        <v>-12.3</v>
      </c>
      <c r="N133" s="250">
        <v>-43.5</v>
      </c>
      <c r="O133" s="250">
        <v>0</v>
      </c>
      <c r="P133" s="250">
        <f ca="1">SUMIF($D$4:$O$4,"&lt;"&amp;MONTH(TODAY()),$D133:$O133)</f>
        <v>-87.360340000000008</v>
      </c>
      <c r="Q133" s="251">
        <f>+Q135+Q137+Q139+Q141+Q143+Q145</f>
        <v>-15</v>
      </c>
      <c r="R133" s="250">
        <v>-22.9</v>
      </c>
      <c r="S133" s="250">
        <v>-39.770300000000006</v>
      </c>
      <c r="T133" s="250">
        <v>-9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-86.670299999999997</v>
      </c>
      <c r="AD133" s="250">
        <v>-12.286745249999997</v>
      </c>
      <c r="AE133" s="250">
        <v>-12.286745249999997</v>
      </c>
      <c r="AF133" s="250">
        <v>-12.286745249999997</v>
      </c>
      <c r="AG133" s="250">
        <v>-12.286745249999997</v>
      </c>
      <c r="AH133" s="250">
        <v>-12.286745249999997</v>
      </c>
      <c r="AI133" s="250">
        <v>-12.286745249999997</v>
      </c>
      <c r="AJ133" s="250">
        <v>-12.286745249999997</v>
      </c>
      <c r="AK133" s="250">
        <v>-12.286745249999997</v>
      </c>
      <c r="AL133" s="250">
        <v>-12.286745249999997</v>
      </c>
      <c r="AM133" s="250">
        <v>-12.286745249999997</v>
      </c>
      <c r="AN133" s="250">
        <v>-12.286745249999997</v>
      </c>
      <c r="AO133" s="253">
        <v>-12.286745249999997</v>
      </c>
      <c r="AP133" s="5"/>
      <c r="AQ133" s="254">
        <v>-12.286745249999997</v>
      </c>
      <c r="AR133" s="253">
        <f ca="1">SUMIF($AD$4:$AO$4,"&lt;"&amp;MONTH(TODAY()),$AD133:$AO133)</f>
        <v>-61.433726249999985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2.8310914353822576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-0.26750332843435476</v>
      </c>
      <c r="AV133" s="45">
        <f ca="1">IFERROR(($AC133/$AR133)-1,"")</f>
        <v>0.41079347274657652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-1.0742992464677838E-3</v>
      </c>
      <c r="E134" s="260">
        <f t="shared" si="251"/>
        <v>0</v>
      </c>
      <c r="F134" s="260">
        <f t="shared" si="251"/>
        <v>-6.4095925173359705E-3</v>
      </c>
      <c r="G134" s="261">
        <f t="shared" si="251"/>
        <v>-2.129642840094085E-4</v>
      </c>
      <c r="H134" s="261">
        <f t="shared" si="251"/>
        <v>-2.9813657290415365E-4</v>
      </c>
      <c r="I134" s="261">
        <f t="shared" si="251"/>
        <v>-1.5535186978254648E-3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-7.7659546590040803E-4</v>
      </c>
      <c r="N134" s="261">
        <f t="shared" si="251"/>
        <v>-5.1445887556781419E-3</v>
      </c>
      <c r="O134" s="261">
        <f t="shared" si="251"/>
        <v>0</v>
      </c>
      <c r="P134" s="261">
        <f t="shared" ca="1" si="251"/>
        <v>-1.6762553812888967E-3</v>
      </c>
      <c r="Q134" s="262">
        <f t="shared" si="251"/>
        <v>-7.8707514602527784E-4</v>
      </c>
      <c r="R134" s="261">
        <f t="shared" si="251"/>
        <v>-1.388648549433946E-3</v>
      </c>
      <c r="S134" s="261">
        <f t="shared" si="251"/>
        <v>-1.8087964445888511E-3</v>
      </c>
      <c r="T134" s="261">
        <f t="shared" si="251"/>
        <v>-4.3192033606035855E-4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-1.1058680702690489E-3</v>
      </c>
      <c r="AD134" s="261">
        <f t="shared" si="251"/>
        <v>-7.2302678947889294E-4</v>
      </c>
      <c r="AE134" s="261">
        <f t="shared" si="251"/>
        <v>-6.9257821656077084E-4</v>
      </c>
      <c r="AF134" s="261">
        <f t="shared" si="251"/>
        <v>-6.6757851234007753E-4</v>
      </c>
      <c r="AG134" s="261">
        <f t="shared" si="251"/>
        <v>-6.435639159354618E-4</v>
      </c>
      <c r="AH134" s="261">
        <f t="shared" si="251"/>
        <v>-5.6589453215035942E-4</v>
      </c>
      <c r="AI134" s="261">
        <f t="shared" si="251"/>
        <v>-5.473636679073228E-4</v>
      </c>
      <c r="AJ134" s="261">
        <f t="shared" si="251"/>
        <v>-5.2592003147582068E-4</v>
      </c>
      <c r="AK134" s="261">
        <f t="shared" si="251"/>
        <v>-5.025535410072301E-4</v>
      </c>
      <c r="AL134" s="261">
        <f t="shared" si="251"/>
        <v>-4.7942598467752573E-4</v>
      </c>
      <c r="AM134" s="261">
        <f t="shared" si="251"/>
        <v>-4.6015409160411015E-4</v>
      </c>
      <c r="AN134" s="261">
        <f t="shared" si="251"/>
        <v>-4.4497456110586647E-4</v>
      </c>
      <c r="AO134" s="264">
        <f t="shared" si="251"/>
        <v>-4.2772050001382801E-4</v>
      </c>
      <c r="AP134" s="119"/>
      <c r="AQ134" s="265">
        <f>IFERROR(AQ133/AQ$11,"")</f>
        <v>-6.435639159354618E-4</v>
      </c>
      <c r="AR134" s="264">
        <f ca="1">IFERROR(AR133/AR$11,"")</f>
        <v>-6.5394807790864948E-4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2.1895605205095005E-4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-2.1164357987510325E-4</v>
      </c>
      <c r="AV134" s="45">
        <f ca="1">IF($AR134&lt;&gt;0,IFERROR(($AR134-$AC134),""),"")</f>
        <v>4.5191999236039943E-4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-12.3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-1.9</v>
      </c>
      <c r="S135" s="268">
        <v>-14.025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-15.925000000000001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-7.7659546590040803E-4</v>
      </c>
      <c r="N136" s="276">
        <f t="shared" si="253"/>
        <v>0</v>
      </c>
      <c r="O136" s="276">
        <f t="shared" si="253"/>
        <v>0</v>
      </c>
      <c r="P136" s="276">
        <f t="shared" ca="1" si="253"/>
        <v>0</v>
      </c>
      <c r="Q136" s="277">
        <f t="shared" si="253"/>
        <v>0</v>
      </c>
      <c r="R136" s="276">
        <f t="shared" si="253"/>
        <v>-1.1521538183076407E-4</v>
      </c>
      <c r="S136" s="276">
        <f t="shared" si="253"/>
        <v>-6.378722346916828E-4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-2.0319473936324906E-4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-9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-9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-4.3192033606035855E-4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-1.1483533150827261E-4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-6.7241400000000002</v>
      </c>
      <c r="E139" s="268">
        <v>0</v>
      </c>
      <c r="F139" s="268">
        <v>-67.936999999999998</v>
      </c>
      <c r="G139" s="268">
        <v>-2.3492000000000002</v>
      </c>
      <c r="H139" s="268">
        <v>-3.95</v>
      </c>
      <c r="I139" s="268">
        <v>-20.662929999999999</v>
      </c>
      <c r="J139" s="268">
        <v>0</v>
      </c>
      <c r="K139" s="268">
        <v>0</v>
      </c>
      <c r="L139" s="268">
        <v>0</v>
      </c>
      <c r="M139" s="268">
        <v>0</v>
      </c>
      <c r="N139" s="268">
        <v>-43.5</v>
      </c>
      <c r="O139" s="268">
        <v>0</v>
      </c>
      <c r="P139" s="268">
        <f ca="1">SUMIF($D$4:$O$4,"&lt;"&amp;MONTH(TODAY()),$D139:$O139)</f>
        <v>-80.960340000000002</v>
      </c>
      <c r="Q139" s="269">
        <v>-15</v>
      </c>
      <c r="R139" s="268">
        <v>-21</v>
      </c>
      <c r="S139" s="268">
        <v>-25.745300000000004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-61.7453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>-1</v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-1.0742992464677838E-3</v>
      </c>
      <c r="E140" s="276">
        <f t="shared" si="257"/>
        <v>0</v>
      </c>
      <c r="F140" s="276">
        <f t="shared" si="257"/>
        <v>-5.8577624446810314E-3</v>
      </c>
      <c r="G140" s="276">
        <f t="shared" si="257"/>
        <v>-2.129642840094085E-4</v>
      </c>
      <c r="H140" s="276">
        <f t="shared" si="257"/>
        <v>-2.9813657290415365E-4</v>
      </c>
      <c r="I140" s="276">
        <f t="shared" si="257"/>
        <v>-1.5535186978254648E-3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-5.1445887556781419E-3</v>
      </c>
      <c r="O140" s="276">
        <f t="shared" si="257"/>
        <v>0</v>
      </c>
      <c r="P140" s="276">
        <f t="shared" ca="1" si="257"/>
        <v>-1.5534532671917108E-3</v>
      </c>
      <c r="Q140" s="277">
        <f t="shared" si="257"/>
        <v>-7.8707514602527784E-4</v>
      </c>
      <c r="R140" s="276">
        <f t="shared" si="257"/>
        <v>-1.273433167603182E-3</v>
      </c>
      <c r="S140" s="276">
        <f t="shared" si="257"/>
        <v>-1.1709242098971683E-3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-7.8783799939752719E-4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-6.4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-6.4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-5.5183007265493915E-4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-1.2280211409718573E-4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-139.64959999999999</v>
      </c>
      <c r="E147" s="250">
        <f t="shared" ref="E147:AB147" si="265">+E149+E151+E153</f>
        <v>-40.470630000000007</v>
      </c>
      <c r="F147" s="250">
        <f t="shared" si="265"/>
        <v>-32.812550000000002</v>
      </c>
      <c r="G147" s="250">
        <f t="shared" si="265"/>
        <v>-25.731739999999999</v>
      </c>
      <c r="H147" s="250">
        <f t="shared" si="265"/>
        <v>-6.8225299999999995</v>
      </c>
      <c r="I147" s="250">
        <f t="shared" si="265"/>
        <v>-19.292560000000002</v>
      </c>
      <c r="J147" s="250">
        <f t="shared" si="265"/>
        <v>-5.69163</v>
      </c>
      <c r="K147" s="250">
        <f t="shared" si="265"/>
        <v>-7.4665100000000004</v>
      </c>
      <c r="L147" s="250">
        <f t="shared" si="265"/>
        <v>-4.40029</v>
      </c>
      <c r="M147" s="250">
        <f t="shared" si="265"/>
        <v>-3.9607200000000002</v>
      </c>
      <c r="N147" s="250">
        <f t="shared" si="265"/>
        <v>-3.3258700000000001</v>
      </c>
      <c r="O147" s="250">
        <f t="shared" si="265"/>
        <v>-0.71378999999999992</v>
      </c>
      <c r="P147" s="250">
        <f t="shared" ca="1" si="265"/>
        <v>-245.48705000000001</v>
      </c>
      <c r="Q147" s="251">
        <f t="shared" si="265"/>
        <v>0</v>
      </c>
      <c r="R147" s="250">
        <f t="shared" si="265"/>
        <v>-0.33767999999999998</v>
      </c>
      <c r="S147" s="250">
        <f t="shared" si="265"/>
        <v>-9.0060500000000001</v>
      </c>
      <c r="T147" s="250">
        <f t="shared" si="265"/>
        <v>-64.325969999999998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-73.669700000000006</v>
      </c>
      <c r="AD147" s="250">
        <v>-308.28470362499996</v>
      </c>
      <c r="AE147" s="250">
        <v>-308.28470362499996</v>
      </c>
      <c r="AF147" s="250">
        <v>-308.28470362499996</v>
      </c>
      <c r="AG147" s="250">
        <v>-308.28470362499996</v>
      </c>
      <c r="AH147" s="250">
        <v>-308.28470362499996</v>
      </c>
      <c r="AI147" s="250">
        <v>-308.28470362499996</v>
      </c>
      <c r="AJ147" s="250">
        <v>-308.28470362499996</v>
      </c>
      <c r="AK147" s="250">
        <v>-308.28470362499996</v>
      </c>
      <c r="AL147" s="250">
        <v>-308.28470362499996</v>
      </c>
      <c r="AM147" s="250">
        <v>-308.28470362499996</v>
      </c>
      <c r="AN147" s="250">
        <v>-308.28470362499996</v>
      </c>
      <c r="AO147" s="253">
        <v>-308.28470362499996</v>
      </c>
      <c r="AP147" s="5"/>
      <c r="AQ147" s="254">
        <v>-308.28470362499996</v>
      </c>
      <c r="AR147" s="253">
        <f ca="1">SUMIF($AD$4:$AO$4,"&lt;"&amp;MONTH(TODAY()),$AD147:$AO147)</f>
        <v>-1541.4235181249999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1.499868644716603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-0.79134232336662857</v>
      </c>
      <c r="AV147" s="45">
        <f ca="1">IFERROR(($AC147/$AR147)-1,"")</f>
        <v>-0.95220671078795238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-2.2311471808964034E-2</v>
      </c>
      <c r="E148" s="260">
        <f t="shared" si="267"/>
        <v>-4.0553439312006351E-3</v>
      </c>
      <c r="F148" s="260">
        <f t="shared" si="267"/>
        <v>-2.82921122663966E-3</v>
      </c>
      <c r="G148" s="261">
        <f t="shared" si="267"/>
        <v>-2.3326841415870323E-3</v>
      </c>
      <c r="H148" s="261">
        <f t="shared" si="267"/>
        <v>-5.1494828170525959E-4</v>
      </c>
      <c r="I148" s="261">
        <f t="shared" si="267"/>
        <v>-1.4504890007815761E-3</v>
      </c>
      <c r="J148" s="261">
        <f t="shared" si="267"/>
        <v>-3.9009022098564455E-4</v>
      </c>
      <c r="K148" s="261">
        <f t="shared" si="267"/>
        <v>-4.4857344619184624E-4</v>
      </c>
      <c r="L148" s="261">
        <f t="shared" si="267"/>
        <v>-4.5961705046071043E-4</v>
      </c>
      <c r="M148" s="261">
        <f t="shared" si="267"/>
        <v>-2.5007131656106212E-4</v>
      </c>
      <c r="N148" s="261">
        <f t="shared" si="267"/>
        <v>-3.9333869896200602E-4</v>
      </c>
      <c r="O148" s="261">
        <f t="shared" si="267"/>
        <v>-4.0720258592211178E-5</v>
      </c>
      <c r="P148" s="261">
        <f t="shared" ca="1" si="267"/>
        <v>-4.7103638630439908E-3</v>
      </c>
      <c r="Q148" s="262">
        <f t="shared" si="267"/>
        <v>0</v>
      </c>
      <c r="R148" s="261">
        <f t="shared" si="267"/>
        <v>-2.0476805335059163E-5</v>
      </c>
      <c r="S148" s="261">
        <f t="shared" si="267"/>
        <v>-4.096049368445654E-4</v>
      </c>
      <c r="T148" s="261">
        <f t="shared" si="267"/>
        <v>-3.0870771755342826E-3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-9.3998715795722129E-4</v>
      </c>
      <c r="AD148" s="261">
        <f t="shared" si="267"/>
        <v>-1.8141346220833854E-2</v>
      </c>
      <c r="AE148" s="261">
        <f t="shared" si="267"/>
        <v>-1.7377366087212423E-2</v>
      </c>
      <c r="AF148" s="261">
        <f t="shared" si="267"/>
        <v>-1.6750102621618142E-2</v>
      </c>
      <c r="AG148" s="261">
        <f t="shared" si="267"/>
        <v>-1.6147556334164922E-2</v>
      </c>
      <c r="AH148" s="261">
        <f t="shared" si="267"/>
        <v>-1.4198766603953281E-2</v>
      </c>
      <c r="AI148" s="261">
        <f t="shared" si="267"/>
        <v>-1.3733811737970392E-2</v>
      </c>
      <c r="AJ148" s="261">
        <f t="shared" si="267"/>
        <v>-1.3195772984222497E-2</v>
      </c>
      <c r="AK148" s="261">
        <f t="shared" si="267"/>
        <v>-1.2609488216182249E-2</v>
      </c>
      <c r="AL148" s="261">
        <f t="shared" si="267"/>
        <v>-1.2029198505310821E-2</v>
      </c>
      <c r="AM148" s="261">
        <f t="shared" si="267"/>
        <v>-1.154565060686061E-2</v>
      </c>
      <c r="AN148" s="261">
        <f t="shared" si="267"/>
        <v>-1.1164783504499412E-2</v>
      </c>
      <c r="AO148" s="264">
        <f t="shared" si="267"/>
        <v>-1.0731864696315714E-2</v>
      </c>
      <c r="AP148" s="56"/>
      <c r="AQ148" s="265">
        <f>IFERROR(AQ147/AQ$11,"")</f>
        <v>-1.6147556334164922E-2</v>
      </c>
      <c r="AR148" s="264">
        <f ca="1">IFERROR(AR147/AR$11,"")</f>
        <v>-1.6408103633808672E-2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7.543930339472503E-4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-1.306047915863064E-2</v>
      </c>
      <c r="AV148" s="45">
        <f ca="1">IF($AR148&lt;&gt;0,IFERROR(($AR148-$AC148),""),"")</f>
        <v>-1.5468116475851451E-2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-308.28470362499996</v>
      </c>
      <c r="AE149" s="268">
        <v>-308.28470362499996</v>
      </c>
      <c r="AF149" s="268">
        <v>-308.28470362499996</v>
      </c>
      <c r="AG149" s="268">
        <v>-308.28470362499996</v>
      </c>
      <c r="AH149" s="268">
        <v>-308.28470362499996</v>
      </c>
      <c r="AI149" s="268">
        <v>-308.28470362499996</v>
      </c>
      <c r="AJ149" s="268">
        <v>-308.28470362499996</v>
      </c>
      <c r="AK149" s="268">
        <v>-308.28470362499996</v>
      </c>
      <c r="AL149" s="268">
        <v>-308.28470362499996</v>
      </c>
      <c r="AM149" s="268">
        <v>-308.28470362499996</v>
      </c>
      <c r="AN149" s="268">
        <v>-308.28470362499996</v>
      </c>
      <c r="AO149" s="271">
        <v>-308.28470362499996</v>
      </c>
      <c r="AP149" s="5"/>
      <c r="AQ149" s="272">
        <v>-308.28470362499996</v>
      </c>
      <c r="AR149" s="271">
        <f ca="1">SUMIF($AD$4:$AO$4,"&lt;"&amp;MONTH(TODAY()),$AD149:$AO149)</f>
        <v>-1541.4235181249999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-1.8141346220833854E-2</v>
      </c>
      <c r="AE150" s="276">
        <f t="shared" si="269"/>
        <v>-1.7377366087212423E-2</v>
      </c>
      <c r="AF150" s="276">
        <f t="shared" si="269"/>
        <v>-1.6750102621618142E-2</v>
      </c>
      <c r="AG150" s="276">
        <f t="shared" si="269"/>
        <v>-1.6147556334164922E-2</v>
      </c>
      <c r="AH150" s="276">
        <f t="shared" si="269"/>
        <v>-1.4198766603953281E-2</v>
      </c>
      <c r="AI150" s="276">
        <f t="shared" si="269"/>
        <v>-1.3733811737970392E-2</v>
      </c>
      <c r="AJ150" s="276">
        <f t="shared" si="269"/>
        <v>-1.3195772984222497E-2</v>
      </c>
      <c r="AK150" s="276">
        <f t="shared" si="269"/>
        <v>-1.2609488216182249E-2</v>
      </c>
      <c r="AL150" s="276">
        <f t="shared" si="269"/>
        <v>-1.2029198505310821E-2</v>
      </c>
      <c r="AM150" s="276">
        <f t="shared" si="269"/>
        <v>-1.154565060686061E-2</v>
      </c>
      <c r="AN150" s="276">
        <f t="shared" si="269"/>
        <v>-1.1164783504499412E-2</v>
      </c>
      <c r="AO150" s="279">
        <f t="shared" si="269"/>
        <v>-1.0731864696315714E-2</v>
      </c>
      <c r="AP150" s="5"/>
      <c r="AQ150" s="280">
        <f>IFERROR(AQ149/AQ$11,"")</f>
        <v>-1.6147556334164922E-2</v>
      </c>
      <c r="AR150" s="279">
        <f ca="1">IFERROR(AR149/AR$11,"")</f>
        <v>-1.6408103633808672E-2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-53.886909999999993</v>
      </c>
      <c r="E151" s="268">
        <v>-25.771300000000007</v>
      </c>
      <c r="F151" s="268">
        <v>-24.075479999999999</v>
      </c>
      <c r="G151" s="268">
        <v>-24.075479999999999</v>
      </c>
      <c r="H151" s="268">
        <v>-2.67563</v>
      </c>
      <c r="I151" s="268">
        <v>-6.4818699999999998</v>
      </c>
      <c r="J151" s="268">
        <v>-2.06623</v>
      </c>
      <c r="K151" s="268">
        <v>-2.67563</v>
      </c>
      <c r="L151" s="268">
        <v>-2.67563</v>
      </c>
      <c r="M151" s="268">
        <v>-2.67563</v>
      </c>
      <c r="N151" s="268">
        <v>0</v>
      </c>
      <c r="O151" s="268">
        <v>0</v>
      </c>
      <c r="P151" s="268">
        <f ca="1">SUMIF($D$4:$O$4,"&lt;"&amp;MONTH(TODAY()),$D151:$O151)</f>
        <v>-130.48480000000001</v>
      </c>
      <c r="Q151" s="269">
        <v>0</v>
      </c>
      <c r="R151" s="268">
        <v>0</v>
      </c>
      <c r="S151" s="268">
        <v>0</v>
      </c>
      <c r="T151" s="268">
        <v>-53.107770000000002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-53.107770000000002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1.2058862377821753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-8.6093785684827027E-3</v>
      </c>
      <c r="E152" s="276">
        <f t="shared" si="271"/>
        <v>-2.5824032157184345E-3</v>
      </c>
      <c r="F152" s="276">
        <f t="shared" si="271"/>
        <v>-2.0758709183753958E-3</v>
      </c>
      <c r="G152" s="276">
        <f t="shared" si="271"/>
        <v>-2.1825376129673223E-3</v>
      </c>
      <c r="H152" s="276">
        <f t="shared" si="271"/>
        <v>-2.0195016672393433E-4</v>
      </c>
      <c r="I152" s="276">
        <f t="shared" si="271"/>
        <v>-4.8733196317627488E-4</v>
      </c>
      <c r="J152" s="276">
        <f t="shared" si="271"/>
        <v>-1.4161428576825414E-4</v>
      </c>
      <c r="K152" s="276">
        <f t="shared" si="271"/>
        <v>-1.6074666341226216E-4</v>
      </c>
      <c r="L152" s="276">
        <f t="shared" si="271"/>
        <v>-2.7947366394582873E-4</v>
      </c>
      <c r="M152" s="276">
        <f t="shared" si="271"/>
        <v>-1.6893350621358607E-4</v>
      </c>
      <c r="N152" s="276">
        <f t="shared" si="271"/>
        <v>0</v>
      </c>
      <c r="O152" s="276">
        <f t="shared" si="271"/>
        <v>0</v>
      </c>
      <c r="P152" s="276">
        <f t="shared" ca="1" si="271"/>
        <v>-2.503720202741947E-3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-2.5487028739795809E-3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-6.7762759706834397E-4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-85.762690000000006</v>
      </c>
      <c r="E153" s="268">
        <v>-14.69933</v>
      </c>
      <c r="F153" s="268">
        <v>-8.7370699999999992</v>
      </c>
      <c r="G153" s="268">
        <v>-1.6562600000000003</v>
      </c>
      <c r="H153" s="268">
        <v>-4.1468999999999996</v>
      </c>
      <c r="I153" s="268">
        <v>-12.810690000000001</v>
      </c>
      <c r="J153" s="268">
        <v>-3.6254</v>
      </c>
      <c r="K153" s="268">
        <v>-4.7908800000000005</v>
      </c>
      <c r="L153" s="268">
        <v>-1.7246599999999999</v>
      </c>
      <c r="M153" s="268">
        <v>-1.2850900000000001</v>
      </c>
      <c r="N153" s="268">
        <v>-3.3258700000000001</v>
      </c>
      <c r="O153" s="268">
        <v>-0.71378999999999992</v>
      </c>
      <c r="P153" s="268">
        <f ca="1">SUMIF($D$4:$O$4,"&lt;"&amp;MONTH(TODAY()),$D153:$O153)</f>
        <v>-115.00225000000002</v>
      </c>
      <c r="Q153" s="269">
        <v>0</v>
      </c>
      <c r="R153" s="268">
        <v>-0.33767999999999998</v>
      </c>
      <c r="S153" s="268">
        <v>-9.0060500000000001</v>
      </c>
      <c r="T153" s="268">
        <v>-11.218200000000001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-20.561930000000004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5.7732119353241638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-1.3702093240481333E-2</v>
      </c>
      <c r="E154" s="276">
        <f t="shared" si="273"/>
        <v>-1.4729407154822009E-3</v>
      </c>
      <c r="F154" s="276">
        <f t="shared" si="273"/>
        <v>-7.5334030826426385E-4</v>
      </c>
      <c r="G154" s="276">
        <f t="shared" si="273"/>
        <v>-1.5014652861971011E-4</v>
      </c>
      <c r="H154" s="276">
        <f t="shared" si="273"/>
        <v>-3.1299811498132523E-4</v>
      </c>
      <c r="I154" s="276">
        <f t="shared" si="273"/>
        <v>-9.6315703760530111E-4</v>
      </c>
      <c r="J154" s="276">
        <f t="shared" si="273"/>
        <v>-2.4847593521739041E-4</v>
      </c>
      <c r="K154" s="276">
        <f t="shared" si="273"/>
        <v>-2.8782678277958408E-4</v>
      </c>
      <c r="L154" s="276">
        <f t="shared" si="273"/>
        <v>-1.8014338651488169E-4</v>
      </c>
      <c r="M154" s="276">
        <f t="shared" si="273"/>
        <v>-8.1137810347476044E-5</v>
      </c>
      <c r="N154" s="276">
        <f t="shared" si="273"/>
        <v>-3.9333869896200602E-4</v>
      </c>
      <c r="O154" s="276">
        <f t="shared" si="273"/>
        <v>-4.0720258592211178E-5</v>
      </c>
      <c r="P154" s="276">
        <f t="shared" ca="1" si="273"/>
        <v>-2.2066436603020438E-3</v>
      </c>
      <c r="Q154" s="277">
        <f t="shared" si="273"/>
        <v>0</v>
      </c>
      <c r="R154" s="276">
        <f t="shared" si="273"/>
        <v>-2.0476805335059163E-5</v>
      </c>
      <c r="S154" s="276">
        <f t="shared" si="273"/>
        <v>-4.096049368445654E-4</v>
      </c>
      <c r="T154" s="276">
        <f t="shared" si="273"/>
        <v>-5.3837430155470167E-4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-2.6235956088887738E-4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-27.265610000000002</v>
      </c>
      <c r="E157" s="250">
        <v>-34.729300000000002</v>
      </c>
      <c r="F157" s="250">
        <v>-85.125839999999997</v>
      </c>
      <c r="G157" s="250">
        <v>-84.474479999999986</v>
      </c>
      <c r="H157" s="250">
        <v>-8.0979200000000002</v>
      </c>
      <c r="I157" s="250">
        <v>-100.23938</v>
      </c>
      <c r="J157" s="250">
        <v>-30.686970000000002</v>
      </c>
      <c r="K157" s="250">
        <v>-49.061030000000002</v>
      </c>
      <c r="L157" s="250">
        <v>-105.12312</v>
      </c>
      <c r="M157" s="250">
        <v>-110.93545999999999</v>
      </c>
      <c r="N157" s="250">
        <v>-112.28126</v>
      </c>
      <c r="O157" s="250">
        <v>-53.353490000000008</v>
      </c>
      <c r="P157" s="250">
        <f ca="1">SUMIF($D$4:$O$4,"&lt;"&amp;MONTH(TODAY()),$D157:$O157)</f>
        <v>-239.69314999999995</v>
      </c>
      <c r="Q157" s="251">
        <v>-84.788089999999997</v>
      </c>
      <c r="R157" s="250">
        <v>-95.451030000000003</v>
      </c>
      <c r="S157" s="250">
        <v>-53.052979999999998</v>
      </c>
      <c r="T157" s="250">
        <v>-59.940109999999997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-293.23221000000001</v>
      </c>
      <c r="AD157" s="250">
        <v>-73.459270500000017</v>
      </c>
      <c r="AE157" s="250">
        <v>-73.459270500000017</v>
      </c>
      <c r="AF157" s="250">
        <v>-73.459270500000017</v>
      </c>
      <c r="AG157" s="250">
        <v>-73.459270500000017</v>
      </c>
      <c r="AH157" s="250">
        <v>-73.459270500000017</v>
      </c>
      <c r="AI157" s="250">
        <v>-73.459270500000017</v>
      </c>
      <c r="AJ157" s="250">
        <v>-73.459270500000017</v>
      </c>
      <c r="AK157" s="250">
        <v>-73.459270500000017</v>
      </c>
      <c r="AL157" s="250">
        <v>-73.459270500000017</v>
      </c>
      <c r="AM157" s="250">
        <v>-73.459270500000017</v>
      </c>
      <c r="AN157" s="250">
        <v>-73.459270500000017</v>
      </c>
      <c r="AO157" s="253">
        <v>-73.459270500000017</v>
      </c>
      <c r="AP157" s="5"/>
      <c r="AQ157" s="254">
        <v>-73.459270500000017</v>
      </c>
      <c r="AR157" s="253">
        <f ca="1">SUMIF($AD$4:$AO$4,"&lt;"&amp;MONTH(TODAY()),$AD157:$AO157)</f>
        <v>-367.29635250000007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-0.29043528885883629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-0.18403613877434322</v>
      </c>
      <c r="AV157" s="45">
        <f ca="1">IFERROR(($AC157/$AR157)-1,"")</f>
        <v>-0.20164682277916179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-4.3561591932179391E-3</v>
      </c>
      <c r="E158" s="260">
        <f t="shared" si="277"/>
        <v>-3.4800361642466698E-3</v>
      </c>
      <c r="F158" s="260">
        <f t="shared" si="277"/>
        <v>-7.3398435112519882E-3</v>
      </c>
      <c r="G158" s="261">
        <f t="shared" si="277"/>
        <v>-7.657946173279028E-3</v>
      </c>
      <c r="H158" s="261">
        <f t="shared" si="277"/>
        <v>-6.1121167505114027E-4</v>
      </c>
      <c r="I158" s="261">
        <f t="shared" si="277"/>
        <v>-7.5363828405957886E-3</v>
      </c>
      <c r="J158" s="261">
        <f t="shared" si="277"/>
        <v>-2.1032089065311423E-3</v>
      </c>
      <c r="K158" s="261">
        <f t="shared" si="277"/>
        <v>-2.9474915724778451E-3</v>
      </c>
      <c r="L158" s="261">
        <f t="shared" si="277"/>
        <v>-1.0980271379756179E-2</v>
      </c>
      <c r="M158" s="261">
        <f t="shared" si="277"/>
        <v>-7.0042256295590301E-3</v>
      </c>
      <c r="N158" s="261">
        <f t="shared" si="277"/>
        <v>-1.3279101325732734E-2</v>
      </c>
      <c r="O158" s="261">
        <f t="shared" si="277"/>
        <v>-3.04370740637576E-3</v>
      </c>
      <c r="P158" s="261">
        <f t="shared" ca="1" si="277"/>
        <v>-4.5991914929084136E-3</v>
      </c>
      <c r="Q158" s="262">
        <f t="shared" si="277"/>
        <v>-4.4489732211969602E-3</v>
      </c>
      <c r="R158" s="261">
        <f t="shared" si="277"/>
        <v>-5.7881194039945882E-3</v>
      </c>
      <c r="S158" s="261">
        <f t="shared" si="277"/>
        <v>-2.4129071593335582E-3</v>
      </c>
      <c r="T158" s="261">
        <f t="shared" si="277"/>
        <v>-2.8765947171883175E-3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-3.7414908938059347E-3</v>
      </c>
      <c r="AD158" s="261">
        <f t="shared" si="277"/>
        <v>-4.322790082025716E-3</v>
      </c>
      <c r="AE158" s="261">
        <f t="shared" si="277"/>
        <v>-4.1407459434991759E-3</v>
      </c>
      <c r="AF158" s="261">
        <f t="shared" si="277"/>
        <v>-3.9912791809513072E-3</v>
      </c>
      <c r="AG158" s="261">
        <f t="shared" si="277"/>
        <v>-3.8477021231267386E-3</v>
      </c>
      <c r="AH158" s="261">
        <f t="shared" si="277"/>
        <v>-3.3833369754047941E-3</v>
      </c>
      <c r="AI158" s="261">
        <f t="shared" si="277"/>
        <v>-3.2725457331896921E-3</v>
      </c>
      <c r="AJ158" s="261">
        <f t="shared" si="277"/>
        <v>-3.1443397797761654E-3</v>
      </c>
      <c r="AK158" s="261">
        <f t="shared" si="277"/>
        <v>-3.0046375796375343E-3</v>
      </c>
      <c r="AL158" s="261">
        <f t="shared" si="277"/>
        <v>-2.8663639048880935E-3</v>
      </c>
      <c r="AM158" s="261">
        <f t="shared" si="277"/>
        <v>-2.7511422430466785E-3</v>
      </c>
      <c r="AN158" s="261">
        <f t="shared" si="277"/>
        <v>-2.6603877580919678E-3</v>
      </c>
      <c r="AO158" s="264">
        <f t="shared" si="277"/>
        <v>-2.557230191527822E-3</v>
      </c>
      <c r="AP158" s="56"/>
      <c r="AQ158" s="265">
        <f>IFERROR(AQ157/AQ$11,"")</f>
        <v>-3.8477021231267386E-3</v>
      </c>
      <c r="AR158" s="264">
        <f ca="1">IFERROR(AR157/AR$11,"")</f>
        <v>-3.9097863405320116E-3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-4.78135145609071E-3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-9.7110740593842103E-4</v>
      </c>
      <c r="AV158" s="45">
        <f ca="1">IF($AR158&lt;&gt;0,IFERROR(($AR158-$AC158),""),"")</f>
        <v>-1.6829544672607687E-4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-14.512180000000001</v>
      </c>
      <c r="E159" s="250">
        <v>-54.950770000000013</v>
      </c>
      <c r="F159" s="250">
        <v>-18.994589999999999</v>
      </c>
      <c r="G159" s="250">
        <v>-4.5236999999999998</v>
      </c>
      <c r="H159" s="250">
        <v>-2.76417</v>
      </c>
      <c r="I159" s="250">
        <v>-18.469760000000001</v>
      </c>
      <c r="J159" s="250">
        <v>-29.133839999999992</v>
      </c>
      <c r="K159" s="250">
        <v>-6.0986499999999992</v>
      </c>
      <c r="L159" s="250">
        <v>-11.172330000000002</v>
      </c>
      <c r="M159" s="250">
        <v>-1.0302</v>
      </c>
      <c r="N159" s="250">
        <v>-9.4654599999999984</v>
      </c>
      <c r="O159" s="250">
        <v>0</v>
      </c>
      <c r="P159" s="250">
        <f ca="1">SUMIF($D$4:$O$4,"&lt;"&amp;MONTH(TODAY()),$D159:$O159)</f>
        <v>-95.745410000000021</v>
      </c>
      <c r="Q159" s="251">
        <v>-8.4865700000000004</v>
      </c>
      <c r="R159" s="250">
        <v>-5.9363400000000004</v>
      </c>
      <c r="S159" s="250">
        <v>-6.5333799999999993</v>
      </c>
      <c r="T159" s="250">
        <v>-6.9310900000000002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-27.887380000000004</v>
      </c>
      <c r="AD159" s="250">
        <v>-11.40771</v>
      </c>
      <c r="AE159" s="250">
        <v>-11.40771</v>
      </c>
      <c r="AF159" s="250">
        <v>-11.40771</v>
      </c>
      <c r="AG159" s="250">
        <v>-11.40771</v>
      </c>
      <c r="AH159" s="250">
        <v>-11.40771</v>
      </c>
      <c r="AI159" s="250">
        <v>-11.40771</v>
      </c>
      <c r="AJ159" s="250">
        <v>-11.40771</v>
      </c>
      <c r="AK159" s="250">
        <v>-11.40771</v>
      </c>
      <c r="AL159" s="250">
        <v>-11.40771</v>
      </c>
      <c r="AM159" s="250">
        <v>-11.40771</v>
      </c>
      <c r="AN159" s="250">
        <v>-11.40771</v>
      </c>
      <c r="AO159" s="253">
        <v>-11.40771</v>
      </c>
      <c r="AP159" s="5"/>
      <c r="AQ159" s="254">
        <v>-11.40771</v>
      </c>
      <c r="AR159" s="253">
        <f ca="1">SUMIF($AD$4:$AO$4,"&lt;"&amp;MONTH(TODAY()),$AD159:$AO159)</f>
        <v>-57.038550000000001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0.53217277891991088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-0.3924205646882678</v>
      </c>
      <c r="AV159" s="45">
        <f ca="1">IFERROR(($AC159/$AR159)-1,"")</f>
        <v>-0.51107838470648348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-2.318575169256566E-3</v>
      </c>
      <c r="E160" s="260">
        <f t="shared" si="279"/>
        <v>-5.5063207969409406E-3</v>
      </c>
      <c r="F160" s="260">
        <f t="shared" si="279"/>
        <v>-1.6377790593360593E-3</v>
      </c>
      <c r="G160" s="261">
        <f t="shared" si="279"/>
        <v>-4.100913211192581E-4</v>
      </c>
      <c r="H160" s="261">
        <f t="shared" si="279"/>
        <v>-2.08632954613791E-4</v>
      </c>
      <c r="I160" s="261">
        <f t="shared" si="279"/>
        <v>-1.3886277262880366E-3</v>
      </c>
      <c r="J160" s="261">
        <f t="shared" si="279"/>
        <v>-1.9967612237198145E-3</v>
      </c>
      <c r="K160" s="261">
        <f t="shared" si="279"/>
        <v>-3.6639506913108035E-4</v>
      </c>
      <c r="L160" s="261">
        <f t="shared" si="279"/>
        <v>-1.1669670320305502E-3</v>
      </c>
      <c r="M160" s="261">
        <f t="shared" si="279"/>
        <v>-6.5044605607365874E-5</v>
      </c>
      <c r="N160" s="261">
        <f t="shared" si="279"/>
        <v>-1.1194459559384189E-3</v>
      </c>
      <c r="O160" s="261">
        <f t="shared" si="279"/>
        <v>0</v>
      </c>
      <c r="P160" s="261">
        <f t="shared" ca="1" si="279"/>
        <v>-1.8371466817346609E-3</v>
      </c>
      <c r="Q160" s="262">
        <f t="shared" si="279"/>
        <v>-4.4530455480024951E-4</v>
      </c>
      <c r="R160" s="261">
        <f t="shared" si="279"/>
        <v>-3.5997772619854638E-4</v>
      </c>
      <c r="S160" s="261">
        <f t="shared" si="279"/>
        <v>-2.9714521930053093E-4</v>
      </c>
      <c r="T160" s="261">
        <f t="shared" si="279"/>
        <v>-3.3263096911828784E-4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-3.5582850302190802E-4</v>
      </c>
      <c r="AD160" s="261">
        <f t="shared" si="279"/>
        <v>-6.7129901115238499E-4</v>
      </c>
      <c r="AE160" s="261">
        <f t="shared" si="279"/>
        <v>-6.430288319717927E-4</v>
      </c>
      <c r="AF160" s="261">
        <f t="shared" si="279"/>
        <v>-6.1981769102008744E-4</v>
      </c>
      <c r="AG160" s="261">
        <f t="shared" si="279"/>
        <v>-5.9752117994438996E-4</v>
      </c>
      <c r="AH160" s="261">
        <f t="shared" si="279"/>
        <v>-5.2540852618043646E-4</v>
      </c>
      <c r="AI160" s="261">
        <f t="shared" si="279"/>
        <v>-5.0820342254780993E-4</v>
      </c>
      <c r="AJ160" s="261">
        <f t="shared" si="279"/>
        <v>-4.8829393628609954E-4</v>
      </c>
      <c r="AK160" s="261">
        <f t="shared" si="279"/>
        <v>-4.6659916345897948E-4</v>
      </c>
      <c r="AL160" s="261">
        <f t="shared" si="279"/>
        <v>-4.451262306155211E-4</v>
      </c>
      <c r="AM160" s="261">
        <f t="shared" si="279"/>
        <v>-4.2723311385764462E-4</v>
      </c>
      <c r="AN160" s="261">
        <f t="shared" si="279"/>
        <v>-4.1313957823557908E-4</v>
      </c>
      <c r="AO160" s="264">
        <f t="shared" si="279"/>
        <v>-3.9711993094450679E-4</v>
      </c>
      <c r="AP160" s="56"/>
      <c r="AQ160" s="265">
        <f>IFERROR(AQ159/AQ$11,"")</f>
        <v>-5.9752117994438996E-4</v>
      </c>
      <c r="AR160" s="264">
        <f ca="1">IFERROR(AR159/AR$11,"")</f>
        <v>-6.0716242390060804E-4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-7.7460352000970263E-5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-2.6489021082610212E-4</v>
      </c>
      <c r="AV160" s="45">
        <f ca="1">IF($AR160&lt;&gt;0,IFERROR(($AR160-$AC160),""),"")</f>
        <v>-2.5133392087870002E-4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-5.2789999999999999</v>
      </c>
      <c r="E161" s="250">
        <v>-3.8610000000000002</v>
      </c>
      <c r="F161" s="250">
        <v>-3.036</v>
      </c>
      <c r="G161" s="250">
        <v>-5.4744099999999998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-1.5680000000000001</v>
      </c>
      <c r="N161" s="250">
        <v>0</v>
      </c>
      <c r="O161" s="250">
        <v>0</v>
      </c>
      <c r="P161" s="250">
        <f ca="1">SUMIF($D$4:$O$4,"&lt;"&amp;MONTH(TODAY()),$D161:$O161)</f>
        <v>-17.650410000000001</v>
      </c>
      <c r="Q161" s="251">
        <v>-34.098320000000001</v>
      </c>
      <c r="R161" s="250">
        <v>-2.94</v>
      </c>
      <c r="S161" s="250">
        <v>-8.7088199999999993</v>
      </c>
      <c r="T161" s="250">
        <v>-2.94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-48.687139999999999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-0.46295582537661595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-8.4341279659606004E-4</v>
      </c>
      <c r="E162" s="260">
        <f t="shared" si="281"/>
        <v>-3.8689002168648353E-4</v>
      </c>
      <c r="F162" s="260">
        <f t="shared" si="281"/>
        <v>-2.6177439071568674E-4</v>
      </c>
      <c r="G162" s="261">
        <f t="shared" si="281"/>
        <v>-4.9627694790734965E-4</v>
      </c>
      <c r="H162" s="261">
        <f t="shared" si="281"/>
        <v>0</v>
      </c>
      <c r="I162" s="261">
        <f t="shared" si="281"/>
        <v>0</v>
      </c>
      <c r="J162" s="261">
        <f t="shared" si="281"/>
        <v>0</v>
      </c>
      <c r="K162" s="261">
        <f t="shared" si="281"/>
        <v>0</v>
      </c>
      <c r="L162" s="261">
        <f t="shared" si="281"/>
        <v>0</v>
      </c>
      <c r="M162" s="261">
        <f t="shared" si="281"/>
        <v>-9.9000137441612989E-5</v>
      </c>
      <c r="N162" s="261">
        <f t="shared" si="281"/>
        <v>0</v>
      </c>
      <c r="O162" s="261">
        <f t="shared" si="281"/>
        <v>0</v>
      </c>
      <c r="P162" s="261">
        <f t="shared" ca="1" si="281"/>
        <v>-3.3867307229407936E-4</v>
      </c>
      <c r="Q162" s="262">
        <f t="shared" si="281"/>
        <v>-1.7891960128811101E-3</v>
      </c>
      <c r="R162" s="261">
        <f t="shared" si="281"/>
        <v>-1.7828064346444547E-4</v>
      </c>
      <c r="S162" s="261">
        <f t="shared" si="281"/>
        <v>-3.9608659357772698E-4</v>
      </c>
      <c r="T162" s="261">
        <f t="shared" si="281"/>
        <v>-1.410939764463838E-4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-6.2122265134329771E-4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-3.5518297146096582E-4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-0.76034999999999997</v>
      </c>
      <c r="E163" s="250">
        <v>-52.04128</v>
      </c>
      <c r="F163" s="250">
        <v>-101.59985</v>
      </c>
      <c r="G163" s="250">
        <v>-57.44417</v>
      </c>
      <c r="H163" s="250">
        <v>-20.427489999999999</v>
      </c>
      <c r="I163" s="250">
        <v>-14.739570000000001</v>
      </c>
      <c r="J163" s="250">
        <v>-4.6443100000000008</v>
      </c>
      <c r="K163" s="250">
        <v>-49.872260000000004</v>
      </c>
      <c r="L163" s="250">
        <v>-30.126050000000003</v>
      </c>
      <c r="M163" s="250">
        <v>-67.234899999999996</v>
      </c>
      <c r="N163" s="250">
        <v>-32.556730000000002</v>
      </c>
      <c r="O163" s="250">
        <v>-36.399850000000008</v>
      </c>
      <c r="P163" s="250">
        <f ca="1">SUMIF($D$4:$O$4,"&lt;"&amp;MONTH(TODAY()),$D163:$O163)</f>
        <v>-232.27313999999998</v>
      </c>
      <c r="Q163" s="251">
        <v>-76.070160000000001</v>
      </c>
      <c r="R163" s="250">
        <v>-69.012190000000004</v>
      </c>
      <c r="S163" s="250">
        <v>-11.393219999999999</v>
      </c>
      <c r="T163" s="250">
        <v>-82.374279999999999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-238.84985</v>
      </c>
      <c r="AD163" s="250">
        <v>-27.291063916666662</v>
      </c>
      <c r="AE163" s="250">
        <v>-27.291063916666662</v>
      </c>
      <c r="AF163" s="250">
        <v>-27.291063916666662</v>
      </c>
      <c r="AG163" s="250">
        <v>-27.291063916666662</v>
      </c>
      <c r="AH163" s="250">
        <v>-27.291063916666662</v>
      </c>
      <c r="AI163" s="250">
        <v>-27.291063916666662</v>
      </c>
      <c r="AJ163" s="250">
        <v>-27.291063916666662</v>
      </c>
      <c r="AK163" s="250">
        <v>-27.291063916666662</v>
      </c>
      <c r="AL163" s="250">
        <v>-27.291063916666662</v>
      </c>
      <c r="AM163" s="250">
        <v>-27.291063916666662</v>
      </c>
      <c r="AN163" s="250">
        <v>-27.291063916666662</v>
      </c>
      <c r="AO163" s="253">
        <v>-27.291063916666662</v>
      </c>
      <c r="AP163" s="5"/>
      <c r="AQ163" s="254">
        <v>-27.291063916666662</v>
      </c>
      <c r="AR163" s="253">
        <f ca="1">SUMIF($AD$4:$AO$4,"&lt;"&amp;MONTH(TODAY()),$AD163:$AO163)</f>
        <v>-136.45531958333331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0.43398851441321207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2.0183608910055719</v>
      </c>
      <c r="AV163" s="45">
        <f ca="1">IFERROR(($AC163/$AR163)-1,"")</f>
        <v>0.75038870400456847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-1.2147924226024137E-4</v>
      </c>
      <c r="E164" s="260">
        <f t="shared" si="283"/>
        <v>-5.2147764692546906E-3</v>
      </c>
      <c r="F164" s="260">
        <f t="shared" si="283"/>
        <v>-8.7602894698798322E-3</v>
      </c>
      <c r="G164" s="261">
        <f t="shared" si="283"/>
        <v>-5.2075415182039602E-3</v>
      </c>
      <c r="H164" s="261">
        <f t="shared" si="283"/>
        <v>-1.541818192818701E-3</v>
      </c>
      <c r="I164" s="261">
        <f t="shared" si="283"/>
        <v>-1.1081776685546187E-3</v>
      </c>
      <c r="J164" s="261">
        <f t="shared" si="283"/>
        <v>-3.1830950258991523E-4</v>
      </c>
      <c r="K164" s="261">
        <f t="shared" si="283"/>
        <v>-2.9962286982239046E-3</v>
      </c>
      <c r="L164" s="261">
        <f t="shared" si="283"/>
        <v>-3.1467122037483635E-3</v>
      </c>
      <c r="M164" s="261">
        <f t="shared" si="283"/>
        <v>-4.2450665439241735E-3</v>
      </c>
      <c r="N164" s="261">
        <f t="shared" si="283"/>
        <v>-3.8503675190723961E-3</v>
      </c>
      <c r="O164" s="261">
        <f t="shared" si="283"/>
        <v>-2.0765369432433887E-3</v>
      </c>
      <c r="P164" s="261">
        <f t="shared" ca="1" si="283"/>
        <v>-4.4568175999986862E-3</v>
      </c>
      <c r="Q164" s="262">
        <f t="shared" si="283"/>
        <v>-3.9915288193444164E-3</v>
      </c>
      <c r="R164" s="261">
        <f t="shared" si="283"/>
        <v>-4.1848767483301259E-3</v>
      </c>
      <c r="S164" s="261">
        <f t="shared" si="283"/>
        <v>-5.1817602151400886E-4</v>
      </c>
      <c r="T164" s="261">
        <f t="shared" si="283"/>
        <v>-3.9532363000366749E-3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-3.0476001894945764E-3</v>
      </c>
      <c r="AD164" s="261">
        <f t="shared" si="283"/>
        <v>-1.6059721206582974E-3</v>
      </c>
      <c r="AE164" s="261">
        <f t="shared" si="283"/>
        <v>-1.5383403815140552E-3</v>
      </c>
      <c r="AF164" s="261">
        <f t="shared" si="283"/>
        <v>-1.4828115565972448E-3</v>
      </c>
      <c r="AG164" s="261">
        <f t="shared" si="283"/>
        <v>-1.4294708327459611E-3</v>
      </c>
      <c r="AH164" s="261">
        <f t="shared" si="283"/>
        <v>-1.2569532071162329E-3</v>
      </c>
      <c r="AI164" s="261">
        <f t="shared" si="283"/>
        <v>-1.2157928354964351E-3</v>
      </c>
      <c r="AJ164" s="261">
        <f t="shared" si="283"/>
        <v>-1.1681626746564123E-3</v>
      </c>
      <c r="AK164" s="261">
        <f t="shared" si="283"/>
        <v>-1.1162615102787679E-3</v>
      </c>
      <c r="AL164" s="261">
        <f t="shared" si="283"/>
        <v>-1.0648910614587056E-3</v>
      </c>
      <c r="AM164" s="261">
        <f t="shared" si="283"/>
        <v>-1.0220847319580798E-3</v>
      </c>
      <c r="AN164" s="261">
        <f t="shared" si="283"/>
        <v>-9.8836827339859575E-4</v>
      </c>
      <c r="AO164" s="264">
        <f t="shared" si="283"/>
        <v>-9.5004391047710595E-4</v>
      </c>
      <c r="AP164" s="56"/>
      <c r="AQ164" s="265">
        <f>IFERROR(AQ163/AQ$11,"")</f>
        <v>-1.4294708327459611E-3</v>
      </c>
      <c r="AR164" s="264">
        <f ca="1">IFERROR(AR163/AR$11,"")</f>
        <v>-1.4525359181176371E-3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-1.2543052181672853E-3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2.5237654672907138E-3</v>
      </c>
      <c r="AV164" s="45">
        <f ca="1">IF($AR164&lt;&gt;0,IFERROR(($AR164-$AC164),""),"")</f>
        <v>1.5950642713769394E-3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-643.19871999999998</v>
      </c>
      <c r="E165" s="289">
        <f t="shared" ref="E165:AB165" si="285">E167+E169+E171+E173+E175</f>
        <v>-482.75006000000002</v>
      </c>
      <c r="F165" s="289">
        <f t="shared" si="285"/>
        <v>-3879.7636099999995</v>
      </c>
      <c r="G165" s="289">
        <f t="shared" si="285"/>
        <v>2506.2124800000001</v>
      </c>
      <c r="H165" s="289">
        <f t="shared" si="285"/>
        <v>-660.15409</v>
      </c>
      <c r="I165" s="289">
        <f t="shared" si="285"/>
        <v>-750.57146000000012</v>
      </c>
      <c r="J165" s="289">
        <f t="shared" si="285"/>
        <v>-710.14302000000009</v>
      </c>
      <c r="K165" s="289">
        <f t="shared" si="285"/>
        <v>-1077.55033</v>
      </c>
      <c r="L165" s="289">
        <f t="shared" si="285"/>
        <v>-615.13466000000005</v>
      </c>
      <c r="M165" s="289">
        <f t="shared" si="285"/>
        <v>-1036.903389999994</v>
      </c>
      <c r="N165" s="289">
        <f t="shared" si="285"/>
        <v>-843.52310999999997</v>
      </c>
      <c r="O165" s="289">
        <f t="shared" si="285"/>
        <v>2291.9849600000002</v>
      </c>
      <c r="P165" s="289">
        <f t="shared" ca="1" si="285"/>
        <v>-3159.6539999999995</v>
      </c>
      <c r="Q165" s="290">
        <f t="shared" si="285"/>
        <v>-894.15724</v>
      </c>
      <c r="R165" s="289">
        <f t="shared" si="285"/>
        <v>-1005.57634</v>
      </c>
      <c r="S165" s="289">
        <f t="shared" si="285"/>
        <v>-1325.5510400000001</v>
      </c>
      <c r="T165" s="289">
        <f t="shared" si="285"/>
        <v>-806.20363999999995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-4031.4882600000001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-1.3216820786081154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-0.10276227149123056</v>
      </c>
      <c r="E166" s="260">
        <f t="shared" si="287"/>
        <v>-4.8373784300065066E-2</v>
      </c>
      <c r="F166" s="260">
        <f t="shared" si="287"/>
        <v>-0.3345265991859826</v>
      </c>
      <c r="G166" s="261">
        <f t="shared" si="287"/>
        <v>0.22719808716952325</v>
      </c>
      <c r="H166" s="261">
        <f t="shared" si="287"/>
        <v>-4.9826855185129165E-2</v>
      </c>
      <c r="I166" s="261">
        <f t="shared" si="287"/>
        <v>-5.6430854538255616E-2</v>
      </c>
      <c r="J166" s="261">
        <f t="shared" si="287"/>
        <v>-4.867144343592486E-2</v>
      </c>
      <c r="K166" s="261">
        <f t="shared" si="287"/>
        <v>-6.4737134882731182E-2</v>
      </c>
      <c r="L166" s="261">
        <f t="shared" si="287"/>
        <v>-6.425176023974602E-2</v>
      </c>
      <c r="M166" s="261">
        <f t="shared" si="287"/>
        <v>-6.5467843191118522E-2</v>
      </c>
      <c r="N166" s="261">
        <f t="shared" si="287"/>
        <v>-9.97604484335783E-2</v>
      </c>
      <c r="O166" s="261">
        <f t="shared" si="287"/>
        <v>0.13075305098230405</v>
      </c>
      <c r="P166" s="261">
        <f t="shared" ca="1" si="287"/>
        <v>-6.0626904846192063E-2</v>
      </c>
      <c r="Q166" s="262">
        <f t="shared" si="287"/>
        <v>-4.6917929349503958E-2</v>
      </c>
      <c r="R166" s="261">
        <f t="shared" si="287"/>
        <v>-6.0977822091095917E-2</v>
      </c>
      <c r="S166" s="261">
        <f t="shared" si="287"/>
        <v>-6.0287501182366081E-2</v>
      </c>
      <c r="T166" s="261">
        <f t="shared" si="287"/>
        <v>-3.8690638569098254E-2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-5.1439698978756568E-2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0.26588872573862149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-317.29221000000001</v>
      </c>
      <c r="E169" s="268">
        <v>-175.40474000000003</v>
      </c>
      <c r="F169" s="268">
        <v>-334.24664999999999</v>
      </c>
      <c r="G169" s="268">
        <v>-335.07883000000004</v>
      </c>
      <c r="H169" s="268">
        <v>-307.16317000000004</v>
      </c>
      <c r="I169" s="268">
        <v>-413.03022000000004</v>
      </c>
      <c r="J169" s="268">
        <v>-339.95154000000002</v>
      </c>
      <c r="K169" s="268">
        <v>-715.11131</v>
      </c>
      <c r="L169" s="268">
        <v>-267.95949000000002</v>
      </c>
      <c r="M169" s="268">
        <v>-680.19238999999402</v>
      </c>
      <c r="N169" s="268">
        <v>-493.52860999999996</v>
      </c>
      <c r="O169" s="268">
        <v>-519.92449999999997</v>
      </c>
      <c r="P169" s="268">
        <f ca="1">SUMIF($D$4:$O$4,"&lt;"&amp;MONTH(TODAY()),$D169:$O169)</f>
        <v>-1469.1856</v>
      </c>
      <c r="Q169" s="269">
        <v>-417.86291</v>
      </c>
      <c r="R169" s="268">
        <v>-595.53395</v>
      </c>
      <c r="S169" s="268">
        <v>-908.37272000000007</v>
      </c>
      <c r="T169" s="268">
        <v>-426.59772999999996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-2348.3673100000001</v>
      </c>
      <c r="AD169" s="268">
        <v>-505.46287091666676</v>
      </c>
      <c r="AE169" s="268">
        <v>-505.46287091666676</v>
      </c>
      <c r="AF169" s="268">
        <v>-505.46287091666676</v>
      </c>
      <c r="AG169" s="268">
        <v>-505.46287091666676</v>
      </c>
      <c r="AH169" s="268">
        <v>-505.46287091666676</v>
      </c>
      <c r="AI169" s="268">
        <v>-505.46287091666676</v>
      </c>
      <c r="AJ169" s="268">
        <v>-505.46287091666676</v>
      </c>
      <c r="AK169" s="268">
        <v>-505.46287091666676</v>
      </c>
      <c r="AL169" s="268">
        <v>-505.46287091666676</v>
      </c>
      <c r="AM169" s="268">
        <v>-505.46287091666676</v>
      </c>
      <c r="AN169" s="268">
        <v>-505.46287091666676</v>
      </c>
      <c r="AO169" s="271">
        <v>-505.46287091666676</v>
      </c>
      <c r="AP169" s="5"/>
      <c r="AQ169" s="272">
        <v>-505.46287091666676</v>
      </c>
      <c r="AR169" s="271">
        <f ca="1">SUMIF($AD$4:$AO$4,"&lt;"&amp;MONTH(TODAY()),$AD169:$AO169)</f>
        <v>-2527.3143545833336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0.27312647594000472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-0.15602558655523668</v>
      </c>
      <c r="AV169" s="45">
        <f ca="1">IFERROR(($AC169/$AR169)-1,"")</f>
        <v>-7.080521829775932E-2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-5.0692993024103877E-2</v>
      </c>
      <c r="E170" s="276">
        <f t="shared" si="291"/>
        <v>-1.7576364584955196E-2</v>
      </c>
      <c r="F170" s="276">
        <f t="shared" si="291"/>
        <v>-2.8819898930339063E-2</v>
      </c>
      <c r="G170" s="276">
        <f t="shared" si="291"/>
        <v>-3.0376223019606807E-2</v>
      </c>
      <c r="H170" s="276">
        <f t="shared" si="291"/>
        <v>-2.3183942993968597E-2</v>
      </c>
      <c r="I170" s="276">
        <f t="shared" si="291"/>
        <v>-3.1053203468093118E-2</v>
      </c>
      <c r="J170" s="276">
        <f t="shared" si="291"/>
        <v>-2.3299436429109092E-2</v>
      </c>
      <c r="K170" s="276">
        <f t="shared" si="291"/>
        <v>-4.2962501186962272E-2</v>
      </c>
      <c r="L170" s="276">
        <f t="shared" si="291"/>
        <v>-2.7988780384192006E-2</v>
      </c>
      <c r="M170" s="276">
        <f t="shared" si="291"/>
        <v>-4.294588016373637E-2</v>
      </c>
      <c r="N170" s="276">
        <f t="shared" si="291"/>
        <v>-5.836785603704512E-2</v>
      </c>
      <c r="O170" s="276">
        <f t="shared" si="291"/>
        <v>-2.966062860004497E-2</v>
      </c>
      <c r="P170" s="276">
        <f t="shared" ca="1" si="291"/>
        <v>-2.8190484012678482E-2</v>
      </c>
      <c r="Q170" s="277">
        <f t="shared" si="291"/>
        <v>-2.1925967393786501E-2</v>
      </c>
      <c r="R170" s="276">
        <f t="shared" si="291"/>
        <v>-3.6112984969701667E-2</v>
      </c>
      <c r="S170" s="276">
        <f t="shared" si="291"/>
        <v>-4.1313778027762017E-2</v>
      </c>
      <c r="T170" s="276">
        <f t="shared" si="291"/>
        <v>-2.047291498935401E-2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-2.9963948727448935E-2</v>
      </c>
      <c r="AD170" s="276">
        <f t="shared" si="291"/>
        <v>-2.9744508356243631E-2</v>
      </c>
      <c r="AE170" s="276">
        <f t="shared" si="291"/>
        <v>-2.8491888336103676E-2</v>
      </c>
      <c r="AF170" s="276">
        <f t="shared" si="291"/>
        <v>-2.7463428641502363E-2</v>
      </c>
      <c r="AG170" s="276">
        <f t="shared" si="291"/>
        <v>-2.6475495173720717E-2</v>
      </c>
      <c r="AH170" s="276">
        <f t="shared" si="291"/>
        <v>-2.3280264141291994E-2</v>
      </c>
      <c r="AI170" s="276">
        <f t="shared" si="291"/>
        <v>-2.2517925242725483E-2</v>
      </c>
      <c r="AJ170" s="276">
        <f t="shared" si="291"/>
        <v>-2.1635758174635561E-2</v>
      </c>
      <c r="AK170" s="276">
        <f t="shared" si="291"/>
        <v>-2.0674487055622106E-2</v>
      </c>
      <c r="AL170" s="276">
        <f t="shared" si="291"/>
        <v>-1.9723045418163294E-2</v>
      </c>
      <c r="AM170" s="276">
        <f t="shared" si="291"/>
        <v>-1.8930221427539116E-2</v>
      </c>
      <c r="AN170" s="276">
        <f t="shared" si="291"/>
        <v>-1.8305752627324562E-2</v>
      </c>
      <c r="AO170" s="279">
        <f t="shared" si="291"/>
        <v>-1.7595939973354763E-2</v>
      </c>
      <c r="AP170" s="5"/>
      <c r="AQ170" s="280">
        <f>IFERROR(AQ169/AQ$11,"")</f>
        <v>-2.6475495173720717E-2</v>
      </c>
      <c r="AR170" s="279">
        <f ca="1">IFERROR(AR169/AR$11,"")</f>
        <v>-2.6902687909976981E-2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-6.74</v>
      </c>
      <c r="E171" s="268">
        <v>-3.7240000000000002</v>
      </c>
      <c r="F171" s="268">
        <v>-32.10519</v>
      </c>
      <c r="G171" s="268">
        <v>0</v>
      </c>
      <c r="H171" s="268">
        <v>0</v>
      </c>
      <c r="I171" s="268">
        <v>0</v>
      </c>
      <c r="J171" s="268">
        <v>-5.6280000000000001</v>
      </c>
      <c r="K171" s="268">
        <v>0</v>
      </c>
      <c r="L171" s="268">
        <v>0</v>
      </c>
      <c r="M171" s="268">
        <v>0</v>
      </c>
      <c r="N171" s="268">
        <v>-3.7240000000000002</v>
      </c>
      <c r="O171" s="268">
        <v>0</v>
      </c>
      <c r="P171" s="268">
        <f ca="1">SUMIF($D$4:$O$4,"&lt;"&amp;MONTH(TODAY()),$D171:$O171)</f>
        <v>-42.569189999999999</v>
      </c>
      <c r="Q171" s="269">
        <v>0</v>
      </c>
      <c r="R171" s="268">
        <v>-0.10345</v>
      </c>
      <c r="S171" s="268">
        <v>0</v>
      </c>
      <c r="T171" s="268">
        <v>-3.8929999999999998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-3.9964499999999998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-1.0768331595107871E-3</v>
      </c>
      <c r="E172" s="276">
        <f t="shared" si="293"/>
        <v>-3.7316198931894963E-4</v>
      </c>
      <c r="F172" s="276">
        <f t="shared" si="293"/>
        <v>-2.7682202078594727E-3</v>
      </c>
      <c r="G172" s="276">
        <f t="shared" si="293"/>
        <v>0</v>
      </c>
      <c r="H172" s="276">
        <f t="shared" si="293"/>
        <v>0</v>
      </c>
      <c r="I172" s="276">
        <f t="shared" si="293"/>
        <v>0</v>
      </c>
      <c r="J172" s="276">
        <f t="shared" si="293"/>
        <v>-3.8572917840885786E-4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-4.4042410404931959E-4</v>
      </c>
      <c r="O172" s="276">
        <f t="shared" si="293"/>
        <v>0</v>
      </c>
      <c r="P172" s="276">
        <f t="shared" ca="1" si="293"/>
        <v>-8.1681039490699649E-4</v>
      </c>
      <c r="Q172" s="277">
        <f t="shared" si="293"/>
        <v>0</v>
      </c>
      <c r="R172" s="276">
        <f t="shared" si="293"/>
        <v>-6.2731743423118655E-6</v>
      </c>
      <c r="S172" s="276">
        <f t="shared" si="293"/>
        <v>0</v>
      </c>
      <c r="T172" s="276">
        <f t="shared" si="293"/>
        <v>-1.8682954092033065E-4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-5.0992628956248454E-5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-283.78012000000001</v>
      </c>
      <c r="E173" s="268">
        <v>-270.78052000000002</v>
      </c>
      <c r="F173" s="268">
        <v>-3471.9775199999999</v>
      </c>
      <c r="G173" s="268">
        <v>2900.7912500000002</v>
      </c>
      <c r="H173" s="268">
        <v>-284.49173999999999</v>
      </c>
      <c r="I173" s="268">
        <v>-294.41246000000001</v>
      </c>
      <c r="J173" s="268">
        <v>-290.43295000000001</v>
      </c>
      <c r="K173" s="268">
        <v>-285.19990999999999</v>
      </c>
      <c r="L173" s="268">
        <v>-284.25208000000003</v>
      </c>
      <c r="M173" s="268">
        <v>-286.21058999999997</v>
      </c>
      <c r="N173" s="268">
        <v>-294.38977</v>
      </c>
      <c r="O173" s="268">
        <v>2963.2174500000001</v>
      </c>
      <c r="P173" s="268">
        <f ca="1">SUMIF($D$4:$O$4,"&lt;"&amp;MONTH(TODAY()),$D173:$O173)</f>
        <v>-1410.2386499999998</v>
      </c>
      <c r="Q173" s="269">
        <v>-396.92698000000001</v>
      </c>
      <c r="R173" s="268">
        <v>-322.90409999999997</v>
      </c>
      <c r="S173" s="268">
        <v>-318.02091000000007</v>
      </c>
      <c r="T173" s="268">
        <v>-296.06885000000005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-1333.9208400000002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-1.1020648590276878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-4.5338849143316068E-2</v>
      </c>
      <c r="E174" s="307">
        <f t="shared" si="295"/>
        <v>-2.7133457978522995E-2</v>
      </c>
      <c r="F174" s="307">
        <f t="shared" si="295"/>
        <v>-0.2993658761121743</v>
      </c>
      <c r="G174" s="308">
        <f t="shared" si="295"/>
        <v>0.26296821539971355</v>
      </c>
      <c r="H174" s="308">
        <f t="shared" si="295"/>
        <v>-2.1472757565351778E-2</v>
      </c>
      <c r="I174" s="308">
        <f t="shared" si="295"/>
        <v>-2.2135063201723655E-2</v>
      </c>
      <c r="J174" s="308">
        <f t="shared" si="295"/>
        <v>-1.9905554937164338E-2</v>
      </c>
      <c r="K174" s="308">
        <f t="shared" si="295"/>
        <v>-1.7134257703037212E-2</v>
      </c>
      <c r="L174" s="308">
        <f t="shared" si="295"/>
        <v>-2.9690566439239667E-2</v>
      </c>
      <c r="M174" s="308">
        <f t="shared" si="295"/>
        <v>-1.8070719226559399E-2</v>
      </c>
      <c r="N174" s="308">
        <f t="shared" si="295"/>
        <v>-3.4816420701808605E-2</v>
      </c>
      <c r="O174" s="308">
        <f t="shared" si="295"/>
        <v>0.16904549073110103</v>
      </c>
      <c r="P174" s="308">
        <f t="shared" ca="1" si="295"/>
        <v>-2.7059419937743929E-2</v>
      </c>
      <c r="Q174" s="309">
        <f t="shared" si="295"/>
        <v>-2.0827424049658171E-2</v>
      </c>
      <c r="R174" s="308">
        <f t="shared" si="295"/>
        <v>-1.9580799566431169E-2</v>
      </c>
      <c r="S174" s="308">
        <f t="shared" si="295"/>
        <v>-1.4463936437816939E-2</v>
      </c>
      <c r="T174" s="308">
        <f t="shared" si="295"/>
        <v>-1.4208684132111547E-2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-1.7020137985243721E-2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0.27717689953182512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-35.386390000000013</v>
      </c>
      <c r="E175" s="268">
        <v>-32.840799999999987</v>
      </c>
      <c r="F175" s="268">
        <v>-41.434249999999984</v>
      </c>
      <c r="G175" s="293">
        <v>-59.499939999999995</v>
      </c>
      <c r="H175" s="293">
        <v>-68.49918000000001</v>
      </c>
      <c r="I175" s="293">
        <v>-43.128779999999992</v>
      </c>
      <c r="J175" s="293">
        <v>-74.130529999999993</v>
      </c>
      <c r="K175" s="293">
        <v>-77.239109999999982</v>
      </c>
      <c r="L175" s="293">
        <v>-62.923090000000016</v>
      </c>
      <c r="M175" s="293">
        <v>-70.500409999999988</v>
      </c>
      <c r="N175" s="293">
        <v>-51.880729999999986</v>
      </c>
      <c r="O175" s="293">
        <v>-151.30798999999999</v>
      </c>
      <c r="P175" s="293">
        <f ca="1">SUMIF($D$4:$O$4,"&lt;"&amp;MONTH(TODAY()),$D175:$O175)</f>
        <v>-237.66056000000003</v>
      </c>
      <c r="Q175" s="311">
        <v>-79.367350000000002</v>
      </c>
      <c r="R175" s="293">
        <v>-87.034840000000017</v>
      </c>
      <c r="S175" s="293">
        <v>-99.157409999999999</v>
      </c>
      <c r="T175" s="293">
        <v>-79.644059999999982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-345.20366000000001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0.3385569800574586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-5.6535961642998414E-3</v>
      </c>
      <c r="E176" s="313">
        <f t="shared" si="297"/>
        <v>-3.290799747267926E-3</v>
      </c>
      <c r="F176" s="313">
        <f t="shared" si="297"/>
        <v>-3.5726039356098289E-3</v>
      </c>
      <c r="G176" s="314">
        <f t="shared" si="297"/>
        <v>-5.3939052105835021E-3</v>
      </c>
      <c r="H176" s="314">
        <f t="shared" si="297"/>
        <v>-5.1701546258087969E-3</v>
      </c>
      <c r="I176" s="314">
        <f t="shared" si="297"/>
        <v>-3.242587868438839E-3</v>
      </c>
      <c r="J176" s="314">
        <f t="shared" si="297"/>
        <v>-5.0807228912425704E-3</v>
      </c>
      <c r="K176" s="314">
        <f t="shared" si="297"/>
        <v>-4.6403759927316889E-3</v>
      </c>
      <c r="L176" s="314">
        <f t="shared" si="297"/>
        <v>-6.5724134163143407E-3</v>
      </c>
      <c r="M176" s="314">
        <f t="shared" si="297"/>
        <v>-4.4512438008227455E-3</v>
      </c>
      <c r="N176" s="314">
        <f t="shared" si="297"/>
        <v>-6.1357475906752548E-3</v>
      </c>
      <c r="O176" s="314">
        <f t="shared" si="297"/>
        <v>-8.6318111487520173E-3</v>
      </c>
      <c r="P176" s="314">
        <f t="shared" ca="1" si="297"/>
        <v>-4.5601905008626651E-3</v>
      </c>
      <c r="Q176" s="315">
        <f t="shared" si="297"/>
        <v>-4.1645379060592895E-3</v>
      </c>
      <c r="R176" s="314">
        <f t="shared" si="297"/>
        <v>-5.2777643806207683E-3</v>
      </c>
      <c r="S176" s="314">
        <f t="shared" si="297"/>
        <v>-4.5097867167871244E-3</v>
      </c>
      <c r="T176" s="314">
        <f t="shared" si="297"/>
        <v>-3.8222099067123727E-3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-4.4046196371076698E-3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-1.5716953038711293E-3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-60</v>
      </c>
      <c r="E177" s="324">
        <f t="shared" si="299"/>
        <v>-31.934999999999999</v>
      </c>
      <c r="F177" s="324">
        <f t="shared" si="299"/>
        <v>-49.5</v>
      </c>
      <c r="G177" s="324">
        <f t="shared" si="299"/>
        <v>-49.465000000000003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-237.92069000000001</v>
      </c>
      <c r="M177" s="324">
        <f t="shared" si="299"/>
        <v>-26.431480000000001</v>
      </c>
      <c r="N177" s="324">
        <f t="shared" si="299"/>
        <v>-59.85031</v>
      </c>
      <c r="O177" s="324">
        <f t="shared" si="299"/>
        <v>-5.1598199999999999</v>
      </c>
      <c r="P177" s="324">
        <f ca="1">SUMIF($D$4:$O$4,"&lt;"&amp;MONTH(TODAY()),$D177:$O177)</f>
        <v>-190.9</v>
      </c>
      <c r="Q177" s="325">
        <f t="shared" ref="Q177:AB177" si="300">+Q180+Q186+Q187</f>
        <v>-110.44878</v>
      </c>
      <c r="R177" s="324">
        <f t="shared" si="300"/>
        <v>-131.57002</v>
      </c>
      <c r="S177" s="324">
        <f t="shared" si="300"/>
        <v>-95.3459</v>
      </c>
      <c r="T177" s="324">
        <f t="shared" si="300"/>
        <v>-43.106259999999999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-380.47095999999999</v>
      </c>
      <c r="AD177" s="327">
        <v>-81</v>
      </c>
      <c r="AE177" s="327">
        <v>-69.823321317282804</v>
      </c>
      <c r="AF177" s="327">
        <v>-86.671932440471437</v>
      </c>
      <c r="AG177" s="327">
        <v>-89.65514352564243</v>
      </c>
      <c r="AH177" s="327">
        <v>-92.741035468711658</v>
      </c>
      <c r="AI177" s="327">
        <v>-95.933142501175922</v>
      </c>
      <c r="AJ177" s="327">
        <v>-99.235120501278303</v>
      </c>
      <c r="AK177" s="327">
        <v>-102.65075118103752</v>
      </c>
      <c r="AL177" s="327">
        <v>-106.18394641739303</v>
      </c>
      <c r="AM177" s="327">
        <v>-109.83875273242629</v>
      </c>
      <c r="AN177" s="327">
        <v>-113.61935592778923</v>
      </c>
      <c r="AO177" s="328">
        <v>-117.53008587864812</v>
      </c>
      <c r="AP177" s="121"/>
      <c r="AQ177" s="329">
        <v>-89.65514352564243</v>
      </c>
      <c r="AR177" s="330">
        <f ca="1">SUMIF($AD$4:$AO$4,"&lt;"&amp;MONTH(TODAY()),$AD177:$AO177)</f>
        <v>-419.89143275210836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-0.1285502880824827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-0.51919925277158141</v>
      </c>
      <c r="AV177" s="45">
        <f ca="1">IFERROR(($AC177/$AR177)-1,"")</f>
        <v>-9.3882536477902012E-2</v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-9.5860518650811907E-3</v>
      </c>
      <c r="E178" s="336">
        <f t="shared" ref="E178:O178" si="302">IFERROR(E177/E$11,"")</f>
        <v>-3.2000344062568893E-3</v>
      </c>
      <c r="F178" s="336">
        <f t="shared" si="302"/>
        <v>-4.268060718190545E-3</v>
      </c>
      <c r="G178" s="337">
        <f t="shared" si="302"/>
        <v>-4.484198156191636E-3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-2.4851181576981754E-2</v>
      </c>
      <c r="M178" s="337">
        <f t="shared" si="302"/>
        <v>-1.6688266280518143E-3</v>
      </c>
      <c r="N178" s="337">
        <f t="shared" si="302"/>
        <v>-7.0782811919505991E-3</v>
      </c>
      <c r="O178" s="337">
        <f t="shared" si="302"/>
        <v>-2.9435717044125456E-4</v>
      </c>
      <c r="P178" s="337">
        <f ca="1">IFERROR(P177/P$11,"")</f>
        <v>-3.662956809555118E-3</v>
      </c>
      <c r="Q178" s="338">
        <f>IFERROR(Q177/Q$11,"")</f>
        <v>-5.795432643120919E-3</v>
      </c>
      <c r="R178" s="337">
        <f t="shared" ref="R178:AB178" si="303">IFERROR(R177/R$11,"")</f>
        <v>-7.9783632062006664E-3</v>
      </c>
      <c r="S178" s="337">
        <f t="shared" si="303"/>
        <v>-4.3364351017247576E-3</v>
      </c>
      <c r="T178" s="337">
        <f t="shared" si="303"/>
        <v>-2.0687189228339102E-3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-4.8546120912078584E-3</v>
      </c>
      <c r="AD178" s="337">
        <f t="shared" ref="AD178:AO178" si="305">IFERROR(AD177/AD$11,"")</f>
        <v>-4.7665324507147524E-3</v>
      </c>
      <c r="AE178" s="337">
        <f t="shared" si="305"/>
        <v>-3.9357950676378994E-3</v>
      </c>
      <c r="AF178" s="337">
        <f t="shared" si="305"/>
        <v>-4.7091657345341023E-3</v>
      </c>
      <c r="AG178" s="337">
        <f t="shared" si="305"/>
        <v>-4.6960211249694721E-3</v>
      </c>
      <c r="AH178" s="337">
        <f t="shared" si="305"/>
        <v>-4.2714033545789096E-3</v>
      </c>
      <c r="AI178" s="337">
        <f t="shared" si="305"/>
        <v>-4.2737369160738108E-3</v>
      </c>
      <c r="AJ178" s="337">
        <f t="shared" si="305"/>
        <v>-4.247645461481279E-3</v>
      </c>
      <c r="AK178" s="337">
        <f t="shared" si="305"/>
        <v>-4.1986301045089641E-3</v>
      </c>
      <c r="AL178" s="337">
        <f t="shared" si="305"/>
        <v>-4.1432732617374237E-3</v>
      </c>
      <c r="AM178" s="337">
        <f t="shared" si="305"/>
        <v>-4.1135996928493412E-3</v>
      </c>
      <c r="AN178" s="337">
        <f t="shared" si="305"/>
        <v>-4.1148182051792149E-3</v>
      </c>
      <c r="AO178" s="340">
        <f t="shared" si="305"/>
        <v>-4.0914030588111629E-3</v>
      </c>
      <c r="AP178" s="119"/>
      <c r="AQ178" s="341">
        <f t="shared" ref="AQ178" si="306">IFERROR(AQ177/AQ$11,"")</f>
        <v>-4.6960211249694721E-3</v>
      </c>
      <c r="AR178" s="342">
        <f ca="1">IFERROR(AR177/AR$11,"")</f>
        <v>-4.4696490370963017E-3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-2.4154792333577258E-3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-2.627302202135562E-3</v>
      </c>
      <c r="AV178" s="45">
        <f ca="1">IF($AR178&lt;&gt;0,IFERROR(($AR178-$AC178),""),"")</f>
        <v>3.849630541115567E-4</v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-2.4851181576981754E-2</v>
      </c>
      <c r="M179" s="346">
        <f t="shared" si="307"/>
        <v>-1.0020910085470737E-3</v>
      </c>
      <c r="N179" s="346">
        <f t="shared" si="307"/>
        <v>-6.7707885306916753E-3</v>
      </c>
      <c r="O179" s="346">
        <f t="shared" si="307"/>
        <v>-2.9435717044125456E-4</v>
      </c>
      <c r="P179" s="346">
        <f t="shared" ca="1" si="307"/>
        <v>0</v>
      </c>
      <c r="Q179" s="347">
        <f t="shared" si="307"/>
        <v>-5.795432643120919E-3</v>
      </c>
      <c r="R179" s="346">
        <f t="shared" si="307"/>
        <v>-7.9783632062006664E-3</v>
      </c>
      <c r="S179" s="346">
        <f t="shared" si="307"/>
        <v>-3.7933909318695921E-3</v>
      </c>
      <c r="T179" s="346">
        <f t="shared" si="307"/>
        <v>-2.0687189228339102E-3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-4.7022638847402176E-3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2.0687189228339102E-3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-237.92069000000001</v>
      </c>
      <c r="M180" s="354">
        <f t="shared" si="308"/>
        <v>-15.87148</v>
      </c>
      <c r="N180" s="354">
        <f t="shared" si="308"/>
        <v>-57.250309999999999</v>
      </c>
      <c r="O180" s="354">
        <f t="shared" si="308"/>
        <v>-5.1598199999999999</v>
      </c>
      <c r="P180" s="354">
        <f ca="1">SUMIF($D$4:$O$4,"&lt;"&amp;MONTH(TODAY()),$D180:$O180)</f>
        <v>0</v>
      </c>
      <c r="Q180" s="355">
        <f>Q181+Q183</f>
        <v>-110.44878</v>
      </c>
      <c r="R180" s="356">
        <f t="shared" ref="R180:AB180" si="309">R181+R183</f>
        <v>-131.57002</v>
      </c>
      <c r="S180" s="356">
        <f t="shared" si="309"/>
        <v>-83.405900000000003</v>
      </c>
      <c r="T180" s="356">
        <f t="shared" si="309"/>
        <v>-43.106259999999999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-368.53096000000005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-1.12069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-43.630590000000005</v>
      </c>
      <c r="T181" s="356">
        <v>-3.3233299999999946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-46.953919999999997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-6.3933070793517911E-5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-1.9843666270386163E-3</v>
      </c>
      <c r="T182" s="346">
        <f t="shared" si="312"/>
        <v>-1.5949042338216324E-4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-5.9910766320143462E-4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-237.92069000000001</v>
      </c>
      <c r="M183" s="356">
        <v>-15.87148</v>
      </c>
      <c r="N183" s="356">
        <v>-57.250309999999999</v>
      </c>
      <c r="O183" s="356">
        <v>-4.0391300000000001</v>
      </c>
      <c r="P183" s="356">
        <f ca="1">SUMIF($D$4:$O$4,"&lt;"&amp;MONTH(TODAY()),$D183:$O183)</f>
        <v>0</v>
      </c>
      <c r="Q183" s="355">
        <v>-110.44878</v>
      </c>
      <c r="R183" s="356">
        <v>-131.57002</v>
      </c>
      <c r="S183" s="356">
        <v>-39.775309999999998</v>
      </c>
      <c r="T183" s="356">
        <v>-39.782930000000007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-321.57704000000001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-2.4851181576981754E-2</v>
      </c>
      <c r="M184" s="346">
        <f t="shared" si="316"/>
        <v>-1.0020910085470737E-3</v>
      </c>
      <c r="N184" s="346">
        <f t="shared" si="316"/>
        <v>-6.7707885306916753E-3</v>
      </c>
      <c r="O184" s="346">
        <f t="shared" si="316"/>
        <v>-2.3042409964773666E-4</v>
      </c>
      <c r="P184" s="346">
        <f ca="1">IFERROR(P183/P$11,"")</f>
        <v>0</v>
      </c>
      <c r="Q184" s="347">
        <f>IFERROR(Q183/Q$11,"")</f>
        <v>-5.795432643120919E-3</v>
      </c>
      <c r="R184" s="346">
        <f t="shared" ref="R184:AB184" si="317">IFERROR(R183/R$11,"")</f>
        <v>-7.9783632062006664E-3</v>
      </c>
      <c r="S184" s="346">
        <f t="shared" si="317"/>
        <v>-1.8090243048309758E-3</v>
      </c>
      <c r="T184" s="346">
        <f t="shared" si="317"/>
        <v>-1.9092284994517471E-3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-4.1031562215387823E-3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-9.5860518650811907E-3</v>
      </c>
      <c r="E185" s="370">
        <f t="shared" si="321"/>
        <v>-3.2000344062568893E-3</v>
      </c>
      <c r="F185" s="370">
        <f t="shared" si="321"/>
        <v>-4.268060718190545E-3</v>
      </c>
      <c r="G185" s="371">
        <f t="shared" si="321"/>
        <v>-4.484198156191636E-3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0</v>
      </c>
      <c r="M185" s="371">
        <f t="shared" si="321"/>
        <v>-6.6673561950474059E-4</v>
      </c>
      <c r="N185" s="371">
        <f t="shared" si="321"/>
        <v>-3.0749266125892341E-4</v>
      </c>
      <c r="O185" s="371">
        <f t="shared" si="321"/>
        <v>0</v>
      </c>
      <c r="P185" s="371">
        <f t="shared" ca="1" si="321"/>
        <v>-3.662956809555118E-3</v>
      </c>
      <c r="Q185" s="372">
        <f t="shared" si="321"/>
        <v>0</v>
      </c>
      <c r="R185" s="371">
        <f t="shared" si="321"/>
        <v>0</v>
      </c>
      <c r="S185" s="371">
        <f t="shared" si="321"/>
        <v>-5.4304416985516521E-4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-1.5234820646764166E-4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-4.484198156191636E-3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-60</v>
      </c>
      <c r="E186" s="365">
        <v>-31.934999999999999</v>
      </c>
      <c r="F186" s="365">
        <v>-49.5</v>
      </c>
      <c r="G186" s="365">
        <v>-49.465000000000003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-10.56</v>
      </c>
      <c r="N186" s="365">
        <v>-2.6</v>
      </c>
      <c r="O186" s="365">
        <v>0</v>
      </c>
      <c r="P186" s="365">
        <f ca="1">SUMIF($D$4:$O$4,"&lt;"&amp;MONTH(TODAY()),$D186:$O186)</f>
        <v>-190.9</v>
      </c>
      <c r="Q186" s="378">
        <v>0</v>
      </c>
      <c r="R186" s="365">
        <v>0</v>
      </c>
      <c r="S186" s="365">
        <v>-11.94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-11.94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-2145.0510199999999</v>
      </c>
      <c r="E189" s="71">
        <f t="shared" si="327"/>
        <v>-1485.3469600000001</v>
      </c>
      <c r="F189" s="71">
        <f t="shared" si="327"/>
        <v>-5091.7235299999993</v>
      </c>
      <c r="G189" s="71">
        <f t="shared" si="327"/>
        <v>1355.2136800000003</v>
      </c>
      <c r="H189" s="71">
        <f t="shared" si="327"/>
        <v>-1829.42067</v>
      </c>
      <c r="I189" s="71">
        <f t="shared" si="327"/>
        <v>-1909.7709100000002</v>
      </c>
      <c r="J189" s="71">
        <f t="shared" si="327"/>
        <v>-2016.3832700000003</v>
      </c>
      <c r="K189" s="71">
        <f t="shared" si="327"/>
        <v>-2263.6095100000002</v>
      </c>
      <c r="L189" s="71">
        <f t="shared" si="327"/>
        <v>-2078.3418199999996</v>
      </c>
      <c r="M189" s="71">
        <f t="shared" si="327"/>
        <v>-2353.652239999994</v>
      </c>
      <c r="N189" s="71">
        <f t="shared" si="327"/>
        <v>-2159.9272700000001</v>
      </c>
      <c r="O189" s="71">
        <f t="shared" si="327"/>
        <v>960.20536000000016</v>
      </c>
      <c r="P189" s="71">
        <f ca="1">SUMIF($D$4:$O$4,"&lt;"&amp;MONTH(TODAY()),$D189:$O189)</f>
        <v>-9196.3284999999978</v>
      </c>
      <c r="Q189" s="109">
        <f t="shared" ref="Q189:AB189" si="328">Q35+Q129+Q177+Q165</f>
        <v>-2344.5114400000002</v>
      </c>
      <c r="R189" s="71">
        <f t="shared" si="328"/>
        <v>-2454.8151400000002</v>
      </c>
      <c r="S189" s="71">
        <f t="shared" si="328"/>
        <v>-2334.66986</v>
      </c>
      <c r="T189" s="71">
        <f>T35+T129+T177+T165</f>
        <v>-1700.1798399999998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-8834.1762799999997</v>
      </c>
      <c r="AD189" s="71">
        <v>-1188.4361632182327</v>
      </c>
      <c r="AE189" s="71">
        <v>-1178.957282508667</v>
      </c>
      <c r="AF189" s="71">
        <v>-1197.3156468991504</v>
      </c>
      <c r="AG189" s="71">
        <v>-1201.8595727601071</v>
      </c>
      <c r="AH189" s="71">
        <v>-1210.9002342831955</v>
      </c>
      <c r="AI189" s="71">
        <v>-1215.7627644439556</v>
      </c>
      <c r="AJ189" s="71">
        <v>-1221.1446548260274</v>
      </c>
      <c r="AK189" s="71">
        <v>-1227.0287888681241</v>
      </c>
      <c r="AL189" s="71">
        <v>-1233.2421898011194</v>
      </c>
      <c r="AM189" s="71">
        <v>-1239.3361646299068</v>
      </c>
      <c r="AN189" s="71">
        <v>-1245.1867287750067</v>
      </c>
      <c r="AO189" s="71">
        <v>-1251.6287281139689</v>
      </c>
      <c r="AP189" s="5"/>
      <c r="AQ189" s="72">
        <v>-1201.8595727601071</v>
      </c>
      <c r="AR189" s="73">
        <f ca="1">SUMIF($AD$4:$AO$4,"&lt;"&amp;MONTH(TODAY()),$AD189:$AO189)</f>
        <v>-5977.4688996693521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-2.2545474304834343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0.4146243692143543</v>
      </c>
      <c r="AV189" s="45">
        <f ca="1">IFERROR(($AC189/$AR189)-1,"")</f>
        <v>0.47791254597554977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-0.34270950551608848</v>
      </c>
      <c r="E190" s="47">
        <f>IFERROR(E189/E$11,"")</f>
        <v>-0.14883862148830676</v>
      </c>
      <c r="F190" s="47">
        <f t="shared" ref="F190:O190" si="330">IFERROR(F189/F$11,"")</f>
        <v>-0.4390259633591817</v>
      </c>
      <c r="G190" s="48">
        <f t="shared" si="330"/>
        <v>0.12285548741739984</v>
      </c>
      <c r="H190" s="48">
        <f t="shared" si="330"/>
        <v>-0.13808030606425839</v>
      </c>
      <c r="I190" s="48">
        <f t="shared" si="330"/>
        <v>-0.14358393593010058</v>
      </c>
      <c r="J190" s="48">
        <f t="shared" si="330"/>
        <v>-0.13819791437357254</v>
      </c>
      <c r="K190" s="48">
        <f t="shared" si="330"/>
        <v>-0.13599327111774262</v>
      </c>
      <c r="L190" s="48">
        <f t="shared" si="330"/>
        <v>-0.21708599595879921</v>
      </c>
      <c r="M190" s="48">
        <f t="shared" si="330"/>
        <v>-0.14860452503173449</v>
      </c>
      <c r="N190" s="48">
        <f t="shared" si="330"/>
        <v>-0.25544684014539282</v>
      </c>
      <c r="O190" s="48">
        <f t="shared" si="330"/>
        <v>5.4777750544035692E-2</v>
      </c>
      <c r="P190" s="48">
        <f ca="1">IFERROR(P189/P$11,"")</f>
        <v>-0.17645759089565635</v>
      </c>
      <c r="Q190" s="49">
        <f>IFERROR(Q189/Q$11,"")</f>
        <v>-0.12302044559972897</v>
      </c>
      <c r="R190" s="48">
        <f>IFERROR(R189/R$11,"")</f>
        <v>-0.14885919141002135</v>
      </c>
      <c r="S190" s="48">
        <f t="shared" ref="S190:AB190" si="331">IFERROR(S189/S$11,"")</f>
        <v>-0.10618332127383374</v>
      </c>
      <c r="T190" s="48">
        <f t="shared" si="331"/>
        <v>-8.1593583095094055E-2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-0.11271950685736873</v>
      </c>
      <c r="AD190" s="107">
        <f t="shared" ref="AD190:AO190" si="333">IFERROR(AD189/AD$11,"")</f>
        <v>-6.993480910595852E-2</v>
      </c>
      <c r="AE190" s="107">
        <f t="shared" si="333"/>
        <v>-6.6455364338345466E-2</v>
      </c>
      <c r="AF190" s="107">
        <f t="shared" si="333"/>
        <v>-6.5054022208072756E-2</v>
      </c>
      <c r="AG190" s="107">
        <f t="shared" si="333"/>
        <v>-6.2951858878169203E-2</v>
      </c>
      <c r="AH190" s="107">
        <f t="shared" si="333"/>
        <v>-5.577081705673434E-2</v>
      </c>
      <c r="AI190" s="107">
        <f t="shared" si="333"/>
        <v>-5.416115924200432E-2</v>
      </c>
      <c r="AJ190" s="107">
        <f t="shared" si="333"/>
        <v>-5.2269695695256212E-2</v>
      </c>
      <c r="AK190" s="107">
        <f t="shared" si="333"/>
        <v>-5.018804005588777E-2</v>
      </c>
      <c r="AL190" s="107">
        <f t="shared" si="333"/>
        <v>-4.8120827701808977E-2</v>
      </c>
      <c r="AM190" s="107">
        <f t="shared" si="333"/>
        <v>-4.6414700998817955E-2</v>
      </c>
      <c r="AN190" s="107">
        <f t="shared" si="333"/>
        <v>-4.5095459119371607E-2</v>
      </c>
      <c r="AO190" s="107">
        <f t="shared" si="333"/>
        <v>-4.3571121116927077E-2</v>
      </c>
      <c r="AP190" s="56"/>
      <c r="AQ190" s="52">
        <f t="shared" ref="AQ190" si="334">IFERROR(AQ189/AQ$11,"")</f>
        <v>-6.2951858878169203E-2</v>
      </c>
      <c r="AR190" s="224">
        <f ca="1">IFERROR(AR189/AR$11,"")</f>
        <v>-6.3628800274792119E-2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0.20444907051249389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1.8641724216924851E-2</v>
      </c>
      <c r="AV190" s="45">
        <f ca="1">IF($AR190&lt;&gt;0,IFERROR(($AR190-$AC190),""),"")</f>
        <v>4.909070658257661E-2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-5470.3307700000059</v>
      </c>
      <c r="E191" s="40">
        <f t="shared" si="335"/>
        <v>-735.28229000000397</v>
      </c>
      <c r="F191" s="40">
        <f t="shared" si="335"/>
        <v>-3527.7483000000047</v>
      </c>
      <c r="G191" s="40">
        <f t="shared" si="335"/>
        <v>1560.0548300000005</v>
      </c>
      <c r="H191" s="40">
        <f t="shared" si="335"/>
        <v>1302.9105799999993</v>
      </c>
      <c r="I191" s="40">
        <f t="shared" si="335"/>
        <v>-804.53205999999682</v>
      </c>
      <c r="J191" s="40">
        <f t="shared" si="335"/>
        <v>-516.11805999999888</v>
      </c>
      <c r="K191" s="40">
        <f t="shared" si="335"/>
        <v>2205.072230000007</v>
      </c>
      <c r="L191" s="40">
        <f t="shared" si="335"/>
        <v>-3354.1329599999954</v>
      </c>
      <c r="M191" s="40">
        <f t="shared" si="335"/>
        <v>405.13499000001138</v>
      </c>
      <c r="N191" s="40">
        <f t="shared" si="335"/>
        <v>-6046.9635300000064</v>
      </c>
      <c r="O191" s="40">
        <f t="shared" si="335"/>
        <v>38429.29954</v>
      </c>
      <c r="P191" s="40">
        <f ca="1">SUMIF($D$4:$O$4,"&lt;"&amp;MONTH(TODAY()),$D191:$O191)</f>
        <v>-6870.3959500000128</v>
      </c>
      <c r="Q191" s="41">
        <f t="shared" ref="Q191:AB191" si="336">Q189+Q127</f>
        <v>6812.0432799999999</v>
      </c>
      <c r="R191" s="40">
        <f t="shared" si="336"/>
        <v>2354.6227100000056</v>
      </c>
      <c r="S191" s="40">
        <f t="shared" si="336"/>
        <v>5165.620550000016</v>
      </c>
      <c r="T191" s="40">
        <f t="shared" si="336"/>
        <v>5355.7061400000157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19687.992680000036</v>
      </c>
      <c r="AD191" s="40">
        <v>4186.410492463564</v>
      </c>
      <c r="AE191" s="40">
        <v>4659.0933392550414</v>
      </c>
      <c r="AF191" s="40">
        <v>5052.6353966314227</v>
      </c>
      <c r="AG191" s="40">
        <v>4973.8955331494026</v>
      </c>
      <c r="AH191" s="40">
        <v>6589.472717911518</v>
      </c>
      <c r="AI191" s="40">
        <v>7040.3455757635575</v>
      </c>
      <c r="AJ191" s="40">
        <v>7602.4185178565394</v>
      </c>
      <c r="AK191" s="40">
        <v>8270.0070618380123</v>
      </c>
      <c r="AL191" s="40">
        <v>8995.0243068542622</v>
      </c>
      <c r="AM191" s="40">
        <v>9654.3996913838109</v>
      </c>
      <c r="AN191" s="40">
        <v>10213.288947120258</v>
      </c>
      <c r="AO191" s="40">
        <v>10897.443849375382</v>
      </c>
      <c r="AP191" s="5"/>
      <c r="AQ191" s="43">
        <v>4973.8955331494026</v>
      </c>
      <c r="AR191" s="44">
        <f ca="1">SUMIF($AD$4:$AO$4,"&lt;"&amp;MONTH(TODAY()),$AD191:$AO191)</f>
        <v>25461.50747941095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2.4330242995369682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7.6762892245317405E-2</v>
      </c>
      <c r="AV191" s="45">
        <f ca="1">IFERROR(($AC191/$AR191)-1,"")</f>
        <v>-0.22675463360052728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-0.87398124133949295</v>
      </c>
      <c r="E192" s="401">
        <f t="shared" si="338"/>
        <v>-7.3678679389740681E-2</v>
      </c>
      <c r="F192" s="401">
        <f t="shared" si="338"/>
        <v>-0.30417462510895948</v>
      </c>
      <c r="G192" s="402">
        <f t="shared" si="338"/>
        <v>0.14142514893851932</v>
      </c>
      <c r="H192" s="402">
        <f t="shared" si="338"/>
        <v>9.8340581043484282E-2</v>
      </c>
      <c r="I192" s="402">
        <f t="shared" si="338"/>
        <v>-6.0487820372523829E-2</v>
      </c>
      <c r="J192" s="402">
        <f t="shared" si="338"/>
        <v>-3.5373453313037165E-2</v>
      </c>
      <c r="K192" s="402">
        <f t="shared" si="338"/>
        <v>0.1324764648159639</v>
      </c>
      <c r="L192" s="402">
        <f t="shared" si="338"/>
        <v>-0.35034434047034396</v>
      </c>
      <c r="M192" s="402">
        <f t="shared" si="338"/>
        <v>2.5579349293627315E-2</v>
      </c>
      <c r="N192" s="402">
        <f t="shared" si="338"/>
        <v>-0.71515265706744457</v>
      </c>
      <c r="O192" s="402">
        <f t="shared" si="338"/>
        <v>2.1923128858436547</v>
      </c>
      <c r="P192" s="402">
        <f ca="1">IFERROR(P191/P$11,"")</f>
        <v>-0.13182799177261631</v>
      </c>
      <c r="Q192" s="403">
        <f t="shared" ref="Q192:AB192" si="339">Q191/Q11</f>
        <v>0.35743933062243416</v>
      </c>
      <c r="R192" s="402">
        <f t="shared" si="339"/>
        <v>0.14278355505265217</v>
      </c>
      <c r="S192" s="402">
        <f t="shared" si="339"/>
        <v>0.2349380337823736</v>
      </c>
      <c r="T192" s="402">
        <f t="shared" si="339"/>
        <v>0.25702648842548137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0.25120857401558316</v>
      </c>
      <c r="AD192" s="405">
        <f t="shared" ref="AD192:AO192" si="341">IFERROR(AD191/AD$11,"")</f>
        <v>0.24635384523876919</v>
      </c>
      <c r="AE192" s="405">
        <f t="shared" si="341"/>
        <v>0.26262337909963779</v>
      </c>
      <c r="AF192" s="405">
        <f t="shared" si="341"/>
        <v>0.27452598331360567</v>
      </c>
      <c r="AG192" s="405">
        <f t="shared" si="341"/>
        <v>0.26052625179703565</v>
      </c>
      <c r="AH192" s="405">
        <f t="shared" si="341"/>
        <v>0.30349343987742372</v>
      </c>
      <c r="AI192" s="405">
        <f t="shared" si="341"/>
        <v>0.31364118806687508</v>
      </c>
      <c r="AJ192" s="405">
        <f t="shared" si="341"/>
        <v>0.32541280093712971</v>
      </c>
      <c r="AK192" s="405">
        <f t="shared" si="341"/>
        <v>0.33826056034501834</v>
      </c>
      <c r="AL192" s="405">
        <f t="shared" si="341"/>
        <v>0.35098378763178834</v>
      </c>
      <c r="AM192" s="405">
        <f t="shared" si="341"/>
        <v>0.36156943353014664</v>
      </c>
      <c r="AN192" s="405">
        <f t="shared" si="341"/>
        <v>0.36988263972448149</v>
      </c>
      <c r="AO192" s="405">
        <f t="shared" si="341"/>
        <v>0.37935678141674289</v>
      </c>
      <c r="AP192" s="406"/>
      <c r="AQ192" s="407">
        <f t="shared" ref="AQ192" si="342">IFERROR(AQ191/AQ$11,"")</f>
        <v>0.26052625179703565</v>
      </c>
      <c r="AR192" s="408">
        <f ca="1">IFERROR(AR191/AR$11,"")</f>
        <v>0.27103197043688193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-0.11560133948696205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3.4997633715542764E-3</v>
      </c>
      <c r="AV192" s="45">
        <f ca="1">IF($AR192&lt;&gt;0,IFERROR(($AR192-$AC192),""),"")</f>
        <v>1.9823396421298767E-2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219" priority="20" operator="lessThan">
      <formula>0</formula>
    </cfRule>
  </conditionalFormatting>
  <conditionalFormatting sqref="AT47:AV48">
    <cfRule type="cellIs" dxfId="218" priority="19" operator="greaterThan">
      <formula>0</formula>
    </cfRule>
  </conditionalFormatting>
  <conditionalFormatting sqref="AT50:AV51">
    <cfRule type="cellIs" dxfId="217" priority="18" operator="greaterThan">
      <formula>0</formula>
    </cfRule>
  </conditionalFormatting>
  <conditionalFormatting sqref="AT57:AV57">
    <cfRule type="cellIs" dxfId="216" priority="17" operator="greaterThan">
      <formula>0</formula>
    </cfRule>
  </conditionalFormatting>
  <conditionalFormatting sqref="AT63:AV63">
    <cfRule type="cellIs" dxfId="215" priority="16" operator="greaterThan">
      <formula>0</formula>
    </cfRule>
  </conditionalFormatting>
  <conditionalFormatting sqref="AT67:AV67">
    <cfRule type="cellIs" dxfId="214" priority="15" operator="greaterThan">
      <formula>0</formula>
    </cfRule>
  </conditionalFormatting>
  <conditionalFormatting sqref="AT73:AV74">
    <cfRule type="cellIs" dxfId="213" priority="14" operator="greaterThan">
      <formula>0</formula>
    </cfRule>
  </conditionalFormatting>
  <conditionalFormatting sqref="AT85:AV86">
    <cfRule type="cellIs" dxfId="212" priority="13" operator="greaterThan">
      <formula>0</formula>
    </cfRule>
  </conditionalFormatting>
  <conditionalFormatting sqref="AT101:AV102">
    <cfRule type="cellIs" dxfId="211" priority="12" operator="greaterThan">
      <formula>0</formula>
    </cfRule>
  </conditionalFormatting>
  <conditionalFormatting sqref="AT115:AV118">
    <cfRule type="cellIs" dxfId="210" priority="11" operator="greaterThan">
      <formula>0</formula>
    </cfRule>
  </conditionalFormatting>
  <conditionalFormatting sqref="AT125:AV126">
    <cfRule type="cellIs" dxfId="209" priority="1" operator="greaterThan">
      <formula>0</formula>
    </cfRule>
  </conditionalFormatting>
  <conditionalFormatting sqref="AT127:AV128">
    <cfRule type="cellIs" dxfId="208" priority="3" operator="lessThan">
      <formula>0</formula>
    </cfRule>
  </conditionalFormatting>
  <conditionalFormatting sqref="AT129:AV134">
    <cfRule type="cellIs" dxfId="207" priority="10" operator="greaterThan">
      <formula>0</formula>
    </cfRule>
  </conditionalFormatting>
  <conditionalFormatting sqref="AT147:AV148">
    <cfRule type="cellIs" dxfId="206" priority="9" operator="greaterThan">
      <formula>0</formula>
    </cfRule>
  </conditionalFormatting>
  <conditionalFormatting sqref="AT155:AV166">
    <cfRule type="cellIs" dxfId="205" priority="8" operator="greaterThan">
      <formula>0</formula>
    </cfRule>
  </conditionalFormatting>
  <conditionalFormatting sqref="AT174:AV174">
    <cfRule type="cellIs" dxfId="204" priority="7" operator="greaterThan">
      <formula>0</formula>
    </cfRule>
  </conditionalFormatting>
  <conditionalFormatting sqref="AT176:AV179">
    <cfRule type="cellIs" dxfId="203" priority="6" operator="greaterThan">
      <formula>0</formula>
    </cfRule>
  </conditionalFormatting>
  <conditionalFormatting sqref="AT185:AV185">
    <cfRule type="cellIs" dxfId="202" priority="5" operator="greaterThan">
      <formula>0</formula>
    </cfRule>
  </conditionalFormatting>
  <conditionalFormatting sqref="AT189:AV190">
    <cfRule type="cellIs" dxfId="201" priority="4" operator="greaterThan">
      <formula>0</formula>
    </cfRule>
  </conditionalFormatting>
  <conditionalFormatting sqref="AT191:AV192">
    <cfRule type="cellIs" dxfId="200" priority="2" operator="lessThan">
      <formula>0</formula>
    </cfRule>
  </conditionalFormatting>
  <dataValidations count="2">
    <dataValidation type="list" allowBlank="1" showInputMessage="1" showErrorMessage="1" sqref="A1" xr:uid="{7B9F4FB6-C733-4D67-9520-84F1798AECB8}">
      <formula1>$A$1047993:$A$1048020</formula1>
    </dataValidation>
    <dataValidation type="list" allowBlank="1" showInputMessage="1" showErrorMessage="1" sqref="AT8" xr:uid="{9DCBFFE3-5162-4CBC-B17E-E24501C03019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E8EEA-2CB1-47A1-82C8-459C078CFC6E}">
  <sheetPr codeName="Hoja36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147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-9.5575462149171786E-2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CABOS</v>
      </c>
      <c r="E7" s="25" t="str">
        <f t="shared" ref="E7:AV7" si="3">$A$1</f>
        <v>CABOS</v>
      </c>
      <c r="F7" s="25" t="str">
        <f t="shared" si="3"/>
        <v>CABOS</v>
      </c>
      <c r="G7" s="25" t="str">
        <f t="shared" si="3"/>
        <v>CABOS</v>
      </c>
      <c r="H7" s="25" t="str">
        <f t="shared" si="3"/>
        <v>CABOS</v>
      </c>
      <c r="I7" s="25" t="str">
        <f t="shared" si="3"/>
        <v>CABOS</v>
      </c>
      <c r="J7" s="25" t="str">
        <f t="shared" si="3"/>
        <v>CABOS</v>
      </c>
      <c r="K7" s="25" t="str">
        <f t="shared" si="3"/>
        <v>CABOS</v>
      </c>
      <c r="L7" s="25" t="str">
        <f t="shared" si="3"/>
        <v>CABOS</v>
      </c>
      <c r="M7" s="25" t="str">
        <f t="shared" si="3"/>
        <v>CABOS</v>
      </c>
      <c r="N7" s="25" t="str">
        <f t="shared" si="3"/>
        <v>CABOS</v>
      </c>
      <c r="O7" s="25" t="str">
        <f t="shared" si="3"/>
        <v>CABOS</v>
      </c>
      <c r="P7" s="25" t="str">
        <f t="shared" si="3"/>
        <v>CABOS</v>
      </c>
      <c r="Q7" s="26" t="str">
        <f t="shared" si="3"/>
        <v>CABOS</v>
      </c>
      <c r="R7" s="25" t="str">
        <f t="shared" si="3"/>
        <v>CABOS</v>
      </c>
      <c r="S7" s="25" t="str">
        <f t="shared" si="3"/>
        <v>CABOS</v>
      </c>
      <c r="T7" s="25" t="str">
        <f t="shared" si="3"/>
        <v>CABOS</v>
      </c>
      <c r="U7" s="25" t="str">
        <f t="shared" si="3"/>
        <v>CABOS</v>
      </c>
      <c r="V7" s="25" t="str">
        <f t="shared" si="3"/>
        <v>CABOS</v>
      </c>
      <c r="W7" s="25" t="str">
        <f t="shared" si="3"/>
        <v>CABOS</v>
      </c>
      <c r="X7" s="25" t="str">
        <f t="shared" si="3"/>
        <v>CABOS</v>
      </c>
      <c r="Y7" s="25" t="str">
        <f t="shared" si="3"/>
        <v>CABOS</v>
      </c>
      <c r="Z7" s="25" t="str">
        <f t="shared" si="3"/>
        <v>CABOS</v>
      </c>
      <c r="AA7" s="25" t="str">
        <f t="shared" si="3"/>
        <v>CABOS</v>
      </c>
      <c r="AB7" s="25" t="str">
        <f t="shared" si="3"/>
        <v>CABOS</v>
      </c>
      <c r="AC7" s="27" t="str">
        <f t="shared" si="3"/>
        <v>CABOS</v>
      </c>
      <c r="AD7" s="25" t="str">
        <f t="shared" si="3"/>
        <v>CABOS</v>
      </c>
      <c r="AE7" s="25" t="str">
        <f t="shared" si="3"/>
        <v>CABOS</v>
      </c>
      <c r="AF7" s="25" t="str">
        <f t="shared" si="3"/>
        <v>CABOS</v>
      </c>
      <c r="AG7" s="25" t="str">
        <f t="shared" si="3"/>
        <v>CABOS</v>
      </c>
      <c r="AH7" s="25" t="str">
        <f t="shared" si="3"/>
        <v>CABOS</v>
      </c>
      <c r="AI7" s="25" t="str">
        <f t="shared" si="3"/>
        <v>CABOS</v>
      </c>
      <c r="AJ7" s="25" t="str">
        <f t="shared" si="3"/>
        <v>CABOS</v>
      </c>
      <c r="AK7" s="25" t="str">
        <f t="shared" si="3"/>
        <v>CABOS</v>
      </c>
      <c r="AL7" s="25" t="str">
        <f t="shared" si="3"/>
        <v>CABOS</v>
      </c>
      <c r="AM7" s="25" t="str">
        <f t="shared" si="3"/>
        <v>CABOS</v>
      </c>
      <c r="AN7" s="25" t="str">
        <f t="shared" si="3"/>
        <v>CABOS</v>
      </c>
      <c r="AO7" s="25" t="str">
        <f t="shared" si="3"/>
        <v>CABOS</v>
      </c>
      <c r="AQ7" s="28" t="str">
        <f t="shared" si="3"/>
        <v>CABOS</v>
      </c>
      <c r="AR7" s="29" t="str">
        <f t="shared" si="3"/>
        <v>CABOS</v>
      </c>
      <c r="AT7" s="25" t="str">
        <f t="shared" si="3"/>
        <v>CABOS</v>
      </c>
      <c r="AU7" s="25" t="str">
        <f t="shared" si="3"/>
        <v>CABOS</v>
      </c>
      <c r="AV7" s="25" t="str">
        <f t="shared" si="3"/>
        <v>CABOS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62224.180690000016</v>
      </c>
      <c r="E9" s="40">
        <f>E11-E12</f>
        <v>56605.827020000012</v>
      </c>
      <c r="F9" s="40">
        <f t="shared" ref="F9:AB9" si="4">F11-F12</f>
        <v>52326.246690000014</v>
      </c>
      <c r="G9" s="40">
        <f>G11-G12</f>
        <v>41133.760620000001</v>
      </c>
      <c r="H9" s="40">
        <f t="shared" si="4"/>
        <v>52929.408149999996</v>
      </c>
      <c r="I9" s="40">
        <f t="shared" si="4"/>
        <v>41075.130550000002</v>
      </c>
      <c r="J9" s="40">
        <f t="shared" si="4"/>
        <v>32282.375219999998</v>
      </c>
      <c r="K9" s="40">
        <f t="shared" si="4"/>
        <v>33731.02018</v>
      </c>
      <c r="L9" s="40">
        <f t="shared" si="4"/>
        <v>26700.797360000004</v>
      </c>
      <c r="M9" s="40">
        <f t="shared" si="4"/>
        <v>32449.095740000015</v>
      </c>
      <c r="N9" s="40">
        <f t="shared" si="4"/>
        <v>41042.349429999987</v>
      </c>
      <c r="O9" s="40">
        <f t="shared" si="4"/>
        <v>41154.017780000002</v>
      </c>
      <c r="P9" s="40">
        <f t="shared" ca="1" si="4"/>
        <v>265219.42317000008</v>
      </c>
      <c r="Q9" s="41">
        <f t="shared" si="4"/>
        <v>54283.048289999984</v>
      </c>
      <c r="R9" s="40">
        <f t="shared" si="4"/>
        <v>42986.779649999997</v>
      </c>
      <c r="S9" s="40">
        <f t="shared" si="4"/>
        <v>46608.659689999993</v>
      </c>
      <c r="T9" s="40">
        <f t="shared" si="4"/>
        <v>53207.763380000011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197086.25100999995</v>
      </c>
      <c r="AD9" s="40">
        <f>AD11-AD12</f>
        <v>42914.687964226709</v>
      </c>
      <c r="AE9" s="40">
        <f>AE11-AE12</f>
        <v>42973.256666488844</v>
      </c>
      <c r="AF9" s="40">
        <f t="shared" ref="AF9:AR9" si="6">AF11-AF12</f>
        <v>41265.2288257084</v>
      </c>
      <c r="AG9" s="40">
        <f>AG11-AG12</f>
        <v>38059.163396877397</v>
      </c>
      <c r="AH9" s="40">
        <f t="shared" si="6"/>
        <v>37087.217262245889</v>
      </c>
      <c r="AI9" s="40">
        <f t="shared" si="6"/>
        <v>34768.445452967993</v>
      </c>
      <c r="AJ9" s="40">
        <f t="shared" si="6"/>
        <v>33687.979044455104</v>
      </c>
      <c r="AK9" s="40">
        <f t="shared" si="6"/>
        <v>32210.926245849805</v>
      </c>
      <c r="AL9" s="40">
        <f t="shared" si="6"/>
        <v>31855.31590030183</v>
      </c>
      <c r="AM9" s="40">
        <f t="shared" si="6"/>
        <v>33520.296340299603</v>
      </c>
      <c r="AN9" s="40">
        <f t="shared" si="6"/>
        <v>34647.941915225972</v>
      </c>
      <c r="AO9" s="40">
        <f t="shared" si="6"/>
        <v>34767.823974424922</v>
      </c>
      <c r="AP9" s="40">
        <f t="shared" si="6"/>
        <v>0</v>
      </c>
      <c r="AQ9" s="43">
        <f t="shared" si="6"/>
        <v>38059.163396877397</v>
      </c>
      <c r="AR9" s="44">
        <f t="shared" ca="1" si="6"/>
        <v>202299.55411554725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0.2935302432360003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0.39802766616686847</v>
      </c>
      <c r="AV9" s="45">
        <f ca="1">IFERROR(($AC9/$AR9)-1,"")</f>
        <v>-2.5770215502153859E-2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-0.13570630532307693</v>
      </c>
      <c r="E10" s="47">
        <f>IFERROR(E12/E$11,"")</f>
        <v>-0.11160375874805335</v>
      </c>
      <c r="F10" s="47">
        <f>IFERROR(F12/F$11,"")</f>
        <v>-0.12471355413158106</v>
      </c>
      <c r="G10" s="48">
        <f>IFERROR(G12/G$9,"")</f>
        <v>-0.21732787727785449</v>
      </c>
      <c r="H10" s="48">
        <f t="shared" ref="H10:AP10" si="8">IFERROR(H12/H$9,"")</f>
        <v>-0.15723708219850935</v>
      </c>
      <c r="I10" s="48">
        <f>IFERROR(I12/I$9,"")</f>
        <v>-0.14200554719843733</v>
      </c>
      <c r="J10" s="48">
        <f t="shared" si="8"/>
        <v>-0.20563090741499662</v>
      </c>
      <c r="K10" s="48">
        <f t="shared" si="8"/>
        <v>-0.19118139639973378</v>
      </c>
      <c r="L10" s="48">
        <f t="shared" si="8"/>
        <v>-0.17576444016726545</v>
      </c>
      <c r="M10" s="48">
        <f t="shared" si="8"/>
        <v>-0.1959424241262385</v>
      </c>
      <c r="N10" s="48">
        <f t="shared" si="8"/>
        <v>-0.12783394232701956</v>
      </c>
      <c r="O10" s="48">
        <f t="shared" si="8"/>
        <v>-0.29422235259577606</v>
      </c>
      <c r="P10" s="48">
        <f t="shared" ca="1" si="8"/>
        <v>-0.13642488750459189</v>
      </c>
      <c r="Q10" s="49">
        <f t="shared" si="8"/>
        <v>-0.14433597498325021</v>
      </c>
      <c r="R10" s="48">
        <f t="shared" si="8"/>
        <v>-0.11789306087272808</v>
      </c>
      <c r="S10" s="48">
        <f t="shared" si="8"/>
        <v>-0.19926284604130395</v>
      </c>
      <c r="T10" s="48">
        <f t="shared" si="8"/>
        <v>-0.14243884103665921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-0.15104587918966272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-7.4889036241195278E-2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54788.971760000015</v>
      </c>
      <c r="E11" s="40">
        <f t="shared" si="10"/>
        <v>50922.66608000001</v>
      </c>
      <c r="F11" s="40">
        <f t="shared" si="10"/>
        <v>46524.065170000016</v>
      </c>
      <c r="G11" s="40">
        <f t="shared" si="10"/>
        <v>32194.247739999999</v>
      </c>
      <c r="H11" s="40">
        <f t="shared" si="10"/>
        <v>44606.942449999995</v>
      </c>
      <c r="I11" s="40">
        <f t="shared" si="10"/>
        <v>35242.23416</v>
      </c>
      <c r="J11" s="40">
        <f t="shared" si="10"/>
        <v>25644.121109999996</v>
      </c>
      <c r="K11" s="40">
        <f t="shared" si="10"/>
        <v>27282.27664</v>
      </c>
      <c r="L11" s="40">
        <f t="shared" si="10"/>
        <v>22007.746660000004</v>
      </c>
      <c r="M11" s="40">
        <f t="shared" si="10"/>
        <v>26090.941260000014</v>
      </c>
      <c r="N11" s="40">
        <f t="shared" si="10"/>
        <v>35795.744099999982</v>
      </c>
      <c r="O11" s="40">
        <f t="shared" si="10"/>
        <v>29045.585850000007</v>
      </c>
      <c r="P11" s="40">
        <f ca="1">SUMIF($D$4:$O$4,"&lt;"&amp;MONTH(TODAY()),$D11:$O11)</f>
        <v>229036.89320000005</v>
      </c>
      <c r="Q11" s="41">
        <f t="shared" ref="Q11:AB11" si="11">Q13+Q15+Q12+Q17+Q19+Q21</f>
        <v>46448.051589999981</v>
      </c>
      <c r="R11" s="40">
        <f t="shared" si="11"/>
        <v>37918.93662</v>
      </c>
      <c r="S11" s="40">
        <f t="shared" si="11"/>
        <v>37321.285509999994</v>
      </c>
      <c r="T11" s="40">
        <f t="shared" si="11"/>
        <v>45628.911230000012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167317.18494999997</v>
      </c>
      <c r="AD11" s="40">
        <v>42914.687964226709</v>
      </c>
      <c r="AE11" s="40">
        <v>42973.256666488844</v>
      </c>
      <c r="AF11" s="40">
        <v>41265.2288257084</v>
      </c>
      <c r="AG11" s="40">
        <v>38059.163396877397</v>
      </c>
      <c r="AH11" s="40">
        <v>37087.217262245889</v>
      </c>
      <c r="AI11" s="40">
        <v>34768.445452967993</v>
      </c>
      <c r="AJ11" s="40">
        <v>33687.979044455104</v>
      </c>
      <c r="AK11" s="40">
        <v>32210.926245849805</v>
      </c>
      <c r="AL11" s="40">
        <v>31855.31590030183</v>
      </c>
      <c r="AM11" s="40">
        <v>33520.296340299603</v>
      </c>
      <c r="AN11" s="40">
        <v>34647.941915225972</v>
      </c>
      <c r="AO11" s="40">
        <v>34767.823974424922</v>
      </c>
      <c r="AP11" s="5"/>
      <c r="AQ11" s="43">
        <v>38059.163396877397</v>
      </c>
      <c r="AR11" s="44">
        <f ca="1">SUMIF($AD$4:$AO$4,"&lt;"&amp;MONTH(TODAY()),$AD11:$AO11)</f>
        <v>202299.55411554725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0.4173001213911891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0.19889422566087411</v>
      </c>
      <c r="AV11" s="45">
        <f ca="1">IFERROR(($AC11/$AR11)-1,"")</f>
        <v>-0.17292360983438659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-7435.2089300000007</v>
      </c>
      <c r="E12" s="60">
        <v>-5683.1609400000007</v>
      </c>
      <c r="F12" s="60">
        <v>-5802.1815200000019</v>
      </c>
      <c r="G12" s="60">
        <v>-8939.5128800000039</v>
      </c>
      <c r="H12" s="60">
        <v>-8322.4657000000007</v>
      </c>
      <c r="I12" s="60">
        <v>-5832.8963899999999</v>
      </c>
      <c r="J12" s="60">
        <v>-6638.2541100000008</v>
      </c>
      <c r="K12" s="60">
        <v>-6448.7435399999995</v>
      </c>
      <c r="L12" s="60">
        <v>-4693.0506999999998</v>
      </c>
      <c r="M12" s="60">
        <v>-6358.154480000002</v>
      </c>
      <c r="N12" s="60">
        <v>-5246.6053300000021</v>
      </c>
      <c r="O12" s="60">
        <v>-12108.431929999997</v>
      </c>
      <c r="P12" s="60">
        <f ca="1">SUMIF($D$4:$O$4,"&lt;"&amp;MONTH(TODAY()),$D12:$O12)</f>
        <v>-36182.529970000011</v>
      </c>
      <c r="Q12" s="61">
        <v>-7834.9967000000006</v>
      </c>
      <c r="R12" s="60">
        <v>-5067.8430299999982</v>
      </c>
      <c r="S12" s="60">
        <v>-9287.3741799999989</v>
      </c>
      <c r="T12" s="60">
        <v>-7578.8521499999988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-29769.066059999997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41146.438290000013</v>
      </c>
      <c r="E13" s="60">
        <v>48152.435560000013</v>
      </c>
      <c r="F13" s="60">
        <v>54585.104560000014</v>
      </c>
      <c r="G13" s="60">
        <v>42840.425719999999</v>
      </c>
      <c r="H13" s="60">
        <v>41201.943249999997</v>
      </c>
      <c r="I13" s="60">
        <v>32875.238190000004</v>
      </c>
      <c r="J13" s="60">
        <v>28907.027899999997</v>
      </c>
      <c r="K13" s="60">
        <v>28514.419389999999</v>
      </c>
      <c r="L13" s="60">
        <v>24098.506130000002</v>
      </c>
      <c r="M13" s="60">
        <v>29724.90125000001</v>
      </c>
      <c r="N13" s="60">
        <v>38605.522499999985</v>
      </c>
      <c r="O13" s="60">
        <v>41014.953400000006</v>
      </c>
      <c r="P13" s="60">
        <f t="shared" ref="P13" ca="1" si="13">SUMIF($D$4:$O$4,"&lt;"&amp;MONTH(TODAY()),$D13:$O13)</f>
        <v>227926.34738000005</v>
      </c>
      <c r="Q13" s="61">
        <v>47561.40719999998</v>
      </c>
      <c r="R13" s="60">
        <v>41904.322079999998</v>
      </c>
      <c r="S13" s="60">
        <v>49082.394019999992</v>
      </c>
      <c r="T13" s="60">
        <v>40870.311600000008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179418.43489999999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0.75099854894593854</v>
      </c>
      <c r="E14" s="65">
        <f t="shared" si="14"/>
        <v>0.94559926387891913</v>
      </c>
      <c r="F14" s="65">
        <f t="shared" si="14"/>
        <v>1.1732660153523724</v>
      </c>
      <c r="G14" s="65">
        <f t="shared" si="14"/>
        <v>1.3306857195725861</v>
      </c>
      <c r="H14" s="65">
        <f t="shared" si="14"/>
        <v>0.92366660853707538</v>
      </c>
      <c r="I14" s="65">
        <f t="shared" si="14"/>
        <v>0.93283638150595627</v>
      </c>
      <c r="J14" s="65">
        <f t="shared" si="14"/>
        <v>1.1272380042195176</v>
      </c>
      <c r="K14" s="65">
        <f t="shared" si="14"/>
        <v>1.0451627540567303</v>
      </c>
      <c r="L14" s="65">
        <f t="shared" si="14"/>
        <v>1.0950010695006791</v>
      </c>
      <c r="M14" s="65">
        <f t="shared" si="14"/>
        <v>1.1392805247532873</v>
      </c>
      <c r="N14" s="65">
        <f t="shared" si="14"/>
        <v>1.0784947616160885</v>
      </c>
      <c r="O14" s="65">
        <f t="shared" si="14"/>
        <v>1.4120890386516338</v>
      </c>
      <c r="P14" s="65">
        <f t="shared" ca="1" si="14"/>
        <v>0.99515123609788814</v>
      </c>
      <c r="Q14" s="66">
        <f t="shared" si="14"/>
        <v>1.0239699098646302</v>
      </c>
      <c r="R14" s="65">
        <f t="shared" si="14"/>
        <v>1.1051027748994928</v>
      </c>
      <c r="S14" s="65">
        <f t="shared" si="14"/>
        <v>1.3151313881417264</v>
      </c>
      <c r="T14" s="65">
        <f t="shared" si="14"/>
        <v>0.89571086616523676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1.0723252064850139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209.98119000000003</v>
      </c>
      <c r="E15" s="60">
        <v>106.35911999999999</v>
      </c>
      <c r="F15" s="60">
        <v>-196.10115999999994</v>
      </c>
      <c r="G15" s="60">
        <v>-17.837070000000026</v>
      </c>
      <c r="H15" s="60">
        <v>-1.582839999999982</v>
      </c>
      <c r="I15" s="60">
        <v>0.15422999999997228</v>
      </c>
      <c r="J15" s="60">
        <v>-9.9999999856663636E-6</v>
      </c>
      <c r="K15" s="60">
        <v>64.862519999999961</v>
      </c>
      <c r="L15" s="60">
        <v>77.164489999999958</v>
      </c>
      <c r="M15" s="60">
        <v>-47.839010000000023</v>
      </c>
      <c r="N15" s="60">
        <v>-122.42691999999998</v>
      </c>
      <c r="O15" s="60">
        <v>-143.11793</v>
      </c>
      <c r="P15" s="60">
        <f t="shared" ref="P15" ca="1" si="16">SUMIF($D$4:$O$4,"&lt;"&amp;MONTH(TODAY()),$D15:$O15)</f>
        <v>100.81924000000011</v>
      </c>
      <c r="Q15" s="61">
        <v>32.742439999999974</v>
      </c>
      <c r="R15" s="60">
        <v>408.25195999999994</v>
      </c>
      <c r="S15" s="60">
        <v>-295.79888999999991</v>
      </c>
      <c r="T15" s="60">
        <v>-50.868749999999991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94.326760000000021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3.8325448216077265E-3</v>
      </c>
      <c r="E16" s="65">
        <f t="shared" ref="E16:P16" si="17">IFERROR(E15/E$11,"")</f>
        <v>2.0886400533881859E-3</v>
      </c>
      <c r="F16" s="65">
        <f t="shared" si="17"/>
        <v>-4.215047831341516E-3</v>
      </c>
      <c r="G16" s="65">
        <f t="shared" si="17"/>
        <v>-5.5404524882990869E-4</v>
      </c>
      <c r="H16" s="65">
        <f t="shared" si="17"/>
        <v>-3.5484162622761924E-5</v>
      </c>
      <c r="I16" s="65">
        <f t="shared" si="17"/>
        <v>4.3762832770410338E-6</v>
      </c>
      <c r="J16" s="65">
        <f t="shared" si="17"/>
        <v>-3.8995292304117358E-10</v>
      </c>
      <c r="K16" s="65">
        <f t="shared" si="17"/>
        <v>2.3774599479319683E-3</v>
      </c>
      <c r="L16" s="65">
        <f t="shared" si="17"/>
        <v>3.5062421969919177E-3</v>
      </c>
      <c r="M16" s="65">
        <f t="shared" si="17"/>
        <v>-1.8335486452281406E-3</v>
      </c>
      <c r="N16" s="65">
        <f t="shared" si="17"/>
        <v>-3.420152956116368E-3</v>
      </c>
      <c r="O16" s="65">
        <f t="shared" si="17"/>
        <v>-4.9273555967885557E-3</v>
      </c>
      <c r="P16" s="65">
        <f t="shared" ca="1" si="17"/>
        <v>4.4018777320718603E-4</v>
      </c>
      <c r="Q16" s="66">
        <f>IFERROR(Q15/Q$11,"")</f>
        <v>7.0492601689775179E-4</v>
      </c>
      <c r="R16" s="65">
        <f t="shared" ref="R16:AO16" si="18">IFERROR(R15/R$11,"")</f>
        <v>1.0766440105935648E-2</v>
      </c>
      <c r="S16" s="65">
        <f t="shared" si="18"/>
        <v>-7.9257422663199135E-3</v>
      </c>
      <c r="T16" s="65">
        <f t="shared" si="18"/>
        <v>-1.1148359368819412E-3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5.6376014232003755E-4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20508.718960000002</v>
      </c>
      <c r="E17" s="60">
        <v>7988.3021799999979</v>
      </c>
      <c r="F17" s="60">
        <v>-2449.2748200000001</v>
      </c>
      <c r="G17" s="60">
        <v>-2045.0512999999971</v>
      </c>
      <c r="H17" s="60">
        <v>11345.867560000002</v>
      </c>
      <c r="I17" s="60">
        <v>7858.6717400000016</v>
      </c>
      <c r="J17" s="60">
        <v>3051.5292200000017</v>
      </c>
      <c r="K17" s="60">
        <v>4827.9201600000006</v>
      </c>
      <c r="L17" s="60">
        <v>2448.6302000000014</v>
      </c>
      <c r="M17" s="60">
        <v>2446.5619400000019</v>
      </c>
      <c r="N17" s="60">
        <v>2194.2285399999969</v>
      </c>
      <c r="O17" s="60">
        <v>-45.685799999999816</v>
      </c>
      <c r="P17" s="60">
        <f t="shared" ref="P17" ca="1" si="21">SUMIF($D$4:$O$4,"&lt;"&amp;MONTH(TODAY()),$D17:$O17)</f>
        <v>35348.562580000013</v>
      </c>
      <c r="Q17" s="61">
        <v>6380.5305399999979</v>
      </c>
      <c r="R17" s="60">
        <v>252.42888000000175</v>
      </c>
      <c r="S17" s="60">
        <v>-2512.55096</v>
      </c>
      <c r="T17" s="60">
        <v>12075.152420000002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16195.560880000001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0.37432202688229455</v>
      </c>
      <c r="E18" s="65">
        <f t="shared" ref="E18:P18" si="22">IFERROR(E17/E$11,"")</f>
        <v>0.15687124801066574</v>
      </c>
      <c r="F18" s="65">
        <f t="shared" si="22"/>
        <v>-5.2645331207629709E-2</v>
      </c>
      <c r="G18" s="65">
        <f t="shared" si="22"/>
        <v>-6.3522257656578415E-2</v>
      </c>
      <c r="H18" s="65">
        <f t="shared" si="22"/>
        <v>0.25435205680635042</v>
      </c>
      <c r="I18" s="65">
        <f t="shared" si="22"/>
        <v>0.22299016868004379</v>
      </c>
      <c r="J18" s="65">
        <f t="shared" si="22"/>
        <v>0.11899527407901882</v>
      </c>
      <c r="K18" s="65">
        <f t="shared" si="22"/>
        <v>0.17696177718986728</v>
      </c>
      <c r="L18" s="65">
        <f t="shared" si="22"/>
        <v>0.11126219498202825</v>
      </c>
      <c r="M18" s="65">
        <f t="shared" si="22"/>
        <v>9.3770551074400008E-2</v>
      </c>
      <c r="N18" s="65">
        <f t="shared" si="22"/>
        <v>6.1298587169193612E-2</v>
      </c>
      <c r="O18" s="65">
        <f t="shared" si="22"/>
        <v>-1.5728999317119921E-3</v>
      </c>
      <c r="P18" s="65">
        <f t="shared" ca="1" si="22"/>
        <v>0.15433567093111444</v>
      </c>
      <c r="Q18" s="66">
        <f>IFERROR(Q17/Q$11,"")</f>
        <v>0.1373691752739461</v>
      </c>
      <c r="R18" s="65">
        <f t="shared" ref="R18:AO18" si="23">IFERROR(R17/R$11,"")</f>
        <v>6.6570664290954941E-3</v>
      </c>
      <c r="S18" s="65">
        <f t="shared" si="23"/>
        <v>-6.7322197659209201E-2</v>
      </c>
      <c r="T18" s="65">
        <f t="shared" si="23"/>
        <v>0.26463818869429551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9.6795561584661988E-2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359.04225000000002</v>
      </c>
      <c r="E19" s="60">
        <v>358.73015999999996</v>
      </c>
      <c r="F19" s="60">
        <v>386.51810999999998</v>
      </c>
      <c r="G19" s="60">
        <v>356.22327000000001</v>
      </c>
      <c r="H19" s="60">
        <v>383.18018000000001</v>
      </c>
      <c r="I19" s="60">
        <v>341.06639000000001</v>
      </c>
      <c r="J19" s="60">
        <v>323.81810999999999</v>
      </c>
      <c r="K19" s="60">
        <v>323.81810999999999</v>
      </c>
      <c r="L19" s="60">
        <v>76.49654000000001</v>
      </c>
      <c r="M19" s="60">
        <v>325.47156000000001</v>
      </c>
      <c r="N19" s="60">
        <v>365.02530999999999</v>
      </c>
      <c r="O19" s="60">
        <v>327.86811</v>
      </c>
      <c r="P19" s="60">
        <f t="shared" ref="P19" ca="1" si="26">SUMIF($D$4:$O$4,"&lt;"&amp;MONTH(TODAY()),$D19:$O19)</f>
        <v>1843.69397</v>
      </c>
      <c r="Q19" s="61">
        <v>308.36811</v>
      </c>
      <c r="R19" s="60">
        <v>421.77673000000004</v>
      </c>
      <c r="S19" s="60">
        <v>334.61552</v>
      </c>
      <c r="T19" s="60">
        <v>313.16811000000007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1377.9284700000001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6.553184673236144E-3</v>
      </c>
      <c r="E20" s="65">
        <f t="shared" ref="E20:P20" si="27">IFERROR(E19/E$11,"")</f>
        <v>7.044606805080302E-3</v>
      </c>
      <c r="F20" s="65">
        <f t="shared" si="27"/>
        <v>8.3079178181797702E-3</v>
      </c>
      <c r="G20" s="65">
        <f t="shared" si="27"/>
        <v>1.1064811107774622E-2</v>
      </c>
      <c r="H20" s="65">
        <f t="shared" si="27"/>
        <v>8.5901467115686615E-3</v>
      </c>
      <c r="I20" s="65">
        <f t="shared" si="27"/>
        <v>9.677774355949062E-3</v>
      </c>
      <c r="J20" s="65">
        <f t="shared" si="27"/>
        <v>1.2627381870916459E-2</v>
      </c>
      <c r="K20" s="65">
        <f t="shared" si="27"/>
        <v>1.1869174785993959E-2</v>
      </c>
      <c r="L20" s="65">
        <f t="shared" si="27"/>
        <v>3.4758915204633673E-3</v>
      </c>
      <c r="M20" s="65">
        <f t="shared" si="27"/>
        <v>1.2474504340668614E-2</v>
      </c>
      <c r="N20" s="65">
        <f t="shared" si="27"/>
        <v>1.0197449981211599E-2</v>
      </c>
      <c r="O20" s="65">
        <f t="shared" si="27"/>
        <v>1.1288052914243419E-2</v>
      </c>
      <c r="P20" s="65">
        <f t="shared" ca="1" si="27"/>
        <v>8.0497685077750587E-3</v>
      </c>
      <c r="Q20" s="66">
        <f>IFERROR(Q19/Q$11,"")</f>
        <v>6.6389891382739943E-3</v>
      </c>
      <c r="R20" s="65">
        <f t="shared" ref="R20:AO20" si="28">IFERROR(R19/R$11,"")</f>
        <v>1.1123115983625387E-2</v>
      </c>
      <c r="S20" s="65">
        <f t="shared" si="28"/>
        <v>8.9658090665269818E-3</v>
      </c>
      <c r="T20" s="65">
        <f t="shared" si="28"/>
        <v>6.8633702088885017E-3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8.2354270448177311E-3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-364.53316000000001</v>
      </c>
      <c r="E23" s="75">
        <f t="shared" ref="E23:AB23" si="35">+E25+E27+E29+E33+E31</f>
        <v>-2375.0735100000002</v>
      </c>
      <c r="F23" s="75">
        <f t="shared" si="35"/>
        <v>-1384.70066</v>
      </c>
      <c r="G23" s="75">
        <f t="shared" si="35"/>
        <v>-1529.43507</v>
      </c>
      <c r="H23" s="75">
        <f t="shared" si="35"/>
        <v>-2018.4814700000002</v>
      </c>
      <c r="I23" s="75">
        <f t="shared" si="35"/>
        <v>-1615.6136600000002</v>
      </c>
      <c r="J23" s="75">
        <f t="shared" si="35"/>
        <v>-1527.6472699999999</v>
      </c>
      <c r="K23" s="75">
        <f t="shared" si="35"/>
        <v>-1644.12399</v>
      </c>
      <c r="L23" s="75">
        <f t="shared" si="35"/>
        <v>-1495.7196100000003</v>
      </c>
      <c r="M23" s="75">
        <f>+M25+M27+M29+M33+M31</f>
        <v>-1552.6204000000002</v>
      </c>
      <c r="N23" s="75">
        <f t="shared" si="35"/>
        <v>-1448.3405200000002</v>
      </c>
      <c r="O23" s="75">
        <f t="shared" si="35"/>
        <v>-1897.26946</v>
      </c>
      <c r="P23" s="75">
        <f t="shared" ca="1" si="35"/>
        <v>-7672.2238699999998</v>
      </c>
      <c r="Q23" s="76">
        <f t="shared" si="35"/>
        <v>-1968.6233700000003</v>
      </c>
      <c r="R23" s="75">
        <f t="shared" si="35"/>
        <v>-2081.9721500000001</v>
      </c>
      <c r="S23" s="75">
        <f t="shared" si="35"/>
        <v>-2361.8592199999998</v>
      </c>
      <c r="T23" s="75">
        <f t="shared" si="35"/>
        <v>-2621.28676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-9033.7415000000019</v>
      </c>
      <c r="AD23" s="78">
        <v>-4489.3382061705497</v>
      </c>
      <c r="AE23" s="78">
        <v>-4489.3382061705497</v>
      </c>
      <c r="AF23" s="78">
        <v>-4489.3382061705497</v>
      </c>
      <c r="AG23" s="78">
        <v>-4889.3382061705497</v>
      </c>
      <c r="AH23" s="78">
        <v>-4889.3382061705497</v>
      </c>
      <c r="AI23" s="78">
        <v>-4889.3382061705497</v>
      </c>
      <c r="AJ23" s="78">
        <v>-4889.3382061705497</v>
      </c>
      <c r="AK23" s="78">
        <v>-4889.3382061705497</v>
      </c>
      <c r="AL23" s="78">
        <v>-4889.3382061705497</v>
      </c>
      <c r="AM23" s="78">
        <v>-4889.3382061705497</v>
      </c>
      <c r="AN23" s="78">
        <v>-4889.3382061705497</v>
      </c>
      <c r="AO23" s="79">
        <v>-4889.3382061705497</v>
      </c>
      <c r="AP23" s="5"/>
      <c r="AQ23" s="80">
        <v>-4889.3382061705497</v>
      </c>
      <c r="AR23" s="81">
        <f ca="1">SUMIF($AD$4:$AO$4,"&lt;"&amp;MONTH(TODAY()),$AD23:$AO23)</f>
        <v>-23246.691030852748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-6.6534039294772101E-3</v>
      </c>
      <c r="E24" s="47">
        <f t="shared" ref="E24:P24" si="37">IFERROR(E23/E$11,"")</f>
        <v>-4.6640792653486293E-2</v>
      </c>
      <c r="F24" s="47">
        <f t="shared" si="37"/>
        <v>-2.9763105501212576E-2</v>
      </c>
      <c r="G24" s="48">
        <f t="shared" si="37"/>
        <v>-4.7506470172922886E-2</v>
      </c>
      <c r="H24" s="48">
        <f t="shared" si="37"/>
        <v>-4.5250388373121959E-2</v>
      </c>
      <c r="I24" s="48">
        <f t="shared" si="37"/>
        <v>-4.584311121324211E-2</v>
      </c>
      <c r="J24" s="48">
        <f t="shared" si="37"/>
        <v>-5.9571051916623867E-2</v>
      </c>
      <c r="K24" s="48">
        <f t="shared" si="37"/>
        <v>-6.026344544829746E-2</v>
      </c>
      <c r="L24" s="48">
        <f t="shared" si="37"/>
        <v>-6.7963323692676492E-2</v>
      </c>
      <c r="M24" s="48">
        <f t="shared" si="37"/>
        <v>-5.9508025583589058E-2</v>
      </c>
      <c r="N24" s="48">
        <f t="shared" si="37"/>
        <v>-4.0461249134921627E-2</v>
      </c>
      <c r="O24" s="48">
        <f t="shared" si="37"/>
        <v>-6.5320405992086383E-2</v>
      </c>
      <c r="P24" s="48">
        <f t="shared" ca="1" si="37"/>
        <v>-3.3497764324372167E-2</v>
      </c>
      <c r="Q24" s="49">
        <f>IFERROR(Q23/Q$11,"")</f>
        <v>-4.2383335847479005E-2</v>
      </c>
      <c r="R24" s="48">
        <f t="shared" ref="R24:AO24" si="38">IFERROR(R23/R$11,"")</f>
        <v>-5.4905868560192764E-2</v>
      </c>
      <c r="S24" s="48">
        <f t="shared" si="38"/>
        <v>-6.3284508765571734E-2</v>
      </c>
      <c r="T24" s="48">
        <f t="shared" si="38"/>
        <v>-5.7447935735020592E-2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-5.3991713419632235E-2</v>
      </c>
      <c r="AD24" s="65">
        <f t="shared" si="38"/>
        <v>-0.10461076193569951</v>
      </c>
      <c r="AE24" s="65">
        <f t="shared" si="38"/>
        <v>-0.10446818683098318</v>
      </c>
      <c r="AF24" s="65">
        <f t="shared" si="38"/>
        <v>-0.10879227703139924</v>
      </c>
      <c r="AG24" s="65">
        <f t="shared" si="38"/>
        <v>-0.12846678092171884</v>
      </c>
      <c r="AH24" s="65">
        <f t="shared" si="38"/>
        <v>-0.13183351480909858</v>
      </c>
      <c r="AI24" s="65">
        <f t="shared" si="38"/>
        <v>-0.14062573527437286</v>
      </c>
      <c r="AJ24" s="65">
        <f t="shared" si="38"/>
        <v>-0.14513599048843251</v>
      </c>
      <c r="AK24" s="65">
        <f t="shared" si="38"/>
        <v>-0.15179129494298579</v>
      </c>
      <c r="AL24" s="65">
        <f t="shared" si="38"/>
        <v>-0.15348578621768505</v>
      </c>
      <c r="AM24" s="65">
        <f t="shared" si="38"/>
        <v>-0.14586202211739902</v>
      </c>
      <c r="AN24" s="65">
        <f t="shared" si="38"/>
        <v>-0.14111482344704404</v>
      </c>
      <c r="AO24" s="69">
        <f t="shared" si="38"/>
        <v>-0.14062824897431395</v>
      </c>
      <c r="AP24" s="5"/>
      <c r="AQ24" s="88">
        <f t="shared" ref="AQ24" si="40">IFERROR(AQ23/AQ$11,"")</f>
        <v>-0.12846678092171884</v>
      </c>
      <c r="AR24" s="89">
        <f ca="1">IFERROR(AR23/AR$11,"")</f>
        <v>-0.1149122208028939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-202.65907000000001</v>
      </c>
      <c r="E25" s="60">
        <v>-1425.35085</v>
      </c>
      <c r="F25" s="60">
        <v>-793.64972</v>
      </c>
      <c r="G25" s="60">
        <v>-956.09415000000001</v>
      </c>
      <c r="H25" s="60">
        <v>-1095.61094</v>
      </c>
      <c r="I25" s="60">
        <v>-906.62554000000011</v>
      </c>
      <c r="J25" s="60">
        <v>-867.91663000000005</v>
      </c>
      <c r="K25" s="60">
        <v>-925.22430999999995</v>
      </c>
      <c r="L25" s="60">
        <v>-933.80218000000013</v>
      </c>
      <c r="M25" s="60">
        <v>-905.24095000000023</v>
      </c>
      <c r="N25" s="60">
        <v>-879.35797000000002</v>
      </c>
      <c r="O25" s="60">
        <v>-837.11172999999997</v>
      </c>
      <c r="P25" s="60">
        <f ca="1">SUMIF($D$4:$O$4,"&lt;"&amp;MONTH(TODAY()),$D25:$O25)</f>
        <v>-4473.3647299999993</v>
      </c>
      <c r="Q25" s="61">
        <v>-950.3028300000002</v>
      </c>
      <c r="R25" s="60">
        <v>-1045.68292</v>
      </c>
      <c r="S25" s="60">
        <v>-1044.2199800000001</v>
      </c>
      <c r="T25" s="60">
        <v>-1373.7720599999998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-4413.9777900000008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-3.6989025982771969E-3</v>
      </c>
      <c r="E26" s="65">
        <f t="shared" ref="E26:P26" si="41">IFERROR(E25/E$11,"")</f>
        <v>-2.7990499314406669E-2</v>
      </c>
      <c r="F26" s="65">
        <f t="shared" si="41"/>
        <v>-1.7058907408455934E-2</v>
      </c>
      <c r="G26" s="65">
        <f t="shared" si="41"/>
        <v>-2.9697670146586256E-2</v>
      </c>
      <c r="H26" s="65">
        <f t="shared" si="41"/>
        <v>-2.4561444470848286E-2</v>
      </c>
      <c r="I26" s="65">
        <f t="shared" si="41"/>
        <v>-2.5725541005258451E-2</v>
      </c>
      <c r="J26" s="65">
        <f t="shared" si="41"/>
        <v>-3.3844662730966181E-2</v>
      </c>
      <c r="K26" s="65">
        <f t="shared" si="41"/>
        <v>-3.3913016945348297E-2</v>
      </c>
      <c r="L26" s="65">
        <f t="shared" si="41"/>
        <v>-4.2430612930365312E-2</v>
      </c>
      <c r="M26" s="65">
        <f t="shared" si="41"/>
        <v>-3.4695603388898197E-2</v>
      </c>
      <c r="N26" s="65">
        <f t="shared" si="41"/>
        <v>-2.4565992190116268E-2</v>
      </c>
      <c r="O26" s="65">
        <f t="shared" si="41"/>
        <v>-2.8820617849579361E-2</v>
      </c>
      <c r="P26" s="65">
        <f t="shared" ca="1" si="41"/>
        <v>-1.9531197212379923E-2</v>
      </c>
      <c r="Q26" s="66">
        <f>IFERROR(Q25/Q$11,"")</f>
        <v>-2.045947671580255E-2</v>
      </c>
      <c r="R26" s="65">
        <f t="shared" ref="R26:AO26" si="42">IFERROR(R25/R$11,"")</f>
        <v>-2.7576799699822383E-2</v>
      </c>
      <c r="S26" s="65">
        <f t="shared" si="42"/>
        <v>-2.7979207193176883E-2</v>
      </c>
      <c r="T26" s="65">
        <f t="shared" si="42"/>
        <v>-3.0107491565496192E-2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-2.6380899196451618E-2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-106.48182</v>
      </c>
      <c r="E27" s="60">
        <v>-612.17127000000005</v>
      </c>
      <c r="F27" s="60">
        <v>-349.62374</v>
      </c>
      <c r="G27" s="60">
        <v>-332.02358000000004</v>
      </c>
      <c r="H27" s="60">
        <v>-643.06425999999999</v>
      </c>
      <c r="I27" s="60">
        <v>-462.25442000000004</v>
      </c>
      <c r="J27" s="60">
        <v>-359.35869000000002</v>
      </c>
      <c r="K27" s="60">
        <v>-313.82515000000001</v>
      </c>
      <c r="L27" s="60">
        <v>-317.04235000000006</v>
      </c>
      <c r="M27" s="60">
        <v>-379.07445000000001</v>
      </c>
      <c r="N27" s="60">
        <v>-326.45079000000004</v>
      </c>
      <c r="O27" s="60">
        <v>-809.49209999999994</v>
      </c>
      <c r="P27" s="60">
        <f ca="1">SUMIF($D$4:$O$4,"&lt;"&amp;MONTH(TODAY()),$D27:$O27)</f>
        <v>-2043.3646699999999</v>
      </c>
      <c r="Q27" s="61">
        <v>-753.48122000000001</v>
      </c>
      <c r="R27" s="60">
        <v>-805.64075000000003</v>
      </c>
      <c r="S27" s="60">
        <v>-1029.7400299999999</v>
      </c>
      <c r="T27" s="60">
        <v>-828.1371200000001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-3416.9991200000004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-1.9434900232557306E-3</v>
      </c>
      <c r="E28" s="65">
        <f t="shared" ref="E28:P28" si="45">IFERROR(E27/E$11,"")</f>
        <v>-1.2021587185523102E-2</v>
      </c>
      <c r="F28" s="65">
        <f t="shared" si="45"/>
        <v>-7.5149009168151305E-3</v>
      </c>
      <c r="G28" s="65">
        <f t="shared" si="45"/>
        <v>-1.0313133659199458E-2</v>
      </c>
      <c r="H28" s="65">
        <f t="shared" si="45"/>
        <v>-1.4416237129922365E-2</v>
      </c>
      <c r="I28" s="65">
        <f t="shared" si="45"/>
        <v>-1.3116490228779526E-2</v>
      </c>
      <c r="J28" s="65">
        <f t="shared" si="45"/>
        <v>-1.4013297178660847E-2</v>
      </c>
      <c r="K28" s="65">
        <f t="shared" si="45"/>
        <v>-1.1502894503308577E-2</v>
      </c>
      <c r="L28" s="65">
        <f t="shared" si="45"/>
        <v>-1.4405943275248516E-2</v>
      </c>
      <c r="M28" s="65">
        <f t="shared" si="45"/>
        <v>-1.4528967974841081E-2</v>
      </c>
      <c r="N28" s="65">
        <f t="shared" si="45"/>
        <v>-9.1198213141768496E-3</v>
      </c>
      <c r="O28" s="65">
        <f t="shared" si="45"/>
        <v>-2.7869711569271025E-2</v>
      </c>
      <c r="P28" s="65">
        <f t="shared" ca="1" si="45"/>
        <v>-8.9215525125713648E-3</v>
      </c>
      <c r="Q28" s="66">
        <f>IFERROR(Q27/Q$11,"")</f>
        <v>-1.6222019960084193E-2</v>
      </c>
      <c r="R28" s="65">
        <f t="shared" ref="R28:AO28" si="46">IFERROR(R27/R$11,"")</f>
        <v>-2.1246396175969559E-2</v>
      </c>
      <c r="S28" s="65">
        <f t="shared" si="46"/>
        <v>-2.7591226184427324E-2</v>
      </c>
      <c r="T28" s="65">
        <f t="shared" si="46"/>
        <v>-1.8149394707790398E-2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-2.0422284304036763E-2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-17.168400000000002</v>
      </c>
      <c r="F29" s="60">
        <v>0</v>
      </c>
      <c r="G29" s="60">
        <v>0</v>
      </c>
      <c r="H29" s="60">
        <v>-21.2652</v>
      </c>
      <c r="I29" s="60">
        <v>0</v>
      </c>
      <c r="J29" s="60">
        <v>-27.620900000000002</v>
      </c>
      <c r="K29" s="60">
        <v>-130.52969999999999</v>
      </c>
      <c r="L29" s="60">
        <v>0</v>
      </c>
      <c r="M29" s="60">
        <v>-17.314119999999999</v>
      </c>
      <c r="N29" s="60">
        <v>0</v>
      </c>
      <c r="O29" s="60">
        <v>0</v>
      </c>
      <c r="P29" s="60">
        <f ca="1">SUMIF($D$4:$O$4,"&lt;"&amp;MONTH(TODAY()),$D29:$O29)</f>
        <v>-38.433599999999998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-3.3714652671618323E-4</v>
      </c>
      <c r="F30" s="65">
        <f t="shared" si="49"/>
        <v>0</v>
      </c>
      <c r="G30" s="65">
        <f t="shared" si="49"/>
        <v>0</v>
      </c>
      <c r="H30" s="65">
        <f t="shared" si="49"/>
        <v>-4.7672399927065621E-4</v>
      </c>
      <c r="I30" s="65">
        <f t="shared" si="49"/>
        <v>0</v>
      </c>
      <c r="J30" s="65">
        <f t="shared" si="49"/>
        <v>-1.0770850707466498E-3</v>
      </c>
      <c r="K30" s="65">
        <f t="shared" si="49"/>
        <v>-4.784413768777032E-3</v>
      </c>
      <c r="L30" s="65">
        <f t="shared" si="49"/>
        <v>0</v>
      </c>
      <c r="M30" s="65">
        <f t="shared" si="49"/>
        <v>-6.6360656855811689E-4</v>
      </c>
      <c r="N30" s="65">
        <f t="shared" si="49"/>
        <v>0</v>
      </c>
      <c r="O30" s="65">
        <f t="shared" si="49"/>
        <v>0</v>
      </c>
      <c r="P30" s="65">
        <f t="shared" ca="1" si="49"/>
        <v>-1.6780528002726153E-4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-55.392270000000011</v>
      </c>
      <c r="E31" s="60">
        <v>-320.38299000000001</v>
      </c>
      <c r="F31" s="60">
        <v>-241.4272</v>
      </c>
      <c r="G31" s="60">
        <v>-241.31734000000003</v>
      </c>
      <c r="H31" s="60">
        <v>-258.54106999999999</v>
      </c>
      <c r="I31" s="60">
        <v>-246.7337</v>
      </c>
      <c r="J31" s="60">
        <v>-272.75104999999996</v>
      </c>
      <c r="K31" s="60">
        <v>-274.54482999999993</v>
      </c>
      <c r="L31" s="60">
        <v>-244.87508</v>
      </c>
      <c r="M31" s="60">
        <v>-250.99088</v>
      </c>
      <c r="N31" s="60">
        <v>-242.53175999999996</v>
      </c>
      <c r="O31" s="60">
        <v>-250.66562999999999</v>
      </c>
      <c r="P31" s="60">
        <f ca="1">SUMIF($D$4:$O$4,"&lt;"&amp;MONTH(TODAY()),$D31:$O31)</f>
        <v>-1117.06087</v>
      </c>
      <c r="Q31" s="61">
        <v>-264.83931999999999</v>
      </c>
      <c r="R31" s="60">
        <v>-230.64848000000001</v>
      </c>
      <c r="S31" s="60">
        <v>-287.89921000000004</v>
      </c>
      <c r="T31" s="60">
        <v>-419.37758000000008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-1202.7645900000002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-1.0110113079442832E-3</v>
      </c>
      <c r="E32" s="65">
        <f t="shared" ref="E32:P32" si="53">IFERROR(E31/E$11,"")</f>
        <v>-6.2915596268403378E-3</v>
      </c>
      <c r="F32" s="65">
        <f t="shared" si="53"/>
        <v>-5.1892971759415129E-3</v>
      </c>
      <c r="G32" s="65">
        <f t="shared" si="53"/>
        <v>-7.4956663671371764E-3</v>
      </c>
      <c r="H32" s="65">
        <f t="shared" si="53"/>
        <v>-5.7959827730806514E-3</v>
      </c>
      <c r="I32" s="65">
        <f t="shared" si="53"/>
        <v>-7.001079979204133E-3</v>
      </c>
      <c r="J32" s="65">
        <f t="shared" si="53"/>
        <v>-1.0636006936250194E-2</v>
      </c>
      <c r="K32" s="65">
        <f t="shared" si="53"/>
        <v>-1.0063120230863545E-2</v>
      </c>
      <c r="L32" s="65">
        <f t="shared" si="53"/>
        <v>-1.1126767487062664E-2</v>
      </c>
      <c r="M32" s="65">
        <f t="shared" si="53"/>
        <v>-9.6198476512916672E-3</v>
      </c>
      <c r="N32" s="65">
        <f t="shared" si="53"/>
        <v>-6.7754356306285049E-3</v>
      </c>
      <c r="O32" s="65">
        <f t="shared" si="53"/>
        <v>-8.6300765732359955E-3</v>
      </c>
      <c r="P32" s="65">
        <f t="shared" ca="1" si="53"/>
        <v>-4.8772093193936135E-3</v>
      </c>
      <c r="Q32" s="66">
        <f>IFERROR(Q31/Q$11,"")</f>
        <v>-5.7018391715922588E-3</v>
      </c>
      <c r="R32" s="65">
        <f t="shared" ref="R32:AO32" si="54">IFERROR(R31/R$11,"")</f>
        <v>-6.0826726844008215E-3</v>
      </c>
      <c r="S32" s="65">
        <f t="shared" si="54"/>
        <v>-7.714075387967527E-3</v>
      </c>
      <c r="T32" s="65">
        <f t="shared" si="54"/>
        <v>-9.1910494617339997E-3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-7.1885299191438521E-3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-2166.48639</v>
      </c>
      <c r="E35" s="104">
        <f t="shared" ref="E35:AB35" si="61">+E37+E39+E41+E43+E45</f>
        <v>-4001.6021100000003</v>
      </c>
      <c r="F35" s="104">
        <f t="shared" si="61"/>
        <v>-3265.1607999999997</v>
      </c>
      <c r="G35" s="104">
        <f t="shared" si="61"/>
        <v>-4008.64093</v>
      </c>
      <c r="H35" s="104">
        <f t="shared" si="61"/>
        <v>-3225.441949999999</v>
      </c>
      <c r="I35" s="104">
        <f t="shared" si="61"/>
        <v>-3574.1761100000003</v>
      </c>
      <c r="J35" s="104">
        <f t="shared" si="61"/>
        <v>-3699.0685000000003</v>
      </c>
      <c r="K35" s="104">
        <f t="shared" si="61"/>
        <v>-3584.9446500000004</v>
      </c>
      <c r="L35" s="104">
        <f t="shared" si="61"/>
        <v>-3272.6652400000003</v>
      </c>
      <c r="M35" s="104">
        <f t="shared" si="61"/>
        <v>-3415.6384599999997</v>
      </c>
      <c r="N35" s="104">
        <f t="shared" si="61"/>
        <v>-3381.0580100000006</v>
      </c>
      <c r="O35" s="104">
        <f t="shared" si="61"/>
        <v>-3034.49017</v>
      </c>
      <c r="P35" s="104">
        <f t="shared" ca="1" si="61"/>
        <v>-16667.332179999998</v>
      </c>
      <c r="Q35" s="105">
        <f t="shared" si="61"/>
        <v>-3530.7992799999997</v>
      </c>
      <c r="R35" s="104">
        <f t="shared" si="61"/>
        <v>-3718.7913699999995</v>
      </c>
      <c r="S35" s="104">
        <f t="shared" si="61"/>
        <v>-3068.8849</v>
      </c>
      <c r="T35" s="104">
        <f t="shared" si="61"/>
        <v>-2541.04297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-12859.518520000001</v>
      </c>
      <c r="AD35" s="60">
        <v>-319.59693089611784</v>
      </c>
      <c r="AE35" s="60">
        <v>-319.59693089611784</v>
      </c>
      <c r="AF35" s="60">
        <v>-319.59693089611784</v>
      </c>
      <c r="AG35" s="60">
        <v>-319.59693089611784</v>
      </c>
      <c r="AH35" s="60">
        <v>-319.59693089611784</v>
      </c>
      <c r="AI35" s="60">
        <v>-319.59693089611784</v>
      </c>
      <c r="AJ35" s="60">
        <v>-319.59693089611784</v>
      </c>
      <c r="AK35" s="60">
        <v>-319.59693089611784</v>
      </c>
      <c r="AL35" s="60">
        <v>-319.59693089611784</v>
      </c>
      <c r="AM35" s="60">
        <v>-319.59693089611784</v>
      </c>
      <c r="AN35" s="60">
        <v>-319.59693089611784</v>
      </c>
      <c r="AO35" s="64">
        <v>-319.59693089611784</v>
      </c>
      <c r="AP35" s="5"/>
      <c r="AQ35" s="95">
        <v>-319.59693089611784</v>
      </c>
      <c r="AR35" s="96">
        <f ca="1">SUMIF($AD$4:$AO$4,"&lt;"&amp;MONTH(TODAY()),$AD35:$AO35)</f>
        <v>-1597.9846544805891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-3.9542380891727097E-2</v>
      </c>
      <c r="E36" s="47">
        <f t="shared" si="63"/>
        <v>-7.8581944309699808E-2</v>
      </c>
      <c r="F36" s="47">
        <f t="shared" si="63"/>
        <v>-7.0182190401226252E-2</v>
      </c>
      <c r="G36" s="48">
        <f t="shared" si="63"/>
        <v>-0.12451419776519369</v>
      </c>
      <c r="H36" s="48">
        <f t="shared" si="63"/>
        <v>-7.230807073619544E-2</v>
      </c>
      <c r="I36" s="48">
        <f t="shared" si="63"/>
        <v>-0.10141740996819937</v>
      </c>
      <c r="J36" s="48">
        <f t="shared" si="63"/>
        <v>-0.1442462576172103</v>
      </c>
      <c r="K36" s="48">
        <f t="shared" si="63"/>
        <v>-0.13140196096186202</v>
      </c>
      <c r="L36" s="48">
        <f t="shared" si="63"/>
        <v>-0.14870514871693818</v>
      </c>
      <c r="M36" s="48">
        <f t="shared" si="63"/>
        <v>-0.13091281092401638</v>
      </c>
      <c r="N36" s="48">
        <f t="shared" si="63"/>
        <v>-9.4454189876723424E-2</v>
      </c>
      <c r="O36" s="48">
        <f t="shared" si="63"/>
        <v>-0.10447336768041121</v>
      </c>
      <c r="P36" s="48">
        <f t="shared" ca="1" si="63"/>
        <v>-7.2771386072922828E-2</v>
      </c>
      <c r="Q36" s="49">
        <f t="shared" si="63"/>
        <v>-7.6016090215507814E-2</v>
      </c>
      <c r="R36" s="48">
        <f t="shared" si="63"/>
        <v>-9.8072142878567872E-2</v>
      </c>
      <c r="S36" s="48">
        <f t="shared" si="63"/>
        <v>-8.2228810129750557E-2</v>
      </c>
      <c r="T36" s="48">
        <f t="shared" si="63"/>
        <v>-5.5689318493519512E-2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-7.6857129313064043E-2</v>
      </c>
      <c r="AD36" s="107">
        <f t="shared" si="63"/>
        <v>-7.4472621393060325E-3</v>
      </c>
      <c r="AE36" s="107">
        <f t="shared" si="63"/>
        <v>-7.437112187621193E-3</v>
      </c>
      <c r="AF36" s="107">
        <f t="shared" si="63"/>
        <v>-7.7449450782400044E-3</v>
      </c>
      <c r="AG36" s="107">
        <f t="shared" si="63"/>
        <v>-8.3973714178472852E-3</v>
      </c>
      <c r="AH36" s="107">
        <f t="shared" si="63"/>
        <v>-8.6174416547952146E-3</v>
      </c>
      <c r="AI36" s="107">
        <f t="shared" si="63"/>
        <v>-9.1921547464192295E-3</v>
      </c>
      <c r="AJ36" s="107">
        <f t="shared" si="63"/>
        <v>-9.4869725035857302E-3</v>
      </c>
      <c r="AK36" s="107">
        <f t="shared" si="63"/>
        <v>-9.9220037467036854E-3</v>
      </c>
      <c r="AL36" s="107">
        <f t="shared" si="63"/>
        <v>-1.0032766019221604E-2</v>
      </c>
      <c r="AM36" s="107">
        <f t="shared" si="63"/>
        <v>-9.5344303538236943E-3</v>
      </c>
      <c r="AN36" s="107">
        <f t="shared" si="63"/>
        <v>-9.2241245288994089E-3</v>
      </c>
      <c r="AO36" s="53">
        <f t="shared" si="63"/>
        <v>-9.1923190571607857E-3</v>
      </c>
      <c r="AP36" s="56"/>
      <c r="AQ36" s="54">
        <f t="shared" ref="AQ36" si="65">IFERROR(AQ35/AQ$11,"")</f>
        <v>-8.3973714178472852E-3</v>
      </c>
      <c r="AR36" s="55">
        <f ca="1">IFERROR(AR35/AR$11,"")</f>
        <v>-7.8991012188186528E-3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-1172.69795</v>
      </c>
      <c r="E37" s="60">
        <v>-2343.3617100000001</v>
      </c>
      <c r="F37" s="60">
        <v>-1672.8251499999997</v>
      </c>
      <c r="G37" s="60">
        <v>-2382.1003599999999</v>
      </c>
      <c r="H37" s="60">
        <v>-2329.5137899999995</v>
      </c>
      <c r="I37" s="60">
        <v>-2035.0899500000003</v>
      </c>
      <c r="J37" s="60">
        <v>-1973.54928</v>
      </c>
      <c r="K37" s="60">
        <v>-1851.8390300000003</v>
      </c>
      <c r="L37" s="60">
        <v>-1770.9170900000004</v>
      </c>
      <c r="M37" s="60">
        <v>-1872.8064800000002</v>
      </c>
      <c r="N37" s="60">
        <v>-1835.4203200000004</v>
      </c>
      <c r="O37" s="60">
        <v>-1850.5831699999999</v>
      </c>
      <c r="P37" s="60">
        <f ca="1">SUMIF($D$4:$O$4,"&lt;"&amp;MONTH(TODAY()),$D37:$O37)</f>
        <v>-9900.498959999999</v>
      </c>
      <c r="Q37" s="61">
        <v>-1911.2279699999999</v>
      </c>
      <c r="R37" s="60">
        <v>-2081.4961199999998</v>
      </c>
      <c r="S37" s="60">
        <v>-1994.7550700000002</v>
      </c>
      <c r="T37" s="60">
        <v>-1723.29539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-7710.7745500000001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-2.1403905062079589E-2</v>
      </c>
      <c r="E38" s="65">
        <f t="shared" si="66"/>
        <v>-4.6018048354313494E-2</v>
      </c>
      <c r="F38" s="65">
        <f t="shared" si="66"/>
        <v>-3.5956126015374144E-2</v>
      </c>
      <c r="G38" s="65">
        <f t="shared" si="66"/>
        <v>-7.3991490008953997E-2</v>
      </c>
      <c r="H38" s="65">
        <f t="shared" si="66"/>
        <v>-5.2223121829324121E-2</v>
      </c>
      <c r="I38" s="65">
        <f t="shared" si="66"/>
        <v>-5.7745770054210444E-2</v>
      </c>
      <c r="J38" s="65">
        <f t="shared" si="66"/>
        <v>-7.6959131160490774E-2</v>
      </c>
      <c r="K38" s="65">
        <f t="shared" si="66"/>
        <v>-6.7876997746035617E-2</v>
      </c>
      <c r="L38" s="65">
        <f t="shared" si="66"/>
        <v>-8.0467896934615118E-2</v>
      </c>
      <c r="M38" s="65">
        <f t="shared" si="66"/>
        <v>-7.1779950801207665E-2</v>
      </c>
      <c r="N38" s="65">
        <f t="shared" si="66"/>
        <v>-5.1274819567167521E-2</v>
      </c>
      <c r="O38" s="65">
        <f t="shared" si="66"/>
        <v>-6.3713060550989006E-2</v>
      </c>
      <c r="P38" s="65">
        <f t="shared" ca="1" si="66"/>
        <v>-4.3226655853014322E-2</v>
      </c>
      <c r="Q38" s="66">
        <f t="shared" si="66"/>
        <v>-4.1147645693957957E-2</v>
      </c>
      <c r="R38" s="65">
        <f t="shared" si="66"/>
        <v>-5.489331467439236E-2</v>
      </c>
      <c r="S38" s="65">
        <f t="shared" si="66"/>
        <v>-5.3448187615764697E-2</v>
      </c>
      <c r="T38" s="65">
        <f t="shared" si="66"/>
        <v>-3.7767620211524376E-2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-4.6084773374021566E-2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-771.12434000000007</v>
      </c>
      <c r="E39" s="60">
        <v>-1159.22777</v>
      </c>
      <c r="F39" s="60">
        <v>-1189.5645200000001</v>
      </c>
      <c r="G39" s="60">
        <v>-1154.9482800000003</v>
      </c>
      <c r="H39" s="60">
        <v>-322.88361999999978</v>
      </c>
      <c r="I39" s="60">
        <v>-983.48023999999998</v>
      </c>
      <c r="J39" s="60">
        <v>-1172.63778</v>
      </c>
      <c r="K39" s="60">
        <v>-1220.80465</v>
      </c>
      <c r="L39" s="60">
        <v>-1058.1524999999999</v>
      </c>
      <c r="M39" s="60">
        <v>-1078.0533699999999</v>
      </c>
      <c r="N39" s="60">
        <v>-1068.08962</v>
      </c>
      <c r="O39" s="60">
        <v>-680.18334000000016</v>
      </c>
      <c r="P39" s="60">
        <f ca="1">SUMIF($D$4:$O$4,"&lt;"&amp;MONTH(TODAY()),$D39:$O39)</f>
        <v>-4597.7485299999998</v>
      </c>
      <c r="Q39" s="61">
        <v>-1108.0883900000001</v>
      </c>
      <c r="R39" s="60">
        <v>-1170.4918099999998</v>
      </c>
      <c r="S39" s="60">
        <v>-512.25995000000012</v>
      </c>
      <c r="T39" s="60">
        <v>-315.08883000000003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-3105.9289800000001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-1.4074444458966424E-2</v>
      </c>
      <c r="E40" s="65">
        <f t="shared" si="69"/>
        <v>-2.2764475217751594E-2</v>
      </c>
      <c r="F40" s="65">
        <f t="shared" si="69"/>
        <v>-2.5568800053333767E-2</v>
      </c>
      <c r="G40" s="65">
        <f t="shared" si="69"/>
        <v>-3.5874367661183945E-2</v>
      </c>
      <c r="H40" s="65">
        <f t="shared" si="69"/>
        <v>-7.2384163151715817E-3</v>
      </c>
      <c r="I40" s="65">
        <f t="shared" si="69"/>
        <v>-2.7906296619419544E-2</v>
      </c>
      <c r="J40" s="65">
        <f t="shared" si="69"/>
        <v>-4.5727353063495194E-2</v>
      </c>
      <c r="K40" s="65">
        <f t="shared" si="69"/>
        <v>-4.4747169237706261E-2</v>
      </c>
      <c r="L40" s="65">
        <f t="shared" si="69"/>
        <v>-4.8080910615135176E-2</v>
      </c>
      <c r="M40" s="65">
        <f t="shared" si="69"/>
        <v>-4.1319067765974465E-2</v>
      </c>
      <c r="N40" s="65">
        <f t="shared" si="69"/>
        <v>-2.98384527785246E-2</v>
      </c>
      <c r="O40" s="65">
        <f t="shared" si="69"/>
        <v>-2.3417786906164265E-2</v>
      </c>
      <c r="P40" s="65">
        <f t="shared" ca="1" si="69"/>
        <v>-2.0074270418893366E-2</v>
      </c>
      <c r="Q40" s="66">
        <f t="shared" si="69"/>
        <v>-2.3856509628889702E-2</v>
      </c>
      <c r="R40" s="65">
        <f t="shared" si="69"/>
        <v>-3.0868265682920931E-2</v>
      </c>
      <c r="S40" s="65">
        <f t="shared" si="69"/>
        <v>-1.3725678068156132E-2</v>
      </c>
      <c r="T40" s="65">
        <f t="shared" si="69"/>
        <v>-6.9054645729270878E-3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-1.8563119986319137E-2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-222.66410000000002</v>
      </c>
      <c r="E43" s="60">
        <v>-499.01263</v>
      </c>
      <c r="F43" s="60">
        <v>-402.77113000000008</v>
      </c>
      <c r="G43" s="60">
        <v>-471.59229000000005</v>
      </c>
      <c r="H43" s="60">
        <v>-573.04453999999998</v>
      </c>
      <c r="I43" s="60">
        <v>-555.60591999999997</v>
      </c>
      <c r="J43" s="60">
        <v>-552.88144</v>
      </c>
      <c r="K43" s="60">
        <v>-512.30097000000001</v>
      </c>
      <c r="L43" s="60">
        <v>-443.59565000000003</v>
      </c>
      <c r="M43" s="60">
        <v>-464.77860999999996</v>
      </c>
      <c r="N43" s="60">
        <v>-477.54807000000005</v>
      </c>
      <c r="O43" s="60">
        <v>-503.72366</v>
      </c>
      <c r="P43" s="60">
        <f ca="1">SUMIF($D$4:$O$4,"&lt;"&amp;MONTH(TODAY()),$D43:$O43)</f>
        <v>-2169.0846900000001</v>
      </c>
      <c r="Q43" s="61">
        <v>-511.48292000000004</v>
      </c>
      <c r="R43" s="60">
        <v>-466.80344000000002</v>
      </c>
      <c r="S43" s="60">
        <v>-561.86987999999997</v>
      </c>
      <c r="T43" s="60">
        <v>-502.65874999999994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-2042.8149899999999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-4.0640313706810831E-3</v>
      </c>
      <c r="E44" s="65">
        <f t="shared" si="75"/>
        <v>-9.7994207376347151E-3</v>
      </c>
      <c r="F44" s="65">
        <f t="shared" si="75"/>
        <v>-8.6572643325183423E-3</v>
      </c>
      <c r="G44" s="65">
        <f t="shared" si="75"/>
        <v>-1.4648340095055752E-2</v>
      </c>
      <c r="H44" s="65">
        <f t="shared" si="75"/>
        <v>-1.2846532591699749E-2</v>
      </c>
      <c r="I44" s="65">
        <f t="shared" si="75"/>
        <v>-1.576534329456938E-2</v>
      </c>
      <c r="J44" s="65">
        <f t="shared" si="75"/>
        <v>-2.1559773393224319E-2</v>
      </c>
      <c r="K44" s="65">
        <f t="shared" si="75"/>
        <v>-1.8777793978120148E-2</v>
      </c>
      <c r="L44" s="65">
        <f t="shared" si="75"/>
        <v>-2.0156341167187897E-2</v>
      </c>
      <c r="M44" s="65">
        <f t="shared" si="75"/>
        <v>-1.7813792356834262E-2</v>
      </c>
      <c r="N44" s="65">
        <f t="shared" si="75"/>
        <v>-1.3340917531031301E-2</v>
      </c>
      <c r="O44" s="65">
        <f t="shared" si="75"/>
        <v>-1.7342520223257947E-2</v>
      </c>
      <c r="P44" s="65">
        <f t="shared" ca="1" si="75"/>
        <v>-9.4704598010151471E-3</v>
      </c>
      <c r="Q44" s="66">
        <f t="shared" si="75"/>
        <v>-1.101193489266016E-2</v>
      </c>
      <c r="R44" s="65">
        <f t="shared" si="75"/>
        <v>-1.2310562521254585E-2</v>
      </c>
      <c r="S44" s="65">
        <f t="shared" si="75"/>
        <v>-1.505494444582973E-2</v>
      </c>
      <c r="T44" s="65">
        <f t="shared" si="75"/>
        <v>-1.1016233709068053E-2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-1.2209235952723338E-2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-2531.01955</v>
      </c>
      <c r="E47" s="71">
        <f t="shared" ref="E47:AO47" si="81">E23+E35</f>
        <v>-6376.67562</v>
      </c>
      <c r="F47" s="71">
        <f>F23+F35</f>
        <v>-4649.8614600000001</v>
      </c>
      <c r="G47" s="71">
        <f t="shared" si="81"/>
        <v>-5538.076</v>
      </c>
      <c r="H47" s="71">
        <f t="shared" si="81"/>
        <v>-5243.9234199999992</v>
      </c>
      <c r="I47" s="71">
        <f t="shared" si="81"/>
        <v>-5189.7897700000003</v>
      </c>
      <c r="J47" s="71">
        <f t="shared" si="81"/>
        <v>-5226.7157700000007</v>
      </c>
      <c r="K47" s="71">
        <f t="shared" si="81"/>
        <v>-5229.0686400000004</v>
      </c>
      <c r="L47" s="71">
        <f t="shared" si="81"/>
        <v>-4768.3848500000004</v>
      </c>
      <c r="M47" s="71">
        <f t="shared" si="81"/>
        <v>-4968.2588599999999</v>
      </c>
      <c r="N47" s="71">
        <f t="shared" si="81"/>
        <v>-4829.3985300000004</v>
      </c>
      <c r="O47" s="71">
        <f t="shared" si="81"/>
        <v>-4931.7596300000005</v>
      </c>
      <c r="P47" s="71">
        <f ca="1">SUMIF($D$4:$O$4,"&lt;"&amp;MONTH(TODAY()),$D47:$O47)</f>
        <v>-24339.556049999999</v>
      </c>
      <c r="Q47" s="109">
        <f t="shared" si="81"/>
        <v>-5499.4226500000004</v>
      </c>
      <c r="R47" s="71">
        <f t="shared" si="81"/>
        <v>-5800.7635199999995</v>
      </c>
      <c r="S47" s="71">
        <f t="shared" si="81"/>
        <v>-5430.7441199999994</v>
      </c>
      <c r="T47" s="71">
        <f t="shared" si="81"/>
        <v>-5162.3297299999995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-21893.260020000002</v>
      </c>
      <c r="AD47" s="110">
        <f t="shared" si="81"/>
        <v>-4808.9351370666673</v>
      </c>
      <c r="AE47" s="110">
        <f t="shared" si="81"/>
        <v>-4808.9351370666673</v>
      </c>
      <c r="AF47" s="110">
        <f t="shared" si="81"/>
        <v>-4808.9351370666673</v>
      </c>
      <c r="AG47" s="110">
        <f t="shared" si="81"/>
        <v>-5208.9351370666673</v>
      </c>
      <c r="AH47" s="110">
        <f t="shared" si="81"/>
        <v>-5208.9351370666673</v>
      </c>
      <c r="AI47" s="110">
        <f t="shared" si="81"/>
        <v>-5208.9351370666673</v>
      </c>
      <c r="AJ47" s="110">
        <f t="shared" si="81"/>
        <v>-5208.9351370666673</v>
      </c>
      <c r="AK47" s="110">
        <f t="shared" si="81"/>
        <v>-5208.9351370666673</v>
      </c>
      <c r="AL47" s="110">
        <f t="shared" si="81"/>
        <v>-5208.9351370666673</v>
      </c>
      <c r="AM47" s="110">
        <f t="shared" si="81"/>
        <v>-5208.9351370666673</v>
      </c>
      <c r="AN47" s="110">
        <f t="shared" si="81"/>
        <v>-5208.9351370666673</v>
      </c>
      <c r="AO47" s="111">
        <f t="shared" si="81"/>
        <v>-5208.9351370666673</v>
      </c>
      <c r="AP47" s="5"/>
      <c r="AQ47" s="112">
        <f t="shared" ref="AQ47" si="83">AQ23+AQ35</f>
        <v>-5208.9351370666673</v>
      </c>
      <c r="AR47" s="111">
        <f ca="1">AR23+AR35</f>
        <v>-24844.675685333335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-6.7847799488486737E-2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-8.9472043402930579E-3</v>
      </c>
      <c r="AV47" s="45">
        <f ca="1">IFERROR(($AC47/$AR47)-1,"")</f>
        <v>-0.1187946947955395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-4.6195784821204303E-2</v>
      </c>
      <c r="E48" s="114">
        <f t="shared" si="84"/>
        <v>-0.12522273696318609</v>
      </c>
      <c r="F48" s="114">
        <f t="shared" si="84"/>
        <v>-9.9945295902438835E-2</v>
      </c>
      <c r="G48" s="115">
        <f t="shared" si="84"/>
        <v>-0.17202066793811657</v>
      </c>
      <c r="H48" s="115">
        <f t="shared" si="84"/>
        <v>-0.11755845910931741</v>
      </c>
      <c r="I48" s="115">
        <f t="shared" si="84"/>
        <v>-0.14726052118144148</v>
      </c>
      <c r="J48" s="115">
        <f t="shared" si="84"/>
        <v>-0.20381730953383417</v>
      </c>
      <c r="K48" s="115">
        <f t="shared" si="84"/>
        <v>-0.19166540641015947</v>
      </c>
      <c r="L48" s="115">
        <f t="shared" si="84"/>
        <v>-0.21666847240961468</v>
      </c>
      <c r="M48" s="115">
        <f t="shared" si="84"/>
        <v>-0.19042083650760544</v>
      </c>
      <c r="N48" s="115">
        <f t="shared" si="84"/>
        <v>-0.13491543901164504</v>
      </c>
      <c r="O48" s="115">
        <f t="shared" si="84"/>
        <v>-0.16979377367249762</v>
      </c>
      <c r="P48" s="115">
        <f t="shared" ca="1" si="84"/>
        <v>-0.10626915039729501</v>
      </c>
      <c r="Q48" s="116">
        <f t="shared" si="84"/>
        <v>-0.11839942606298683</v>
      </c>
      <c r="R48" s="115">
        <f t="shared" si="84"/>
        <v>-0.15297801143876064</v>
      </c>
      <c r="S48" s="115">
        <f t="shared" si="84"/>
        <v>-0.14551331889532226</v>
      </c>
      <c r="T48" s="115">
        <f t="shared" si="84"/>
        <v>-0.1131372542285401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-0.13084884273269629</v>
      </c>
      <c r="AD48" s="115">
        <f t="shared" si="84"/>
        <v>-0.11205802407500555</v>
      </c>
      <c r="AE48" s="115">
        <f t="shared" si="84"/>
        <v>-0.11190529901860435</v>
      </c>
      <c r="AF48" s="115">
        <f t="shared" si="84"/>
        <v>-0.11653722210963924</v>
      </c>
      <c r="AG48" s="115">
        <f t="shared" si="84"/>
        <v>-0.13686415233956614</v>
      </c>
      <c r="AH48" s="115">
        <f t="shared" si="84"/>
        <v>-0.14045095646389377</v>
      </c>
      <c r="AI48" s="115">
        <f t="shared" si="84"/>
        <v>-0.14981789002079207</v>
      </c>
      <c r="AJ48" s="115">
        <f t="shared" si="84"/>
        <v>-0.15462296299201822</v>
      </c>
      <c r="AK48" s="115">
        <f t="shared" si="84"/>
        <v>-0.16171329868968948</v>
      </c>
      <c r="AL48" s="115">
        <f t="shared" si="84"/>
        <v>-0.16351855223690664</v>
      </c>
      <c r="AM48" s="115">
        <f t="shared" si="84"/>
        <v>-0.15539645247122269</v>
      </c>
      <c r="AN48" s="115">
        <f t="shared" si="84"/>
        <v>-0.15033894797594344</v>
      </c>
      <c r="AO48" s="118">
        <f t="shared" si="84"/>
        <v>-0.14982056803147473</v>
      </c>
      <c r="AP48" s="119"/>
      <c r="AQ48" s="120">
        <f>AQ47/AQ11</f>
        <v>-0.13686415233956614</v>
      </c>
      <c r="AR48" s="118">
        <f ca="1">AR47/AR11</f>
        <v>-0.12281132202171254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-5.8883413709576476E-2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-2.3726898111026046E-2</v>
      </c>
      <c r="AV48" s="45">
        <f ca="1">IF($AR48&lt;&gt;0,IFERROR(($AR48-$AC48),""),"")</f>
        <v>8.0375207109837504E-3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-10253.564339999992</v>
      </c>
      <c r="E49" s="125">
        <f t="shared" si="86"/>
        <v>-11960.93333999999</v>
      </c>
      <c r="F49" s="125">
        <f t="shared" si="86"/>
        <v>-13165.504929999981</v>
      </c>
      <c r="G49" s="125">
        <f t="shared" si="86"/>
        <v>-12885.105810000014</v>
      </c>
      <c r="H49" s="125">
        <f t="shared" si="86"/>
        <v>-9329.2776200000008</v>
      </c>
      <c r="I49" s="125">
        <f t="shared" si="86"/>
        <v>-11368.165660000006</v>
      </c>
      <c r="J49" s="125">
        <f t="shared" si="86"/>
        <v>-6644.2957399999932</v>
      </c>
      <c r="K49" s="125">
        <f t="shared" si="86"/>
        <v>-5985.5129499999857</v>
      </c>
      <c r="L49" s="125">
        <f t="shared" si="86"/>
        <v>-9154.4070099999935</v>
      </c>
      <c r="M49" s="125">
        <f t="shared" si="86"/>
        <v>-6672.3471499999941</v>
      </c>
      <c r="N49" s="125">
        <f t="shared" si="86"/>
        <v>-10380.415519999964</v>
      </c>
      <c r="O49" s="125">
        <f t="shared" si="86"/>
        <v>-9273.6928099999932</v>
      </c>
      <c r="P49" s="125">
        <f ca="1">SUMIF($D$4:$O$4,"&lt;"&amp;MONTH(TODAY()),$D49:$O49)</f>
        <v>-57594.386039999983</v>
      </c>
      <c r="Q49" s="126">
        <f t="shared" ref="Q49:AB49" si="87">Q52+Q58+Q64+Q68</f>
        <v>-9743.1227200000121</v>
      </c>
      <c r="R49" s="125">
        <f t="shared" si="87"/>
        <v>-8635.9412300000004</v>
      </c>
      <c r="S49" s="125">
        <f t="shared" si="87"/>
        <v>-9516.7011699999875</v>
      </c>
      <c r="T49" s="125">
        <f t="shared" si="87"/>
        <v>-9761.2390400000004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-37657.004159999997</v>
      </c>
      <c r="AD49" s="128">
        <v>-12230.686069804611</v>
      </c>
      <c r="AE49" s="128">
        <v>-12247.37814994932</v>
      </c>
      <c r="AF49" s="128">
        <v>-11760.590215326893</v>
      </c>
      <c r="AG49" s="128">
        <v>-10846.861568110056</v>
      </c>
      <c r="AH49" s="128">
        <v>-10569.856919740078</v>
      </c>
      <c r="AI49" s="128">
        <v>-9909.0069540958775</v>
      </c>
      <c r="AJ49" s="128">
        <v>-9601.0740276697034</v>
      </c>
      <c r="AK49" s="128">
        <v>-9180.1139800671936</v>
      </c>
      <c r="AL49" s="128">
        <v>-9078.765031586021</v>
      </c>
      <c r="AM49" s="128">
        <v>-9553.284456985386</v>
      </c>
      <c r="AN49" s="128">
        <v>-9874.6634458394019</v>
      </c>
      <c r="AO49" s="129">
        <v>-9908.8298327111024</v>
      </c>
      <c r="AP49" s="121"/>
      <c r="AQ49" s="130">
        <v>-10846.861568110056</v>
      </c>
      <c r="AR49" s="131">
        <f ca="1">SUMIF($AD$4:$AO$4,"&lt;"&amp;MONTH(TODAY()),$AD49:$AO49)</f>
        <v>-57655.372922930961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-0.18714650066650546</v>
      </c>
      <c r="E50" s="140">
        <f t="shared" ref="E50:P50" si="89">IFERROR(E49/E$11,"")</f>
        <v>-0.23488427179380683</v>
      </c>
      <c r="F50" s="140">
        <f t="shared" si="89"/>
        <v>-0.2829826860978919</v>
      </c>
      <c r="G50" s="141">
        <f t="shared" si="89"/>
        <v>-0.40023006327278804</v>
      </c>
      <c r="H50" s="141">
        <f t="shared" si="89"/>
        <v>-0.2091440728190955</v>
      </c>
      <c r="I50" s="141">
        <f t="shared" si="89"/>
        <v>-0.32257221855993723</v>
      </c>
      <c r="J50" s="141">
        <f t="shared" si="89"/>
        <v>-0.25909625490768062</v>
      </c>
      <c r="K50" s="141">
        <f t="shared" si="89"/>
        <v>-0.21939198949490549</v>
      </c>
      <c r="L50" s="141">
        <f t="shared" si="89"/>
        <v>-0.41596294029676872</v>
      </c>
      <c r="M50" s="141">
        <f t="shared" si="89"/>
        <v>-0.25573424444557546</v>
      </c>
      <c r="N50" s="141">
        <f t="shared" si="89"/>
        <v>-0.2899902147864547</v>
      </c>
      <c r="O50" s="141">
        <f t="shared" si="89"/>
        <v>-0.31928062521761774</v>
      </c>
      <c r="P50" s="141">
        <f t="shared" ca="1" si="89"/>
        <v>-0.25146335699597228</v>
      </c>
      <c r="Q50" s="142">
        <f>IFERROR(Q49/Q$11,"")</f>
        <v>-0.20976386277734962</v>
      </c>
      <c r="R50" s="141">
        <f t="shared" ref="R50:AO50" si="90">IFERROR(R49/R$11,"")</f>
        <v>-0.22774745285038006</v>
      </c>
      <c r="S50" s="141">
        <f t="shared" si="90"/>
        <v>-0.25499392745863614</v>
      </c>
      <c r="T50" s="141">
        <f t="shared" si="90"/>
        <v>-0.21392662627422498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-0.22506357712899117</v>
      </c>
      <c r="AD50" s="144">
        <f t="shared" si="90"/>
        <v>-0.28499999999999998</v>
      </c>
      <c r="AE50" s="144">
        <f t="shared" si="90"/>
        <v>-0.28499999999999998</v>
      </c>
      <c r="AF50" s="144">
        <f t="shared" si="90"/>
        <v>-0.28499999999999998</v>
      </c>
      <c r="AG50" s="144">
        <f t="shared" si="90"/>
        <v>-0.28499999999999998</v>
      </c>
      <c r="AH50" s="144">
        <f t="shared" si="90"/>
        <v>-0.28499999999999998</v>
      </c>
      <c r="AI50" s="144">
        <f t="shared" si="90"/>
        <v>-0.28499999999999998</v>
      </c>
      <c r="AJ50" s="144">
        <f t="shared" si="90"/>
        <v>-0.28499999999999998</v>
      </c>
      <c r="AK50" s="144">
        <f t="shared" si="90"/>
        <v>-0.28499999999999998</v>
      </c>
      <c r="AL50" s="144">
        <f t="shared" si="90"/>
        <v>-0.28499999999999998</v>
      </c>
      <c r="AM50" s="144">
        <f t="shared" si="90"/>
        <v>-0.28499999999999998</v>
      </c>
      <c r="AN50" s="144">
        <f t="shared" si="90"/>
        <v>-0.28499999999999998</v>
      </c>
      <c r="AO50" s="145">
        <f t="shared" si="90"/>
        <v>-0.28499999999999998</v>
      </c>
      <c r="AP50" s="56"/>
      <c r="AQ50" s="146">
        <f t="shared" ref="AQ50" si="92">IFERROR(AQ49/AQ$11,"")</f>
        <v>-0.28499999999999998</v>
      </c>
      <c r="AR50" s="147">
        <f ca="1">IFERROR(AR49/AR$11,"")</f>
        <v>-0.28499999999999998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-0.18630343699856305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-7.1073373725774991E-2</v>
      </c>
      <c r="AV50" s="45">
        <f ca="1">IF($AR50&lt;&gt;0,IFERROR(($AR50-$AC50),""),"")</f>
        <v>-5.993642287100881E-2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-8.6722302086875119E-2</v>
      </c>
      <c r="E51" s="151">
        <f t="shared" si="93"/>
        <v>-0.13999495958833719</v>
      </c>
      <c r="F51" s="151">
        <f>IFERROR(F52/F$11,"")</f>
        <v>-0.11137650140988264</v>
      </c>
      <c r="G51" s="151">
        <f t="shared" ref="G51:AO51" si="94">IFERROR(G52/G$11,"")</f>
        <v>-0.2041494124378635</v>
      </c>
      <c r="H51" s="151">
        <f t="shared" si="94"/>
        <v>-6.7247051585352532E-2</v>
      </c>
      <c r="I51" s="151">
        <f t="shared" si="94"/>
        <v>-0.1372577152185861</v>
      </c>
      <c r="J51" s="151">
        <f t="shared" si="94"/>
        <v>-1.3784523107019149E-2</v>
      </c>
      <c r="K51" s="151">
        <f t="shared" si="94"/>
        <v>-9.3515977924633537E-2</v>
      </c>
      <c r="L51" s="151">
        <f t="shared" si="94"/>
        <v>-0.23680995789870626</v>
      </c>
      <c r="M51" s="151">
        <f t="shared" si="94"/>
        <v>-0.12195352242343721</v>
      </c>
      <c r="N51" s="151">
        <f t="shared" si="94"/>
        <v>-5.9080320947985709E-2</v>
      </c>
      <c r="O51" s="151">
        <f t="shared" si="94"/>
        <v>-0.12802406807022593</v>
      </c>
      <c r="P51" s="151">
        <f t="shared" ca="1" si="94"/>
        <v>-0.11628760632350373</v>
      </c>
      <c r="Q51" s="152">
        <f t="shared" si="94"/>
        <v>-7.5704561539822676E-2</v>
      </c>
      <c r="R51" s="151">
        <f t="shared" si="94"/>
        <v>-6.1788526758533358E-2</v>
      </c>
      <c r="S51" s="151">
        <f t="shared" si="94"/>
        <v>-9.6793696965021492E-2</v>
      </c>
      <c r="T51" s="151">
        <f t="shared" si="94"/>
        <v>-6.7285957241544278E-2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-7.4959035342053795E-2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-0.13686345519631921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-4751.425759999991</v>
      </c>
      <c r="E52" s="156">
        <f t="shared" si="95"/>
        <v>-7128.9165799999901</v>
      </c>
      <c r="F52" s="156">
        <f t="shared" si="95"/>
        <v>-5181.687609999979</v>
      </c>
      <c r="G52" s="156">
        <f t="shared" si="95"/>
        <v>-6572.4367600000141</v>
      </c>
      <c r="H52" s="156">
        <f t="shared" si="95"/>
        <v>-2999.6853600000013</v>
      </c>
      <c r="I52" s="156">
        <f t="shared" si="95"/>
        <v>-4837.2685400000064</v>
      </c>
      <c r="J52" s="156">
        <f t="shared" si="95"/>
        <v>-353.49197999999251</v>
      </c>
      <c r="K52" s="156">
        <f t="shared" si="95"/>
        <v>-2551.3287799999853</v>
      </c>
      <c r="L52" s="156">
        <f t="shared" si="95"/>
        <v>-5211.6535599999943</v>
      </c>
      <c r="M52" s="156">
        <f t="shared" si="95"/>
        <v>-3181.8821899999948</v>
      </c>
      <c r="N52" s="156">
        <f t="shared" si="95"/>
        <v>-2114.8240499999647</v>
      </c>
      <c r="O52" s="156">
        <f t="shared" si="95"/>
        <v>-3718.5340599999918</v>
      </c>
      <c r="P52" s="156">
        <f ca="1">SUMIF($D$4:$O$4,"&lt;"&amp;MONTH(TODAY()),$D52:$O52)</f>
        <v>-26634.152069999975</v>
      </c>
      <c r="Q52" s="157">
        <f t="shared" ref="Q52:AB52" si="96">+Q53+Q55</f>
        <v>-3516.329380000012</v>
      </c>
      <c r="R52" s="156">
        <f t="shared" si="96"/>
        <v>-2342.9552300000005</v>
      </c>
      <c r="S52" s="156">
        <f t="shared" si="96"/>
        <v>-3612.4651999999869</v>
      </c>
      <c r="T52" s="156">
        <f t="shared" si="96"/>
        <v>-3070.1849700000002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-12541.93478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-0.53286960649279891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-1774.274429999987</v>
      </c>
      <c r="E53" s="156">
        <v>-2427.3387699999957</v>
      </c>
      <c r="F53" s="156">
        <v>-2867.5580299999874</v>
      </c>
      <c r="G53" s="156">
        <v>-2081.0418500000142</v>
      </c>
      <c r="H53" s="156">
        <v>-1823.6983000000046</v>
      </c>
      <c r="I53" s="156">
        <v>-1681.3615100000031</v>
      </c>
      <c r="J53" s="156">
        <v>-1338.1734699999909</v>
      </c>
      <c r="K53" s="156">
        <v>-1615.8733299999838</v>
      </c>
      <c r="L53" s="156">
        <v>-1313.248209999995</v>
      </c>
      <c r="M53" s="156">
        <v>-1906.8563699999936</v>
      </c>
      <c r="N53" s="156">
        <v>-1721.0626499999671</v>
      </c>
      <c r="O53" s="156">
        <v>-1880.5881499999928</v>
      </c>
      <c r="P53" s="165">
        <f ca="1">SUMIF($D$4:$O$4,"&lt;"&amp;MONTH(TODAY()),$D53:$O53)</f>
        <v>-10973.911379999987</v>
      </c>
      <c r="Q53" s="157">
        <v>-2003.7232200000155</v>
      </c>
      <c r="R53" s="156">
        <v>-1772.969600000001</v>
      </c>
      <c r="S53" s="156">
        <v>-2334.4109899999853</v>
      </c>
      <c r="T53" s="156">
        <v>-1780.3346899999976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-7891.4385000000002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-3.2383787704067447E-2</v>
      </c>
      <c r="E54" s="151">
        <f t="shared" ref="E54:P54" si="99">IFERROR(E53/E$11,"")</f>
        <v>-4.7667158003601433E-2</v>
      </c>
      <c r="F54" s="151">
        <f t="shared" si="99"/>
        <v>-6.1636016103104138E-2</v>
      </c>
      <c r="G54" s="151">
        <f t="shared" si="99"/>
        <v>-6.4640176307471445E-2</v>
      </c>
      <c r="H54" s="151">
        <f t="shared" si="99"/>
        <v>-4.0883732437931412E-2</v>
      </c>
      <c r="I54" s="151">
        <f t="shared" si="99"/>
        <v>-4.7708709452601944E-2</v>
      </c>
      <c r="J54" s="151">
        <f t="shared" si="99"/>
        <v>-5.2182465691061115E-2</v>
      </c>
      <c r="K54" s="151">
        <f t="shared" si="99"/>
        <v>-5.9227950486759072E-2</v>
      </c>
      <c r="L54" s="151">
        <f t="shared" si="99"/>
        <v>-5.9672088664437337E-2</v>
      </c>
      <c r="M54" s="151">
        <f t="shared" si="99"/>
        <v>-7.3084997240915661E-2</v>
      </c>
      <c r="N54" s="151">
        <f t="shared" si="99"/>
        <v>-4.808009145422313E-2</v>
      </c>
      <c r="O54" s="151">
        <f t="shared" si="99"/>
        <v>-6.4746091186175622E-2</v>
      </c>
      <c r="P54" s="151">
        <f t="shared" ca="1" si="99"/>
        <v>-4.7913291289789398E-2</v>
      </c>
      <c r="Q54" s="152">
        <f>IFERROR(Q53/Q$11,"")</f>
        <v>-4.3139015554129433E-2</v>
      </c>
      <c r="R54" s="151">
        <f t="shared" ref="R54:AO54" si="100">IFERROR(R53/R$11,"")</f>
        <v>-4.6756838615164754E-2</v>
      </c>
      <c r="S54" s="151">
        <f t="shared" si="100"/>
        <v>-6.2549050979889081E-2</v>
      </c>
      <c r="T54" s="151">
        <f t="shared" si="100"/>
        <v>-3.9017689486955512E-2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-4.7164542616218587E-2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-2977.1513300000042</v>
      </c>
      <c r="E55" s="156">
        <v>-4701.5778099999943</v>
      </c>
      <c r="F55" s="156">
        <v>-2314.1295799999921</v>
      </c>
      <c r="G55" s="156">
        <v>-4491.39491</v>
      </c>
      <c r="H55" s="156">
        <v>-1175.987059999997</v>
      </c>
      <c r="I55" s="156">
        <v>-3155.907030000003</v>
      </c>
      <c r="J55" s="156">
        <v>984.68148999999835</v>
      </c>
      <c r="K55" s="156">
        <v>-935.45545000000152</v>
      </c>
      <c r="L55" s="156">
        <v>-3898.4053499999995</v>
      </c>
      <c r="M55" s="156">
        <v>-1275.0258200000014</v>
      </c>
      <c r="N55" s="156">
        <v>-393.76139999999765</v>
      </c>
      <c r="O55" s="156">
        <v>-1837.945909999999</v>
      </c>
      <c r="P55" s="156">
        <f ca="1">SUMIF($D$4:$O$4,"&lt;"&amp;MONTH(TODAY()),$D55:$O55)</f>
        <v>-15660.24068999999</v>
      </c>
      <c r="Q55" s="157">
        <v>-1512.6061599999964</v>
      </c>
      <c r="R55" s="156">
        <v>-569.98562999999967</v>
      </c>
      <c r="S55" s="156">
        <v>-1278.0542100000018</v>
      </c>
      <c r="T55" s="156">
        <v>-1289.8502800000028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-4650.4962800000012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-5.4338514382807672E-2</v>
      </c>
      <c r="E56" s="151">
        <f t="shared" ref="E56:P56" si="103">IFERROR(E55/E$11,"")</f>
        <v>-9.2327801584735747E-2</v>
      </c>
      <c r="F56" s="151">
        <f t="shared" si="103"/>
        <v>-4.974048530677852E-2</v>
      </c>
      <c r="G56" s="151">
        <f t="shared" si="103"/>
        <v>-0.13950923613039204</v>
      </c>
      <c r="H56" s="151">
        <f t="shared" si="103"/>
        <v>-2.6363319147421124E-2</v>
      </c>
      <c r="I56" s="151">
        <f t="shared" si="103"/>
        <v>-8.9549005765984138E-2</v>
      </c>
      <c r="J56" s="151">
        <f t="shared" si="103"/>
        <v>3.8397942584041965E-2</v>
      </c>
      <c r="K56" s="151">
        <f t="shared" si="103"/>
        <v>-3.4288027437874465E-2</v>
      </c>
      <c r="L56" s="151">
        <f t="shared" si="103"/>
        <v>-0.17713786923426894</v>
      </c>
      <c r="M56" s="151">
        <f t="shared" si="103"/>
        <v>-4.8868525182521556E-2</v>
      </c>
      <c r="N56" s="151">
        <f t="shared" si="103"/>
        <v>-1.100022949376258E-2</v>
      </c>
      <c r="O56" s="151">
        <f t="shared" si="103"/>
        <v>-6.3277976884050305E-2</v>
      </c>
      <c r="P56" s="151">
        <f t="shared" ca="1" si="103"/>
        <v>-6.8374315033714342E-2</v>
      </c>
      <c r="Q56" s="152">
        <f>IFERROR(Q55/Q$11,"")</f>
        <v>-3.2565545985693244E-2</v>
      </c>
      <c r="R56" s="151">
        <f t="shared" ref="R56:AO56" si="104">IFERROR(R55/R$11,"")</f>
        <v>-1.5031688143368607E-2</v>
      </c>
      <c r="S56" s="151">
        <f t="shared" si="104"/>
        <v>-3.424464598513241E-2</v>
      </c>
      <c r="T56" s="151">
        <f t="shared" si="104"/>
        <v>-2.8268267754588773E-2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-2.7794492725835226E-2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-3.0488338918226113E-2</v>
      </c>
      <c r="E57" s="151">
        <f t="shared" si="107"/>
        <v>-3.5932202118510913E-2</v>
      </c>
      <c r="F57" s="151">
        <f t="shared" si="107"/>
        <v>-8.0124947086604698E-2</v>
      </c>
      <c r="G57" s="151">
        <f t="shared" si="107"/>
        <v>-3.5617737344279997E-2</v>
      </c>
      <c r="H57" s="151">
        <f t="shared" si="107"/>
        <v>-4.4088751480880754E-2</v>
      </c>
      <c r="I57" s="151">
        <f t="shared" si="107"/>
        <v>-4.3916954951643737E-2</v>
      </c>
      <c r="J57" s="151">
        <f t="shared" si="107"/>
        <v>-0.1329312654302934</v>
      </c>
      <c r="K57" s="151">
        <f t="shared" si="107"/>
        <v>-5.1801839291077574E-2</v>
      </c>
      <c r="L57" s="151">
        <f t="shared" si="107"/>
        <v>-4.4570301319526363E-2</v>
      </c>
      <c r="M57" s="151">
        <f t="shared" si="107"/>
        <v>-3.8412659398245085E-2</v>
      </c>
      <c r="N57" s="151">
        <f t="shared" si="107"/>
        <v>-9.5273547896438396E-2</v>
      </c>
      <c r="O57" s="151">
        <f t="shared" si="107"/>
        <v>-8.7179395970076456E-2</v>
      </c>
      <c r="P57" s="151">
        <f t="shared" ca="1" si="107"/>
        <v>-4.5151141571632164E-2</v>
      </c>
      <c r="Q57" s="152">
        <f t="shared" si="107"/>
        <v>-5.4806193862996469E-2</v>
      </c>
      <c r="R57" s="151">
        <f t="shared" si="107"/>
        <v>-5.2335467365223813E-2</v>
      </c>
      <c r="S57" s="151">
        <f t="shared" si="107"/>
        <v>-5.0277363556976803E-2</v>
      </c>
      <c r="T57" s="151">
        <f t="shared" si="107"/>
        <v>-3.055109890685857E-2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-4.66214836947626E-2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-5.0666384374214272E-3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-1670.4247399999999</v>
      </c>
      <c r="E58" s="156">
        <f t="shared" ref="E58:AB58" si="108">+E59+E61</f>
        <v>-1829.7635300000002</v>
      </c>
      <c r="F58" s="156">
        <f t="shared" si="108"/>
        <v>-3727.7382600000001</v>
      </c>
      <c r="G58" s="156">
        <f t="shared" si="108"/>
        <v>-1146.6862599999999</v>
      </c>
      <c r="H58" s="156">
        <f t="shared" si="108"/>
        <v>-1966.6643999999999</v>
      </c>
      <c r="I58" s="156">
        <f t="shared" si="108"/>
        <v>-1547.73161</v>
      </c>
      <c r="J58" s="156">
        <f t="shared" si="108"/>
        <v>-3408.9054700000002</v>
      </c>
      <c r="K58" s="156">
        <f t="shared" si="108"/>
        <v>-1413.2721099999999</v>
      </c>
      <c r="L58" s="156">
        <f t="shared" si="108"/>
        <v>-980.89190000000008</v>
      </c>
      <c r="M58" s="156">
        <f t="shared" si="108"/>
        <v>-1002.22244</v>
      </c>
      <c r="N58" s="156">
        <f t="shared" si="108"/>
        <v>-3410.3875400000002</v>
      </c>
      <c r="O58" s="156">
        <f t="shared" si="108"/>
        <v>-2532.1766300000004</v>
      </c>
      <c r="P58" s="156">
        <f t="shared" ca="1" si="108"/>
        <v>-10341.277189999999</v>
      </c>
      <c r="Q58" s="157">
        <f t="shared" si="108"/>
        <v>-2545.6409200000003</v>
      </c>
      <c r="R58" s="156">
        <f t="shared" si="108"/>
        <v>-1984.5052700000001</v>
      </c>
      <c r="S58" s="156">
        <f t="shared" si="108"/>
        <v>-1876.4158400000001</v>
      </c>
      <c r="T58" s="156">
        <f t="shared" si="108"/>
        <v>-1394.0133800000001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-7800.5754100000013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-904.15300000000002</v>
      </c>
      <c r="E59" s="156">
        <v>-1288.2492800000002</v>
      </c>
      <c r="F59" s="156">
        <v>-2793.1412999999998</v>
      </c>
      <c r="G59" s="156">
        <v>-589.31639999999993</v>
      </c>
      <c r="H59" s="156">
        <v>-1235.1753999999999</v>
      </c>
      <c r="I59" s="156">
        <v>-1062.4804899999999</v>
      </c>
      <c r="J59" s="156">
        <v>-2608.7136700000001</v>
      </c>
      <c r="K59" s="156">
        <v>-896.84356000000002</v>
      </c>
      <c r="L59" s="156">
        <v>-556.67334000000005</v>
      </c>
      <c r="M59" s="156">
        <v>-656.07853999999998</v>
      </c>
      <c r="N59" s="156">
        <v>-2709.5524399999999</v>
      </c>
      <c r="O59" s="156">
        <v>-1590.8831600000003</v>
      </c>
      <c r="P59" s="166">
        <f ca="1">SUMIF($D$4:$O$4,"&lt;"&amp;MONTH(TODAY()),$D59:$O59)</f>
        <v>-6810.0353799999993</v>
      </c>
      <c r="Q59" s="157">
        <v>-1714.3837500000002</v>
      </c>
      <c r="R59" s="156">
        <v>-1456.0227900000002</v>
      </c>
      <c r="S59" s="156">
        <v>-1330.4690600000001</v>
      </c>
      <c r="T59" s="156">
        <v>-921.28697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-5422.1625700000004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-1.6502463378224929E-2</v>
      </c>
      <c r="E60" s="151">
        <f t="shared" ref="E60:P60" si="110">IFERROR(E59/E$11,"")</f>
        <v>-2.5298150689442456E-2</v>
      </c>
      <c r="F60" s="151">
        <f t="shared" si="110"/>
        <v>-6.0036484124802864E-2</v>
      </c>
      <c r="G60" s="151">
        <f t="shared" si="110"/>
        <v>-1.8305021591413024E-2</v>
      </c>
      <c r="H60" s="151">
        <f t="shared" si="110"/>
        <v>-2.7690205428998194E-2</v>
      </c>
      <c r="I60" s="151">
        <f t="shared" si="110"/>
        <v>-3.014793231258639E-2</v>
      </c>
      <c r="J60" s="151">
        <f t="shared" si="110"/>
        <v>-0.10172755224520932</v>
      </c>
      <c r="K60" s="151">
        <f t="shared" si="110"/>
        <v>-3.2872753686731919E-2</v>
      </c>
      <c r="L60" s="151">
        <f t="shared" si="110"/>
        <v>-2.5294426939754675E-2</v>
      </c>
      <c r="M60" s="151">
        <f t="shared" si="110"/>
        <v>-2.5145836382907086E-2</v>
      </c>
      <c r="N60" s="151">
        <f t="shared" si="110"/>
        <v>-7.5694820938224369E-2</v>
      </c>
      <c r="O60" s="151">
        <f t="shared" si="110"/>
        <v>-5.477194256696323E-2</v>
      </c>
      <c r="P60" s="151">
        <f t="shared" ca="1" si="110"/>
        <v>-2.9733355551820759E-2</v>
      </c>
      <c r="Q60" s="152">
        <f>IFERROR(Q59/Q$11,"")</f>
        <v>-3.6909702157863988E-2</v>
      </c>
      <c r="R60" s="151">
        <f t="shared" ref="R60:AO60" si="111">IFERROR(R59/R$11,"")</f>
        <v>-3.8398302267580842E-2</v>
      </c>
      <c r="S60" s="151">
        <f t="shared" si="111"/>
        <v>-3.5649068402092143E-2</v>
      </c>
      <c r="T60" s="151">
        <f t="shared" si="111"/>
        <v>-2.0190860249899495E-2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-3.2406489337125331E-2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-766.27174000000002</v>
      </c>
      <c r="E61" s="156">
        <v>-541.51424999999995</v>
      </c>
      <c r="F61" s="156">
        <v>-934.59696000000008</v>
      </c>
      <c r="G61" s="156">
        <v>-557.36986000000002</v>
      </c>
      <c r="H61" s="156">
        <v>-731.48900000000003</v>
      </c>
      <c r="I61" s="156">
        <v>-485.25112000000007</v>
      </c>
      <c r="J61" s="156">
        <v>-800.19180000000017</v>
      </c>
      <c r="K61" s="156">
        <v>-516.42854999999997</v>
      </c>
      <c r="L61" s="156">
        <v>-424.21856000000008</v>
      </c>
      <c r="M61" s="156">
        <v>-346.14390000000003</v>
      </c>
      <c r="N61" s="156">
        <v>-700.83510000000012</v>
      </c>
      <c r="O61" s="156">
        <v>-941.29347000000007</v>
      </c>
      <c r="P61" s="156">
        <f ca="1">SUMIF($D$4:$O$4,"&lt;"&amp;MONTH(TODAY()),$D61:$O61)</f>
        <v>-3531.24181</v>
      </c>
      <c r="Q61" s="157">
        <v>-831.2571700000002</v>
      </c>
      <c r="R61" s="156">
        <v>-528.48248000000001</v>
      </c>
      <c r="S61" s="156">
        <v>-545.9467800000001</v>
      </c>
      <c r="T61" s="156">
        <v>-472.72641000000004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-2378.4128400000004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-1.3985875540001188E-2</v>
      </c>
      <c r="E62" s="151">
        <f t="shared" si="114"/>
        <v>-1.0634051429068456E-2</v>
      </c>
      <c r="F62" s="151">
        <f t="shared" si="114"/>
        <v>-2.0088462961801834E-2</v>
      </c>
      <c r="G62" s="151">
        <f t="shared" si="114"/>
        <v>-1.7312715752866976E-2</v>
      </c>
      <c r="H62" s="151">
        <f t="shared" si="114"/>
        <v>-1.6398546051882561E-2</v>
      </c>
      <c r="I62" s="151">
        <f t="shared" si="114"/>
        <v>-1.3769022639057344E-2</v>
      </c>
      <c r="J62" s="151">
        <f t="shared" si="114"/>
        <v>-3.1203713185084091E-2</v>
      </c>
      <c r="K62" s="151">
        <f t="shared" si="114"/>
        <v>-1.8929085604345662E-2</v>
      </c>
      <c r="L62" s="151">
        <f t="shared" si="114"/>
        <v>-1.9275874379771692E-2</v>
      </c>
      <c r="M62" s="151">
        <f t="shared" si="114"/>
        <v>-1.3266823015338E-2</v>
      </c>
      <c r="N62" s="151">
        <f t="shared" si="114"/>
        <v>-1.957872695821402E-2</v>
      </c>
      <c r="O62" s="151">
        <f t="shared" si="114"/>
        <v>-3.2407453403113226E-2</v>
      </c>
      <c r="P62" s="151">
        <f t="shared" ca="1" si="114"/>
        <v>-1.541778601981141E-2</v>
      </c>
      <c r="Q62" s="152">
        <f t="shared" si="114"/>
        <v>-1.7896491705132481E-2</v>
      </c>
      <c r="R62" s="151">
        <f t="shared" si="114"/>
        <v>-1.3937165097642973E-2</v>
      </c>
      <c r="S62" s="151">
        <f t="shared" si="114"/>
        <v>-1.4628295154884664E-2</v>
      </c>
      <c r="T62" s="151">
        <f t="shared" si="114"/>
        <v>-1.0360238656959071E-2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-1.4214994357637267E-2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-2.9693645595804841E-2</v>
      </c>
      <c r="E63" s="151">
        <f t="shared" si="116"/>
        <v>-2.1811584614502968E-2</v>
      </c>
      <c r="F63" s="151">
        <f t="shared" si="116"/>
        <v>-2.4070635614235163E-2</v>
      </c>
      <c r="G63" s="151">
        <f t="shared" si="116"/>
        <v>-5.7998838024721E-2</v>
      </c>
      <c r="H63" s="151">
        <f t="shared" si="116"/>
        <v>-4.8051739982012599E-2</v>
      </c>
      <c r="I63" s="151">
        <f t="shared" si="116"/>
        <v>-8.4098132273461981E-2</v>
      </c>
      <c r="J63" s="151">
        <f t="shared" si="116"/>
        <v>-5.8824988523851207E-2</v>
      </c>
      <c r="K63" s="151">
        <f t="shared" si="116"/>
        <v>-3.8653811920294351E-2</v>
      </c>
      <c r="L63" s="151">
        <f t="shared" si="116"/>
        <v>-7.6645073030843391E-2</v>
      </c>
      <c r="M63" s="151">
        <f t="shared" si="116"/>
        <v>-6.0311404418837714E-2</v>
      </c>
      <c r="N63" s="151">
        <f t="shared" si="116"/>
        <v>-7.2499392742055108E-2</v>
      </c>
      <c r="O63" s="151">
        <f t="shared" si="116"/>
        <v>-6.3907024619370853E-2</v>
      </c>
      <c r="P63" s="151">
        <f t="shared" ca="1" si="116"/>
        <v>-3.4353078318825184E-2</v>
      </c>
      <c r="Q63" s="152">
        <f t="shared" si="116"/>
        <v>-3.3835747382315561E-2</v>
      </c>
      <c r="R63" s="151">
        <f t="shared" si="116"/>
        <v>-5.1788824926177479E-2</v>
      </c>
      <c r="S63" s="151">
        <f t="shared" si="116"/>
        <v>-2.0510021815698169E-2</v>
      </c>
      <c r="T63" s="151">
        <f t="shared" si="116"/>
        <v>-5.5349611505512118E-2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-4.0799064376082793E-2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-2.6492265192088818E-3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-1626.8843100000001</v>
      </c>
      <c r="E64" s="156">
        <f t="shared" ref="E64:AB64" si="117">+E65</f>
        <v>-1110.7040400000003</v>
      </c>
      <c r="F64" s="156">
        <f t="shared" si="117"/>
        <v>-1119.86382</v>
      </c>
      <c r="G64" s="156">
        <f t="shared" si="117"/>
        <v>-1867.2289600000001</v>
      </c>
      <c r="H64" s="156">
        <f t="shared" si="117"/>
        <v>-2143.4411999999998</v>
      </c>
      <c r="I64" s="156">
        <f t="shared" si="117"/>
        <v>-2963.8060700000001</v>
      </c>
      <c r="J64" s="156">
        <f t="shared" si="117"/>
        <v>-1508.5151300000002</v>
      </c>
      <c r="K64" s="156">
        <f t="shared" si="117"/>
        <v>-1054.5639900000001</v>
      </c>
      <c r="L64" s="156">
        <f t="shared" si="117"/>
        <v>-1686.7853500000001</v>
      </c>
      <c r="M64" s="156">
        <f t="shared" si="117"/>
        <v>-1573.58131</v>
      </c>
      <c r="N64" s="156">
        <f t="shared" si="117"/>
        <v>-2595.1697100000006</v>
      </c>
      <c r="O64" s="156">
        <f t="shared" si="117"/>
        <v>-1856.2169700000002</v>
      </c>
      <c r="P64" s="156">
        <f t="shared" ca="1" si="117"/>
        <v>-7868.1223300000001</v>
      </c>
      <c r="Q64" s="157">
        <f t="shared" si="117"/>
        <v>-1571.60454</v>
      </c>
      <c r="R64" s="156">
        <f t="shared" si="117"/>
        <v>-1963.7771700000001</v>
      </c>
      <c r="S64" s="156">
        <f t="shared" si="117"/>
        <v>-765.46037999999987</v>
      </c>
      <c r="T64" s="156">
        <f t="shared" si="117"/>
        <v>-2525.5425099999998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-6826.3845999999994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-1626.8843100000001</v>
      </c>
      <c r="E65" s="156">
        <v>-1110.7040400000003</v>
      </c>
      <c r="F65" s="156">
        <v>-1119.86382</v>
      </c>
      <c r="G65" s="156">
        <v>-1867.2289600000001</v>
      </c>
      <c r="H65" s="156">
        <v>-2143.4411999999998</v>
      </c>
      <c r="I65" s="156">
        <v>-2963.8060700000001</v>
      </c>
      <c r="J65" s="156">
        <v>-1508.5151300000002</v>
      </c>
      <c r="K65" s="156">
        <v>-1054.5639900000001</v>
      </c>
      <c r="L65" s="156">
        <v>-1686.7853500000001</v>
      </c>
      <c r="M65" s="156">
        <v>-1573.58131</v>
      </c>
      <c r="N65" s="156">
        <v>-2595.1697100000006</v>
      </c>
      <c r="O65" s="156">
        <v>-1856.2169700000002</v>
      </c>
      <c r="P65" s="156">
        <f ca="1">SUMIF($D$4:$O$4,"&lt;"&amp;MONTH(TODAY()),$D65:$O65)</f>
        <v>-7868.1223300000001</v>
      </c>
      <c r="Q65" s="157">
        <v>-1571.60454</v>
      </c>
      <c r="R65" s="156">
        <v>-1963.7771700000001</v>
      </c>
      <c r="S65" s="156">
        <v>-765.46037999999987</v>
      </c>
      <c r="T65" s="156">
        <v>-2525.5425099999998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-6826.3845999999994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-2.9693645595804841E-2</v>
      </c>
      <c r="E66" s="151">
        <f t="shared" ref="E66:P66" si="118">IFERROR(E65/E$11,"")</f>
        <v>-2.1811584614502968E-2</v>
      </c>
      <c r="F66" s="151">
        <f t="shared" si="118"/>
        <v>-2.4070635614235163E-2</v>
      </c>
      <c r="G66" s="151">
        <f t="shared" si="118"/>
        <v>-5.7998838024721E-2</v>
      </c>
      <c r="H66" s="151">
        <f t="shared" si="118"/>
        <v>-4.8051739982012599E-2</v>
      </c>
      <c r="I66" s="151">
        <f t="shared" si="118"/>
        <v>-8.4098132273461981E-2</v>
      </c>
      <c r="J66" s="151">
        <f t="shared" si="118"/>
        <v>-5.8824988523851207E-2</v>
      </c>
      <c r="K66" s="151">
        <f t="shared" si="118"/>
        <v>-3.8653811920294351E-2</v>
      </c>
      <c r="L66" s="151">
        <f t="shared" si="118"/>
        <v>-7.6645073030843391E-2</v>
      </c>
      <c r="M66" s="151">
        <f t="shared" si="118"/>
        <v>-6.0311404418837714E-2</v>
      </c>
      <c r="N66" s="151">
        <f t="shared" si="118"/>
        <v>-7.2499392742055108E-2</v>
      </c>
      <c r="O66" s="151">
        <f t="shared" si="118"/>
        <v>-6.3907024619370853E-2</v>
      </c>
      <c r="P66" s="151">
        <f t="shared" ca="1" si="118"/>
        <v>-3.4353078318825184E-2</v>
      </c>
      <c r="Q66" s="152">
        <f>IFERROR(Q65/Q$11,"")</f>
        <v>-3.3835747382315561E-2</v>
      </c>
      <c r="R66" s="151">
        <f t="shared" ref="R66:AO66" si="119">IFERROR(R65/R$11,"")</f>
        <v>-5.1788824926177479E-2</v>
      </c>
      <c r="S66" s="151">
        <f t="shared" si="119"/>
        <v>-2.0510021815698169E-2</v>
      </c>
      <c r="T66" s="151">
        <f t="shared" si="119"/>
        <v>-5.5349611505512118E-2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-4.0799064376082793E-2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-4.0242214065599392E-2</v>
      </c>
      <c r="E67" s="151">
        <f t="shared" ref="E67:AO67" si="122">IFERROR(E68/E$11,"")</f>
        <v>-3.7145525472455775E-2</v>
      </c>
      <c r="F67" s="151">
        <f t="shared" si="122"/>
        <v>-6.7410601987169375E-2</v>
      </c>
      <c r="G67" s="151">
        <f t="shared" si="122"/>
        <v>-0.10246407546592359</v>
      </c>
      <c r="H67" s="151">
        <f t="shared" si="122"/>
        <v>-4.9756529770849614E-2</v>
      </c>
      <c r="I67" s="151">
        <f t="shared" si="122"/>
        <v>-5.729941611624545E-2</v>
      </c>
      <c r="J67" s="151">
        <f t="shared" si="122"/>
        <v>-5.3555477846516861E-2</v>
      </c>
      <c r="K67" s="151">
        <f t="shared" si="122"/>
        <v>-3.5420360358900026E-2</v>
      </c>
      <c r="L67" s="151">
        <f t="shared" si="122"/>
        <v>-5.7937608047692775E-2</v>
      </c>
      <c r="M67" s="151">
        <f t="shared" si="122"/>
        <v>-3.5056658205055477E-2</v>
      </c>
      <c r="N67" s="151">
        <f t="shared" si="122"/>
        <v>-6.313695319997556E-2</v>
      </c>
      <c r="O67" s="151">
        <f t="shared" si="122"/>
        <v>-4.0170136557944477E-2</v>
      </c>
      <c r="P67" s="151">
        <f t="shared" ca="1" si="122"/>
        <v>-5.5671530782011147E-2</v>
      </c>
      <c r="Q67" s="152">
        <f t="shared" si="122"/>
        <v>-4.5417359992214926E-2</v>
      </c>
      <c r="R67" s="151">
        <f t="shared" si="122"/>
        <v>-6.1834633800445425E-2</v>
      </c>
      <c r="S67" s="151">
        <f t="shared" si="122"/>
        <v>-8.7412845120939692E-2</v>
      </c>
      <c r="T67" s="151">
        <f t="shared" si="122"/>
        <v>-6.0739958620310022E-2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-6.2683993716091999E-2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-4.1724116845613571E-2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-2204.8295300000004</v>
      </c>
      <c r="E68" s="168">
        <f t="shared" ref="E68:O68" si="123">+E69+E71</f>
        <v>-1891.54919</v>
      </c>
      <c r="F68" s="168">
        <f t="shared" si="123"/>
        <v>-3136.2152400000004</v>
      </c>
      <c r="G68" s="168">
        <f t="shared" si="123"/>
        <v>-3298.7538300000001</v>
      </c>
      <c r="H68" s="168">
        <f t="shared" si="123"/>
        <v>-2219.48666</v>
      </c>
      <c r="I68" s="168">
        <f t="shared" si="123"/>
        <v>-2019.3594399999999</v>
      </c>
      <c r="J68" s="168">
        <f t="shared" si="123"/>
        <v>-1373.3831600000001</v>
      </c>
      <c r="K68" s="168">
        <f t="shared" si="123"/>
        <v>-966.34807000000012</v>
      </c>
      <c r="L68" s="168">
        <f t="shared" si="123"/>
        <v>-1275.0762</v>
      </c>
      <c r="M68" s="168">
        <f t="shared" si="123"/>
        <v>-914.66120999999998</v>
      </c>
      <c r="N68" s="168">
        <f t="shared" si="123"/>
        <v>-2260.03422</v>
      </c>
      <c r="O68" s="168">
        <f t="shared" si="123"/>
        <v>-1166.7651500000002</v>
      </c>
      <c r="P68" s="168">
        <f ca="1">SUMIF($D$4:$O$4,"&lt;"&amp;MONTH(TODAY()),$D68:$O68)</f>
        <v>-12750.834450000002</v>
      </c>
      <c r="Q68" s="169">
        <f>+Q69+Q71</f>
        <v>-2109.5478800000001</v>
      </c>
      <c r="R68" s="168">
        <f t="shared" ref="R68:AB68" si="124">+R69+R71</f>
        <v>-2344.7035599999999</v>
      </c>
      <c r="S68" s="168">
        <f t="shared" si="124"/>
        <v>-3262.3597500000001</v>
      </c>
      <c r="T68" s="168">
        <f t="shared" si="124"/>
        <v>-2771.49818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-10488.10937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-2204.8295300000004</v>
      </c>
      <c r="E69" s="156">
        <v>-1891.54919</v>
      </c>
      <c r="F69" s="156">
        <v>-3136.2152400000004</v>
      </c>
      <c r="G69" s="156">
        <v>-3298.7538300000001</v>
      </c>
      <c r="H69" s="156">
        <v>-2219.48666</v>
      </c>
      <c r="I69" s="156">
        <v>-2019.3594399999999</v>
      </c>
      <c r="J69" s="156">
        <v>-1373.3831600000001</v>
      </c>
      <c r="K69" s="156">
        <v>-966.34807000000012</v>
      </c>
      <c r="L69" s="156">
        <v>-1275.0762</v>
      </c>
      <c r="M69" s="156">
        <v>-914.66120999999998</v>
      </c>
      <c r="N69" s="156">
        <v>-2260.03422</v>
      </c>
      <c r="O69" s="156">
        <v>-1166.7651500000002</v>
      </c>
      <c r="P69" s="156">
        <f ca="1">SUMIF($D$4:$O$4,"&lt;"&amp;MONTH(TODAY()),$D69:$O69)</f>
        <v>-12750.834450000002</v>
      </c>
      <c r="Q69" s="157">
        <v>-2109.5478800000001</v>
      </c>
      <c r="R69" s="156">
        <v>-2344.7035599999999</v>
      </c>
      <c r="S69" s="156">
        <v>-3262.3597500000001</v>
      </c>
      <c r="T69" s="156">
        <v>-2771.49818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-10488.10937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-4.0242214065599392E-2</v>
      </c>
      <c r="E70" s="154">
        <f t="shared" ref="E70:P70" si="126">IFERROR(E69/E$11,"")</f>
        <v>-3.7145525472455775E-2</v>
      </c>
      <c r="F70" s="154">
        <f t="shared" si="126"/>
        <v>-6.7410601987169375E-2</v>
      </c>
      <c r="G70" s="154">
        <f t="shared" si="126"/>
        <v>-0.10246407546592359</v>
      </c>
      <c r="H70" s="154">
        <f t="shared" si="126"/>
        <v>-4.9756529770849614E-2</v>
      </c>
      <c r="I70" s="154">
        <f t="shared" si="126"/>
        <v>-5.729941611624545E-2</v>
      </c>
      <c r="J70" s="154">
        <f t="shared" si="126"/>
        <v>-5.3555477846516861E-2</v>
      </c>
      <c r="K70" s="154">
        <f t="shared" si="126"/>
        <v>-3.5420360358900026E-2</v>
      </c>
      <c r="L70" s="154">
        <f t="shared" si="126"/>
        <v>-5.7937608047692775E-2</v>
      </c>
      <c r="M70" s="154">
        <f t="shared" si="126"/>
        <v>-3.5056658205055477E-2</v>
      </c>
      <c r="N70" s="154">
        <f t="shared" si="126"/>
        <v>-6.313695319997556E-2</v>
      </c>
      <c r="O70" s="154">
        <f t="shared" si="126"/>
        <v>-4.0170136557944477E-2</v>
      </c>
      <c r="P70" s="154">
        <f t="shared" ca="1" si="126"/>
        <v>-5.5671530782011147E-2</v>
      </c>
      <c r="Q70" s="172">
        <f>IFERROR(Q69/Q$11,"")</f>
        <v>-4.5417359992214926E-2</v>
      </c>
      <c r="R70" s="154">
        <f t="shared" ref="R70:AO70" si="127">IFERROR(R69/R$11,"")</f>
        <v>-6.1834633800445425E-2</v>
      </c>
      <c r="S70" s="154">
        <f t="shared" si="127"/>
        <v>-8.7412845120939692E-2</v>
      </c>
      <c r="T70" s="154">
        <f t="shared" si="127"/>
        <v>-6.0739958620310022E-2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-6.2683993716091999E-2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-648.62008000000003</v>
      </c>
      <c r="E73" s="176">
        <f t="shared" si="134"/>
        <v>-1125.8233399999999</v>
      </c>
      <c r="F73" s="176">
        <f t="shared" si="134"/>
        <v>-1653.8787499999999</v>
      </c>
      <c r="G73" s="176">
        <f t="shared" si="134"/>
        <v>-1075.3629300000002</v>
      </c>
      <c r="H73" s="176">
        <f t="shared" si="134"/>
        <v>-859.39822000000004</v>
      </c>
      <c r="I73" s="176">
        <f t="shared" si="134"/>
        <v>-454.53656999999998</v>
      </c>
      <c r="J73" s="176">
        <f t="shared" si="134"/>
        <v>-1148.8815899999997</v>
      </c>
      <c r="K73" s="176">
        <f t="shared" si="134"/>
        <v>-695.76583000000005</v>
      </c>
      <c r="L73" s="176">
        <f t="shared" si="134"/>
        <v>-488.95549</v>
      </c>
      <c r="M73" s="176">
        <f t="shared" si="134"/>
        <v>-831.62233000000015</v>
      </c>
      <c r="N73" s="176">
        <f t="shared" si="134"/>
        <v>-584.93725000000006</v>
      </c>
      <c r="O73" s="176">
        <f t="shared" si="134"/>
        <v>-894.33484999999996</v>
      </c>
      <c r="P73" s="176">
        <f ca="1">SUMIF($D$4:$O$4,"&lt;"&amp;MONTH(TODAY()),$D73:$O73)</f>
        <v>-5363.0833200000006</v>
      </c>
      <c r="Q73" s="177">
        <f t="shared" ref="Q73:AB73" si="135">+Q75+Q77+Q79+Q81+Q83</f>
        <v>-711.80498</v>
      </c>
      <c r="R73" s="176">
        <f t="shared" si="135"/>
        <v>-645.08529999999996</v>
      </c>
      <c r="S73" s="176">
        <f t="shared" si="135"/>
        <v>-1040.1437299999998</v>
      </c>
      <c r="T73" s="176">
        <f t="shared" si="135"/>
        <v>-574.83476999999993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-2971.8687799999998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-0.46545045029588306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-1.1838515291749651E-2</v>
      </c>
      <c r="E74" s="182">
        <f t="shared" si="137"/>
        <v>-2.2108491692703607E-2</v>
      </c>
      <c r="F74" s="182">
        <f t="shared" si="137"/>
        <v>-3.5548887311473931E-2</v>
      </c>
      <c r="G74" s="182">
        <f t="shared" si="137"/>
        <v>-3.3402331332125119E-2</v>
      </c>
      <c r="H74" s="182">
        <f t="shared" si="137"/>
        <v>-1.9266019431017967E-2</v>
      </c>
      <c r="I74" s="182">
        <f t="shared" si="137"/>
        <v>-1.2897495883388115E-2</v>
      </c>
      <c r="J74" s="182">
        <f t="shared" si="137"/>
        <v>-4.480097348908519E-2</v>
      </c>
      <c r="K74" s="182">
        <f t="shared" si="137"/>
        <v>-2.5502484238426815E-2</v>
      </c>
      <c r="L74" s="182">
        <f t="shared" si="137"/>
        <v>-2.2217426325099286E-2</v>
      </c>
      <c r="M74" s="182">
        <f t="shared" si="137"/>
        <v>-3.1873987285961171E-2</v>
      </c>
      <c r="N74" s="182">
        <f t="shared" si="137"/>
        <v>-1.634097194252767E-2</v>
      </c>
      <c r="O74" s="182">
        <f t="shared" si="137"/>
        <v>-3.0790732010661088E-2</v>
      </c>
      <c r="P74" s="182">
        <f t="shared" ca="1" si="137"/>
        <v>-2.3415805397416209E-2</v>
      </c>
      <c r="Q74" s="183">
        <f t="shared" si="137"/>
        <v>-1.5324754335943939E-2</v>
      </c>
      <c r="R74" s="182">
        <f t="shared" si="137"/>
        <v>-1.7012220212413751E-2</v>
      </c>
      <c r="S74" s="182">
        <f t="shared" si="137"/>
        <v>-2.7869986678816305E-2</v>
      </c>
      <c r="T74" s="182">
        <f t="shared" si="137"/>
        <v>-1.259803827232368E-2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-1.7761886090111395E-2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-2.080429305980144E-2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-314.69231000000002</v>
      </c>
      <c r="E75" s="188">
        <v>-530.0753400000001</v>
      </c>
      <c r="F75" s="188">
        <v>-1295.21147</v>
      </c>
      <c r="G75" s="188">
        <v>-744.45182000000011</v>
      </c>
      <c r="H75" s="188">
        <v>-508.54779000000008</v>
      </c>
      <c r="I75" s="188">
        <v>-7.7916800000000004</v>
      </c>
      <c r="J75" s="188">
        <v>-853.35910999999987</v>
      </c>
      <c r="K75" s="188">
        <v>-408.18220000000002</v>
      </c>
      <c r="L75" s="188">
        <v>-266.74146000000002</v>
      </c>
      <c r="M75" s="188">
        <v>-402.37890000000004</v>
      </c>
      <c r="N75" s="188">
        <v>-200.9684</v>
      </c>
      <c r="O75" s="188">
        <v>-327.01871999999997</v>
      </c>
      <c r="P75" s="188">
        <f ca="1">SUMIF($D$4:$O$4,"&lt;"&amp;MONTH(TODAY()),$D75:$O75)</f>
        <v>-3392.9787300000003</v>
      </c>
      <c r="Q75" s="189">
        <v>-519.53961000000004</v>
      </c>
      <c r="R75" s="188">
        <v>-356.32432999999997</v>
      </c>
      <c r="S75" s="188">
        <v>-598.33958999999993</v>
      </c>
      <c r="T75" s="188">
        <v>-122.19182000000001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-1596.3953499999998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-5.7437162971134383E-3</v>
      </c>
      <c r="E76" s="190">
        <f t="shared" ref="E76:P76" si="139">IFERROR(E75/E$11,"")</f>
        <v>-1.0409418453606623E-2</v>
      </c>
      <c r="F76" s="190">
        <f t="shared" si="139"/>
        <v>-2.7839602263200071E-2</v>
      </c>
      <c r="G76" s="190">
        <f t="shared" si="139"/>
        <v>-2.3123752603638258E-2</v>
      </c>
      <c r="H76" s="190">
        <f t="shared" si="139"/>
        <v>-1.1400642188601746E-2</v>
      </c>
      <c r="I76" s="190">
        <f t="shared" si="139"/>
        <v>-2.2108927500525977E-4</v>
      </c>
      <c r="J76" s="190">
        <f t="shared" si="139"/>
        <v>-3.3276987982529461E-2</v>
      </c>
      <c r="K76" s="190">
        <f t="shared" si="139"/>
        <v>-1.4961442015493031E-2</v>
      </c>
      <c r="L76" s="190">
        <f t="shared" si="139"/>
        <v>-1.2120343991636987E-2</v>
      </c>
      <c r="M76" s="190">
        <f t="shared" si="139"/>
        <v>-1.5422168789935018E-2</v>
      </c>
      <c r="N76" s="190">
        <f t="shared" si="139"/>
        <v>-5.6143098866325873E-3</v>
      </c>
      <c r="O76" s="190">
        <f t="shared" si="139"/>
        <v>-1.1258809572264142E-2</v>
      </c>
      <c r="P76" s="190">
        <f t="shared" ca="1" si="139"/>
        <v>-1.4814114366444784E-2</v>
      </c>
      <c r="Q76" s="191">
        <f>IFERROR(Q75/Q$11,"")</f>
        <v>-1.118539082297812E-2</v>
      </c>
      <c r="R76" s="190">
        <f t="shared" ref="R76:AO76" si="140">IFERROR(R75/R$11,"")</f>
        <v>-9.3970021778527393E-3</v>
      </c>
      <c r="S76" s="190">
        <f t="shared" si="140"/>
        <v>-1.6032127024126184E-2</v>
      </c>
      <c r="T76" s="190">
        <f t="shared" si="140"/>
        <v>-2.6779473081019202E-3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-9.5411320150829496E-3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-69.61408999999999</v>
      </c>
      <c r="E77" s="188">
        <v>-146.41427999999999</v>
      </c>
      <c r="F77" s="188">
        <v>-62.045439999999999</v>
      </c>
      <c r="G77" s="188">
        <v>-72.711259999999996</v>
      </c>
      <c r="H77" s="188">
        <v>-57.376669999999997</v>
      </c>
      <c r="I77" s="188">
        <v>-151.24793</v>
      </c>
      <c r="J77" s="188">
        <v>-61.05594</v>
      </c>
      <c r="K77" s="188">
        <v>-67.709739999999996</v>
      </c>
      <c r="L77" s="188">
        <v>-61.040939999999999</v>
      </c>
      <c r="M77" s="188">
        <v>-73.533850000000001</v>
      </c>
      <c r="N77" s="188">
        <v>-145.2894</v>
      </c>
      <c r="O77" s="188">
        <v>-76.883009999999999</v>
      </c>
      <c r="P77" s="188">
        <f ca="1">SUMIF($D$4:$O$4,"&lt;"&amp;MONTH(TODAY()),$D77:$O77)</f>
        <v>-408.16173999999995</v>
      </c>
      <c r="Q77" s="189">
        <v>-11.034780000000001</v>
      </c>
      <c r="R77" s="188">
        <v>-26.76257</v>
      </c>
      <c r="S77" s="188">
        <v>-25.215959999999999</v>
      </c>
      <c r="T77" s="188">
        <v>-116.64407999999999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-179.65738999999999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-1.2705858088547558E-3</v>
      </c>
      <c r="E78" s="190">
        <f t="shared" ref="E78:P78" si="143">IFERROR(E77/E$11,"")</f>
        <v>-2.8752280913568375E-3</v>
      </c>
      <c r="F78" s="190">
        <f t="shared" si="143"/>
        <v>-1.3336203483785116E-3</v>
      </c>
      <c r="G78" s="190">
        <f t="shared" si="143"/>
        <v>-2.2585171297436254E-3</v>
      </c>
      <c r="H78" s="190">
        <f t="shared" si="143"/>
        <v>-1.2862721999902507E-3</v>
      </c>
      <c r="I78" s="190">
        <f t="shared" si="143"/>
        <v>-4.2916669049224655E-3</v>
      </c>
      <c r="J78" s="190">
        <f t="shared" si="143"/>
        <v>-2.3808942306153386E-3</v>
      </c>
      <c r="K78" s="190">
        <f t="shared" si="143"/>
        <v>-2.4818214730924302E-3</v>
      </c>
      <c r="L78" s="190">
        <f t="shared" si="143"/>
        <v>-2.7736115352029406E-3</v>
      </c>
      <c r="M78" s="190">
        <f t="shared" si="143"/>
        <v>-2.818367082552696E-3</v>
      </c>
      <c r="N78" s="190">
        <f t="shared" si="143"/>
        <v>-4.058845643608232E-3</v>
      </c>
      <c r="O78" s="190">
        <f t="shared" si="143"/>
        <v>-2.646977423593609E-3</v>
      </c>
      <c r="P78" s="190">
        <f t="shared" ca="1" si="143"/>
        <v>-1.7820785738810391E-3</v>
      </c>
      <c r="Q78" s="191">
        <f>IFERROR(Q77/Q$11,"")</f>
        <v>-2.3757250567590506E-4</v>
      </c>
      <c r="R78" s="190">
        <f t="shared" ref="R78:AO78" si="144">IFERROR(R77/R$11,"")</f>
        <v>-7.0578376889093256E-4</v>
      </c>
      <c r="S78" s="190">
        <f t="shared" si="144"/>
        <v>-6.7564553726970496E-4</v>
      </c>
      <c r="T78" s="190">
        <f t="shared" si="144"/>
        <v>-2.5563634295816609E-3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-1.0737533628341147E-3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-197.58295999999999</v>
      </c>
      <c r="E79" s="188">
        <v>-382.11556000000007</v>
      </c>
      <c r="F79" s="188">
        <v>-229.40367999999998</v>
      </c>
      <c r="G79" s="188">
        <v>-190.98169000000004</v>
      </c>
      <c r="H79" s="188">
        <v>-226.25558999999996</v>
      </c>
      <c r="I79" s="188">
        <v>-186.59130000000002</v>
      </c>
      <c r="J79" s="188">
        <v>-158.91087999999999</v>
      </c>
      <c r="K79" s="188">
        <v>-147.94948000000002</v>
      </c>
      <c r="L79" s="188">
        <v>-92.059149999999988</v>
      </c>
      <c r="M79" s="188">
        <v>-288.49142000000006</v>
      </c>
      <c r="N79" s="188">
        <v>-171.46129000000002</v>
      </c>
      <c r="O79" s="188">
        <v>-369.89995999999996</v>
      </c>
      <c r="P79" s="188">
        <f ca="1">SUMIF($D$4:$O$4,"&lt;"&amp;MONTH(TODAY()),$D79:$O79)</f>
        <v>-1226.3394800000001</v>
      </c>
      <c r="Q79" s="189">
        <v>-114.01243000000001</v>
      </c>
      <c r="R79" s="188">
        <v>-192.44228999999999</v>
      </c>
      <c r="S79" s="188">
        <v>-349.37001999999995</v>
      </c>
      <c r="T79" s="188">
        <v>-268.78070999999994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-924.60545000000002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-3.6062542087028195E-3</v>
      </c>
      <c r="E80" s="190">
        <f t="shared" ref="E80:P80" si="147">IFERROR(E79/E$11,"")</f>
        <v>-7.5038404195038174E-3</v>
      </c>
      <c r="F80" s="190">
        <f t="shared" si="147"/>
        <v>-4.9308606021798308E-3</v>
      </c>
      <c r="G80" s="190">
        <f t="shared" si="147"/>
        <v>-5.9321681171855224E-3</v>
      </c>
      <c r="H80" s="190">
        <f t="shared" si="147"/>
        <v>-5.0722057503405499E-3</v>
      </c>
      <c r="I80" s="190">
        <f t="shared" si="147"/>
        <v>-5.2945366389904273E-3</v>
      </c>
      <c r="J80" s="190">
        <f t="shared" si="147"/>
        <v>-6.1967762247867502E-3</v>
      </c>
      <c r="K80" s="190">
        <f t="shared" si="147"/>
        <v>-5.4229154682451756E-3</v>
      </c>
      <c r="L80" s="190">
        <f t="shared" si="147"/>
        <v>-4.1830338844876533E-3</v>
      </c>
      <c r="M80" s="190">
        <f t="shared" si="147"/>
        <v>-1.1057148805983703E-2</v>
      </c>
      <c r="N80" s="190">
        <f t="shared" si="147"/>
        <v>-4.7899909419678779E-3</v>
      </c>
      <c r="O80" s="190">
        <f t="shared" si="147"/>
        <v>-1.2735152319194825E-2</v>
      </c>
      <c r="P80" s="190">
        <f t="shared" ca="1" si="147"/>
        <v>-5.3543316225876918E-3</v>
      </c>
      <c r="Q80" s="191">
        <f>IFERROR(Q79/Q$11,"")</f>
        <v>-2.4546224458755614E-3</v>
      </c>
      <c r="R80" s="190">
        <f t="shared" ref="R80:AO80" si="148">IFERROR(R79/R$11,"")</f>
        <v>-5.0750972246014422E-3</v>
      </c>
      <c r="S80" s="190">
        <f t="shared" si="148"/>
        <v>-9.3611464671116036E-3</v>
      </c>
      <c r="T80" s="190">
        <f t="shared" si="148"/>
        <v>-5.8905790814329688E-3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-5.5260638665197686E-3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-66.730720000000005</v>
      </c>
      <c r="E81" s="188">
        <v>-67.218159999999997</v>
      </c>
      <c r="F81" s="188">
        <v>-67.218159999999997</v>
      </c>
      <c r="G81" s="188">
        <v>-67.218159999999997</v>
      </c>
      <c r="H81" s="188">
        <v>-67.218170000000001</v>
      </c>
      <c r="I81" s="188">
        <v>-108.90565999999997</v>
      </c>
      <c r="J81" s="188">
        <v>-75.555660000000003</v>
      </c>
      <c r="K81" s="188">
        <v>-71.924410000000009</v>
      </c>
      <c r="L81" s="188">
        <v>-67.218159999999983</v>
      </c>
      <c r="M81" s="188">
        <v>-67.218159999999983</v>
      </c>
      <c r="N81" s="188">
        <v>-67.218159999999983</v>
      </c>
      <c r="O81" s="188">
        <v>-120.53316</v>
      </c>
      <c r="P81" s="188">
        <f ca="1">SUMIF($D$4:$O$4,"&lt;"&amp;MONTH(TODAY()),$D81:$O81)</f>
        <v>-335.60336999999998</v>
      </c>
      <c r="Q81" s="189">
        <v>-67.218159999999983</v>
      </c>
      <c r="R81" s="188">
        <v>-67.218159999999983</v>
      </c>
      <c r="S81" s="188">
        <v>-67.218159999999983</v>
      </c>
      <c r="T81" s="188">
        <v>-67.218159999999983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-268.87263999999993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-1.2179589770786379E-3</v>
      </c>
      <c r="E82" s="190">
        <f t="shared" ref="E82:P82" si="151">IFERROR(E81/E$11,"")</f>
        <v>-1.3200047282363339E-3</v>
      </c>
      <c r="F82" s="190">
        <f t="shared" si="151"/>
        <v>-1.4448040977155215E-3</v>
      </c>
      <c r="G82" s="190">
        <f t="shared" si="151"/>
        <v>-2.087893481557709E-3</v>
      </c>
      <c r="H82" s="190">
        <f t="shared" si="151"/>
        <v>-1.5068992920854187E-3</v>
      </c>
      <c r="I82" s="190">
        <f t="shared" si="151"/>
        <v>-3.0902030644699616E-3</v>
      </c>
      <c r="J82" s="190">
        <f t="shared" si="151"/>
        <v>-2.9463150511536487E-3</v>
      </c>
      <c r="K82" s="190">
        <f t="shared" si="151"/>
        <v>-2.6363052815961772E-3</v>
      </c>
      <c r="L82" s="190">
        <f t="shared" si="151"/>
        <v>-3.0542954278082357E-3</v>
      </c>
      <c r="M82" s="190">
        <f t="shared" si="151"/>
        <v>-2.5763026074897516E-3</v>
      </c>
      <c r="N82" s="190">
        <f t="shared" si="151"/>
        <v>-1.8778254703189707E-3</v>
      </c>
      <c r="O82" s="190">
        <f t="shared" si="151"/>
        <v>-4.1497926956085129E-3</v>
      </c>
      <c r="P82" s="190">
        <f t="shared" ca="1" si="151"/>
        <v>-1.4652808345026918E-3</v>
      </c>
      <c r="Q82" s="191">
        <f>IFERROR(Q81/Q$11,"")</f>
        <v>-1.4471685614143542E-3</v>
      </c>
      <c r="R82" s="190">
        <f t="shared" ref="R82:AO82" si="152">IFERROR(R81/R$11,"")</f>
        <v>-1.7726805124737167E-3</v>
      </c>
      <c r="S82" s="190">
        <f t="shared" si="152"/>
        <v>-1.8010676503088115E-3</v>
      </c>
      <c r="T82" s="190">
        <f t="shared" si="152"/>
        <v>-1.4731484532071305E-3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-1.6069636844556533E-3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-1.89578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-2.3379500000000002</v>
      </c>
      <c r="S83" s="188">
        <v>0</v>
      </c>
      <c r="T83" s="188">
        <v>-2.546574062733953E-16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-2.3379500000000006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-8.6141485963470271E-5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-6.1656528594920297E-5</v>
      </c>
      <c r="S84" s="190">
        <f t="shared" si="156"/>
        <v>0</v>
      </c>
      <c r="T84" s="190">
        <f t="shared" si="156"/>
        <v>-5.5810537531731336E-21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-1.3973161218906828E-5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-554.18434999999999</v>
      </c>
      <c r="E85" s="176">
        <f t="shared" ref="E85:AB85" si="159">E87+E89+E91+E97+E99</f>
        <v>-528.53675999999996</v>
      </c>
      <c r="F85" s="176">
        <f t="shared" si="159"/>
        <v>-723.73785999999996</v>
      </c>
      <c r="G85" s="176">
        <f t="shared" si="159"/>
        <v>-686.1193099999997</v>
      </c>
      <c r="H85" s="176">
        <f t="shared" si="159"/>
        <v>-911.33250000000021</v>
      </c>
      <c r="I85" s="176">
        <f t="shared" si="159"/>
        <v>-596.56333999999993</v>
      </c>
      <c r="J85" s="176">
        <f t="shared" si="159"/>
        <v>-738.01744000000008</v>
      </c>
      <c r="K85" s="176">
        <f t="shared" si="159"/>
        <v>-566.50986</v>
      </c>
      <c r="L85" s="176">
        <f t="shared" si="159"/>
        <v>-668.51846999999964</v>
      </c>
      <c r="M85" s="176">
        <f t="shared" si="159"/>
        <v>-589.40708000000006</v>
      </c>
      <c r="N85" s="176">
        <f t="shared" si="159"/>
        <v>-487.41901000000007</v>
      </c>
      <c r="O85" s="176">
        <f t="shared" si="159"/>
        <v>-1287.7238899999998</v>
      </c>
      <c r="P85" s="176">
        <f t="shared" ca="1" si="159"/>
        <v>-3403.9107800000002</v>
      </c>
      <c r="Q85" s="177">
        <f>Q87+Q89+Q91+Q97+Q99+Q93+Q95</f>
        <v>-312.36874000000017</v>
      </c>
      <c r="R85" s="176">
        <f t="shared" ref="R85:T85" si="160">R87+R89+R91+R97+R99+R93+R95</f>
        <v>-433.34030000000007</v>
      </c>
      <c r="S85" s="176">
        <f t="shared" si="160"/>
        <v>-610.0066599999999</v>
      </c>
      <c r="T85" s="176">
        <f t="shared" si="160"/>
        <v>-384.13536999999997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-1739.8510700000002</v>
      </c>
      <c r="AD85" s="176">
        <v>-1115.6020202249999</v>
      </c>
      <c r="AE85" s="176">
        <v>-1115.6020202249999</v>
      </c>
      <c r="AF85" s="176">
        <v>-1115.6020202249999</v>
      </c>
      <c r="AG85" s="176">
        <v>-1115.6020202249999</v>
      </c>
      <c r="AH85" s="176">
        <v>-1115.6020202249999</v>
      </c>
      <c r="AI85" s="176">
        <v>-1115.6020202249999</v>
      </c>
      <c r="AJ85" s="176">
        <v>-1115.6020202249999</v>
      </c>
      <c r="AK85" s="176">
        <v>-1115.6020202249999</v>
      </c>
      <c r="AL85" s="176">
        <v>-1115.6020202249999</v>
      </c>
      <c r="AM85" s="176">
        <v>-1115.6020202249999</v>
      </c>
      <c r="AN85" s="176">
        <v>-1115.6020202249999</v>
      </c>
      <c r="AO85" s="178">
        <v>-1115.6020202249999</v>
      </c>
      <c r="AP85" s="5"/>
      <c r="AQ85" s="179">
        <v>-1115.6020202249999</v>
      </c>
      <c r="AR85" s="178">
        <f ca="1">SUMIF($AD$4:$AO$4,"&lt;"&amp;MONTH(TODAY()),$AD85:$AO85)</f>
        <v>-5578.0101011249999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-0.44013327652882972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-0.65566988671952586</v>
      </c>
      <c r="AV85" s="45">
        <f ca="1">IFERROR(($AC85/$AR85)-1,"")</f>
        <v>-0.68808750101598082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-1.0114888675545384E-2</v>
      </c>
      <c r="E86" s="196">
        <f t="shared" si="162"/>
        <v>-1.0379204403195692E-2</v>
      </c>
      <c r="F86" s="196">
        <f t="shared" si="162"/>
        <v>-1.5556204243017995E-2</v>
      </c>
      <c r="G86" s="196">
        <f t="shared" si="162"/>
        <v>-2.1311860290729057E-2</v>
      </c>
      <c r="H86" s="196">
        <f t="shared" si="162"/>
        <v>-2.0430283941149173E-2</v>
      </c>
      <c r="I86" s="196">
        <f t="shared" si="162"/>
        <v>-1.6927511953175215E-2</v>
      </c>
      <c r="J86" s="196">
        <f t="shared" si="162"/>
        <v>-2.8779205839587464E-2</v>
      </c>
      <c r="K86" s="196">
        <f t="shared" si="162"/>
        <v>-2.0764757555804918E-2</v>
      </c>
      <c r="L86" s="196">
        <f t="shared" si="162"/>
        <v>-3.0376506978565861E-2</v>
      </c>
      <c r="M86" s="196">
        <f t="shared" si="162"/>
        <v>-2.2590487408118896E-2</v>
      </c>
      <c r="N86" s="196">
        <f t="shared" si="162"/>
        <v>-1.3616674894041393E-2</v>
      </c>
      <c r="O86" s="196">
        <f t="shared" si="162"/>
        <v>-4.4334581393888441E-2</v>
      </c>
      <c r="P86" s="196">
        <f t="shared" ca="1" si="162"/>
        <v>-1.4861844886394047E-2</v>
      </c>
      <c r="Q86" s="197">
        <f t="shared" si="162"/>
        <v>-6.7251204153254834E-3</v>
      </c>
      <c r="R86" s="196">
        <f t="shared" si="162"/>
        <v>-1.142807100163876E-2</v>
      </c>
      <c r="S86" s="196">
        <f t="shared" si="162"/>
        <v>-1.6344738710475357E-2</v>
      </c>
      <c r="T86" s="196">
        <f t="shared" si="162"/>
        <v>-8.4186836732461703E-3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-1.0398519856283301E-2</v>
      </c>
      <c r="AD86" s="185">
        <f t="shared" si="162"/>
        <v>-2.5995808734644781E-2</v>
      </c>
      <c r="AE86" s="185">
        <f t="shared" si="162"/>
        <v>-2.5960378774247339E-2</v>
      </c>
      <c r="AF86" s="185">
        <f t="shared" si="162"/>
        <v>-2.7034916610712587E-2</v>
      </c>
      <c r="AG86" s="185">
        <f t="shared" si="162"/>
        <v>-2.9312310640977744E-2</v>
      </c>
      <c r="AH86" s="185">
        <f t="shared" si="162"/>
        <v>-3.0080499497617E-2</v>
      </c>
      <c r="AI86" s="185">
        <f t="shared" si="162"/>
        <v>-3.208662353725588E-2</v>
      </c>
      <c r="AJ86" s="185">
        <f t="shared" si="162"/>
        <v>-3.3115730057681307E-2</v>
      </c>
      <c r="AK86" s="185">
        <f t="shared" si="162"/>
        <v>-3.463427321866408E-2</v>
      </c>
      <c r="AL86" s="185">
        <f t="shared" si="162"/>
        <v>-3.5020905889507424E-2</v>
      </c>
      <c r="AM86" s="185">
        <f t="shared" si="162"/>
        <v>-3.3281388950126112E-2</v>
      </c>
      <c r="AN86" s="185">
        <f t="shared" si="162"/>
        <v>-3.2198218957840918E-2</v>
      </c>
      <c r="AO86" s="186">
        <f t="shared" si="162"/>
        <v>-3.2087197089056607E-2</v>
      </c>
      <c r="AP86" s="5"/>
      <c r="AQ86" s="146">
        <f>IFERROR(AQ85/AQ$11,"")</f>
        <v>-2.9312310640977744E-2</v>
      </c>
      <c r="AR86" s="147">
        <f ca="1">IFERROR(AR85/AR$11,"")</f>
        <v>-2.7573022221981828E-2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-1.2893176617482887E-2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-2.0893626967731574E-2</v>
      </c>
      <c r="AV86" s="45">
        <f ca="1">IF($AR86&lt;&gt;0,IFERROR(($AR86-$AC86),""),"")</f>
        <v>-1.7174502365698528E-2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-387.12171999999993</v>
      </c>
      <c r="E87" s="176">
        <v>-283.69248999999991</v>
      </c>
      <c r="F87" s="176">
        <v>-390.58275999999995</v>
      </c>
      <c r="G87" s="176">
        <v>-515.33960999999977</v>
      </c>
      <c r="H87" s="176">
        <v>-443.66595000000024</v>
      </c>
      <c r="I87" s="176">
        <v>-431.60004999999995</v>
      </c>
      <c r="J87" s="176">
        <v>-445.97825000000006</v>
      </c>
      <c r="K87" s="176">
        <v>-331.55581000000006</v>
      </c>
      <c r="L87" s="176">
        <v>-447.69347999999962</v>
      </c>
      <c r="M87" s="176">
        <v>-314.16414000000003</v>
      </c>
      <c r="N87" s="176">
        <v>-343.3222100000001</v>
      </c>
      <c r="O87" s="176">
        <v>-549.82818999999972</v>
      </c>
      <c r="P87" s="176">
        <f ca="1">SUMIF($D$4:$O$4,"&lt;"&amp;MONTH(TODAY()),$D87:$O87)</f>
        <v>-2020.4025299999998</v>
      </c>
      <c r="Q87" s="177">
        <v>-312.36874000000017</v>
      </c>
      <c r="R87" s="176">
        <v>-425.01430000000005</v>
      </c>
      <c r="S87" s="176">
        <v>-454.93694999999985</v>
      </c>
      <c r="T87" s="176">
        <v>-386.64576999999997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-1578.96576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-7.0656868994688326E-3</v>
      </c>
      <c r="E88" s="185">
        <f t="shared" si="164"/>
        <v>-5.571045505636257E-3</v>
      </c>
      <c r="F88" s="185">
        <f t="shared" si="164"/>
        <v>-8.3952844312465275E-3</v>
      </c>
      <c r="G88" s="185">
        <f t="shared" si="164"/>
        <v>-1.6007195265498066E-2</v>
      </c>
      <c r="H88" s="185">
        <f t="shared" si="164"/>
        <v>-9.9461188243804479E-3</v>
      </c>
      <c r="I88" s="185">
        <f t="shared" si="164"/>
        <v>-1.2246671083352223E-2</v>
      </c>
      <c r="J88" s="185">
        <f t="shared" si="164"/>
        <v>-1.7391052244956431E-2</v>
      </c>
      <c r="K88" s="185">
        <f t="shared" si="164"/>
        <v>-1.2152791146245047E-2</v>
      </c>
      <c r="L88" s="185">
        <f t="shared" si="164"/>
        <v>-2.0342540602473452E-2</v>
      </c>
      <c r="M88" s="185">
        <f t="shared" si="164"/>
        <v>-1.2041119439475518E-2</v>
      </c>
      <c r="N88" s="185">
        <f t="shared" si="164"/>
        <v>-9.5911460602938065E-3</v>
      </c>
      <c r="O88" s="185">
        <f t="shared" si="164"/>
        <v>-1.892983645912584E-2</v>
      </c>
      <c r="P88" s="185">
        <f t="shared" ca="1" si="164"/>
        <v>-8.821297310541756E-3</v>
      </c>
      <c r="Q88" s="199">
        <f t="shared" si="164"/>
        <v>-6.7251204153254834E-3</v>
      </c>
      <c r="R88" s="185">
        <f t="shared" si="164"/>
        <v>-1.1208497333647012E-2</v>
      </c>
      <c r="S88" s="185">
        <f t="shared" si="164"/>
        <v>-1.2189744907851647E-2</v>
      </c>
      <c r="T88" s="185">
        <f t="shared" si="164"/>
        <v>-8.4737014225706279E-3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-9.4369610657258456E-3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0</v>
      </c>
      <c r="E89" s="176">
        <v>0</v>
      </c>
      <c r="F89" s="176">
        <v>-37.911700000000017</v>
      </c>
      <c r="G89" s="176">
        <v>-106.31161999999999</v>
      </c>
      <c r="H89" s="176">
        <v>-6</v>
      </c>
      <c r="I89" s="176">
        <v>-33.883989999999997</v>
      </c>
      <c r="J89" s="176">
        <v>-36.830430000000007</v>
      </c>
      <c r="K89" s="176">
        <v>0</v>
      </c>
      <c r="L89" s="176">
        <v>-16.573690000000003</v>
      </c>
      <c r="M89" s="176">
        <v>-15.837080000000002</v>
      </c>
      <c r="N89" s="176">
        <v>-25.358909999999995</v>
      </c>
      <c r="O89" s="176">
        <v>0</v>
      </c>
      <c r="P89" s="176">
        <f ca="1">SUMIF($D$4:$O$4,"&lt;"&amp;MONTH(TODAY()),$D89:$O89)</f>
        <v>-150.22332</v>
      </c>
      <c r="Q89" s="177">
        <v>0</v>
      </c>
      <c r="R89" s="176">
        <v>-8.3260000000000005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-8.3260000000000005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0</v>
      </c>
      <c r="E90" s="185">
        <f t="shared" si="166"/>
        <v>0</v>
      </c>
      <c r="F90" s="185">
        <f t="shared" si="166"/>
        <v>-8.1488364917102116E-4</v>
      </c>
      <c r="G90" s="185">
        <f t="shared" si="166"/>
        <v>-3.302193014682939E-3</v>
      </c>
      <c r="H90" s="185">
        <f t="shared" si="166"/>
        <v>-1.3450821039181089E-4</v>
      </c>
      <c r="I90" s="185">
        <f t="shared" si="166"/>
        <v>-9.6145976007555123E-4</v>
      </c>
      <c r="J90" s="185">
        <f t="shared" si="166"/>
        <v>-1.4362133855949494E-3</v>
      </c>
      <c r="K90" s="185">
        <f t="shared" si="166"/>
        <v>0</v>
      </c>
      <c r="L90" s="185">
        <f t="shared" si="166"/>
        <v>-7.5308436870201597E-4</v>
      </c>
      <c r="M90" s="185">
        <f t="shared" si="166"/>
        <v>-6.0699534915897445E-4</v>
      </c>
      <c r="N90" s="185">
        <f t="shared" si="166"/>
        <v>-7.0843365985511126E-4</v>
      </c>
      <c r="O90" s="185">
        <f t="shared" si="166"/>
        <v>0</v>
      </c>
      <c r="P90" s="185">
        <f t="shared" ca="1" si="166"/>
        <v>-6.5589136274574634E-4</v>
      </c>
      <c r="Q90" s="199">
        <f t="shared" si="166"/>
        <v>0</v>
      </c>
      <c r="R90" s="185">
        <f t="shared" si="166"/>
        <v>-2.1957366799174762E-4</v>
      </c>
      <c r="S90" s="185">
        <f t="shared" si="166"/>
        <v>0</v>
      </c>
      <c r="T90" s="185">
        <f t="shared" si="166"/>
        <v>0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-4.9761774335900352E-5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-167.06263000000001</v>
      </c>
      <c r="E91" s="176">
        <f t="shared" ref="E91:O91" si="168">+E93+E95</f>
        <v>-244.84427000000002</v>
      </c>
      <c r="F91" s="176">
        <f t="shared" si="168"/>
        <v>-295.24340000000001</v>
      </c>
      <c r="G91" s="176">
        <f t="shared" si="168"/>
        <v>-64.46808</v>
      </c>
      <c r="H91" s="176">
        <f t="shared" si="168"/>
        <v>-461.66655000000003</v>
      </c>
      <c r="I91" s="176">
        <f t="shared" si="168"/>
        <v>-131.07929999999999</v>
      </c>
      <c r="J91" s="176">
        <f t="shared" si="168"/>
        <v>-255.20875999999998</v>
      </c>
      <c r="K91" s="176">
        <f t="shared" si="168"/>
        <v>-206.79405000000003</v>
      </c>
      <c r="L91" s="176">
        <f t="shared" si="168"/>
        <v>-204.25129999999999</v>
      </c>
      <c r="M91" s="176">
        <f t="shared" si="168"/>
        <v>-259.40586000000002</v>
      </c>
      <c r="N91" s="176">
        <f t="shared" si="168"/>
        <v>-64.297889999999995</v>
      </c>
      <c r="O91" s="176">
        <f t="shared" si="168"/>
        <v>-659.29357000000005</v>
      </c>
      <c r="P91" s="176">
        <f ca="1">SUMIF($D$4:$O$4,"&lt;"&amp;MONTH(TODAY()),$D91:$O91)</f>
        <v>-1233.28493</v>
      </c>
      <c r="Q91" s="177">
        <f>+Q93+Q95</f>
        <v>0</v>
      </c>
      <c r="R91" s="176">
        <f t="shared" ref="R91:AB91" si="169">+R93+R95</f>
        <v>0</v>
      </c>
      <c r="S91" s="176">
        <f t="shared" si="169"/>
        <v>-49.918800000000005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-49.918800000000005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-3.0492017760765503E-3</v>
      </c>
      <c r="E92" s="185">
        <f t="shared" si="171"/>
        <v>-4.8081588975594338E-3</v>
      </c>
      <c r="F92" s="185">
        <f t="shared" si="171"/>
        <v>-6.3460361626004472E-3</v>
      </c>
      <c r="G92" s="185">
        <f t="shared" si="171"/>
        <v>-2.0024720105480559E-3</v>
      </c>
      <c r="H92" s="185">
        <f t="shared" si="171"/>
        <v>-1.0349656906376915E-2</v>
      </c>
      <c r="I92" s="185">
        <f t="shared" si="171"/>
        <v>-3.7193811097474415E-3</v>
      </c>
      <c r="J92" s="185">
        <f t="shared" si="171"/>
        <v>-9.951940209036083E-3</v>
      </c>
      <c r="K92" s="185">
        <f t="shared" si="171"/>
        <v>-7.5797944844825833E-3</v>
      </c>
      <c r="L92" s="185">
        <f t="shared" si="171"/>
        <v>-9.2808820073903894E-3</v>
      </c>
      <c r="M92" s="185">
        <f t="shared" si="171"/>
        <v>-9.9423726194844027E-3</v>
      </c>
      <c r="N92" s="185">
        <f t="shared" si="171"/>
        <v>-1.7962439842115205E-3</v>
      </c>
      <c r="O92" s="185">
        <f t="shared" si="171"/>
        <v>-2.269858054868602E-2</v>
      </c>
      <c r="P92" s="185">
        <f t="shared" ca="1" si="171"/>
        <v>-5.3846562131065435E-3</v>
      </c>
      <c r="Q92" s="199">
        <f t="shared" si="171"/>
        <v>0</v>
      </c>
      <c r="R92" s="185">
        <f t="shared" si="171"/>
        <v>0</v>
      </c>
      <c r="S92" s="185">
        <f t="shared" si="171"/>
        <v>-1.3375423519810053E-3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-2.983483138024192E-4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-167.06263000000001</v>
      </c>
      <c r="E95" s="176">
        <v>-244.84427000000002</v>
      </c>
      <c r="F95" s="176">
        <v>-295.24340000000001</v>
      </c>
      <c r="G95" s="176">
        <v>-64.46808</v>
      </c>
      <c r="H95" s="176">
        <v>-461.66655000000003</v>
      </c>
      <c r="I95" s="176">
        <v>-131.07929999999999</v>
      </c>
      <c r="J95" s="176">
        <v>-255.20875999999998</v>
      </c>
      <c r="K95" s="176">
        <v>-206.79405000000003</v>
      </c>
      <c r="L95" s="176">
        <v>-204.25129999999999</v>
      </c>
      <c r="M95" s="176">
        <v>-259.40586000000002</v>
      </c>
      <c r="N95" s="176">
        <v>-64.297889999999995</v>
      </c>
      <c r="O95" s="176">
        <v>-659.29357000000005</v>
      </c>
      <c r="P95" s="176">
        <f ca="1">SUMIF($D$4:$O$4,"&lt;"&amp;MONTH(TODAY()),$D95:$O95)</f>
        <v>-1233.28493</v>
      </c>
      <c r="Q95" s="177">
        <v>0</v>
      </c>
      <c r="R95" s="176">
        <v>0</v>
      </c>
      <c r="S95" s="176">
        <v>-49.918800000000005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-49.918800000000005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-3.0492017760765503E-3</v>
      </c>
      <c r="E96" s="185">
        <f t="shared" si="175"/>
        <v>-4.8081588975594338E-3</v>
      </c>
      <c r="F96" s="185">
        <f t="shared" si="175"/>
        <v>-6.3460361626004472E-3</v>
      </c>
      <c r="G96" s="185">
        <f t="shared" si="175"/>
        <v>-2.0024720105480559E-3</v>
      </c>
      <c r="H96" s="185">
        <f t="shared" si="175"/>
        <v>-1.0349656906376915E-2</v>
      </c>
      <c r="I96" s="185">
        <f t="shared" si="175"/>
        <v>-3.7193811097474415E-3</v>
      </c>
      <c r="J96" s="185">
        <f t="shared" si="175"/>
        <v>-9.951940209036083E-3</v>
      </c>
      <c r="K96" s="185">
        <f t="shared" si="175"/>
        <v>-7.5797944844825833E-3</v>
      </c>
      <c r="L96" s="185">
        <f t="shared" si="175"/>
        <v>-9.2808820073903894E-3</v>
      </c>
      <c r="M96" s="185">
        <f t="shared" si="175"/>
        <v>-9.9423726194844027E-3</v>
      </c>
      <c r="N96" s="185">
        <f t="shared" si="175"/>
        <v>-1.7962439842115205E-3</v>
      </c>
      <c r="O96" s="185">
        <f t="shared" si="175"/>
        <v>-2.269858054868602E-2</v>
      </c>
      <c r="P96" s="185">
        <f t="shared" ca="1" si="175"/>
        <v>-5.3846562131065435E-3</v>
      </c>
      <c r="Q96" s="199">
        <f t="shared" si="175"/>
        <v>0</v>
      </c>
      <c r="R96" s="185">
        <f t="shared" si="175"/>
        <v>0</v>
      </c>
      <c r="S96" s="185">
        <f t="shared" si="175"/>
        <v>-1.3375423519810053E-3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-2.983483138024192E-4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-28.16</v>
      </c>
      <c r="L97" s="176">
        <v>0</v>
      </c>
      <c r="M97" s="176">
        <v>0</v>
      </c>
      <c r="N97" s="176">
        <v>-54.44</v>
      </c>
      <c r="O97" s="176">
        <v>-78.602130000000002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-55.232109999999999</v>
      </c>
      <c r="T97" s="176">
        <v>2.5103999999999997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-52.721710000000002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0</v>
      </c>
      <c r="E98" s="185">
        <f t="shared" si="177"/>
        <v>0</v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-1.0321719250772907E-3</v>
      </c>
      <c r="L98" s="185">
        <f t="shared" si="177"/>
        <v>0</v>
      </c>
      <c r="M98" s="185">
        <f t="shared" si="177"/>
        <v>0</v>
      </c>
      <c r="N98" s="185">
        <f t="shared" si="177"/>
        <v>-1.5208511896809549E-3</v>
      </c>
      <c r="O98" s="185">
        <f t="shared" si="177"/>
        <v>-2.7061643860765848E-3</v>
      </c>
      <c r="P98" s="185">
        <f t="shared" ca="1" si="177"/>
        <v>0</v>
      </c>
      <c r="Q98" s="199">
        <f t="shared" si="177"/>
        <v>0</v>
      </c>
      <c r="R98" s="185">
        <f t="shared" si="177"/>
        <v>0</v>
      </c>
      <c r="S98" s="185">
        <f t="shared" si="177"/>
        <v>-1.4799090986616986E-3</v>
      </c>
      <c r="T98" s="185">
        <f t="shared" si="177"/>
        <v>5.501774932445608E-5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-3.151003886167164E-4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0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0</v>
      </c>
      <c r="G100" s="185">
        <f t="shared" si="179"/>
        <v>0</v>
      </c>
      <c r="H100" s="185">
        <f t="shared" si="179"/>
        <v>0</v>
      </c>
      <c r="I100" s="185">
        <f t="shared" si="179"/>
        <v>0</v>
      </c>
      <c r="J100" s="185">
        <f t="shared" si="179"/>
        <v>0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0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-738.64552999999989</v>
      </c>
      <c r="E101" s="176">
        <f t="shared" si="181"/>
        <v>-673.21748000000002</v>
      </c>
      <c r="F101" s="176">
        <f t="shared" si="181"/>
        <v>-668.0619099999999</v>
      </c>
      <c r="G101" s="176">
        <f t="shared" si="181"/>
        <v>-729.18740999999989</v>
      </c>
      <c r="H101" s="176">
        <f t="shared" si="181"/>
        <v>-859.32145000000003</v>
      </c>
      <c r="I101" s="176">
        <f t="shared" si="181"/>
        <v>-970.39348000000007</v>
      </c>
      <c r="J101" s="176">
        <f t="shared" si="181"/>
        <v>-1113.8611999999998</v>
      </c>
      <c r="K101" s="176">
        <f t="shared" si="181"/>
        <v>-1312.3091400000003</v>
      </c>
      <c r="L101" s="176">
        <f t="shared" si="181"/>
        <v>-1460.3721300000002</v>
      </c>
      <c r="M101" s="176">
        <f t="shared" si="181"/>
        <v>-1221.1858500000001</v>
      </c>
      <c r="N101" s="176">
        <f t="shared" si="181"/>
        <v>-1214.6402800000003</v>
      </c>
      <c r="O101" s="176">
        <f t="shared" si="181"/>
        <v>-1565.8742499999998</v>
      </c>
      <c r="P101" s="176">
        <f t="shared" ca="1" si="181"/>
        <v>-3668.4337799999994</v>
      </c>
      <c r="Q101" s="177">
        <f t="shared" si="181"/>
        <v>-862.93479000000002</v>
      </c>
      <c r="R101" s="176">
        <f t="shared" si="181"/>
        <v>-938.23797999999999</v>
      </c>
      <c r="S101" s="176">
        <f t="shared" si="181"/>
        <v>-818.51025000000004</v>
      </c>
      <c r="T101" s="176">
        <f t="shared" si="181"/>
        <v>-913.61876999999993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-3533.3017900000004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-1991.118586203145</v>
      </c>
      <c r="AR101" s="178">
        <f t="shared" ca="1" si="183"/>
        <v>-9955.5929310157244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0.25292724129726829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-0.64509378652954696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-1.3481646146520048E-2</v>
      </c>
      <c r="E102" s="196">
        <f t="shared" si="186"/>
        <v>-1.3220389500863303E-2</v>
      </c>
      <c r="F102" s="196">
        <f t="shared" si="186"/>
        <v>-1.4359491320435696E-2</v>
      </c>
      <c r="G102" s="196">
        <f t="shared" si="186"/>
        <v>-2.2649617903449729E-2</v>
      </c>
      <c r="H102" s="196">
        <f t="shared" si="186"/>
        <v>-1.9264298398466002E-2</v>
      </c>
      <c r="I102" s="196">
        <f t="shared" si="186"/>
        <v>-2.7534959208159352E-2</v>
      </c>
      <c r="J102" s="196">
        <f t="shared" si="186"/>
        <v>-4.3435343142473562E-2</v>
      </c>
      <c r="K102" s="196">
        <f t="shared" si="186"/>
        <v>-4.810115949326435E-2</v>
      </c>
      <c r="L102" s="196">
        <f t="shared" si="186"/>
        <v>-6.6357185611114256E-2</v>
      </c>
      <c r="M102" s="196">
        <f t="shared" si="186"/>
        <v>-4.6804974869657096E-2</v>
      </c>
      <c r="N102" s="196">
        <f t="shared" si="186"/>
        <v>-3.3932533337112582E-2</v>
      </c>
      <c r="O102" s="196">
        <f t="shared" si="186"/>
        <v>-5.3910919823984181E-2</v>
      </c>
      <c r="P102" s="196">
        <f t="shared" ca="1" si="186"/>
        <v>-1.6016781090357535E-2</v>
      </c>
      <c r="Q102" s="197">
        <f t="shared" si="186"/>
        <v>-1.8578492756104872E-2</v>
      </c>
      <c r="R102" s="196">
        <f t="shared" si="186"/>
        <v>-2.4743256631968281E-2</v>
      </c>
      <c r="S102" s="196">
        <f t="shared" si="186"/>
        <v>-2.193145918783225E-2</v>
      </c>
      <c r="T102" s="196">
        <f t="shared" si="186"/>
        <v>-2.0022804519589665E-2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-2.1117387260943164E-2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-5.2316404473738601E-2</v>
      </c>
      <c r="AR102" s="147">
        <f ca="1">IFERROR(AR101/AR$11,"")</f>
        <v>-4.9212134819285845E-2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-2.6268133838600639E-3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2.0022804519589665E-2</v>
      </c>
      <c r="AV102" s="45">
        <f ca="1">IF($AR102&lt;&gt;0,IFERROR(($AR102-$AC102),""),"")</f>
        <v>-2.8094747558342681E-2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-690.50774999999987</v>
      </c>
      <c r="E103" s="176">
        <v>-634.13017000000002</v>
      </c>
      <c r="F103" s="176">
        <v>-639.65085999999997</v>
      </c>
      <c r="G103" s="176">
        <v>-671.98706999999979</v>
      </c>
      <c r="H103" s="176">
        <v>-830.98913000000005</v>
      </c>
      <c r="I103" s="176">
        <v>-952.06348000000003</v>
      </c>
      <c r="J103" s="176">
        <v>-1093.3508599999998</v>
      </c>
      <c r="K103" s="176">
        <v>-1260.2267200000001</v>
      </c>
      <c r="L103" s="176">
        <v>-1398.6206900000002</v>
      </c>
      <c r="M103" s="176">
        <v>-1200.25431</v>
      </c>
      <c r="N103" s="176">
        <v>-1193.0422400000002</v>
      </c>
      <c r="O103" s="176">
        <v>-919.01896000000011</v>
      </c>
      <c r="P103" s="176">
        <f ca="1">SUMIF($D$4:$O$4,"&lt;"&amp;MONTH(TODAY()),$D103:$O103)</f>
        <v>-3467.2649799999995</v>
      </c>
      <c r="Q103" s="177">
        <v>-842.27327000000002</v>
      </c>
      <c r="R103" s="176">
        <v>-743.53879000000006</v>
      </c>
      <c r="S103" s="176">
        <v>-712.18707000000006</v>
      </c>
      <c r="T103" s="176">
        <v>-743.07154999999989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-3041.0706799999998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-1.2603042689407094E-2</v>
      </c>
      <c r="E104" s="185">
        <f t="shared" ref="E104:P104" si="188">IFERROR(E103/E$11,"")</f>
        <v>-1.2452807734060415E-2</v>
      </c>
      <c r="F104" s="185">
        <f t="shared" si="188"/>
        <v>-1.3748817040443496E-2</v>
      </c>
      <c r="G104" s="185">
        <f t="shared" si="188"/>
        <v>-2.0872892431808062E-2</v>
      </c>
      <c r="H104" s="185">
        <f t="shared" si="188"/>
        <v>-1.862914345522465E-2</v>
      </c>
      <c r="I104" s="185">
        <f t="shared" si="188"/>
        <v>-2.701484462300616E-2</v>
      </c>
      <c r="J104" s="185">
        <f t="shared" si="188"/>
        <v>-4.2635536437770315E-2</v>
      </c>
      <c r="K104" s="185">
        <f t="shared" si="188"/>
        <v>-4.6192139190917615E-2</v>
      </c>
      <c r="L104" s="185">
        <f t="shared" si="188"/>
        <v>-6.3551289989267803E-2</v>
      </c>
      <c r="M104" s="185">
        <f t="shared" si="188"/>
        <v>-4.6002721712463022E-2</v>
      </c>
      <c r="N104" s="185">
        <f t="shared" si="188"/>
        <v>-3.3329164401977071E-2</v>
      </c>
      <c r="O104" s="185">
        <f t="shared" si="188"/>
        <v>-3.1640572331578569E-2</v>
      </c>
      <c r="P104" s="185">
        <f t="shared" ca="1" si="188"/>
        <v>-1.5138456217934757E-2</v>
      </c>
      <c r="Q104" s="199">
        <f>IFERROR(Q103/Q$11,"")</f>
        <v>-1.8133662041086282E-2</v>
      </c>
      <c r="R104" s="185">
        <f t="shared" ref="R104:AO104" si="189">IFERROR(R103/R$11,"")</f>
        <v>-1.9608640333226731E-2</v>
      </c>
      <c r="S104" s="185">
        <f t="shared" si="189"/>
        <v>-1.9082597511523931E-2</v>
      </c>
      <c r="T104" s="185">
        <f t="shared" si="189"/>
        <v>-1.6285103675922178E-2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-1.817548317531624E-2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-19.596450000000004</v>
      </c>
      <c r="E105" s="176">
        <v>-25.55430999999999</v>
      </c>
      <c r="F105" s="176">
        <v>-13.318050000000007</v>
      </c>
      <c r="G105" s="176">
        <v>-45.461340000000014</v>
      </c>
      <c r="H105" s="176">
        <v>-19.635319999999993</v>
      </c>
      <c r="I105" s="176">
        <v>0</v>
      </c>
      <c r="J105" s="176">
        <v>-20.510339999999999</v>
      </c>
      <c r="K105" s="176">
        <v>-19.595419999999997</v>
      </c>
      <c r="L105" s="176">
        <v>0</v>
      </c>
      <c r="M105" s="176">
        <v>0</v>
      </c>
      <c r="N105" s="176">
        <v>0</v>
      </c>
      <c r="O105" s="176">
        <v>-602.8922799999998</v>
      </c>
      <c r="P105" s="176">
        <f ca="1">SUMIF($D$4:$O$4,"&lt;"&amp;MONTH(TODAY()),$D105:$O105)</f>
        <v>-123.56547</v>
      </c>
      <c r="Q105" s="177">
        <v>-4.0015999999999998</v>
      </c>
      <c r="R105" s="176">
        <v>-175.44550999999993</v>
      </c>
      <c r="S105" s="176">
        <v>-55.543619999999983</v>
      </c>
      <c r="T105" s="176">
        <v>-54.252240000000036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-289.24296999999996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-3.5767143223350024E-4</v>
      </c>
      <c r="E106" s="185">
        <f t="shared" ref="E106:P106" si="192">IFERROR(E105/E$11,"")</f>
        <v>-5.0182584627155849E-4</v>
      </c>
      <c r="F106" s="185">
        <f t="shared" si="192"/>
        <v>-2.8626152833669075E-4</v>
      </c>
      <c r="G106" s="185">
        <f t="shared" si="192"/>
        <v>-1.4120951160947989E-3</v>
      </c>
      <c r="H106" s="185">
        <f t="shared" si="192"/>
        <v>-4.401852922784219E-4</v>
      </c>
      <c r="I106" s="185">
        <f t="shared" si="192"/>
        <v>0</v>
      </c>
      <c r="J106" s="185">
        <f t="shared" si="192"/>
        <v>-7.9980670470324424E-4</v>
      </c>
      <c r="K106" s="185">
        <f t="shared" si="192"/>
        <v>-7.1824724375348157E-4</v>
      </c>
      <c r="L106" s="185">
        <f t="shared" si="192"/>
        <v>0</v>
      </c>
      <c r="M106" s="185">
        <f t="shared" si="192"/>
        <v>0</v>
      </c>
      <c r="N106" s="185">
        <f t="shared" si="192"/>
        <v>0</v>
      </c>
      <c r="O106" s="185">
        <f t="shared" si="192"/>
        <v>-2.0756760876283017E-2</v>
      </c>
      <c r="P106" s="185">
        <f t="shared" ca="1" si="192"/>
        <v>-5.3950028868100265E-4</v>
      </c>
      <c r="Q106" s="199">
        <f>IFERROR(Q105/Q$11,"")</f>
        <v>-8.6152160597012493E-5</v>
      </c>
      <c r="R106" s="185">
        <f t="shared" ref="R106:AO106" si="193">IFERROR(R105/R$11,"")</f>
        <v>-4.6268573340599107E-3</v>
      </c>
      <c r="S106" s="185">
        <f t="shared" si="193"/>
        <v>-1.4882558100823573E-3</v>
      </c>
      <c r="T106" s="185">
        <f t="shared" si="193"/>
        <v>-1.188988265061437E-3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-1.728710473382848E-3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-99.884460000000004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-99.884460000000004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0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-2.1890607798313662E-3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-5.9697669447312813E-4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-16.841380000000001</v>
      </c>
      <c r="N109" s="176">
        <v>0</v>
      </c>
      <c r="O109" s="176">
        <v>-19.272410000000001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-21.5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-21.5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-6.4548763619423329E-4</v>
      </c>
      <c r="N110" s="185">
        <f t="shared" si="200"/>
        <v>0</v>
      </c>
      <c r="O110" s="185">
        <f t="shared" si="200"/>
        <v>-6.6352285333573318E-4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-5.7607876326337194E-4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-1.2849845642827978E-4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-28.541330000000002</v>
      </c>
      <c r="E111" s="176">
        <v>-13.532999999999998</v>
      </c>
      <c r="F111" s="176">
        <v>-15.093000000000004</v>
      </c>
      <c r="G111" s="176">
        <v>-11.738999999999999</v>
      </c>
      <c r="H111" s="176">
        <v>-8.6969999999999992</v>
      </c>
      <c r="I111" s="176">
        <v>-18.329999999999998</v>
      </c>
      <c r="J111" s="176">
        <v>0</v>
      </c>
      <c r="K111" s="176">
        <v>-32.487000000000009</v>
      </c>
      <c r="L111" s="176">
        <v>-61.751440000000017</v>
      </c>
      <c r="M111" s="176">
        <v>-4.0901600000000009</v>
      </c>
      <c r="N111" s="176">
        <v>-21.598039999999994</v>
      </c>
      <c r="O111" s="176">
        <v>-24.6906</v>
      </c>
      <c r="P111" s="176">
        <f ca="1">SUMIF($D$4:$O$4,"&lt;"&amp;MONTH(TODAY()),$D111:$O111)</f>
        <v>-77.603330000000014</v>
      </c>
      <c r="Q111" s="177">
        <v>-16.65992</v>
      </c>
      <c r="R111" s="176">
        <v>-19.253680000000003</v>
      </c>
      <c r="S111" s="176">
        <v>-29.279559999999996</v>
      </c>
      <c r="T111" s="176">
        <v>-16.410520000000002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-81.603680000000011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-5.2093202487945352E-4</v>
      </c>
      <c r="E112" s="185">
        <f t="shared" ref="E112:P112" si="204">IFERROR(E111/E$11,"")</f>
        <v>-2.6575592053133118E-4</v>
      </c>
      <c r="F112" s="185">
        <f t="shared" si="204"/>
        <v>-3.2441275165551056E-4</v>
      </c>
      <c r="G112" s="185">
        <f t="shared" si="204"/>
        <v>-3.6463035554686328E-4</v>
      </c>
      <c r="H112" s="185">
        <f t="shared" si="204"/>
        <v>-1.9496965096292988E-4</v>
      </c>
      <c r="I112" s="185">
        <f t="shared" si="204"/>
        <v>-5.2011458515319046E-4</v>
      </c>
      <c r="J112" s="185">
        <f t="shared" si="204"/>
        <v>0</v>
      </c>
      <c r="K112" s="185">
        <f t="shared" si="204"/>
        <v>-1.1907730585932511E-3</v>
      </c>
      <c r="L112" s="185">
        <f t="shared" si="204"/>
        <v>-2.8058956218464577E-3</v>
      </c>
      <c r="M112" s="185">
        <f t="shared" si="204"/>
        <v>-1.5676552099983527E-4</v>
      </c>
      <c r="N112" s="185">
        <f t="shared" si="204"/>
        <v>-6.0336893513550415E-4</v>
      </c>
      <c r="O112" s="185">
        <f t="shared" si="204"/>
        <v>-8.5006376278686749E-4</v>
      </c>
      <c r="P112" s="185">
        <f t="shared" ca="1" si="204"/>
        <v>-3.3882458374177773E-4</v>
      </c>
      <c r="Q112" s="199">
        <f>IFERROR(Q111/Q$11,"")</f>
        <v>-3.5867855442157649E-4</v>
      </c>
      <c r="R112" s="185">
        <f t="shared" ref="R112:AO112" si="205">IFERROR(R111/R$11,"")</f>
        <v>-5.0775896468164205E-4</v>
      </c>
      <c r="S112" s="185">
        <f t="shared" si="205"/>
        <v>-7.8452710296259031E-4</v>
      </c>
      <c r="T112" s="185">
        <f t="shared" si="205"/>
        <v>-3.5965179877468659E-4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-4.8771846134266453E-4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-1991.118586203145</v>
      </c>
      <c r="AE113" s="176">
        <v>-1991.118586203145</v>
      </c>
      <c r="AF113" s="176">
        <v>-1991.118586203145</v>
      </c>
      <c r="AG113" s="176">
        <v>-1991.118586203145</v>
      </c>
      <c r="AH113" s="176">
        <v>-1991.118586203145</v>
      </c>
      <c r="AI113" s="176">
        <v>-1991.118586203145</v>
      </c>
      <c r="AJ113" s="176">
        <v>-1991.118586203145</v>
      </c>
      <c r="AK113" s="176">
        <v>-1991.118586203145</v>
      </c>
      <c r="AL113" s="176">
        <v>-1991.118586203145</v>
      </c>
      <c r="AM113" s="176">
        <v>-1991.118586203145</v>
      </c>
      <c r="AN113" s="176">
        <v>-1991.118586203145</v>
      </c>
      <c r="AO113" s="178">
        <v>-1991.118586203145</v>
      </c>
      <c r="AP113" s="5"/>
      <c r="AQ113" s="179">
        <v>-1991.118586203145</v>
      </c>
      <c r="AR113" s="178">
        <f ca="1">SUMIF($AD$4:$AO$4,"&lt;"&amp;MONTH(TODAY()),$AD113:$AO113)</f>
        <v>-9955.5929310157244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-4.6397135355217382E-2</v>
      </c>
      <c r="AE114" s="185">
        <f t="shared" si="209"/>
        <v>-4.6333900212776932E-2</v>
      </c>
      <c r="AF114" s="185">
        <f t="shared" si="209"/>
        <v>-4.8251727734578087E-2</v>
      </c>
      <c r="AG114" s="185">
        <f t="shared" si="209"/>
        <v>-5.2316404473738601E-2</v>
      </c>
      <c r="AH114" s="185">
        <f t="shared" si="209"/>
        <v>-5.3687462505580527E-2</v>
      </c>
      <c r="AI114" s="185">
        <f t="shared" si="209"/>
        <v>-5.7267978486313771E-2</v>
      </c>
      <c r="AJ114" s="185">
        <f t="shared" si="209"/>
        <v>-5.9104720516942807E-2</v>
      </c>
      <c r="AK114" s="185">
        <f t="shared" si="209"/>
        <v>-6.1815005597974364E-2</v>
      </c>
      <c r="AL114" s="185">
        <f t="shared" si="209"/>
        <v>-6.2505064851178543E-2</v>
      </c>
      <c r="AM114" s="185">
        <f t="shared" si="209"/>
        <v>-5.9400387335160072E-2</v>
      </c>
      <c r="AN114" s="185">
        <f t="shared" si="209"/>
        <v>-5.746715320277513E-2</v>
      </c>
      <c r="AO114" s="186">
        <f t="shared" si="209"/>
        <v>-5.7269002157506438E-2</v>
      </c>
      <c r="AP114" s="5"/>
      <c r="AQ114" s="193">
        <f t="shared" ref="AQ114" si="211">IFERROR(AQ113/AQ$11,"")</f>
        <v>-5.2316404473738601E-2</v>
      </c>
      <c r="AR114" s="186">
        <f ca="1">IFERROR(AR113/AR$11,"")</f>
        <v>-4.9212134819285845E-2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-61.209969999999991</v>
      </c>
      <c r="E115" s="176">
        <v>-13.020950000000001</v>
      </c>
      <c r="F115" s="176">
        <v>-17.075790000000001</v>
      </c>
      <c r="G115" s="176">
        <v>-205.12658999999999</v>
      </c>
      <c r="H115" s="176">
        <v>-31.107430000000004</v>
      </c>
      <c r="I115" s="176">
        <v>-52.569440000000007</v>
      </c>
      <c r="J115" s="176">
        <v>-23.483190000000004</v>
      </c>
      <c r="K115" s="176">
        <v>0</v>
      </c>
      <c r="L115" s="176">
        <v>-82.473690000000005</v>
      </c>
      <c r="M115" s="176">
        <v>-30.960100000000001</v>
      </c>
      <c r="N115" s="176">
        <v>-33.419750000000001</v>
      </c>
      <c r="O115" s="176">
        <v>-47.392799999999994</v>
      </c>
      <c r="P115" s="176">
        <f ca="1">SUMIF($D$4:$O$4,"&lt;"&amp;MONTH(TODAY()),$D115:$O115)</f>
        <v>-327.54073</v>
      </c>
      <c r="Q115" s="177">
        <v>-32.739100000000001</v>
      </c>
      <c r="R115" s="176">
        <v>-47.794300000000007</v>
      </c>
      <c r="S115" s="176">
        <v>-30.542000000000002</v>
      </c>
      <c r="T115" s="176">
        <v>-48.91395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-159.98935</v>
      </c>
      <c r="AD115" s="176">
        <v>-218.87914149453627</v>
      </c>
      <c r="AE115" s="176">
        <v>-218.87914149453627</v>
      </c>
      <c r="AF115" s="176">
        <v>-218.87914149453627</v>
      </c>
      <c r="AG115" s="176">
        <v>-218.87914149453627</v>
      </c>
      <c r="AH115" s="176">
        <v>-218.87914149453627</v>
      </c>
      <c r="AI115" s="176">
        <v>-218.87914149453627</v>
      </c>
      <c r="AJ115" s="176">
        <v>-218.87914149453627</v>
      </c>
      <c r="AK115" s="176">
        <v>-218.87914149453627</v>
      </c>
      <c r="AL115" s="176">
        <v>-218.87914149453627</v>
      </c>
      <c r="AM115" s="176">
        <v>-218.87914149453627</v>
      </c>
      <c r="AN115" s="176">
        <v>-218.87914149453627</v>
      </c>
      <c r="AO115" s="178">
        <v>-218.87914149453627</v>
      </c>
      <c r="AP115" s="5"/>
      <c r="AQ115" s="179">
        <v>-218.87914149453627</v>
      </c>
      <c r="AR115" s="178">
        <f ca="1">SUMIF($AD$4:$AO$4,"&lt;"&amp;MONTH(TODAY()),$AD115:$AO115)</f>
        <v>-1094.3957074726814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-0.76154261619617425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-0.77652530220098193</v>
      </c>
      <c r="AV115" s="45">
        <f ca="1">IFERROR(($AC115/$AR115)-1,"")</f>
        <v>-0.85381032755558972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-1.1171950856848855E-3</v>
      </c>
      <c r="E116" s="196">
        <f t="shared" si="212"/>
        <v>-2.5570047686709804E-4</v>
      </c>
      <c r="F116" s="196">
        <f t="shared" si="212"/>
        <v>-3.670313403956569E-4</v>
      </c>
      <c r="G116" s="196">
        <f t="shared" si="212"/>
        <v>-6.3715292140570454E-3</v>
      </c>
      <c r="H116" s="196">
        <f t="shared" si="212"/>
        <v>-6.9736745653142178E-4</v>
      </c>
      <c r="I116" s="196">
        <f t="shared" si="212"/>
        <v>-1.4916602551737885E-3</v>
      </c>
      <c r="J116" s="196">
        <f t="shared" si="212"/>
        <v>-9.1573385959570544E-4</v>
      </c>
      <c r="K116" s="196">
        <f t="shared" si="212"/>
        <v>0</v>
      </c>
      <c r="L116" s="196">
        <f t="shared" si="212"/>
        <v>-3.7474845232519588E-3</v>
      </c>
      <c r="M116" s="196">
        <f t="shared" si="212"/>
        <v>-1.1866225787516868E-3</v>
      </c>
      <c r="N116" s="196">
        <f t="shared" si="212"/>
        <v>-9.3362355889676889E-4</v>
      </c>
      <c r="O116" s="196">
        <f t="shared" si="212"/>
        <v>-1.6316696190860265E-3</v>
      </c>
      <c r="P116" s="196">
        <f t="shared" ca="1" si="212"/>
        <v>-1.4300784708688142E-3</v>
      </c>
      <c r="Q116" s="197">
        <f t="shared" si="212"/>
        <v>-7.0485410860697019E-4</v>
      </c>
      <c r="R116" s="196">
        <f t="shared" si="212"/>
        <v>-1.2604335527381676E-3</v>
      </c>
      <c r="S116" s="196">
        <f t="shared" si="212"/>
        <v>-8.1835337616697243E-4</v>
      </c>
      <c r="T116" s="196">
        <f t="shared" si="212"/>
        <v>-1.0719946779672478E-3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-9.5620393116110718E-4</v>
      </c>
      <c r="AD116" s="185">
        <f t="shared" si="212"/>
        <v>-5.1003316551431511E-3</v>
      </c>
      <c r="AE116" s="185">
        <f t="shared" si="212"/>
        <v>-5.0933803596323974E-3</v>
      </c>
      <c r="AF116" s="185">
        <f t="shared" si="212"/>
        <v>-5.3042027809663741E-3</v>
      </c>
      <c r="AG116" s="185">
        <f t="shared" si="212"/>
        <v>-5.7510234581902141E-3</v>
      </c>
      <c r="AH116" s="185">
        <f t="shared" si="212"/>
        <v>-5.9017407519908818E-3</v>
      </c>
      <c r="AI116" s="185">
        <f t="shared" si="212"/>
        <v>-6.2953387372644744E-3</v>
      </c>
      <c r="AJ116" s="185">
        <f t="shared" si="212"/>
        <v>-6.4972476148153751E-3</v>
      </c>
      <c r="AK116" s="185">
        <f t="shared" si="212"/>
        <v>-6.7951830948275701E-3</v>
      </c>
      <c r="AL116" s="185">
        <f t="shared" si="212"/>
        <v>-6.8710397404177798E-3</v>
      </c>
      <c r="AM116" s="185">
        <f t="shared" si="212"/>
        <v>-6.5297495962584901E-3</v>
      </c>
      <c r="AN116" s="185">
        <f t="shared" si="212"/>
        <v>-6.3172335612335529E-3</v>
      </c>
      <c r="AO116" s="186">
        <f t="shared" si="212"/>
        <v>-6.2954512671124577E-3</v>
      </c>
      <c r="AP116" s="5"/>
      <c r="AQ116" s="146">
        <f>IFERROR(AQ115/AQ$11,"")</f>
        <v>-5.7510234581902141E-3</v>
      </c>
      <c r="AR116" s="147">
        <f ca="1">IFERROR(AR115/AR$11,"")</f>
        <v>-5.4097781493260061E-3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-5.2995345360897974E-3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-4.6790287802229661E-3</v>
      </c>
      <c r="AV116" s="45">
        <f ca="1">IF($AR116&lt;&gt;0,IFERROR(($AR116-$AC116),""),"")</f>
        <v>-4.4535742181648985E-3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-1940.6833899999997</v>
      </c>
      <c r="E117" s="176">
        <f t="shared" ref="E117:AB117" si="214">+E119+E121+E123</f>
        <v>-1439.4450200000001</v>
      </c>
      <c r="F117" s="176">
        <f t="shared" si="214"/>
        <v>-1921.4289699999997</v>
      </c>
      <c r="G117" s="176">
        <f t="shared" si="214"/>
        <v>-2484.9787300000003</v>
      </c>
      <c r="H117" s="176">
        <f t="shared" si="214"/>
        <v>-1872.5680699999998</v>
      </c>
      <c r="I117" s="176">
        <f t="shared" si="214"/>
        <v>-1970.5377299999998</v>
      </c>
      <c r="J117" s="176">
        <f t="shared" si="214"/>
        <v>-2061.4081699999997</v>
      </c>
      <c r="K117" s="176">
        <f t="shared" si="214"/>
        <v>-2142.8776699999999</v>
      </c>
      <c r="L117" s="176">
        <f t="shared" si="214"/>
        <v>-2089.4820300000001</v>
      </c>
      <c r="M117" s="176">
        <f t="shared" si="214"/>
        <v>-2150.5116699999999</v>
      </c>
      <c r="N117" s="176">
        <f t="shared" si="214"/>
        <v>-2293.1677699999996</v>
      </c>
      <c r="O117" s="176">
        <f t="shared" si="214"/>
        <v>-2246.1619100000003</v>
      </c>
      <c r="P117" s="176">
        <f t="shared" ca="1" si="214"/>
        <v>-9659.1041799999985</v>
      </c>
      <c r="Q117" s="177">
        <f t="shared" si="214"/>
        <v>-2291.2081400000006</v>
      </c>
      <c r="R117" s="176">
        <f t="shared" si="214"/>
        <v>-2260.6656899999998</v>
      </c>
      <c r="S117" s="176">
        <f t="shared" si="214"/>
        <v>-2245.2109299999997</v>
      </c>
      <c r="T117" s="176">
        <f t="shared" si="214"/>
        <v>-2328.7400100000009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-9125.8247700000011</v>
      </c>
      <c r="AD117" s="176">
        <v>-1991.118586203145</v>
      </c>
      <c r="AE117" s="176">
        <v>-1991.118586203145</v>
      </c>
      <c r="AF117" s="176">
        <v>-1991.118586203145</v>
      </c>
      <c r="AG117" s="176">
        <v>-1991.118586203145</v>
      </c>
      <c r="AH117" s="176">
        <v>-1991.118586203145</v>
      </c>
      <c r="AI117" s="176">
        <v>-1991.118586203145</v>
      </c>
      <c r="AJ117" s="176">
        <v>-1991.118586203145</v>
      </c>
      <c r="AK117" s="176">
        <v>-1991.118586203145</v>
      </c>
      <c r="AL117" s="176">
        <v>-1991.118586203145</v>
      </c>
      <c r="AM117" s="176">
        <v>-1991.118586203145</v>
      </c>
      <c r="AN117" s="176">
        <v>-1991.118586203145</v>
      </c>
      <c r="AO117" s="178">
        <v>-1991.118586203145</v>
      </c>
      <c r="AP117" s="5"/>
      <c r="AQ117" s="179">
        <v>-1991.118586203145</v>
      </c>
      <c r="AR117" s="178">
        <f ca="1">SUMIF($AD$4:$AO$4,"&lt;"&amp;MONTH(TODAY()),$AD117:$AO117)</f>
        <v>-9955.5929310157244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-6.287326250072145E-2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0.1695636945666128</v>
      </c>
      <c r="AV117" s="45">
        <f ca="1">IFERROR(($AC117/$AR117)-1,"")</f>
        <v>-8.3346935412621947E-2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-3.5421058794478807E-2</v>
      </c>
      <c r="E118" s="201">
        <f t="shared" si="216"/>
        <v>-2.8267275278529562E-2</v>
      </c>
      <c r="F118" s="201">
        <f t="shared" si="216"/>
        <v>-4.1299679273061232E-2</v>
      </c>
      <c r="G118" s="202">
        <f t="shared" si="216"/>
        <v>-7.7187041302180168E-2</v>
      </c>
      <c r="H118" s="202">
        <f t="shared" si="216"/>
        <v>-4.197929665542454E-2</v>
      </c>
      <c r="I118" s="202">
        <f t="shared" si="216"/>
        <v>-5.5914097870576086E-2</v>
      </c>
      <c r="J118" s="202">
        <f t="shared" si="216"/>
        <v>-8.0385214262466878E-2</v>
      </c>
      <c r="K118" s="202">
        <f t="shared" si="216"/>
        <v>-7.8544679327025538E-2</v>
      </c>
      <c r="L118" s="202">
        <f t="shared" si="216"/>
        <v>-9.4943024484997404E-2</v>
      </c>
      <c r="M118" s="202">
        <f t="shared" si="216"/>
        <v>-8.242369060471369E-2</v>
      </c>
      <c r="N118" s="202">
        <f t="shared" si="216"/>
        <v>-6.4062581394976531E-2</v>
      </c>
      <c r="O118" s="202">
        <f t="shared" si="216"/>
        <v>-7.7332298325805668E-2</v>
      </c>
      <c r="P118" s="202">
        <f t="shared" ca="1" si="216"/>
        <v>-4.2172699974433625E-2</v>
      </c>
      <c r="Q118" s="203">
        <f t="shared" si="216"/>
        <v>-4.9328401548995988E-2</v>
      </c>
      <c r="R118" s="202">
        <f t="shared" si="216"/>
        <v>-5.9618383095891778E-2</v>
      </c>
      <c r="S118" s="202">
        <f t="shared" si="216"/>
        <v>-6.0158992363711861E-2</v>
      </c>
      <c r="T118" s="202">
        <f t="shared" si="216"/>
        <v>-5.1036501797327681E-2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-5.4542064957207509E-2</v>
      </c>
      <c r="AD118" s="204">
        <f t="shared" si="216"/>
        <v>-4.6397135355217382E-2</v>
      </c>
      <c r="AE118" s="204">
        <f t="shared" si="216"/>
        <v>-4.6333900212776932E-2</v>
      </c>
      <c r="AF118" s="204">
        <f t="shared" si="216"/>
        <v>-4.8251727734578087E-2</v>
      </c>
      <c r="AG118" s="204">
        <f t="shared" si="216"/>
        <v>-5.2316404473738601E-2</v>
      </c>
      <c r="AH118" s="204">
        <f t="shared" si="216"/>
        <v>-5.3687462505580527E-2</v>
      </c>
      <c r="AI118" s="204">
        <f t="shared" si="216"/>
        <v>-5.7267978486313771E-2</v>
      </c>
      <c r="AJ118" s="204">
        <f t="shared" si="216"/>
        <v>-5.9104720516942807E-2</v>
      </c>
      <c r="AK118" s="204">
        <f t="shared" si="216"/>
        <v>-6.1815005597974364E-2</v>
      </c>
      <c r="AL118" s="204">
        <f t="shared" si="216"/>
        <v>-6.2505064851178543E-2</v>
      </c>
      <c r="AM118" s="204">
        <f t="shared" si="216"/>
        <v>-5.9400387335160072E-2</v>
      </c>
      <c r="AN118" s="204">
        <f t="shared" si="216"/>
        <v>-5.746715320277513E-2</v>
      </c>
      <c r="AO118" s="205">
        <f t="shared" si="216"/>
        <v>-5.7269002157506438E-2</v>
      </c>
      <c r="AP118" s="56"/>
      <c r="AQ118" s="206">
        <f>IFERROR(AQ117/AQ$11,"")</f>
        <v>-5.2316404473738601E-2</v>
      </c>
      <c r="AR118" s="205">
        <f ca="1">IFERROR(AR117/AR$11,"")</f>
        <v>-4.9212134819285845E-2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-2.6150539504852487E-2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-1.2799026764109198E-3</v>
      </c>
      <c r="AV118" s="45">
        <f ca="1">IF($AR118&lt;&gt;0,IFERROR(($AR118-$AC118),""),"")</f>
        <v>5.3299301379216638E-3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-1940.6833899999997</v>
      </c>
      <c r="E119" s="156">
        <v>-1439.4450200000001</v>
      </c>
      <c r="F119" s="156">
        <v>-1921.4289699999997</v>
      </c>
      <c r="G119" s="156">
        <v>-2484.9787300000003</v>
      </c>
      <c r="H119" s="156">
        <v>-1872.5680699999998</v>
      </c>
      <c r="I119" s="156">
        <v>-1970.5377299999998</v>
      </c>
      <c r="J119" s="156">
        <v>-2061.4081699999997</v>
      </c>
      <c r="K119" s="156">
        <v>-2142.8776699999999</v>
      </c>
      <c r="L119" s="156">
        <v>-2089.4820300000001</v>
      </c>
      <c r="M119" s="156">
        <v>-2150.5116699999999</v>
      </c>
      <c r="N119" s="156">
        <v>-2277.9957699999995</v>
      </c>
      <c r="O119" s="156">
        <v>-2246.1619100000003</v>
      </c>
      <c r="P119" s="156">
        <f ca="1">SUMIF($D$4:$O$4,"&lt;"&amp;MONTH(TODAY()),$D119:$O119)</f>
        <v>-9659.1041799999985</v>
      </c>
      <c r="Q119" s="157">
        <v>-2291.2081400000006</v>
      </c>
      <c r="R119" s="156">
        <v>-2260.6656899999998</v>
      </c>
      <c r="S119" s="156">
        <v>-2245.2109299999997</v>
      </c>
      <c r="T119" s="156">
        <v>-2328.7400100000009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-9125.8247700000011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-3.5421058794478807E-2</v>
      </c>
      <c r="E120" s="154">
        <f t="shared" ref="E120:P120" si="218">IFERROR(E119/E$11,"")</f>
        <v>-2.8267275278529562E-2</v>
      </c>
      <c r="F120" s="154">
        <f t="shared" si="218"/>
        <v>-4.1299679273061232E-2</v>
      </c>
      <c r="G120" s="154">
        <f t="shared" si="218"/>
        <v>-7.7187041302180168E-2</v>
      </c>
      <c r="H120" s="154">
        <f t="shared" si="218"/>
        <v>-4.197929665542454E-2</v>
      </c>
      <c r="I120" s="154">
        <f t="shared" si="218"/>
        <v>-5.5914097870576086E-2</v>
      </c>
      <c r="J120" s="154">
        <f t="shared" si="218"/>
        <v>-8.0385214262466878E-2</v>
      </c>
      <c r="K120" s="154">
        <f t="shared" si="218"/>
        <v>-7.8544679327025538E-2</v>
      </c>
      <c r="L120" s="154">
        <f t="shared" si="218"/>
        <v>-9.4943024484997404E-2</v>
      </c>
      <c r="M120" s="154">
        <f t="shared" si="218"/>
        <v>-8.242369060471369E-2</v>
      </c>
      <c r="N120" s="154">
        <f t="shared" si="218"/>
        <v>-6.3638732125141123E-2</v>
      </c>
      <c r="O120" s="154">
        <f t="shared" si="218"/>
        <v>-7.7332298325805668E-2</v>
      </c>
      <c r="P120" s="154">
        <f t="shared" ca="1" si="218"/>
        <v>-4.2172699974433625E-2</v>
      </c>
      <c r="Q120" s="172">
        <f>IFERROR(Q119/Q$11,"")</f>
        <v>-4.9328401548995988E-2</v>
      </c>
      <c r="R120" s="154">
        <f t="shared" ref="R120:AO120" si="219">IFERROR(R119/R$11,"")</f>
        <v>-5.9618383095891778E-2</v>
      </c>
      <c r="S120" s="154">
        <f t="shared" si="219"/>
        <v>-6.0158992363711861E-2</v>
      </c>
      <c r="T120" s="154">
        <f t="shared" si="219"/>
        <v>-5.1036501797327681E-2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-5.4542064957207509E-2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-15.172000000000001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-4.2384926983540506E-4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-14561.440819999993</v>
      </c>
      <c r="E125" s="217">
        <f t="shared" ref="E125:AB125" si="230">E23+E49+E73+E85+E101+E115+E117</f>
        <v>-18116.050399999986</v>
      </c>
      <c r="F125" s="217">
        <f t="shared" si="230"/>
        <v>-19534.388869999981</v>
      </c>
      <c r="G125" s="217">
        <f t="shared" si="230"/>
        <v>-19595.315850000014</v>
      </c>
      <c r="H125" s="217">
        <f t="shared" si="230"/>
        <v>-15881.486760000002</v>
      </c>
      <c r="I125" s="217">
        <f t="shared" si="230"/>
        <v>-17028.379880000008</v>
      </c>
      <c r="J125" s="217">
        <f t="shared" si="230"/>
        <v>-13257.594599999993</v>
      </c>
      <c r="K125" s="217">
        <f t="shared" si="230"/>
        <v>-12347.099439999985</v>
      </c>
      <c r="L125" s="217">
        <f t="shared" si="230"/>
        <v>-15439.928429999993</v>
      </c>
      <c r="M125" s="217">
        <f t="shared" si="230"/>
        <v>-13048.654579999995</v>
      </c>
      <c r="N125" s="217">
        <f t="shared" si="230"/>
        <v>-16442.340099999961</v>
      </c>
      <c r="O125" s="217">
        <f t="shared" si="230"/>
        <v>-17212.449969999991</v>
      </c>
      <c r="P125" s="217">
        <f t="shared" ca="1" si="230"/>
        <v>-87688.68269999999</v>
      </c>
      <c r="Q125" s="218">
        <f t="shared" si="230"/>
        <v>-15922.801840000013</v>
      </c>
      <c r="R125" s="217">
        <f t="shared" si="230"/>
        <v>-15043.03695</v>
      </c>
      <c r="S125" s="217">
        <f t="shared" si="230"/>
        <v>-16622.973959999985</v>
      </c>
      <c r="T125" s="217">
        <f>T23+T49+T73+T85+T101+T115+T117</f>
        <v>-16632.768669999998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-64221.581419999995</v>
      </c>
      <c r="AD125" s="71">
        <v>-18711.142862178305</v>
      </c>
      <c r="AE125" s="71">
        <v>-18727.834942323014</v>
      </c>
      <c r="AF125" s="71">
        <v>-18241.047007700588</v>
      </c>
      <c r="AG125" s="71">
        <v>-17727.31836048375</v>
      </c>
      <c r="AH125" s="71">
        <v>-17450.313712113773</v>
      </c>
      <c r="AI125" s="71">
        <v>-16789.463746469573</v>
      </c>
      <c r="AJ125" s="71">
        <v>-16481.530820043397</v>
      </c>
      <c r="AK125" s="71">
        <v>-16060.570772440889</v>
      </c>
      <c r="AL125" s="71">
        <v>-15959.221823959717</v>
      </c>
      <c r="AM125" s="71">
        <v>-16433.741249359082</v>
      </c>
      <c r="AN125" s="71">
        <v>-16755.120238213098</v>
      </c>
      <c r="AO125" s="71">
        <v>-16789.286625084798</v>
      </c>
      <c r="AP125" s="5"/>
      <c r="AQ125" s="220">
        <v>-17727.31836048375</v>
      </c>
      <c r="AR125" s="221">
        <f ca="1">SUMIF($AD$4:$AO$4,"&lt;"&amp;MONTH(TODAY()),$AD125:$AO125)</f>
        <v>-90857.656884799435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-0.15118649797114725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-6.1743669754565467E-2</v>
      </c>
      <c r="AV125" s="45">
        <f ca="1">IFERROR(($AC125/$AR125)-1,"")</f>
        <v>-0.2931626940211759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-0.26577320858996145</v>
      </c>
      <c r="E126" s="47">
        <f t="shared" ref="E126:P126" si="232">IFERROR(E125/E$11,"")</f>
        <v>-0.35575612579945232</v>
      </c>
      <c r="F126" s="47">
        <f t="shared" si="232"/>
        <v>-0.419877085087489</v>
      </c>
      <c r="G126" s="48">
        <f t="shared" si="232"/>
        <v>-0.60865891348825207</v>
      </c>
      <c r="H126" s="48">
        <f t="shared" si="232"/>
        <v>-0.35603172707480657</v>
      </c>
      <c r="I126" s="48">
        <f t="shared" si="232"/>
        <v>-0.48318105494365193</v>
      </c>
      <c r="J126" s="48">
        <f t="shared" si="232"/>
        <v>-0.51698377741751333</v>
      </c>
      <c r="K126" s="48">
        <f t="shared" si="232"/>
        <v>-0.45256851555772454</v>
      </c>
      <c r="L126" s="48">
        <f t="shared" si="232"/>
        <v>-0.70156789191247393</v>
      </c>
      <c r="M126" s="48">
        <f t="shared" si="232"/>
        <v>-0.50012203277636702</v>
      </c>
      <c r="N126" s="48">
        <f t="shared" si="232"/>
        <v>-0.45933784904893121</v>
      </c>
      <c r="O126" s="48">
        <f t="shared" si="232"/>
        <v>-0.59260123238312945</v>
      </c>
      <c r="P126" s="48">
        <f t="shared" ca="1" si="232"/>
        <v>-0.38285833113981471</v>
      </c>
      <c r="Q126" s="49">
        <f>IFERROR(Q125/Q$11,"")</f>
        <v>-0.34280882178980587</v>
      </c>
      <c r="R126" s="48">
        <f t="shared" ref="R126:AO126" si="233">IFERROR(R125/R$11,"")</f>
        <v>-0.39671568590522355</v>
      </c>
      <c r="S126" s="48">
        <f t="shared" si="233"/>
        <v>-0.44540196654121056</v>
      </c>
      <c r="T126" s="48">
        <f t="shared" si="233"/>
        <v>-0.36452258494969997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-0.38383135264432983</v>
      </c>
      <c r="AD126" s="223">
        <f t="shared" si="233"/>
        <v>-0.43600789729091688</v>
      </c>
      <c r="AE126" s="223">
        <f t="shared" si="233"/>
        <v>-0.43580208704376006</v>
      </c>
      <c r="AF126" s="223">
        <f t="shared" si="233"/>
        <v>-0.44204400476597733</v>
      </c>
      <c r="AG126" s="223">
        <f t="shared" si="233"/>
        <v>-0.46578318539545738</v>
      </c>
      <c r="AH126" s="223">
        <f t="shared" si="233"/>
        <v>-0.47052097731467912</v>
      </c>
      <c r="AI126" s="223">
        <f t="shared" si="233"/>
        <v>-0.48289371376068663</v>
      </c>
      <c r="AJ126" s="223">
        <f t="shared" si="233"/>
        <v>-0.48924071100537525</v>
      </c>
      <c r="AK126" s="223">
        <f t="shared" si="233"/>
        <v>-0.49860630054096017</v>
      </c>
      <c r="AL126" s="223">
        <f t="shared" si="233"/>
        <v>-0.50099085106886365</v>
      </c>
      <c r="AM126" s="223">
        <f t="shared" si="233"/>
        <v>-0.49026240945255911</v>
      </c>
      <c r="AN126" s="223">
        <f t="shared" si="233"/>
        <v>-0.48358197664981917</v>
      </c>
      <c r="AO126" s="223">
        <f t="shared" si="233"/>
        <v>-0.48289725113182042</v>
      </c>
      <c r="AP126" s="5"/>
      <c r="AQ126" s="52">
        <f t="shared" ref="AQ126" si="235">IFERROR(AQ125/AQ$11,"")</f>
        <v>-0.46578318539545738</v>
      </c>
      <c r="AR126" s="224">
        <f ca="1">IFERROR(AR125/AR$11,"")</f>
        <v>-0.44912435562217973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-0.24413632853855211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-0.10126060044575741</v>
      </c>
      <c r="AV126" s="45">
        <f ca="1">IF($AR126&lt;&gt;0,IFERROR(($AR126-$AC126),""),"")</f>
        <v>-6.5293002977849901E-2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40227.530940000026</v>
      </c>
      <c r="E127" s="40">
        <f t="shared" si="236"/>
        <v>32806.615680000024</v>
      </c>
      <c r="F127" s="40">
        <f t="shared" si="236"/>
        <v>26989.676300000036</v>
      </c>
      <c r="G127" s="40">
        <f t="shared" si="236"/>
        <v>12598.931889999985</v>
      </c>
      <c r="H127" s="40">
        <f t="shared" si="236"/>
        <v>28725.455689999995</v>
      </c>
      <c r="I127" s="40">
        <f t="shared" si="236"/>
        <v>18213.854279999992</v>
      </c>
      <c r="J127" s="40">
        <f t="shared" si="236"/>
        <v>12386.526510000003</v>
      </c>
      <c r="K127" s="40">
        <f t="shared" si="236"/>
        <v>14935.177200000015</v>
      </c>
      <c r="L127" s="40">
        <f t="shared" si="236"/>
        <v>6567.8182300000117</v>
      </c>
      <c r="M127" s="40">
        <f t="shared" si="236"/>
        <v>13042.286680000019</v>
      </c>
      <c r="N127" s="40">
        <f t="shared" si="236"/>
        <v>19353.40400000002</v>
      </c>
      <c r="O127" s="40">
        <f t="shared" si="236"/>
        <v>11833.135880000016</v>
      </c>
      <c r="P127" s="40">
        <f ca="1">SUMIF($D$4:$O$4,"&lt;"&amp;MONTH(TODAY()),$D127:$O127)</f>
        <v>141348.21050000007</v>
      </c>
      <c r="Q127" s="41">
        <f t="shared" ref="Q127:AB127" si="237">Q11+Q125</f>
        <v>30525.249749999966</v>
      </c>
      <c r="R127" s="40">
        <f t="shared" si="237"/>
        <v>22875.899669999999</v>
      </c>
      <c r="S127" s="40">
        <f t="shared" si="237"/>
        <v>20698.311550000009</v>
      </c>
      <c r="T127" s="40">
        <f>T11+T125</f>
        <v>28996.142560000015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103095.60352999999</v>
      </c>
      <c r="AD127" s="40">
        <v>24203.545102048403</v>
      </c>
      <c r="AE127" s="40">
        <v>24245.42172416583</v>
      </c>
      <c r="AF127" s="40">
        <v>23024.181818007812</v>
      </c>
      <c r="AG127" s="40">
        <v>20331.845036393646</v>
      </c>
      <c r="AH127" s="40">
        <v>19636.903550132116</v>
      </c>
      <c r="AI127" s="40">
        <v>17978.98170649842</v>
      </c>
      <c r="AJ127" s="40">
        <v>17206.448224411706</v>
      </c>
      <c r="AK127" s="40">
        <v>16150.355473408916</v>
      </c>
      <c r="AL127" s="40">
        <v>15896.094076342113</v>
      </c>
      <c r="AM127" s="40">
        <v>17086.555090940521</v>
      </c>
      <c r="AN127" s="40">
        <v>17892.821677012875</v>
      </c>
      <c r="AO127" s="40">
        <v>17978.537349340124</v>
      </c>
      <c r="AP127" s="5"/>
      <c r="AQ127" s="43">
        <v>20331.845036393646</v>
      </c>
      <c r="AR127" s="44">
        <f ca="1">SUMIF($AD$4:$AO$4,"&lt;"&amp;MONTH(TODAY()),$AD127:$AO127)</f>
        <v>111441.89723074781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1.3014762531587944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0.42614418455862846</v>
      </c>
      <c r="AV127" s="45">
        <f ca="1">IFERROR(($AC127/$AR127)-1,"")</f>
        <v>-7.4893679200976448E-2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0.73422679141003855</v>
      </c>
      <c r="E128" s="47">
        <f t="shared" ref="E128:P128" si="239">IFERROR(E127/E$11,"")</f>
        <v>0.64424387420054774</v>
      </c>
      <c r="F128" s="47">
        <f t="shared" si="239"/>
        <v>0.580122914912511</v>
      </c>
      <c r="G128" s="48">
        <f t="shared" si="239"/>
        <v>0.39134108651174793</v>
      </c>
      <c r="H128" s="48">
        <f t="shared" si="239"/>
        <v>0.64396827292519343</v>
      </c>
      <c r="I128" s="48">
        <f t="shared" si="239"/>
        <v>0.51681894505634807</v>
      </c>
      <c r="J128" s="48">
        <f t="shared" si="239"/>
        <v>0.48301622258248667</v>
      </c>
      <c r="K128" s="48">
        <f t="shared" si="239"/>
        <v>0.54743148444227541</v>
      </c>
      <c r="L128" s="48">
        <f t="shared" si="239"/>
        <v>0.29843210808752607</v>
      </c>
      <c r="M128" s="48">
        <f t="shared" si="239"/>
        <v>0.49987796722363292</v>
      </c>
      <c r="N128" s="48">
        <f t="shared" si="239"/>
        <v>0.54066215095106884</v>
      </c>
      <c r="O128" s="48">
        <f t="shared" si="239"/>
        <v>0.40739876761687055</v>
      </c>
      <c r="P128" s="48">
        <f t="shared" ca="1" si="239"/>
        <v>0.6171416688601854</v>
      </c>
      <c r="Q128" s="49">
        <f>IFERROR(Q127/Q$11,"")</f>
        <v>0.65719117821019413</v>
      </c>
      <c r="R128" s="48">
        <f t="shared" ref="R128:AO128" si="240">IFERROR(R127/R$11,"")</f>
        <v>0.60328431409477634</v>
      </c>
      <c r="S128" s="48">
        <f t="shared" si="240"/>
        <v>0.55459803345878944</v>
      </c>
      <c r="T128" s="48">
        <f t="shared" si="240"/>
        <v>0.63547741505030009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0.61616864735567034</v>
      </c>
      <c r="AD128" s="107">
        <f t="shared" si="240"/>
        <v>0.56399210270908318</v>
      </c>
      <c r="AE128" s="107">
        <f t="shared" si="240"/>
        <v>0.56419791295623989</v>
      </c>
      <c r="AF128" s="107">
        <f t="shared" si="240"/>
        <v>0.55795599523402273</v>
      </c>
      <c r="AG128" s="107">
        <f t="shared" si="240"/>
        <v>0.53421681460454262</v>
      </c>
      <c r="AH128" s="107">
        <f t="shared" si="240"/>
        <v>0.52947902268532088</v>
      </c>
      <c r="AI128" s="107">
        <f t="shared" si="240"/>
        <v>0.51710628623931332</v>
      </c>
      <c r="AJ128" s="107">
        <f t="shared" si="240"/>
        <v>0.51075928899462475</v>
      </c>
      <c r="AK128" s="107">
        <f t="shared" si="240"/>
        <v>0.50139369945903989</v>
      </c>
      <c r="AL128" s="107">
        <f t="shared" si="240"/>
        <v>0.4990091489311364</v>
      </c>
      <c r="AM128" s="107">
        <f t="shared" si="240"/>
        <v>0.50973759054744094</v>
      </c>
      <c r="AN128" s="107">
        <f t="shared" si="240"/>
        <v>0.51641802335018083</v>
      </c>
      <c r="AO128" s="107">
        <f t="shared" si="240"/>
        <v>0.51710274886817953</v>
      </c>
      <c r="AP128" s="119"/>
      <c r="AQ128" s="52">
        <f t="shared" ref="AQ128" si="242">IFERROR(AQ127/AQ$11,"")</f>
        <v>0.53421681460454262</v>
      </c>
      <c r="AR128" s="224">
        <f ca="1">IFERROR(AR127/AR$11,"")</f>
        <v>0.55087564437782022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-0.24413632853855216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-0.10126060044575746</v>
      </c>
      <c r="AV128" s="45">
        <f ca="1">IF($AR128&lt;&gt;0,IFERROR(($AR128-$AC128),""),"")</f>
        <v>-6.5293002977850123E-2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-548.92899999999997</v>
      </c>
      <c r="E129" s="229">
        <f t="shared" ref="E129:AB129" si="243">E131+E133+E147+E155+E157+E159+E161+E163</f>
        <v>-531.98805000000004</v>
      </c>
      <c r="F129" s="229">
        <f t="shared" si="243"/>
        <v>-481.75547000000006</v>
      </c>
      <c r="G129" s="229">
        <f t="shared" si="243"/>
        <v>-1104.49945</v>
      </c>
      <c r="H129" s="229">
        <f t="shared" si="243"/>
        <v>-1304.1391900000001</v>
      </c>
      <c r="I129" s="229">
        <f t="shared" si="243"/>
        <v>-926.39255999999989</v>
      </c>
      <c r="J129" s="229">
        <f t="shared" si="243"/>
        <v>-616.53991999999994</v>
      </c>
      <c r="K129" s="229">
        <f t="shared" si="243"/>
        <v>-590.92645000000016</v>
      </c>
      <c r="L129" s="229">
        <f t="shared" si="243"/>
        <v>-536.73909000000003</v>
      </c>
      <c r="M129" s="229">
        <f t="shared" si="243"/>
        <v>-217.13648000000003</v>
      </c>
      <c r="N129" s="229">
        <f t="shared" si="243"/>
        <v>-248.69798999999995</v>
      </c>
      <c r="O129" s="229">
        <f t="shared" si="243"/>
        <v>-485.71415000000007</v>
      </c>
      <c r="P129" s="229">
        <f t="shared" ca="1" si="243"/>
        <v>-3971.3111600000002</v>
      </c>
      <c r="Q129" s="230">
        <f t="shared" si="243"/>
        <v>-340.63192999999995</v>
      </c>
      <c r="R129" s="229">
        <f t="shared" si="243"/>
        <v>-299.34633000000002</v>
      </c>
      <c r="S129" s="229">
        <f t="shared" si="243"/>
        <v>-401.94519999999994</v>
      </c>
      <c r="T129" s="229">
        <f t="shared" si="243"/>
        <v>-165.97261999999998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-1207.89608</v>
      </c>
      <c r="AD129" s="232">
        <v>-3287.5788811738112</v>
      </c>
      <c r="AE129" s="232">
        <v>-3288.2541046188971</v>
      </c>
      <c r="AF129" s="232">
        <v>-3268.5626926802688</v>
      </c>
      <c r="AG129" s="232">
        <v>-3231.6007922041867</v>
      </c>
      <c r="AH129" s="232">
        <v>-3220.3954761887048</v>
      </c>
      <c r="AI129" s="232">
        <v>-3193.6629547402808</v>
      </c>
      <c r="AJ129" s="232">
        <v>-3181.2065365087396</v>
      </c>
      <c r="AK129" s="232">
        <v>-3164.1779761902208</v>
      </c>
      <c r="AL129" s="232">
        <v>-3160.0782363401818</v>
      </c>
      <c r="AM129" s="232">
        <v>-3179.2733659106539</v>
      </c>
      <c r="AN129" s="232">
        <v>-3192.2737005694262</v>
      </c>
      <c r="AO129" s="233">
        <v>-3193.6557898746323</v>
      </c>
      <c r="AP129" s="121"/>
      <c r="AQ129" s="234">
        <v>-3231.6007922041867</v>
      </c>
      <c r="AR129" s="235">
        <f ca="1">SUMIF($AD$4:$AO$4,"&lt;"&amp;MONTH(TODAY()),$AD129:$AO129)</f>
        <v>-16296.39194686587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-0.84973046387664564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-0.94864074164098888</v>
      </c>
      <c r="AV129" s="45">
        <f ca="1">IFERROR(($AC129/$AR129)-1,"")</f>
        <v>-0.92587953922939958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-1.0018968824685236E-2</v>
      </c>
      <c r="E130" s="241">
        <f t="shared" ref="E130:P130" si="245">IFERROR(E129/E$11,"")</f>
        <v>-1.0446979527038934E-2</v>
      </c>
      <c r="F130" s="241">
        <f t="shared" si="245"/>
        <v>-1.0354973673079821E-2</v>
      </c>
      <c r="G130" s="242">
        <f t="shared" si="245"/>
        <v>-3.4307353876379162E-2</v>
      </c>
      <c r="H130" s="242">
        <f t="shared" si="245"/>
        <v>-2.9236238091454311E-2</v>
      </c>
      <c r="I130" s="242">
        <f t="shared" si="245"/>
        <v>-2.6286431098385275E-2</v>
      </c>
      <c r="J130" s="242">
        <f t="shared" si="245"/>
        <v>-2.4042154432018278E-2</v>
      </c>
      <c r="K130" s="242">
        <f t="shared" si="245"/>
        <v>-2.1659719157513833E-2</v>
      </c>
      <c r="L130" s="242">
        <f t="shared" si="245"/>
        <v>-2.438864361227611E-2</v>
      </c>
      <c r="M130" s="242">
        <f t="shared" si="245"/>
        <v>-8.3222938504289093E-3</v>
      </c>
      <c r="N130" s="242">
        <f t="shared" si="245"/>
        <v>-6.9476971705136328E-3</v>
      </c>
      <c r="O130" s="242">
        <f t="shared" si="245"/>
        <v>-1.6722477298559978E-2</v>
      </c>
      <c r="P130" s="242">
        <f t="shared" ca="1" si="245"/>
        <v>-1.7339176691207402E-2</v>
      </c>
      <c r="Q130" s="243">
        <f>IFERROR(Q129/Q$11,"")</f>
        <v>-7.3336107401615145E-3</v>
      </c>
      <c r="R130" s="242">
        <f t="shared" ref="R130:AO130" si="246">IFERROR(R129/R$11,"")</f>
        <v>-7.8943756519298733E-3</v>
      </c>
      <c r="S130" s="242">
        <f t="shared" si="246"/>
        <v>-1.0769864823983658E-2</v>
      </c>
      <c r="T130" s="242">
        <f t="shared" si="246"/>
        <v>-3.6374442327450629E-3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-7.2191991537567416E-3</v>
      </c>
      <c r="AD130" s="245">
        <f t="shared" si="246"/>
        <v>-7.660731178831609E-2</v>
      </c>
      <c r="AE130" s="245">
        <f t="shared" si="246"/>
        <v>-7.651861552264258E-2</v>
      </c>
      <c r="AF130" s="245">
        <f t="shared" si="246"/>
        <v>-7.9208640923467785E-2</v>
      </c>
      <c r="AG130" s="245">
        <f t="shared" si="246"/>
        <v>-8.4909927170635779E-2</v>
      </c>
      <c r="AH130" s="245">
        <f t="shared" si="246"/>
        <v>-8.683303072908112E-2</v>
      </c>
      <c r="AI130" s="245">
        <f t="shared" si="246"/>
        <v>-9.1855212769303016E-2</v>
      </c>
      <c r="AJ130" s="245">
        <f t="shared" si="246"/>
        <v>-9.4431504255888352E-2</v>
      </c>
      <c r="AK130" s="245">
        <f t="shared" si="246"/>
        <v>-9.823306390010772E-2</v>
      </c>
      <c r="AL130" s="245">
        <f t="shared" si="246"/>
        <v>-9.9200969980342904E-2</v>
      </c>
      <c r="AM130" s="245">
        <f t="shared" si="246"/>
        <v>-9.484621894849983E-2</v>
      </c>
      <c r="AN130" s="245">
        <f t="shared" si="246"/>
        <v>-9.2134583588833238E-2</v>
      </c>
      <c r="AO130" s="246">
        <f t="shared" si="246"/>
        <v>-9.1856648613496003E-2</v>
      </c>
      <c r="AP130" s="119"/>
      <c r="AQ130" s="247">
        <f t="shared" ref="AQ130" si="248">IFERROR(AQ129/AQ$11,"")</f>
        <v>-8.4909927170635779E-2</v>
      </c>
      <c r="AR130" s="248">
        <f ca="1">IFERROR(AR129/AR$11,"")</f>
        <v>-8.0555748222548601E-2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-3.06699096436341E-2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-8.1272482937890717E-2</v>
      </c>
      <c r="AV130" s="45">
        <f ca="1">IF($AR130&lt;&gt;0,IFERROR(($AR130-$AC130),""),"")</f>
        <v>-7.3336549068791862E-2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0</v>
      </c>
      <c r="G131" s="250">
        <v>0</v>
      </c>
      <c r="H131" s="250">
        <v>-30.775870000000001</v>
      </c>
      <c r="I131" s="250">
        <v>-0.20430999999999999</v>
      </c>
      <c r="J131" s="250">
        <v>-8.25</v>
      </c>
      <c r="K131" s="250">
        <v>-96.237409999999997</v>
      </c>
      <c r="L131" s="250">
        <v>-1.13879</v>
      </c>
      <c r="M131" s="250">
        <v>-171.47800000000001</v>
      </c>
      <c r="N131" s="250">
        <v>0</v>
      </c>
      <c r="O131" s="250">
        <v>-104.2</v>
      </c>
      <c r="P131" s="250">
        <f ca="1">SUMIF($D$4:$O$4,"&lt;"&amp;MONTH(TODAY()),$D131:$O131)</f>
        <v>-30.775870000000001</v>
      </c>
      <c r="Q131" s="251">
        <v>0</v>
      </c>
      <c r="R131" s="250">
        <v>0</v>
      </c>
      <c r="S131" s="250">
        <v>0</v>
      </c>
      <c r="T131" s="250">
        <v>-1.65564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-1.65564</v>
      </c>
      <c r="AD131" s="250">
        <v>-30.921328500000001</v>
      </c>
      <c r="AE131" s="250">
        <v>-30.921328500000001</v>
      </c>
      <c r="AF131" s="250">
        <v>-30.921328500000001</v>
      </c>
      <c r="AG131" s="250">
        <v>-30.921328500000001</v>
      </c>
      <c r="AH131" s="250">
        <v>-30.921328500000001</v>
      </c>
      <c r="AI131" s="250">
        <v>-30.921328500000001</v>
      </c>
      <c r="AJ131" s="250">
        <v>-30.921328500000001</v>
      </c>
      <c r="AK131" s="250">
        <v>-30.921328500000001</v>
      </c>
      <c r="AL131" s="250">
        <v>-30.921328500000001</v>
      </c>
      <c r="AM131" s="250">
        <v>-30.921328500000001</v>
      </c>
      <c r="AN131" s="250">
        <v>-30.921328500000001</v>
      </c>
      <c r="AO131" s="253">
        <v>-30.921328500000001</v>
      </c>
      <c r="AP131" s="5"/>
      <c r="AQ131" s="254">
        <v>-30.921328500000001</v>
      </c>
      <c r="AR131" s="253">
        <f ca="1">SUMIF($AD$4:$AO$4,"&lt;"&amp;MONTH(TODAY()),$AD131:$AO131)</f>
        <v>-154.60664250000002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-0.94645637557260842</v>
      </c>
      <c r="AV131" s="45">
        <f ca="1">IFERROR(($AC131/$AR131)-1,"")</f>
        <v>-0.98929127511452164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0</v>
      </c>
      <c r="G132" s="261">
        <f t="shared" si="249"/>
        <v>0</v>
      </c>
      <c r="H132" s="261">
        <f t="shared" si="249"/>
        <v>-6.8993453282517028E-4</v>
      </c>
      <c r="I132" s="261">
        <f t="shared" si="249"/>
        <v>-5.7973055587915087E-6</v>
      </c>
      <c r="J132" s="261">
        <f t="shared" si="249"/>
        <v>-3.217111619700973E-4</v>
      </c>
      <c r="K132" s="261">
        <f t="shared" si="249"/>
        <v>-3.5274699127895068E-3</v>
      </c>
      <c r="L132" s="261">
        <f t="shared" si="249"/>
        <v>-5.1744961335355529E-5</v>
      </c>
      <c r="M132" s="261">
        <f t="shared" si="249"/>
        <v>-6.5723194227144538E-3</v>
      </c>
      <c r="N132" s="261">
        <f t="shared" si="249"/>
        <v>0</v>
      </c>
      <c r="O132" s="261">
        <f t="shared" si="249"/>
        <v>-3.5874642204884286E-3</v>
      </c>
      <c r="P132" s="261">
        <f t="shared" ca="1" si="249"/>
        <v>-1.3437079751656356E-4</v>
      </c>
      <c r="Q132" s="262">
        <f t="shared" si="249"/>
        <v>0</v>
      </c>
      <c r="R132" s="261">
        <f t="shared" si="249"/>
        <v>0</v>
      </c>
      <c r="S132" s="261">
        <f t="shared" si="249"/>
        <v>0</v>
      </c>
      <c r="T132" s="261">
        <f t="shared" si="249"/>
        <v>-3.6284889456478041E-5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-9.8952178791124257E-6</v>
      </c>
      <c r="AD132" s="261">
        <f t="shared" si="249"/>
        <v>-7.2053019529760387E-4</v>
      </c>
      <c r="AE132" s="261">
        <f t="shared" si="249"/>
        <v>-7.1954817713670957E-4</v>
      </c>
      <c r="AF132" s="261">
        <f t="shared" si="249"/>
        <v>-7.4933132276091706E-4</v>
      </c>
      <c r="AG132" s="261">
        <f t="shared" si="249"/>
        <v>-8.1245423546375103E-4</v>
      </c>
      <c r="AH132" s="261">
        <f t="shared" si="249"/>
        <v>-8.3374625497926883E-4</v>
      </c>
      <c r="AI132" s="261">
        <f t="shared" si="249"/>
        <v>-8.8935033180669325E-4</v>
      </c>
      <c r="AJ132" s="261">
        <f t="shared" si="249"/>
        <v>-9.1787425001647644E-4</v>
      </c>
      <c r="AK132" s="261">
        <f t="shared" si="249"/>
        <v>-9.5996396576717628E-4</v>
      </c>
      <c r="AL132" s="261">
        <f t="shared" si="249"/>
        <v>-9.7068032841912644E-4</v>
      </c>
      <c r="AM132" s="261">
        <f t="shared" si="249"/>
        <v>-9.2246584535187999E-4</v>
      </c>
      <c r="AN132" s="261">
        <f t="shared" si="249"/>
        <v>-8.9244344081550436E-4</v>
      </c>
      <c r="AO132" s="264">
        <f t="shared" si="249"/>
        <v>-8.8936622903825131E-4</v>
      </c>
      <c r="AP132" s="119"/>
      <c r="AQ132" s="265">
        <f>IFERROR(AQ131/AQ$11,"")</f>
        <v>-8.1245423546375103E-4</v>
      </c>
      <c r="AR132" s="264">
        <f ca="1">IFERROR(AR131/AR$11,"")</f>
        <v>-7.642460863343945E-4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3.6284889456478041E-5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-7.7616934600727302E-4</v>
      </c>
      <c r="AV132" s="45">
        <f ca="1">IF($AR132&lt;&gt;0,IFERROR(($AR132-$AC132),""),"")</f>
        <v>-7.5435086845528207E-4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-82.895979999999994</v>
      </c>
      <c r="E133" s="250">
        <v>-81.416759999999996</v>
      </c>
      <c r="F133" s="250">
        <v>13.903210000000001</v>
      </c>
      <c r="G133" s="250">
        <v>-534.40952000000004</v>
      </c>
      <c r="H133" s="250">
        <v>-70.163780000000003</v>
      </c>
      <c r="I133" s="250">
        <v>-70.363780000000006</v>
      </c>
      <c r="J133" s="250">
        <v>-67.736609999999999</v>
      </c>
      <c r="K133" s="250">
        <v>-63.937739999999998</v>
      </c>
      <c r="L133" s="250">
        <v>-75.71481</v>
      </c>
      <c r="M133" s="250">
        <v>131.91189999999997</v>
      </c>
      <c r="N133" s="250">
        <v>-88.756029999999953</v>
      </c>
      <c r="O133" s="250">
        <v>270.46542999999991</v>
      </c>
      <c r="P133" s="250">
        <f ca="1">SUMIF($D$4:$O$4,"&lt;"&amp;MONTH(TODAY()),$D133:$O133)</f>
        <v>-754.98283000000004</v>
      </c>
      <c r="Q133" s="251">
        <f>+Q135+Q137+Q139+Q141+Q143+Q145</f>
        <v>-132.20452</v>
      </c>
      <c r="R133" s="250">
        <v>-82.264660000000006</v>
      </c>
      <c r="S133" s="250">
        <v>-62.21237</v>
      </c>
      <c r="T133" s="250">
        <v>-24.460610000000003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-301.14215999999999</v>
      </c>
      <c r="AD133" s="250">
        <v>-53.933585250000021</v>
      </c>
      <c r="AE133" s="250">
        <v>-53.933585250000021</v>
      </c>
      <c r="AF133" s="250">
        <v>-53.933585250000021</v>
      </c>
      <c r="AG133" s="250">
        <v>-53.933585250000021</v>
      </c>
      <c r="AH133" s="250">
        <v>-53.933585250000021</v>
      </c>
      <c r="AI133" s="250">
        <v>-53.933585250000021</v>
      </c>
      <c r="AJ133" s="250">
        <v>-53.933585250000021</v>
      </c>
      <c r="AK133" s="250">
        <v>-53.933585250000021</v>
      </c>
      <c r="AL133" s="250">
        <v>-53.933585250000021</v>
      </c>
      <c r="AM133" s="250">
        <v>-53.933585250000021</v>
      </c>
      <c r="AN133" s="250">
        <v>-53.933585250000021</v>
      </c>
      <c r="AO133" s="253">
        <v>-53.933585250000021</v>
      </c>
      <c r="AP133" s="5"/>
      <c r="AQ133" s="254">
        <v>-53.933585250000021</v>
      </c>
      <c r="AR133" s="253">
        <f ca="1">SUMIF($AD$4:$AO$4,"&lt;"&amp;MONTH(TODAY()),$AD133:$AO133)</f>
        <v>-269.66792625000011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-0.95422871583575086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-0.54646794040082858</v>
      </c>
      <c r="AV133" s="45">
        <f ca="1">IFERROR(($AC133/$AR133)-1,"")</f>
        <v>0.1167147839480962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-1.5130048500110777E-3</v>
      </c>
      <c r="E134" s="260">
        <f t="shared" si="251"/>
        <v>-1.5988314490858249E-3</v>
      </c>
      <c r="F134" s="260">
        <f t="shared" si="251"/>
        <v>2.9883910507814287E-4</v>
      </c>
      <c r="G134" s="261">
        <f t="shared" si="251"/>
        <v>-1.6599534311715528E-2</v>
      </c>
      <c r="H134" s="261">
        <f t="shared" si="251"/>
        <v>-1.5729340803541222E-3</v>
      </c>
      <c r="I134" s="261">
        <f t="shared" si="251"/>
        <v>-1.9965754634211877E-3</v>
      </c>
      <c r="J134" s="261">
        <f t="shared" si="251"/>
        <v>-2.6414089104260983E-3</v>
      </c>
      <c r="K134" s="261">
        <f t="shared" si="251"/>
        <v>-2.3435632166509692E-3</v>
      </c>
      <c r="L134" s="261">
        <f t="shared" si="251"/>
        <v>-3.4403708462172923E-3</v>
      </c>
      <c r="M134" s="261">
        <f t="shared" si="251"/>
        <v>5.05585056075512E-3</v>
      </c>
      <c r="N134" s="261">
        <f t="shared" si="251"/>
        <v>-2.4795134793691854E-3</v>
      </c>
      <c r="O134" s="261">
        <f t="shared" si="251"/>
        <v>9.3117567466796287E-3</v>
      </c>
      <c r="P134" s="261">
        <f t="shared" ca="1" si="251"/>
        <v>-3.2963371946402209E-3</v>
      </c>
      <c r="Q134" s="262">
        <f t="shared" si="251"/>
        <v>-2.8462877445749077E-3</v>
      </c>
      <c r="R134" s="261">
        <f t="shared" si="251"/>
        <v>-2.1694875260982465E-3</v>
      </c>
      <c r="S134" s="261">
        <f t="shared" si="251"/>
        <v>-1.6669407055480605E-3</v>
      </c>
      <c r="T134" s="261">
        <f t="shared" si="251"/>
        <v>-5.3607700338722272E-4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-1.7998280337431654E-3</v>
      </c>
      <c r="AD134" s="261">
        <f t="shared" si="251"/>
        <v>-1.2567628429445547E-3</v>
      </c>
      <c r="AE134" s="261">
        <f t="shared" si="251"/>
        <v>-1.2550499876835771E-3</v>
      </c>
      <c r="AF134" s="261">
        <f t="shared" si="251"/>
        <v>-1.3069983321260341E-3</v>
      </c>
      <c r="AG134" s="261">
        <f t="shared" si="251"/>
        <v>-1.4170985496340432E-3</v>
      </c>
      <c r="AH134" s="261">
        <f t="shared" si="251"/>
        <v>-1.4542365060347471E-3</v>
      </c>
      <c r="AI134" s="261">
        <f t="shared" si="251"/>
        <v>-1.5512222231205911E-3</v>
      </c>
      <c r="AJ134" s="261">
        <f t="shared" si="251"/>
        <v>-1.6009741985064925E-3</v>
      </c>
      <c r="AK134" s="261">
        <f t="shared" si="251"/>
        <v>-1.6743879029852194E-3</v>
      </c>
      <c r="AL134" s="261">
        <f t="shared" si="251"/>
        <v>-1.6930795920780369E-3</v>
      </c>
      <c r="AM134" s="261">
        <f t="shared" si="251"/>
        <v>-1.6089829487920919E-3</v>
      </c>
      <c r="AN134" s="261">
        <f t="shared" si="251"/>
        <v>-1.5566172842808596E-3</v>
      </c>
      <c r="AO134" s="264">
        <f t="shared" si="251"/>
        <v>-1.5512499513824437E-3</v>
      </c>
      <c r="AP134" s="119"/>
      <c r="AQ134" s="265">
        <f>IFERROR(AQ133/AQ$11,"")</f>
        <v>-1.4170985496340432E-3</v>
      </c>
      <c r="AR134" s="264">
        <f ca="1">IFERROR(AR133/AR$11,"")</f>
        <v>-1.3330129541263059E-3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-1.6063457308328304E-2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-8.8102154624682052E-4</v>
      </c>
      <c r="AV134" s="45">
        <f ca="1">IF($AR134&lt;&gt;0,IFERROR(($AR134-$AC134),""),"")</f>
        <v>4.6681507961685953E-4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-9</v>
      </c>
      <c r="E135" s="268">
        <v>-16.342659999999999</v>
      </c>
      <c r="F135" s="268">
        <v>-12.671329999999999</v>
      </c>
      <c r="G135" s="268">
        <v>-8.1713299999999993</v>
      </c>
      <c r="H135" s="268">
        <v>0</v>
      </c>
      <c r="I135" s="268">
        <v>0</v>
      </c>
      <c r="J135" s="268">
        <v>-3.6713299999999998</v>
      </c>
      <c r="K135" s="268">
        <v>0</v>
      </c>
      <c r="L135" s="268">
        <v>0</v>
      </c>
      <c r="M135" s="268">
        <v>0</v>
      </c>
      <c r="N135" s="268">
        <v>-560.70799999999997</v>
      </c>
      <c r="O135" s="268">
        <v>0</v>
      </c>
      <c r="P135" s="268">
        <f ca="1">SUMIF($D$4:$O$4,"&lt;"&amp;MONTH(TODAY()),$D135:$O135)</f>
        <v>-46.185319999999997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-1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-1.6426663452316626E-4</v>
      </c>
      <c r="E136" s="276">
        <f t="shared" si="253"/>
        <v>-3.2093095782387981E-4</v>
      </c>
      <c r="F136" s="276">
        <f t="shared" si="253"/>
        <v>-2.7236076541675079E-4</v>
      </c>
      <c r="G136" s="276">
        <f t="shared" si="253"/>
        <v>-2.5381335404981261E-4</v>
      </c>
      <c r="H136" s="276">
        <f t="shared" si="253"/>
        <v>0</v>
      </c>
      <c r="I136" s="276">
        <f t="shared" si="253"/>
        <v>0</v>
      </c>
      <c r="J136" s="276">
        <f t="shared" si="253"/>
        <v>-1.4316458670008209E-4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-1.5664096782946894E-2</v>
      </c>
      <c r="O136" s="276">
        <f t="shared" si="253"/>
        <v>0</v>
      </c>
      <c r="P136" s="276">
        <f t="shared" ca="1" si="253"/>
        <v>-2.0165013310615405E-4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-5</v>
      </c>
      <c r="R137" s="268">
        <v>-5</v>
      </c>
      <c r="S137" s="268">
        <v>-30.271429999999999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-40.271429999999995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-1.0764714188950982E-4</v>
      </c>
      <c r="R138" s="276">
        <f t="shared" si="255"/>
        <v>-1.3186023780431636E-4</v>
      </c>
      <c r="S138" s="276">
        <f t="shared" si="255"/>
        <v>-8.1110362588901095E-4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-2.4068914386788458E-4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-73.895979999999994</v>
      </c>
      <c r="E139" s="268">
        <v>-74.143100000000004</v>
      </c>
      <c r="F139" s="268">
        <v>-63.503459999999997</v>
      </c>
      <c r="G139" s="268">
        <v>-602.11018999999999</v>
      </c>
      <c r="H139" s="268">
        <v>-70.163780000000003</v>
      </c>
      <c r="I139" s="268">
        <v>-70.363780000000006</v>
      </c>
      <c r="J139" s="268">
        <v>-64.065280000000001</v>
      </c>
      <c r="K139" s="268">
        <v>-63.937739999999998</v>
      </c>
      <c r="L139" s="268">
        <v>-75.71481</v>
      </c>
      <c r="M139" s="268">
        <v>131.91189999999997</v>
      </c>
      <c r="N139" s="268">
        <v>471.95197000000002</v>
      </c>
      <c r="O139" s="268">
        <v>270.46542999999991</v>
      </c>
      <c r="P139" s="268">
        <f ca="1">SUMIF($D$4:$O$4,"&lt;"&amp;MONTH(TODAY()),$D139:$O139)</f>
        <v>-883.81650999999999</v>
      </c>
      <c r="Q139" s="269">
        <v>-111.38579</v>
      </c>
      <c r="R139" s="268">
        <v>-61.445929999999997</v>
      </c>
      <c r="S139" s="268">
        <v>-16.122209999999999</v>
      </c>
      <c r="T139" s="268">
        <v>-8.6418800000000005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-197.59580999999997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>-0.98564734471608928</v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-1.3487382154879115E-3</v>
      </c>
      <c r="E140" s="276">
        <f t="shared" si="257"/>
        <v>-1.455994073121004E-3</v>
      </c>
      <c r="F140" s="276">
        <f t="shared" si="257"/>
        <v>-1.3649593982803711E-3</v>
      </c>
      <c r="G140" s="276">
        <f t="shared" si="257"/>
        <v>-1.8702415253265988E-2</v>
      </c>
      <c r="H140" s="276">
        <f t="shared" si="257"/>
        <v>-1.5729340803541222E-3</v>
      </c>
      <c r="I140" s="276">
        <f t="shared" si="257"/>
        <v>-1.9965754634211877E-3</v>
      </c>
      <c r="J140" s="276">
        <f t="shared" si="257"/>
        <v>-2.4982443237260162E-3</v>
      </c>
      <c r="K140" s="276">
        <f t="shared" si="257"/>
        <v>-2.3435632166509692E-3</v>
      </c>
      <c r="L140" s="276">
        <f t="shared" si="257"/>
        <v>-3.4403708462172923E-3</v>
      </c>
      <c r="M140" s="276">
        <f t="shared" si="257"/>
        <v>5.05585056075512E-3</v>
      </c>
      <c r="N140" s="276">
        <f t="shared" si="257"/>
        <v>1.3184583303577708E-2</v>
      </c>
      <c r="O140" s="276">
        <f t="shared" si="257"/>
        <v>9.3117567466796287E-3</v>
      </c>
      <c r="P140" s="276">
        <f t="shared" ca="1" si="257"/>
        <v>-3.8588390614792E-3</v>
      </c>
      <c r="Q140" s="277">
        <f t="shared" si="257"/>
        <v>-2.3980723881210286E-3</v>
      </c>
      <c r="R140" s="276">
        <f t="shared" si="257"/>
        <v>-1.6204549883814753E-3</v>
      </c>
      <c r="S140" s="276">
        <f t="shared" si="257"/>
        <v>-4.3198431618011009E-4</v>
      </c>
      <c r="T140" s="276">
        <f t="shared" si="257"/>
        <v>-1.8939483250957241E-4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-1.1809654224044486E-3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9.0690000000000008</v>
      </c>
      <c r="F143" s="268">
        <v>90.078000000000003</v>
      </c>
      <c r="G143" s="268">
        <v>75.872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175.01900000000001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>-1</v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1.7809358185905884E-4</v>
      </c>
      <c r="F144" s="276">
        <f t="shared" si="261"/>
        <v>1.9361592687752649E-3</v>
      </c>
      <c r="G144" s="276">
        <f t="shared" si="261"/>
        <v>2.3566942956002737E-3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7.6415199994513355E-4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-15.81873</v>
      </c>
      <c r="R145" s="268">
        <v>-15.81873</v>
      </c>
      <c r="S145" s="268">
        <v>-15.81873</v>
      </c>
      <c r="T145" s="268">
        <v>-15.81873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-63.274920000000002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-3.4056821456436912E-4</v>
      </c>
      <c r="R146" s="276">
        <f t="shared" si="263"/>
        <v>-4.1717229991245468E-4</v>
      </c>
      <c r="S146" s="276">
        <f t="shared" si="263"/>
        <v>-4.2385276347893953E-4</v>
      </c>
      <c r="T146" s="276">
        <f t="shared" si="263"/>
        <v>-3.4668217087765031E-4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-3.7817346747083205E-4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-377.46604000000002</v>
      </c>
      <c r="E147" s="250">
        <f t="shared" ref="E147:AB147" si="265">+E149+E151+E153</f>
        <v>-409.67788000000002</v>
      </c>
      <c r="F147" s="250">
        <f t="shared" si="265"/>
        <v>-422.65036000000003</v>
      </c>
      <c r="G147" s="250">
        <f t="shared" si="265"/>
        <v>-510.73955000000007</v>
      </c>
      <c r="H147" s="250">
        <f t="shared" si="265"/>
        <v>-893.70076000000017</v>
      </c>
      <c r="I147" s="250">
        <f t="shared" si="265"/>
        <v>-650.37879999999996</v>
      </c>
      <c r="J147" s="250">
        <f t="shared" si="265"/>
        <v>-492.71124999999995</v>
      </c>
      <c r="K147" s="250">
        <f t="shared" si="265"/>
        <v>-392.76867000000004</v>
      </c>
      <c r="L147" s="250">
        <f t="shared" si="265"/>
        <v>-394.48958000000005</v>
      </c>
      <c r="M147" s="250">
        <f t="shared" si="265"/>
        <v>-102.28699999999999</v>
      </c>
      <c r="N147" s="250">
        <f t="shared" si="265"/>
        <v>-97.782679999999999</v>
      </c>
      <c r="O147" s="250">
        <f t="shared" si="265"/>
        <v>-412.40631999999999</v>
      </c>
      <c r="P147" s="250">
        <f t="shared" ca="1" si="265"/>
        <v>-2614.2345900000005</v>
      </c>
      <c r="Q147" s="251">
        <f t="shared" si="265"/>
        <v>-150.33924000000002</v>
      </c>
      <c r="R147" s="250">
        <f t="shared" si="265"/>
        <v>-162.18851999999998</v>
      </c>
      <c r="S147" s="250">
        <f t="shared" si="265"/>
        <v>-157.99401</v>
      </c>
      <c r="T147" s="250">
        <f t="shared" si="265"/>
        <v>-93.399249999999981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-563.92102</v>
      </c>
      <c r="AD147" s="250">
        <v>-1115.6020202249999</v>
      </c>
      <c r="AE147" s="250">
        <v>-1115.6020202249999</v>
      </c>
      <c r="AF147" s="250">
        <v>-1115.6020202249999</v>
      </c>
      <c r="AG147" s="250">
        <v>-1115.6020202249999</v>
      </c>
      <c r="AH147" s="250">
        <v>-1115.6020202249999</v>
      </c>
      <c r="AI147" s="250">
        <v>-1115.6020202249999</v>
      </c>
      <c r="AJ147" s="250">
        <v>-1115.6020202249999</v>
      </c>
      <c r="AK147" s="250">
        <v>-1115.6020202249999</v>
      </c>
      <c r="AL147" s="250">
        <v>-1115.6020202249999</v>
      </c>
      <c r="AM147" s="250">
        <v>-1115.6020202249999</v>
      </c>
      <c r="AN147" s="250">
        <v>-1115.6020202249999</v>
      </c>
      <c r="AO147" s="253">
        <v>-1115.6020202249999</v>
      </c>
      <c r="AP147" s="5"/>
      <c r="AQ147" s="254">
        <v>-1115.6020202249999</v>
      </c>
      <c r="AR147" s="253">
        <f ca="1">SUMIF($AD$4:$AO$4,"&lt;"&amp;MONTH(TODAY()),$AD147:$AO147)</f>
        <v>-5578.0101011249999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-0.81712939599057877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-0.91627905981995017</v>
      </c>
      <c r="AV147" s="45">
        <f ca="1">IFERROR(($AC147/$AR147)-1,"")</f>
        <v>-0.89890283277072847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-6.8894528930652068E-3</v>
      </c>
      <c r="E148" s="260">
        <f t="shared" si="267"/>
        <v>-8.0450988044575671E-3</v>
      </c>
      <c r="F148" s="260">
        <f t="shared" si="267"/>
        <v>-9.0845535198961179E-3</v>
      </c>
      <c r="G148" s="261">
        <f t="shared" si="267"/>
        <v>-1.5864310734163473E-2</v>
      </c>
      <c r="H148" s="261">
        <f t="shared" si="267"/>
        <v>-2.0035014975566888E-2</v>
      </c>
      <c r="I148" s="261">
        <f t="shared" si="267"/>
        <v>-1.8454528082620287E-2</v>
      </c>
      <c r="J148" s="261">
        <f t="shared" si="267"/>
        <v>-1.9213419242816859E-2</v>
      </c>
      <c r="K148" s="261">
        <f t="shared" si="267"/>
        <v>-1.4396477067611761E-2</v>
      </c>
      <c r="L148" s="261">
        <f t="shared" si="267"/>
        <v>-1.7925032766621277E-2</v>
      </c>
      <c r="M148" s="261">
        <f t="shared" si="267"/>
        <v>-3.9204028317987921E-3</v>
      </c>
      <c r="N148" s="261">
        <f t="shared" si="267"/>
        <v>-2.7316845188867034E-3</v>
      </c>
      <c r="O148" s="261">
        <f t="shared" si="267"/>
        <v>-1.4198588457805195E-2</v>
      </c>
      <c r="P148" s="261">
        <f t="shared" ca="1" si="267"/>
        <v>-1.1414032706587552E-2</v>
      </c>
      <c r="Q148" s="262">
        <f t="shared" si="267"/>
        <v>-3.2367178999682142E-3</v>
      </c>
      <c r="R148" s="261">
        <f t="shared" si="267"/>
        <v>-4.2772433632660232E-3</v>
      </c>
      <c r="S148" s="261">
        <f t="shared" si="267"/>
        <v>-4.2333485527358524E-3</v>
      </c>
      <c r="T148" s="261">
        <f t="shared" si="267"/>
        <v>-2.0469313749172258E-3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-3.370371191509818E-3</v>
      </c>
      <c r="AD148" s="261">
        <f t="shared" si="267"/>
        <v>-2.5995808734644781E-2</v>
      </c>
      <c r="AE148" s="261">
        <f t="shared" si="267"/>
        <v>-2.5960378774247339E-2</v>
      </c>
      <c r="AF148" s="261">
        <f t="shared" si="267"/>
        <v>-2.7034916610712587E-2</v>
      </c>
      <c r="AG148" s="261">
        <f t="shared" si="267"/>
        <v>-2.9312310640977744E-2</v>
      </c>
      <c r="AH148" s="261">
        <f t="shared" si="267"/>
        <v>-3.0080499497617E-2</v>
      </c>
      <c r="AI148" s="261">
        <f t="shared" si="267"/>
        <v>-3.208662353725588E-2</v>
      </c>
      <c r="AJ148" s="261">
        <f t="shared" si="267"/>
        <v>-3.3115730057681307E-2</v>
      </c>
      <c r="AK148" s="261">
        <f t="shared" si="267"/>
        <v>-3.463427321866408E-2</v>
      </c>
      <c r="AL148" s="261">
        <f t="shared" si="267"/>
        <v>-3.5020905889507424E-2</v>
      </c>
      <c r="AM148" s="261">
        <f t="shared" si="267"/>
        <v>-3.3281388950126112E-2</v>
      </c>
      <c r="AN148" s="261">
        <f t="shared" si="267"/>
        <v>-3.2198218957840918E-2</v>
      </c>
      <c r="AO148" s="264">
        <f t="shared" si="267"/>
        <v>-3.2087197089056607E-2</v>
      </c>
      <c r="AP148" s="56"/>
      <c r="AQ148" s="265">
        <f>IFERROR(AQ147/AQ$11,"")</f>
        <v>-2.9312310640977744E-2</v>
      </c>
      <c r="AR148" s="264">
        <f ca="1">IFERROR(AR147/AR$11,"")</f>
        <v>-2.7573022221981828E-2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-1.3817379359246247E-2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-2.726537926606052E-2</v>
      </c>
      <c r="AV148" s="45">
        <f ca="1">IF($AR148&lt;&gt;0,IFERROR(($AR148-$AC148),""),"")</f>
        <v>-2.4202651030472009E-2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-1115.6020202249999</v>
      </c>
      <c r="AE149" s="268">
        <v>-1115.6020202249999</v>
      </c>
      <c r="AF149" s="268">
        <v>-1115.6020202249999</v>
      </c>
      <c r="AG149" s="268">
        <v>-1115.6020202249999</v>
      </c>
      <c r="AH149" s="268">
        <v>-1115.6020202249999</v>
      </c>
      <c r="AI149" s="268">
        <v>-1115.6020202249999</v>
      </c>
      <c r="AJ149" s="268">
        <v>-1115.6020202249999</v>
      </c>
      <c r="AK149" s="268">
        <v>-1115.6020202249999</v>
      </c>
      <c r="AL149" s="268">
        <v>-1115.6020202249999</v>
      </c>
      <c r="AM149" s="268">
        <v>-1115.6020202249999</v>
      </c>
      <c r="AN149" s="268">
        <v>-1115.6020202249999</v>
      </c>
      <c r="AO149" s="271">
        <v>-1115.6020202249999</v>
      </c>
      <c r="AP149" s="5"/>
      <c r="AQ149" s="272">
        <v>-1115.6020202249999</v>
      </c>
      <c r="AR149" s="271">
        <f ca="1">SUMIF($AD$4:$AO$4,"&lt;"&amp;MONTH(TODAY()),$AD149:$AO149)</f>
        <v>-5578.0101011249999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-2.5995808734644781E-2</v>
      </c>
      <c r="AE150" s="276">
        <f t="shared" si="269"/>
        <v>-2.5960378774247339E-2</v>
      </c>
      <c r="AF150" s="276">
        <f t="shared" si="269"/>
        <v>-2.7034916610712587E-2</v>
      </c>
      <c r="AG150" s="276">
        <f t="shared" si="269"/>
        <v>-2.9312310640977744E-2</v>
      </c>
      <c r="AH150" s="276">
        <f t="shared" si="269"/>
        <v>-3.0080499497617E-2</v>
      </c>
      <c r="AI150" s="276">
        <f t="shared" si="269"/>
        <v>-3.208662353725588E-2</v>
      </c>
      <c r="AJ150" s="276">
        <f t="shared" si="269"/>
        <v>-3.3115730057681307E-2</v>
      </c>
      <c r="AK150" s="276">
        <f t="shared" si="269"/>
        <v>-3.463427321866408E-2</v>
      </c>
      <c r="AL150" s="276">
        <f t="shared" si="269"/>
        <v>-3.5020905889507424E-2</v>
      </c>
      <c r="AM150" s="276">
        <f t="shared" si="269"/>
        <v>-3.3281388950126112E-2</v>
      </c>
      <c r="AN150" s="276">
        <f t="shared" si="269"/>
        <v>-3.2198218957840918E-2</v>
      </c>
      <c r="AO150" s="279">
        <f t="shared" si="269"/>
        <v>-3.2087197089056607E-2</v>
      </c>
      <c r="AP150" s="5"/>
      <c r="AQ150" s="280">
        <f>IFERROR(AQ149/AQ$11,"")</f>
        <v>-2.9312310640977744E-2</v>
      </c>
      <c r="AR150" s="279">
        <f ca="1">IFERROR(AR149/AR$11,"")</f>
        <v>-2.7573022221981828E-2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-85.346960000000024</v>
      </c>
      <c r="E151" s="268">
        <v>-85.346960000000024</v>
      </c>
      <c r="F151" s="268">
        <v>-85.346960000000024</v>
      </c>
      <c r="G151" s="268">
        <v>-143.89344</v>
      </c>
      <c r="H151" s="268">
        <v>-99.971550000000022</v>
      </c>
      <c r="I151" s="268">
        <v>-94.808549999999997</v>
      </c>
      <c r="J151" s="268">
        <v>-94.808549999999997</v>
      </c>
      <c r="K151" s="268">
        <v>-94.808549999999997</v>
      </c>
      <c r="L151" s="268">
        <v>-94.808549999999997</v>
      </c>
      <c r="M151" s="268">
        <v>-94.808549999999997</v>
      </c>
      <c r="N151" s="268">
        <v>-94.808549999999997</v>
      </c>
      <c r="O151" s="268">
        <v>-396.75979999999998</v>
      </c>
      <c r="P151" s="268">
        <f ca="1">SUMIF($D$4:$O$4,"&lt;"&amp;MONTH(TODAY()),$D151:$O151)</f>
        <v>-499.90587000000011</v>
      </c>
      <c r="Q151" s="269">
        <v>-146.78422</v>
      </c>
      <c r="R151" s="268">
        <v>-152.66471999999999</v>
      </c>
      <c r="S151" s="268">
        <v>-152.86472000000001</v>
      </c>
      <c r="T151" s="268">
        <v>-88.60760999999998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-540.92127000000005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-0.38421369313291853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-1.5577397651092549E-3</v>
      </c>
      <c r="E152" s="276">
        <f t="shared" si="271"/>
        <v>-1.6760112258442854E-3</v>
      </c>
      <c r="F152" s="276">
        <f t="shared" si="271"/>
        <v>-1.8344691008436225E-3</v>
      </c>
      <c r="G152" s="276">
        <f t="shared" si="271"/>
        <v>-4.4695388183031981E-3</v>
      </c>
      <c r="H152" s="276">
        <f t="shared" si="271"/>
        <v>-2.2411657134325741E-3</v>
      </c>
      <c r="I152" s="276">
        <f t="shared" si="271"/>
        <v>-2.6901969259261059E-3</v>
      </c>
      <c r="J152" s="276">
        <f t="shared" si="271"/>
        <v>-3.6970871254787961E-3</v>
      </c>
      <c r="K152" s="276">
        <f t="shared" si="271"/>
        <v>-3.4750967175883017E-3</v>
      </c>
      <c r="L152" s="276">
        <f t="shared" si="271"/>
        <v>-4.3079626217398474E-3</v>
      </c>
      <c r="M152" s="276">
        <f t="shared" si="271"/>
        <v>-3.6337726973978838E-3</v>
      </c>
      <c r="N152" s="276">
        <f t="shared" si="271"/>
        <v>-2.6485983846331065E-3</v>
      </c>
      <c r="O152" s="276">
        <f t="shared" si="271"/>
        <v>-1.3659900063609834E-2</v>
      </c>
      <c r="P152" s="276">
        <f t="shared" ca="1" si="271"/>
        <v>-2.182643429255178E-3</v>
      </c>
      <c r="Q152" s="277">
        <f t="shared" si="271"/>
        <v>-3.1601803514962048E-3</v>
      </c>
      <c r="R152" s="276">
        <f t="shared" si="271"/>
        <v>-4.0260812567058744E-3</v>
      </c>
      <c r="S152" s="276">
        <f t="shared" si="271"/>
        <v>-4.0959125043814716E-3</v>
      </c>
      <c r="T152" s="276">
        <f t="shared" si="271"/>
        <v>-1.9419181306641043E-3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-3.232909220661617E-3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-292.11908</v>
      </c>
      <c r="E153" s="268">
        <v>-324.33091999999999</v>
      </c>
      <c r="F153" s="268">
        <v>-337.30340000000001</v>
      </c>
      <c r="G153" s="268">
        <v>-366.84611000000007</v>
      </c>
      <c r="H153" s="268">
        <v>-793.72921000000019</v>
      </c>
      <c r="I153" s="268">
        <v>-555.57024999999999</v>
      </c>
      <c r="J153" s="268">
        <v>-397.90269999999998</v>
      </c>
      <c r="K153" s="268">
        <v>-297.96012000000002</v>
      </c>
      <c r="L153" s="268">
        <v>-299.68103000000002</v>
      </c>
      <c r="M153" s="268">
        <v>-7.4784499999999996</v>
      </c>
      <c r="N153" s="268">
        <v>-2.9741300000000002</v>
      </c>
      <c r="O153" s="268">
        <v>-15.646519999999999</v>
      </c>
      <c r="P153" s="268">
        <f ca="1">SUMIF($D$4:$O$4,"&lt;"&amp;MONTH(TODAY()),$D153:$O153)</f>
        <v>-2114.3287200000004</v>
      </c>
      <c r="Q153" s="269">
        <v>-3.5550199999999998</v>
      </c>
      <c r="R153" s="268">
        <v>-9.5237999999999996</v>
      </c>
      <c r="S153" s="268">
        <v>-5.1292900000000001</v>
      </c>
      <c r="T153" s="268">
        <v>-4.7916400000000001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-22.999750000000002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-0.98693828319455257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-5.3317131279559523E-3</v>
      </c>
      <c r="E154" s="276">
        <f t="shared" si="273"/>
        <v>-6.3690875786132821E-3</v>
      </c>
      <c r="F154" s="276">
        <f t="shared" si="273"/>
        <v>-7.2500844190524954E-3</v>
      </c>
      <c r="G154" s="276">
        <f t="shared" si="273"/>
        <v>-1.1394771915860273E-2</v>
      </c>
      <c r="H154" s="276">
        <f t="shared" si="273"/>
        <v>-1.7793849262134315E-2</v>
      </c>
      <c r="I154" s="276">
        <f t="shared" si="273"/>
        <v>-1.5764331156694181E-2</v>
      </c>
      <c r="J154" s="276">
        <f t="shared" si="273"/>
        <v>-1.5516332117338064E-2</v>
      </c>
      <c r="K154" s="276">
        <f t="shared" si="273"/>
        <v>-1.0921380350023458E-2</v>
      </c>
      <c r="L154" s="276">
        <f t="shared" si="273"/>
        <v>-1.3617070144881428E-2</v>
      </c>
      <c r="M154" s="276">
        <f t="shared" si="273"/>
        <v>-2.86630134400908E-4</v>
      </c>
      <c r="N154" s="276">
        <f t="shared" si="273"/>
        <v>-8.3086134253596965E-5</v>
      </c>
      <c r="O154" s="276">
        <f t="shared" si="273"/>
        <v>-5.3868839419536087E-4</v>
      </c>
      <c r="P154" s="276">
        <f t="shared" ca="1" si="273"/>
        <v>-9.2313892773323736E-3</v>
      </c>
      <c r="Q154" s="277">
        <f t="shared" si="273"/>
        <v>-7.6537548472009037E-5</v>
      </c>
      <c r="R154" s="276">
        <f t="shared" si="273"/>
        <v>-2.5116210656014963E-4</v>
      </c>
      <c r="S154" s="276">
        <f t="shared" si="273"/>
        <v>-1.3743604835438051E-4</v>
      </c>
      <c r="T154" s="276">
        <f t="shared" si="273"/>
        <v>-1.0501324425312172E-4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-1.374619708482013E-4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-18.031699999999997</v>
      </c>
      <c r="M157" s="250">
        <v>-21.512090000000001</v>
      </c>
      <c r="N157" s="250">
        <v>0</v>
      </c>
      <c r="O157" s="250">
        <v>-44.434940000000005</v>
      </c>
      <c r="P157" s="250">
        <f ca="1">SUMIF($D$4:$O$4,"&lt;"&amp;MONTH(TODAY()),$D157:$O157)</f>
        <v>0</v>
      </c>
      <c r="Q157" s="251">
        <v>-10.968780000000001</v>
      </c>
      <c r="R157" s="250">
        <v>-14.535</v>
      </c>
      <c r="S157" s="250">
        <v>-11.04133</v>
      </c>
      <c r="T157" s="250">
        <v>-10.593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-47.138109999999998</v>
      </c>
      <c r="AD157" s="250">
        <v>-7.6980502500000005</v>
      </c>
      <c r="AE157" s="250">
        <v>-7.6980502500000005</v>
      </c>
      <c r="AF157" s="250">
        <v>-7.6980502500000005</v>
      </c>
      <c r="AG157" s="250">
        <v>-7.6980502500000005</v>
      </c>
      <c r="AH157" s="250">
        <v>-7.6980502500000005</v>
      </c>
      <c r="AI157" s="250">
        <v>-7.6980502500000005</v>
      </c>
      <c r="AJ157" s="250">
        <v>-7.6980502500000005</v>
      </c>
      <c r="AK157" s="250">
        <v>-7.6980502500000005</v>
      </c>
      <c r="AL157" s="250">
        <v>-7.6980502500000005</v>
      </c>
      <c r="AM157" s="250">
        <v>-7.6980502500000005</v>
      </c>
      <c r="AN157" s="250">
        <v>-7.6980502500000005</v>
      </c>
      <c r="AO157" s="253">
        <v>-7.6980502500000005</v>
      </c>
      <c r="AP157" s="5"/>
      <c r="AQ157" s="254">
        <v>-7.6980502500000005</v>
      </c>
      <c r="AR157" s="253">
        <f ca="1">SUMIF($AD$4:$AO$4,"&lt;"&amp;MONTH(TODAY()),$AD157:$AO157)</f>
        <v>-38.49025125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0.37606272445415634</v>
      </c>
      <c r="AV157" s="45">
        <f ca="1">IFERROR(($AC157/$AR157)-1,"")</f>
        <v>0.22467659911676985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0</v>
      </c>
      <c r="E158" s="260">
        <f t="shared" si="277"/>
        <v>0</v>
      </c>
      <c r="F158" s="260">
        <f t="shared" si="277"/>
        <v>0</v>
      </c>
      <c r="G158" s="261">
        <f t="shared" si="277"/>
        <v>0</v>
      </c>
      <c r="H158" s="261">
        <f t="shared" si="277"/>
        <v>0</v>
      </c>
      <c r="I158" s="261">
        <f t="shared" si="277"/>
        <v>0</v>
      </c>
      <c r="J158" s="261">
        <f t="shared" si="277"/>
        <v>0</v>
      </c>
      <c r="K158" s="261">
        <f t="shared" si="277"/>
        <v>0</v>
      </c>
      <c r="L158" s="261">
        <f t="shared" si="277"/>
        <v>-8.1933422256142937E-4</v>
      </c>
      <c r="M158" s="261">
        <f t="shared" si="277"/>
        <v>-8.2450417505558363E-4</v>
      </c>
      <c r="N158" s="261">
        <f t="shared" si="277"/>
        <v>0</v>
      </c>
      <c r="O158" s="261">
        <f t="shared" si="277"/>
        <v>-1.5298345238920355E-3</v>
      </c>
      <c r="P158" s="261">
        <f t="shared" ca="1" si="277"/>
        <v>0</v>
      </c>
      <c r="Q158" s="262">
        <f t="shared" si="277"/>
        <v>-2.3615156340296351E-4</v>
      </c>
      <c r="R158" s="261">
        <f t="shared" si="277"/>
        <v>-3.8331771129714764E-4</v>
      </c>
      <c r="S158" s="261">
        <f t="shared" si="277"/>
        <v>-2.9584538284571009E-4</v>
      </c>
      <c r="T158" s="261">
        <f t="shared" si="277"/>
        <v>-2.3215544080384135E-4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-2.8172904064867251E-4</v>
      </c>
      <c r="AD158" s="261">
        <f t="shared" si="277"/>
        <v>-1.7938031511302203E-4</v>
      </c>
      <c r="AE158" s="261">
        <f t="shared" si="277"/>
        <v>-1.7913583580001397E-4</v>
      </c>
      <c r="AF158" s="261">
        <f t="shared" si="277"/>
        <v>-1.8655052859428432E-4</v>
      </c>
      <c r="AG158" s="261">
        <f t="shared" si="277"/>
        <v>-2.0226535643270589E-4</v>
      </c>
      <c r="AH158" s="261">
        <f t="shared" si="277"/>
        <v>-2.0756613243767079E-4</v>
      </c>
      <c r="AI158" s="261">
        <f t="shared" si="277"/>
        <v>-2.214091009738504E-4</v>
      </c>
      <c r="AJ158" s="261">
        <f t="shared" si="277"/>
        <v>-2.28510301548263E-4</v>
      </c>
      <c r="AK158" s="261">
        <f t="shared" si="277"/>
        <v>-2.3898878881174212E-4</v>
      </c>
      <c r="AL158" s="261">
        <f t="shared" si="277"/>
        <v>-2.4165669158933255E-4</v>
      </c>
      <c r="AM158" s="261">
        <f t="shared" si="277"/>
        <v>-2.2965340675538897E-4</v>
      </c>
      <c r="AN158" s="261">
        <f t="shared" si="277"/>
        <v>-2.2217914901944311E-4</v>
      </c>
      <c r="AO158" s="264">
        <f t="shared" si="277"/>
        <v>-2.2141305868502603E-4</v>
      </c>
      <c r="AP158" s="56"/>
      <c r="AQ158" s="265">
        <f>IFERROR(AQ157/AQ$11,"")</f>
        <v>-2.0226535643270589E-4</v>
      </c>
      <c r="AR158" s="264">
        <f ca="1">IFERROR(AR157/AR$11,"")</f>
        <v>-1.9026364847060195E-4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2.3215544080384135E-4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2.9890084371135458E-5</v>
      </c>
      <c r="AV158" s="45">
        <f ca="1">IF($AR158&lt;&gt;0,IFERROR(($AR158-$AC158),""),"")</f>
        <v>9.1465392178070556E-5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-52.122300000000003</v>
      </c>
      <c r="E159" s="250">
        <v>-34.414389999999997</v>
      </c>
      <c r="F159" s="250">
        <v>-48.918579999999992</v>
      </c>
      <c r="G159" s="250">
        <v>-53.990220000000015</v>
      </c>
      <c r="H159" s="250">
        <v>-75.806959999999989</v>
      </c>
      <c r="I159" s="250">
        <v>-32.376280000000001</v>
      </c>
      <c r="J159" s="250">
        <v>-30.874119999999998</v>
      </c>
      <c r="K159" s="250">
        <v>-22.636329999999997</v>
      </c>
      <c r="L159" s="250">
        <v>-32.214660000000002</v>
      </c>
      <c r="M159" s="250">
        <v>-47.034669999999998</v>
      </c>
      <c r="N159" s="250">
        <v>-54.414079999999998</v>
      </c>
      <c r="O159" s="250">
        <v>-50.276580000000003</v>
      </c>
      <c r="P159" s="250">
        <f ca="1">SUMIF($D$4:$O$4,"&lt;"&amp;MONTH(TODAY()),$D159:$O159)</f>
        <v>-265.25245000000001</v>
      </c>
      <c r="Q159" s="251">
        <v>-39.480580000000003</v>
      </c>
      <c r="R159" s="250">
        <v>-35.212760000000003</v>
      </c>
      <c r="S159" s="250">
        <v>-75.528399999999991</v>
      </c>
      <c r="T159" s="250">
        <v>-30.766400000000001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-180.98814000000002</v>
      </c>
      <c r="AD159" s="250">
        <v>-35.671944666666668</v>
      </c>
      <c r="AE159" s="250">
        <v>-35.671944666666668</v>
      </c>
      <c r="AF159" s="250">
        <v>-35.671944666666668</v>
      </c>
      <c r="AG159" s="250">
        <v>-35.671944666666668</v>
      </c>
      <c r="AH159" s="250">
        <v>-35.671944666666668</v>
      </c>
      <c r="AI159" s="250">
        <v>-35.671944666666668</v>
      </c>
      <c r="AJ159" s="250">
        <v>-35.671944666666668</v>
      </c>
      <c r="AK159" s="250">
        <v>-35.671944666666668</v>
      </c>
      <c r="AL159" s="250">
        <v>-35.671944666666668</v>
      </c>
      <c r="AM159" s="250">
        <v>-35.671944666666668</v>
      </c>
      <c r="AN159" s="250">
        <v>-35.671944666666668</v>
      </c>
      <c r="AO159" s="253">
        <v>-35.671944666666668</v>
      </c>
      <c r="AP159" s="5"/>
      <c r="AQ159" s="254">
        <v>-35.671944666666668</v>
      </c>
      <c r="AR159" s="253">
        <f ca="1">SUMIF($AD$4:$AO$4,"&lt;"&amp;MONTH(TODAY()),$AD159:$AO159)</f>
        <v>-178.35972333333333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-0.43014864543985942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-0.13751828537821797</v>
      </c>
      <c r="AV159" s="45">
        <f ca="1">IFERROR(($AC159/$AR159)-1,"")</f>
        <v>1.4736604304742551E-2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-9.5132831162298109E-4</v>
      </c>
      <c r="E160" s="260">
        <f t="shared" si="279"/>
        <v>-6.7581673642017591E-4</v>
      </c>
      <c r="F160" s="260">
        <f t="shared" si="279"/>
        <v>-1.0514683061604864E-3</v>
      </c>
      <c r="G160" s="261">
        <f t="shared" si="279"/>
        <v>-1.6770144914092663E-3</v>
      </c>
      <c r="H160" s="261">
        <f t="shared" si="279"/>
        <v>-1.6994430874739319E-3</v>
      </c>
      <c r="I160" s="261">
        <f t="shared" si="279"/>
        <v>-9.1867842013112599E-4</v>
      </c>
      <c r="J160" s="261">
        <f t="shared" si="279"/>
        <v>-1.2039453357580872E-3</v>
      </c>
      <c r="K160" s="261">
        <f t="shared" si="279"/>
        <v>-8.2970824974377933E-4</v>
      </c>
      <c r="L160" s="261">
        <f t="shared" si="279"/>
        <v>-1.4637872971589357E-3</v>
      </c>
      <c r="M160" s="261">
        <f t="shared" si="279"/>
        <v>-1.8027203208689441E-3</v>
      </c>
      <c r="N160" s="261">
        <f t="shared" si="279"/>
        <v>-1.5201270812526572E-3</v>
      </c>
      <c r="O160" s="261">
        <f t="shared" si="279"/>
        <v>-1.7309542406768149E-3</v>
      </c>
      <c r="P160" s="261">
        <f t="shared" ca="1" si="279"/>
        <v>-1.1581210620438156E-3</v>
      </c>
      <c r="Q160" s="262">
        <f t="shared" si="279"/>
        <v>-8.4999431942802881E-4</v>
      </c>
      <c r="R160" s="261">
        <f t="shared" si="279"/>
        <v>-9.2863258146926389E-4</v>
      </c>
      <c r="S160" s="261">
        <f t="shared" si="279"/>
        <v>-2.0237352215470351E-3</v>
      </c>
      <c r="T160" s="261">
        <f t="shared" si="279"/>
        <v>-6.7427425223707215E-4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-1.0817068196197861E-3</v>
      </c>
      <c r="AD160" s="261">
        <f t="shared" si="279"/>
        <v>-8.3122926808654597E-4</v>
      </c>
      <c r="AE160" s="261">
        <f t="shared" si="279"/>
        <v>-8.3009637699821238E-4</v>
      </c>
      <c r="AF160" s="261">
        <f t="shared" si="279"/>
        <v>-8.6445527340546112E-4</v>
      </c>
      <c r="AG160" s="261">
        <f t="shared" si="279"/>
        <v>-9.3727611126610865E-4</v>
      </c>
      <c r="AH160" s="261">
        <f t="shared" si="279"/>
        <v>-9.6183934249982291E-4</v>
      </c>
      <c r="AI160" s="261">
        <f t="shared" si="279"/>
        <v>-1.0259861837918769E-3</v>
      </c>
      <c r="AJ160" s="261">
        <f t="shared" si="279"/>
        <v>-1.0588923906534582E-3</v>
      </c>
      <c r="AK160" s="261">
        <f t="shared" si="279"/>
        <v>-1.1074485841978169E-3</v>
      </c>
      <c r="AL160" s="261">
        <f t="shared" si="279"/>
        <v>-1.1198113614164058E-3</v>
      </c>
      <c r="AM160" s="261">
        <f t="shared" si="279"/>
        <v>-1.0641894183906798E-3</v>
      </c>
      <c r="AN160" s="261">
        <f t="shared" si="279"/>
        <v>-1.0295545043900775E-3</v>
      </c>
      <c r="AO160" s="264">
        <f t="shared" si="279"/>
        <v>-1.0260045234037889E-3</v>
      </c>
      <c r="AP160" s="56"/>
      <c r="AQ160" s="265">
        <f>IFERROR(AQ159/AQ$11,"")</f>
        <v>-9.3727611126610865E-4</v>
      </c>
      <c r="AR160" s="264">
        <f ca="1">IFERROR(AR159/AR$11,"")</f>
        <v>-8.8166147529647931E-4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-1.002740239172194E-3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-2.630018590290365E-4</v>
      </c>
      <c r="AV160" s="45">
        <f ca="1">IF($AR160&lt;&gt;0,IFERROR(($AR160-$AC160),""),"")</f>
        <v>2.0004534432330678E-4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0</v>
      </c>
      <c r="E162" s="260">
        <f t="shared" si="281"/>
        <v>0</v>
      </c>
      <c r="F162" s="260">
        <f t="shared" si="281"/>
        <v>0</v>
      </c>
      <c r="G162" s="261">
        <f t="shared" si="281"/>
        <v>0</v>
      </c>
      <c r="H162" s="261">
        <f t="shared" si="281"/>
        <v>0</v>
      </c>
      <c r="I162" s="261">
        <f t="shared" si="281"/>
        <v>0</v>
      </c>
      <c r="J162" s="261">
        <f t="shared" si="281"/>
        <v>0</v>
      </c>
      <c r="K162" s="261">
        <f t="shared" si="281"/>
        <v>0</v>
      </c>
      <c r="L162" s="261">
        <f t="shared" si="281"/>
        <v>0</v>
      </c>
      <c r="M162" s="261">
        <f t="shared" si="281"/>
        <v>0</v>
      </c>
      <c r="N162" s="261">
        <f t="shared" si="281"/>
        <v>0</v>
      </c>
      <c r="O162" s="261">
        <f t="shared" si="281"/>
        <v>0</v>
      </c>
      <c r="P162" s="261">
        <f t="shared" ca="1" si="281"/>
        <v>0</v>
      </c>
      <c r="Q162" s="262">
        <f t="shared" si="281"/>
        <v>0</v>
      </c>
      <c r="R162" s="261">
        <f t="shared" si="281"/>
        <v>0</v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0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-36.444679999999998</v>
      </c>
      <c r="E163" s="250">
        <v>-6.4790200000000002</v>
      </c>
      <c r="F163" s="250">
        <v>-24.089739999999999</v>
      </c>
      <c r="G163" s="250">
        <v>-5.3601600000000005</v>
      </c>
      <c r="H163" s="250">
        <v>-233.69182000000001</v>
      </c>
      <c r="I163" s="250">
        <v>-173.06939000000003</v>
      </c>
      <c r="J163" s="250">
        <v>-16.967939999999999</v>
      </c>
      <c r="K163" s="250">
        <v>-15.346299999999999</v>
      </c>
      <c r="L163" s="250">
        <v>-15.14955</v>
      </c>
      <c r="M163" s="250">
        <v>-6.7366199999999994</v>
      </c>
      <c r="N163" s="250">
        <v>-7.7451999999999996</v>
      </c>
      <c r="O163" s="250">
        <v>-144.86174</v>
      </c>
      <c r="P163" s="250">
        <f ca="1">SUMIF($D$4:$O$4,"&lt;"&amp;MONTH(TODAY()),$D163:$O163)</f>
        <v>-306.06542000000002</v>
      </c>
      <c r="Q163" s="251">
        <v>-7.6388099999999994</v>
      </c>
      <c r="R163" s="250">
        <v>-5.1453899999999999</v>
      </c>
      <c r="S163" s="250">
        <v>-95.169089999999997</v>
      </c>
      <c r="T163" s="250">
        <v>-5.0977200000000007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-113.05100999999999</v>
      </c>
      <c r="AD163" s="250">
        <v>-40.013292666666672</v>
      </c>
      <c r="AE163" s="250">
        <v>-40.013292666666672</v>
      </c>
      <c r="AF163" s="250">
        <v>-40.013292666666672</v>
      </c>
      <c r="AG163" s="250">
        <v>-40.013292666666672</v>
      </c>
      <c r="AH163" s="250">
        <v>-40.013292666666672</v>
      </c>
      <c r="AI163" s="250">
        <v>-40.013292666666672</v>
      </c>
      <c r="AJ163" s="250">
        <v>-40.013292666666672</v>
      </c>
      <c r="AK163" s="250">
        <v>-40.013292666666672</v>
      </c>
      <c r="AL163" s="250">
        <v>-40.013292666666672</v>
      </c>
      <c r="AM163" s="250">
        <v>-40.013292666666672</v>
      </c>
      <c r="AN163" s="250">
        <v>-40.013292666666672</v>
      </c>
      <c r="AO163" s="253">
        <v>-40.013292666666672</v>
      </c>
      <c r="AP163" s="5"/>
      <c r="AQ163" s="254">
        <v>-40.013292666666672</v>
      </c>
      <c r="AR163" s="253">
        <f ca="1">SUMIF($AD$4:$AO$4,"&lt;"&amp;MONTH(TODAY()),$AD163:$AO163)</f>
        <v>-200.06646333333336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-4.8961225038058553E-2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-0.87259933736353845</v>
      </c>
      <c r="AV163" s="45">
        <f ca="1">IFERROR(($AC163/$AR163)-1,"")</f>
        <v>-0.43493273127118648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-6.6518276998597185E-4</v>
      </c>
      <c r="E164" s="260">
        <f t="shared" si="283"/>
        <v>-1.2723253707536437E-4</v>
      </c>
      <c r="F164" s="260">
        <f t="shared" si="283"/>
        <v>-5.177909521013593E-4</v>
      </c>
      <c r="G164" s="261">
        <f t="shared" si="283"/>
        <v>-1.6649433909089999E-4</v>
      </c>
      <c r="H164" s="261">
        <f t="shared" si="283"/>
        <v>-5.2389114152342001E-3</v>
      </c>
      <c r="I164" s="261">
        <f t="shared" si="283"/>
        <v>-4.9108518266538876E-3</v>
      </c>
      <c r="J164" s="261">
        <f t="shared" si="283"/>
        <v>-6.6166978104713846E-4</v>
      </c>
      <c r="K164" s="261">
        <f t="shared" si="283"/>
        <v>-5.6250071071781344E-4</v>
      </c>
      <c r="L164" s="261">
        <f t="shared" si="283"/>
        <v>-6.8837351838182221E-4</v>
      </c>
      <c r="M164" s="261">
        <f t="shared" si="283"/>
        <v>-2.5819766074625686E-4</v>
      </c>
      <c r="N164" s="261">
        <f t="shared" si="283"/>
        <v>-2.1637209100508692E-4</v>
      </c>
      <c r="O164" s="261">
        <f t="shared" si="283"/>
        <v>-4.9873926023771345E-3</v>
      </c>
      <c r="P164" s="261">
        <f t="shared" ca="1" si="283"/>
        <v>-1.3363149304192533E-3</v>
      </c>
      <c r="Q164" s="262">
        <f t="shared" si="283"/>
        <v>-1.644592127874013E-4</v>
      </c>
      <c r="R164" s="261">
        <f t="shared" si="283"/>
        <v>-1.3569446979919028E-4</v>
      </c>
      <c r="S164" s="261">
        <f t="shared" si="283"/>
        <v>-2.5499949613070018E-3</v>
      </c>
      <c r="T164" s="261">
        <f t="shared" si="283"/>
        <v>-1.1172127194322272E-4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-6.7566885035618698E-4</v>
      </c>
      <c r="AD164" s="261">
        <f t="shared" si="283"/>
        <v>-9.3239155554437187E-4</v>
      </c>
      <c r="AE164" s="261">
        <f t="shared" si="283"/>
        <v>-9.3112078931335926E-4</v>
      </c>
      <c r="AF164" s="261">
        <f t="shared" si="283"/>
        <v>-9.6966123308489288E-4</v>
      </c>
      <c r="AG164" s="261">
        <f t="shared" si="283"/>
        <v>-1.0513445145762085E-3</v>
      </c>
      <c r="AH164" s="261">
        <f t="shared" si="283"/>
        <v>-1.0788971408593514E-3</v>
      </c>
      <c r="AI164" s="261">
        <f t="shared" si="283"/>
        <v>-1.1508507828109108E-3</v>
      </c>
      <c r="AJ164" s="261">
        <f t="shared" si="283"/>
        <v>-1.1877617417733668E-3</v>
      </c>
      <c r="AK164" s="261">
        <f t="shared" si="283"/>
        <v>-1.2422273225322776E-3</v>
      </c>
      <c r="AL164" s="261">
        <f t="shared" si="283"/>
        <v>-1.2560946748070875E-3</v>
      </c>
      <c r="AM164" s="261">
        <f t="shared" si="283"/>
        <v>-1.1937034285272978E-3</v>
      </c>
      <c r="AN164" s="261">
        <f t="shared" si="283"/>
        <v>-1.1548533752616026E-3</v>
      </c>
      <c r="AO164" s="264">
        <f t="shared" si="283"/>
        <v>-1.150871354390781E-3</v>
      </c>
      <c r="AP164" s="56"/>
      <c r="AQ164" s="265">
        <f>IFERROR(AQ163/AQ$11,"")</f>
        <v>-1.0513445145762085E-3</v>
      </c>
      <c r="AR164" s="264">
        <f ca="1">IFERROR(AR163/AR$11,"")</f>
        <v>-9.8896146463605945E-4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-5.4773067147677269E-5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-9.3962324263298586E-4</v>
      </c>
      <c r="AV164" s="45">
        <f ca="1">IF($AR164&lt;&gt;0,IFERROR(($AR164-$AC164),""),"")</f>
        <v>-3.1329261427987247E-4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-1093.7215800000004</v>
      </c>
      <c r="E165" s="289">
        <f t="shared" ref="E165:AB165" si="285">E167+E169+E171+E173+E175</f>
        <v>-1106.7289600000001</v>
      </c>
      <c r="F165" s="289">
        <f t="shared" si="285"/>
        <v>-2236.7782500000003</v>
      </c>
      <c r="G165" s="289">
        <f t="shared" si="285"/>
        <v>-2111.1597899999992</v>
      </c>
      <c r="H165" s="289">
        <f t="shared" si="285"/>
        <v>-1022.8775900000005</v>
      </c>
      <c r="I165" s="289">
        <f t="shared" si="285"/>
        <v>-861.79888000000005</v>
      </c>
      <c r="J165" s="289">
        <f t="shared" si="285"/>
        <v>-5580.6751400000003</v>
      </c>
      <c r="K165" s="289">
        <f t="shared" si="285"/>
        <v>-1337.4868900000001</v>
      </c>
      <c r="L165" s="289">
        <f t="shared" si="285"/>
        <v>-1029.3161900000002</v>
      </c>
      <c r="M165" s="289">
        <f t="shared" si="285"/>
        <v>-1852.2237</v>
      </c>
      <c r="N165" s="289">
        <f t="shared" si="285"/>
        <v>-2297.5228499999998</v>
      </c>
      <c r="O165" s="289">
        <f t="shared" si="285"/>
        <v>-40131.335250000011</v>
      </c>
      <c r="P165" s="289">
        <f t="shared" ca="1" si="285"/>
        <v>-7571.2661699999999</v>
      </c>
      <c r="Q165" s="290">
        <f t="shared" si="285"/>
        <v>-2237.04495</v>
      </c>
      <c r="R165" s="289">
        <f t="shared" si="285"/>
        <v>-2178.5234700000005</v>
      </c>
      <c r="S165" s="289">
        <f t="shared" si="285"/>
        <v>-418.82072999999986</v>
      </c>
      <c r="T165" s="289">
        <f t="shared" si="285"/>
        <v>-192.26044999999988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-5026.6495999999997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-0.90893136042535183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-1.9962440339106668E-2</v>
      </c>
      <c r="E166" s="260">
        <f t="shared" si="287"/>
        <v>-2.173352350132882E-2</v>
      </c>
      <c r="F166" s="260">
        <f t="shared" si="287"/>
        <v>-4.8077876295348668E-2</v>
      </c>
      <c r="G166" s="261">
        <f t="shared" si="287"/>
        <v>-6.5575683179482147E-2</v>
      </c>
      <c r="H166" s="261">
        <f t="shared" si="287"/>
        <v>-2.2930905680131425E-2</v>
      </c>
      <c r="I166" s="261">
        <f t="shared" si="287"/>
        <v>-2.4453582485361933E-2</v>
      </c>
      <c r="J166" s="261">
        <f t="shared" si="287"/>
        <v>-0.21762005865054976</v>
      </c>
      <c r="K166" s="261">
        <f t="shared" si="287"/>
        <v>-4.90240205261697E-2</v>
      </c>
      <c r="L166" s="261">
        <f t="shared" si="287"/>
        <v>-4.6770630628478894E-2</v>
      </c>
      <c r="M166" s="261">
        <f t="shared" si="287"/>
        <v>-7.0991064735546422E-2</v>
      </c>
      <c r="N166" s="261">
        <f t="shared" si="287"/>
        <v>-6.4184246137797177E-2</v>
      </c>
      <c r="O166" s="261">
        <f t="shared" si="287"/>
        <v>-1.3816672680403175</v>
      </c>
      <c r="P166" s="261">
        <f t="shared" ca="1" si="287"/>
        <v>-3.3056972019737466E-2</v>
      </c>
      <c r="Q166" s="262">
        <f t="shared" si="287"/>
        <v>-4.8162299029172281E-2</v>
      </c>
      <c r="R166" s="261">
        <f t="shared" si="287"/>
        <v>-5.7452124563296902E-2</v>
      </c>
      <c r="S166" s="261">
        <f t="shared" si="287"/>
        <v>-1.1222033868254072E-2</v>
      </c>
      <c r="T166" s="261">
        <f t="shared" si="287"/>
        <v>-4.21356646076606E-3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-3.0042637888643253E-2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-6.1362116718716088E-2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-2029.58313</v>
      </c>
      <c r="E169" s="268">
        <v>-2359.3021600000002</v>
      </c>
      <c r="F169" s="268">
        <v>-2886.35097</v>
      </c>
      <c r="G169" s="268">
        <v>-2504.1487599999996</v>
      </c>
      <c r="H169" s="268">
        <v>-2015.1592000000005</v>
      </c>
      <c r="I169" s="268">
        <v>-1998.31915</v>
      </c>
      <c r="J169" s="268">
        <v>-1581.8897000000002</v>
      </c>
      <c r="K169" s="268">
        <v>-1843.5610200000001</v>
      </c>
      <c r="L169" s="268">
        <v>-1522.15389</v>
      </c>
      <c r="M169" s="268">
        <v>-2197.1193200000002</v>
      </c>
      <c r="N169" s="268">
        <v>-2642.6024699999998</v>
      </c>
      <c r="O169" s="268">
        <v>-40721.578270000005</v>
      </c>
      <c r="P169" s="268">
        <f ca="1">SUMIF($D$4:$O$4,"&lt;"&amp;MONTH(TODAY()),$D169:$O169)</f>
        <v>-11794.54422</v>
      </c>
      <c r="Q169" s="269">
        <v>-2595.4518200000002</v>
      </c>
      <c r="R169" s="268">
        <v>-2337.9510500000001</v>
      </c>
      <c r="S169" s="268">
        <v>-423.93378999999999</v>
      </c>
      <c r="T169" s="268">
        <v>-513.94020999999998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-5871.2768699999997</v>
      </c>
      <c r="AD169" s="268">
        <v>-2624.5883235000001</v>
      </c>
      <c r="AE169" s="268">
        <v>-2624.5883235000001</v>
      </c>
      <c r="AF169" s="268">
        <v>-2624.5883235000001</v>
      </c>
      <c r="AG169" s="268">
        <v>-2624.5883235000001</v>
      </c>
      <c r="AH169" s="268">
        <v>-2624.5883235000001</v>
      </c>
      <c r="AI169" s="268">
        <v>-2624.5883235000001</v>
      </c>
      <c r="AJ169" s="268">
        <v>-2624.5883235000001</v>
      </c>
      <c r="AK169" s="268">
        <v>-2624.5883235000001</v>
      </c>
      <c r="AL169" s="268">
        <v>-2624.5883235000001</v>
      </c>
      <c r="AM169" s="268">
        <v>-2624.5883235000001</v>
      </c>
      <c r="AN169" s="268">
        <v>-2624.5883235000001</v>
      </c>
      <c r="AO169" s="271">
        <v>-2624.5883235000001</v>
      </c>
      <c r="AP169" s="5"/>
      <c r="AQ169" s="272">
        <v>-2624.5883235000001</v>
      </c>
      <c r="AR169" s="271">
        <f ca="1">SUMIF($AD$4:$AO$4,"&lt;"&amp;MONTH(TODAY()),$AD169:$AO169)</f>
        <v>-13122.941617500001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-0.79476450512468755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-0.80418254344946605</v>
      </c>
      <c r="AV169" s="45">
        <f ca="1">IFERROR(($AC169/$AR169)-1,"")</f>
        <v>-0.55259445320015732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-3.7043643361121537E-2</v>
      </c>
      <c r="E170" s="276">
        <f t="shared" si="291"/>
        <v>-4.6331080864727571E-2</v>
      </c>
      <c r="F170" s="276">
        <f t="shared" si="291"/>
        <v>-6.2039956299029468E-2</v>
      </c>
      <c r="G170" s="276">
        <f t="shared" si="291"/>
        <v>-7.7782490220720396E-2</v>
      </c>
      <c r="H170" s="276">
        <f t="shared" si="291"/>
        <v>-4.5175909607765567E-2</v>
      </c>
      <c r="I170" s="276">
        <f t="shared" si="291"/>
        <v>-5.6702396928855772E-2</v>
      </c>
      <c r="J170" s="276">
        <f t="shared" si="291"/>
        <v>-6.1686251332791354E-2</v>
      </c>
      <c r="K170" s="276">
        <f t="shared" si="291"/>
        <v>-6.7573576953510434E-2</v>
      </c>
      <c r="L170" s="276">
        <f t="shared" si="291"/>
        <v>-6.9164458929663081E-2</v>
      </c>
      <c r="M170" s="276">
        <f t="shared" si="291"/>
        <v>-8.4210044325552971E-2</v>
      </c>
      <c r="N170" s="276">
        <f t="shared" si="291"/>
        <v>-7.3824487699363159E-2</v>
      </c>
      <c r="O170" s="276">
        <f t="shared" si="291"/>
        <v>-1.4019885321059893</v>
      </c>
      <c r="P170" s="276">
        <f t="shared" ca="1" si="291"/>
        <v>-5.1496263572265381E-2</v>
      </c>
      <c r="Q170" s="277">
        <f t="shared" si="291"/>
        <v>-5.5878594066985303E-2</v>
      </c>
      <c r="R170" s="276">
        <f t="shared" si="291"/>
        <v>-6.1656556285570228E-2</v>
      </c>
      <c r="S170" s="276">
        <f t="shared" si="291"/>
        <v>-1.1359035044128094E-2</v>
      </c>
      <c r="T170" s="276">
        <f t="shared" si="291"/>
        <v>-1.126347739067014E-2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-3.5090698374793575E-2</v>
      </c>
      <c r="AD170" s="276">
        <f t="shared" si="291"/>
        <v>-6.1158275825932439E-2</v>
      </c>
      <c r="AE170" s="276">
        <f t="shared" si="291"/>
        <v>-6.1074922570313162E-2</v>
      </c>
      <c r="AF170" s="276">
        <f t="shared" si="291"/>
        <v>-6.3602902448098658E-2</v>
      </c>
      <c r="AG170" s="276">
        <f t="shared" si="291"/>
        <v>-6.8960746617865415E-2</v>
      </c>
      <c r="AH170" s="276">
        <f t="shared" si="291"/>
        <v>-7.0768003566872711E-2</v>
      </c>
      <c r="AI170" s="276">
        <f t="shared" si="291"/>
        <v>-7.548765236140155E-2</v>
      </c>
      <c r="AJ170" s="276">
        <f t="shared" si="291"/>
        <v>-7.7908749587992751E-2</v>
      </c>
      <c r="AK170" s="276">
        <f t="shared" si="291"/>
        <v>-8.1481305550415939E-2</v>
      </c>
      <c r="AL170" s="276">
        <f t="shared" si="291"/>
        <v>-8.2390905546635376E-2</v>
      </c>
      <c r="AM170" s="276">
        <f t="shared" si="291"/>
        <v>-7.8298482115284951E-2</v>
      </c>
      <c r="AN170" s="276">
        <f t="shared" si="291"/>
        <v>-7.5750194049668207E-2</v>
      </c>
      <c r="AO170" s="279">
        <f t="shared" si="291"/>
        <v>-7.5489001711198184E-2</v>
      </c>
      <c r="AP170" s="5"/>
      <c r="AQ170" s="280">
        <f>IFERROR(AQ169/AQ$11,"")</f>
        <v>-6.8960746617865415E-2</v>
      </c>
      <c r="AR170" s="279">
        <f ca="1">IFERROR(AR169/AR$11,"")</f>
        <v>-6.4868860808287215E-2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0</v>
      </c>
      <c r="H171" s="268">
        <v>0</v>
      </c>
      <c r="I171" s="268">
        <v>-0.25900000000000001</v>
      </c>
      <c r="J171" s="268">
        <v>0</v>
      </c>
      <c r="K171" s="268">
        <v>-6.2599999999999999E-3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0</v>
      </c>
      <c r="Q171" s="269">
        <v>0</v>
      </c>
      <c r="R171" s="268">
        <v>0</v>
      </c>
      <c r="S171" s="268">
        <v>-29.44191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-29.44191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0</v>
      </c>
      <c r="E172" s="276">
        <f t="shared" si="293"/>
        <v>0</v>
      </c>
      <c r="F172" s="276">
        <f t="shared" si="293"/>
        <v>0</v>
      </c>
      <c r="G172" s="276">
        <f t="shared" si="293"/>
        <v>0</v>
      </c>
      <c r="H172" s="276">
        <f t="shared" si="293"/>
        <v>0</v>
      </c>
      <c r="I172" s="276">
        <f t="shared" si="293"/>
        <v>-7.3491368005824522E-6</v>
      </c>
      <c r="J172" s="276">
        <f t="shared" si="293"/>
        <v>0</v>
      </c>
      <c r="K172" s="276">
        <f t="shared" si="293"/>
        <v>-2.2945299186732386E-7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0</v>
      </c>
      <c r="Q172" s="277">
        <f t="shared" si="293"/>
        <v>0</v>
      </c>
      <c r="R172" s="276">
        <f t="shared" si="293"/>
        <v>0</v>
      </c>
      <c r="S172" s="276">
        <f t="shared" si="293"/>
        <v>-7.8887716748425596E-4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-1.7596465066513185E-4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1426.2086799999997</v>
      </c>
      <c r="E173" s="268">
        <v>1761.74927</v>
      </c>
      <c r="F173" s="268">
        <v>1446.53322</v>
      </c>
      <c r="G173" s="268">
        <v>1079.1014500000003</v>
      </c>
      <c r="H173" s="268">
        <v>1446.0458600000002</v>
      </c>
      <c r="I173" s="268">
        <v>1418.5609400000001</v>
      </c>
      <c r="J173" s="268">
        <v>-3651.8535300000003</v>
      </c>
      <c r="K173" s="268">
        <v>758.56158000000005</v>
      </c>
      <c r="L173" s="268">
        <v>795.28259000000003</v>
      </c>
      <c r="M173" s="268">
        <v>803.72415000000035</v>
      </c>
      <c r="N173" s="268">
        <v>863.8338500000001</v>
      </c>
      <c r="O173" s="268">
        <v>1100.2181799999994</v>
      </c>
      <c r="P173" s="268">
        <f ca="1">SUMIF($D$4:$O$4,"&lt;"&amp;MONTH(TODAY()),$D173:$O173)</f>
        <v>7159.6384800000005</v>
      </c>
      <c r="Q173" s="269">
        <v>1026.81637</v>
      </c>
      <c r="R173" s="268">
        <v>849.84512000000007</v>
      </c>
      <c r="S173" s="268">
        <v>837.14832000000001</v>
      </c>
      <c r="T173" s="268">
        <v>867.56876000000022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3581.3785699999999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-0.19602669424640295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2.6030944443480815E-2</v>
      </c>
      <c r="E174" s="307">
        <f t="shared" si="295"/>
        <v>3.4596563880458939E-2</v>
      </c>
      <c r="F174" s="307">
        <f t="shared" si="295"/>
        <v>3.1092150153137606E-2</v>
      </c>
      <c r="G174" s="308">
        <f t="shared" si="295"/>
        <v>3.3518455182267301E-2</v>
      </c>
      <c r="H174" s="308">
        <f t="shared" si="295"/>
        <v>3.2417506795514528E-2</v>
      </c>
      <c r="I174" s="308">
        <f t="shared" si="295"/>
        <v>4.0251731305107473E-2</v>
      </c>
      <c r="J174" s="308">
        <f t="shared" si="295"/>
        <v>-0.1424050960582911</v>
      </c>
      <c r="K174" s="308">
        <f t="shared" si="295"/>
        <v>2.7804189144824978E-2</v>
      </c>
      <c r="L174" s="308">
        <f t="shared" si="295"/>
        <v>3.6136484224687085E-2</v>
      </c>
      <c r="M174" s="308">
        <f t="shared" si="295"/>
        <v>3.0804720381329774E-2</v>
      </c>
      <c r="N174" s="308">
        <f t="shared" si="295"/>
        <v>2.4132305996678542E-2</v>
      </c>
      <c r="O174" s="308">
        <f t="shared" si="295"/>
        <v>3.7879014927839683E-2</v>
      </c>
      <c r="P174" s="308">
        <f t="shared" ca="1" si="295"/>
        <v>3.1259760730984271E-2</v>
      </c>
      <c r="Q174" s="309">
        <f t="shared" si="295"/>
        <v>2.2106769495172283E-2</v>
      </c>
      <c r="R174" s="308">
        <f t="shared" si="295"/>
        <v>2.2412155924007558E-2</v>
      </c>
      <c r="S174" s="308">
        <f t="shared" si="295"/>
        <v>2.2430854365284164E-2</v>
      </c>
      <c r="T174" s="308">
        <f t="shared" si="295"/>
        <v>1.9013575748649307E-2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2.1404726424666044E-2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1.4504879433617994E-2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-490.34713000000011</v>
      </c>
      <c r="E175" s="268">
        <v>-509.17607000000004</v>
      </c>
      <c r="F175" s="268">
        <v>-796.96050000000048</v>
      </c>
      <c r="G175" s="293">
        <v>-686.11247999999989</v>
      </c>
      <c r="H175" s="293">
        <v>-453.76425000000012</v>
      </c>
      <c r="I175" s="293">
        <v>-281.78167000000013</v>
      </c>
      <c r="J175" s="293">
        <v>-346.93191000000002</v>
      </c>
      <c r="K175" s="293">
        <v>-252.48118999999994</v>
      </c>
      <c r="L175" s="293">
        <v>-302.44489000000027</v>
      </c>
      <c r="M175" s="293">
        <v>-458.82853000000028</v>
      </c>
      <c r="N175" s="293">
        <v>-518.75423000000001</v>
      </c>
      <c r="O175" s="293">
        <v>-509.97516000000007</v>
      </c>
      <c r="P175" s="293">
        <f ca="1">SUMIF($D$4:$O$4,"&lt;"&amp;MONTH(TODAY()),$D175:$O175)</f>
        <v>-2936.3604300000006</v>
      </c>
      <c r="Q175" s="311">
        <v>-668.40949999999987</v>
      </c>
      <c r="R175" s="293">
        <v>-690.41754000000026</v>
      </c>
      <c r="S175" s="293">
        <v>-802.59334999999987</v>
      </c>
      <c r="T175" s="293">
        <v>-545.88900000000012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-2707.3093900000003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-0.20437389507912729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-8.9497414214659461E-3</v>
      </c>
      <c r="E176" s="313">
        <f t="shared" si="297"/>
        <v>-9.9990065170601911E-3</v>
      </c>
      <c r="F176" s="313">
        <f t="shared" si="297"/>
        <v>-1.7130070149456809E-2</v>
      </c>
      <c r="G176" s="314">
        <f t="shared" si="297"/>
        <v>-2.1311648141029055E-2</v>
      </c>
      <c r="H176" s="314">
        <f t="shared" si="297"/>
        <v>-1.0172502867880382E-2</v>
      </c>
      <c r="I176" s="314">
        <f t="shared" si="297"/>
        <v>-7.9955677248130554E-3</v>
      </c>
      <c r="J176" s="314">
        <f t="shared" si="297"/>
        <v>-1.3528711259467299E-2</v>
      </c>
      <c r="K176" s="314">
        <f t="shared" si="297"/>
        <v>-9.2544032644923703E-3</v>
      </c>
      <c r="L176" s="314">
        <f t="shared" si="297"/>
        <v>-1.3742655923502902E-2</v>
      </c>
      <c r="M176" s="314">
        <f t="shared" si="297"/>
        <v>-1.7585740791323218E-2</v>
      </c>
      <c r="N176" s="314">
        <f t="shared" si="297"/>
        <v>-1.4492064435112561E-2</v>
      </c>
      <c r="O176" s="314">
        <f t="shared" si="297"/>
        <v>-1.7557750862167581E-2</v>
      </c>
      <c r="P176" s="314">
        <f t="shared" ca="1" si="297"/>
        <v>-1.2820469178456355E-2</v>
      </c>
      <c r="Q176" s="315">
        <f t="shared" si="297"/>
        <v>-1.439047445735926E-2</v>
      </c>
      <c r="R176" s="314">
        <f t="shared" si="297"/>
        <v>-1.8207724201734228E-2</v>
      </c>
      <c r="S176" s="314">
        <f t="shared" si="297"/>
        <v>-2.1504976021925887E-2</v>
      </c>
      <c r="T176" s="314">
        <f t="shared" si="297"/>
        <v>-1.1963664818745227E-2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-1.6180701287850593E-2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-9.3479833222838288E-3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0</v>
      </c>
      <c r="O177" s="324">
        <f t="shared" si="299"/>
        <v>0</v>
      </c>
      <c r="P177" s="324">
        <f ca="1">SUMIF($D$4:$O$4,"&lt;"&amp;MONTH(TODAY()),$D177:$O177)</f>
        <v>0</v>
      </c>
      <c r="Q177" s="325">
        <f t="shared" ref="Q177:AB177" si="300">+Q180+Q186+Q187</f>
        <v>0</v>
      </c>
      <c r="R177" s="324">
        <f t="shared" si="300"/>
        <v>0</v>
      </c>
      <c r="S177" s="324">
        <f t="shared" si="300"/>
        <v>-192.94424000000001</v>
      </c>
      <c r="T177" s="324">
        <f t="shared" si="300"/>
        <v>-169.0793700000001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-362.02361000000008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0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0</v>
      </c>
      <c r="M178" s="337">
        <f t="shared" si="302"/>
        <v>0</v>
      </c>
      <c r="N178" s="337">
        <f t="shared" si="302"/>
        <v>0</v>
      </c>
      <c r="O178" s="337">
        <f t="shared" si="302"/>
        <v>0</v>
      </c>
      <c r="P178" s="337">
        <f ca="1">IFERROR(P177/P$11,"")</f>
        <v>0</v>
      </c>
      <c r="Q178" s="338">
        <f>IFERROR(Q177/Q$11,"")</f>
        <v>0</v>
      </c>
      <c r="R178" s="337">
        <f t="shared" ref="R178:AB178" si="303">IFERROR(R177/R$11,"")</f>
        <v>0</v>
      </c>
      <c r="S178" s="337">
        <f t="shared" si="303"/>
        <v>-5.1698176352554057E-3</v>
      </c>
      <c r="T178" s="337">
        <f t="shared" si="303"/>
        <v>-3.70553154660491E-3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-2.1636965151438864E-3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3.70553154660491E-3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0</v>
      </c>
      <c r="Q179" s="347">
        <f t="shared" si="307"/>
        <v>0</v>
      </c>
      <c r="R179" s="346">
        <f t="shared" si="307"/>
        <v>0</v>
      </c>
      <c r="S179" s="346">
        <f t="shared" si="307"/>
        <v>-5.1698176352554057E-3</v>
      </c>
      <c r="T179" s="346">
        <f t="shared" si="307"/>
        <v>-3.70553154660491E-3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-2.1636965151438864E-3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3.70553154660491E-3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-192.94424000000001</v>
      </c>
      <c r="T180" s="356">
        <f t="shared" si="309"/>
        <v>-169.0793700000001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-362.02361000000008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-192.94424000000001</v>
      </c>
      <c r="T183" s="356">
        <v>-169.0793700000001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-362.02361000000008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-5.1698176352554057E-3</v>
      </c>
      <c r="T184" s="346">
        <f t="shared" si="317"/>
        <v>-3.70553154660491E-3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-2.1636965151438864E-3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0</v>
      </c>
      <c r="M185" s="371">
        <f t="shared" si="321"/>
        <v>0</v>
      </c>
      <c r="N185" s="371">
        <f t="shared" si="321"/>
        <v>0</v>
      </c>
      <c r="O185" s="371">
        <f t="shared" si="321"/>
        <v>0</v>
      </c>
      <c r="P185" s="371">
        <f t="shared" ca="1" si="321"/>
        <v>0</v>
      </c>
      <c r="Q185" s="372">
        <f t="shared" si="321"/>
        <v>0</v>
      </c>
      <c r="R185" s="371">
        <f t="shared" si="321"/>
        <v>0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0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0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-3809.1369700000005</v>
      </c>
      <c r="E189" s="71">
        <f t="shared" si="327"/>
        <v>-5640.319120000001</v>
      </c>
      <c r="F189" s="71">
        <f t="shared" si="327"/>
        <v>-5983.69452</v>
      </c>
      <c r="G189" s="71">
        <f t="shared" si="327"/>
        <v>-7224.3001699999986</v>
      </c>
      <c r="H189" s="71">
        <f t="shared" si="327"/>
        <v>-5552.4587300000003</v>
      </c>
      <c r="I189" s="71">
        <f t="shared" si="327"/>
        <v>-5362.3675500000008</v>
      </c>
      <c r="J189" s="71">
        <f t="shared" si="327"/>
        <v>-9896.2835599999999</v>
      </c>
      <c r="K189" s="71">
        <f t="shared" si="327"/>
        <v>-5513.3579900000004</v>
      </c>
      <c r="L189" s="71">
        <f t="shared" si="327"/>
        <v>-4838.7205200000008</v>
      </c>
      <c r="M189" s="71">
        <f t="shared" si="327"/>
        <v>-5484.9986399999998</v>
      </c>
      <c r="N189" s="71">
        <f t="shared" si="327"/>
        <v>-5927.2788500000006</v>
      </c>
      <c r="O189" s="71">
        <f t="shared" si="327"/>
        <v>-43651.539570000008</v>
      </c>
      <c r="P189" s="71">
        <f ca="1">SUMIF($D$4:$O$4,"&lt;"&amp;MONTH(TODAY()),$D189:$O189)</f>
        <v>-28209.909509999998</v>
      </c>
      <c r="Q189" s="109">
        <f t="shared" ref="Q189:AB189" si="328">Q35+Q129+Q177+Q165</f>
        <v>-6108.4761600000002</v>
      </c>
      <c r="R189" s="71">
        <f t="shared" si="328"/>
        <v>-6196.6611699999994</v>
      </c>
      <c r="S189" s="71">
        <f t="shared" si="328"/>
        <v>-4082.5950699999999</v>
      </c>
      <c r="T189" s="71">
        <f>T35+T129+T177+T165</f>
        <v>-3068.3554099999997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-19456.087810000001</v>
      </c>
      <c r="AD189" s="71">
        <v>-3607.1758120699292</v>
      </c>
      <c r="AE189" s="71">
        <v>-3607.8510355150152</v>
      </c>
      <c r="AF189" s="71">
        <v>-3588.1596235763868</v>
      </c>
      <c r="AG189" s="71">
        <v>-3551.1977231003048</v>
      </c>
      <c r="AH189" s="71">
        <v>-3539.9924070848228</v>
      </c>
      <c r="AI189" s="71">
        <v>-3513.2598856363988</v>
      </c>
      <c r="AJ189" s="71">
        <v>-3500.8034674048577</v>
      </c>
      <c r="AK189" s="71">
        <v>-3483.7749070863388</v>
      </c>
      <c r="AL189" s="71">
        <v>-3479.6751672362998</v>
      </c>
      <c r="AM189" s="71">
        <v>-3498.8702968067719</v>
      </c>
      <c r="AN189" s="71">
        <v>-3511.8706314655442</v>
      </c>
      <c r="AO189" s="71">
        <v>-3513.2527207707503</v>
      </c>
      <c r="AP189" s="5"/>
      <c r="AQ189" s="72">
        <v>-3551.1977231003048</v>
      </c>
      <c r="AR189" s="73">
        <f ca="1">SUMIF($AD$4:$AO$4,"&lt;"&amp;MONTH(TODAY()),$AD189:$AO189)</f>
        <v>-17894.376601346456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-0.57527299007566013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-0.13596604603552431</v>
      </c>
      <c r="AV189" s="45">
        <f ca="1">IFERROR(($AC189/$AR189)-1,"")</f>
        <v>8.7273853872955609E-2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-6.9523790055519008E-2</v>
      </c>
      <c r="E190" s="47">
        <f>IFERROR(E189/E$11,"")</f>
        <v>-0.11076244733806757</v>
      </c>
      <c r="F190" s="47">
        <f t="shared" ref="F190:O190" si="330">IFERROR(F189/F$11,"")</f>
        <v>-0.12861504036965474</v>
      </c>
      <c r="G190" s="48">
        <f t="shared" si="330"/>
        <v>-0.22439723482105497</v>
      </c>
      <c r="H190" s="48">
        <f t="shared" si="330"/>
        <v>-0.12447521450778119</v>
      </c>
      <c r="I190" s="48">
        <f t="shared" si="330"/>
        <v>-0.15215742355194659</v>
      </c>
      <c r="J190" s="48">
        <f t="shared" si="330"/>
        <v>-0.38590847069977829</v>
      </c>
      <c r="K190" s="48">
        <f t="shared" si="330"/>
        <v>-0.20208570064554557</v>
      </c>
      <c r="L190" s="48">
        <f t="shared" si="330"/>
        <v>-0.21986442295769321</v>
      </c>
      <c r="M190" s="48">
        <f t="shared" si="330"/>
        <v>-0.21022616950999171</v>
      </c>
      <c r="N190" s="48">
        <f t="shared" si="330"/>
        <v>-0.16558613318503423</v>
      </c>
      <c r="O190" s="48">
        <f t="shared" si="330"/>
        <v>-1.5028631130192884</v>
      </c>
      <c r="P190" s="48">
        <f ca="1">IFERROR(P189/P$11,"")</f>
        <v>-0.1231675347838677</v>
      </c>
      <c r="Q190" s="49">
        <f>IFERROR(Q189/Q$11,"")</f>
        <v>-0.13151199998484162</v>
      </c>
      <c r="R190" s="48">
        <f>IFERROR(R189/R$11,"")</f>
        <v>-0.16341864309379464</v>
      </c>
      <c r="S190" s="48">
        <f t="shared" ref="S190:AB190" si="331">IFERROR(S189/S$11,"")</f>
        <v>-0.10939052645724369</v>
      </c>
      <c r="T190" s="48">
        <f t="shared" si="331"/>
        <v>-6.7245860733635546E-2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-0.11628266287060793</v>
      </c>
      <c r="AD190" s="107">
        <f t="shared" ref="AD190:AO190" si="333">IFERROR(AD189/AD$11,"")</f>
        <v>-8.4054573927622125E-2</v>
      </c>
      <c r="AE190" s="107">
        <f t="shared" si="333"/>
        <v>-8.3955727710263786E-2</v>
      </c>
      <c r="AF190" s="107">
        <f t="shared" si="333"/>
        <v>-8.6953586001707786E-2</v>
      </c>
      <c r="AG190" s="107">
        <f t="shared" si="333"/>
        <v>-9.3307298588483065E-2</v>
      </c>
      <c r="AH190" s="107">
        <f t="shared" si="333"/>
        <v>-9.5450472383876328E-2</v>
      </c>
      <c r="AI190" s="107">
        <f t="shared" si="333"/>
        <v>-0.10104736751572224</v>
      </c>
      <c r="AJ190" s="107">
        <f t="shared" si="333"/>
        <v>-0.10391847675947409</v>
      </c>
      <c r="AK190" s="107">
        <f t="shared" si="333"/>
        <v>-0.1081550676468114</v>
      </c>
      <c r="AL190" s="107">
        <f t="shared" si="333"/>
        <v>-0.10923373599956451</v>
      </c>
      <c r="AM190" s="107">
        <f t="shared" si="333"/>
        <v>-0.10438064930232353</v>
      </c>
      <c r="AN190" s="107">
        <f t="shared" si="333"/>
        <v>-0.10135870811773265</v>
      </c>
      <c r="AO190" s="107">
        <f t="shared" si="333"/>
        <v>-0.1010489676706568</v>
      </c>
      <c r="AP190" s="56"/>
      <c r="AQ190" s="52">
        <f t="shared" ref="AQ190" si="334">IFERROR(AQ189/AQ$11,"")</f>
        <v>-9.3307298588483065E-2</v>
      </c>
      <c r="AR190" s="224">
        <f ca="1">IFERROR(AR189/AR$11,"")</f>
        <v>-8.8454849441367236E-2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-0.15715137408741942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-2.6061437854847519E-2</v>
      </c>
      <c r="AV190" s="45">
        <f ca="1">IF($AR190&lt;&gt;0,IFERROR(($AR190-$AC190),""),"")</f>
        <v>2.7827813429240691E-2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36418.393970000026</v>
      </c>
      <c r="E191" s="40">
        <f t="shared" si="335"/>
        <v>27166.296560000024</v>
      </c>
      <c r="F191" s="40">
        <f t="shared" si="335"/>
        <v>21005.981780000035</v>
      </c>
      <c r="G191" s="40">
        <f t="shared" si="335"/>
        <v>5374.6317199999867</v>
      </c>
      <c r="H191" s="40">
        <f t="shared" si="335"/>
        <v>23172.996959999997</v>
      </c>
      <c r="I191" s="40">
        <f t="shared" si="335"/>
        <v>12851.486729999991</v>
      </c>
      <c r="J191" s="40">
        <f t="shared" si="335"/>
        <v>2490.2429500000035</v>
      </c>
      <c r="K191" s="40">
        <f t="shared" si="335"/>
        <v>9421.8192100000142</v>
      </c>
      <c r="L191" s="40">
        <f t="shared" si="335"/>
        <v>1729.0977100000109</v>
      </c>
      <c r="M191" s="40">
        <f t="shared" si="335"/>
        <v>7557.2880400000195</v>
      </c>
      <c r="N191" s="40">
        <f t="shared" si="335"/>
        <v>13426.12515000002</v>
      </c>
      <c r="O191" s="40">
        <f t="shared" si="335"/>
        <v>-31818.403689999992</v>
      </c>
      <c r="P191" s="40">
        <f ca="1">SUMIF($D$4:$O$4,"&lt;"&amp;MONTH(TODAY()),$D191:$O191)</f>
        <v>113138.30099000008</v>
      </c>
      <c r="Q191" s="41">
        <f t="shared" ref="Q191:AB191" si="336">Q189+Q127</f>
        <v>24416.773589999968</v>
      </c>
      <c r="R191" s="40">
        <f t="shared" si="336"/>
        <v>16679.238499999999</v>
      </c>
      <c r="S191" s="40">
        <f t="shared" si="336"/>
        <v>16615.71648000001</v>
      </c>
      <c r="T191" s="40">
        <f t="shared" si="336"/>
        <v>25927.787150000015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83639.515719999996</v>
      </c>
      <c r="AD191" s="40">
        <v>20596.369289978473</v>
      </c>
      <c r="AE191" s="40">
        <v>20637.570688650816</v>
      </c>
      <c r="AF191" s="40">
        <v>19436.022194431425</v>
      </c>
      <c r="AG191" s="40">
        <v>16780.647313293342</v>
      </c>
      <c r="AH191" s="40">
        <v>16096.911143047293</v>
      </c>
      <c r="AI191" s="40">
        <v>14465.721820862022</v>
      </c>
      <c r="AJ191" s="40">
        <v>13705.644757006849</v>
      </c>
      <c r="AK191" s="40">
        <v>12666.580566322576</v>
      </c>
      <c r="AL191" s="40">
        <v>12416.418909105814</v>
      </c>
      <c r="AM191" s="40">
        <v>13587.684794133749</v>
      </c>
      <c r="AN191" s="40">
        <v>14380.95104554733</v>
      </c>
      <c r="AO191" s="40">
        <v>14465.284628569374</v>
      </c>
      <c r="AP191" s="5"/>
      <c r="AQ191" s="43">
        <v>16780.647313293342</v>
      </c>
      <c r="AR191" s="44">
        <f ca="1">SUMIF($AD$4:$AO$4,"&lt;"&amp;MONTH(TODAY()),$AD191:$AO191)</f>
        <v>93547.520629401362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3.8241048876926733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0.54510053551155102</v>
      </c>
      <c r="AV191" s="45">
        <f ca="1">IFERROR(($AC191/$AR191)-1,"")</f>
        <v>-0.10591413692996743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0.66470300135451965</v>
      </c>
      <c r="E192" s="401">
        <f t="shared" si="338"/>
        <v>0.53348142686248012</v>
      </c>
      <c r="F192" s="401">
        <f t="shared" si="338"/>
        <v>0.45150787454285624</v>
      </c>
      <c r="G192" s="402">
        <f t="shared" si="338"/>
        <v>0.16694385169069295</v>
      </c>
      <c r="H192" s="402">
        <f t="shared" si="338"/>
        <v>0.51949305841741233</v>
      </c>
      <c r="I192" s="402">
        <f t="shared" si="338"/>
        <v>0.36466152150440145</v>
      </c>
      <c r="J192" s="402">
        <f t="shared" si="338"/>
        <v>9.7107751882708371E-2</v>
      </c>
      <c r="K192" s="402">
        <f t="shared" si="338"/>
        <v>0.34534578379672987</v>
      </c>
      <c r="L192" s="402">
        <f t="shared" si="338"/>
        <v>7.8567685129832851E-2</v>
      </c>
      <c r="M192" s="402">
        <f t="shared" si="338"/>
        <v>0.28965179771364125</v>
      </c>
      <c r="N192" s="402">
        <f t="shared" si="338"/>
        <v>0.37507601776603455</v>
      </c>
      <c r="O192" s="402">
        <f t="shared" si="338"/>
        <v>-1.095464345402418</v>
      </c>
      <c r="P192" s="402">
        <f ca="1">IFERROR(P191/P$11,"")</f>
        <v>0.49397413407631768</v>
      </c>
      <c r="Q192" s="403">
        <f t="shared" ref="Q192:AB192" si="339">Q191/Q11</f>
        <v>0.52567917822535248</v>
      </c>
      <c r="R192" s="402">
        <f t="shared" si="339"/>
        <v>0.43986567100098178</v>
      </c>
      <c r="S192" s="402">
        <f t="shared" si="339"/>
        <v>0.44520750700154577</v>
      </c>
      <c r="T192" s="402">
        <f t="shared" si="339"/>
        <v>0.5682315543166645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0.49988598448506238</v>
      </c>
      <c r="AD192" s="405">
        <f t="shared" ref="AD192:AO192" si="341">IFERROR(AD191/AD$11,"")</f>
        <v>0.47993752878146095</v>
      </c>
      <c r="AE192" s="405">
        <f t="shared" si="341"/>
        <v>0.48024218524597617</v>
      </c>
      <c r="AF192" s="405">
        <f t="shared" si="341"/>
        <v>0.4710024092323149</v>
      </c>
      <c r="AG192" s="405">
        <f t="shared" si="341"/>
        <v>0.44090951601605954</v>
      </c>
      <c r="AH192" s="405">
        <f t="shared" si="341"/>
        <v>0.43402855030144455</v>
      </c>
      <c r="AI192" s="405">
        <f t="shared" si="341"/>
        <v>0.41605891872359113</v>
      </c>
      <c r="AJ192" s="405">
        <f t="shared" si="341"/>
        <v>0.40684081223515067</v>
      </c>
      <c r="AK192" s="405">
        <f t="shared" si="341"/>
        <v>0.3932386318122284</v>
      </c>
      <c r="AL192" s="405">
        <f t="shared" si="341"/>
        <v>0.38977541293157192</v>
      </c>
      <c r="AM192" s="405">
        <f t="shared" si="341"/>
        <v>0.4053569412451174</v>
      </c>
      <c r="AN192" s="405">
        <f t="shared" si="341"/>
        <v>0.41505931523244816</v>
      </c>
      <c r="AO192" s="405">
        <f t="shared" si="341"/>
        <v>0.41605378119752279</v>
      </c>
      <c r="AP192" s="406"/>
      <c r="AQ192" s="407">
        <f t="shared" ref="AQ192" si="342">IFERROR(AQ191/AQ$11,"")</f>
        <v>0.44090951601605954</v>
      </c>
      <c r="AR192" s="408">
        <f ca="1">IFERROR(AR191/AR$11,"")</f>
        <v>0.46242079493645305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-0.40128770262597158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-0.12732203830060496</v>
      </c>
      <c r="AV192" s="45">
        <f ca="1">IF($AR192&lt;&gt;0,IFERROR(($AR192-$AC192),""),"")</f>
        <v>-3.7465189548609334E-2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99" priority="20" operator="lessThan">
      <formula>0</formula>
    </cfRule>
  </conditionalFormatting>
  <conditionalFormatting sqref="AT47:AV48">
    <cfRule type="cellIs" dxfId="198" priority="19" operator="greaterThan">
      <formula>0</formula>
    </cfRule>
  </conditionalFormatting>
  <conditionalFormatting sqref="AT50:AV51">
    <cfRule type="cellIs" dxfId="197" priority="18" operator="greaterThan">
      <formula>0</formula>
    </cfRule>
  </conditionalFormatting>
  <conditionalFormatting sqref="AT57:AV57">
    <cfRule type="cellIs" dxfId="196" priority="17" operator="greaterThan">
      <formula>0</formula>
    </cfRule>
  </conditionalFormatting>
  <conditionalFormatting sqref="AT63:AV63">
    <cfRule type="cellIs" dxfId="195" priority="16" operator="greaterThan">
      <formula>0</formula>
    </cfRule>
  </conditionalFormatting>
  <conditionalFormatting sqref="AT67:AV67">
    <cfRule type="cellIs" dxfId="194" priority="15" operator="greaterThan">
      <formula>0</formula>
    </cfRule>
  </conditionalFormatting>
  <conditionalFormatting sqref="AT73:AV74">
    <cfRule type="cellIs" dxfId="193" priority="14" operator="greaterThan">
      <formula>0</formula>
    </cfRule>
  </conditionalFormatting>
  <conditionalFormatting sqref="AT85:AV86">
    <cfRule type="cellIs" dxfId="192" priority="13" operator="greaterThan">
      <formula>0</formula>
    </cfRule>
  </conditionalFormatting>
  <conditionalFormatting sqref="AT101:AV102">
    <cfRule type="cellIs" dxfId="191" priority="12" operator="greaterThan">
      <formula>0</formula>
    </cfRule>
  </conditionalFormatting>
  <conditionalFormatting sqref="AT115:AV118">
    <cfRule type="cellIs" dxfId="190" priority="11" operator="greaterThan">
      <formula>0</formula>
    </cfRule>
  </conditionalFormatting>
  <conditionalFormatting sqref="AT125:AV126">
    <cfRule type="cellIs" dxfId="189" priority="1" operator="greaterThan">
      <formula>0</formula>
    </cfRule>
  </conditionalFormatting>
  <conditionalFormatting sqref="AT127:AV128">
    <cfRule type="cellIs" dxfId="188" priority="3" operator="lessThan">
      <formula>0</formula>
    </cfRule>
  </conditionalFormatting>
  <conditionalFormatting sqref="AT129:AV134">
    <cfRule type="cellIs" dxfId="187" priority="10" operator="greaterThan">
      <formula>0</formula>
    </cfRule>
  </conditionalFormatting>
  <conditionalFormatting sqref="AT147:AV148">
    <cfRule type="cellIs" dxfId="186" priority="9" operator="greaterThan">
      <formula>0</formula>
    </cfRule>
  </conditionalFormatting>
  <conditionalFormatting sqref="AT155:AV166">
    <cfRule type="cellIs" dxfId="185" priority="8" operator="greaterThan">
      <formula>0</formula>
    </cfRule>
  </conditionalFormatting>
  <conditionalFormatting sqref="AT174:AV174">
    <cfRule type="cellIs" dxfId="184" priority="7" operator="greaterThan">
      <formula>0</formula>
    </cfRule>
  </conditionalFormatting>
  <conditionalFormatting sqref="AT176:AV179">
    <cfRule type="cellIs" dxfId="183" priority="6" operator="greaterThan">
      <formula>0</formula>
    </cfRule>
  </conditionalFormatting>
  <conditionalFormatting sqref="AT185:AV185">
    <cfRule type="cellIs" dxfId="182" priority="5" operator="greaterThan">
      <formula>0</formula>
    </cfRule>
  </conditionalFormatting>
  <conditionalFormatting sqref="AT189:AV190">
    <cfRule type="cellIs" dxfId="181" priority="4" operator="greaterThan">
      <formula>0</formula>
    </cfRule>
  </conditionalFormatting>
  <conditionalFormatting sqref="AT191:AV192">
    <cfRule type="cellIs" dxfId="180" priority="2" operator="lessThan">
      <formula>0</formula>
    </cfRule>
  </conditionalFormatting>
  <dataValidations count="2">
    <dataValidation type="list" allowBlank="1" showInputMessage="1" showErrorMessage="1" sqref="A1" xr:uid="{8A2A8F45-5BC3-4FA6-8376-27E983A5E08F}">
      <formula1>$A$1047993:$A$1048020</formula1>
    </dataValidation>
    <dataValidation type="list" allowBlank="1" showInputMessage="1" showErrorMessage="1" sqref="AT8" xr:uid="{B5978104-5B9A-493F-8CCC-58110F92A7E9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EF2A6-1D21-42F8-A416-915A0F584482}">
  <sheetPr codeName="Hoja37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148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0.95269532151240011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ECA</v>
      </c>
      <c r="E7" s="25" t="str">
        <f t="shared" ref="E7:AV7" si="3">$A$1</f>
        <v>ECA</v>
      </c>
      <c r="F7" s="25" t="str">
        <f t="shared" si="3"/>
        <v>ECA</v>
      </c>
      <c r="G7" s="25" t="str">
        <f t="shared" si="3"/>
        <v>ECA</v>
      </c>
      <c r="H7" s="25" t="str">
        <f t="shared" si="3"/>
        <v>ECA</v>
      </c>
      <c r="I7" s="25" t="str">
        <f t="shared" si="3"/>
        <v>ECA</v>
      </c>
      <c r="J7" s="25" t="str">
        <f t="shared" si="3"/>
        <v>ECA</v>
      </c>
      <c r="K7" s="25" t="str">
        <f t="shared" si="3"/>
        <v>ECA</v>
      </c>
      <c r="L7" s="25" t="str">
        <f t="shared" si="3"/>
        <v>ECA</v>
      </c>
      <c r="M7" s="25" t="str">
        <f t="shared" si="3"/>
        <v>ECA</v>
      </c>
      <c r="N7" s="25" t="str">
        <f t="shared" si="3"/>
        <v>ECA</v>
      </c>
      <c r="O7" s="25" t="str">
        <f t="shared" si="3"/>
        <v>ECA</v>
      </c>
      <c r="P7" s="25" t="str">
        <f t="shared" si="3"/>
        <v>ECA</v>
      </c>
      <c r="Q7" s="26" t="str">
        <f t="shared" si="3"/>
        <v>ECA</v>
      </c>
      <c r="R7" s="25" t="str">
        <f t="shared" si="3"/>
        <v>ECA</v>
      </c>
      <c r="S7" s="25" t="str">
        <f t="shared" si="3"/>
        <v>ECA</v>
      </c>
      <c r="T7" s="25" t="str">
        <f t="shared" si="3"/>
        <v>ECA</v>
      </c>
      <c r="U7" s="25" t="str">
        <f t="shared" si="3"/>
        <v>ECA</v>
      </c>
      <c r="V7" s="25" t="str">
        <f t="shared" si="3"/>
        <v>ECA</v>
      </c>
      <c r="W7" s="25" t="str">
        <f t="shared" si="3"/>
        <v>ECA</v>
      </c>
      <c r="X7" s="25" t="str">
        <f t="shared" si="3"/>
        <v>ECA</v>
      </c>
      <c r="Y7" s="25" t="str">
        <f t="shared" si="3"/>
        <v>ECA</v>
      </c>
      <c r="Z7" s="25" t="str">
        <f t="shared" si="3"/>
        <v>ECA</v>
      </c>
      <c r="AA7" s="25" t="str">
        <f t="shared" si="3"/>
        <v>ECA</v>
      </c>
      <c r="AB7" s="25" t="str">
        <f t="shared" si="3"/>
        <v>ECA</v>
      </c>
      <c r="AC7" s="27" t="str">
        <f t="shared" si="3"/>
        <v>ECA</v>
      </c>
      <c r="AD7" s="25" t="str">
        <f t="shared" si="3"/>
        <v>ECA</v>
      </c>
      <c r="AE7" s="25" t="str">
        <f t="shared" si="3"/>
        <v>ECA</v>
      </c>
      <c r="AF7" s="25" t="str">
        <f t="shared" si="3"/>
        <v>ECA</v>
      </c>
      <c r="AG7" s="25" t="str">
        <f t="shared" si="3"/>
        <v>ECA</v>
      </c>
      <c r="AH7" s="25" t="str">
        <f t="shared" si="3"/>
        <v>ECA</v>
      </c>
      <c r="AI7" s="25" t="str">
        <f t="shared" si="3"/>
        <v>ECA</v>
      </c>
      <c r="AJ7" s="25" t="str">
        <f t="shared" si="3"/>
        <v>ECA</v>
      </c>
      <c r="AK7" s="25" t="str">
        <f t="shared" si="3"/>
        <v>ECA</v>
      </c>
      <c r="AL7" s="25" t="str">
        <f t="shared" si="3"/>
        <v>ECA</v>
      </c>
      <c r="AM7" s="25" t="str">
        <f t="shared" si="3"/>
        <v>ECA</v>
      </c>
      <c r="AN7" s="25" t="str">
        <f t="shared" si="3"/>
        <v>ECA</v>
      </c>
      <c r="AO7" s="25" t="str">
        <f t="shared" si="3"/>
        <v>ECA</v>
      </c>
      <c r="AQ7" s="28" t="str">
        <f t="shared" si="3"/>
        <v>ECA</v>
      </c>
      <c r="AR7" s="29" t="str">
        <f t="shared" si="3"/>
        <v>ECA</v>
      </c>
      <c r="AT7" s="25" t="str">
        <f t="shared" si="3"/>
        <v>ECA</v>
      </c>
      <c r="AU7" s="25" t="str">
        <f t="shared" si="3"/>
        <v>ECA</v>
      </c>
      <c r="AV7" s="25" t="str">
        <f t="shared" si="3"/>
        <v>ECA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2039.8406100000022</v>
      </c>
      <c r="E9" s="40">
        <f>E11-E12</f>
        <v>1829.0096000000017</v>
      </c>
      <c r="F9" s="40">
        <f t="shared" ref="F9:AB9" si="4">F11-F12</f>
        <v>1373.9369900000017</v>
      </c>
      <c r="G9" s="40">
        <f>G11-G12</f>
        <v>1193.4506900000015</v>
      </c>
      <c r="H9" s="40">
        <f t="shared" si="4"/>
        <v>2389.9667700000014</v>
      </c>
      <c r="I9" s="40">
        <f t="shared" si="4"/>
        <v>2794.0545900000011</v>
      </c>
      <c r="J9" s="40">
        <f t="shared" si="4"/>
        <v>2020.1634400000019</v>
      </c>
      <c r="K9" s="40">
        <f t="shared" si="4"/>
        <v>3530.1371900000013</v>
      </c>
      <c r="L9" s="40">
        <f t="shared" si="4"/>
        <v>3607.9890599999985</v>
      </c>
      <c r="M9" s="40">
        <f t="shared" si="4"/>
        <v>6215.2181500000015</v>
      </c>
      <c r="N9" s="40">
        <f t="shared" si="4"/>
        <v>4080.5281900000018</v>
      </c>
      <c r="O9" s="40">
        <f t="shared" si="4"/>
        <v>4899.6950500000012</v>
      </c>
      <c r="P9" s="40">
        <f t="shared" ca="1" si="4"/>
        <v>8826.2046600000085</v>
      </c>
      <c r="Q9" s="41">
        <f t="shared" si="4"/>
        <v>10169.76107</v>
      </c>
      <c r="R9" s="40">
        <f t="shared" si="4"/>
        <v>9809.1138800000008</v>
      </c>
      <c r="S9" s="40">
        <f t="shared" si="4"/>
        <v>9731.4224600000016</v>
      </c>
      <c r="T9" s="40">
        <f t="shared" si="4"/>
        <v>11896.01491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41606.312320000005</v>
      </c>
      <c r="AD9" s="40">
        <f>AD11-AD12</f>
        <v>4108.1370473664656</v>
      </c>
      <c r="AE9" s="40">
        <f>AE11-AE12</f>
        <v>4324.1851340789817</v>
      </c>
      <c r="AF9" s="40">
        <f t="shared" ref="AF9:AR9" si="6">AF11-AF12</f>
        <v>4596.5687688789822</v>
      </c>
      <c r="AG9" s="40">
        <f>AG11-AG12</f>
        <v>4972.6596686045186</v>
      </c>
      <c r="AH9" s="40">
        <f t="shared" si="6"/>
        <v>5374.4250534240582</v>
      </c>
      <c r="AI9" s="40">
        <f t="shared" si="6"/>
        <v>5795.027610503701</v>
      </c>
      <c r="AJ9" s="40">
        <f t="shared" si="6"/>
        <v>6358.3773107783018</v>
      </c>
      <c r="AK9" s="40">
        <f t="shared" si="6"/>
        <v>6662.1737764613326</v>
      </c>
      <c r="AL9" s="40">
        <f t="shared" si="6"/>
        <v>6838.6552617651423</v>
      </c>
      <c r="AM9" s="40">
        <f t="shared" si="6"/>
        <v>7117.7257827415388</v>
      </c>
      <c r="AN9" s="40">
        <f t="shared" si="6"/>
        <v>7468.1246393455276</v>
      </c>
      <c r="AO9" s="40">
        <f t="shared" si="6"/>
        <v>7855.2043034421404</v>
      </c>
      <c r="AP9" s="40">
        <f t="shared" si="6"/>
        <v>0</v>
      </c>
      <c r="AQ9" s="43">
        <f t="shared" si="6"/>
        <v>4972.6596686045186</v>
      </c>
      <c r="AR9" s="44">
        <f t="shared" ca="1" si="6"/>
        <v>23375.975672353008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8.9677473143025157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1.3922841502922294</v>
      </c>
      <c r="AV9" s="45">
        <f ca="1">IFERROR(($AC9/$AR9)-1,"")</f>
        <v>0.77987489819337008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-0.14942931643771598</v>
      </c>
      <c r="E10" s="47">
        <f>IFERROR(E12/E$11,"")</f>
        <v>-0.13633487231449787</v>
      </c>
      <c r="F10" s="47">
        <f>IFERROR(F12/F$11,"")</f>
        <v>-0.20482288164249668</v>
      </c>
      <c r="G10" s="48">
        <f>IFERROR(G12/G$9,"")</f>
        <v>-6.0215985965871702E-2</v>
      </c>
      <c r="H10" s="48">
        <f t="shared" ref="H10:AP10" si="8">IFERROR(H12/H$9,"")</f>
        <v>-4.9315639647993903E-2</v>
      </c>
      <c r="I10" s="48">
        <f>IFERROR(I12/I$9,"")</f>
        <v>-4.173661474524016E-2</v>
      </c>
      <c r="J10" s="48">
        <f t="shared" si="8"/>
        <v>-6.5711559456793189E-2</v>
      </c>
      <c r="K10" s="48">
        <f t="shared" si="8"/>
        <v>-7.1664013715002389E-2</v>
      </c>
      <c r="L10" s="48">
        <f t="shared" si="8"/>
        <v>-0.14518773790295258</v>
      </c>
      <c r="M10" s="48">
        <f t="shared" si="8"/>
        <v>-5.4392814836274055E-2</v>
      </c>
      <c r="N10" s="48">
        <f t="shared" si="8"/>
        <v>-2.7163008032055784E-2</v>
      </c>
      <c r="O10" s="48">
        <f t="shared" si="8"/>
        <v>-9.3295547036136461E-2</v>
      </c>
      <c r="P10" s="48">
        <f t="shared" ca="1" si="8"/>
        <v>-0.10286710936068405</v>
      </c>
      <c r="Q10" s="49">
        <f t="shared" si="8"/>
        <v>-5.5884458453653731E-2</v>
      </c>
      <c r="R10" s="48">
        <f t="shared" si="8"/>
        <v>-0.10704800177118545</v>
      </c>
      <c r="S10" s="48">
        <f t="shared" si="8"/>
        <v>-7.7658136115899307E-2</v>
      </c>
      <c r="T10" s="48">
        <f t="shared" si="8"/>
        <v>-7.5216291066333249E-2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-7.8566825506154334E-2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1.5000305100461547E-2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1774.6551100000022</v>
      </c>
      <c r="E11" s="40">
        <f t="shared" si="10"/>
        <v>1609.5691900000018</v>
      </c>
      <c r="F11" s="40">
        <f t="shared" si="10"/>
        <v>1140.3642900000016</v>
      </c>
      <c r="G11" s="40">
        <f t="shared" si="10"/>
        <v>1121.5858800000015</v>
      </c>
      <c r="H11" s="40">
        <f t="shared" si="10"/>
        <v>2272.1040300000013</v>
      </c>
      <c r="I11" s="40">
        <f t="shared" si="10"/>
        <v>2677.4402100000011</v>
      </c>
      <c r="J11" s="40">
        <f t="shared" si="10"/>
        <v>1887.4153500000018</v>
      </c>
      <c r="K11" s="40">
        <f t="shared" si="10"/>
        <v>3277.1533900000013</v>
      </c>
      <c r="L11" s="40">
        <f t="shared" si="10"/>
        <v>3084.1532899999984</v>
      </c>
      <c r="M11" s="40">
        <f t="shared" si="10"/>
        <v>5877.1549400000013</v>
      </c>
      <c r="N11" s="40">
        <f t="shared" si="10"/>
        <v>3969.6887700000016</v>
      </c>
      <c r="O11" s="40">
        <f t="shared" si="10"/>
        <v>4442.5753200000008</v>
      </c>
      <c r="P11" s="40">
        <f ca="1">SUMIF($D$4:$O$4,"&lt;"&amp;MONTH(TODAY()),$D11:$O11)</f>
        <v>7918.2785000000085</v>
      </c>
      <c r="Q11" s="41">
        <f t="shared" ref="Q11:AB11" si="11">Q13+Q15+Q12+Q17+Q19+Q21</f>
        <v>9601.4294800000007</v>
      </c>
      <c r="R11" s="40">
        <f t="shared" si="11"/>
        <v>8759.0678400000015</v>
      </c>
      <c r="S11" s="40">
        <f t="shared" si="11"/>
        <v>8975.6983300000011</v>
      </c>
      <c r="T11" s="40">
        <f t="shared" si="11"/>
        <v>11001.24079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38337.436440000005</v>
      </c>
      <c r="AD11" s="40">
        <v>4108.1370473664656</v>
      </c>
      <c r="AE11" s="40">
        <v>4324.1851340789817</v>
      </c>
      <c r="AF11" s="40">
        <v>4596.5687688789822</v>
      </c>
      <c r="AG11" s="40">
        <v>4972.6596686045186</v>
      </c>
      <c r="AH11" s="40">
        <v>5374.4250534240582</v>
      </c>
      <c r="AI11" s="40">
        <v>5795.027610503701</v>
      </c>
      <c r="AJ11" s="40">
        <v>6358.3773107783018</v>
      </c>
      <c r="AK11" s="40">
        <v>6662.1737764613326</v>
      </c>
      <c r="AL11" s="40">
        <v>6838.6552617651423</v>
      </c>
      <c r="AM11" s="40">
        <v>7117.7257827415388</v>
      </c>
      <c r="AN11" s="40">
        <v>7468.1246393455276</v>
      </c>
      <c r="AO11" s="40">
        <v>7855.2043034421404</v>
      </c>
      <c r="AP11" s="5"/>
      <c r="AQ11" s="43">
        <v>4972.6596686045186</v>
      </c>
      <c r="AR11" s="44">
        <f ca="1">SUMIF($AD$4:$AO$4,"&lt;"&amp;MONTH(TODAY()),$AD11:$AO11)</f>
        <v>23375.975672353008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8.8086477247734116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1.2123454093304735</v>
      </c>
      <c r="AV11" s="45">
        <f ca="1">IFERROR(($AC11/$AR11)-1,"")</f>
        <v>0.64003577764422737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-265.18549999999999</v>
      </c>
      <c r="E12" s="60">
        <v>-219.44041000000001</v>
      </c>
      <c r="F12" s="60">
        <v>-233.57270000000008</v>
      </c>
      <c r="G12" s="60">
        <v>-71.864809999999991</v>
      </c>
      <c r="H12" s="60">
        <v>-117.86273999999999</v>
      </c>
      <c r="I12" s="60">
        <v>-116.61438</v>
      </c>
      <c r="J12" s="60">
        <v>-132.74808999999999</v>
      </c>
      <c r="K12" s="60">
        <v>-252.98380000000009</v>
      </c>
      <c r="L12" s="60">
        <v>-523.83577000000002</v>
      </c>
      <c r="M12" s="60">
        <v>-338.06320999999986</v>
      </c>
      <c r="N12" s="60">
        <v>-110.8394200000001</v>
      </c>
      <c r="O12" s="60">
        <v>-457.11973000000012</v>
      </c>
      <c r="P12" s="60">
        <f ca="1">SUMIF($D$4:$O$4,"&lt;"&amp;MONTH(TODAY()),$D12:$O12)</f>
        <v>-907.9261600000001</v>
      </c>
      <c r="Q12" s="61">
        <v>-568.33159000000012</v>
      </c>
      <c r="R12" s="60">
        <v>-1050.0460399999999</v>
      </c>
      <c r="S12" s="60">
        <v>-755.72412999999983</v>
      </c>
      <c r="T12" s="60">
        <v>-894.77412000000015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-3268.8758799999996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2039.8406600000023</v>
      </c>
      <c r="E13" s="60">
        <v>1829.0096200000016</v>
      </c>
      <c r="F13" s="60">
        <v>1373.9369900000017</v>
      </c>
      <c r="G13" s="60">
        <v>1193.4506100000015</v>
      </c>
      <c r="H13" s="60">
        <v>2389.9668800000013</v>
      </c>
      <c r="I13" s="60">
        <v>2794.0547800000013</v>
      </c>
      <c r="J13" s="60">
        <v>2020.1634500000018</v>
      </c>
      <c r="K13" s="60">
        <v>3530.1371400000012</v>
      </c>
      <c r="L13" s="60">
        <v>3607.9890199999986</v>
      </c>
      <c r="M13" s="60">
        <v>6215.2181100000016</v>
      </c>
      <c r="N13" s="60">
        <v>4080.528110000002</v>
      </c>
      <c r="O13" s="60">
        <v>4899.6950500000012</v>
      </c>
      <c r="P13" s="60">
        <f t="shared" ref="P13" ca="1" si="13">SUMIF($D$4:$O$4,"&lt;"&amp;MONTH(TODAY()),$D13:$O13)</f>
        <v>8826.2047600000096</v>
      </c>
      <c r="Q13" s="61">
        <v>10169.761260000001</v>
      </c>
      <c r="R13" s="60">
        <v>9809.1138900000005</v>
      </c>
      <c r="S13" s="60">
        <v>9731.4226000000017</v>
      </c>
      <c r="T13" s="60">
        <v>11896.01482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41606.312570000002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1.1494293446122046</v>
      </c>
      <c r="E14" s="65">
        <f t="shared" si="14"/>
        <v>1.1363348847401828</v>
      </c>
      <c r="F14" s="65">
        <f t="shared" si="14"/>
        <v>1.2048228816424968</v>
      </c>
      <c r="G14" s="65">
        <f t="shared" si="14"/>
        <v>1.0640742107060048</v>
      </c>
      <c r="H14" s="65">
        <f t="shared" si="14"/>
        <v>1.0518738792078988</v>
      </c>
      <c r="I14" s="65">
        <f t="shared" si="14"/>
        <v>1.0435545001395194</v>
      </c>
      <c r="J14" s="65">
        <f t="shared" si="14"/>
        <v>1.0703332734895898</v>
      </c>
      <c r="K14" s="65">
        <f t="shared" si="14"/>
        <v>1.0771961882443348</v>
      </c>
      <c r="L14" s="65">
        <f t="shared" si="14"/>
        <v>1.1698475013218297</v>
      </c>
      <c r="M14" s="65">
        <f t="shared" si="14"/>
        <v>1.0575215684206549</v>
      </c>
      <c r="N14" s="65">
        <f t="shared" si="14"/>
        <v>1.0279214181317293</v>
      </c>
      <c r="O14" s="65">
        <f t="shared" si="14"/>
        <v>1.1028952121401512</v>
      </c>
      <c r="P14" s="65">
        <f t="shared" ca="1" si="14"/>
        <v>1.1146620771168885</v>
      </c>
      <c r="Q14" s="66">
        <f t="shared" si="14"/>
        <v>1.0591924130863897</v>
      </c>
      <c r="R14" s="65">
        <f t="shared" si="14"/>
        <v>1.1198810272030042</v>
      </c>
      <c r="S14" s="65">
        <f t="shared" si="14"/>
        <v>1.0841967100736998</v>
      </c>
      <c r="T14" s="65">
        <f t="shared" si="14"/>
        <v>1.0813339192442128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1.0852659028236264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-5.0000000000000002E-5</v>
      </c>
      <c r="E17" s="60">
        <v>-2.0000000000000002E-5</v>
      </c>
      <c r="F17" s="60">
        <v>0</v>
      </c>
      <c r="G17" s="60">
        <v>8.0000000000000007E-5</v>
      </c>
      <c r="H17" s="60">
        <v>-1.0999999999999999E-4</v>
      </c>
      <c r="I17" s="60">
        <v>-1.9000000000000001E-4</v>
      </c>
      <c r="J17" s="60">
        <v>-1.0000000000000003E-5</v>
      </c>
      <c r="K17" s="60">
        <v>5.0000000000000002E-5</v>
      </c>
      <c r="L17" s="60">
        <v>4.0000000000000017E-5</v>
      </c>
      <c r="M17" s="60">
        <v>4.0000000000000003E-5</v>
      </c>
      <c r="N17" s="60">
        <v>8.000000000000002E-5</v>
      </c>
      <c r="O17" s="60">
        <v>6.9388939039072285E-21</v>
      </c>
      <c r="P17" s="60">
        <f t="shared" ref="P17" ca="1" si="21">SUMIF($D$4:$O$4,"&lt;"&amp;MONTH(TODAY()),$D17:$O17)</f>
        <v>-9.9999999999999991E-5</v>
      </c>
      <c r="Q17" s="61">
        <v>-1.9000000000000001E-4</v>
      </c>
      <c r="R17" s="60">
        <v>-1.0000000000000008E-5</v>
      </c>
      <c r="S17" s="60">
        <v>-1.4000000000000001E-4</v>
      </c>
      <c r="T17" s="60">
        <v>9.0000000000000006E-5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-2.5000000000000001E-4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-2.817448850667099E-8</v>
      </c>
      <c r="E18" s="65">
        <f t="shared" ref="E18:P18" si="22">IFERROR(E17/E$11,"")</f>
        <v>-1.2425685161133073E-8</v>
      </c>
      <c r="F18" s="65">
        <f t="shared" si="22"/>
        <v>0</v>
      </c>
      <c r="G18" s="65">
        <f t="shared" si="22"/>
        <v>7.1327574131015183E-8</v>
      </c>
      <c r="H18" s="65">
        <f t="shared" si="22"/>
        <v>-4.8413276217814695E-8</v>
      </c>
      <c r="I18" s="65">
        <f t="shared" si="22"/>
        <v>-7.0963302668857709E-8</v>
      </c>
      <c r="J18" s="65">
        <f t="shared" si="22"/>
        <v>-5.2982508593034346E-9</v>
      </c>
      <c r="K18" s="65">
        <f t="shared" si="22"/>
        <v>1.5257143639529176E-8</v>
      </c>
      <c r="L18" s="65">
        <f t="shared" si="22"/>
        <v>1.2969523962928586E-8</v>
      </c>
      <c r="M18" s="65">
        <f t="shared" si="22"/>
        <v>6.806014203872596E-9</v>
      </c>
      <c r="N18" s="65">
        <f t="shared" si="22"/>
        <v>2.0152713382616138E-8</v>
      </c>
      <c r="O18" s="65">
        <f t="shared" si="22"/>
        <v>1.5619079934715045E-24</v>
      </c>
      <c r="P18" s="65">
        <f t="shared" ca="1" si="22"/>
        <v>-1.2629007681404473E-8</v>
      </c>
      <c r="Q18" s="66">
        <f>IFERROR(Q17/Q$11,"")</f>
        <v>-1.9788720043799143E-8</v>
      </c>
      <c r="R18" s="65">
        <f t="shared" ref="R18:AO18" si="23">IFERROR(R17/R$11,"")</f>
        <v>-1.1416739980404131E-9</v>
      </c>
      <c r="S18" s="65">
        <f t="shared" si="23"/>
        <v>-1.5597672164634793E-8</v>
      </c>
      <c r="T18" s="65">
        <f t="shared" si="23"/>
        <v>8.1808953842560153E-9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-6.5210411340691086E-9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-724.97049000000004</v>
      </c>
      <c r="E23" s="75">
        <f t="shared" ref="E23:AB23" si="35">+E25+E27+E29+E33+E31</f>
        <v>-774.69405000000006</v>
      </c>
      <c r="F23" s="75">
        <f t="shared" si="35"/>
        <v>-857.52297999999996</v>
      </c>
      <c r="G23" s="75">
        <f t="shared" si="35"/>
        <v>-829.89658000000009</v>
      </c>
      <c r="H23" s="75">
        <f t="shared" si="35"/>
        <v>-878.44859999999994</v>
      </c>
      <c r="I23" s="75">
        <f t="shared" si="35"/>
        <v>-900.16194000000007</v>
      </c>
      <c r="J23" s="75">
        <f t="shared" si="35"/>
        <v>-1010.08869</v>
      </c>
      <c r="K23" s="75">
        <f t="shared" si="35"/>
        <v>-1004.61743</v>
      </c>
      <c r="L23" s="75">
        <f t="shared" si="35"/>
        <v>-1069.5420999999999</v>
      </c>
      <c r="M23" s="75">
        <f>+M25+M27+M29+M33+M31</f>
        <v>-1185.4867899999999</v>
      </c>
      <c r="N23" s="75">
        <f t="shared" si="35"/>
        <v>-1229.0351599999999</v>
      </c>
      <c r="O23" s="75">
        <f t="shared" si="35"/>
        <v>-1246.0435</v>
      </c>
      <c r="P23" s="75">
        <f t="shared" ca="1" si="35"/>
        <v>-4065.5326999999997</v>
      </c>
      <c r="Q23" s="76">
        <f t="shared" si="35"/>
        <v>-1284.0167200000001</v>
      </c>
      <c r="R23" s="75">
        <f t="shared" si="35"/>
        <v>-1416.9878600000002</v>
      </c>
      <c r="S23" s="75">
        <f t="shared" si="35"/>
        <v>-1446.6822699999998</v>
      </c>
      <c r="T23" s="75">
        <f t="shared" si="35"/>
        <v>-1718.4894100000001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-5866.1762600000002</v>
      </c>
      <c r="AD23" s="78">
        <v>-1526.1249561206412</v>
      </c>
      <c r="AE23" s="78">
        <v>-1526.1249561206412</v>
      </c>
      <c r="AF23" s="78">
        <v>-1526.1249561206412</v>
      </c>
      <c r="AG23" s="78">
        <v>-1726.1249561206412</v>
      </c>
      <c r="AH23" s="78">
        <v>-1726.1249561206412</v>
      </c>
      <c r="AI23" s="78">
        <v>-1726.1249561206412</v>
      </c>
      <c r="AJ23" s="78">
        <v>-1726.1249561206412</v>
      </c>
      <c r="AK23" s="78">
        <v>-1726.1249561206412</v>
      </c>
      <c r="AL23" s="78">
        <v>-1726.1249561206412</v>
      </c>
      <c r="AM23" s="78">
        <v>-1726.1249561206412</v>
      </c>
      <c r="AN23" s="78">
        <v>-1726.1249561206412</v>
      </c>
      <c r="AO23" s="79">
        <v>-1726.1249561206412</v>
      </c>
      <c r="AP23" s="5"/>
      <c r="AQ23" s="80">
        <v>-1726.1249561206412</v>
      </c>
      <c r="AR23" s="81">
        <f ca="1">SUMIF($AD$4:$AO$4,"&lt;"&amp;MONTH(TODAY()),$AD23:$AO23)</f>
        <v>-8030.6247806032061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-0.40851345476361273</v>
      </c>
      <c r="E24" s="47">
        <f t="shared" ref="E24:P24" si="37">IFERROR(E23/E$11,"")</f>
        <v>-0.48130521807515414</v>
      </c>
      <c r="F24" s="47">
        <f t="shared" si="37"/>
        <v>-0.75197284544923693</v>
      </c>
      <c r="G24" s="48">
        <f t="shared" si="37"/>
        <v>-0.73993137288782473</v>
      </c>
      <c r="H24" s="48">
        <f t="shared" si="37"/>
        <v>-0.38662340649956922</v>
      </c>
      <c r="I24" s="48">
        <f t="shared" si="37"/>
        <v>-0.33620244315371645</v>
      </c>
      <c r="J24" s="48">
        <f t="shared" si="37"/>
        <v>-0.53517032697651801</v>
      </c>
      <c r="K24" s="48">
        <f t="shared" si="37"/>
        <v>-0.30655184864569296</v>
      </c>
      <c r="L24" s="48">
        <f t="shared" si="37"/>
        <v>-0.34678629738277389</v>
      </c>
      <c r="M24" s="48">
        <f t="shared" si="37"/>
        <v>-0.20171099828108321</v>
      </c>
      <c r="N24" s="48">
        <f t="shared" si="37"/>
        <v>-0.30960491645797195</v>
      </c>
      <c r="O24" s="48">
        <f t="shared" si="37"/>
        <v>-0.28047774325635966</v>
      </c>
      <c r="P24" s="48">
        <f t="shared" ca="1" si="37"/>
        <v>-0.51343643697301067</v>
      </c>
      <c r="Q24" s="49">
        <f>IFERROR(Q23/Q$11,"")</f>
        <v>-0.13373182844019596</v>
      </c>
      <c r="R24" s="48">
        <f t="shared" ref="R24:AO24" si="38">IFERROR(R23/R$11,"")</f>
        <v>-0.16177381953009282</v>
      </c>
      <c r="S24" s="48">
        <f t="shared" si="38"/>
        <v>-0.16117768409892622</v>
      </c>
      <c r="T24" s="48">
        <f t="shared" si="38"/>
        <v>-0.15620868980179828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-0.15301430676463873</v>
      </c>
      <c r="AD24" s="65">
        <f t="shared" si="38"/>
        <v>-0.37148832634465506</v>
      </c>
      <c r="AE24" s="65">
        <f t="shared" si="38"/>
        <v>-0.35292775605124366</v>
      </c>
      <c r="AF24" s="65">
        <f t="shared" si="38"/>
        <v>-0.33201395059141792</v>
      </c>
      <c r="AG24" s="65">
        <f t="shared" si="38"/>
        <v>-0.34712308325034535</v>
      </c>
      <c r="AH24" s="65">
        <f t="shared" si="38"/>
        <v>-0.3211738816640346</v>
      </c>
      <c r="AI24" s="65">
        <f t="shared" si="38"/>
        <v>-0.29786311164281187</v>
      </c>
      <c r="AJ24" s="65">
        <f t="shared" si="38"/>
        <v>-0.27147255844578899</v>
      </c>
      <c r="AK24" s="65">
        <f t="shared" si="38"/>
        <v>-0.25909335511771753</v>
      </c>
      <c r="AL24" s="65">
        <f t="shared" si="38"/>
        <v>-0.25240707274299812</v>
      </c>
      <c r="AM24" s="65">
        <f t="shared" si="38"/>
        <v>-0.24251074132498943</v>
      </c>
      <c r="AN24" s="65">
        <f t="shared" si="38"/>
        <v>-0.23113231761379802</v>
      </c>
      <c r="AO24" s="69">
        <f t="shared" si="38"/>
        <v>-0.21974284683649226</v>
      </c>
      <c r="AP24" s="5"/>
      <c r="AQ24" s="88">
        <f t="shared" ref="AQ24" si="40">IFERROR(AQ23/AQ$11,"")</f>
        <v>-0.34712308325034535</v>
      </c>
      <c r="AR24" s="89">
        <f ca="1">IFERROR(AR23/AR$11,"")</f>
        <v>-0.3435418009140514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-492.69967000000003</v>
      </c>
      <c r="E25" s="60">
        <v>-542.31676000000004</v>
      </c>
      <c r="F25" s="60">
        <v>-551.69806999999992</v>
      </c>
      <c r="G25" s="60">
        <v>-573.12194</v>
      </c>
      <c r="H25" s="60">
        <v>-615.70080999999993</v>
      </c>
      <c r="I25" s="60">
        <v>-635.51539000000002</v>
      </c>
      <c r="J25" s="60">
        <v>-658.47125000000005</v>
      </c>
      <c r="K25" s="60">
        <v>-667.45043999999996</v>
      </c>
      <c r="L25" s="60">
        <v>-720.60061999999994</v>
      </c>
      <c r="M25" s="60">
        <v>-769.08103000000006</v>
      </c>
      <c r="N25" s="60">
        <v>-881.12020999999982</v>
      </c>
      <c r="O25" s="60">
        <v>-871.07888000000003</v>
      </c>
      <c r="P25" s="60">
        <f ca="1">SUMIF($D$4:$O$4,"&lt;"&amp;MONTH(TODAY()),$D25:$O25)</f>
        <v>-2775.5372499999999</v>
      </c>
      <c r="Q25" s="61">
        <v>-898.48898999999994</v>
      </c>
      <c r="R25" s="60">
        <v>-1013.1436900000001</v>
      </c>
      <c r="S25" s="60">
        <v>-983.98954999999989</v>
      </c>
      <c r="T25" s="60">
        <v>-1216.69343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-4112.3156600000002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-0.27763122379311178</v>
      </c>
      <c r="E26" s="65">
        <f t="shared" ref="E26:P26" si="41">IFERROR(E25/E$11,"")</f>
        <v>-0.3369328658682883</v>
      </c>
      <c r="F26" s="65">
        <f t="shared" si="41"/>
        <v>-0.48379107872625438</v>
      </c>
      <c r="G26" s="65">
        <f t="shared" si="41"/>
        <v>-0.51099247076826537</v>
      </c>
      <c r="H26" s="65">
        <f t="shared" si="41"/>
        <v>-0.27098266710965674</v>
      </c>
      <c r="I26" s="65">
        <f t="shared" si="41"/>
        <v>-0.23735932090151129</v>
      </c>
      <c r="J26" s="65">
        <f t="shared" si="41"/>
        <v>-0.34887458661391063</v>
      </c>
      <c r="K26" s="65">
        <f t="shared" si="41"/>
        <v>-0.20366774470693899</v>
      </c>
      <c r="L26" s="65">
        <f t="shared" si="41"/>
        <v>-0.23364617521977979</v>
      </c>
      <c r="M26" s="65">
        <f t="shared" si="41"/>
        <v>-0.13085941035272416</v>
      </c>
      <c r="N26" s="65">
        <f t="shared" si="41"/>
        <v>-0.22196203809700665</v>
      </c>
      <c r="O26" s="65">
        <f t="shared" si="41"/>
        <v>-0.19607520801695713</v>
      </c>
      <c r="P26" s="65">
        <f t="shared" ca="1" si="41"/>
        <v>-0.35052281250274248</v>
      </c>
      <c r="Q26" s="66">
        <f>IFERROR(Q25/Q$11,"")</f>
        <v>-9.357866887129393E-2</v>
      </c>
      <c r="R26" s="65">
        <f t="shared" ref="R26:AO26" si="42">IFERROR(R25/R$11,"")</f>
        <v>-0.11566798071517162</v>
      </c>
      <c r="S26" s="65">
        <f t="shared" si="42"/>
        <v>-0.1096281886737608</v>
      </c>
      <c r="T26" s="65">
        <f t="shared" si="42"/>
        <v>-0.110596018506018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-0.10726631830054623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-101.87730000000001</v>
      </c>
      <c r="E27" s="60">
        <v>-102.21375999999999</v>
      </c>
      <c r="F27" s="60">
        <v>-165.27464000000001</v>
      </c>
      <c r="G27" s="60">
        <v>-117.55140000000002</v>
      </c>
      <c r="H27" s="60">
        <v>-116.12216999999998</v>
      </c>
      <c r="I27" s="60">
        <v>-107.89488999999999</v>
      </c>
      <c r="J27" s="60">
        <v>-136.49184000000002</v>
      </c>
      <c r="K27" s="60">
        <v>-163.42977999999999</v>
      </c>
      <c r="L27" s="60">
        <v>-163.00327999999999</v>
      </c>
      <c r="M27" s="60">
        <v>-228.61794</v>
      </c>
      <c r="N27" s="60">
        <v>-133.26185000000001</v>
      </c>
      <c r="O27" s="60">
        <v>-153.33161999999999</v>
      </c>
      <c r="P27" s="60">
        <f ca="1">SUMIF($D$4:$O$4,"&lt;"&amp;MONTH(TODAY()),$D27:$O27)</f>
        <v>-603.03926999999999</v>
      </c>
      <c r="Q27" s="61">
        <v>-153.48671000000002</v>
      </c>
      <c r="R27" s="60">
        <v>-186.54912000000002</v>
      </c>
      <c r="S27" s="60">
        <v>-223.80468999999997</v>
      </c>
      <c r="T27" s="60">
        <v>-210.63951999999998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-774.48003999999992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-5.7406816358813451E-2</v>
      </c>
      <c r="E28" s="65">
        <f t="shared" ref="E28:P28" si="45">IFERROR(E27/E$11,"")</f>
        <v>-6.3503800044780859E-2</v>
      </c>
      <c r="F28" s="65">
        <f t="shared" si="45"/>
        <v>-0.1449314411625427</v>
      </c>
      <c r="G28" s="65">
        <f t="shared" si="45"/>
        <v>-0.10480820247130773</v>
      </c>
      <c r="H28" s="65">
        <f t="shared" si="45"/>
        <v>-5.1107769920200316E-2</v>
      </c>
      <c r="I28" s="65">
        <f t="shared" si="45"/>
        <v>-4.0297777555226878E-2</v>
      </c>
      <c r="J28" s="65">
        <f t="shared" si="45"/>
        <v>-7.2316800856790681E-2</v>
      </c>
      <c r="K28" s="65">
        <f t="shared" si="45"/>
        <v>-4.9869432568733052E-2</v>
      </c>
      <c r="L28" s="65">
        <f t="shared" si="45"/>
        <v>-5.2851873649898927E-2</v>
      </c>
      <c r="M28" s="65">
        <f t="shared" si="45"/>
        <v>-3.889942367250232E-2</v>
      </c>
      <c r="N28" s="65">
        <f t="shared" si="45"/>
        <v>-3.3569848348589795E-2</v>
      </c>
      <c r="O28" s="65">
        <f t="shared" si="45"/>
        <v>-3.4514129520712318E-2</v>
      </c>
      <c r="P28" s="65">
        <f t="shared" ca="1" si="45"/>
        <v>-7.6157875730185468E-2</v>
      </c>
      <c r="Q28" s="66">
        <f>IFERROR(Q27/Q$11,"")</f>
        <v>-1.5985818603335721E-2</v>
      </c>
      <c r="R28" s="65">
        <f t="shared" ref="R28:AO28" si="46">IFERROR(R27/R$11,"")</f>
        <v>-2.1297827966132065E-2</v>
      </c>
      <c r="S28" s="65">
        <f t="shared" si="46"/>
        <v>-2.4934515596626558E-2</v>
      </c>
      <c r="T28" s="65">
        <f t="shared" si="46"/>
        <v>-1.9146887521221137E-2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-2.0201664793421951E-2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-4.05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-42.582349999999998</v>
      </c>
      <c r="K29" s="60">
        <v>0</v>
      </c>
      <c r="L29" s="60">
        <v>-11.913880000000001</v>
      </c>
      <c r="M29" s="60">
        <v>0</v>
      </c>
      <c r="N29" s="60">
        <v>-4.47675</v>
      </c>
      <c r="O29" s="60">
        <v>0</v>
      </c>
      <c r="P29" s="60">
        <f ca="1">SUMIF($D$4:$O$4,"&lt;"&amp;MONTH(TODAY()),$D29:$O29)</f>
        <v>-4.05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-2.28213356904035E-3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-2.2561197247865955E-2</v>
      </c>
      <c r="K30" s="65">
        <f t="shared" si="49"/>
        <v>0</v>
      </c>
      <c r="L30" s="65">
        <f t="shared" si="49"/>
        <v>-3.8629338037863893E-3</v>
      </c>
      <c r="M30" s="65">
        <f t="shared" si="49"/>
        <v>0</v>
      </c>
      <c r="N30" s="65">
        <f t="shared" si="49"/>
        <v>-1.1277332454453345E-3</v>
      </c>
      <c r="O30" s="65">
        <f t="shared" si="49"/>
        <v>0</v>
      </c>
      <c r="P30" s="65">
        <f t="shared" ca="1" si="49"/>
        <v>-5.1147481109688111E-4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-126.34352</v>
      </c>
      <c r="E31" s="60">
        <v>-130.16353000000001</v>
      </c>
      <c r="F31" s="60">
        <v>-140.55027000000001</v>
      </c>
      <c r="G31" s="60">
        <v>-139.22324</v>
      </c>
      <c r="H31" s="60">
        <v>-146.62562</v>
      </c>
      <c r="I31" s="60">
        <v>-156.75165999999999</v>
      </c>
      <c r="J31" s="60">
        <v>-172.54325</v>
      </c>
      <c r="K31" s="60">
        <v>-173.73721000000003</v>
      </c>
      <c r="L31" s="60">
        <v>-174.02432000000002</v>
      </c>
      <c r="M31" s="60">
        <v>-187.78782000000001</v>
      </c>
      <c r="N31" s="60">
        <v>-210.17635000000004</v>
      </c>
      <c r="O31" s="60">
        <v>-221.63300000000001</v>
      </c>
      <c r="P31" s="60">
        <f ca="1">SUMIF($D$4:$O$4,"&lt;"&amp;MONTH(TODAY()),$D31:$O31)</f>
        <v>-682.90618000000006</v>
      </c>
      <c r="Q31" s="61">
        <v>-232.04102000000003</v>
      </c>
      <c r="R31" s="60">
        <v>-215.14505</v>
      </c>
      <c r="S31" s="60">
        <v>-241.03803000000002</v>
      </c>
      <c r="T31" s="60">
        <v>-291.15646000000004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-979.38056000000006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-7.1193281042647119E-2</v>
      </c>
      <c r="E32" s="65">
        <f t="shared" ref="E32:P32" si="53">IFERROR(E31/E$11,"")</f>
        <v>-8.0868552162084981E-2</v>
      </c>
      <c r="F32" s="65">
        <f t="shared" si="53"/>
        <v>-0.12325032556043983</v>
      </c>
      <c r="G32" s="65">
        <f t="shared" si="53"/>
        <v>-0.12413069964825148</v>
      </c>
      <c r="H32" s="65">
        <f t="shared" si="53"/>
        <v>-6.453296946971214E-2</v>
      </c>
      <c r="I32" s="65">
        <f t="shared" si="53"/>
        <v>-5.8545344696978287E-2</v>
      </c>
      <c r="J32" s="65">
        <f t="shared" si="53"/>
        <v>-9.1417742257950713E-2</v>
      </c>
      <c r="K32" s="65">
        <f t="shared" si="53"/>
        <v>-5.3014671370020909E-2</v>
      </c>
      <c r="L32" s="65">
        <f t="shared" si="53"/>
        <v>-5.6425314709308796E-2</v>
      </c>
      <c r="M32" s="65">
        <f t="shared" si="53"/>
        <v>-3.1952164255856758E-2</v>
      </c>
      <c r="N32" s="65">
        <f t="shared" si="53"/>
        <v>-5.2945296766930161E-2</v>
      </c>
      <c r="O32" s="65">
        <f t="shared" si="53"/>
        <v>-4.9888405718690208E-2</v>
      </c>
      <c r="P32" s="65">
        <f t="shared" ca="1" si="53"/>
        <v>-8.6244273928985871E-2</v>
      </c>
      <c r="Q32" s="66">
        <f>IFERROR(Q31/Q$11,"")</f>
        <v>-2.4167340965566306E-2</v>
      </c>
      <c r="R32" s="65">
        <f t="shared" ref="R32:AO32" si="54">IFERROR(R31/R$11,"")</f>
        <v>-2.4562550939210441E-2</v>
      </c>
      <c r="S32" s="65">
        <f t="shared" si="54"/>
        <v>-2.6854515508210042E-2</v>
      </c>
      <c r="T32" s="65">
        <f t="shared" si="54"/>
        <v>-2.6465783774559128E-2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-2.5546323670670557E-2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-2.15</v>
      </c>
      <c r="S33" s="60">
        <v>2.15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-2.4545990957868864E-4</v>
      </c>
      <c r="S34" s="65">
        <f t="shared" si="58"/>
        <v>2.3953567967117714E-4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-268.90027999999995</v>
      </c>
      <c r="E35" s="104">
        <f t="shared" ref="E35:AB35" si="61">+E37+E39+E41+E43+E45</f>
        <v>-365.00809999999996</v>
      </c>
      <c r="F35" s="104">
        <f t="shared" si="61"/>
        <v>-387.43985999999995</v>
      </c>
      <c r="G35" s="104">
        <f t="shared" si="61"/>
        <v>-476.50085999999999</v>
      </c>
      <c r="H35" s="104">
        <f t="shared" si="61"/>
        <v>-528.36834999999996</v>
      </c>
      <c r="I35" s="104">
        <f t="shared" si="61"/>
        <v>-452.61484999999993</v>
      </c>
      <c r="J35" s="104">
        <f t="shared" si="61"/>
        <v>-342.45985999999999</v>
      </c>
      <c r="K35" s="104">
        <f t="shared" si="61"/>
        <v>-421.45886000000002</v>
      </c>
      <c r="L35" s="104">
        <f t="shared" si="61"/>
        <v>-392.03539000000001</v>
      </c>
      <c r="M35" s="104">
        <f t="shared" si="61"/>
        <v>-409.20962999999995</v>
      </c>
      <c r="N35" s="104">
        <f t="shared" si="61"/>
        <v>-397.56096000000002</v>
      </c>
      <c r="O35" s="104">
        <f t="shared" si="61"/>
        <v>-370.35008999999997</v>
      </c>
      <c r="P35" s="104">
        <f t="shared" ca="1" si="61"/>
        <v>-2026.2174499999999</v>
      </c>
      <c r="Q35" s="105">
        <f t="shared" si="61"/>
        <v>-391.85310999999996</v>
      </c>
      <c r="R35" s="104">
        <f t="shared" si="61"/>
        <v>-382.94776999999999</v>
      </c>
      <c r="S35" s="104">
        <f t="shared" si="61"/>
        <v>-411.35049999999995</v>
      </c>
      <c r="T35" s="104">
        <f t="shared" si="61"/>
        <v>-286.32098000000002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-1472.47236</v>
      </c>
      <c r="AD35" s="60">
        <v>-192.35395387936015</v>
      </c>
      <c r="AE35" s="60">
        <v>-192.35395387936015</v>
      </c>
      <c r="AF35" s="60">
        <v>-192.35395387936015</v>
      </c>
      <c r="AG35" s="60">
        <v>-192.35395387936015</v>
      </c>
      <c r="AH35" s="60">
        <v>-192.35395387936015</v>
      </c>
      <c r="AI35" s="60">
        <v>-192.35395387936015</v>
      </c>
      <c r="AJ35" s="60">
        <v>-192.35395387936015</v>
      </c>
      <c r="AK35" s="60">
        <v>-192.35395387936015</v>
      </c>
      <c r="AL35" s="60">
        <v>-192.35395387936015</v>
      </c>
      <c r="AM35" s="60">
        <v>-192.35395387936015</v>
      </c>
      <c r="AN35" s="60">
        <v>-192.35395387936015</v>
      </c>
      <c r="AO35" s="64">
        <v>-192.35395387936015</v>
      </c>
      <c r="AP35" s="5"/>
      <c r="AQ35" s="95">
        <v>-192.35395387936015</v>
      </c>
      <c r="AR35" s="96">
        <f ca="1">SUMIF($AD$4:$AO$4,"&lt;"&amp;MONTH(TODAY()),$AD35:$AO35)</f>
        <v>-961.76976939680071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-0.15152255696601219</v>
      </c>
      <c r="E36" s="47">
        <f t="shared" si="63"/>
        <v>-0.2267737865931688</v>
      </c>
      <c r="F36" s="47">
        <f t="shared" si="63"/>
        <v>-0.33975095800307759</v>
      </c>
      <c r="G36" s="48">
        <f t="shared" si="63"/>
        <v>-0.42484563018928106</v>
      </c>
      <c r="H36" s="48">
        <f t="shared" si="63"/>
        <v>-0.23254584430273628</v>
      </c>
      <c r="I36" s="48">
        <f t="shared" si="63"/>
        <v>-0.16904760312089276</v>
      </c>
      <c r="J36" s="48">
        <f t="shared" si="63"/>
        <v>-0.18144382475219334</v>
      </c>
      <c r="K36" s="48">
        <f t="shared" si="63"/>
        <v>-0.12860516730344437</v>
      </c>
      <c r="L36" s="48">
        <f t="shared" si="63"/>
        <v>-0.12711280962302629</v>
      </c>
      <c r="M36" s="48">
        <f t="shared" si="63"/>
        <v>-6.962716385353622E-2</v>
      </c>
      <c r="N36" s="48">
        <f t="shared" si="63"/>
        <v>-0.10014915098747146</v>
      </c>
      <c r="O36" s="48">
        <f t="shared" si="63"/>
        <v>-8.336382915844405E-2</v>
      </c>
      <c r="P36" s="48">
        <f t="shared" ca="1" si="63"/>
        <v>-0.25589115740245783</v>
      </c>
      <c r="Q36" s="49">
        <f t="shared" si="63"/>
        <v>-4.0811955221484369E-2</v>
      </c>
      <c r="R36" s="48">
        <f t="shared" si="63"/>
        <v>-4.3720151161656028E-2</v>
      </c>
      <c r="S36" s="48">
        <f t="shared" si="63"/>
        <v>-4.5829358883990021E-2</v>
      </c>
      <c r="T36" s="48">
        <f t="shared" si="63"/>
        <v>-2.6026244263307324E-2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-3.8408211313359267E-2</v>
      </c>
      <c r="AD36" s="107">
        <f t="shared" si="63"/>
        <v>-4.6822672092370739E-2</v>
      </c>
      <c r="AE36" s="107">
        <f t="shared" si="63"/>
        <v>-4.4483283651158952E-2</v>
      </c>
      <c r="AF36" s="107">
        <f t="shared" si="63"/>
        <v>-4.1847291654089992E-2</v>
      </c>
      <c r="AG36" s="107">
        <f t="shared" si="63"/>
        <v>-3.8682308200943219E-2</v>
      </c>
      <c r="AH36" s="107">
        <f t="shared" si="63"/>
        <v>-3.5790610524340835E-2</v>
      </c>
      <c r="AI36" s="107">
        <f t="shared" si="63"/>
        <v>-3.3192931390130312E-2</v>
      </c>
      <c r="AJ36" s="107">
        <f t="shared" si="63"/>
        <v>-3.0252050873623749E-2</v>
      </c>
      <c r="AK36" s="107">
        <f t="shared" si="63"/>
        <v>-2.8872551262319444E-2</v>
      </c>
      <c r="AL36" s="107">
        <f t="shared" si="63"/>
        <v>-2.8127452915313527E-2</v>
      </c>
      <c r="AM36" s="107">
        <f t="shared" si="63"/>
        <v>-2.7024636766109167E-2</v>
      </c>
      <c r="AN36" s="107">
        <f t="shared" si="63"/>
        <v>-2.5756660897965029E-2</v>
      </c>
      <c r="AO36" s="53">
        <f t="shared" si="63"/>
        <v>-2.4487453979404571E-2</v>
      </c>
      <c r="AP36" s="56"/>
      <c r="AQ36" s="54">
        <f t="shared" ref="AQ36" si="65">IFERROR(AQ35/AQ$11,"")</f>
        <v>-3.8682308200943219E-2</v>
      </c>
      <c r="AR36" s="55">
        <f ca="1">IFERROR(AR35/AR$11,"")</f>
        <v>-4.11435134463412E-2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-177.80355999999998</v>
      </c>
      <c r="E37" s="60">
        <v>-181.47825999999995</v>
      </c>
      <c r="F37" s="60">
        <v>-179.13571999999994</v>
      </c>
      <c r="G37" s="60">
        <v>-200.73963000000001</v>
      </c>
      <c r="H37" s="60">
        <v>-206.41667000000001</v>
      </c>
      <c r="I37" s="60">
        <v>-264.37383999999997</v>
      </c>
      <c r="J37" s="60">
        <v>-233.79607999999996</v>
      </c>
      <c r="K37" s="60">
        <v>-268.75551000000002</v>
      </c>
      <c r="L37" s="60">
        <v>-262.83996999999999</v>
      </c>
      <c r="M37" s="60">
        <v>-273.84238999999997</v>
      </c>
      <c r="N37" s="60">
        <v>-275.05516</v>
      </c>
      <c r="O37" s="60">
        <v>-276.46413999999999</v>
      </c>
      <c r="P37" s="60">
        <f ca="1">SUMIF($D$4:$O$4,"&lt;"&amp;MONTH(TODAY()),$D37:$O37)</f>
        <v>-945.57384000000002</v>
      </c>
      <c r="Q37" s="61">
        <v>-272.10597999999999</v>
      </c>
      <c r="R37" s="60">
        <v>-282.32535999999999</v>
      </c>
      <c r="S37" s="60">
        <v>-320.25949999999995</v>
      </c>
      <c r="T37" s="60">
        <v>-150.28160000000003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-1024.97244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-0.1001904871533037</v>
      </c>
      <c r="E38" s="65">
        <f t="shared" si="66"/>
        <v>-0.11274958611751244</v>
      </c>
      <c r="F38" s="65">
        <f t="shared" si="66"/>
        <v>-0.15708639911900404</v>
      </c>
      <c r="G38" s="65">
        <f t="shared" si="66"/>
        <v>-0.17897838549821948</v>
      </c>
      <c r="H38" s="65">
        <f t="shared" si="66"/>
        <v>-9.084824782428641E-2</v>
      </c>
      <c r="I38" s="65">
        <f t="shared" si="66"/>
        <v>-9.8741267503411348E-2</v>
      </c>
      <c r="J38" s="65">
        <f t="shared" si="66"/>
        <v>-0.1238710281761774</v>
      </c>
      <c r="K38" s="65">
        <f t="shared" si="66"/>
        <v>-8.2008828399698405E-2</v>
      </c>
      <c r="L38" s="65">
        <f t="shared" si="66"/>
        <v>-8.5222732233260726E-2</v>
      </c>
      <c r="M38" s="65">
        <f t="shared" si="66"/>
        <v>-4.6594379899060463E-2</v>
      </c>
      <c r="N38" s="65">
        <f t="shared" si="66"/>
        <v>-6.9288847548620261E-2</v>
      </c>
      <c r="O38" s="65">
        <f t="shared" si="66"/>
        <v>-6.2230602766685322E-2</v>
      </c>
      <c r="P38" s="65">
        <f t="shared" ca="1" si="66"/>
        <v>-0.11941659288695125</v>
      </c>
      <c r="Q38" s="66">
        <f t="shared" si="66"/>
        <v>-2.8340152949808465E-2</v>
      </c>
      <c r="R38" s="65">
        <f t="shared" si="66"/>
        <v>-3.2232352249939866E-2</v>
      </c>
      <c r="S38" s="65">
        <f t="shared" si="66"/>
        <v>-3.5680733490070393E-2</v>
      </c>
      <c r="T38" s="65">
        <f t="shared" si="66"/>
        <v>-1.3660422753095655E-2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-2.6735549770108724E-2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-35.501899999999992</v>
      </c>
      <c r="E39" s="60">
        <v>-66.980720000000005</v>
      </c>
      <c r="F39" s="60">
        <v>-37.067779999999999</v>
      </c>
      <c r="G39" s="60">
        <v>-104.85851000000001</v>
      </c>
      <c r="H39" s="60">
        <v>-100.33375000000001</v>
      </c>
      <c r="I39" s="60">
        <v>-42.627259999999993</v>
      </c>
      <c r="J39" s="60">
        <v>4.4067100000000066</v>
      </c>
      <c r="K39" s="60">
        <v>-56.88017</v>
      </c>
      <c r="L39" s="60">
        <v>-55.480540000000005</v>
      </c>
      <c r="M39" s="60">
        <v>-55.922050000000006</v>
      </c>
      <c r="N39" s="60">
        <v>-53.632930000000009</v>
      </c>
      <c r="O39" s="60">
        <v>-27.578889999999998</v>
      </c>
      <c r="P39" s="60">
        <f ca="1">SUMIF($D$4:$O$4,"&lt;"&amp;MONTH(TODAY()),$D39:$O39)</f>
        <v>-344.74266</v>
      </c>
      <c r="Q39" s="61">
        <v>-55.047199999999997</v>
      </c>
      <c r="R39" s="60">
        <v>-44.490519999999997</v>
      </c>
      <c r="S39" s="60">
        <v>-24.659920000000003</v>
      </c>
      <c r="T39" s="60">
        <v>-54.234630000000003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-178.43226999999999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-2.000495747029965E-2</v>
      </c>
      <c r="E40" s="65">
        <f t="shared" si="69"/>
        <v>-4.1614066929300461E-2</v>
      </c>
      <c r="F40" s="65">
        <f t="shared" si="69"/>
        <v>-3.2505209366035084E-2</v>
      </c>
      <c r="G40" s="65">
        <f t="shared" si="69"/>
        <v>-9.3491289316159965E-2</v>
      </c>
      <c r="H40" s="65">
        <f t="shared" si="69"/>
        <v>-4.4158959570174239E-2</v>
      </c>
      <c r="I40" s="65">
        <f t="shared" si="69"/>
        <v>-1.5920900806968896E-2</v>
      </c>
      <c r="J40" s="65">
        <f t="shared" si="69"/>
        <v>2.3347855044201066E-3</v>
      </c>
      <c r="K40" s="65">
        <f t="shared" si="69"/>
        <v>-1.7356578478616765E-2</v>
      </c>
      <c r="L40" s="65">
        <f t="shared" si="69"/>
        <v>-1.7988904825155444E-2</v>
      </c>
      <c r="M40" s="65">
        <f t="shared" si="69"/>
        <v>-9.5151566652418376E-3</v>
      </c>
      <c r="N40" s="65">
        <f t="shared" si="69"/>
        <v>-1.3510613326998929E-2</v>
      </c>
      <c r="O40" s="65">
        <f t="shared" si="69"/>
        <v>-6.2078609845606378E-3</v>
      </c>
      <c r="P40" s="65">
        <f t="shared" ca="1" si="69"/>
        <v>-4.353757701247811E-2</v>
      </c>
      <c r="Q40" s="66">
        <f t="shared" si="69"/>
        <v>-5.7332296315527375E-3</v>
      </c>
      <c r="R40" s="65">
        <f t="shared" si="69"/>
        <v>-5.0793669843296916E-3</v>
      </c>
      <c r="S40" s="65">
        <f t="shared" si="69"/>
        <v>-2.747409626900863E-3</v>
      </c>
      <c r="T40" s="65">
        <f t="shared" si="69"/>
        <v>-4.9298648248203647E-3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-4.6542566892613015E-3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-88.69319999999999</v>
      </c>
      <c r="I41" s="60">
        <v>0</v>
      </c>
      <c r="J41" s="60">
        <v>0</v>
      </c>
      <c r="K41" s="60">
        <v>-21.391510000000004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-88.69319999999999</v>
      </c>
      <c r="Q41" s="61">
        <v>0</v>
      </c>
      <c r="R41" s="60">
        <v>0</v>
      </c>
      <c r="S41" s="60">
        <v>0</v>
      </c>
      <c r="T41" s="60">
        <v>-47.469360000000002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-47.469360000000002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-3.9035712638562564E-2</v>
      </c>
      <c r="I42" s="65">
        <f t="shared" si="72"/>
        <v>0</v>
      </c>
      <c r="J42" s="65">
        <f t="shared" si="72"/>
        <v>0</v>
      </c>
      <c r="K42" s="65">
        <f t="shared" si="72"/>
        <v>-6.5274668147284965E-3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-1.1201071040883432E-2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-4.3149096457509679E-3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-1.2381985966717392E-3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-41.190549999999995</v>
      </c>
      <c r="E43" s="60">
        <v>-39.581840000000007</v>
      </c>
      <c r="F43" s="60">
        <v>-43.568359999999998</v>
      </c>
      <c r="G43" s="60">
        <v>-45.33811</v>
      </c>
      <c r="H43" s="60">
        <v>-47.783050000000003</v>
      </c>
      <c r="I43" s="60">
        <v>-58.973339999999993</v>
      </c>
      <c r="J43" s="60">
        <v>-53.126670000000004</v>
      </c>
      <c r="K43" s="60">
        <v>-62.08531</v>
      </c>
      <c r="L43" s="60">
        <v>-59.29936</v>
      </c>
      <c r="M43" s="60">
        <v>-64.695189999999997</v>
      </c>
      <c r="N43" s="60">
        <v>-62.122870000000013</v>
      </c>
      <c r="O43" s="60">
        <v>-66.307059999999993</v>
      </c>
      <c r="P43" s="60">
        <f ca="1">SUMIF($D$4:$O$4,"&lt;"&amp;MONTH(TODAY()),$D43:$O43)</f>
        <v>-217.46190999999999</v>
      </c>
      <c r="Q43" s="61">
        <v>-64.699929999999995</v>
      </c>
      <c r="R43" s="60">
        <v>-56.131889999999999</v>
      </c>
      <c r="S43" s="60">
        <v>-66.431080000000023</v>
      </c>
      <c r="T43" s="60">
        <v>-34.335389999999997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-221.59828999999999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-2.321045355116913E-2</v>
      </c>
      <c r="E44" s="65">
        <f t="shared" si="75"/>
        <v>-2.4591574096917177E-2</v>
      </c>
      <c r="F44" s="65">
        <f t="shared" si="75"/>
        <v>-3.8205650932825984E-2</v>
      </c>
      <c r="G44" s="65">
        <f t="shared" si="75"/>
        <v>-4.0423217524814009E-2</v>
      </c>
      <c r="H44" s="65">
        <f t="shared" si="75"/>
        <v>-2.1030309074360463E-2</v>
      </c>
      <c r="I44" s="65">
        <f t="shared" si="75"/>
        <v>-2.2026015662176063E-2</v>
      </c>
      <c r="J44" s="65">
        <f t="shared" si="75"/>
        <v>-2.8147842497942995E-2</v>
      </c>
      <c r="K44" s="65">
        <f t="shared" si="75"/>
        <v>-1.8944889851493944E-2</v>
      </c>
      <c r="L44" s="65">
        <f t="shared" si="75"/>
        <v>-1.9227111762658216E-2</v>
      </c>
      <c r="M44" s="65">
        <f t="shared" si="75"/>
        <v>-1.1007909551555907E-2</v>
      </c>
      <c r="N44" s="65">
        <f t="shared" si="75"/>
        <v>-1.5649304920194031E-2</v>
      </c>
      <c r="O44" s="65">
        <f t="shared" si="75"/>
        <v>-1.4925365407198089E-2</v>
      </c>
      <c r="P44" s="65">
        <f t="shared" ca="1" si="75"/>
        <v>-2.746328131802888E-2</v>
      </c>
      <c r="Q44" s="66">
        <f t="shared" si="75"/>
        <v>-6.7385726401231654E-3</v>
      </c>
      <c r="R44" s="65">
        <f t="shared" si="75"/>
        <v>-6.4084319273864637E-3</v>
      </c>
      <c r="S44" s="65">
        <f t="shared" si="75"/>
        <v>-7.4012157670187671E-3</v>
      </c>
      <c r="T44" s="65">
        <f t="shared" si="75"/>
        <v>-3.1210470396403349E-3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-5.7802062573175002E-3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-14.404269999999995</v>
      </c>
      <c r="E45" s="60">
        <v>-76.967280000000017</v>
      </c>
      <c r="F45" s="60">
        <v>-127.66800000000001</v>
      </c>
      <c r="G45" s="60">
        <v>-125.56461</v>
      </c>
      <c r="H45" s="60">
        <v>-85.141680000000008</v>
      </c>
      <c r="I45" s="60">
        <v>-86.640410000000003</v>
      </c>
      <c r="J45" s="60">
        <v>-59.943820000000009</v>
      </c>
      <c r="K45" s="60">
        <v>-12.346360000000001</v>
      </c>
      <c r="L45" s="60">
        <v>-14.415520000000001</v>
      </c>
      <c r="M45" s="60">
        <v>-14.75</v>
      </c>
      <c r="N45" s="60">
        <v>-6.75</v>
      </c>
      <c r="O45" s="60">
        <v>0</v>
      </c>
      <c r="P45" s="60">
        <f ca="1">SUMIF($D$4:$O$4,"&lt;"&amp;MONTH(TODAY()),$D45:$O45)</f>
        <v>-429.74584000000004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-8.1166587912397115E-3</v>
      </c>
      <c r="E46" s="65">
        <f t="shared" si="78"/>
        <v>-4.7818559449438726E-2</v>
      </c>
      <c r="F46" s="65">
        <f t="shared" si="78"/>
        <v>-0.11195369858521248</v>
      </c>
      <c r="G46" s="65">
        <f t="shared" si="78"/>
        <v>-0.11195273785008762</v>
      </c>
      <c r="H46" s="65">
        <f t="shared" si="78"/>
        <v>-3.7472615195352638E-2</v>
      </c>
      <c r="I46" s="65">
        <f t="shared" si="78"/>
        <v>-3.2359419148336448E-2</v>
      </c>
      <c r="J46" s="65">
        <f t="shared" si="78"/>
        <v>-3.1759739582493035E-2</v>
      </c>
      <c r="K46" s="65">
        <f t="shared" si="78"/>
        <v>-3.767403758906749E-3</v>
      </c>
      <c r="L46" s="65">
        <f t="shared" si="78"/>
        <v>-4.6740608019519058E-3</v>
      </c>
      <c r="M46" s="65">
        <f t="shared" si="78"/>
        <v>-2.5097177376780196E-3</v>
      </c>
      <c r="N46" s="65">
        <f t="shared" si="78"/>
        <v>-1.7003851916582359E-3</v>
      </c>
      <c r="O46" s="65">
        <f t="shared" si="78"/>
        <v>0</v>
      </c>
      <c r="P46" s="65">
        <f t="shared" ca="1" si="78"/>
        <v>-5.4272635144116184E-2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-993.87076999999999</v>
      </c>
      <c r="E47" s="71">
        <f t="shared" ref="E47:AO47" si="81">E23+E35</f>
        <v>-1139.7021500000001</v>
      </c>
      <c r="F47" s="71">
        <f>F23+F35</f>
        <v>-1244.9628399999999</v>
      </c>
      <c r="G47" s="71">
        <f t="shared" si="81"/>
        <v>-1306.3974400000002</v>
      </c>
      <c r="H47" s="71">
        <f t="shared" si="81"/>
        <v>-1406.8169499999999</v>
      </c>
      <c r="I47" s="71">
        <f t="shared" si="81"/>
        <v>-1352.7767899999999</v>
      </c>
      <c r="J47" s="71">
        <f t="shared" si="81"/>
        <v>-1352.54855</v>
      </c>
      <c r="K47" s="71">
        <f t="shared" si="81"/>
        <v>-1426.07629</v>
      </c>
      <c r="L47" s="71">
        <f t="shared" si="81"/>
        <v>-1461.5774899999999</v>
      </c>
      <c r="M47" s="71">
        <f t="shared" si="81"/>
        <v>-1594.6964199999998</v>
      </c>
      <c r="N47" s="71">
        <f t="shared" si="81"/>
        <v>-1626.5961199999999</v>
      </c>
      <c r="O47" s="71">
        <f t="shared" si="81"/>
        <v>-1616.3935899999999</v>
      </c>
      <c r="P47" s="71">
        <f ca="1">SUMIF($D$4:$O$4,"&lt;"&amp;MONTH(TODAY()),$D47:$O47)</f>
        <v>-6091.7501499999998</v>
      </c>
      <c r="Q47" s="109">
        <f t="shared" si="81"/>
        <v>-1675.8698300000001</v>
      </c>
      <c r="R47" s="71">
        <f t="shared" si="81"/>
        <v>-1799.9356300000002</v>
      </c>
      <c r="S47" s="71">
        <f t="shared" si="81"/>
        <v>-1858.0327699999998</v>
      </c>
      <c r="T47" s="71">
        <f t="shared" si="81"/>
        <v>-2004.8103900000001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-7338.6486199999999</v>
      </c>
      <c r="AD47" s="110">
        <f t="shared" si="81"/>
        <v>-1718.4789100000014</v>
      </c>
      <c r="AE47" s="110">
        <f t="shared" si="81"/>
        <v>-1718.4789100000014</v>
      </c>
      <c r="AF47" s="110">
        <f t="shared" si="81"/>
        <v>-1718.4789100000014</v>
      </c>
      <c r="AG47" s="110">
        <f t="shared" si="81"/>
        <v>-1918.4789100000014</v>
      </c>
      <c r="AH47" s="110">
        <f t="shared" si="81"/>
        <v>-1918.4789100000014</v>
      </c>
      <c r="AI47" s="110">
        <f t="shared" si="81"/>
        <v>-1918.4789100000014</v>
      </c>
      <c r="AJ47" s="110">
        <f t="shared" si="81"/>
        <v>-1918.4789100000014</v>
      </c>
      <c r="AK47" s="110">
        <f t="shared" si="81"/>
        <v>-1918.4789100000014</v>
      </c>
      <c r="AL47" s="110">
        <f t="shared" si="81"/>
        <v>-1918.4789100000014</v>
      </c>
      <c r="AM47" s="110">
        <f t="shared" si="81"/>
        <v>-1918.4789100000014</v>
      </c>
      <c r="AN47" s="110">
        <f t="shared" si="81"/>
        <v>-1918.4789100000014</v>
      </c>
      <c r="AO47" s="111">
        <f t="shared" si="81"/>
        <v>-1918.4789100000014</v>
      </c>
      <c r="AP47" s="5"/>
      <c r="AQ47" s="112">
        <f t="shared" ref="AQ47" si="83">AQ23+AQ35</f>
        <v>-1918.4789100000014</v>
      </c>
      <c r="AR47" s="111">
        <f ca="1">AR23+AR35</f>
        <v>-8992.3945500000063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0.53460985808422889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4.4999963017575473E-2</v>
      </c>
      <c r="AV47" s="45">
        <f ca="1">IFERROR(($AC47/$AR47)-1,"")</f>
        <v>-0.18390495666140505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-0.56003601172962492</v>
      </c>
      <c r="E48" s="114">
        <f t="shared" si="84"/>
        <v>-0.70807900466832296</v>
      </c>
      <c r="F48" s="114">
        <f t="shared" si="84"/>
        <v>-1.0917238034523145</v>
      </c>
      <c r="G48" s="115">
        <f t="shared" si="84"/>
        <v>-1.1647770030771059</v>
      </c>
      <c r="H48" s="115">
        <f t="shared" si="84"/>
        <v>-0.61916925080230556</v>
      </c>
      <c r="I48" s="115">
        <f t="shared" si="84"/>
        <v>-0.50525004627460923</v>
      </c>
      <c r="J48" s="115">
        <f t="shared" si="84"/>
        <v>-0.71661415172871124</v>
      </c>
      <c r="K48" s="115">
        <f t="shared" si="84"/>
        <v>-0.4351570159491373</v>
      </c>
      <c r="L48" s="115">
        <f t="shared" si="84"/>
        <v>-0.47389910700580018</v>
      </c>
      <c r="M48" s="115">
        <f t="shared" si="84"/>
        <v>-0.27133816213461942</v>
      </c>
      <c r="N48" s="115">
        <f t="shared" si="84"/>
        <v>-0.4097540674454434</v>
      </c>
      <c r="O48" s="115">
        <f t="shared" si="84"/>
        <v>-0.36384157241480369</v>
      </c>
      <c r="P48" s="115">
        <f t="shared" ca="1" si="84"/>
        <v>-0.76932759437546849</v>
      </c>
      <c r="Q48" s="116">
        <f t="shared" si="84"/>
        <v>-0.17454378366168033</v>
      </c>
      <c r="R48" s="115">
        <f t="shared" si="84"/>
        <v>-0.20549397069174885</v>
      </c>
      <c r="S48" s="115">
        <f t="shared" si="84"/>
        <v>-0.20700704298291625</v>
      </c>
      <c r="T48" s="115">
        <f t="shared" si="84"/>
        <v>-0.1822349340651056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-0.19142251807799798</v>
      </c>
      <c r="AD48" s="115">
        <f t="shared" si="84"/>
        <v>-0.41831099843702579</v>
      </c>
      <c r="AE48" s="115">
        <f t="shared" si="84"/>
        <v>-0.3974110397024026</v>
      </c>
      <c r="AF48" s="115">
        <f t="shared" si="84"/>
        <v>-0.37386124224550793</v>
      </c>
      <c r="AG48" s="115">
        <f t="shared" si="84"/>
        <v>-0.38580539145128862</v>
      </c>
      <c r="AH48" s="115">
        <f t="shared" si="84"/>
        <v>-0.35696449218837545</v>
      </c>
      <c r="AI48" s="115">
        <f t="shared" si="84"/>
        <v>-0.33105604303294217</v>
      </c>
      <c r="AJ48" s="115">
        <f t="shared" si="84"/>
        <v>-0.30172460931941275</v>
      </c>
      <c r="AK48" s="115">
        <f t="shared" si="84"/>
        <v>-0.28796590638003694</v>
      </c>
      <c r="AL48" s="115">
        <f t="shared" si="84"/>
        <v>-0.28053452565831166</v>
      </c>
      <c r="AM48" s="115">
        <f t="shared" si="84"/>
        <v>-0.26953537809109862</v>
      </c>
      <c r="AN48" s="115">
        <f t="shared" si="84"/>
        <v>-0.25688897851176307</v>
      </c>
      <c r="AO48" s="118">
        <f t="shared" si="84"/>
        <v>-0.24423030081589686</v>
      </c>
      <c r="AP48" s="119"/>
      <c r="AQ48" s="120">
        <f>AQ47/AQ11</f>
        <v>-0.38580539145128862</v>
      </c>
      <c r="AR48" s="118">
        <f ca="1">AR47/AR11</f>
        <v>-0.38468531436039261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-0.98254206901200025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-0.20357045738618301</v>
      </c>
      <c r="AV48" s="45">
        <f ca="1">IF($AR48&lt;&gt;0,IFERROR(($AR48-$AC48),""),"")</f>
        <v>-0.19326279628239462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-319.48219</v>
      </c>
      <c r="E49" s="125">
        <f t="shared" si="86"/>
        <v>-502.30643000000003</v>
      </c>
      <c r="F49" s="125">
        <f t="shared" si="86"/>
        <v>-253.45523000000003</v>
      </c>
      <c r="G49" s="125">
        <f t="shared" si="86"/>
        <v>194.28380999999999</v>
      </c>
      <c r="H49" s="125">
        <f t="shared" si="86"/>
        <v>-592.18245999999999</v>
      </c>
      <c r="I49" s="125">
        <f t="shared" si="86"/>
        <v>-248.09798000000001</v>
      </c>
      <c r="J49" s="125">
        <f t="shared" si="86"/>
        <v>-545.77693999999997</v>
      </c>
      <c r="K49" s="125">
        <f t="shared" si="86"/>
        <v>-753.90026</v>
      </c>
      <c r="L49" s="125">
        <f t="shared" si="86"/>
        <v>-255.72673000000003</v>
      </c>
      <c r="M49" s="125">
        <f t="shared" si="86"/>
        <v>-1185.5309599999998</v>
      </c>
      <c r="N49" s="125">
        <f t="shared" si="86"/>
        <v>-1981.6053300000001</v>
      </c>
      <c r="O49" s="125">
        <f t="shared" si="86"/>
        <v>-1713.4292900000005</v>
      </c>
      <c r="P49" s="125">
        <f ca="1">SUMIF($D$4:$O$4,"&lt;"&amp;MONTH(TODAY()),$D49:$O49)</f>
        <v>-1473.1424999999999</v>
      </c>
      <c r="Q49" s="126">
        <f t="shared" ref="Q49:AB49" si="87">Q52+Q58+Q64+Q68</f>
        <v>-2780.3189000000002</v>
      </c>
      <c r="R49" s="125">
        <f t="shared" si="87"/>
        <v>-3390.5550899999998</v>
      </c>
      <c r="S49" s="125">
        <f t="shared" si="87"/>
        <v>-2928.8607100000004</v>
      </c>
      <c r="T49" s="125">
        <f t="shared" si="87"/>
        <v>-2654.6062200000001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-11754.340920000001</v>
      </c>
      <c r="AD49" s="128">
        <v>-1478.9293370519276</v>
      </c>
      <c r="AE49" s="128">
        <v>-1556.7066482684334</v>
      </c>
      <c r="AF49" s="128">
        <v>-1654.7647567964334</v>
      </c>
      <c r="AG49" s="128">
        <v>-1790.1574806976266</v>
      </c>
      <c r="AH49" s="128">
        <v>-1934.793019232661</v>
      </c>
      <c r="AI49" s="128">
        <v>-2086.2099397813322</v>
      </c>
      <c r="AJ49" s="128">
        <v>-2289.0158318801887</v>
      </c>
      <c r="AK49" s="128">
        <v>-2398.3825595260796</v>
      </c>
      <c r="AL49" s="128">
        <v>-2461.9158942354511</v>
      </c>
      <c r="AM49" s="128">
        <v>-2562.3812817869539</v>
      </c>
      <c r="AN49" s="128">
        <v>-2688.52487016439</v>
      </c>
      <c r="AO49" s="129">
        <v>-2827.8735492391706</v>
      </c>
      <c r="AP49" s="121"/>
      <c r="AQ49" s="130">
        <v>-1790.1574806976266</v>
      </c>
      <c r="AR49" s="131">
        <f ca="1">SUMIF($AD$4:$AO$4,"&lt;"&amp;MONTH(TODAY()),$AD49:$AO49)</f>
        <v>-8415.3512420470815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-0.18002494580482153</v>
      </c>
      <c r="E50" s="140">
        <f t="shared" ref="E50:P50" si="89">IFERROR(E49/E$11,"")</f>
        <v>-0.31207507767963644</v>
      </c>
      <c r="F50" s="140">
        <f t="shared" si="89"/>
        <v>-0.2222581259537684</v>
      </c>
      <c r="G50" s="141">
        <f t="shared" si="89"/>
        <v>0.17322241075288836</v>
      </c>
      <c r="H50" s="141">
        <f t="shared" si="89"/>
        <v>-0.26063175461204546</v>
      </c>
      <c r="I50" s="141">
        <f t="shared" si="89"/>
        <v>-9.2662379190906335E-2</v>
      </c>
      <c r="J50" s="141">
        <f t="shared" si="89"/>
        <v>-0.28916631413429983</v>
      </c>
      <c r="K50" s="141">
        <f t="shared" si="89"/>
        <v>-0.23004729113396785</v>
      </c>
      <c r="L50" s="141">
        <f t="shared" si="89"/>
        <v>-8.2916348817409197E-2</v>
      </c>
      <c r="M50" s="141">
        <f t="shared" si="89"/>
        <v>-0.20171851382226783</v>
      </c>
      <c r="N50" s="141">
        <f t="shared" si="89"/>
        <v>-0.49918405316193071</v>
      </c>
      <c r="O50" s="141">
        <f t="shared" si="89"/>
        <v>-0.38568379072524089</v>
      </c>
      <c r="P50" s="141">
        <f t="shared" ca="1" si="89"/>
        <v>-0.1860432794830339</v>
      </c>
      <c r="Q50" s="142">
        <f>IFERROR(Q49/Q$11,"")</f>
        <v>-0.28957343339254521</v>
      </c>
      <c r="R50" s="141">
        <f t="shared" ref="R50:AO50" si="90">IFERROR(R49/R$11,"")</f>
        <v>-0.38709085851765695</v>
      </c>
      <c r="S50" s="141">
        <f t="shared" si="90"/>
        <v>-0.32631006550328212</v>
      </c>
      <c r="T50" s="141">
        <f t="shared" si="90"/>
        <v>-0.24130061969128122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-0.30660216257276696</v>
      </c>
      <c r="AD50" s="144">
        <f t="shared" si="90"/>
        <v>-0.36</v>
      </c>
      <c r="AE50" s="144">
        <f t="shared" si="90"/>
        <v>-0.36</v>
      </c>
      <c r="AF50" s="144">
        <f t="shared" si="90"/>
        <v>-0.36</v>
      </c>
      <c r="AG50" s="144">
        <f t="shared" si="90"/>
        <v>-0.36</v>
      </c>
      <c r="AH50" s="144">
        <f t="shared" si="90"/>
        <v>-0.36</v>
      </c>
      <c r="AI50" s="144">
        <f t="shared" si="90"/>
        <v>-0.36</v>
      </c>
      <c r="AJ50" s="144">
        <f t="shared" si="90"/>
        <v>-0.36</v>
      </c>
      <c r="AK50" s="144">
        <f t="shared" si="90"/>
        <v>-0.36</v>
      </c>
      <c r="AL50" s="144">
        <f t="shared" si="90"/>
        <v>-0.36</v>
      </c>
      <c r="AM50" s="144">
        <f t="shared" si="90"/>
        <v>-0.36</v>
      </c>
      <c r="AN50" s="144">
        <f t="shared" si="90"/>
        <v>-0.36</v>
      </c>
      <c r="AO50" s="145">
        <f t="shared" si="90"/>
        <v>-0.36</v>
      </c>
      <c r="AP50" s="56"/>
      <c r="AQ50" s="146">
        <f t="shared" ref="AQ50" si="92">IFERROR(AQ49/AQ$11,"")</f>
        <v>-0.36</v>
      </c>
      <c r="AR50" s="147">
        <f ca="1">IFERROR(AR49/AR$11,"")</f>
        <v>-0.35999999999999993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0.4145230304441696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-0.11869938030871877</v>
      </c>
      <c r="AV50" s="45">
        <f ca="1">IF($AR50&lt;&gt;0,IFERROR(($AR50-$AC50),""),"")</f>
        <v>-5.3397837427232975E-2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-0.16259902466344553</v>
      </c>
      <c r="E51" s="151">
        <f t="shared" si="93"/>
        <v>-0.29843531609846452</v>
      </c>
      <c r="F51" s="151">
        <f>IFERROR(F52/F$11,"")</f>
        <v>-0.20671484723535119</v>
      </c>
      <c r="G51" s="151">
        <f t="shared" ref="G51:AO51" si="94">IFERROR(G52/G$11,"")</f>
        <v>0.31655410997149819</v>
      </c>
      <c r="H51" s="151">
        <f t="shared" si="94"/>
        <v>-0.2483987804026736</v>
      </c>
      <c r="I51" s="151">
        <f t="shared" si="94"/>
        <v>-8.6142222387853018E-2</v>
      </c>
      <c r="J51" s="151">
        <f t="shared" si="94"/>
        <v>-0.24387951491440374</v>
      </c>
      <c r="K51" s="151">
        <f t="shared" si="94"/>
        <v>-0.12821043448320246</v>
      </c>
      <c r="L51" s="151">
        <f t="shared" si="94"/>
        <v>-5.4244498982085318E-2</v>
      </c>
      <c r="M51" s="151">
        <f t="shared" si="94"/>
        <v>-9.1919009370203864E-2</v>
      </c>
      <c r="N51" s="151">
        <f t="shared" si="94"/>
        <v>-0.10377434198701674</v>
      </c>
      <c r="O51" s="151">
        <f t="shared" si="94"/>
        <v>-0.15492484210712268</v>
      </c>
      <c r="P51" s="151">
        <f t="shared" ca="1" si="94"/>
        <v>-0.15331425384949501</v>
      </c>
      <c r="Q51" s="152">
        <f t="shared" si="94"/>
        <v>-7.6675029643606771E-2</v>
      </c>
      <c r="R51" s="151">
        <f t="shared" si="94"/>
        <v>-9.6558790895264923E-2</v>
      </c>
      <c r="S51" s="151">
        <f t="shared" si="94"/>
        <v>-0.13394033486862963</v>
      </c>
      <c r="T51" s="151">
        <f t="shared" si="94"/>
        <v>-8.4750439318399817E-2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-9.6942395348122531E-2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0.401304549289898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-288.55718999999999</v>
      </c>
      <c r="E52" s="156">
        <f t="shared" si="95"/>
        <v>-480.35229000000004</v>
      </c>
      <c r="F52" s="156">
        <f t="shared" si="95"/>
        <v>-235.73023000000003</v>
      </c>
      <c r="G52" s="156">
        <f t="shared" si="95"/>
        <v>355.04262</v>
      </c>
      <c r="H52" s="156">
        <f t="shared" si="95"/>
        <v>-564.38787000000002</v>
      </c>
      <c r="I52" s="156">
        <f t="shared" si="95"/>
        <v>-230.64064999999999</v>
      </c>
      <c r="J52" s="156">
        <f t="shared" si="95"/>
        <v>-460.30194</v>
      </c>
      <c r="K52" s="156">
        <f t="shared" si="95"/>
        <v>-420.16525999999999</v>
      </c>
      <c r="L52" s="156">
        <f t="shared" si="95"/>
        <v>-167.29835</v>
      </c>
      <c r="M52" s="156">
        <f t="shared" si="95"/>
        <v>-540.22226000000001</v>
      </c>
      <c r="N52" s="156">
        <f t="shared" si="95"/>
        <v>-411.95184</v>
      </c>
      <c r="O52" s="156">
        <f t="shared" si="95"/>
        <v>-688.26528000000019</v>
      </c>
      <c r="P52" s="156">
        <f ca="1">SUMIF($D$4:$O$4,"&lt;"&amp;MONTH(TODAY()),$D52:$O52)</f>
        <v>-1213.98496</v>
      </c>
      <c r="Q52" s="157">
        <f t="shared" ref="Q52:AB52" si="96">+Q53+Q55</f>
        <v>-736.18988999999999</v>
      </c>
      <c r="R52" s="156">
        <f t="shared" si="96"/>
        <v>-845.76499999999999</v>
      </c>
      <c r="S52" s="156">
        <f t="shared" si="96"/>
        <v>-1202.20804</v>
      </c>
      <c r="T52" s="156">
        <f t="shared" si="96"/>
        <v>-932.35998999999993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-3716.5229199999999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-3.62605089496016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-513.21731</v>
      </c>
      <c r="T53" s="156">
        <v>-401.75686999999999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-914.97417999999993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-5.7178538218541033E-2</v>
      </c>
      <c r="T54" s="151">
        <f t="shared" si="100"/>
        <v>-3.6519232481957153E-2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-2.3866337057564607E-2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-288.55718999999999</v>
      </c>
      <c r="E55" s="156">
        <v>-480.35229000000004</v>
      </c>
      <c r="F55" s="156">
        <v>-235.73023000000003</v>
      </c>
      <c r="G55" s="156">
        <v>355.04262</v>
      </c>
      <c r="H55" s="156">
        <v>-564.38787000000002</v>
      </c>
      <c r="I55" s="156">
        <v>-230.64064999999999</v>
      </c>
      <c r="J55" s="156">
        <v>-460.30194</v>
      </c>
      <c r="K55" s="156">
        <v>-420.16525999999999</v>
      </c>
      <c r="L55" s="156">
        <v>-167.29835</v>
      </c>
      <c r="M55" s="156">
        <v>-540.22226000000001</v>
      </c>
      <c r="N55" s="156">
        <v>-411.95184</v>
      </c>
      <c r="O55" s="156">
        <v>-688.26528000000019</v>
      </c>
      <c r="P55" s="156">
        <f ca="1">SUMIF($D$4:$O$4,"&lt;"&amp;MONTH(TODAY()),$D55:$O55)</f>
        <v>-1213.98496</v>
      </c>
      <c r="Q55" s="157">
        <v>-736.18988999999999</v>
      </c>
      <c r="R55" s="156">
        <v>-845.76499999999999</v>
      </c>
      <c r="S55" s="156">
        <v>-688.99072999999999</v>
      </c>
      <c r="T55" s="156">
        <v>-530.60311999999999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-2801.5487400000002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-0.16259902466344553</v>
      </c>
      <c r="E56" s="151">
        <f t="shared" ref="E56:P56" si="103">IFERROR(E55/E$11,"")</f>
        <v>-0.29843531609846452</v>
      </c>
      <c r="F56" s="151">
        <f t="shared" si="103"/>
        <v>-0.20671484723535119</v>
      </c>
      <c r="G56" s="151">
        <f t="shared" si="103"/>
        <v>0.31655410997149819</v>
      </c>
      <c r="H56" s="151">
        <f t="shared" si="103"/>
        <v>-0.2483987804026736</v>
      </c>
      <c r="I56" s="151">
        <f t="shared" si="103"/>
        <v>-8.6142222387853018E-2</v>
      </c>
      <c r="J56" s="151">
        <f t="shared" si="103"/>
        <v>-0.24387951491440374</v>
      </c>
      <c r="K56" s="151">
        <f t="shared" si="103"/>
        <v>-0.12821043448320246</v>
      </c>
      <c r="L56" s="151">
        <f t="shared" si="103"/>
        <v>-5.4244498982085318E-2</v>
      </c>
      <c r="M56" s="151">
        <f t="shared" si="103"/>
        <v>-9.1919009370203864E-2</v>
      </c>
      <c r="N56" s="151">
        <f t="shared" si="103"/>
        <v>-0.10377434198701674</v>
      </c>
      <c r="O56" s="151">
        <f t="shared" si="103"/>
        <v>-0.15492484210712268</v>
      </c>
      <c r="P56" s="151">
        <f t="shared" ca="1" si="103"/>
        <v>-0.15331425384949501</v>
      </c>
      <c r="Q56" s="152">
        <f>IFERROR(Q55/Q$11,"")</f>
        <v>-7.6675029643606771E-2</v>
      </c>
      <c r="R56" s="151">
        <f t="shared" ref="R56:AO56" si="104">IFERROR(R55/R$11,"")</f>
        <v>-9.6558790895264923E-2</v>
      </c>
      <c r="S56" s="151">
        <f t="shared" si="104"/>
        <v>-7.6761796650088601E-2</v>
      </c>
      <c r="T56" s="151">
        <f t="shared" si="104"/>
        <v>-4.8231206836442671E-2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-7.3076058290557938E-2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0</v>
      </c>
      <c r="E57" s="151">
        <f t="shared" si="107"/>
        <v>0</v>
      </c>
      <c r="F57" s="151">
        <f t="shared" si="107"/>
        <v>0</v>
      </c>
      <c r="G57" s="151">
        <f t="shared" si="107"/>
        <v>-9.3439122111629885E-2</v>
      </c>
      <c r="H57" s="151">
        <f t="shared" si="107"/>
        <v>0</v>
      </c>
      <c r="I57" s="151">
        <f t="shared" si="107"/>
        <v>0</v>
      </c>
      <c r="J57" s="151">
        <f t="shared" si="107"/>
        <v>-2.5166691581691308E-2</v>
      </c>
      <c r="K57" s="151">
        <f t="shared" si="107"/>
        <v>-6.086534142974611E-2</v>
      </c>
      <c r="L57" s="151">
        <f t="shared" si="107"/>
        <v>6.4523381715569685E-3</v>
      </c>
      <c r="M57" s="151">
        <f t="shared" si="107"/>
        <v>-8.016750533379674E-2</v>
      </c>
      <c r="N57" s="151">
        <f t="shared" si="107"/>
        <v>-0.27618912048865729</v>
      </c>
      <c r="O57" s="151">
        <f t="shared" si="107"/>
        <v>-0.1815766310969377</v>
      </c>
      <c r="P57" s="151">
        <f t="shared" ca="1" si="107"/>
        <v>-1.3235200050111888E-2</v>
      </c>
      <c r="Q57" s="152">
        <f t="shared" si="107"/>
        <v>-0.1648495698788385</v>
      </c>
      <c r="R57" s="151">
        <f t="shared" si="107"/>
        <v>-0.21962375165255024</v>
      </c>
      <c r="S57" s="151">
        <f t="shared" si="107"/>
        <v>-0.11285762541887923</v>
      </c>
      <c r="T57" s="151">
        <f t="shared" si="107"/>
        <v>-0.11314087872082657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-0.15035321725335477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1.970175660919668E-2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0</v>
      </c>
      <c r="G58" s="156">
        <f t="shared" si="108"/>
        <v>-104.8</v>
      </c>
      <c r="H58" s="156">
        <f t="shared" si="108"/>
        <v>0</v>
      </c>
      <c r="I58" s="156">
        <f t="shared" si="108"/>
        <v>0</v>
      </c>
      <c r="J58" s="156">
        <f t="shared" si="108"/>
        <v>-47.5</v>
      </c>
      <c r="K58" s="156">
        <f t="shared" si="108"/>
        <v>-199.46505999999999</v>
      </c>
      <c r="L58" s="156">
        <f t="shared" si="108"/>
        <v>19.899999999999999</v>
      </c>
      <c r="M58" s="156">
        <f t="shared" si="108"/>
        <v>-471.15684999999996</v>
      </c>
      <c r="N58" s="156">
        <f t="shared" si="108"/>
        <v>-1096.3848500000001</v>
      </c>
      <c r="O58" s="156">
        <f t="shared" si="108"/>
        <v>-806.66786000000013</v>
      </c>
      <c r="P58" s="156">
        <f t="shared" ca="1" si="108"/>
        <v>-104.8</v>
      </c>
      <c r="Q58" s="157">
        <f t="shared" si="108"/>
        <v>-1582.7915200000002</v>
      </c>
      <c r="R58" s="156">
        <f t="shared" si="108"/>
        <v>-1923.6993400000001</v>
      </c>
      <c r="S58" s="156">
        <f t="shared" si="108"/>
        <v>-1012.976</v>
      </c>
      <c r="T58" s="156">
        <f t="shared" si="108"/>
        <v>-1244.6900500000002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-5764.1569100000006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-199.46505999999999</v>
      </c>
      <c r="L59" s="156">
        <v>-37.4</v>
      </c>
      <c r="M59" s="156">
        <v>-449.15684999999996</v>
      </c>
      <c r="N59" s="156">
        <v>-1068.1848500000001</v>
      </c>
      <c r="O59" s="156">
        <v>-1326.9685400000001</v>
      </c>
      <c r="P59" s="166">
        <f ca="1">SUMIF($D$4:$O$4,"&lt;"&amp;MONTH(TODAY()),$D59:$O59)</f>
        <v>0</v>
      </c>
      <c r="Q59" s="157">
        <v>-1582.7915200000002</v>
      </c>
      <c r="R59" s="156">
        <v>-1941.3993400000002</v>
      </c>
      <c r="S59" s="156">
        <v>-723.476</v>
      </c>
      <c r="T59" s="156">
        <v>-726.53074000000004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-4974.1976000000004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0</v>
      </c>
      <c r="E60" s="151">
        <f t="shared" ref="E60:P60" si="110">IFERROR(E59/E$11,"")</f>
        <v>0</v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-6.086534142974611E-2</v>
      </c>
      <c r="L60" s="151">
        <f t="shared" si="110"/>
        <v>-1.2126504905338223E-2</v>
      </c>
      <c r="M60" s="151">
        <f t="shared" si="110"/>
        <v>-7.6424197521666806E-2</v>
      </c>
      <c r="N60" s="151">
        <f t="shared" si="110"/>
        <v>-0.26908528902128509</v>
      </c>
      <c r="O60" s="151">
        <f t="shared" si="110"/>
        <v>-0.29869353796347109</v>
      </c>
      <c r="P60" s="151">
        <f t="shared" ca="1" si="110"/>
        <v>0</v>
      </c>
      <c r="Q60" s="152">
        <f>IFERROR(Q59/Q$11,"")</f>
        <v>-0.1648495698788385</v>
      </c>
      <c r="R60" s="151">
        <f t="shared" ref="R60:AO60" si="111">IFERROR(R59/R$11,"")</f>
        <v>-0.2216445146290818</v>
      </c>
      <c r="S60" s="151">
        <f t="shared" si="111"/>
        <v>-8.060386762129515E-2</v>
      </c>
      <c r="T60" s="151">
        <f t="shared" si="111"/>
        <v>-6.604079974873453E-2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-0.12974778863435135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0</v>
      </c>
      <c r="F61" s="156">
        <v>0</v>
      </c>
      <c r="G61" s="156">
        <v>-104.8</v>
      </c>
      <c r="H61" s="156">
        <v>0</v>
      </c>
      <c r="I61" s="156">
        <v>0</v>
      </c>
      <c r="J61" s="156">
        <v>-47.5</v>
      </c>
      <c r="K61" s="156">
        <v>0</v>
      </c>
      <c r="L61" s="156">
        <v>57.3</v>
      </c>
      <c r="M61" s="156">
        <v>-22</v>
      </c>
      <c r="N61" s="156">
        <v>-28.2</v>
      </c>
      <c r="O61" s="156">
        <v>520.30067999999994</v>
      </c>
      <c r="P61" s="156">
        <f ca="1">SUMIF($D$4:$O$4,"&lt;"&amp;MONTH(TODAY()),$D61:$O61)</f>
        <v>-104.8</v>
      </c>
      <c r="Q61" s="157">
        <v>0</v>
      </c>
      <c r="R61" s="156">
        <v>17.7</v>
      </c>
      <c r="S61" s="156">
        <v>-289.5</v>
      </c>
      <c r="T61" s="156">
        <v>-518.15931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-789.95930999999996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0</v>
      </c>
      <c r="E62" s="151">
        <f t="shared" si="114"/>
        <v>0</v>
      </c>
      <c r="F62" s="151">
        <f t="shared" si="114"/>
        <v>0</v>
      </c>
      <c r="G62" s="151">
        <f t="shared" si="114"/>
        <v>-9.3439122111629885E-2</v>
      </c>
      <c r="H62" s="151">
        <f t="shared" si="114"/>
        <v>0</v>
      </c>
      <c r="I62" s="151">
        <f t="shared" si="114"/>
        <v>0</v>
      </c>
      <c r="J62" s="151">
        <f t="shared" si="114"/>
        <v>-2.5166691581691308E-2</v>
      </c>
      <c r="K62" s="151">
        <f t="shared" si="114"/>
        <v>0</v>
      </c>
      <c r="L62" s="151">
        <f t="shared" si="114"/>
        <v>1.8578843076895193E-2</v>
      </c>
      <c r="M62" s="151">
        <f t="shared" si="114"/>
        <v>-3.7433078121299275E-3</v>
      </c>
      <c r="N62" s="151">
        <f t="shared" si="114"/>
        <v>-7.1038314673721858E-3</v>
      </c>
      <c r="O62" s="151">
        <f t="shared" si="114"/>
        <v>0.11711690686653341</v>
      </c>
      <c r="P62" s="151">
        <f t="shared" ca="1" si="114"/>
        <v>-1.3235200050111888E-2</v>
      </c>
      <c r="Q62" s="152">
        <f t="shared" si="114"/>
        <v>0</v>
      </c>
      <c r="R62" s="151">
        <f t="shared" si="114"/>
        <v>2.0207629765315299E-3</v>
      </c>
      <c r="S62" s="151">
        <f t="shared" si="114"/>
        <v>-3.225375779758409E-2</v>
      </c>
      <c r="T62" s="151">
        <f t="shared" si="114"/>
        <v>-4.7100078972092022E-2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-2.0605428619003399E-2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-1.5326921747629016E-2</v>
      </c>
      <c r="E63" s="151">
        <f t="shared" si="116"/>
        <v>-1.0126933406323453E-2</v>
      </c>
      <c r="F63" s="151">
        <f t="shared" si="116"/>
        <v>-8.7691276267516105E-3</v>
      </c>
      <c r="G63" s="151">
        <f t="shared" si="116"/>
        <v>-4.2541378998102168E-2</v>
      </c>
      <c r="H63" s="151">
        <f t="shared" si="116"/>
        <v>-6.7314655482566049E-3</v>
      </c>
      <c r="I63" s="151">
        <f t="shared" si="116"/>
        <v>-1.7080866952394046E-4</v>
      </c>
      <c r="J63" s="151">
        <f t="shared" si="116"/>
        <v>-9.6428165639322484E-3</v>
      </c>
      <c r="K63" s="151">
        <f t="shared" si="116"/>
        <v>-2.7911449088441957E-2</v>
      </c>
      <c r="L63" s="151">
        <f t="shared" si="116"/>
        <v>-2.9928123319706998E-2</v>
      </c>
      <c r="M63" s="151">
        <f t="shared" si="116"/>
        <v>-2.1361342568246122E-2</v>
      </c>
      <c r="N63" s="151">
        <f t="shared" si="116"/>
        <v>-9.0209958701623821E-2</v>
      </c>
      <c r="O63" s="151">
        <f t="shared" si="116"/>
        <v>-4.2208911834498722E-2</v>
      </c>
      <c r="P63" s="151">
        <f t="shared" ca="1" si="116"/>
        <v>-1.4713854785481449E-2</v>
      </c>
      <c r="Q63" s="152">
        <f t="shared" si="116"/>
        <v>-4.4073234186791106E-2</v>
      </c>
      <c r="R63" s="151">
        <f t="shared" si="116"/>
        <v>-5.3615934775086749E-2</v>
      </c>
      <c r="S63" s="151">
        <f t="shared" si="116"/>
        <v>-4.6102878548949622E-2</v>
      </c>
      <c r="T63" s="151">
        <f t="shared" si="116"/>
        <v>-2.6113525327173575E-2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-4.1574985653892088E-2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-1.6427853670928593E-2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-27.2</v>
      </c>
      <c r="E64" s="156">
        <f t="shared" ref="E64:AB64" si="117">+E65</f>
        <v>-16.3</v>
      </c>
      <c r="F64" s="156">
        <f t="shared" si="117"/>
        <v>-10</v>
      </c>
      <c r="G64" s="156">
        <f t="shared" si="117"/>
        <v>-47.713810000000002</v>
      </c>
      <c r="H64" s="156">
        <f t="shared" si="117"/>
        <v>-15.294590000000001</v>
      </c>
      <c r="I64" s="156">
        <f t="shared" si="117"/>
        <v>-0.45732999999999996</v>
      </c>
      <c r="J64" s="156">
        <f t="shared" si="117"/>
        <v>-18.2</v>
      </c>
      <c r="K64" s="156">
        <f t="shared" si="117"/>
        <v>-91.470100000000002</v>
      </c>
      <c r="L64" s="156">
        <f t="shared" si="117"/>
        <v>-92.302920000000015</v>
      </c>
      <c r="M64" s="156">
        <f t="shared" si="117"/>
        <v>-125.54392000000001</v>
      </c>
      <c r="N64" s="156">
        <f t="shared" si="117"/>
        <v>-358.10545999999999</v>
      </c>
      <c r="O64" s="156">
        <f t="shared" si="117"/>
        <v>-187.51626999999999</v>
      </c>
      <c r="P64" s="156">
        <f t="shared" ca="1" si="117"/>
        <v>-116.50839999999999</v>
      </c>
      <c r="Q64" s="157">
        <f t="shared" si="117"/>
        <v>-423.16604999999998</v>
      </c>
      <c r="R64" s="156">
        <f t="shared" si="117"/>
        <v>-469.62561000000005</v>
      </c>
      <c r="S64" s="156">
        <f t="shared" si="117"/>
        <v>-413.80552999999998</v>
      </c>
      <c r="T64" s="156">
        <f t="shared" si="117"/>
        <v>-287.28118000000001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-1593.8783699999999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-27.2</v>
      </c>
      <c r="E65" s="156">
        <v>-16.3</v>
      </c>
      <c r="F65" s="156">
        <v>-10</v>
      </c>
      <c r="G65" s="156">
        <v>-47.713810000000002</v>
      </c>
      <c r="H65" s="156">
        <v>-15.294590000000001</v>
      </c>
      <c r="I65" s="156">
        <v>-0.45732999999999996</v>
      </c>
      <c r="J65" s="156">
        <v>-18.2</v>
      </c>
      <c r="K65" s="156">
        <v>-91.470100000000002</v>
      </c>
      <c r="L65" s="156">
        <v>-92.302920000000015</v>
      </c>
      <c r="M65" s="156">
        <v>-125.54392000000001</v>
      </c>
      <c r="N65" s="156">
        <v>-358.10545999999999</v>
      </c>
      <c r="O65" s="156">
        <v>-187.51626999999999</v>
      </c>
      <c r="P65" s="156">
        <f ca="1">SUMIF($D$4:$O$4,"&lt;"&amp;MONTH(TODAY()),$D65:$O65)</f>
        <v>-116.50839999999999</v>
      </c>
      <c r="Q65" s="157">
        <v>-423.16604999999998</v>
      </c>
      <c r="R65" s="156">
        <v>-469.62561000000005</v>
      </c>
      <c r="S65" s="156">
        <v>-413.80552999999998</v>
      </c>
      <c r="T65" s="156">
        <v>-287.28118000000001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-1593.8783699999999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-1.5326921747629016E-2</v>
      </c>
      <c r="E66" s="151">
        <f t="shared" ref="E66:P66" si="118">IFERROR(E65/E$11,"")</f>
        <v>-1.0126933406323453E-2</v>
      </c>
      <c r="F66" s="151">
        <f t="shared" si="118"/>
        <v>-8.7691276267516105E-3</v>
      </c>
      <c r="G66" s="151">
        <f t="shared" si="118"/>
        <v>-4.2541378998102168E-2</v>
      </c>
      <c r="H66" s="151">
        <f t="shared" si="118"/>
        <v>-6.7314655482566049E-3</v>
      </c>
      <c r="I66" s="151">
        <f t="shared" si="118"/>
        <v>-1.7080866952394046E-4</v>
      </c>
      <c r="J66" s="151">
        <f t="shared" si="118"/>
        <v>-9.6428165639322484E-3</v>
      </c>
      <c r="K66" s="151">
        <f t="shared" si="118"/>
        <v>-2.7911449088441957E-2</v>
      </c>
      <c r="L66" s="151">
        <f t="shared" si="118"/>
        <v>-2.9928123319706998E-2</v>
      </c>
      <c r="M66" s="151">
        <f t="shared" si="118"/>
        <v>-2.1361342568246122E-2</v>
      </c>
      <c r="N66" s="151">
        <f t="shared" si="118"/>
        <v>-9.0209958701623821E-2</v>
      </c>
      <c r="O66" s="151">
        <f t="shared" si="118"/>
        <v>-4.2208911834498722E-2</v>
      </c>
      <c r="P66" s="151">
        <f t="shared" ca="1" si="118"/>
        <v>-1.4713854785481449E-2</v>
      </c>
      <c r="Q66" s="152">
        <f>IFERROR(Q65/Q$11,"")</f>
        <v>-4.4073234186791106E-2</v>
      </c>
      <c r="R66" s="151">
        <f t="shared" ref="R66:AO66" si="119">IFERROR(R65/R$11,"")</f>
        <v>-5.3615934775086749E-2</v>
      </c>
      <c r="S66" s="151">
        <f t="shared" si="119"/>
        <v>-4.6102878548949622E-2</v>
      </c>
      <c r="T66" s="151">
        <f t="shared" si="119"/>
        <v>-2.6113525327173575E-2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-4.1574985653892088E-2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-2.0989993937469888E-3</v>
      </c>
      <c r="E67" s="151">
        <f t="shared" ref="E67:AO67" si="122">IFERROR(E68/E$11,"")</f>
        <v>-3.5128281748484469E-3</v>
      </c>
      <c r="F67" s="151">
        <f t="shared" si="122"/>
        <v>-6.7741510916656195E-3</v>
      </c>
      <c r="G67" s="151">
        <f t="shared" si="122"/>
        <v>-7.3511981088777512E-3</v>
      </c>
      <c r="H67" s="151">
        <f t="shared" si="122"/>
        <v>-5.501508661115307E-3</v>
      </c>
      <c r="I67" s="151">
        <f t="shared" si="122"/>
        <v>-6.3493481335293728E-3</v>
      </c>
      <c r="J67" s="151">
        <f t="shared" si="122"/>
        <v>-1.0477291074272539E-2</v>
      </c>
      <c r="K67" s="151">
        <f t="shared" si="122"/>
        <v>-1.3060066132577328E-2</v>
      </c>
      <c r="L67" s="151">
        <f t="shared" si="122"/>
        <v>-5.1960646871738363E-3</v>
      </c>
      <c r="M67" s="151">
        <f t="shared" si="122"/>
        <v>-8.2706565500211219E-3</v>
      </c>
      <c r="N67" s="151">
        <f t="shared" si="122"/>
        <v>-2.9010631984632881E-2</v>
      </c>
      <c r="O67" s="151">
        <f t="shared" si="122"/>
        <v>-6.973405686681749E-3</v>
      </c>
      <c r="P67" s="151">
        <f t="shared" ca="1" si="122"/>
        <v>-4.7799707979455331E-3</v>
      </c>
      <c r="Q67" s="152">
        <f t="shared" si="122"/>
        <v>-3.9755996833088243E-3</v>
      </c>
      <c r="R67" s="151">
        <f t="shared" si="122"/>
        <v>-1.7292381194755079E-2</v>
      </c>
      <c r="S67" s="151">
        <f t="shared" si="122"/>
        <v>-3.340922666682359E-2</v>
      </c>
      <c r="T67" s="151">
        <f t="shared" si="122"/>
        <v>-1.729577632488126E-2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-1.7731564317397534E-2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9.9445782160035093E-3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-3.7250000000000001</v>
      </c>
      <c r="E68" s="168">
        <f t="shared" ref="E68:O68" si="123">+E69+E71</f>
        <v>-5.6541399999999991</v>
      </c>
      <c r="F68" s="168">
        <f t="shared" si="123"/>
        <v>-7.7249999999999996</v>
      </c>
      <c r="G68" s="168">
        <f t="shared" si="123"/>
        <v>-8.2449999999999992</v>
      </c>
      <c r="H68" s="168">
        <f t="shared" si="123"/>
        <v>-12.5</v>
      </c>
      <c r="I68" s="168">
        <f t="shared" si="123"/>
        <v>-17</v>
      </c>
      <c r="J68" s="168">
        <f t="shared" si="123"/>
        <v>-19.774999999999999</v>
      </c>
      <c r="K68" s="168">
        <f t="shared" si="123"/>
        <v>-42.799839999999996</v>
      </c>
      <c r="L68" s="168">
        <f t="shared" si="123"/>
        <v>-16.025459999999999</v>
      </c>
      <c r="M68" s="168">
        <f t="shared" si="123"/>
        <v>-48.607930000000003</v>
      </c>
      <c r="N68" s="168">
        <f t="shared" si="123"/>
        <v>-115.16318000000001</v>
      </c>
      <c r="O68" s="168">
        <f t="shared" si="123"/>
        <v>-30.979879999999998</v>
      </c>
      <c r="P68" s="168">
        <f ca="1">SUMIF($D$4:$O$4,"&lt;"&amp;MONTH(TODAY()),$D68:$O68)</f>
        <v>-37.849139999999998</v>
      </c>
      <c r="Q68" s="169">
        <f>+Q69+Q71</f>
        <v>-38.171440000000011</v>
      </c>
      <c r="R68" s="168">
        <f t="shared" ref="R68:AB68" si="124">+R69+R71</f>
        <v>-151.46514000000002</v>
      </c>
      <c r="S68" s="168">
        <f t="shared" si="124"/>
        <v>-299.87114000000003</v>
      </c>
      <c r="T68" s="168">
        <f t="shared" si="124"/>
        <v>-190.27500000000001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-679.78272000000004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-3.7250000000000001</v>
      </c>
      <c r="E69" s="156">
        <v>-5.6541399999999991</v>
      </c>
      <c r="F69" s="156">
        <v>-7.7249999999999996</v>
      </c>
      <c r="G69" s="156">
        <v>-8.2449999999999992</v>
      </c>
      <c r="H69" s="156">
        <v>-12.5</v>
      </c>
      <c r="I69" s="156">
        <v>-17</v>
      </c>
      <c r="J69" s="156">
        <v>-19.774999999999999</v>
      </c>
      <c r="K69" s="156">
        <v>-42.799839999999996</v>
      </c>
      <c r="L69" s="156">
        <v>-16.025459999999999</v>
      </c>
      <c r="M69" s="156">
        <v>-48.607930000000003</v>
      </c>
      <c r="N69" s="156">
        <v>-115.16318000000001</v>
      </c>
      <c r="O69" s="156">
        <v>-30.979879999999998</v>
      </c>
      <c r="P69" s="156">
        <f ca="1">SUMIF($D$4:$O$4,"&lt;"&amp;MONTH(TODAY()),$D69:$O69)</f>
        <v>-37.849139999999998</v>
      </c>
      <c r="Q69" s="157">
        <v>-38.171440000000011</v>
      </c>
      <c r="R69" s="156">
        <v>-151.46514000000002</v>
      </c>
      <c r="S69" s="156">
        <v>-299.87114000000003</v>
      </c>
      <c r="T69" s="156">
        <v>-190.27500000000001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-679.78272000000004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-2.0989993937469888E-3</v>
      </c>
      <c r="E70" s="154">
        <f t="shared" ref="E70:P70" si="126">IFERROR(E69/E$11,"")</f>
        <v>-3.5128281748484469E-3</v>
      </c>
      <c r="F70" s="154">
        <f t="shared" si="126"/>
        <v>-6.7741510916656195E-3</v>
      </c>
      <c r="G70" s="154">
        <f t="shared" si="126"/>
        <v>-7.3511981088777512E-3</v>
      </c>
      <c r="H70" s="154">
        <f t="shared" si="126"/>
        <v>-5.501508661115307E-3</v>
      </c>
      <c r="I70" s="154">
        <f t="shared" si="126"/>
        <v>-6.3493481335293728E-3</v>
      </c>
      <c r="J70" s="154">
        <f t="shared" si="126"/>
        <v>-1.0477291074272539E-2</v>
      </c>
      <c r="K70" s="154">
        <f t="shared" si="126"/>
        <v>-1.3060066132577328E-2</v>
      </c>
      <c r="L70" s="154">
        <f t="shared" si="126"/>
        <v>-5.1960646871738363E-3</v>
      </c>
      <c r="M70" s="154">
        <f t="shared" si="126"/>
        <v>-8.2706565500211219E-3</v>
      </c>
      <c r="N70" s="154">
        <f t="shared" si="126"/>
        <v>-2.9010631984632881E-2</v>
      </c>
      <c r="O70" s="154">
        <f t="shared" si="126"/>
        <v>-6.973405686681749E-3</v>
      </c>
      <c r="P70" s="154">
        <f t="shared" ca="1" si="126"/>
        <v>-4.7799707979455331E-3</v>
      </c>
      <c r="Q70" s="172">
        <f>IFERROR(Q69/Q$11,"")</f>
        <v>-3.9755996833088243E-3</v>
      </c>
      <c r="R70" s="154">
        <f t="shared" ref="R70:AO70" si="127">IFERROR(R69/R$11,"")</f>
        <v>-1.7292381194755079E-2</v>
      </c>
      <c r="S70" s="154">
        <f t="shared" si="127"/>
        <v>-3.340922666682359E-2</v>
      </c>
      <c r="T70" s="154">
        <f t="shared" si="127"/>
        <v>-1.729577632488126E-2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-1.7731564317397534E-2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-3.4150300000000007</v>
      </c>
      <c r="E73" s="176">
        <f t="shared" si="134"/>
        <v>-30.945410000000003</v>
      </c>
      <c r="F73" s="176">
        <f t="shared" si="134"/>
        <v>-45.668929999999996</v>
      </c>
      <c r="G73" s="176">
        <f t="shared" si="134"/>
        <v>-48.292049999999996</v>
      </c>
      <c r="H73" s="176">
        <f t="shared" si="134"/>
        <v>-20.57884</v>
      </c>
      <c r="I73" s="176">
        <f t="shared" si="134"/>
        <v>-2.35182</v>
      </c>
      <c r="J73" s="176">
        <f t="shared" si="134"/>
        <v>-16.410599999999999</v>
      </c>
      <c r="K73" s="176">
        <f t="shared" si="134"/>
        <v>-35.262040000000006</v>
      </c>
      <c r="L73" s="176">
        <f t="shared" si="134"/>
        <v>-55.521000000000001</v>
      </c>
      <c r="M73" s="176">
        <f t="shared" si="134"/>
        <v>-51.288059999999994</v>
      </c>
      <c r="N73" s="176">
        <f t="shared" si="134"/>
        <v>-39.094500000000004</v>
      </c>
      <c r="O73" s="176">
        <f t="shared" si="134"/>
        <v>-81.974950000000007</v>
      </c>
      <c r="P73" s="176">
        <f ca="1">SUMIF($D$4:$O$4,"&lt;"&amp;MONTH(TODAY()),$D73:$O73)</f>
        <v>-148.90026</v>
      </c>
      <c r="Q73" s="177">
        <f t="shared" ref="Q73:AB73" si="135">+Q75+Q77+Q79+Q81+Q83</f>
        <v>-40.749670000000002</v>
      </c>
      <c r="R73" s="176">
        <f t="shared" si="135"/>
        <v>-152.7903</v>
      </c>
      <c r="S73" s="176">
        <f t="shared" si="135"/>
        <v>-32.077500000000001</v>
      </c>
      <c r="T73" s="176">
        <f t="shared" si="135"/>
        <v>-125.28032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-350.89779000000004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1.5942224444810278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-1.9243344696987328E-3</v>
      </c>
      <c r="E74" s="182">
        <f t="shared" si="137"/>
        <v>-1.9225896092108952E-2</v>
      </c>
      <c r="F74" s="182">
        <f t="shared" si="137"/>
        <v>-4.0047667574718546E-2</v>
      </c>
      <c r="G74" s="182">
        <f t="shared" si="137"/>
        <v>-4.3056934703921142E-2</v>
      </c>
      <c r="H74" s="182">
        <f t="shared" si="137"/>
        <v>-9.0571733196564887E-3</v>
      </c>
      <c r="I74" s="182">
        <f t="shared" si="137"/>
        <v>-8.7838376043512063E-4</v>
      </c>
      <c r="J74" s="182">
        <f t="shared" si="137"/>
        <v>-8.694747555168492E-3</v>
      </c>
      <c r="K74" s="182">
        <f t="shared" si="137"/>
        <v>-1.075996018605647E-2</v>
      </c>
      <c r="L74" s="182">
        <f t="shared" si="137"/>
        <v>-1.8002023498643945E-2</v>
      </c>
      <c r="M74" s="182">
        <f t="shared" si="137"/>
        <v>-8.7266816212267471E-3</v>
      </c>
      <c r="N74" s="182">
        <f t="shared" si="137"/>
        <v>-9.8482531667085805E-3</v>
      </c>
      <c r="O74" s="182">
        <f t="shared" si="137"/>
        <v>-1.8452123846039822E-2</v>
      </c>
      <c r="P74" s="182">
        <f t="shared" ca="1" si="137"/>
        <v>-1.8804625273031231E-2</v>
      </c>
      <c r="Q74" s="183">
        <f t="shared" si="137"/>
        <v>-4.2441253237221086E-3</v>
      </c>
      <c r="R74" s="182">
        <f t="shared" si="137"/>
        <v>-1.7443671266279402E-2</v>
      </c>
      <c r="S74" s="182">
        <f t="shared" si="137"/>
        <v>-3.5738166347219465E-3</v>
      </c>
      <c r="T74" s="182">
        <f t="shared" si="137"/>
        <v>-1.1387835462512408E-2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-9.152875689775776E-3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-3.1669099241408732E-2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-12</v>
      </c>
      <c r="M75" s="188">
        <v>0</v>
      </c>
      <c r="N75" s="188">
        <v>-14.321999999999999</v>
      </c>
      <c r="O75" s="188">
        <v>-53.572000000000003</v>
      </c>
      <c r="P75" s="188">
        <f ca="1">SUMIF($D$4:$O$4,"&lt;"&amp;MONTH(TODAY()),$D75:$O75)</f>
        <v>0</v>
      </c>
      <c r="Q75" s="189">
        <v>-18.75</v>
      </c>
      <c r="R75" s="188">
        <v>-110.60676000000001</v>
      </c>
      <c r="S75" s="188">
        <v>-4.5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-133.85676000000001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0</v>
      </c>
      <c r="E76" s="190">
        <f t="shared" ref="E76:P76" si="139">IFERROR(E75/E$11,"")</f>
        <v>0</v>
      </c>
      <c r="F76" s="190">
        <f t="shared" si="139"/>
        <v>0</v>
      </c>
      <c r="G76" s="190">
        <f t="shared" si="139"/>
        <v>0</v>
      </c>
      <c r="H76" s="190">
        <f t="shared" si="139"/>
        <v>0</v>
      </c>
      <c r="I76" s="190">
        <f t="shared" si="139"/>
        <v>0</v>
      </c>
      <c r="J76" s="190">
        <f t="shared" si="139"/>
        <v>0</v>
      </c>
      <c r="K76" s="190">
        <f t="shared" si="139"/>
        <v>0</v>
      </c>
      <c r="L76" s="190">
        <f t="shared" si="139"/>
        <v>-3.8908571888785744E-3</v>
      </c>
      <c r="M76" s="190">
        <f t="shared" si="139"/>
        <v>0</v>
      </c>
      <c r="N76" s="190">
        <f t="shared" si="139"/>
        <v>-3.6078395133228528E-3</v>
      </c>
      <c r="O76" s="190">
        <f t="shared" si="139"/>
        <v>-1.2058771352468594E-2</v>
      </c>
      <c r="P76" s="190">
        <f t="shared" ca="1" si="139"/>
        <v>0</v>
      </c>
      <c r="Q76" s="191">
        <f>IFERROR(Q75/Q$11,"")</f>
        <v>-1.9528342148485997E-3</v>
      </c>
      <c r="R76" s="190">
        <f t="shared" ref="R76:AO76" si="140">IFERROR(R75/R$11,"")</f>
        <v>-1.2627686189949637E-2</v>
      </c>
      <c r="S76" s="190">
        <f t="shared" si="140"/>
        <v>-5.0135374814897545E-4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-3.4915417521328663E-3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-8.3119600000000009</v>
      </c>
      <c r="E77" s="188">
        <v>-12.85393</v>
      </c>
      <c r="F77" s="188">
        <v>-7.75467</v>
      </c>
      <c r="G77" s="188">
        <v>-5.9447600000000005</v>
      </c>
      <c r="H77" s="188">
        <v>-2.8189700000000002</v>
      </c>
      <c r="I77" s="188">
        <v>-0.60902999999999996</v>
      </c>
      <c r="J77" s="188">
        <v>0</v>
      </c>
      <c r="K77" s="188">
        <v>0</v>
      </c>
      <c r="L77" s="188">
        <v>0</v>
      </c>
      <c r="M77" s="188">
        <v>-2.8189700000000002</v>
      </c>
      <c r="N77" s="188">
        <v>-2.8189700000000002</v>
      </c>
      <c r="O77" s="188">
        <v>0</v>
      </c>
      <c r="P77" s="188">
        <f ca="1">SUMIF($D$4:$O$4,"&lt;"&amp;MONTH(TODAY()),$D77:$O77)</f>
        <v>-37.684290000000004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-4.6837044297581799E-3</v>
      </c>
      <c r="E78" s="190">
        <f t="shared" ref="E78:P78" si="143">IFERROR(E77/E$11,"")</f>
        <v>-7.9859443631621618E-3</v>
      </c>
      <c r="F78" s="190">
        <f t="shared" si="143"/>
        <v>-6.8001690933341919E-3</v>
      </c>
      <c r="G78" s="190">
        <f t="shared" si="143"/>
        <v>-5.3003163698886729E-3</v>
      </c>
      <c r="H78" s="190">
        <f t="shared" si="143"/>
        <v>-1.2406870296339373E-3</v>
      </c>
      <c r="I78" s="190">
        <f t="shared" si="143"/>
        <v>-2.2746726433902316E-4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-4.7964874650726827E-4</v>
      </c>
      <c r="N78" s="190">
        <f t="shared" si="143"/>
        <v>-7.1012368055241748E-4</v>
      </c>
      <c r="O78" s="190">
        <f t="shared" si="143"/>
        <v>0</v>
      </c>
      <c r="P78" s="190">
        <f t="shared" ca="1" si="143"/>
        <v>-4.7591518787827381E-3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-16.336869999999998</v>
      </c>
      <c r="I79" s="188">
        <v>-1.7427900000000001</v>
      </c>
      <c r="J79" s="188">
        <v>-24.17353</v>
      </c>
      <c r="K79" s="188">
        <v>-37.574490000000004</v>
      </c>
      <c r="L79" s="188">
        <v>-43.521000000000001</v>
      </c>
      <c r="M79" s="188">
        <v>-48.469089999999994</v>
      </c>
      <c r="N79" s="188">
        <v>-21.953530000000004</v>
      </c>
      <c r="O79" s="188">
        <v>-15.69495</v>
      </c>
      <c r="P79" s="188">
        <f ca="1">SUMIF($D$4:$O$4,"&lt;"&amp;MONTH(TODAY()),$D79:$O79)</f>
        <v>-16.336869999999998</v>
      </c>
      <c r="Q79" s="189">
        <v>-14.07</v>
      </c>
      <c r="R79" s="188">
        <v>-42.183539999999994</v>
      </c>
      <c r="S79" s="188">
        <v>-27.577500000000001</v>
      </c>
      <c r="T79" s="188">
        <v>-125.28032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-209.11135999999999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0</v>
      </c>
      <c r="E80" s="190">
        <f t="shared" ref="E80:P80" si="147">IFERROR(E79/E$11,"")</f>
        <v>0</v>
      </c>
      <c r="F80" s="190">
        <f t="shared" si="147"/>
        <v>0</v>
      </c>
      <c r="G80" s="190">
        <f t="shared" si="147"/>
        <v>0</v>
      </c>
      <c r="H80" s="190">
        <f t="shared" si="147"/>
        <v>-7.1901945440411849E-3</v>
      </c>
      <c r="I80" s="190">
        <f t="shared" si="147"/>
        <v>-6.5091649609609744E-4</v>
      </c>
      <c r="J80" s="190">
        <f t="shared" si="147"/>
        <v>-1.2807742609489732E-2</v>
      </c>
      <c r="K80" s="190">
        <f t="shared" si="147"/>
        <v>-1.1465587822241054E-2</v>
      </c>
      <c r="L80" s="190">
        <f t="shared" si="147"/>
        <v>-1.4111166309765369E-2</v>
      </c>
      <c r="M80" s="190">
        <f t="shared" si="147"/>
        <v>-8.2470328747194788E-3</v>
      </c>
      <c r="N80" s="190">
        <f t="shared" si="147"/>
        <v>-5.5302899728333103E-3</v>
      </c>
      <c r="O80" s="190">
        <f t="shared" si="147"/>
        <v>-3.5328495004559647E-3</v>
      </c>
      <c r="P80" s="190">
        <f t="shared" ca="1" si="147"/>
        <v>-2.0631845672010626E-3</v>
      </c>
      <c r="Q80" s="191">
        <f>IFERROR(Q79/Q$11,"")</f>
        <v>-1.4654067948223892E-3</v>
      </c>
      <c r="R80" s="190">
        <f t="shared" ref="R80:AO80" si="148">IFERROR(R79/R$11,"")</f>
        <v>-4.8159850763297646E-3</v>
      </c>
      <c r="S80" s="190">
        <f t="shared" si="148"/>
        <v>-3.072462886572971E-3</v>
      </c>
      <c r="T80" s="190">
        <f t="shared" si="148"/>
        <v>-1.1387835462512408E-2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-5.4544951206445345E-3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4.8969300000000002</v>
      </c>
      <c r="E81" s="188">
        <v>-18.091480000000001</v>
      </c>
      <c r="F81" s="188">
        <v>-37.914259999999999</v>
      </c>
      <c r="G81" s="188">
        <v>-42.347289999999994</v>
      </c>
      <c r="H81" s="188">
        <v>-1.423</v>
      </c>
      <c r="I81" s="188">
        <v>0</v>
      </c>
      <c r="J81" s="188">
        <v>7.7629299999999999</v>
      </c>
      <c r="K81" s="188">
        <v>2.3124500000000001</v>
      </c>
      <c r="L81" s="188">
        <v>0</v>
      </c>
      <c r="M81" s="188">
        <v>0</v>
      </c>
      <c r="N81" s="188">
        <v>0</v>
      </c>
      <c r="O81" s="188">
        <v>-12.708</v>
      </c>
      <c r="P81" s="188">
        <f ca="1">SUMIF($D$4:$O$4,"&lt;"&amp;MONTH(TODAY()),$D81:$O81)</f>
        <v>-94.879099999999994</v>
      </c>
      <c r="Q81" s="189">
        <v>-7.9296699999999998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-7.9296699999999998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2.7593699600594475E-3</v>
      </c>
      <c r="E82" s="190">
        <f t="shared" ref="E82:P82" si="151">IFERROR(E81/E$11,"")</f>
        <v>-1.1239951728946788E-2</v>
      </c>
      <c r="F82" s="190">
        <f t="shared" si="151"/>
        <v>-3.3247498481384356E-2</v>
      </c>
      <c r="G82" s="190">
        <f t="shared" si="151"/>
        <v>-3.7756618334032467E-2</v>
      </c>
      <c r="H82" s="190">
        <f t="shared" si="151"/>
        <v>-6.2629174598136659E-4</v>
      </c>
      <c r="I82" s="190">
        <f t="shared" si="151"/>
        <v>0</v>
      </c>
      <c r="J82" s="190">
        <f t="shared" si="151"/>
        <v>4.1129950543212397E-3</v>
      </c>
      <c r="K82" s="190">
        <f t="shared" si="151"/>
        <v>7.0562763618458495E-4</v>
      </c>
      <c r="L82" s="190">
        <f t="shared" si="151"/>
        <v>0</v>
      </c>
      <c r="M82" s="190">
        <f t="shared" si="151"/>
        <v>0</v>
      </c>
      <c r="N82" s="190">
        <f t="shared" si="151"/>
        <v>0</v>
      </c>
      <c r="O82" s="190">
        <f t="shared" si="151"/>
        <v>-2.8605029931152632E-3</v>
      </c>
      <c r="P82" s="190">
        <f t="shared" ca="1" si="151"/>
        <v>-1.1982288827047431E-2</v>
      </c>
      <c r="Q82" s="191">
        <f>IFERROR(Q81/Q$11,"")</f>
        <v>-8.2588431405111978E-4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-2.0683881699837514E-4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-42.235289999999992</v>
      </c>
      <c r="E85" s="176">
        <f t="shared" ref="E85:AB85" si="159">E87+E89+E91+E97+E99</f>
        <v>-45.401580000000003</v>
      </c>
      <c r="F85" s="176">
        <f t="shared" si="159"/>
        <v>-73.141430000000014</v>
      </c>
      <c r="G85" s="176">
        <f t="shared" si="159"/>
        <v>-82.444220000000001</v>
      </c>
      <c r="H85" s="176">
        <f t="shared" si="159"/>
        <v>-22.13165</v>
      </c>
      <c r="I85" s="176">
        <f t="shared" si="159"/>
        <v>-77.408180000000002</v>
      </c>
      <c r="J85" s="176">
        <f t="shared" si="159"/>
        <v>-36.133750000000006</v>
      </c>
      <c r="K85" s="176">
        <f t="shared" si="159"/>
        <v>-64.872060000000005</v>
      </c>
      <c r="L85" s="176">
        <f t="shared" si="159"/>
        <v>-53.958039999999997</v>
      </c>
      <c r="M85" s="176">
        <f t="shared" si="159"/>
        <v>-129.83229000000003</v>
      </c>
      <c r="N85" s="176">
        <f t="shared" si="159"/>
        <v>-112.96014</v>
      </c>
      <c r="O85" s="176">
        <f t="shared" si="159"/>
        <v>-86.575540000000004</v>
      </c>
      <c r="P85" s="176">
        <f t="shared" ca="1" si="159"/>
        <v>-265.35417000000001</v>
      </c>
      <c r="Q85" s="177">
        <f>Q87+Q89+Q91+Q97+Q99+Q93+Q95</f>
        <v>-135.02244999999999</v>
      </c>
      <c r="R85" s="176">
        <f t="shared" ref="R85:T85" si="160">R87+R89+R91+R97+R99+R93+R95</f>
        <v>-155.84858999999997</v>
      </c>
      <c r="S85" s="176">
        <f t="shared" si="160"/>
        <v>-124.08748000000001</v>
      </c>
      <c r="T85" s="176">
        <f t="shared" si="160"/>
        <v>-117.54311999999999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-532.50163999999995</v>
      </c>
      <c r="AD85" s="176">
        <v>-165.32725356666666</v>
      </c>
      <c r="AE85" s="176">
        <v>-165.32725356666666</v>
      </c>
      <c r="AF85" s="176">
        <v>-165.32725356666666</v>
      </c>
      <c r="AG85" s="176">
        <v>-165.32725356666666</v>
      </c>
      <c r="AH85" s="176">
        <v>-165.32725356666666</v>
      </c>
      <c r="AI85" s="176">
        <v>-165.32725356666666</v>
      </c>
      <c r="AJ85" s="176">
        <v>-165.32725356666666</v>
      </c>
      <c r="AK85" s="176">
        <v>-165.32725356666666</v>
      </c>
      <c r="AL85" s="176">
        <v>-165.32725356666666</v>
      </c>
      <c r="AM85" s="176">
        <v>-165.32725356666666</v>
      </c>
      <c r="AN85" s="176">
        <v>-165.32725356666666</v>
      </c>
      <c r="AO85" s="178">
        <v>-165.32725356666666</v>
      </c>
      <c r="AP85" s="5"/>
      <c r="AQ85" s="179">
        <v>-165.32725356666666</v>
      </c>
      <c r="AR85" s="178">
        <f ca="1">SUMIF($AD$4:$AO$4,"&lt;"&amp;MONTH(TODAY()),$AD85:$AO85)</f>
        <v>-826.63626783333325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0.42572905656697313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-0.28902756524288453</v>
      </c>
      <c r="AV85" s="45">
        <f ca="1">IFERROR(($AC85/$AR85)-1,"")</f>
        <v>-0.35582110207223194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-2.3799153853618318E-2</v>
      </c>
      <c r="E86" s="196">
        <f t="shared" si="162"/>
        <v>-2.8207286944899806E-2</v>
      </c>
      <c r="F86" s="196">
        <f t="shared" si="162"/>
        <v>-6.4138653447311927E-2</v>
      </c>
      <c r="G86" s="196">
        <f t="shared" si="162"/>
        <v>-7.3506827671546551E-2</v>
      </c>
      <c r="H86" s="196">
        <f t="shared" si="162"/>
        <v>-9.7405971327818065E-3</v>
      </c>
      <c r="I86" s="196">
        <f t="shared" si="162"/>
        <v>-2.8911263717817985E-2</v>
      </c>
      <c r="J86" s="196">
        <f t="shared" si="162"/>
        <v>-1.9144567198735547E-2</v>
      </c>
      <c r="K86" s="196">
        <f t="shared" si="162"/>
        <v>-1.9795246752243104E-2</v>
      </c>
      <c r="L86" s="196">
        <f t="shared" si="162"/>
        <v>-1.7495252319316472E-2</v>
      </c>
      <c r="M86" s="196">
        <f t="shared" si="162"/>
        <v>-2.2091010246532653E-2</v>
      </c>
      <c r="N86" s="196">
        <f t="shared" si="162"/>
        <v>-2.8455666563502395E-2</v>
      </c>
      <c r="O86" s="196">
        <f t="shared" si="162"/>
        <v>-1.9487692107378832E-2</v>
      </c>
      <c r="P86" s="196">
        <f t="shared" ca="1" si="162"/>
        <v>-3.3511598512227084E-2</v>
      </c>
      <c r="Q86" s="197">
        <f t="shared" si="162"/>
        <v>-1.4062744540409828E-2</v>
      </c>
      <c r="R86" s="196">
        <f t="shared" si="162"/>
        <v>-1.7792828283426099E-2</v>
      </c>
      <c r="S86" s="196">
        <f t="shared" si="162"/>
        <v>-1.3824827376969119E-2</v>
      </c>
      <c r="T86" s="196">
        <f t="shared" si="162"/>
        <v>-1.0684532976211676E-2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-1.3889860393597039E-2</v>
      </c>
      <c r="AD86" s="185">
        <f t="shared" si="162"/>
        <v>-4.0243850597109512E-2</v>
      </c>
      <c r="AE86" s="185">
        <f t="shared" si="162"/>
        <v>-3.8233158026403535E-2</v>
      </c>
      <c r="AF86" s="185">
        <f t="shared" si="162"/>
        <v>-3.5967536194827107E-2</v>
      </c>
      <c r="AG86" s="185">
        <f t="shared" si="162"/>
        <v>-3.3247248873772728E-2</v>
      </c>
      <c r="AH86" s="185">
        <f t="shared" si="162"/>
        <v>-3.0761849299830928E-2</v>
      </c>
      <c r="AI86" s="185">
        <f t="shared" si="162"/>
        <v>-2.8529157180719023E-2</v>
      </c>
      <c r="AJ86" s="185">
        <f t="shared" si="162"/>
        <v>-2.600148520384514E-2</v>
      </c>
      <c r="AK86" s="185">
        <f t="shared" si="162"/>
        <v>-2.4815812242964572E-2</v>
      </c>
      <c r="AL86" s="185">
        <f t="shared" si="162"/>
        <v>-2.4175403970281964E-2</v>
      </c>
      <c r="AM86" s="185">
        <f t="shared" si="162"/>
        <v>-2.3227539050118824E-2</v>
      </c>
      <c r="AN86" s="185">
        <f t="shared" si="162"/>
        <v>-2.2137720184214171E-2</v>
      </c>
      <c r="AO86" s="186">
        <f t="shared" si="162"/>
        <v>-2.1046843236683287E-2</v>
      </c>
      <c r="AP86" s="5"/>
      <c r="AQ86" s="146">
        <f>IFERROR(AQ85/AQ$11,"")</f>
        <v>-3.3247248873772728E-2</v>
      </c>
      <c r="AR86" s="147">
        <f ca="1">IFERROR(AR85/AR$11,"")</f>
        <v>-3.5362642373511874E-2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-6.2822294695334874E-2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-2.256271589756105E-2</v>
      </c>
      <c r="AV86" s="45">
        <f ca="1">IF($AR86&lt;&gt;0,IFERROR(($AR86-$AC86),""),"")</f>
        <v>-2.1472781979914833E-2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-0.99741000000000002</v>
      </c>
      <c r="K87" s="176">
        <v>-41.86</v>
      </c>
      <c r="L87" s="176">
        <v>-27.074000000000002</v>
      </c>
      <c r="M87" s="176">
        <v>-97.305000000000007</v>
      </c>
      <c r="N87" s="176">
        <v>-89.880839999999992</v>
      </c>
      <c r="O87" s="176">
        <v>-42.13</v>
      </c>
      <c r="P87" s="176">
        <f ca="1">SUMIF($D$4:$O$4,"&lt;"&amp;MONTH(TODAY()),$D87:$O87)</f>
        <v>0</v>
      </c>
      <c r="Q87" s="177">
        <v>-109.15930999999999</v>
      </c>
      <c r="R87" s="176">
        <v>-83.474999999999994</v>
      </c>
      <c r="S87" s="176">
        <v>-89.45</v>
      </c>
      <c r="T87" s="176">
        <v>-101.621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-383.70530999999994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0</v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-5.2845283895778378E-4</v>
      </c>
      <c r="K88" s="185">
        <f t="shared" si="164"/>
        <v>-1.2773280655013826E-2</v>
      </c>
      <c r="L88" s="185">
        <f t="shared" si="164"/>
        <v>-8.7784222943082107E-3</v>
      </c>
      <c r="M88" s="185">
        <f t="shared" si="164"/>
        <v>-1.6556480302695575E-2</v>
      </c>
      <c r="N88" s="185">
        <f t="shared" si="164"/>
        <v>-2.264178508885974E-2</v>
      </c>
      <c r="O88" s="185">
        <f t="shared" si="164"/>
        <v>-9.4832382042765225E-3</v>
      </c>
      <c r="P88" s="185">
        <f t="shared" ca="1" si="164"/>
        <v>0</v>
      </c>
      <c r="Q88" s="199">
        <f t="shared" si="164"/>
        <v>-1.1369068556654127E-2</v>
      </c>
      <c r="R88" s="185">
        <f t="shared" si="164"/>
        <v>-9.5301236986423416E-3</v>
      </c>
      <c r="S88" s="185">
        <f t="shared" si="164"/>
        <v>-9.965798393761301E-3</v>
      </c>
      <c r="T88" s="185">
        <f t="shared" si="164"/>
        <v>-9.2372307760386716E-3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-1.0008632439482953E-2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-40.875209999999996</v>
      </c>
      <c r="E89" s="176">
        <v>-44.041580000000003</v>
      </c>
      <c r="F89" s="176">
        <v>-71.781430000000015</v>
      </c>
      <c r="G89" s="176">
        <v>-80.965640000000008</v>
      </c>
      <c r="H89" s="176">
        <v>-20.771650000000001</v>
      </c>
      <c r="I89" s="176">
        <v>-76.048180000000002</v>
      </c>
      <c r="J89" s="176">
        <v>-33.776340000000005</v>
      </c>
      <c r="K89" s="176">
        <v>-20.972059999999999</v>
      </c>
      <c r="L89" s="176">
        <v>-25.524039999999999</v>
      </c>
      <c r="M89" s="176">
        <v>-31.167290000000001</v>
      </c>
      <c r="N89" s="176">
        <v>-21.719819999999999</v>
      </c>
      <c r="O89" s="176">
        <v>-43.075249999999997</v>
      </c>
      <c r="P89" s="176">
        <f ca="1">SUMIF($D$4:$O$4,"&lt;"&amp;MONTH(TODAY()),$D89:$O89)</f>
        <v>-258.43551000000002</v>
      </c>
      <c r="Q89" s="177">
        <v>-20.40314</v>
      </c>
      <c r="R89" s="176">
        <v>-34.105830000000005</v>
      </c>
      <c r="S89" s="176">
        <v>-28.534500000000001</v>
      </c>
      <c r="T89" s="176">
        <v>-14.562119999999998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-97.605590000000007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-2.3032762687055258E-2</v>
      </c>
      <c r="E90" s="185">
        <f t="shared" si="166"/>
        <v>-2.7362340353942756E-2</v>
      </c>
      <c r="F90" s="185">
        <f t="shared" si="166"/>
        <v>-6.2946052090073701E-2</v>
      </c>
      <c r="G90" s="185">
        <f t="shared" si="166"/>
        <v>-7.2188533614563608E-2</v>
      </c>
      <c r="H90" s="185">
        <f t="shared" si="166"/>
        <v>-9.142032990452461E-3</v>
      </c>
      <c r="I90" s="185">
        <f t="shared" si="166"/>
        <v>-2.8403315867135636E-2</v>
      </c>
      <c r="J90" s="185">
        <f t="shared" si="166"/>
        <v>-1.7895552242912494E-2</v>
      </c>
      <c r="K90" s="185">
        <f t="shared" si="166"/>
        <v>-6.3994746367364852E-3</v>
      </c>
      <c r="L90" s="185">
        <f t="shared" si="166"/>
        <v>-8.2758662102686894E-3</v>
      </c>
      <c r="M90" s="185">
        <f t="shared" si="166"/>
        <v>-5.3031254609054081E-3</v>
      </c>
      <c r="N90" s="185">
        <f t="shared" si="166"/>
        <v>-5.4714163397751687E-3</v>
      </c>
      <c r="O90" s="185">
        <f t="shared" si="166"/>
        <v>-9.6960089356459105E-3</v>
      </c>
      <c r="P90" s="185">
        <f t="shared" ca="1" si="166"/>
        <v>-3.2637840409376832E-2</v>
      </c>
      <c r="Q90" s="199">
        <f t="shared" si="166"/>
        <v>-2.12501066039179E-3</v>
      </c>
      <c r="R90" s="185">
        <f t="shared" si="166"/>
        <v>-3.8937739292586641E-3</v>
      </c>
      <c r="S90" s="185">
        <f t="shared" si="166"/>
        <v>-3.1790841170126535E-3</v>
      </c>
      <c r="T90" s="185">
        <f t="shared" si="166"/>
        <v>-1.3236797810331354E-3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-2.5459602692203378E-3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-1.71</v>
      </c>
      <c r="R91" s="176">
        <f t="shared" ref="R91:AB91" si="169">+R93+R95</f>
        <v>-18.098200000000002</v>
      </c>
      <c r="S91" s="176">
        <f t="shared" si="169"/>
        <v>-2.15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-21.958200000000001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0</v>
      </c>
      <c r="Q92" s="199">
        <f t="shared" si="171"/>
        <v>-1.780984803941923E-4</v>
      </c>
      <c r="R92" s="185">
        <f t="shared" si="171"/>
        <v>-2.0662244351334993E-3</v>
      </c>
      <c r="S92" s="185">
        <f t="shared" si="171"/>
        <v>-2.3953567967117714E-4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-5.7276130172046521E-4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-1.71</v>
      </c>
      <c r="R93" s="176">
        <v>-18.098200000000002</v>
      </c>
      <c r="S93" s="176">
        <v>-2.15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-21.958200000000001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-1.780984803941923E-4</v>
      </c>
      <c r="R94" s="185">
        <f t="shared" si="173"/>
        <v>-2.0662244351334993E-3</v>
      </c>
      <c r="S94" s="185">
        <f t="shared" si="173"/>
        <v>-2.3953567967117714E-4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-5.7276130172046521E-4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-1.36008</v>
      </c>
      <c r="E97" s="176">
        <v>-1.36</v>
      </c>
      <c r="F97" s="176">
        <v>-1.36</v>
      </c>
      <c r="G97" s="176">
        <v>-1.47858</v>
      </c>
      <c r="H97" s="176">
        <v>-1.36</v>
      </c>
      <c r="I97" s="176">
        <v>-1.36</v>
      </c>
      <c r="J97" s="176">
        <v>-1.36</v>
      </c>
      <c r="K97" s="176">
        <v>-2.04</v>
      </c>
      <c r="L97" s="176">
        <v>-1.36</v>
      </c>
      <c r="M97" s="176">
        <v>-1.36</v>
      </c>
      <c r="N97" s="176">
        <v>-1.35948</v>
      </c>
      <c r="O97" s="176">
        <v>-1.37029</v>
      </c>
      <c r="P97" s="176">
        <f ca="1">SUMIF($D$4:$O$4,"&lt;"&amp;MONTH(TODAY()),$D97:$O97)</f>
        <v>-6.9186600000000009</v>
      </c>
      <c r="Q97" s="177">
        <v>-2.04</v>
      </c>
      <c r="R97" s="176">
        <v>-2.0713600000000003</v>
      </c>
      <c r="S97" s="176">
        <v>-1.80298</v>
      </c>
      <c r="T97" s="176">
        <v>-1.36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-7.2743400000000005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-7.6639116656306158E-4</v>
      </c>
      <c r="E98" s="185">
        <f t="shared" si="177"/>
        <v>-8.4494659095704899E-4</v>
      </c>
      <c r="F98" s="185">
        <f t="shared" si="177"/>
        <v>-1.1926013572382192E-3</v>
      </c>
      <c r="G98" s="185">
        <f t="shared" si="177"/>
        <v>-1.3182940569829553E-3</v>
      </c>
      <c r="H98" s="185">
        <f t="shared" si="177"/>
        <v>-5.9856414232934546E-4</v>
      </c>
      <c r="I98" s="185">
        <f t="shared" si="177"/>
        <v>-5.0794785068234989E-4</v>
      </c>
      <c r="J98" s="185">
        <f t="shared" si="177"/>
        <v>-7.2056211686526703E-4</v>
      </c>
      <c r="K98" s="185">
        <f t="shared" si="177"/>
        <v>-6.2249146049279047E-4</v>
      </c>
      <c r="L98" s="185">
        <f t="shared" si="177"/>
        <v>-4.4096381473957176E-4</v>
      </c>
      <c r="M98" s="185">
        <f t="shared" si="177"/>
        <v>-2.3140448293166826E-4</v>
      </c>
      <c r="N98" s="185">
        <f t="shared" si="177"/>
        <v>-3.4246513486748721E-4</v>
      </c>
      <c r="O98" s="185">
        <f t="shared" si="177"/>
        <v>-3.0844496745639863E-4</v>
      </c>
      <c r="P98" s="185">
        <f t="shared" ca="1" si="177"/>
        <v>-8.7375810285025889E-4</v>
      </c>
      <c r="Q98" s="199">
        <f t="shared" si="177"/>
        <v>-2.1246836257552765E-4</v>
      </c>
      <c r="R98" s="185">
        <f t="shared" si="177"/>
        <v>-2.3648178525809886E-4</v>
      </c>
      <c r="S98" s="185">
        <f t="shared" si="177"/>
        <v>-2.0087350685280884E-4</v>
      </c>
      <c r="T98" s="185">
        <f t="shared" si="177"/>
        <v>-1.2362241913986869E-4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-1.8974508145281713E-4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0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0</v>
      </c>
      <c r="F100" s="185">
        <f t="shared" si="179"/>
        <v>0</v>
      </c>
      <c r="G100" s="185">
        <f t="shared" si="179"/>
        <v>0</v>
      </c>
      <c r="H100" s="185">
        <f t="shared" si="179"/>
        <v>0</v>
      </c>
      <c r="I100" s="185">
        <f t="shared" si="179"/>
        <v>0</v>
      </c>
      <c r="J100" s="185">
        <f t="shared" si="179"/>
        <v>0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0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-22.036650000000002</v>
      </c>
      <c r="E101" s="176">
        <f t="shared" si="181"/>
        <v>-77.187009999999987</v>
      </c>
      <c r="F101" s="176">
        <f t="shared" si="181"/>
        <v>-95.83026000000001</v>
      </c>
      <c r="G101" s="176">
        <f t="shared" si="181"/>
        <v>-169.63070000000002</v>
      </c>
      <c r="H101" s="176">
        <f t="shared" si="181"/>
        <v>-107.15097</v>
      </c>
      <c r="I101" s="176">
        <f t="shared" si="181"/>
        <v>-105.89122</v>
      </c>
      <c r="J101" s="176">
        <f t="shared" si="181"/>
        <v>-200.67308</v>
      </c>
      <c r="K101" s="176">
        <f t="shared" si="181"/>
        <v>-14.39639</v>
      </c>
      <c r="L101" s="176">
        <f t="shared" si="181"/>
        <v>-138.9881</v>
      </c>
      <c r="M101" s="176">
        <f t="shared" si="181"/>
        <v>-108.75405000000001</v>
      </c>
      <c r="N101" s="176">
        <f t="shared" si="181"/>
        <v>-126.06325000000001</v>
      </c>
      <c r="O101" s="176">
        <f t="shared" si="181"/>
        <v>-15.57588</v>
      </c>
      <c r="P101" s="176">
        <f t="shared" ca="1" si="181"/>
        <v>-471.83558999999997</v>
      </c>
      <c r="Q101" s="177">
        <f t="shared" si="181"/>
        <v>-412.31990000000002</v>
      </c>
      <c r="R101" s="176">
        <f t="shared" si="181"/>
        <v>-11.405849999999999</v>
      </c>
      <c r="S101" s="176">
        <f t="shared" si="181"/>
        <v>-136.62851000000001</v>
      </c>
      <c r="T101" s="176">
        <f t="shared" si="181"/>
        <v>-139.72379999999998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-700.07806000000005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-290.40196619210036</v>
      </c>
      <c r="AR101" s="178">
        <f t="shared" ca="1" si="183"/>
        <v>-1452.0098309605019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-0.17630593990356713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-0.51785584017919517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-1.2417426843010625E-2</v>
      </c>
      <c r="E102" s="196">
        <f t="shared" si="186"/>
        <v>-4.7955074239461493E-2</v>
      </c>
      <c r="F102" s="196">
        <f t="shared" si="186"/>
        <v>-8.4034778044478994E-2</v>
      </c>
      <c r="G102" s="196">
        <f t="shared" si="186"/>
        <v>-0.15124182911432499</v>
      </c>
      <c r="H102" s="196">
        <f t="shared" si="186"/>
        <v>-4.7159359160152514E-2</v>
      </c>
      <c r="I102" s="196">
        <f t="shared" si="186"/>
        <v>-3.9549424709655778E-2</v>
      </c>
      <c r="J102" s="196">
        <f t="shared" si="186"/>
        <v>-0.10632163185490666</v>
      </c>
      <c r="K102" s="196">
        <f t="shared" si="186"/>
        <v>-4.3929558024136291E-3</v>
      </c>
      <c r="L102" s="196">
        <f t="shared" si="186"/>
        <v>-4.5065237337797846E-2</v>
      </c>
      <c r="M102" s="196">
        <f t="shared" si="186"/>
        <v>-1.8504540225716761E-2</v>
      </c>
      <c r="N102" s="196">
        <f t="shared" si="186"/>
        <v>-3.1756456816638537E-2</v>
      </c>
      <c r="O102" s="196">
        <f t="shared" si="186"/>
        <v>-3.5060474787853447E-3</v>
      </c>
      <c r="P102" s="196">
        <f t="shared" ca="1" si="186"/>
        <v>-5.9588152904700112E-2</v>
      </c>
      <c r="Q102" s="197">
        <f t="shared" si="186"/>
        <v>-4.2943595103090836E-2</v>
      </c>
      <c r="R102" s="196">
        <f t="shared" si="186"/>
        <v>-1.3021762370549236E-3</v>
      </c>
      <c r="S102" s="196">
        <f t="shared" si="186"/>
        <v>-1.5222047909446616E-2</v>
      </c>
      <c r="T102" s="196">
        <f t="shared" si="186"/>
        <v>-1.270073100545234E-2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-1.8260951305277207E-2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-5.8399726815327395E-2</v>
      </c>
      <c r="AR102" s="147">
        <f ca="1">IFERROR(AR101/AR$11,"")</f>
        <v>-6.2115474935140691E-2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-0.13854109810887266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1.270073100545234E-2</v>
      </c>
      <c r="AV102" s="45">
        <f ca="1">IF($AR102&lt;&gt;0,IFERROR(($AR102-$AC102),""),"")</f>
        <v>-4.3854523629863487E-2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-18.583450000000003</v>
      </c>
      <c r="E103" s="176">
        <v>-65.206999999999994</v>
      </c>
      <c r="F103" s="176">
        <v>-60.781770000000002</v>
      </c>
      <c r="G103" s="176">
        <v>-169.63070000000002</v>
      </c>
      <c r="H103" s="176">
        <v>-92.076610000000002</v>
      </c>
      <c r="I103" s="176">
        <v>-92.587070000000011</v>
      </c>
      <c r="J103" s="176">
        <v>-184.87107</v>
      </c>
      <c r="K103" s="176">
        <v>0</v>
      </c>
      <c r="L103" s="176">
        <v>-125.98476000000001</v>
      </c>
      <c r="M103" s="176">
        <v>-117.87241</v>
      </c>
      <c r="N103" s="176">
        <v>-112.16465000000001</v>
      </c>
      <c r="O103" s="176">
        <v>0</v>
      </c>
      <c r="P103" s="176">
        <f ca="1">SUMIF($D$4:$O$4,"&lt;"&amp;MONTH(TODAY()),$D103:$O103)</f>
        <v>-406.27953000000002</v>
      </c>
      <c r="Q103" s="177">
        <v>-397.48836</v>
      </c>
      <c r="R103" s="176">
        <v>0</v>
      </c>
      <c r="S103" s="176">
        <v>-124.15628</v>
      </c>
      <c r="T103" s="176">
        <v>-125.92742999999999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-647.57206999999994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-1.0471583968785902E-2</v>
      </c>
      <c r="E104" s="185">
        <f t="shared" ref="E104:P104" si="188">IFERROR(E103/E$11,"")</f>
        <v>-4.0512082615100205E-2</v>
      </c>
      <c r="F104" s="185">
        <f t="shared" si="188"/>
        <v>-5.330030985098623E-2</v>
      </c>
      <c r="G104" s="185">
        <f t="shared" si="188"/>
        <v>-0.15124182911432499</v>
      </c>
      <c r="H104" s="185">
        <f t="shared" si="188"/>
        <v>-4.0524821392090904E-2</v>
      </c>
      <c r="I104" s="185">
        <f t="shared" si="188"/>
        <v>-3.4580443534909029E-2</v>
      </c>
      <c r="J104" s="185">
        <f t="shared" si="188"/>
        <v>-9.7949330548784519E-2</v>
      </c>
      <c r="K104" s="185">
        <f t="shared" si="188"/>
        <v>0</v>
      </c>
      <c r="L104" s="185">
        <f t="shared" si="188"/>
        <v>-4.0849059094595158E-2</v>
      </c>
      <c r="M104" s="185">
        <f t="shared" si="188"/>
        <v>-2.0056032417617355E-2</v>
      </c>
      <c r="N104" s="185">
        <f t="shared" si="188"/>
        <v>-2.8255275538893183E-2</v>
      </c>
      <c r="O104" s="185">
        <f t="shared" si="188"/>
        <v>0</v>
      </c>
      <c r="P104" s="185">
        <f t="shared" ca="1" si="188"/>
        <v>-5.1309073051673995E-2</v>
      </c>
      <c r="Q104" s="199">
        <f>IFERROR(Q103/Q$11,"")</f>
        <v>-4.1398873035309737E-2</v>
      </c>
      <c r="R104" s="185">
        <f t="shared" ref="R104:AO104" si="189">IFERROR(R103/R$11,"")</f>
        <v>0</v>
      </c>
      <c r="S104" s="185">
        <f t="shared" si="189"/>
        <v>-1.3832492518718594E-2</v>
      </c>
      <c r="T104" s="185">
        <f t="shared" si="189"/>
        <v>-1.1446657009313582E-2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-1.6891376422977118E-2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-1.2982799999999999</v>
      </c>
      <c r="I105" s="176">
        <v>-11.98001</v>
      </c>
      <c r="J105" s="176">
        <v>0</v>
      </c>
      <c r="K105" s="176">
        <v>-13.30415</v>
      </c>
      <c r="L105" s="176">
        <v>-10.65587</v>
      </c>
      <c r="M105" s="176">
        <v>11.98001</v>
      </c>
      <c r="N105" s="176">
        <v>0</v>
      </c>
      <c r="O105" s="176">
        <v>0</v>
      </c>
      <c r="P105" s="176">
        <f ca="1">SUMIF($D$4:$O$4,"&lt;"&amp;MONTH(TODAY()),$D105:$O105)</f>
        <v>-1.2982799999999999</v>
      </c>
      <c r="Q105" s="177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-5.7139989316422237E-4</v>
      </c>
      <c r="I106" s="185">
        <f t="shared" si="192"/>
        <v>-4.4744267137154835E-3</v>
      </c>
      <c r="J106" s="185">
        <f t="shared" si="192"/>
        <v>0</v>
      </c>
      <c r="K106" s="185">
        <f t="shared" si="192"/>
        <v>-4.059666551036842E-3</v>
      </c>
      <c r="L106" s="185">
        <f t="shared" si="192"/>
        <v>-3.4550390327712944E-3</v>
      </c>
      <c r="M106" s="185">
        <f t="shared" si="192"/>
        <v>2.0384029555633935E-3</v>
      </c>
      <c r="N106" s="185">
        <f t="shared" si="192"/>
        <v>0</v>
      </c>
      <c r="O106" s="185">
        <f t="shared" si="192"/>
        <v>0</v>
      </c>
      <c r="P106" s="185">
        <f t="shared" ca="1" si="192"/>
        <v>-1.6395988092613798E-4</v>
      </c>
      <c r="Q106" s="199">
        <f>IFERROR(Q105/Q$11,"")</f>
        <v>0</v>
      </c>
      <c r="R106" s="185">
        <f t="shared" ref="R106:AO106" si="193">IFERROR(R105/R$11,"")</f>
        <v>0</v>
      </c>
      <c r="S106" s="185">
        <f t="shared" si="193"/>
        <v>0</v>
      </c>
      <c r="T106" s="185">
        <f t="shared" si="193"/>
        <v>0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0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-2.6482800000000002</v>
      </c>
      <c r="E107" s="176">
        <v>-11.98001</v>
      </c>
      <c r="F107" s="176">
        <v>-35.048490000000001</v>
      </c>
      <c r="G107" s="176">
        <v>0</v>
      </c>
      <c r="H107" s="176">
        <v>-13.77608</v>
      </c>
      <c r="I107" s="176">
        <v>-1.3241400000000001</v>
      </c>
      <c r="J107" s="176">
        <v>-11.98001</v>
      </c>
      <c r="K107" s="176">
        <v>-1.0922400000000001</v>
      </c>
      <c r="L107" s="176">
        <v>0</v>
      </c>
      <c r="M107" s="176">
        <v>-1.0663800000000001</v>
      </c>
      <c r="N107" s="176">
        <v>-13.8986</v>
      </c>
      <c r="O107" s="176">
        <v>-11.98001</v>
      </c>
      <c r="P107" s="176">
        <f ca="1">SUMIF($D$4:$O$4,"&lt;"&amp;MONTH(TODAY()),$D107:$O107)</f>
        <v>-63.452860000000001</v>
      </c>
      <c r="Q107" s="177">
        <v>-13.79637</v>
      </c>
      <c r="R107" s="176">
        <v>-11.405849999999999</v>
      </c>
      <c r="S107" s="176">
        <v>-12.47223</v>
      </c>
      <c r="T107" s="176">
        <v>-13.79637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-51.470819999999989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-1.4922786884489329E-3</v>
      </c>
      <c r="E108" s="185">
        <f t="shared" ref="E108:P108" si="196">IFERROR(E107/E$11,"")</f>
        <v>-7.4429916243612905E-3</v>
      </c>
      <c r="F108" s="185">
        <f t="shared" si="196"/>
        <v>-3.0734468193492757E-2</v>
      </c>
      <c r="G108" s="185">
        <f t="shared" si="196"/>
        <v>0</v>
      </c>
      <c r="H108" s="185">
        <f t="shared" si="196"/>
        <v>-6.0631378748973886E-3</v>
      </c>
      <c r="I108" s="185">
        <f t="shared" si="196"/>
        <v>-4.9455446103126972E-4</v>
      </c>
      <c r="J108" s="185">
        <f t="shared" si="196"/>
        <v>-6.3473098276963721E-3</v>
      </c>
      <c r="K108" s="185">
        <f t="shared" si="196"/>
        <v>-3.3328925137678697E-4</v>
      </c>
      <c r="L108" s="185">
        <f t="shared" si="196"/>
        <v>0</v>
      </c>
      <c r="M108" s="185">
        <f t="shared" si="196"/>
        <v>-1.8144493566814147E-4</v>
      </c>
      <c r="N108" s="185">
        <f t="shared" si="196"/>
        <v>-3.501181277745357E-3</v>
      </c>
      <c r="O108" s="185">
        <f t="shared" si="196"/>
        <v>-2.6966363284978583E-3</v>
      </c>
      <c r="P108" s="185">
        <f t="shared" ca="1" si="196"/>
        <v>-8.0134665634708259E-3</v>
      </c>
      <c r="Q108" s="199">
        <f>IFERROR(Q107/Q$11,"")</f>
        <v>-1.4369079134245745E-3</v>
      </c>
      <c r="R108" s="185">
        <f t="shared" ref="R108:AO108" si="197">IFERROR(R107/R$11,"")</f>
        <v>-1.3021762370549236E-3</v>
      </c>
      <c r="S108" s="185">
        <f t="shared" si="197"/>
        <v>-1.3895553907280213E-3</v>
      </c>
      <c r="T108" s="185">
        <f t="shared" si="197"/>
        <v>-1.2540739961387573E-3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-1.3425733376970675E-3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-0.80492000000000008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-3.8220000000000001</v>
      </c>
      <c r="K111" s="176">
        <v>0</v>
      </c>
      <c r="L111" s="176">
        <v>-2.3474700000000004</v>
      </c>
      <c r="M111" s="176">
        <v>-1.7952699999999999</v>
      </c>
      <c r="N111" s="176">
        <v>0</v>
      </c>
      <c r="O111" s="176">
        <v>-3.5958699999999997</v>
      </c>
      <c r="P111" s="176">
        <f ca="1">SUMIF($D$4:$O$4,"&lt;"&amp;MONTH(TODAY()),$D111:$O111)</f>
        <v>-0.80492000000000008</v>
      </c>
      <c r="Q111" s="177">
        <v>-1.0351700000000001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-1.0351700000000001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-4.5356418577579226E-4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-2.0249914784257724E-3</v>
      </c>
      <c r="K112" s="185">
        <f t="shared" si="204"/>
        <v>0</v>
      </c>
      <c r="L112" s="185">
        <f t="shared" si="204"/>
        <v>-7.6113921043139906E-4</v>
      </c>
      <c r="M112" s="185">
        <f t="shared" si="204"/>
        <v>-3.0546582799465883E-4</v>
      </c>
      <c r="N112" s="185">
        <f t="shared" si="204"/>
        <v>0</v>
      </c>
      <c r="O112" s="185">
        <f t="shared" si="204"/>
        <v>-8.0941115028748667E-4</v>
      </c>
      <c r="P112" s="185">
        <f t="shared" ca="1" si="204"/>
        <v>-1.016534086291609E-4</v>
      </c>
      <c r="Q112" s="199">
        <f>IFERROR(Q111/Q$11,"")</f>
        <v>-1.0781415435652402E-4</v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-2.7001544603017279E-5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-290.40196619210036</v>
      </c>
      <c r="AE113" s="176">
        <v>-290.40196619210036</v>
      </c>
      <c r="AF113" s="176">
        <v>-290.40196619210036</v>
      </c>
      <c r="AG113" s="176">
        <v>-290.40196619210036</v>
      </c>
      <c r="AH113" s="176">
        <v>-290.40196619210036</v>
      </c>
      <c r="AI113" s="176">
        <v>-290.40196619210036</v>
      </c>
      <c r="AJ113" s="176">
        <v>-290.40196619210036</v>
      </c>
      <c r="AK113" s="176">
        <v>-290.40196619210036</v>
      </c>
      <c r="AL113" s="176">
        <v>-290.40196619210036</v>
      </c>
      <c r="AM113" s="176">
        <v>-290.40196619210036</v>
      </c>
      <c r="AN113" s="176">
        <v>-290.40196619210036</v>
      </c>
      <c r="AO113" s="178">
        <v>-290.40196619210036</v>
      </c>
      <c r="AP113" s="5"/>
      <c r="AQ113" s="179">
        <v>-290.40196619210036</v>
      </c>
      <c r="AR113" s="178">
        <f ca="1">SUMIF($AD$4:$AO$4,"&lt;"&amp;MONTH(TODAY()),$AD113:$AO113)</f>
        <v>-1452.0098309605019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-7.0689454330220919E-2</v>
      </c>
      <c r="AE114" s="185">
        <f t="shared" si="209"/>
        <v>-6.7157616334101236E-2</v>
      </c>
      <c r="AF114" s="185">
        <f t="shared" si="209"/>
        <v>-6.3177987928357271E-2</v>
      </c>
      <c r="AG114" s="185">
        <f t="shared" si="209"/>
        <v>-5.8399726815327395E-2</v>
      </c>
      <c r="AH114" s="185">
        <f t="shared" si="209"/>
        <v>-5.4034052629887287E-2</v>
      </c>
      <c r="AI114" s="185">
        <f t="shared" si="209"/>
        <v>-5.011226618933378E-2</v>
      </c>
      <c r="AJ114" s="185">
        <f t="shared" si="209"/>
        <v>-4.5672339340389584E-2</v>
      </c>
      <c r="AK114" s="185">
        <f t="shared" si="209"/>
        <v>-4.3589671470015259E-2</v>
      </c>
      <c r="AL114" s="185">
        <f t="shared" si="209"/>
        <v>-4.2464776345100333E-2</v>
      </c>
      <c r="AM114" s="185">
        <f t="shared" si="209"/>
        <v>-4.079982498008599E-2</v>
      </c>
      <c r="AN114" s="185">
        <f t="shared" si="209"/>
        <v>-3.8885527520808739E-2</v>
      </c>
      <c r="AO114" s="186">
        <f t="shared" si="209"/>
        <v>-3.6969371511425438E-2</v>
      </c>
      <c r="AP114" s="5"/>
      <c r="AQ114" s="193">
        <f t="shared" ref="AQ114" si="211">IFERROR(AQ113/AQ$11,"")</f>
        <v>-5.8399726815327395E-2</v>
      </c>
      <c r="AR114" s="186">
        <f ca="1">IFERROR(AR113/AR$11,"")</f>
        <v>-6.2115474935140691E-2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-14.985899999999999</v>
      </c>
      <c r="E115" s="176">
        <v>-9.4539500000000007</v>
      </c>
      <c r="F115" s="176">
        <v>-6.0011599999999996</v>
      </c>
      <c r="G115" s="176">
        <v>-11.58845</v>
      </c>
      <c r="H115" s="176">
        <v>-19.627830000000003</v>
      </c>
      <c r="I115" s="176">
        <v>-0.98084000000000104</v>
      </c>
      <c r="J115" s="176">
        <v>-9.895900000000001</v>
      </c>
      <c r="K115" s="176">
        <v>-6.9757700000000007</v>
      </c>
      <c r="L115" s="176">
        <v>-11.03795</v>
      </c>
      <c r="M115" s="176">
        <v>-17.795360000000002</v>
      </c>
      <c r="N115" s="176">
        <v>-17.825480000000002</v>
      </c>
      <c r="O115" s="176">
        <v>-8.3202400000000001</v>
      </c>
      <c r="P115" s="176">
        <f ca="1">SUMIF($D$4:$O$4,"&lt;"&amp;MONTH(TODAY()),$D115:$O115)</f>
        <v>-61.657290000000003</v>
      </c>
      <c r="Q115" s="177">
        <v>-25.571330000000003</v>
      </c>
      <c r="R115" s="176">
        <v>-24.736200000000004</v>
      </c>
      <c r="S115" s="176">
        <v>-23.429890000000004</v>
      </c>
      <c r="T115" s="176">
        <v>-45.354450000000007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-119.09187000000003</v>
      </c>
      <c r="AD115" s="176">
        <v>-35.735632178695347</v>
      </c>
      <c r="AE115" s="176">
        <v>-35.735632178695347</v>
      </c>
      <c r="AF115" s="176">
        <v>-35.735632178695347</v>
      </c>
      <c r="AG115" s="176">
        <v>-35.735632178695347</v>
      </c>
      <c r="AH115" s="176">
        <v>-35.735632178695347</v>
      </c>
      <c r="AI115" s="176">
        <v>-35.735632178695347</v>
      </c>
      <c r="AJ115" s="176">
        <v>-35.735632178695347</v>
      </c>
      <c r="AK115" s="176">
        <v>-35.735632178695347</v>
      </c>
      <c r="AL115" s="176">
        <v>-35.735632178695347</v>
      </c>
      <c r="AM115" s="176">
        <v>-35.735632178695347</v>
      </c>
      <c r="AN115" s="176">
        <v>-35.735632178695347</v>
      </c>
      <c r="AO115" s="178">
        <v>-35.735632178695347</v>
      </c>
      <c r="AP115" s="5"/>
      <c r="AQ115" s="179">
        <v>-35.735632178695347</v>
      </c>
      <c r="AR115" s="178">
        <f ca="1">SUMIF($AD$4:$AO$4,"&lt;"&amp;MONTH(TODAY()),$AD115:$AO115)</f>
        <v>-178.67816089347673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2.9137632729139797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0.26916601819735386</v>
      </c>
      <c r="AV115" s="45">
        <f ca="1">IFERROR(($AC115/$AR115)-1,"")</f>
        <v>-0.33348390533860761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-8.4444013462424139E-3</v>
      </c>
      <c r="E116" s="196">
        <f t="shared" si="212"/>
        <v>-5.8735903114547012E-3</v>
      </c>
      <c r="F116" s="196">
        <f t="shared" si="212"/>
        <v>-5.26249379485567E-3</v>
      </c>
      <c r="G116" s="196">
        <f t="shared" si="212"/>
        <v>-1.0332200330482036E-2</v>
      </c>
      <c r="H116" s="196">
        <f t="shared" si="212"/>
        <v>-8.63861413951191E-3</v>
      </c>
      <c r="I116" s="196">
        <f t="shared" si="212"/>
        <v>-3.6633497784064451E-4</v>
      </c>
      <c r="J116" s="196">
        <f t="shared" si="212"/>
        <v>-5.2430960678580855E-3</v>
      </c>
      <c r="K116" s="196">
        <f t="shared" si="212"/>
        <v>-2.1286064977263691E-3</v>
      </c>
      <c r="L116" s="196">
        <f t="shared" si="212"/>
        <v>-3.5789239256651885E-3</v>
      </c>
      <c r="M116" s="196">
        <f t="shared" si="212"/>
        <v>-3.0278868230756563E-3</v>
      </c>
      <c r="N116" s="196">
        <f t="shared" si="212"/>
        <v>-4.4903973668444534E-3</v>
      </c>
      <c r="O116" s="196">
        <f t="shared" si="212"/>
        <v>-1.8728416291656702E-3</v>
      </c>
      <c r="P116" s="196">
        <f t="shared" ca="1" si="212"/>
        <v>-7.7867038902458326E-3</v>
      </c>
      <c r="Q116" s="197">
        <f t="shared" si="212"/>
        <v>-2.6632836343031705E-3</v>
      </c>
      <c r="R116" s="196">
        <f t="shared" si="212"/>
        <v>-2.8240676350327252E-3</v>
      </c>
      <c r="S116" s="196">
        <f t="shared" si="212"/>
        <v>-2.6103695933818224E-3</v>
      </c>
      <c r="T116" s="196">
        <f t="shared" si="212"/>
        <v>-4.1226667851163371E-3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-3.106411932012844E-3</v>
      </c>
      <c r="AD116" s="185">
        <f t="shared" si="212"/>
        <v>-8.6987439237461144E-3</v>
      </c>
      <c r="AE116" s="185">
        <f t="shared" si="212"/>
        <v>-8.2641309450564877E-3</v>
      </c>
      <c r="AF116" s="185">
        <f t="shared" si="212"/>
        <v>-7.7744147810086183E-3</v>
      </c>
      <c r="AG116" s="185">
        <f t="shared" si="212"/>
        <v>-7.1864222690156201E-3</v>
      </c>
      <c r="AH116" s="185">
        <f t="shared" si="212"/>
        <v>-6.6492009514446749E-3</v>
      </c>
      <c r="AI116" s="185">
        <f t="shared" si="212"/>
        <v>-6.1666025738899323E-3</v>
      </c>
      <c r="AJ116" s="185">
        <f t="shared" si="212"/>
        <v>-5.6202440390126993E-3</v>
      </c>
      <c r="AK116" s="185">
        <f t="shared" si="212"/>
        <v>-5.3639597791573391E-3</v>
      </c>
      <c r="AL116" s="185">
        <f t="shared" si="212"/>
        <v>-5.2255349642338217E-3</v>
      </c>
      <c r="AM116" s="185">
        <f t="shared" si="212"/>
        <v>-5.0206531228477631E-3</v>
      </c>
      <c r="AN116" s="185">
        <f t="shared" si="212"/>
        <v>-4.7850878104555919E-3</v>
      </c>
      <c r="AO116" s="186">
        <f t="shared" si="212"/>
        <v>-4.5492937927834719E-3</v>
      </c>
      <c r="AP116" s="5"/>
      <c r="AQ116" s="146">
        <f>IFERROR(AQ115/AQ$11,"")</f>
        <v>-7.1864222690156201E-3</v>
      </c>
      <c r="AR116" s="147">
        <f ca="1">IFERROR(AR115/AR$11,"")</f>
        <v>-7.6436664461796613E-3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-6.2095335453656985E-3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-3.0637554838992831E-3</v>
      </c>
      <c r="AV116" s="45">
        <f ca="1">IF($AR116&lt;&gt;0,IFERROR(($AR116-$AC116),""),"")</f>
        <v>-4.5372545141668177E-3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-684.02259000000004</v>
      </c>
      <c r="E117" s="176">
        <f t="shared" ref="E117:AB117" si="214">+E119+E121+E123</f>
        <v>-443.81580000000002</v>
      </c>
      <c r="F117" s="176">
        <f t="shared" si="214"/>
        <v>-532.56640000000004</v>
      </c>
      <c r="G117" s="176">
        <f t="shared" si="214"/>
        <v>-407.66987000000012</v>
      </c>
      <c r="H117" s="176">
        <f t="shared" si="214"/>
        <v>-226.18841000000003</v>
      </c>
      <c r="I117" s="176">
        <f t="shared" si="214"/>
        <v>136.36660999999998</v>
      </c>
      <c r="J117" s="176">
        <f t="shared" si="214"/>
        <v>-563.43236000000013</v>
      </c>
      <c r="K117" s="176">
        <f t="shared" si="214"/>
        <v>-442.65147000000007</v>
      </c>
      <c r="L117" s="176">
        <f t="shared" si="214"/>
        <v>-505.54588000000012</v>
      </c>
      <c r="M117" s="176">
        <f t="shared" si="214"/>
        <v>-540.07702000000006</v>
      </c>
      <c r="N117" s="176">
        <f t="shared" si="214"/>
        <v>-536.31164000000001</v>
      </c>
      <c r="O117" s="176">
        <f t="shared" si="214"/>
        <v>3348.5604900000012</v>
      </c>
      <c r="P117" s="176">
        <f t="shared" ca="1" si="214"/>
        <v>-2294.2630700000004</v>
      </c>
      <c r="Q117" s="177">
        <f t="shared" si="214"/>
        <v>-97.944889999999901</v>
      </c>
      <c r="R117" s="176">
        <f t="shared" si="214"/>
        <v>-92.653199999999956</v>
      </c>
      <c r="S117" s="176">
        <f t="shared" si="214"/>
        <v>-97.944889999999901</v>
      </c>
      <c r="T117" s="176">
        <f t="shared" si="214"/>
        <v>35.79468000000017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-252.74829999999955</v>
      </c>
      <c r="AD117" s="176">
        <v>-290.40196619210036</v>
      </c>
      <c r="AE117" s="176">
        <v>-290.40196619210036</v>
      </c>
      <c r="AF117" s="176">
        <v>-290.40196619210036</v>
      </c>
      <c r="AG117" s="176">
        <v>-290.40196619210036</v>
      </c>
      <c r="AH117" s="176">
        <v>-290.40196619210036</v>
      </c>
      <c r="AI117" s="176">
        <v>-290.40196619210036</v>
      </c>
      <c r="AJ117" s="176">
        <v>-290.40196619210036</v>
      </c>
      <c r="AK117" s="176">
        <v>-290.40196619210036</v>
      </c>
      <c r="AL117" s="176">
        <v>-290.40196619210036</v>
      </c>
      <c r="AM117" s="176">
        <v>-290.40196619210036</v>
      </c>
      <c r="AN117" s="176">
        <v>-290.40196619210036</v>
      </c>
      <c r="AO117" s="178">
        <v>-290.40196619210036</v>
      </c>
      <c r="AP117" s="5"/>
      <c r="AQ117" s="179">
        <v>-290.40196619210036</v>
      </c>
      <c r="AR117" s="178">
        <f ca="1">SUMIF($AD$4:$AO$4,"&lt;"&amp;MONTH(TODAY()),$AD117:$AO117)</f>
        <v>-1452.0098309605019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-1.087803104016493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-1.1232590828132412</v>
      </c>
      <c r="AV117" s="45">
        <f ca="1">IFERROR(($AC117/$AR117)-1,"")</f>
        <v>-0.82593210141503859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-0.38543973200516646</v>
      </c>
      <c r="E118" s="201">
        <f t="shared" si="216"/>
        <v>-0.2757357700168202</v>
      </c>
      <c r="F118" s="201">
        <f t="shared" si="216"/>
        <v>-0.46701427313196497</v>
      </c>
      <c r="G118" s="202">
        <f t="shared" si="216"/>
        <v>-0.36347628591757913</v>
      </c>
      <c r="H118" s="202">
        <f t="shared" si="216"/>
        <v>-9.9550199732712022E-2</v>
      </c>
      <c r="I118" s="202">
        <f t="shared" si="216"/>
        <v>5.0931710628189873E-2</v>
      </c>
      <c r="J118" s="202">
        <f t="shared" si="216"/>
        <v>-0.29852059855293622</v>
      </c>
      <c r="K118" s="202">
        <f t="shared" si="216"/>
        <v>-0.13507194120077481</v>
      </c>
      <c r="L118" s="202">
        <f t="shared" si="216"/>
        <v>-0.16391723512549547</v>
      </c>
      <c r="M118" s="202">
        <f t="shared" si="216"/>
        <v>-9.189429673262961E-2</v>
      </c>
      <c r="N118" s="202">
        <f t="shared" si="216"/>
        <v>-0.13510168455851007</v>
      </c>
      <c r="O118" s="202">
        <f t="shared" si="216"/>
        <v>0.753743099171586</v>
      </c>
      <c r="P118" s="202">
        <f t="shared" ca="1" si="216"/>
        <v>-0.28974265934192617</v>
      </c>
      <c r="Q118" s="203">
        <f t="shared" si="216"/>
        <v>-1.0201073725951054E-2</v>
      </c>
      <c r="R118" s="202">
        <f t="shared" si="216"/>
        <v>-1.0577974927523787E-2</v>
      </c>
      <c r="S118" s="202">
        <f t="shared" si="216"/>
        <v>-1.0912230603008678E-2</v>
      </c>
      <c r="T118" s="202">
        <f t="shared" si="216"/>
        <v>3.2536948043658054E-3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-6.5927282434641455E-3</v>
      </c>
      <c r="AD118" s="204">
        <f t="shared" si="216"/>
        <v>-7.0689454330220919E-2</v>
      </c>
      <c r="AE118" s="204">
        <f t="shared" si="216"/>
        <v>-6.7157616334101236E-2</v>
      </c>
      <c r="AF118" s="204">
        <f t="shared" si="216"/>
        <v>-6.3177987928357271E-2</v>
      </c>
      <c r="AG118" s="204">
        <f t="shared" si="216"/>
        <v>-5.8399726815327395E-2</v>
      </c>
      <c r="AH118" s="204">
        <f t="shared" si="216"/>
        <v>-5.4034052629887287E-2</v>
      </c>
      <c r="AI118" s="204">
        <f t="shared" si="216"/>
        <v>-5.011226618933378E-2</v>
      </c>
      <c r="AJ118" s="204">
        <f t="shared" si="216"/>
        <v>-4.5672339340389584E-2</v>
      </c>
      <c r="AK118" s="204">
        <f t="shared" si="216"/>
        <v>-4.3589671470015259E-2</v>
      </c>
      <c r="AL118" s="204">
        <f t="shared" si="216"/>
        <v>-4.2464776345100333E-2</v>
      </c>
      <c r="AM118" s="204">
        <f t="shared" si="216"/>
        <v>-4.079982498008599E-2</v>
      </c>
      <c r="AN118" s="204">
        <f t="shared" si="216"/>
        <v>-3.8885527520808739E-2</v>
      </c>
      <c r="AO118" s="205">
        <f t="shared" si="216"/>
        <v>-3.6969371511425438E-2</v>
      </c>
      <c r="AP118" s="56"/>
      <c r="AQ118" s="206">
        <f>IFERROR(AQ117/AQ$11,"")</f>
        <v>-5.8399726815327395E-2</v>
      </c>
      <c r="AR118" s="205">
        <f ca="1">IFERROR(AR117/AR$11,"")</f>
        <v>-6.2115474935140691E-2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-0.36672998072194496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-6.1653421619693199E-2</v>
      </c>
      <c r="AV118" s="45">
        <f ca="1">IF($AR118&lt;&gt;0,IFERROR(($AR118-$AC118),""),"")</f>
        <v>-5.5522746691676547E-2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-684.02259000000004</v>
      </c>
      <c r="E119" s="156">
        <v>-443.81580000000002</v>
      </c>
      <c r="F119" s="156">
        <v>-532.56640000000004</v>
      </c>
      <c r="G119" s="156">
        <v>-407.66987000000012</v>
      </c>
      <c r="H119" s="156">
        <v>-226.18841000000003</v>
      </c>
      <c r="I119" s="156">
        <v>136.36660999999998</v>
      </c>
      <c r="J119" s="156">
        <v>-563.43236000000013</v>
      </c>
      <c r="K119" s="156">
        <v>-442.65147000000007</v>
      </c>
      <c r="L119" s="156">
        <v>-505.54588000000012</v>
      </c>
      <c r="M119" s="156">
        <v>-540.07702000000006</v>
      </c>
      <c r="N119" s="156">
        <v>-536.31164000000001</v>
      </c>
      <c r="O119" s="156">
        <v>3348.5604900000012</v>
      </c>
      <c r="P119" s="156">
        <f ca="1">SUMIF($D$4:$O$4,"&lt;"&amp;MONTH(TODAY()),$D119:$O119)</f>
        <v>-2294.2630700000004</v>
      </c>
      <c r="Q119" s="157">
        <v>-97.944889999999901</v>
      </c>
      <c r="R119" s="156">
        <v>-92.653199999999956</v>
      </c>
      <c r="S119" s="156">
        <v>-97.944889999999901</v>
      </c>
      <c r="T119" s="156">
        <v>35.79468000000017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-252.74829999999955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-0.38543973200516646</v>
      </c>
      <c r="E120" s="154">
        <f t="shared" ref="E120:P120" si="218">IFERROR(E119/E$11,"")</f>
        <v>-0.2757357700168202</v>
      </c>
      <c r="F120" s="154">
        <f t="shared" si="218"/>
        <v>-0.46701427313196497</v>
      </c>
      <c r="G120" s="154">
        <f t="shared" si="218"/>
        <v>-0.36347628591757913</v>
      </c>
      <c r="H120" s="154">
        <f t="shared" si="218"/>
        <v>-9.9550199732712022E-2</v>
      </c>
      <c r="I120" s="154">
        <f t="shared" si="218"/>
        <v>5.0931710628189873E-2</v>
      </c>
      <c r="J120" s="154">
        <f t="shared" si="218"/>
        <v>-0.29852059855293622</v>
      </c>
      <c r="K120" s="154">
        <f t="shared" si="218"/>
        <v>-0.13507194120077481</v>
      </c>
      <c r="L120" s="154">
        <f t="shared" si="218"/>
        <v>-0.16391723512549547</v>
      </c>
      <c r="M120" s="154">
        <f t="shared" si="218"/>
        <v>-9.189429673262961E-2</v>
      </c>
      <c r="N120" s="154">
        <f t="shared" si="218"/>
        <v>-0.13510168455851007</v>
      </c>
      <c r="O120" s="154">
        <f t="shared" si="218"/>
        <v>0.753743099171586</v>
      </c>
      <c r="P120" s="154">
        <f t="shared" ca="1" si="218"/>
        <v>-0.28974265934192617</v>
      </c>
      <c r="Q120" s="172">
        <f>IFERROR(Q119/Q$11,"")</f>
        <v>-1.0201073725951054E-2</v>
      </c>
      <c r="R120" s="154">
        <f t="shared" ref="R120:AO120" si="219">IFERROR(R119/R$11,"")</f>
        <v>-1.0577974927523787E-2</v>
      </c>
      <c r="S120" s="154">
        <f t="shared" si="219"/>
        <v>-1.0912230603008678E-2</v>
      </c>
      <c r="T120" s="154">
        <f t="shared" si="219"/>
        <v>3.2536948043658054E-3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-6.5927282434641455E-3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-1811.14814</v>
      </c>
      <c r="E125" s="217">
        <f t="shared" ref="E125:AB125" si="230">E23+E49+E73+E85+E101+E115+E117</f>
        <v>-1883.8042300000004</v>
      </c>
      <c r="F125" s="217">
        <f t="shared" si="230"/>
        <v>-1864.1863900000003</v>
      </c>
      <c r="G125" s="217">
        <f t="shared" si="230"/>
        <v>-1355.2380600000001</v>
      </c>
      <c r="H125" s="217">
        <f t="shared" si="230"/>
        <v>-1866.3087599999997</v>
      </c>
      <c r="I125" s="217">
        <f t="shared" si="230"/>
        <v>-1198.5253699999998</v>
      </c>
      <c r="J125" s="217">
        <f t="shared" si="230"/>
        <v>-2382.4113200000002</v>
      </c>
      <c r="K125" s="217">
        <f t="shared" si="230"/>
        <v>-2322.6754200000005</v>
      </c>
      <c r="L125" s="217">
        <f t="shared" si="230"/>
        <v>-2090.3198000000002</v>
      </c>
      <c r="M125" s="217">
        <f t="shared" si="230"/>
        <v>-3218.7645299999999</v>
      </c>
      <c r="N125" s="217">
        <f t="shared" si="230"/>
        <v>-4042.8955000000001</v>
      </c>
      <c r="O125" s="217">
        <f t="shared" si="230"/>
        <v>196.64109000000099</v>
      </c>
      <c r="P125" s="217">
        <f t="shared" ca="1" si="230"/>
        <v>-8780.6855799999994</v>
      </c>
      <c r="Q125" s="218">
        <f t="shared" si="230"/>
        <v>-4775.9438600000003</v>
      </c>
      <c r="R125" s="217">
        <f t="shared" si="230"/>
        <v>-5244.9770899999994</v>
      </c>
      <c r="S125" s="217">
        <f t="shared" si="230"/>
        <v>-4789.7112500000003</v>
      </c>
      <c r="T125" s="217">
        <f>T23+T49+T73+T85+T101+T115+T117</f>
        <v>-4765.2026399999995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-19575.83484</v>
      </c>
      <c r="AD125" s="71">
        <v>-3295.4562593646688</v>
      </c>
      <c r="AE125" s="71">
        <v>-3373.2335705811747</v>
      </c>
      <c r="AF125" s="71">
        <v>-3471.2916791091748</v>
      </c>
      <c r="AG125" s="71">
        <v>-3806.684403010368</v>
      </c>
      <c r="AH125" s="71">
        <v>-3951.3199415454023</v>
      </c>
      <c r="AI125" s="71">
        <v>-4102.7368620940733</v>
      </c>
      <c r="AJ125" s="71">
        <v>-4305.5427541929303</v>
      </c>
      <c r="AK125" s="71">
        <v>-4414.9094818388212</v>
      </c>
      <c r="AL125" s="71">
        <v>-4478.4428165481922</v>
      </c>
      <c r="AM125" s="71">
        <v>-4578.9082040996955</v>
      </c>
      <c r="AN125" s="71">
        <v>-4705.0517924771311</v>
      </c>
      <c r="AO125" s="71">
        <v>-4844.4004715519122</v>
      </c>
      <c r="AP125" s="5"/>
      <c r="AQ125" s="220">
        <v>-3806.684403010368</v>
      </c>
      <c r="AR125" s="221">
        <f ca="1">SUMIF($AD$4:$AO$4,"&lt;"&amp;MONTH(TODAY()),$AD125:$AO125)</f>
        <v>-17897.985853610789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2.516136965633919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0.2517987139232305</v>
      </c>
      <c r="AV125" s="45">
        <f ca="1">IFERROR(($AC125/$AR125)-1,"")</f>
        <v>9.3745128648133225E-2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-1.0205634490861708</v>
      </c>
      <c r="E126" s="47">
        <f t="shared" ref="E126:P126" si="232">IFERROR(E125/E$11,"")</f>
        <v>-1.1703779133595358</v>
      </c>
      <c r="F126" s="47">
        <f t="shared" si="232"/>
        <v>-1.6347288373963356</v>
      </c>
      <c r="G126" s="48">
        <f t="shared" si="232"/>
        <v>-1.20832303987279</v>
      </c>
      <c r="H126" s="48">
        <f t="shared" si="232"/>
        <v>-0.82140110459642934</v>
      </c>
      <c r="I126" s="48">
        <f t="shared" si="232"/>
        <v>-0.44763851888218237</v>
      </c>
      <c r="J126" s="48">
        <f t="shared" si="232"/>
        <v>-1.2622612823404227</v>
      </c>
      <c r="K126" s="48">
        <f t="shared" si="232"/>
        <v>-0.70874785021887532</v>
      </c>
      <c r="L126" s="48">
        <f t="shared" si="232"/>
        <v>-0.67776131840710208</v>
      </c>
      <c r="M126" s="48">
        <f t="shared" si="232"/>
        <v>-0.54767392775253243</v>
      </c>
      <c r="N126" s="48">
        <f t="shared" si="232"/>
        <v>-1.0184414280921068</v>
      </c>
      <c r="O126" s="48">
        <f t="shared" si="232"/>
        <v>4.4262860128615883E-2</v>
      </c>
      <c r="P126" s="48">
        <f t="shared" ca="1" si="232"/>
        <v>-1.1089134563781748</v>
      </c>
      <c r="Q126" s="49">
        <f>IFERROR(Q125/Q$11,"")</f>
        <v>-0.49742008416021821</v>
      </c>
      <c r="R126" s="48">
        <f t="shared" ref="R126:AO126" si="233">IFERROR(R125/R$11,"")</f>
        <v>-0.59880539639706665</v>
      </c>
      <c r="S126" s="48">
        <f t="shared" si="233"/>
        <v>-0.53363104171973652</v>
      </c>
      <c r="T126" s="48">
        <f t="shared" si="233"/>
        <v>-0.43315138091800637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-0.51061929690153263</v>
      </c>
      <c r="AD126" s="223">
        <f t="shared" si="233"/>
        <v>-0.80217778067487588</v>
      </c>
      <c r="AE126" s="223">
        <f t="shared" si="233"/>
        <v>-0.78008537238534481</v>
      </c>
      <c r="AF126" s="223">
        <f t="shared" si="233"/>
        <v>-0.75519193851977517</v>
      </c>
      <c r="AG126" s="223">
        <f t="shared" si="233"/>
        <v>-0.76552281006567269</v>
      </c>
      <c r="AH126" s="223">
        <f t="shared" si="233"/>
        <v>-0.73520793429392184</v>
      </c>
      <c r="AI126" s="223">
        <f t="shared" si="233"/>
        <v>-0.70797537783214559</v>
      </c>
      <c r="AJ126" s="223">
        <f t="shared" si="233"/>
        <v>-0.67714489778617859</v>
      </c>
      <c r="AK126" s="223">
        <f t="shared" si="233"/>
        <v>-0.6626830265877327</v>
      </c>
      <c r="AL126" s="223">
        <f t="shared" si="233"/>
        <v>-0.65487184908809837</v>
      </c>
      <c r="AM126" s="223">
        <f t="shared" si="233"/>
        <v>-0.64331056630507544</v>
      </c>
      <c r="AN126" s="223">
        <f t="shared" si="233"/>
        <v>-0.63001784513460668</v>
      </c>
      <c r="AO126" s="223">
        <f t="shared" si="233"/>
        <v>-0.61671221834791767</v>
      </c>
      <c r="AP126" s="5"/>
      <c r="AQ126" s="52">
        <f t="shared" ref="AQ126" si="235">IFERROR(AQ125/AQ$11,"")</f>
        <v>-0.76552281006567269</v>
      </c>
      <c r="AR126" s="224">
        <f ca="1">IFERROR(AR125/AR$11,"")</f>
        <v>-0.76565727584919208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-0.77517165895478368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-0.33237142914766632</v>
      </c>
      <c r="AV126" s="45">
        <f ca="1">IF($AR126&lt;&gt;0,IFERROR(($AR126-$AC126),""),"")</f>
        <v>-0.25503797894765945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-36.493029999997816</v>
      </c>
      <c r="E127" s="40">
        <f t="shared" si="236"/>
        <v>-274.23503999999866</v>
      </c>
      <c r="F127" s="40">
        <f t="shared" si="236"/>
        <v>-723.82209999999873</v>
      </c>
      <c r="G127" s="40">
        <f t="shared" si="236"/>
        <v>-233.65217999999868</v>
      </c>
      <c r="H127" s="40">
        <f t="shared" si="236"/>
        <v>405.79527000000166</v>
      </c>
      <c r="I127" s="40">
        <f t="shared" si="236"/>
        <v>1478.9148400000013</v>
      </c>
      <c r="J127" s="40">
        <f t="shared" si="236"/>
        <v>-494.99596999999835</v>
      </c>
      <c r="K127" s="40">
        <f t="shared" si="236"/>
        <v>954.47797000000082</v>
      </c>
      <c r="L127" s="40">
        <f t="shared" si="236"/>
        <v>993.83348999999816</v>
      </c>
      <c r="M127" s="40">
        <f t="shared" si="236"/>
        <v>2658.3904100000013</v>
      </c>
      <c r="N127" s="40">
        <f t="shared" si="236"/>
        <v>-73.206729999998515</v>
      </c>
      <c r="O127" s="40">
        <f t="shared" si="236"/>
        <v>4639.2164100000018</v>
      </c>
      <c r="P127" s="40">
        <f ca="1">SUMIF($D$4:$O$4,"&lt;"&amp;MONTH(TODAY()),$D127:$O127)</f>
        <v>-862.40707999999222</v>
      </c>
      <c r="Q127" s="41">
        <f t="shared" ref="Q127:AB127" si="237">Q11+Q125</f>
        <v>4825.4856200000004</v>
      </c>
      <c r="R127" s="40">
        <f t="shared" si="237"/>
        <v>3514.0907500000021</v>
      </c>
      <c r="S127" s="40">
        <f t="shared" si="237"/>
        <v>4185.9870800000008</v>
      </c>
      <c r="T127" s="40">
        <f>T11+T125</f>
        <v>6236.0381500000003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18761.601600000002</v>
      </c>
      <c r="AD127" s="40">
        <v>812.68078800179683</v>
      </c>
      <c r="AE127" s="40">
        <v>950.951563497807</v>
      </c>
      <c r="AF127" s="40">
        <v>1125.2770897698074</v>
      </c>
      <c r="AG127" s="40">
        <v>1165.9752655941506</v>
      </c>
      <c r="AH127" s="40">
        <v>1423.1051118786559</v>
      </c>
      <c r="AI127" s="40">
        <v>1692.2907484096277</v>
      </c>
      <c r="AJ127" s="40">
        <v>2052.8345565853715</v>
      </c>
      <c r="AK127" s="40">
        <v>2247.2642946225114</v>
      </c>
      <c r="AL127" s="40">
        <v>2360.2124452169501</v>
      </c>
      <c r="AM127" s="40">
        <v>2538.8175786418433</v>
      </c>
      <c r="AN127" s="40">
        <v>2763.0728468683965</v>
      </c>
      <c r="AO127" s="40">
        <v>3010.8038318902281</v>
      </c>
      <c r="AP127" s="5"/>
      <c r="AQ127" s="43">
        <v>1165.9752655941506</v>
      </c>
      <c r="AR127" s="44">
        <f ca="1">SUMIF($AD$4:$AO$4,"&lt;"&amp;MONTH(TODAY()),$AD127:$AO127)</f>
        <v>5477.9898187422177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-27.689407092200192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4.3483451442019039</v>
      </c>
      <c r="AV127" s="45">
        <f ca="1">IFERROR(($AC127/$AR127)-1,"")</f>
        <v>2.4249062559060741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-2.0563449086170759E-2</v>
      </c>
      <c r="E128" s="47">
        <f t="shared" ref="E128:P128" si="239">IFERROR(E127/E$11,"")</f>
        <v>-0.17037791335953589</v>
      </c>
      <c r="F128" s="47">
        <f t="shared" si="239"/>
        <v>-0.63472883739633568</v>
      </c>
      <c r="G128" s="48">
        <f t="shared" si="239"/>
        <v>-0.20832303987279011</v>
      </c>
      <c r="H128" s="48">
        <f t="shared" si="239"/>
        <v>0.17859889540357068</v>
      </c>
      <c r="I128" s="48">
        <f t="shared" si="239"/>
        <v>0.55236148111781758</v>
      </c>
      <c r="J128" s="48">
        <f t="shared" si="239"/>
        <v>-0.26226128234042279</v>
      </c>
      <c r="K128" s="48">
        <f t="shared" si="239"/>
        <v>0.29125214978112468</v>
      </c>
      <c r="L128" s="48">
        <f t="shared" si="239"/>
        <v>0.32223868159289798</v>
      </c>
      <c r="M128" s="48">
        <f t="shared" si="239"/>
        <v>0.45232607224746757</v>
      </c>
      <c r="N128" s="48">
        <f t="shared" si="239"/>
        <v>-1.84414280921067E-2</v>
      </c>
      <c r="O128" s="48">
        <f t="shared" si="239"/>
        <v>1.0442628601286159</v>
      </c>
      <c r="P128" s="48">
        <f t="shared" ca="1" si="239"/>
        <v>-0.10891345637817504</v>
      </c>
      <c r="Q128" s="49">
        <f>IFERROR(Q127/Q$11,"")</f>
        <v>0.50257991583978179</v>
      </c>
      <c r="R128" s="48">
        <f t="shared" ref="R128:AO128" si="240">IFERROR(R127/R$11,"")</f>
        <v>0.40119460360293335</v>
      </c>
      <c r="S128" s="48">
        <f t="shared" si="240"/>
        <v>0.46636895828026342</v>
      </c>
      <c r="T128" s="48">
        <f t="shared" si="240"/>
        <v>0.56684861908199358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0.48938070309846726</v>
      </c>
      <c r="AD128" s="107">
        <f t="shared" si="240"/>
        <v>0.19782221932512414</v>
      </c>
      <c r="AE128" s="107">
        <f t="shared" si="240"/>
        <v>0.21991462761465516</v>
      </c>
      <c r="AF128" s="107">
        <f t="shared" si="240"/>
        <v>0.24480806148022485</v>
      </c>
      <c r="AG128" s="107">
        <f t="shared" si="240"/>
        <v>0.23447718993432728</v>
      </c>
      <c r="AH128" s="107">
        <f t="shared" si="240"/>
        <v>0.26479206570607816</v>
      </c>
      <c r="AI128" s="107">
        <f t="shared" si="240"/>
        <v>0.29202462216785446</v>
      </c>
      <c r="AJ128" s="107">
        <f t="shared" si="240"/>
        <v>0.32285510221382141</v>
      </c>
      <c r="AK128" s="107">
        <f t="shared" si="240"/>
        <v>0.33731697341226724</v>
      </c>
      <c r="AL128" s="107">
        <f t="shared" si="240"/>
        <v>0.34512815091190163</v>
      </c>
      <c r="AM128" s="107">
        <f t="shared" si="240"/>
        <v>0.35668943369492456</v>
      </c>
      <c r="AN128" s="107">
        <f t="shared" si="240"/>
        <v>0.36998215486539332</v>
      </c>
      <c r="AO128" s="107">
        <f t="shared" si="240"/>
        <v>0.38328778165208227</v>
      </c>
      <c r="AP128" s="119"/>
      <c r="AQ128" s="52">
        <f t="shared" ref="AQ128" si="242">IFERROR(AQ127/AQ$11,"")</f>
        <v>0.23447718993432728</v>
      </c>
      <c r="AR128" s="224">
        <f ca="1">IFERROR(AR127/AR$11,"")</f>
        <v>0.23434272415080792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-0.77517165895478368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-0.33237142914766626</v>
      </c>
      <c r="AV128" s="45">
        <f ca="1">IF($AR128&lt;&gt;0,IFERROR(($AR128-$AC128),""),"")</f>
        <v>-0.25503797894765934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-182.69162</v>
      </c>
      <c r="E129" s="229">
        <f t="shared" ref="E129:AB129" si="243">E131+E133+E147+E155+E157+E159+E161+E163</f>
        <v>-100.13457</v>
      </c>
      <c r="F129" s="229">
        <f t="shared" si="243"/>
        <v>-179.26425</v>
      </c>
      <c r="G129" s="229">
        <f t="shared" si="243"/>
        <v>-62.441270000000003</v>
      </c>
      <c r="H129" s="229">
        <f t="shared" si="243"/>
        <v>-10.067679999999999</v>
      </c>
      <c r="I129" s="229">
        <f t="shared" si="243"/>
        <v>-43.86298</v>
      </c>
      <c r="J129" s="229">
        <f t="shared" si="243"/>
        <v>-225.87157000000002</v>
      </c>
      <c r="K129" s="229">
        <f t="shared" si="243"/>
        <v>-85.759309999999999</v>
      </c>
      <c r="L129" s="229">
        <f t="shared" si="243"/>
        <v>-39.510480000000001</v>
      </c>
      <c r="M129" s="229">
        <f t="shared" si="243"/>
        <v>-123.08003999999998</v>
      </c>
      <c r="N129" s="229">
        <f t="shared" si="243"/>
        <v>-51.04919000000001</v>
      </c>
      <c r="O129" s="229">
        <f t="shared" si="243"/>
        <v>-149.94543000000004</v>
      </c>
      <c r="P129" s="229">
        <f t="shared" ca="1" si="243"/>
        <v>-534.59939000000008</v>
      </c>
      <c r="Q129" s="230">
        <f t="shared" si="243"/>
        <v>-87.906220000000005</v>
      </c>
      <c r="R129" s="229">
        <f t="shared" si="243"/>
        <v>-103.90884</v>
      </c>
      <c r="S129" s="229">
        <f t="shared" si="243"/>
        <v>-174.36187999999999</v>
      </c>
      <c r="T129" s="229">
        <f t="shared" si="243"/>
        <v>-32.303789999999999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-398.48072999999999</v>
      </c>
      <c r="AD129" s="232">
        <v>-233.31906111547656</v>
      </c>
      <c r="AE129" s="232">
        <v>-233.77879954432825</v>
      </c>
      <c r="AF129" s="232">
        <v>-234.35841691661489</v>
      </c>
      <c r="AG129" s="232">
        <v>-235.15871763658987</v>
      </c>
      <c r="AH129" s="232">
        <v>-236.01365224672469</v>
      </c>
      <c r="AI129" s="232">
        <v>-236.90867132189982</v>
      </c>
      <c r="AJ129" s="232">
        <v>-238.10744845545042</v>
      </c>
      <c r="AK129" s="232">
        <v>-238.7539106016747</v>
      </c>
      <c r="AL129" s="232">
        <v>-239.12945348201015</v>
      </c>
      <c r="AM129" s="232">
        <v>-239.72330017977441</v>
      </c>
      <c r="AN129" s="232">
        <v>-240.46892964707399</v>
      </c>
      <c r="AO129" s="233">
        <v>-241.29261385238249</v>
      </c>
      <c r="AP129" s="121"/>
      <c r="AQ129" s="234">
        <v>-235.15871763658987</v>
      </c>
      <c r="AR129" s="235">
        <f ca="1">SUMIF($AD$4:$AO$4,"&lt;"&amp;MONTH(TODAY()),$AD129:$AO129)</f>
        <v>-1172.6286474597343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-0.48265321957737251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-0.86262984283694855</v>
      </c>
      <c r="AV129" s="45">
        <f ca="1">IFERROR(($AC129/$AR129)-1,"")</f>
        <v>-0.66018165182709043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-0.10294485895910208</v>
      </c>
      <c r="E130" s="241">
        <f t="shared" ref="E130:P130" si="245">IFERROR(E129/E$11,"")</f>
        <v>-6.2212032028272045E-2</v>
      </c>
      <c r="F130" s="241">
        <f t="shared" si="245"/>
        <v>-0.15719910871639076</v>
      </c>
      <c r="G130" s="242">
        <f t="shared" si="245"/>
        <v>-5.5672303934496681E-2</v>
      </c>
      <c r="H130" s="242">
        <f t="shared" si="245"/>
        <v>-4.430994297386988E-3</v>
      </c>
      <c r="I130" s="242">
        <f t="shared" si="245"/>
        <v>-1.6382431187884485E-2</v>
      </c>
      <c r="J130" s="242">
        <f t="shared" si="245"/>
        <v>-0.11967242398447157</v>
      </c>
      <c r="K130" s="242">
        <f t="shared" si="245"/>
        <v>-2.6168842221938219E-2</v>
      </c>
      <c r="L130" s="242">
        <f t="shared" si="245"/>
        <v>-1.2810802928670262E-2</v>
      </c>
      <c r="M130" s="242">
        <f t="shared" si="245"/>
        <v>-2.0942112511330178E-2</v>
      </c>
      <c r="N130" s="242">
        <f t="shared" si="245"/>
        <v>-1.2859746181058921E-2</v>
      </c>
      <c r="O130" s="242">
        <f t="shared" si="245"/>
        <v>-3.3751916219621918E-2</v>
      </c>
      <c r="P130" s="242">
        <f t="shared" ca="1" si="245"/>
        <v>-6.7514598027841474E-2</v>
      </c>
      <c r="Q130" s="243">
        <f>IFERROR(Q129/Q$11,"")</f>
        <v>-9.1555346194137754E-3</v>
      </c>
      <c r="R130" s="242">
        <f t="shared" ref="R130:AO130" si="246">IFERROR(R129/R$11,"")</f>
        <v>-1.1863002079454151E-2</v>
      </c>
      <c r="S130" s="242">
        <f t="shared" si="246"/>
        <v>-1.9425996016067083E-2</v>
      </c>
      <c r="T130" s="242">
        <f t="shared" si="246"/>
        <v>-2.9363769611663957E-3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-1.0394036925855546E-2</v>
      </c>
      <c r="AD130" s="245">
        <f t="shared" si="246"/>
        <v>-5.6794371372066686E-2</v>
      </c>
      <c r="AE130" s="245">
        <f t="shared" si="246"/>
        <v>-5.4063087563460982E-2</v>
      </c>
      <c r="AF130" s="245">
        <f t="shared" si="246"/>
        <v>-5.0985513042540766E-2</v>
      </c>
      <c r="AG130" s="245">
        <f t="shared" si="246"/>
        <v>-4.7290330187141613E-2</v>
      </c>
      <c r="AH130" s="245">
        <f t="shared" si="246"/>
        <v>-4.3914214060229544E-2</v>
      </c>
      <c r="AI130" s="245">
        <f t="shared" si="246"/>
        <v>-4.0881370589588586E-2</v>
      </c>
      <c r="AJ130" s="245">
        <f t="shared" si="246"/>
        <v>-3.7447832492077247E-2</v>
      </c>
      <c r="AK130" s="245">
        <f t="shared" si="246"/>
        <v>-3.5837238506932309E-2</v>
      </c>
      <c r="AL130" s="245">
        <f t="shared" si="246"/>
        <v>-3.4967320961327104E-2</v>
      </c>
      <c r="AM130" s="245">
        <f t="shared" si="246"/>
        <v>-3.3679760571984275E-2</v>
      </c>
      <c r="AN130" s="245">
        <f t="shared" si="246"/>
        <v>-3.219937283587538E-2</v>
      </c>
      <c r="AO130" s="246">
        <f t="shared" si="246"/>
        <v>-3.0717547823249914E-2</v>
      </c>
      <c r="AP130" s="119"/>
      <c r="AQ130" s="247">
        <f t="shared" ref="AQ130" si="248">IFERROR(AQ129/AQ$11,"")</f>
        <v>-4.7290330187141613E-2</v>
      </c>
      <c r="AR130" s="248">
        <f ca="1">IFERROR(AR129/AR$11,"")</f>
        <v>-5.016383760386154E-2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-5.2735926973330287E-2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-4.4353953225975219E-2</v>
      </c>
      <c r="AV130" s="45">
        <f ca="1">IF($AR130&lt;&gt;0,IFERROR(($AR130-$AC130),""),"")</f>
        <v>-3.9769800678005993E-2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-1.92702</v>
      </c>
      <c r="G131" s="250">
        <v>-0.74924999999999997</v>
      </c>
      <c r="H131" s="250">
        <v>0</v>
      </c>
      <c r="I131" s="250">
        <v>0</v>
      </c>
      <c r="J131" s="250">
        <v>0</v>
      </c>
      <c r="K131" s="250">
        <v>-2.9898099999999999</v>
      </c>
      <c r="L131" s="250">
        <v>0</v>
      </c>
      <c r="M131" s="250">
        <v>-51.5</v>
      </c>
      <c r="N131" s="250">
        <v>0</v>
      </c>
      <c r="O131" s="250">
        <v>-27.5</v>
      </c>
      <c r="P131" s="250">
        <f ca="1">SUMIF($D$4:$O$4,"&lt;"&amp;MONTH(TODAY()),$D131:$O131)</f>
        <v>-2.6762699999999997</v>
      </c>
      <c r="Q131" s="251">
        <v>0</v>
      </c>
      <c r="R131" s="250">
        <v>-17</v>
      </c>
      <c r="S131" s="250">
        <v>-26.755179999999999</v>
      </c>
      <c r="T131" s="250">
        <v>-8.5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-52.255179999999996</v>
      </c>
      <c r="AD131" s="250">
        <v>-6.3499560000000015</v>
      </c>
      <c r="AE131" s="250">
        <v>-6.3499560000000015</v>
      </c>
      <c r="AF131" s="250">
        <v>-6.3499560000000015</v>
      </c>
      <c r="AG131" s="250">
        <v>-6.3499560000000015</v>
      </c>
      <c r="AH131" s="250">
        <v>-6.3499560000000015</v>
      </c>
      <c r="AI131" s="250">
        <v>-6.3499560000000015</v>
      </c>
      <c r="AJ131" s="250">
        <v>-6.3499560000000015</v>
      </c>
      <c r="AK131" s="250">
        <v>-6.3499560000000015</v>
      </c>
      <c r="AL131" s="250">
        <v>-6.3499560000000015</v>
      </c>
      <c r="AM131" s="250">
        <v>-6.3499560000000015</v>
      </c>
      <c r="AN131" s="250">
        <v>-6.3499560000000015</v>
      </c>
      <c r="AO131" s="253">
        <v>-6.3499560000000015</v>
      </c>
      <c r="AP131" s="5"/>
      <c r="AQ131" s="254">
        <v>-6.3499560000000015</v>
      </c>
      <c r="AR131" s="253">
        <f ca="1">SUMIF($AD$4:$AO$4,"&lt;"&amp;MONTH(TODAY()),$AD131:$AO131)</f>
        <v>-31.749780000000008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10.344678011344678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0.33859195244817419</v>
      </c>
      <c r="AV131" s="45">
        <f ca="1">IFERROR(($AC131/$AR131)-1,"")</f>
        <v>0.64584384521719462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-1.6898284319302891E-3</v>
      </c>
      <c r="G132" s="261">
        <f t="shared" si="249"/>
        <v>-6.6802731147078901E-4</v>
      </c>
      <c r="H132" s="261">
        <f t="shared" si="249"/>
        <v>0</v>
      </c>
      <c r="I132" s="261">
        <f t="shared" si="249"/>
        <v>0</v>
      </c>
      <c r="J132" s="261">
        <f t="shared" si="249"/>
        <v>0</v>
      </c>
      <c r="K132" s="261">
        <f t="shared" si="249"/>
        <v>-9.123192124980145E-4</v>
      </c>
      <c r="L132" s="261">
        <f t="shared" si="249"/>
        <v>0</v>
      </c>
      <c r="M132" s="261">
        <f t="shared" si="249"/>
        <v>-8.7627432874859672E-3</v>
      </c>
      <c r="N132" s="261">
        <f t="shared" si="249"/>
        <v>0</v>
      </c>
      <c r="O132" s="261">
        <f t="shared" si="249"/>
        <v>-6.1901032664990344E-3</v>
      </c>
      <c r="P132" s="261">
        <f t="shared" ca="1" si="249"/>
        <v>-3.3798634387512344E-4</v>
      </c>
      <c r="Q132" s="262">
        <f t="shared" si="249"/>
        <v>0</v>
      </c>
      <c r="R132" s="261">
        <f t="shared" si="249"/>
        <v>-1.9408457966687009E-3</v>
      </c>
      <c r="S132" s="261">
        <f t="shared" si="249"/>
        <v>-2.9808466167556675E-3</v>
      </c>
      <c r="T132" s="261">
        <f t="shared" si="249"/>
        <v>-7.7264011962417927E-4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-1.3630327129927416E-3</v>
      </c>
      <c r="AD132" s="261">
        <f t="shared" si="249"/>
        <v>-1.5457020851022147E-3</v>
      </c>
      <c r="AE132" s="261">
        <f t="shared" si="249"/>
        <v>-1.4684745918845802E-3</v>
      </c>
      <c r="AF132" s="261">
        <f t="shared" si="249"/>
        <v>-1.3814556725425949E-3</v>
      </c>
      <c r="AG132" s="261">
        <f t="shared" si="249"/>
        <v>-1.2769737772506749E-3</v>
      </c>
      <c r="AH132" s="261">
        <f t="shared" si="249"/>
        <v>-1.1815135455195212E-3</v>
      </c>
      <c r="AI132" s="261">
        <f t="shared" si="249"/>
        <v>-1.095759403887994E-3</v>
      </c>
      <c r="AJ132" s="261">
        <f t="shared" si="249"/>
        <v>-9.9867555661347349E-4</v>
      </c>
      <c r="AK132" s="261">
        <f t="shared" si="249"/>
        <v>-9.5313575014142481E-4</v>
      </c>
      <c r="AL132" s="261">
        <f t="shared" si="249"/>
        <v>-9.2853869027476001E-4</v>
      </c>
      <c r="AM132" s="261">
        <f t="shared" si="249"/>
        <v>-8.9213271118098413E-4</v>
      </c>
      <c r="AN132" s="261">
        <f t="shared" si="249"/>
        <v>-8.5027450754443794E-4</v>
      </c>
      <c r="AO132" s="264">
        <f t="shared" si="249"/>
        <v>-8.0837566468098848E-4</v>
      </c>
      <c r="AP132" s="119"/>
      <c r="AQ132" s="265">
        <f>IFERROR(AQ131/AQ$11,"")</f>
        <v>-1.2769737772506749E-3</v>
      </c>
      <c r="AR132" s="264">
        <f ca="1">IFERROR(AR131/AR$11,"")</f>
        <v>-1.3582226660832292E-3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1.0461280815339026E-4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-5.0433365762649562E-4</v>
      </c>
      <c r="AV132" s="45">
        <f ca="1">IF($AR132&lt;&gt;0,IFERROR(($AR132-$AC132),""),"")</f>
        <v>4.8100469095123562E-6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-133.01112000000001</v>
      </c>
      <c r="E133" s="250">
        <v>-37.817470000000007</v>
      </c>
      <c r="F133" s="250">
        <v>-64.069519999999997</v>
      </c>
      <c r="G133" s="250">
        <v>14.83794</v>
      </c>
      <c r="H133" s="250">
        <v>-3.7625000000000002</v>
      </c>
      <c r="I133" s="250">
        <v>-6.7724099999999998</v>
      </c>
      <c r="J133" s="250">
        <v>-37.76435</v>
      </c>
      <c r="K133" s="250">
        <v>0</v>
      </c>
      <c r="L133" s="250">
        <v>2.5862099999999999</v>
      </c>
      <c r="M133" s="250">
        <v>-12.635999999999999</v>
      </c>
      <c r="N133" s="250">
        <v>0</v>
      </c>
      <c r="O133" s="250">
        <v>0</v>
      </c>
      <c r="P133" s="250">
        <f ca="1">SUMIF($D$4:$O$4,"&lt;"&amp;MONTH(TODAY()),$D133:$O133)</f>
        <v>-223.82267000000002</v>
      </c>
      <c r="Q133" s="251">
        <f>+Q135+Q137+Q139+Q141+Q143+Q145</f>
        <v>-15.357710000000001</v>
      </c>
      <c r="R133" s="250">
        <v>0</v>
      </c>
      <c r="S133" s="250">
        <v>0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-15.357710000000001</v>
      </c>
      <c r="AD133" s="250">
        <v>-20.880691500000001</v>
      </c>
      <c r="AE133" s="250">
        <v>-20.880691500000001</v>
      </c>
      <c r="AF133" s="250">
        <v>-20.880691500000001</v>
      </c>
      <c r="AG133" s="250">
        <v>-20.880691500000001</v>
      </c>
      <c r="AH133" s="250">
        <v>-20.880691500000001</v>
      </c>
      <c r="AI133" s="250">
        <v>-20.880691500000001</v>
      </c>
      <c r="AJ133" s="250">
        <v>-20.880691500000001</v>
      </c>
      <c r="AK133" s="250">
        <v>-20.880691500000001</v>
      </c>
      <c r="AL133" s="250">
        <v>-20.880691500000001</v>
      </c>
      <c r="AM133" s="250">
        <v>-20.880691500000001</v>
      </c>
      <c r="AN133" s="250">
        <v>-20.880691500000001</v>
      </c>
      <c r="AO133" s="253">
        <v>-20.880691500000001</v>
      </c>
      <c r="AP133" s="5"/>
      <c r="AQ133" s="254">
        <v>-20.880691500000001</v>
      </c>
      <c r="AR133" s="253">
        <f ca="1">SUMIF($AD$4:$AO$4,"&lt;"&amp;MONTH(TODAY()),$AD133:$AO133)</f>
        <v>-104.4034575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-1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-0.85290036970279459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-7.4950405433988718E-2</v>
      </c>
      <c r="E134" s="260">
        <f t="shared" si="251"/>
        <v>-2.349539879052976E-2</v>
      </c>
      <c r="F134" s="260">
        <f t="shared" si="251"/>
        <v>-5.6183379786471484E-2</v>
      </c>
      <c r="G134" s="261">
        <f t="shared" si="251"/>
        <v>1.3229428316269443E-2</v>
      </c>
      <c r="H134" s="261">
        <f t="shared" si="251"/>
        <v>-1.6559541069957075E-3</v>
      </c>
      <c r="I134" s="261">
        <f t="shared" si="251"/>
        <v>-2.5294346348820975E-3</v>
      </c>
      <c r="J134" s="261">
        <f t="shared" si="251"/>
        <v>-2.000849998385356E-2</v>
      </c>
      <c r="K134" s="261">
        <f t="shared" si="251"/>
        <v>0</v>
      </c>
      <c r="L134" s="261">
        <f t="shared" si="251"/>
        <v>8.3854781420413806E-4</v>
      </c>
      <c r="M134" s="261">
        <f t="shared" si="251"/>
        <v>-2.1500198870033527E-3</v>
      </c>
      <c r="N134" s="261">
        <f t="shared" si="251"/>
        <v>0</v>
      </c>
      <c r="O134" s="261">
        <f t="shared" si="251"/>
        <v>0</v>
      </c>
      <c r="P134" s="261">
        <f t="shared" ca="1" si="251"/>
        <v>-2.8266582187024589E-2</v>
      </c>
      <c r="Q134" s="262">
        <f t="shared" si="251"/>
        <v>-1.5995232826518662E-3</v>
      </c>
      <c r="R134" s="261">
        <f t="shared" si="251"/>
        <v>0</v>
      </c>
      <c r="S134" s="261">
        <f t="shared" si="251"/>
        <v>0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-4.0059303454041798E-4</v>
      </c>
      <c r="AD134" s="261">
        <f t="shared" si="251"/>
        <v>-5.0827640994561352E-3</v>
      </c>
      <c r="AE134" s="261">
        <f t="shared" si="251"/>
        <v>-4.828815338048062E-3</v>
      </c>
      <c r="AF134" s="261">
        <f t="shared" si="251"/>
        <v>-4.5426692278319625E-3</v>
      </c>
      <c r="AG134" s="261">
        <f t="shared" si="251"/>
        <v>-4.1990992530280616E-3</v>
      </c>
      <c r="AH134" s="261">
        <f t="shared" si="251"/>
        <v>-3.8851954008916481E-3</v>
      </c>
      <c r="AI134" s="261">
        <f t="shared" si="251"/>
        <v>-3.6032082853501815E-3</v>
      </c>
      <c r="AJ134" s="261">
        <f t="shared" si="251"/>
        <v>-3.283965464679869E-3</v>
      </c>
      <c r="AK134" s="261">
        <f t="shared" si="251"/>
        <v>-3.1342159782405061E-3</v>
      </c>
      <c r="AL134" s="261">
        <f t="shared" si="251"/>
        <v>-3.0533329581246406E-3</v>
      </c>
      <c r="AM134" s="261">
        <f t="shared" si="251"/>
        <v>-2.9336184249510906E-3</v>
      </c>
      <c r="AN134" s="261">
        <f t="shared" si="251"/>
        <v>-2.795975229174789E-3</v>
      </c>
      <c r="AO134" s="264">
        <f t="shared" si="251"/>
        <v>-2.6581983985890867E-3</v>
      </c>
      <c r="AP134" s="119"/>
      <c r="AQ134" s="265">
        <f>IFERROR(AQ133/AQ$11,"")</f>
        <v>-4.1990992530280616E-3</v>
      </c>
      <c r="AR134" s="264">
        <f ca="1">IFERROR(AR133/AR$11,"")</f>
        <v>-4.4662716527156116E-3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1.3229428316269443E-2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-4.1990992530280616E-3</v>
      </c>
      <c r="AV134" s="45">
        <f ca="1">IF($AR134&lt;&gt;0,IFERROR(($AR134-$AC134),""),"")</f>
        <v>-4.0656786181751938E-3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-20.511120000000002</v>
      </c>
      <c r="E135" s="268">
        <v>-3.2</v>
      </c>
      <c r="F135" s="268">
        <v>-64.069519999999997</v>
      </c>
      <c r="G135" s="268">
        <v>-10.66206</v>
      </c>
      <c r="H135" s="268">
        <v>-3.7625000000000002</v>
      </c>
      <c r="I135" s="268">
        <v>-6.7724099999999998</v>
      </c>
      <c r="J135" s="268">
        <v>-34.367789999999999</v>
      </c>
      <c r="K135" s="268">
        <v>0</v>
      </c>
      <c r="L135" s="268">
        <v>2.5862099999999999</v>
      </c>
      <c r="M135" s="268">
        <v>-12.635999999999999</v>
      </c>
      <c r="N135" s="268">
        <v>0</v>
      </c>
      <c r="O135" s="268">
        <v>0</v>
      </c>
      <c r="P135" s="268">
        <f ca="1">SUMIF($D$4:$O$4,"&lt;"&amp;MONTH(TODAY()),$D135:$O135)</f>
        <v>-102.2052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-1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-1.1557806293978989E-2</v>
      </c>
      <c r="E136" s="276">
        <f t="shared" si="253"/>
        <v>-1.9881096257812914E-3</v>
      </c>
      <c r="F136" s="276">
        <f t="shared" si="253"/>
        <v>-5.6183379786471484E-2</v>
      </c>
      <c r="G136" s="276">
        <f t="shared" si="253"/>
        <v>-9.5062359379916462E-3</v>
      </c>
      <c r="H136" s="276">
        <f t="shared" si="253"/>
        <v>-1.6559541069957075E-3</v>
      </c>
      <c r="I136" s="276">
        <f t="shared" si="253"/>
        <v>-2.5294346348820975E-3</v>
      </c>
      <c r="J136" s="276">
        <f t="shared" si="253"/>
        <v>-1.8208917289985995E-2</v>
      </c>
      <c r="K136" s="276">
        <f t="shared" si="253"/>
        <v>0</v>
      </c>
      <c r="L136" s="276">
        <f t="shared" si="253"/>
        <v>8.3854781420413806E-4</v>
      </c>
      <c r="M136" s="276">
        <f t="shared" si="253"/>
        <v>-2.1500198870033527E-3</v>
      </c>
      <c r="N136" s="276">
        <f t="shared" si="253"/>
        <v>0</v>
      </c>
      <c r="O136" s="276">
        <f t="shared" si="253"/>
        <v>0</v>
      </c>
      <c r="P136" s="276">
        <f t="shared" ca="1" si="253"/>
        <v>-1.2907502558794805E-2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-34.617470000000004</v>
      </c>
      <c r="F137" s="268">
        <v>0</v>
      </c>
      <c r="G137" s="268">
        <v>0</v>
      </c>
      <c r="H137" s="268">
        <v>0</v>
      </c>
      <c r="I137" s="268">
        <v>0</v>
      </c>
      <c r="J137" s="268">
        <v>-3.39656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-34.617470000000004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-2.1507289164748467E-2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-1.799582693867567E-3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-4.3718429454078899E-3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-15.357710000000001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-15.357710000000001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-1.5995232826518662E-3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-4.0059303454041798E-4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-112.5</v>
      </c>
      <c r="E141" s="268">
        <v>0</v>
      </c>
      <c r="F141" s="268">
        <v>0</v>
      </c>
      <c r="G141" s="268">
        <v>25.5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-87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>-1</v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-6.339259914000972E-2</v>
      </c>
      <c r="E142" s="276">
        <f t="shared" si="259"/>
        <v>0</v>
      </c>
      <c r="F142" s="276">
        <f t="shared" si="259"/>
        <v>0</v>
      </c>
      <c r="G142" s="276">
        <f t="shared" si="259"/>
        <v>2.2735664254261087E-2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-1.0987236682821892E-2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-3.1037300000000001</v>
      </c>
      <c r="E147" s="250">
        <f t="shared" ref="E147:AB147" si="265">+E149+E151+E153</f>
        <v>-2.67563</v>
      </c>
      <c r="F147" s="250">
        <f t="shared" si="265"/>
        <v>-2.67563</v>
      </c>
      <c r="G147" s="250">
        <f t="shared" si="265"/>
        <v>-2.67563</v>
      </c>
      <c r="H147" s="250">
        <f t="shared" si="265"/>
        <v>-2.67563</v>
      </c>
      <c r="I147" s="250">
        <f t="shared" si="265"/>
        <v>-2.67563</v>
      </c>
      <c r="J147" s="250">
        <f t="shared" si="265"/>
        <v>-147.14426000000003</v>
      </c>
      <c r="K147" s="250">
        <f t="shared" si="265"/>
        <v>-3.5076299999999998</v>
      </c>
      <c r="L147" s="250">
        <f t="shared" si="265"/>
        <v>-2.67563</v>
      </c>
      <c r="M147" s="250">
        <f t="shared" si="265"/>
        <v>-2.67563</v>
      </c>
      <c r="N147" s="250">
        <f t="shared" si="265"/>
        <v>-17.531260000000003</v>
      </c>
      <c r="O147" s="250">
        <f t="shared" si="265"/>
        <v>-24.041940000000004</v>
      </c>
      <c r="P147" s="250">
        <f t="shared" ca="1" si="265"/>
        <v>-13.80625</v>
      </c>
      <c r="Q147" s="251">
        <f t="shared" si="265"/>
        <v>-8.1839300000000001</v>
      </c>
      <c r="R147" s="250">
        <f t="shared" si="265"/>
        <v>0</v>
      </c>
      <c r="S147" s="250">
        <f t="shared" si="265"/>
        <v>-19</v>
      </c>
      <c r="T147" s="250">
        <f t="shared" si="265"/>
        <v>-18.042000000000002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-45.225930000000005</v>
      </c>
      <c r="AD147" s="250">
        <v>-165.32725356666666</v>
      </c>
      <c r="AE147" s="250">
        <v>-165.32725356666666</v>
      </c>
      <c r="AF147" s="250">
        <v>-165.32725356666666</v>
      </c>
      <c r="AG147" s="250">
        <v>-165.32725356666666</v>
      </c>
      <c r="AH147" s="250">
        <v>-165.32725356666666</v>
      </c>
      <c r="AI147" s="250">
        <v>-165.32725356666666</v>
      </c>
      <c r="AJ147" s="250">
        <v>-165.32725356666666</v>
      </c>
      <c r="AK147" s="250">
        <v>-165.32725356666666</v>
      </c>
      <c r="AL147" s="250">
        <v>-165.32725356666666</v>
      </c>
      <c r="AM147" s="250">
        <v>-165.32725356666666</v>
      </c>
      <c r="AN147" s="250">
        <v>-165.32725356666666</v>
      </c>
      <c r="AO147" s="253">
        <v>-165.32725356666666</v>
      </c>
      <c r="AP147" s="5"/>
      <c r="AQ147" s="254">
        <v>-165.32725356666666</v>
      </c>
      <c r="AR147" s="253">
        <f ca="1">SUMIF($AD$4:$AO$4,"&lt;"&amp;MONTH(TODAY()),$AD147:$AO147)</f>
        <v>-826.63626783333325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5.7430848061951769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-0.89087098702256773</v>
      </c>
      <c r="AV147" s="45">
        <f ca="1">IFERROR(($AC147/$AR147)-1,"")</f>
        <v>-0.94528920184140952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-1.7489201042561989E-3</v>
      </c>
      <c r="E148" s="260">
        <f t="shared" si="267"/>
        <v>-1.662326799384124E-3</v>
      </c>
      <c r="F148" s="260">
        <f t="shared" si="267"/>
        <v>-2.3462940951965413E-3</v>
      </c>
      <c r="G148" s="261">
        <f t="shared" si="267"/>
        <v>-2.3855774646521018E-3</v>
      </c>
      <c r="H148" s="261">
        <f t="shared" si="267"/>
        <v>-1.1776001295151959E-3</v>
      </c>
      <c r="I148" s="261">
        <f t="shared" si="267"/>
        <v>-9.9932390273618798E-4</v>
      </c>
      <c r="J148" s="261">
        <f t="shared" si="267"/>
        <v>-7.7960720198656797E-2</v>
      </c>
      <c r="K148" s="261">
        <f t="shared" si="267"/>
        <v>-1.0703282948864344E-3</v>
      </c>
      <c r="L148" s="261">
        <f t="shared" si="267"/>
        <v>-8.6754118502326493E-4</v>
      </c>
      <c r="M148" s="261">
        <f t="shared" si="267"/>
        <v>-4.5525939460769083E-4</v>
      </c>
      <c r="N148" s="261">
        <f t="shared" si="267"/>
        <v>-4.4162807252015367E-3</v>
      </c>
      <c r="O148" s="261">
        <f t="shared" si="267"/>
        <v>-5.411712411889957E-3</v>
      </c>
      <c r="P148" s="261">
        <f t="shared" ca="1" si="267"/>
        <v>-1.7435923730139051E-3</v>
      </c>
      <c r="Q148" s="262">
        <f t="shared" si="267"/>
        <v>-8.5236578751604803E-4</v>
      </c>
      <c r="R148" s="261">
        <f t="shared" si="267"/>
        <v>0</v>
      </c>
      <c r="S148" s="261">
        <f t="shared" si="267"/>
        <v>-2.1168269366290075E-3</v>
      </c>
      <c r="T148" s="261">
        <f t="shared" si="267"/>
        <v>-1.6399968280305227E-3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-1.1796805994261205E-3</v>
      </c>
      <c r="AD148" s="261">
        <f t="shared" si="267"/>
        <v>-4.0243850597109512E-2</v>
      </c>
      <c r="AE148" s="261">
        <f t="shared" si="267"/>
        <v>-3.8233158026403535E-2</v>
      </c>
      <c r="AF148" s="261">
        <f t="shared" si="267"/>
        <v>-3.5967536194827107E-2</v>
      </c>
      <c r="AG148" s="261">
        <f t="shared" si="267"/>
        <v>-3.3247248873772728E-2</v>
      </c>
      <c r="AH148" s="261">
        <f t="shared" si="267"/>
        <v>-3.0761849299830928E-2</v>
      </c>
      <c r="AI148" s="261">
        <f t="shared" si="267"/>
        <v>-2.8529157180719023E-2</v>
      </c>
      <c r="AJ148" s="261">
        <f t="shared" si="267"/>
        <v>-2.600148520384514E-2</v>
      </c>
      <c r="AK148" s="261">
        <f t="shared" si="267"/>
        <v>-2.4815812242964572E-2</v>
      </c>
      <c r="AL148" s="261">
        <f t="shared" si="267"/>
        <v>-2.4175403970281964E-2</v>
      </c>
      <c r="AM148" s="261">
        <f t="shared" si="267"/>
        <v>-2.3227539050118824E-2</v>
      </c>
      <c r="AN148" s="261">
        <f t="shared" si="267"/>
        <v>-2.2137720184214171E-2</v>
      </c>
      <c r="AO148" s="264">
        <f t="shared" si="267"/>
        <v>-2.1046843236683287E-2</v>
      </c>
      <c r="AP148" s="56"/>
      <c r="AQ148" s="265">
        <f>IFERROR(AQ147/AQ$11,"")</f>
        <v>-3.3247248873772728E-2</v>
      </c>
      <c r="AR148" s="264">
        <f ca="1">IFERROR(AR147/AR$11,"")</f>
        <v>-3.5362642373511874E-2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-7.4558063662157905E-4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-3.1607252045742204E-2</v>
      </c>
      <c r="AV148" s="45">
        <f ca="1">IF($AR148&lt;&gt;0,IFERROR(($AR148-$AC148),""),"")</f>
        <v>-3.4182961774085752E-2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-165.32725356666666</v>
      </c>
      <c r="AE149" s="268">
        <v>-165.32725356666666</v>
      </c>
      <c r="AF149" s="268">
        <v>-165.32725356666666</v>
      </c>
      <c r="AG149" s="268">
        <v>-165.32725356666666</v>
      </c>
      <c r="AH149" s="268">
        <v>-165.32725356666666</v>
      </c>
      <c r="AI149" s="268">
        <v>-165.32725356666666</v>
      </c>
      <c r="AJ149" s="268">
        <v>-165.32725356666666</v>
      </c>
      <c r="AK149" s="268">
        <v>-165.32725356666666</v>
      </c>
      <c r="AL149" s="268">
        <v>-165.32725356666666</v>
      </c>
      <c r="AM149" s="268">
        <v>-165.32725356666666</v>
      </c>
      <c r="AN149" s="268">
        <v>-165.32725356666666</v>
      </c>
      <c r="AO149" s="271">
        <v>-165.32725356666666</v>
      </c>
      <c r="AP149" s="5"/>
      <c r="AQ149" s="272">
        <v>-165.32725356666666</v>
      </c>
      <c r="AR149" s="271">
        <f ca="1">SUMIF($AD$4:$AO$4,"&lt;"&amp;MONTH(TODAY()),$AD149:$AO149)</f>
        <v>-826.63626783333325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-4.0243850597109512E-2</v>
      </c>
      <c r="AE150" s="276">
        <f t="shared" si="269"/>
        <v>-3.8233158026403535E-2</v>
      </c>
      <c r="AF150" s="276">
        <f t="shared" si="269"/>
        <v>-3.5967536194827107E-2</v>
      </c>
      <c r="AG150" s="276">
        <f t="shared" si="269"/>
        <v>-3.3247248873772728E-2</v>
      </c>
      <c r="AH150" s="276">
        <f t="shared" si="269"/>
        <v>-3.0761849299830928E-2</v>
      </c>
      <c r="AI150" s="276">
        <f t="shared" si="269"/>
        <v>-2.8529157180719023E-2</v>
      </c>
      <c r="AJ150" s="276">
        <f t="shared" si="269"/>
        <v>-2.600148520384514E-2</v>
      </c>
      <c r="AK150" s="276">
        <f t="shared" si="269"/>
        <v>-2.4815812242964572E-2</v>
      </c>
      <c r="AL150" s="276">
        <f t="shared" si="269"/>
        <v>-2.4175403970281964E-2</v>
      </c>
      <c r="AM150" s="276">
        <f t="shared" si="269"/>
        <v>-2.3227539050118824E-2</v>
      </c>
      <c r="AN150" s="276">
        <f t="shared" si="269"/>
        <v>-2.2137720184214171E-2</v>
      </c>
      <c r="AO150" s="279">
        <f t="shared" si="269"/>
        <v>-2.1046843236683287E-2</v>
      </c>
      <c r="AP150" s="5"/>
      <c r="AQ150" s="280">
        <f>IFERROR(AQ149/AQ$11,"")</f>
        <v>-3.3247248873772728E-2</v>
      </c>
      <c r="AR150" s="279">
        <f ca="1">IFERROR(AR149/AR$11,"")</f>
        <v>-3.5362642373511874E-2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-3.1037300000000001</v>
      </c>
      <c r="E151" s="268">
        <v>-2.67563</v>
      </c>
      <c r="F151" s="268">
        <v>-2.67563</v>
      </c>
      <c r="G151" s="268">
        <v>-2.67563</v>
      </c>
      <c r="H151" s="268">
        <v>-2.67563</v>
      </c>
      <c r="I151" s="268">
        <v>-2.67563</v>
      </c>
      <c r="J151" s="268">
        <v>-2.67563</v>
      </c>
      <c r="K151" s="268">
        <v>-2.67563</v>
      </c>
      <c r="L151" s="268">
        <v>-2.67563</v>
      </c>
      <c r="M151" s="268">
        <v>-2.67563</v>
      </c>
      <c r="N151" s="268">
        <v>0</v>
      </c>
      <c r="O151" s="268">
        <v>0</v>
      </c>
      <c r="P151" s="268">
        <f ca="1">SUMIF($D$4:$O$4,"&lt;"&amp;MONTH(TODAY()),$D151:$O151)</f>
        <v>-13.80625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-1.7489201042561989E-3</v>
      </c>
      <c r="E152" s="276">
        <f t="shared" si="271"/>
        <v>-1.662326799384124E-3</v>
      </c>
      <c r="F152" s="276">
        <f t="shared" si="271"/>
        <v>-2.3462940951965413E-3</v>
      </c>
      <c r="G152" s="276">
        <f t="shared" si="271"/>
        <v>-2.3855774646521018E-3</v>
      </c>
      <c r="H152" s="276">
        <f t="shared" si="271"/>
        <v>-1.1776001295151959E-3</v>
      </c>
      <c r="I152" s="276">
        <f t="shared" si="271"/>
        <v>-9.9932390273618798E-4</v>
      </c>
      <c r="J152" s="276">
        <f t="shared" si="271"/>
        <v>-1.4176158946678046E-3</v>
      </c>
      <c r="K152" s="276">
        <f t="shared" si="271"/>
        <v>-8.1644942472466897E-4</v>
      </c>
      <c r="L152" s="276">
        <f t="shared" si="271"/>
        <v>-8.6754118502326493E-4</v>
      </c>
      <c r="M152" s="276">
        <f t="shared" si="271"/>
        <v>-4.5525939460769083E-4</v>
      </c>
      <c r="N152" s="276">
        <f t="shared" si="271"/>
        <v>0</v>
      </c>
      <c r="O152" s="276">
        <f t="shared" si="271"/>
        <v>0</v>
      </c>
      <c r="P152" s="276">
        <f t="shared" ca="1" si="271"/>
        <v>-1.7435923730139051E-3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-144.46863000000002</v>
      </c>
      <c r="K153" s="268">
        <v>-0.83199999999999996</v>
      </c>
      <c r="L153" s="268">
        <v>0</v>
      </c>
      <c r="M153" s="268">
        <v>0</v>
      </c>
      <c r="N153" s="268">
        <v>-17.531260000000003</v>
      </c>
      <c r="O153" s="268">
        <v>-24.041940000000004</v>
      </c>
      <c r="P153" s="268">
        <f ca="1">SUMIF($D$4:$O$4,"&lt;"&amp;MONTH(TODAY()),$D153:$O153)</f>
        <v>0</v>
      </c>
      <c r="Q153" s="269">
        <v>-8.1839300000000001</v>
      </c>
      <c r="R153" s="268">
        <v>0</v>
      </c>
      <c r="S153" s="268">
        <v>-19</v>
      </c>
      <c r="T153" s="268">
        <v>-18.042000000000002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-45.225930000000005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-7.6543104303988987E-2</v>
      </c>
      <c r="K154" s="276">
        <f t="shared" si="273"/>
        <v>-2.5387887016176548E-4</v>
      </c>
      <c r="L154" s="276">
        <f t="shared" si="273"/>
        <v>0</v>
      </c>
      <c r="M154" s="276">
        <f t="shared" si="273"/>
        <v>0</v>
      </c>
      <c r="N154" s="276">
        <f t="shared" si="273"/>
        <v>-4.4162807252015367E-3</v>
      </c>
      <c r="O154" s="276">
        <f t="shared" si="273"/>
        <v>-5.411712411889957E-3</v>
      </c>
      <c r="P154" s="276">
        <f t="shared" ca="1" si="273"/>
        <v>0</v>
      </c>
      <c r="Q154" s="277">
        <f t="shared" si="273"/>
        <v>-8.5236578751604803E-4</v>
      </c>
      <c r="R154" s="276">
        <f t="shared" si="273"/>
        <v>0</v>
      </c>
      <c r="S154" s="276">
        <f t="shared" si="273"/>
        <v>-2.1168269366290075E-3</v>
      </c>
      <c r="T154" s="276">
        <f t="shared" si="273"/>
        <v>-1.6399968280305227E-3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-1.1796805994261205E-3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-18.152549999999998</v>
      </c>
      <c r="E157" s="250">
        <v>-31.351419999999997</v>
      </c>
      <c r="F157" s="250">
        <v>-80.302820000000011</v>
      </c>
      <c r="G157" s="250">
        <v>-53.520569999999999</v>
      </c>
      <c r="H157" s="250">
        <v>-1.05264</v>
      </c>
      <c r="I157" s="250">
        <v>-32.637680000000003</v>
      </c>
      <c r="J157" s="250">
        <v>-20.33136</v>
      </c>
      <c r="K157" s="250">
        <v>-23.302980000000002</v>
      </c>
      <c r="L157" s="250">
        <v>-24.95955</v>
      </c>
      <c r="M157" s="250">
        <v>-27.487410000000004</v>
      </c>
      <c r="N157" s="250">
        <v>-26.680010000000003</v>
      </c>
      <c r="O157" s="250">
        <v>-83.666950000000014</v>
      </c>
      <c r="P157" s="250">
        <f ca="1">SUMIF($D$4:$O$4,"&lt;"&amp;MONTH(TODAY()),$D157:$O157)</f>
        <v>-184.38</v>
      </c>
      <c r="Q157" s="251">
        <v>-32.247570000000003</v>
      </c>
      <c r="R157" s="250">
        <v>-48.608339999999998</v>
      </c>
      <c r="S157" s="250">
        <v>-41.318040000000003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-122.17394999999999</v>
      </c>
      <c r="AD157" s="250">
        <v>-38.815877833333339</v>
      </c>
      <c r="AE157" s="250">
        <v>-38.815877833333339</v>
      </c>
      <c r="AF157" s="250">
        <v>-38.815877833333339</v>
      </c>
      <c r="AG157" s="250">
        <v>-38.815877833333339</v>
      </c>
      <c r="AH157" s="250">
        <v>-38.815877833333339</v>
      </c>
      <c r="AI157" s="250">
        <v>-38.815877833333339</v>
      </c>
      <c r="AJ157" s="250">
        <v>-38.815877833333339</v>
      </c>
      <c r="AK157" s="250">
        <v>-38.815877833333339</v>
      </c>
      <c r="AL157" s="250">
        <v>-38.815877833333339</v>
      </c>
      <c r="AM157" s="250">
        <v>-38.815877833333339</v>
      </c>
      <c r="AN157" s="250">
        <v>-38.815877833333339</v>
      </c>
      <c r="AO157" s="253">
        <v>-38.815877833333339</v>
      </c>
      <c r="AP157" s="5"/>
      <c r="AQ157" s="254">
        <v>-38.815877833333339</v>
      </c>
      <c r="AR157" s="253">
        <f ca="1">SUMIF($AD$4:$AO$4,"&lt;"&amp;MONTH(TODAY()),$AD157:$AO157)</f>
        <v>-194.07938916666669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-1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-0.37049497875798409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-1.0228776226835408E-2</v>
      </c>
      <c r="E158" s="260">
        <f t="shared" si="277"/>
        <v>-1.9478143713722529E-2</v>
      </c>
      <c r="F158" s="260">
        <f t="shared" si="277"/>
        <v>-7.0418567736806187E-2</v>
      </c>
      <c r="G158" s="261">
        <f t="shared" si="277"/>
        <v>-4.7718655302614842E-2</v>
      </c>
      <c r="H158" s="261">
        <f t="shared" si="277"/>
        <v>-4.6328864616291334E-4</v>
      </c>
      <c r="I158" s="261">
        <f t="shared" si="277"/>
        <v>-1.2189881917101705E-2</v>
      </c>
      <c r="J158" s="261">
        <f t="shared" si="277"/>
        <v>-1.0772064559080745E-2</v>
      </c>
      <c r="K158" s="261">
        <f t="shared" si="277"/>
        <v>-7.1107382617815133E-3</v>
      </c>
      <c r="L158" s="261">
        <f t="shared" si="277"/>
        <v>-8.0928370457228511E-3</v>
      </c>
      <c r="M158" s="261">
        <f t="shared" si="277"/>
        <v>-4.6769925721917415E-3</v>
      </c>
      <c r="N158" s="261">
        <f t="shared" si="277"/>
        <v>-6.7209324321916529E-3</v>
      </c>
      <c r="O158" s="261">
        <f t="shared" si="277"/>
        <v>-1.8832984017927691E-2</v>
      </c>
      <c r="P158" s="261">
        <f t="shared" ca="1" si="277"/>
        <v>-2.3285364362973567E-2</v>
      </c>
      <c r="Q158" s="262">
        <f t="shared" si="277"/>
        <v>-3.3586217622253475E-3</v>
      </c>
      <c r="R158" s="261">
        <f t="shared" si="277"/>
        <v>-5.5494877865907696E-3</v>
      </c>
      <c r="S158" s="261">
        <f t="shared" si="277"/>
        <v>-4.6033231600376215E-3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-3.1868054138468101E-3</v>
      </c>
      <c r="AD158" s="261">
        <f t="shared" si="277"/>
        <v>-9.4485352815131575E-3</v>
      </c>
      <c r="AE158" s="261">
        <f t="shared" si="277"/>
        <v>-8.9764606809788743E-3</v>
      </c>
      <c r="AF158" s="261">
        <f t="shared" si="277"/>
        <v>-8.4445332562270818E-3</v>
      </c>
      <c r="AG158" s="261">
        <f t="shared" si="277"/>
        <v>-7.805858518410585E-3</v>
      </c>
      <c r="AH158" s="261">
        <f t="shared" si="277"/>
        <v>-7.2223312163602798E-3</v>
      </c>
      <c r="AI158" s="261">
        <f t="shared" si="277"/>
        <v>-6.6981350982656456E-3</v>
      </c>
      <c r="AJ158" s="261">
        <f t="shared" si="277"/>
        <v>-6.1046829931805432E-3</v>
      </c>
      <c r="AK158" s="261">
        <f t="shared" si="277"/>
        <v>-5.8263082194698777E-3</v>
      </c>
      <c r="AL158" s="261">
        <f t="shared" si="277"/>
        <v>-5.6759518278911569E-3</v>
      </c>
      <c r="AM158" s="261">
        <f t="shared" si="277"/>
        <v>-5.4534101225774678E-3</v>
      </c>
      <c r="AN158" s="261">
        <f t="shared" si="277"/>
        <v>-5.1975401734504238E-3</v>
      </c>
      <c r="AO158" s="264">
        <f t="shared" si="277"/>
        <v>-4.9414218057096584E-3</v>
      </c>
      <c r="AP158" s="56"/>
      <c r="AQ158" s="265">
        <f>IFERROR(AQ157/AQ$11,"")</f>
        <v>-7.805858518410585E-3</v>
      </c>
      <c r="AR158" s="264">
        <f ca="1">IFERROR(AR157/AR$11,"")</f>
        <v>-8.3025150217026552E-3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-4.7718655302614842E-2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-7.805858518410585E-3</v>
      </c>
      <c r="AV158" s="45">
        <f ca="1">IF($AR158&lt;&gt;0,IFERROR(($AR158-$AC158),""),"")</f>
        <v>-5.1157096078558451E-3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-8.7422000000000004</v>
      </c>
      <c r="E159" s="250">
        <v>8.282350000000001</v>
      </c>
      <c r="F159" s="250">
        <v>-9.7646800000000002</v>
      </c>
      <c r="G159" s="250">
        <v>-23.285229999999999</v>
      </c>
      <c r="H159" s="250">
        <v>0</v>
      </c>
      <c r="I159" s="250">
        <v>0</v>
      </c>
      <c r="J159" s="250">
        <v>-6.9603700000000011</v>
      </c>
      <c r="K159" s="250">
        <v>-49.939439999999991</v>
      </c>
      <c r="L159" s="250">
        <v>0</v>
      </c>
      <c r="M159" s="250">
        <v>-12.587399999999999</v>
      </c>
      <c r="N159" s="250">
        <v>-1.06</v>
      </c>
      <c r="O159" s="250">
        <v>-11.698240000000002</v>
      </c>
      <c r="P159" s="250">
        <f ca="1">SUMIF($D$4:$O$4,"&lt;"&amp;MONTH(TODAY()),$D159:$O159)</f>
        <v>-33.50976</v>
      </c>
      <c r="Q159" s="251">
        <v>-15.094940000000003</v>
      </c>
      <c r="R159" s="250">
        <v>-12.290889999999999</v>
      </c>
      <c r="S159" s="250">
        <v>-63.655000000000001</v>
      </c>
      <c r="T159" s="250">
        <v>-1.85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-92.890829999999994</v>
      </c>
      <c r="AD159" s="250">
        <v>-7.7170139999999998</v>
      </c>
      <c r="AE159" s="250">
        <v>-7.7170139999999998</v>
      </c>
      <c r="AF159" s="250">
        <v>-7.7170139999999998</v>
      </c>
      <c r="AG159" s="250">
        <v>-7.7170139999999998</v>
      </c>
      <c r="AH159" s="250">
        <v>-7.7170139999999998</v>
      </c>
      <c r="AI159" s="250">
        <v>-7.7170139999999998</v>
      </c>
      <c r="AJ159" s="250">
        <v>-7.7170139999999998</v>
      </c>
      <c r="AK159" s="250">
        <v>-7.7170139999999998</v>
      </c>
      <c r="AL159" s="250">
        <v>-7.7170139999999998</v>
      </c>
      <c r="AM159" s="250">
        <v>-7.7170139999999998</v>
      </c>
      <c r="AN159" s="250">
        <v>-7.7170139999999998</v>
      </c>
      <c r="AO159" s="253">
        <v>-7.7170139999999998</v>
      </c>
      <c r="AP159" s="5"/>
      <c r="AQ159" s="254">
        <v>-7.7170139999999998</v>
      </c>
      <c r="AR159" s="253">
        <f ca="1">SUMIF($AD$4:$AO$4,"&lt;"&amp;MONTH(TODAY()),$AD159:$AO159)</f>
        <v>-38.585070000000002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-0.92055049488452556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-0.76026996970589922</v>
      </c>
      <c r="AV159" s="45">
        <f ca="1">IFERROR(($AC159/$AR159)-1,"")</f>
        <v>1.4074293502642341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-4.9261402684603823E-3</v>
      </c>
      <c r="E160" s="260">
        <f t="shared" si="279"/>
        <v>5.1456936747155254E-3</v>
      </c>
      <c r="F160" s="260">
        <f t="shared" si="279"/>
        <v>-8.5627725154388927E-3</v>
      </c>
      <c r="G160" s="261">
        <f t="shared" si="279"/>
        <v>-2.0760987112284232E-2</v>
      </c>
      <c r="H160" s="261">
        <f t="shared" si="279"/>
        <v>0</v>
      </c>
      <c r="I160" s="261">
        <f t="shared" si="279"/>
        <v>0</v>
      </c>
      <c r="J160" s="261">
        <f t="shared" si="279"/>
        <v>-3.6877786333569845E-3</v>
      </c>
      <c r="K160" s="261">
        <f t="shared" si="279"/>
        <v>-1.5238664187152976E-2</v>
      </c>
      <c r="L160" s="261">
        <f t="shared" si="279"/>
        <v>0</v>
      </c>
      <c r="M160" s="261">
        <f t="shared" si="279"/>
        <v>-2.1417505797456473E-3</v>
      </c>
      <c r="N160" s="261">
        <f t="shared" si="279"/>
        <v>-2.6702345231966373E-4</v>
      </c>
      <c r="O160" s="261">
        <f t="shared" si="279"/>
        <v>-2.6332114049559883E-3</v>
      </c>
      <c r="P160" s="261">
        <f t="shared" ca="1" si="279"/>
        <v>-4.231950164420204E-3</v>
      </c>
      <c r="Q160" s="262">
        <f t="shared" si="279"/>
        <v>-1.5721554828312921E-3</v>
      </c>
      <c r="R160" s="261">
        <f t="shared" si="279"/>
        <v>-1.4032189525774923E-3</v>
      </c>
      <c r="S160" s="261">
        <f t="shared" si="279"/>
        <v>-7.0919272974273402E-3</v>
      </c>
      <c r="T160" s="261">
        <f t="shared" si="279"/>
        <v>-1.6816284956526256E-4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-2.4229796936312831E-3</v>
      </c>
      <c r="AD160" s="261">
        <f t="shared" si="279"/>
        <v>-1.8784704383090181E-3</v>
      </c>
      <c r="AE160" s="261">
        <f t="shared" si="279"/>
        <v>-1.7846169302933106E-3</v>
      </c>
      <c r="AF160" s="261">
        <f t="shared" si="279"/>
        <v>-1.6788640370721652E-3</v>
      </c>
      <c r="AG160" s="261">
        <f t="shared" si="279"/>
        <v>-1.5518886298859925E-3</v>
      </c>
      <c r="AH160" s="261">
        <f t="shared" si="279"/>
        <v>-1.4358771260720201E-3</v>
      </c>
      <c r="AI160" s="261">
        <f t="shared" si="279"/>
        <v>-1.3316612997688964E-3</v>
      </c>
      <c r="AJ160" s="261">
        <f t="shared" si="279"/>
        <v>-1.2136766383647329E-3</v>
      </c>
      <c r="AK160" s="261">
        <f t="shared" si="279"/>
        <v>-1.1583327392728194E-3</v>
      </c>
      <c r="AL160" s="261">
        <f t="shared" si="279"/>
        <v>-1.1284402714588865E-3</v>
      </c>
      <c r="AM160" s="261">
        <f t="shared" si="279"/>
        <v>-1.0841965868805404E-3</v>
      </c>
      <c r="AN160" s="261">
        <f t="shared" si="279"/>
        <v>-1.0333268889679758E-3</v>
      </c>
      <c r="AO160" s="264">
        <f t="shared" si="279"/>
        <v>-9.8240780276312033E-4</v>
      </c>
      <c r="AP160" s="56"/>
      <c r="AQ160" s="265">
        <f>IFERROR(AQ159/AQ$11,"")</f>
        <v>-1.5518886298859925E-3</v>
      </c>
      <c r="AR160" s="264">
        <f ca="1">IFERROR(AR159/AR$11,"")</f>
        <v>-1.6506292845622241E-3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-2.0592824262718971E-2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-1.3837257803207301E-3</v>
      </c>
      <c r="AV160" s="45">
        <f ca="1">IF($AR160&lt;&gt;0,IFERROR(($AR160-$AC160),""),"")</f>
        <v>7.72350409069059E-4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-4.3816000000000006</v>
      </c>
      <c r="F161" s="250">
        <v>-1.6614800000000001</v>
      </c>
      <c r="G161" s="250">
        <v>-2.00265</v>
      </c>
      <c r="H161" s="250">
        <v>-2.5793499999999998</v>
      </c>
      <c r="I161" s="250">
        <v>-1.7818500000000002</v>
      </c>
      <c r="J161" s="250">
        <v>-6.8833799999999989</v>
      </c>
      <c r="K161" s="250">
        <v>-0.71684000000000003</v>
      </c>
      <c r="L161" s="250">
        <v>0</v>
      </c>
      <c r="M161" s="250">
        <v>-15.346549999999999</v>
      </c>
      <c r="N161" s="250">
        <v>-5.7853500000000002</v>
      </c>
      <c r="O161" s="250">
        <v>-3.0474099999999997</v>
      </c>
      <c r="P161" s="250">
        <f ca="1">SUMIF($D$4:$O$4,"&lt;"&amp;MONTH(TODAY()),$D161:$O161)</f>
        <v>-10.625080000000001</v>
      </c>
      <c r="Q161" s="251">
        <v>-15.953929999999998</v>
      </c>
      <c r="R161" s="250">
        <v>-15.557759999999998</v>
      </c>
      <c r="S161" s="250">
        <v>-23.676929999999999</v>
      </c>
      <c r="T161" s="250">
        <v>-1.452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-56.640619999999991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-0.27496067710283878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0</v>
      </c>
      <c r="E162" s="260">
        <f t="shared" si="281"/>
        <v>-2.7222191051010339E-3</v>
      </c>
      <c r="F162" s="260">
        <f t="shared" si="281"/>
        <v>-1.4569730169295269E-3</v>
      </c>
      <c r="G162" s="261">
        <f t="shared" si="281"/>
        <v>-1.7855520791684695E-3</v>
      </c>
      <c r="H162" s="261">
        <f t="shared" si="281"/>
        <v>-1.1352253092038213E-3</v>
      </c>
      <c r="I162" s="261">
        <f t="shared" si="281"/>
        <v>-6.6550505716054793E-4</v>
      </c>
      <c r="J162" s="261">
        <f t="shared" si="281"/>
        <v>-3.6469873999912064E-3</v>
      </c>
      <c r="K162" s="261">
        <f t="shared" si="281"/>
        <v>-2.187386169312019E-4</v>
      </c>
      <c r="L162" s="261">
        <f t="shared" si="281"/>
        <v>0</v>
      </c>
      <c r="M162" s="261">
        <f t="shared" si="281"/>
        <v>-2.6112209320110244E-3</v>
      </c>
      <c r="N162" s="261">
        <f t="shared" si="281"/>
        <v>-1.4573812546014779E-3</v>
      </c>
      <c r="O162" s="261">
        <f t="shared" si="281"/>
        <v>-6.8595573074042989E-4</v>
      </c>
      <c r="P162" s="261">
        <f t="shared" ca="1" si="281"/>
        <v>-1.3418421693553704E-3</v>
      </c>
      <c r="Q162" s="262">
        <f t="shared" si="281"/>
        <v>-1.6616202861493075E-3</v>
      </c>
      <c r="R162" s="261">
        <f t="shared" si="281"/>
        <v>-1.7761890059753203E-3</v>
      </c>
      <c r="S162" s="261">
        <f t="shared" si="281"/>
        <v>-2.6378928000357601E-3</v>
      </c>
      <c r="T162" s="261">
        <f t="shared" si="281"/>
        <v>-1.3198511219933038E-4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-1.4774232515167094E-3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-1.6535669669691391E-3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-19.682019999999998</v>
      </c>
      <c r="E163" s="250">
        <v>-32.190799999999996</v>
      </c>
      <c r="F163" s="250">
        <v>-18.863099999999999</v>
      </c>
      <c r="G163" s="250">
        <v>4.9541200000000005</v>
      </c>
      <c r="H163" s="250">
        <v>2.4399999999999995E-3</v>
      </c>
      <c r="I163" s="250">
        <v>4.5899999999999995E-3</v>
      </c>
      <c r="J163" s="250">
        <v>-6.7878500000000006</v>
      </c>
      <c r="K163" s="250">
        <v>-5.3026099999999996</v>
      </c>
      <c r="L163" s="250">
        <v>-14.461510000000001</v>
      </c>
      <c r="M163" s="250">
        <v>-0.84705000000000008</v>
      </c>
      <c r="N163" s="250">
        <v>7.4300000000000017E-3</v>
      </c>
      <c r="O163" s="250">
        <v>9.1100000000000018E-3</v>
      </c>
      <c r="P163" s="250">
        <f ca="1">SUMIF($D$4:$O$4,"&lt;"&amp;MONTH(TODAY()),$D163:$O163)</f>
        <v>-65.779359999999997</v>
      </c>
      <c r="Q163" s="251">
        <v>-1.0681400000000001</v>
      </c>
      <c r="R163" s="250">
        <v>-10.45185</v>
      </c>
      <c r="S163" s="250">
        <v>4.3270000000000003E-2</v>
      </c>
      <c r="T163" s="250">
        <v>-2.4597899999999999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-13.93651</v>
      </c>
      <c r="AD163" s="250">
        <v>-5.4341729166666672</v>
      </c>
      <c r="AE163" s="250">
        <v>-5.4341729166666672</v>
      </c>
      <c r="AF163" s="250">
        <v>-5.4341729166666672</v>
      </c>
      <c r="AG163" s="250">
        <v>-5.4341729166666672</v>
      </c>
      <c r="AH163" s="250">
        <v>-5.4341729166666672</v>
      </c>
      <c r="AI163" s="250">
        <v>-5.4341729166666672</v>
      </c>
      <c r="AJ163" s="250">
        <v>-5.4341729166666672</v>
      </c>
      <c r="AK163" s="250">
        <v>-5.4341729166666672</v>
      </c>
      <c r="AL163" s="250">
        <v>-5.4341729166666672</v>
      </c>
      <c r="AM163" s="250">
        <v>-5.4341729166666672</v>
      </c>
      <c r="AN163" s="250">
        <v>-5.4341729166666672</v>
      </c>
      <c r="AO163" s="253">
        <v>-5.4341729166666672</v>
      </c>
      <c r="AP163" s="5"/>
      <c r="AQ163" s="254">
        <v>-5.4341729166666672</v>
      </c>
      <c r="AR163" s="253">
        <f ca="1">SUMIF($AD$4:$AO$4,"&lt;"&amp;MONTH(TODAY()),$AD163:$AO163)</f>
        <v>-27.170864583333337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-1.4965140125794287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-0.54734785997409152</v>
      </c>
      <c r="AV163" s="45">
        <f ca="1">IFERROR(($AC163/$AR163)-1,"")</f>
        <v>-0.48707889080023303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-1.109061692556137E-2</v>
      </c>
      <c r="E164" s="260">
        <f t="shared" si="283"/>
        <v>-1.9999637294250121E-2</v>
      </c>
      <c r="F164" s="260">
        <f t="shared" si="283"/>
        <v>-1.6541293133617831E-2</v>
      </c>
      <c r="G164" s="261">
        <f t="shared" si="283"/>
        <v>4.4170670194243122E-3</v>
      </c>
      <c r="H164" s="261">
        <f t="shared" si="283"/>
        <v>1.0738944906497076E-6</v>
      </c>
      <c r="I164" s="261">
        <f t="shared" si="283"/>
        <v>1.7143239960529305E-6</v>
      </c>
      <c r="J164" s="261">
        <f t="shared" si="283"/>
        <v>-3.5963732095322812E-3</v>
      </c>
      <c r="K164" s="261">
        <f t="shared" si="283"/>
        <v>-1.6180536486880761E-3</v>
      </c>
      <c r="L164" s="261">
        <f t="shared" si="283"/>
        <v>-4.6889725121282829E-3</v>
      </c>
      <c r="M164" s="261">
        <f t="shared" si="283"/>
        <v>-1.4412585828475706E-4</v>
      </c>
      <c r="N164" s="261">
        <f t="shared" si="283"/>
        <v>1.8716832554104736E-6</v>
      </c>
      <c r="O164" s="261">
        <f t="shared" si="283"/>
        <v>2.0506123911929533E-6</v>
      </c>
      <c r="P164" s="261">
        <f t="shared" ca="1" si="283"/>
        <v>-8.3072804271787006E-3</v>
      </c>
      <c r="Q164" s="262">
        <f t="shared" si="283"/>
        <v>-1.1124801803991378E-4</v>
      </c>
      <c r="R164" s="261">
        <f t="shared" si="283"/>
        <v>-1.1932605376418683E-3</v>
      </c>
      <c r="S164" s="261">
        <f t="shared" si="283"/>
        <v>4.8207948183124816E-6</v>
      </c>
      <c r="T164" s="261">
        <f t="shared" si="283"/>
        <v>-2.2359205174710115E-4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-3.6352221990146191E-4</v>
      </c>
      <c r="AD164" s="261">
        <f t="shared" si="283"/>
        <v>-1.3227827733133346E-3</v>
      </c>
      <c r="AE164" s="261">
        <f t="shared" si="283"/>
        <v>-1.2566929370900085E-3</v>
      </c>
      <c r="AF164" s="261">
        <f t="shared" si="283"/>
        <v>-1.1822237825437694E-3</v>
      </c>
      <c r="AG164" s="261">
        <f t="shared" si="283"/>
        <v>-1.0928101416181701E-3</v>
      </c>
      <c r="AH164" s="261">
        <f t="shared" si="283"/>
        <v>-1.0111170706910396E-3</v>
      </c>
      <c r="AI164" s="261">
        <f t="shared" si="283"/>
        <v>-9.3773028912183759E-4</v>
      </c>
      <c r="AJ164" s="261">
        <f t="shared" si="283"/>
        <v>-8.5464775854918456E-4</v>
      </c>
      <c r="AK164" s="261">
        <f t="shared" si="283"/>
        <v>-8.1567564866989587E-4</v>
      </c>
      <c r="AL164" s="261">
        <f t="shared" si="283"/>
        <v>-7.9462594745038212E-4</v>
      </c>
      <c r="AM164" s="261">
        <f t="shared" si="283"/>
        <v>-7.6347039525503934E-4</v>
      </c>
      <c r="AN164" s="261">
        <f t="shared" si="283"/>
        <v>-7.2764893183985388E-4</v>
      </c>
      <c r="AO164" s="264">
        <f t="shared" si="283"/>
        <v>-6.9179269013861541E-4</v>
      </c>
      <c r="AP164" s="56"/>
      <c r="AQ164" s="265">
        <f>IFERROR(AQ163/AQ$11,"")</f>
        <v>-1.0928101416181701E-3</v>
      </c>
      <c r="AR164" s="264">
        <f ca="1">IFERROR(AR163/AR$11,"")</f>
        <v>-1.1623414125755008E-3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4.6406590711714135E-3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-8.6921808987106897E-4</v>
      </c>
      <c r="AV164" s="45">
        <f ca="1">IF($AR164&lt;&gt;0,IFERROR(($AR164-$AC164),""),"")</f>
        <v>-7.9881919267403892E-4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-17.62791</v>
      </c>
      <c r="E165" s="289">
        <f t="shared" ref="E165:AB165" si="285">E167+E169+E171+E173+E175</f>
        <v>-9.4458500000000001</v>
      </c>
      <c r="F165" s="289">
        <f t="shared" si="285"/>
        <v>-33.277529999999999</v>
      </c>
      <c r="G165" s="289">
        <f t="shared" si="285"/>
        <v>-184.83561</v>
      </c>
      <c r="H165" s="289">
        <f t="shared" si="285"/>
        <v>-227.63294999999997</v>
      </c>
      <c r="I165" s="289">
        <f t="shared" si="285"/>
        <v>-288.85797000000002</v>
      </c>
      <c r="J165" s="289">
        <f t="shared" si="285"/>
        <v>-175.21382999999997</v>
      </c>
      <c r="K165" s="289">
        <f t="shared" si="285"/>
        <v>-16.705339999999996</v>
      </c>
      <c r="L165" s="289">
        <f t="shared" si="285"/>
        <v>-221.69145000000131</v>
      </c>
      <c r="M165" s="289">
        <f t="shared" si="285"/>
        <v>-105.74284999999999</v>
      </c>
      <c r="N165" s="289">
        <f t="shared" si="285"/>
        <v>-93.873870000000011</v>
      </c>
      <c r="O165" s="289">
        <f t="shared" si="285"/>
        <v>-221.38376999999997</v>
      </c>
      <c r="P165" s="289">
        <f t="shared" ca="1" si="285"/>
        <v>-472.81984999999997</v>
      </c>
      <c r="Q165" s="290">
        <f t="shared" si="285"/>
        <v>-139.85666000000006</v>
      </c>
      <c r="R165" s="289">
        <f t="shared" si="285"/>
        <v>-82.898549999999943</v>
      </c>
      <c r="S165" s="289">
        <f t="shared" si="285"/>
        <v>-53.000450000000001</v>
      </c>
      <c r="T165" s="289">
        <f t="shared" si="285"/>
        <v>-3.7226999999999997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-279.47836000000001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-0.97985940046942255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-9.9331469538326122E-3</v>
      </c>
      <c r="E166" s="260">
        <f t="shared" si="287"/>
        <v>-5.8685579089644418E-3</v>
      </c>
      <c r="F166" s="260">
        <f t="shared" si="287"/>
        <v>-2.9181490767305553E-2</v>
      </c>
      <c r="G166" s="261">
        <f t="shared" si="287"/>
        <v>-0.16479844592908013</v>
      </c>
      <c r="H166" s="261">
        <f t="shared" si="287"/>
        <v>-0.1001859716784182</v>
      </c>
      <c r="I166" s="261">
        <f t="shared" si="287"/>
        <v>-0.10788587133379905</v>
      </c>
      <c r="J166" s="261">
        <f t="shared" si="287"/>
        <v>-9.283268253593456E-2</v>
      </c>
      <c r="K166" s="261">
        <f t="shared" si="287"/>
        <v>-5.0975154385434459E-3</v>
      </c>
      <c r="L166" s="261">
        <f t="shared" si="287"/>
        <v>-7.1880814328785014E-2</v>
      </c>
      <c r="M166" s="261">
        <f t="shared" si="287"/>
        <v>-1.7992183476449229E-2</v>
      </c>
      <c r="N166" s="261">
        <f t="shared" si="287"/>
        <v>-2.3647664952837089E-2</v>
      </c>
      <c r="O166" s="261">
        <f t="shared" si="287"/>
        <v>-4.9832305375522579E-2</v>
      </c>
      <c r="P166" s="261">
        <f t="shared" ca="1" si="287"/>
        <v>-5.9712455175705108E-2</v>
      </c>
      <c r="Q166" s="262">
        <f t="shared" si="287"/>
        <v>-1.4566233110530543E-2</v>
      </c>
      <c r="R166" s="261">
        <f t="shared" si="287"/>
        <v>-9.4643119010252956E-3</v>
      </c>
      <c r="S166" s="261">
        <f t="shared" si="287"/>
        <v>-5.904883169129415E-3</v>
      </c>
      <c r="T166" s="261">
        <f t="shared" si="287"/>
        <v>-3.3838910274410964E-4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-7.2899595265686987E-3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-0.16446005682633602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-16.67991</v>
      </c>
      <c r="E169" s="268">
        <v>-8.0798500000000004</v>
      </c>
      <c r="F169" s="268">
        <v>-17.29177</v>
      </c>
      <c r="G169" s="268">
        <v>-56.73603</v>
      </c>
      <c r="H169" s="268">
        <v>-68.753799999999984</v>
      </c>
      <c r="I169" s="268">
        <v>-94.233639999999994</v>
      </c>
      <c r="J169" s="268">
        <v>-54.814109999999992</v>
      </c>
      <c r="K169" s="268">
        <v>-19.479619999999997</v>
      </c>
      <c r="L169" s="268">
        <v>-62.453949999999999</v>
      </c>
      <c r="M169" s="268">
        <v>-61.715179999999989</v>
      </c>
      <c r="N169" s="268">
        <v>-34.3489</v>
      </c>
      <c r="O169" s="268">
        <v>-64.656800000000004</v>
      </c>
      <c r="P169" s="268">
        <f ca="1">SUMIF($D$4:$O$4,"&lt;"&amp;MONTH(TODAY()),$D169:$O169)</f>
        <v>-167.54136</v>
      </c>
      <c r="Q169" s="269">
        <v>-40.514029999999998</v>
      </c>
      <c r="R169" s="268">
        <v>6.7040899999999999</v>
      </c>
      <c r="S169" s="268">
        <v>-2.03382</v>
      </c>
      <c r="T169" s="268">
        <v>-3.7226999999999997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-39.566459999999992</v>
      </c>
      <c r="AD169" s="268">
        <v>-145.37945949999991</v>
      </c>
      <c r="AE169" s="268">
        <v>-145.37945949999991</v>
      </c>
      <c r="AF169" s="268">
        <v>-145.37945949999991</v>
      </c>
      <c r="AG169" s="268">
        <v>-145.37945949999991</v>
      </c>
      <c r="AH169" s="268">
        <v>-145.37945949999991</v>
      </c>
      <c r="AI169" s="268">
        <v>-145.37945949999991</v>
      </c>
      <c r="AJ169" s="268">
        <v>-145.37945949999991</v>
      </c>
      <c r="AK169" s="268">
        <v>-145.37945949999991</v>
      </c>
      <c r="AL169" s="268">
        <v>-145.37945949999991</v>
      </c>
      <c r="AM169" s="268">
        <v>-145.37945949999991</v>
      </c>
      <c r="AN169" s="268">
        <v>-145.37945949999991</v>
      </c>
      <c r="AO169" s="271">
        <v>-145.37945949999991</v>
      </c>
      <c r="AP169" s="5"/>
      <c r="AQ169" s="272">
        <v>-145.37945949999991</v>
      </c>
      <c r="AR169" s="271">
        <f ca="1">SUMIF($AD$4:$AO$4,"&lt;"&amp;MONTH(TODAY()),$AD169:$AO169)</f>
        <v>-726.89729749999958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-0.93438560999068843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-0.97439321887147334</v>
      </c>
      <c r="AV169" s="45">
        <f ca="1">IFERROR(($AC169/$AR169)-1,"")</f>
        <v>-0.94556801884381747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-9.3989586517461299E-3</v>
      </c>
      <c r="E170" s="276">
        <f t="shared" si="291"/>
        <v>-5.0198836124590532E-3</v>
      </c>
      <c r="F170" s="276">
        <f t="shared" si="291"/>
        <v>-1.516337380224347E-2</v>
      </c>
      <c r="G170" s="276">
        <f t="shared" si="291"/>
        <v>-5.0585542321556265E-2</v>
      </c>
      <c r="H170" s="276">
        <f t="shared" si="291"/>
        <v>-3.025997009476716E-2</v>
      </c>
      <c r="I170" s="276">
        <f t="shared" si="291"/>
        <v>-3.5195422720569344E-2</v>
      </c>
      <c r="J170" s="276">
        <f t="shared" si="291"/>
        <v>-2.9041890540945289E-2</v>
      </c>
      <c r="K170" s="276">
        <f t="shared" si="291"/>
        <v>-5.9440672076689063E-3</v>
      </c>
      <c r="L170" s="276">
        <f t="shared" si="291"/>
        <v>-2.0249950027613584E-2</v>
      </c>
      <c r="M170" s="276">
        <f t="shared" si="291"/>
        <v>-1.0500859791863847E-2</v>
      </c>
      <c r="N170" s="276">
        <f t="shared" si="291"/>
        <v>-8.6527942088517901E-3</v>
      </c>
      <c r="O170" s="276">
        <f t="shared" si="291"/>
        <v>-1.4553900686595449E-2</v>
      </c>
      <c r="P170" s="276">
        <f t="shared" ca="1" si="291"/>
        <v>-2.115881122392952E-2</v>
      </c>
      <c r="Q170" s="277">
        <f t="shared" si="291"/>
        <v>-4.2195831448214724E-3</v>
      </c>
      <c r="R170" s="276">
        <f t="shared" si="291"/>
        <v>7.653885233522747E-4</v>
      </c>
      <c r="S170" s="276">
        <f t="shared" si="291"/>
        <v>-2.2659184001341093E-4</v>
      </c>
      <c r="T170" s="276">
        <f t="shared" si="291"/>
        <v>-3.3838910274410964E-4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-1.032058052758E-3</v>
      </c>
      <c r="AD170" s="276">
        <f t="shared" si="291"/>
        <v>-3.5388171773187531E-2</v>
      </c>
      <c r="AE170" s="276">
        <f t="shared" si="291"/>
        <v>-3.3620082163980852E-2</v>
      </c>
      <c r="AF170" s="276">
        <f t="shared" si="291"/>
        <v>-3.1627822145137895E-2</v>
      </c>
      <c r="AG170" s="276">
        <f t="shared" si="291"/>
        <v>-2.9235754945762828E-2</v>
      </c>
      <c r="AH170" s="276">
        <f t="shared" si="291"/>
        <v>-2.7050234779509734E-2</v>
      </c>
      <c r="AI170" s="276">
        <f t="shared" si="291"/>
        <v>-2.5086931292008736E-2</v>
      </c>
      <c r="AJ170" s="276">
        <f t="shared" si="291"/>
        <v>-2.2864239159504147E-2</v>
      </c>
      <c r="AK170" s="276">
        <f t="shared" si="291"/>
        <v>-2.1821625249952483E-2</v>
      </c>
      <c r="AL170" s="276">
        <f t="shared" si="291"/>
        <v>-2.1258486344941981E-2</v>
      </c>
      <c r="AM170" s="276">
        <f t="shared" si="291"/>
        <v>-2.0424987409953861E-2</v>
      </c>
      <c r="AN170" s="276">
        <f t="shared" si="291"/>
        <v>-1.9466662183712603E-2</v>
      </c>
      <c r="AO170" s="279">
        <f t="shared" si="291"/>
        <v>-1.8507406540183152E-2</v>
      </c>
      <c r="AP170" s="5"/>
      <c r="AQ170" s="280">
        <f>IFERROR(AQ169/AQ$11,"")</f>
        <v>-2.9235754945762828E-2</v>
      </c>
      <c r="AR170" s="279">
        <f ca="1">IFERROR(AR169/AR$11,"")</f>
        <v>-3.1095912645037017E-2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-0.94799999999999995</v>
      </c>
      <c r="E171" s="268">
        <v>-1.3660000000000001</v>
      </c>
      <c r="F171" s="268">
        <v>0</v>
      </c>
      <c r="G171" s="268">
        <v>-2.0983899999999998</v>
      </c>
      <c r="H171" s="268">
        <v>0</v>
      </c>
      <c r="I171" s="268">
        <v>-13.824</v>
      </c>
      <c r="J171" s="268">
        <v>-40.959479999999999</v>
      </c>
      <c r="K171" s="268">
        <v>0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-4.4123900000000003</v>
      </c>
      <c r="Q171" s="269">
        <v>0</v>
      </c>
      <c r="R171" s="268">
        <v>-5.859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-5.859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-5.3418830208648192E-4</v>
      </c>
      <c r="E172" s="276">
        <f t="shared" si="293"/>
        <v>-8.4867429650538893E-4</v>
      </c>
      <c r="F172" s="276">
        <f t="shared" si="293"/>
        <v>0</v>
      </c>
      <c r="G172" s="276">
        <f t="shared" si="293"/>
        <v>-1.8709133535097615E-3</v>
      </c>
      <c r="H172" s="276">
        <f t="shared" si="293"/>
        <v>0</v>
      </c>
      <c r="I172" s="276">
        <f t="shared" si="293"/>
        <v>-5.1631405057594153E-3</v>
      </c>
      <c r="J172" s="276">
        <f t="shared" si="293"/>
        <v>-2.1701360010662179E-2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-5.572410720335229E-4</v>
      </c>
      <c r="Q172" s="277">
        <f t="shared" si="293"/>
        <v>0</v>
      </c>
      <c r="R172" s="276">
        <f t="shared" si="293"/>
        <v>-6.6890679545187758E-4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-1.5282712001804362E-4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0</v>
      </c>
      <c r="F173" s="268">
        <v>-15.985760000000001</v>
      </c>
      <c r="G173" s="268">
        <v>-126.00119000000001</v>
      </c>
      <c r="H173" s="268">
        <v>-158.87914999999998</v>
      </c>
      <c r="I173" s="268">
        <v>-180.80033</v>
      </c>
      <c r="J173" s="268">
        <v>-79.440240000000003</v>
      </c>
      <c r="K173" s="268">
        <v>2.7742800000000001</v>
      </c>
      <c r="L173" s="268">
        <v>-153.52313000000001</v>
      </c>
      <c r="M173" s="268">
        <v>2.7742800000000001</v>
      </c>
      <c r="N173" s="268">
        <v>-59.524970000000003</v>
      </c>
      <c r="O173" s="268">
        <v>-31.991109999999999</v>
      </c>
      <c r="P173" s="268">
        <f ca="1">SUMIF($D$4:$O$4,"&lt;"&amp;MONTH(TODAY()),$D173:$O173)</f>
        <v>-300.86609999999996</v>
      </c>
      <c r="Q173" s="269">
        <v>-8.0985899999999997</v>
      </c>
      <c r="R173" s="268">
        <v>-9.7404100000000007</v>
      </c>
      <c r="S173" s="268">
        <v>-10.20707</v>
      </c>
      <c r="T173" s="268">
        <v>0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-28.04607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-1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0</v>
      </c>
      <c r="F174" s="307">
        <f t="shared" si="295"/>
        <v>-1.4018116965062085E-2</v>
      </c>
      <c r="G174" s="308">
        <f t="shared" si="295"/>
        <v>-0.11234199025401412</v>
      </c>
      <c r="H174" s="308">
        <f t="shared" si="295"/>
        <v>-6.9926001583651032E-2</v>
      </c>
      <c r="I174" s="308">
        <f t="shared" si="295"/>
        <v>-6.7527308107470277E-2</v>
      </c>
      <c r="J174" s="308">
        <f t="shared" si="295"/>
        <v>-4.2089431984327103E-2</v>
      </c>
      <c r="K174" s="308">
        <f t="shared" si="295"/>
        <v>8.4655176912546012E-4</v>
      </c>
      <c r="L174" s="308">
        <f t="shared" si="295"/>
        <v>-4.9778047834969995E-2</v>
      </c>
      <c r="M174" s="308">
        <f t="shared" si="295"/>
        <v>4.7204472713799161E-4</v>
      </c>
      <c r="N174" s="308">
        <f t="shared" si="295"/>
        <v>-1.4994870743985297E-2</v>
      </c>
      <c r="O174" s="308">
        <f t="shared" si="295"/>
        <v>-7.2010281639974518E-3</v>
      </c>
      <c r="P174" s="308">
        <f t="shared" ca="1" si="295"/>
        <v>-3.7996402879742062E-2</v>
      </c>
      <c r="Q174" s="309">
        <f t="shared" si="295"/>
        <v>-8.4347752768163843E-4</v>
      </c>
      <c r="R174" s="308">
        <f t="shared" si="295"/>
        <v>-1.1120372827252813E-3</v>
      </c>
      <c r="S174" s="308">
        <f t="shared" si="295"/>
        <v>-1.1371895115819917E-3</v>
      </c>
      <c r="T174" s="308">
        <f t="shared" si="295"/>
        <v>0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-7.3155830447592645E-4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-0.11234199025401412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-5.7143700000013036</v>
      </c>
      <c r="M175" s="293">
        <v>-46.801949999999998</v>
      </c>
      <c r="N175" s="293">
        <v>0</v>
      </c>
      <c r="O175" s="293">
        <v>-124.73585999999996</v>
      </c>
      <c r="P175" s="293">
        <f ca="1">SUMIF($D$4:$O$4,"&lt;"&amp;MONTH(TODAY()),$D175:$O175)</f>
        <v>0</v>
      </c>
      <c r="Q175" s="311">
        <v>-91.244040000000055</v>
      </c>
      <c r="R175" s="293">
        <v>-74.003229999999945</v>
      </c>
      <c r="S175" s="293">
        <v>-40.75956</v>
      </c>
      <c r="T175" s="293">
        <v>0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-206.00683000000001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0</v>
      </c>
      <c r="E176" s="313">
        <f t="shared" si="297"/>
        <v>0</v>
      </c>
      <c r="F176" s="313">
        <f t="shared" si="297"/>
        <v>0</v>
      </c>
      <c r="G176" s="314">
        <f t="shared" si="297"/>
        <v>0</v>
      </c>
      <c r="H176" s="314">
        <f t="shared" si="297"/>
        <v>0</v>
      </c>
      <c r="I176" s="314">
        <f t="shared" si="297"/>
        <v>0</v>
      </c>
      <c r="J176" s="314">
        <f t="shared" si="297"/>
        <v>0</v>
      </c>
      <c r="K176" s="314">
        <f t="shared" si="297"/>
        <v>0</v>
      </c>
      <c r="L176" s="314">
        <f t="shared" si="297"/>
        <v>-1.8528164662014275E-3</v>
      </c>
      <c r="M176" s="314">
        <f t="shared" si="297"/>
        <v>-7.9633684117233743E-3</v>
      </c>
      <c r="N176" s="314">
        <f t="shared" si="297"/>
        <v>0</v>
      </c>
      <c r="O176" s="314">
        <f t="shared" si="297"/>
        <v>-2.8077376524929674E-2</v>
      </c>
      <c r="P176" s="314">
        <f t="shared" ca="1" si="297"/>
        <v>0</v>
      </c>
      <c r="Q176" s="315">
        <f t="shared" si="297"/>
        <v>-9.503172438027431E-3</v>
      </c>
      <c r="R176" s="314">
        <f t="shared" si="297"/>
        <v>-8.4487563462004121E-3</v>
      </c>
      <c r="S176" s="314">
        <f t="shared" si="297"/>
        <v>-4.5411018175340124E-3</v>
      </c>
      <c r="T176" s="314">
        <f t="shared" si="297"/>
        <v>0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-5.3735160493167287E-3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0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-47.275500000000001</v>
      </c>
      <c r="F177" s="324">
        <f t="shared" si="299"/>
        <v>-312.48469</v>
      </c>
      <c r="G177" s="324">
        <f t="shared" si="299"/>
        <v>244.60245</v>
      </c>
      <c r="H177" s="324">
        <f t="shared" si="299"/>
        <v>0</v>
      </c>
      <c r="I177" s="324">
        <f t="shared" si="299"/>
        <v>0</v>
      </c>
      <c r="J177" s="324">
        <f t="shared" si="299"/>
        <v>-141.77880000000002</v>
      </c>
      <c r="K177" s="324">
        <f t="shared" si="299"/>
        <v>-19.660590000000003</v>
      </c>
      <c r="L177" s="324">
        <f t="shared" si="299"/>
        <v>-117.63464000000002</v>
      </c>
      <c r="M177" s="324">
        <f t="shared" si="299"/>
        <v>-181.37291999999999</v>
      </c>
      <c r="N177" s="324">
        <f t="shared" si="299"/>
        <v>-586.59960000000012</v>
      </c>
      <c r="O177" s="324">
        <f t="shared" si="299"/>
        <v>-273.57093000000003</v>
      </c>
      <c r="P177" s="324">
        <f ca="1">SUMIF($D$4:$O$4,"&lt;"&amp;MONTH(TODAY()),$D177:$O177)</f>
        <v>-115.15774000000002</v>
      </c>
      <c r="Q177" s="325">
        <f t="shared" ref="Q177:AB177" si="300">+Q180+Q186+Q187</f>
        <v>-457.12584999999996</v>
      </c>
      <c r="R177" s="324">
        <f t="shared" si="300"/>
        <v>-374.36548000000005</v>
      </c>
      <c r="S177" s="324">
        <f t="shared" si="300"/>
        <v>-1482.0999499999998</v>
      </c>
      <c r="T177" s="324">
        <f t="shared" si="300"/>
        <v>-442.46590999999995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-2756.0571899999995</v>
      </c>
      <c r="AD177" s="327">
        <v>-337.5</v>
      </c>
      <c r="AE177" s="327">
        <v>-279.29328526913122</v>
      </c>
      <c r="AF177" s="327">
        <v>-288.90644146823814</v>
      </c>
      <c r="AG177" s="327">
        <v>-298.85047841880811</v>
      </c>
      <c r="AH177" s="327">
        <v>-309.13678489570555</v>
      </c>
      <c r="AI177" s="327">
        <v>-319.77714167058645</v>
      </c>
      <c r="AJ177" s="327">
        <v>-330.78373500426108</v>
      </c>
      <c r="AK177" s="327">
        <v>-342.16917060345838</v>
      </c>
      <c r="AL177" s="327">
        <v>-353.94648805797675</v>
      </c>
      <c r="AM177" s="327">
        <v>-366.12917577475429</v>
      </c>
      <c r="AN177" s="327">
        <v>-378.73118642596415</v>
      </c>
      <c r="AO177" s="328">
        <v>-391.76695292882704</v>
      </c>
      <c r="AP177" s="121"/>
      <c r="AQ177" s="329">
        <v>-298.85047841880811</v>
      </c>
      <c r="AR177" s="330">
        <f ca="1">SUMIF($AD$4:$AO$4,"&lt;"&amp;MONTH(TODAY()),$AD177:$AO177)</f>
        <v>-1513.6869900518832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-2.8089185533505487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0.48055948359543743</v>
      </c>
      <c r="AV177" s="45">
        <f ca="1">IFERROR(($AC177/$AR177)-1,"")</f>
        <v>0.8207576652987767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0</v>
      </c>
      <c r="E178" s="336">
        <f t="shared" ref="E178:O178" si="302">IFERROR(E177/E$11,"")</f>
        <v>-2.9371523941757328E-2</v>
      </c>
      <c r="F178" s="336">
        <f t="shared" si="302"/>
        <v>-0.27402181280159127</v>
      </c>
      <c r="G178" s="337">
        <f t="shared" si="302"/>
        <v>0.21808624231253668</v>
      </c>
      <c r="H178" s="337">
        <f t="shared" si="302"/>
        <v>0</v>
      </c>
      <c r="I178" s="337">
        <f t="shared" si="302"/>
        <v>0</v>
      </c>
      <c r="J178" s="337">
        <f t="shared" si="302"/>
        <v>-7.5117964893100977E-2</v>
      </c>
      <c r="K178" s="337">
        <f t="shared" si="302"/>
        <v>-5.9992889133578193E-3</v>
      </c>
      <c r="L178" s="337">
        <f t="shared" si="302"/>
        <v>-3.8141632058761928E-2</v>
      </c>
      <c r="M178" s="337">
        <f t="shared" si="302"/>
        <v>-3.0860666742946196E-2</v>
      </c>
      <c r="N178" s="337">
        <f t="shared" si="302"/>
        <v>-0.1477696701144659</v>
      </c>
      <c r="O178" s="337">
        <f t="shared" si="302"/>
        <v>-6.1579356633170143E-2</v>
      </c>
      <c r="P178" s="337">
        <f ca="1">IFERROR(P177/P$11,"")</f>
        <v>-1.4543279830331794E-2</v>
      </c>
      <c r="Q178" s="338">
        <f>IFERROR(Q177/Q$11,"")</f>
        <v>-4.7610186686493264E-2</v>
      </c>
      <c r="R178" s="337">
        <f t="shared" ref="R178:AB178" si="303">IFERROR(R177/R$11,"")</f>
        <v>-4.2740333427991807E-2</v>
      </c>
      <c r="S178" s="337">
        <f t="shared" si="303"/>
        <v>-0.16512363668086866</v>
      </c>
      <c r="T178" s="337">
        <f t="shared" si="303"/>
        <v>-4.021963689788486E-2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-7.1889449215347664E-2</v>
      </c>
      <c r="AD178" s="337">
        <f t="shared" ref="AD178:AO178" si="305">IFERROR(AD177/AD$11,"")</f>
        <v>-8.2154026535301558E-2</v>
      </c>
      <c r="AE178" s="337">
        <f t="shared" si="305"/>
        <v>-6.4588651181471335E-2</v>
      </c>
      <c r="AF178" s="337">
        <f t="shared" si="305"/>
        <v>-6.2852631167899853E-2</v>
      </c>
      <c r="AG178" s="337">
        <f t="shared" si="305"/>
        <v>-6.0098719465085521E-2</v>
      </c>
      <c r="AH178" s="337">
        <f t="shared" si="305"/>
        <v>-5.7519973173456723E-2</v>
      </c>
      <c r="AI178" s="337">
        <f t="shared" si="305"/>
        <v>-5.5181297340323038E-2</v>
      </c>
      <c r="AJ178" s="337">
        <f t="shared" si="305"/>
        <v>-5.2023294440790471E-2</v>
      </c>
      <c r="AK178" s="337">
        <f t="shared" si="305"/>
        <v>-5.135998880911874E-2</v>
      </c>
      <c r="AL178" s="337">
        <f t="shared" si="305"/>
        <v>-5.1756737912625639E-2</v>
      </c>
      <c r="AM178" s="337">
        <f t="shared" si="305"/>
        <v>-5.1439067329976863E-2</v>
      </c>
      <c r="AN178" s="337">
        <f t="shared" si="305"/>
        <v>-5.0713024315453097E-2</v>
      </c>
      <c r="AO178" s="340">
        <f t="shared" si="305"/>
        <v>-4.9873553607912562E-2</v>
      </c>
      <c r="AP178" s="119"/>
      <c r="AQ178" s="341">
        <f t="shared" ref="AQ178" si="306">IFERROR(AQ177/AQ$11,"")</f>
        <v>-6.0098719465085521E-2</v>
      </c>
      <c r="AR178" s="342">
        <f ca="1">IFERROR(AR177/AR$11,"")</f>
        <v>-6.4753959846139617E-2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0.25830587921042153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-1.9879082567200661E-2</v>
      </c>
      <c r="AV178" s="45">
        <f ca="1">IF($AR178&lt;&gt;0,IFERROR(($AR178-$AC178),""),"")</f>
        <v>7.1354893692080479E-3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-4.9136454483342329E-3</v>
      </c>
      <c r="P179" s="346">
        <f t="shared" ca="1" si="307"/>
        <v>0</v>
      </c>
      <c r="Q179" s="347">
        <f t="shared" si="307"/>
        <v>-8.8660006488950425E-3</v>
      </c>
      <c r="R179" s="346">
        <f t="shared" si="307"/>
        <v>-3.3682212010359307E-2</v>
      </c>
      <c r="S179" s="346">
        <f t="shared" si="307"/>
        <v>-0.16466626836822396</v>
      </c>
      <c r="T179" s="346">
        <f t="shared" si="307"/>
        <v>-4.021963689788486E-2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-6.0009534638565926E-2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4.021963689788486E-2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-21.829240000000002</v>
      </c>
      <c r="P180" s="354">
        <f ca="1">SUMIF($D$4:$O$4,"&lt;"&amp;MONTH(TODAY()),$D180:$O180)</f>
        <v>0</v>
      </c>
      <c r="Q180" s="355">
        <f>Q181+Q183</f>
        <v>-85.126279999999994</v>
      </c>
      <c r="R180" s="356">
        <f t="shared" ref="R180:AB180" si="309">R181+R183</f>
        <v>-295.02478000000002</v>
      </c>
      <c r="S180" s="356">
        <f t="shared" si="309"/>
        <v>-1477.9947499999998</v>
      </c>
      <c r="T180" s="356">
        <f t="shared" si="309"/>
        <v>-442.46590999999995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-2300.6117199999999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-21.829240000000002</v>
      </c>
      <c r="P181" s="356">
        <f ca="1">SUMIF($D$4:$O$4,"&lt;"&amp;MONTH(TODAY()),$D181:$O181)</f>
        <v>0</v>
      </c>
      <c r="Q181" s="355">
        <v>-85.126279999999994</v>
      </c>
      <c r="R181" s="356">
        <v>-106.33121000000001</v>
      </c>
      <c r="S181" s="356">
        <v>-437.91116999999997</v>
      </c>
      <c r="T181" s="356">
        <v>-207.6413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-837.00995999999998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-4.9136454483342329E-3</v>
      </c>
      <c r="P182" s="346">
        <f ca="1">IFERROR(P181/P$11,"")</f>
        <v>0</v>
      </c>
      <c r="Q182" s="347">
        <f>IFERROR(Q181/Q$11,"")</f>
        <v>-8.8660006488950425E-3</v>
      </c>
      <c r="R182" s="346">
        <f t="shared" ref="R182:AB182" si="312">IFERROR(R181/R$11,"")</f>
        <v>-1.2139557763717468E-2</v>
      </c>
      <c r="S182" s="346">
        <f t="shared" si="312"/>
        <v>-4.8788534763511811E-2</v>
      </c>
      <c r="T182" s="346">
        <f t="shared" si="312"/>
        <v>-1.8874352808343538E-2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-2.1832705515142155E-2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-188.69356999999999</v>
      </c>
      <c r="S183" s="356">
        <v>-1040.08358</v>
      </c>
      <c r="T183" s="356">
        <v>-234.82460999999995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-1463.6017599999998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-2.154265424664184E-2</v>
      </c>
      <c r="S184" s="346">
        <f t="shared" si="317"/>
        <v>-0.11587773360471217</v>
      </c>
      <c r="T184" s="346">
        <f t="shared" si="317"/>
        <v>-2.1345284089541318E-2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-3.8176829123423767E-2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-2.9371523941757328E-2</v>
      </c>
      <c r="F185" s="370">
        <f t="shared" si="321"/>
        <v>-0.27402181280159127</v>
      </c>
      <c r="G185" s="371">
        <f t="shared" si="321"/>
        <v>0.21808624231253668</v>
      </c>
      <c r="H185" s="371">
        <f t="shared" si="321"/>
        <v>0</v>
      </c>
      <c r="I185" s="371">
        <f t="shared" si="321"/>
        <v>0</v>
      </c>
      <c r="J185" s="371">
        <f t="shared" si="321"/>
        <v>-7.5117964893100977E-2</v>
      </c>
      <c r="K185" s="371">
        <f t="shared" si="321"/>
        <v>-5.9992889133578193E-3</v>
      </c>
      <c r="L185" s="371">
        <f t="shared" si="321"/>
        <v>-3.8141632058761928E-2</v>
      </c>
      <c r="M185" s="371">
        <f t="shared" si="321"/>
        <v>-3.0860666742946196E-2</v>
      </c>
      <c r="N185" s="371">
        <f t="shared" si="321"/>
        <v>-0.1477696701144659</v>
      </c>
      <c r="O185" s="371">
        <f t="shared" si="321"/>
        <v>-5.6665711184835911E-2</v>
      </c>
      <c r="P185" s="371">
        <f t="shared" ca="1" si="321"/>
        <v>-1.4543279830331794E-2</v>
      </c>
      <c r="Q185" s="372">
        <f t="shared" si="321"/>
        <v>-3.8744186037598216E-2</v>
      </c>
      <c r="R185" s="371">
        <f t="shared" si="321"/>
        <v>-9.0581214176324951E-3</v>
      </c>
      <c r="S185" s="371">
        <f t="shared" si="321"/>
        <v>-4.5736831264470531E-4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-1.1879914576781753E-2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0.21808624231253668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-47.275500000000001</v>
      </c>
      <c r="F186" s="365">
        <v>-312.48469</v>
      </c>
      <c r="G186" s="365">
        <v>244.60245</v>
      </c>
      <c r="H186" s="365">
        <v>0</v>
      </c>
      <c r="I186" s="365">
        <v>0</v>
      </c>
      <c r="J186" s="365">
        <v>-141.77880000000002</v>
      </c>
      <c r="K186" s="365">
        <v>-19.660590000000003</v>
      </c>
      <c r="L186" s="365">
        <v>-117.63464000000002</v>
      </c>
      <c r="M186" s="365">
        <v>-181.37291999999999</v>
      </c>
      <c r="N186" s="365">
        <v>-586.59960000000012</v>
      </c>
      <c r="O186" s="365">
        <v>-251.74169000000003</v>
      </c>
      <c r="P186" s="365">
        <f ca="1">SUMIF($D$4:$O$4,"&lt;"&amp;MONTH(TODAY()),$D186:$O186)</f>
        <v>-115.15774000000002</v>
      </c>
      <c r="Q186" s="378">
        <v>-371.99956999999995</v>
      </c>
      <c r="R186" s="365">
        <v>-79.340700000000012</v>
      </c>
      <c r="S186" s="365">
        <v>-4.1052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-455.44547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-469.21980999999994</v>
      </c>
      <c r="E189" s="71">
        <f t="shared" si="327"/>
        <v>-521.86401999999987</v>
      </c>
      <c r="F189" s="71">
        <f t="shared" si="327"/>
        <v>-912.46632999999986</v>
      </c>
      <c r="G189" s="71">
        <f t="shared" si="327"/>
        <v>-479.17529000000002</v>
      </c>
      <c r="H189" s="71">
        <f t="shared" si="327"/>
        <v>-766.0689799999999</v>
      </c>
      <c r="I189" s="71">
        <f t="shared" si="327"/>
        <v>-785.33579999999995</v>
      </c>
      <c r="J189" s="71">
        <f t="shared" si="327"/>
        <v>-885.32405999999992</v>
      </c>
      <c r="K189" s="71">
        <f t="shared" si="327"/>
        <v>-543.58409999999992</v>
      </c>
      <c r="L189" s="71">
        <f t="shared" si="327"/>
        <v>-770.87196000000131</v>
      </c>
      <c r="M189" s="71">
        <f t="shared" si="327"/>
        <v>-819.40543999999989</v>
      </c>
      <c r="N189" s="71">
        <f t="shared" si="327"/>
        <v>-1129.0836200000003</v>
      </c>
      <c r="O189" s="71">
        <f t="shared" si="327"/>
        <v>-1015.2502199999999</v>
      </c>
      <c r="P189" s="71">
        <f ca="1">SUMIF($D$4:$O$4,"&lt;"&amp;MONTH(TODAY()),$D189:$O189)</f>
        <v>-3148.7944299999999</v>
      </c>
      <c r="Q189" s="109">
        <f t="shared" ref="Q189:AB189" si="328">Q35+Q129+Q177+Q165</f>
        <v>-1076.7418400000001</v>
      </c>
      <c r="R189" s="71">
        <f t="shared" si="328"/>
        <v>-944.12063999999987</v>
      </c>
      <c r="S189" s="71">
        <f t="shared" si="328"/>
        <v>-2120.8127799999997</v>
      </c>
      <c r="T189" s="71">
        <f>T35+T129+T177+T165</f>
        <v>-764.81338000000005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-4906.4886399999996</v>
      </c>
      <c r="AD189" s="71">
        <v>-763.17301499483665</v>
      </c>
      <c r="AE189" s="71">
        <v>-705.4260386928197</v>
      </c>
      <c r="AF189" s="71">
        <v>-715.61881226421315</v>
      </c>
      <c r="AG189" s="71">
        <v>-726.36314993475821</v>
      </c>
      <c r="AH189" s="71">
        <v>-737.50439102179041</v>
      </c>
      <c r="AI189" s="71">
        <v>-749.0397668718465</v>
      </c>
      <c r="AJ189" s="71">
        <v>-761.24513733907168</v>
      </c>
      <c r="AK189" s="71">
        <v>-773.27703508449326</v>
      </c>
      <c r="AL189" s="71">
        <v>-785.42989541934708</v>
      </c>
      <c r="AM189" s="71">
        <v>-798.20642983388893</v>
      </c>
      <c r="AN189" s="71">
        <v>-811.55406995239832</v>
      </c>
      <c r="AO189" s="71">
        <v>-825.4135206605697</v>
      </c>
      <c r="AP189" s="5"/>
      <c r="AQ189" s="72">
        <v>-726.36314993475821</v>
      </c>
      <c r="AR189" s="73">
        <f ca="1">SUMIF($AD$4:$AO$4,"&lt;"&amp;MONTH(TODAY()),$AD189:$AO189)</f>
        <v>-3648.0854069084185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0.5961035469921665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5.2935270833460502E-2</v>
      </c>
      <c r="AV189" s="45">
        <f ca="1">IFERROR(($AC189/$AR189)-1,"")</f>
        <v>0.34494895067657394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-0.26440056287894687</v>
      </c>
      <c r="E190" s="47">
        <f>IFERROR(E189/E$11,"")</f>
        <v>-0.32422590047216254</v>
      </c>
      <c r="F190" s="47">
        <f t="shared" ref="F190:O190" si="330">IFERROR(F189/F$11,"")</f>
        <v>-0.80015337028836508</v>
      </c>
      <c r="G190" s="48">
        <f t="shared" si="330"/>
        <v>-0.4272301377403212</v>
      </c>
      <c r="H190" s="48">
        <f t="shared" si="330"/>
        <v>-0.33716281027854145</v>
      </c>
      <c r="I190" s="48">
        <f t="shared" si="330"/>
        <v>-0.29331590564257626</v>
      </c>
      <c r="J190" s="48">
        <f t="shared" si="330"/>
        <v>-0.46906689616570041</v>
      </c>
      <c r="K190" s="48">
        <f t="shared" si="330"/>
        <v>-0.16587081387728381</v>
      </c>
      <c r="L190" s="48">
        <f t="shared" si="330"/>
        <v>-0.24994605893924349</v>
      </c>
      <c r="M190" s="48">
        <f t="shared" si="330"/>
        <v>-0.13942212658426181</v>
      </c>
      <c r="N190" s="48">
        <f t="shared" si="330"/>
        <v>-0.28442623223583341</v>
      </c>
      <c r="O190" s="48">
        <f t="shared" si="330"/>
        <v>-0.22852740738675867</v>
      </c>
      <c r="P190" s="48">
        <f ca="1">IFERROR(P189/P$11,"")</f>
        <v>-0.3976614904363362</v>
      </c>
      <c r="Q190" s="49">
        <f>IFERROR(Q189/Q$11,"")</f>
        <v>-0.11214390963792197</v>
      </c>
      <c r="R190" s="48">
        <f>IFERROR(R189/R$11,"")</f>
        <v>-0.10778779857012727</v>
      </c>
      <c r="S190" s="48">
        <f t="shared" ref="S190:AB190" si="331">IFERROR(S189/S$11,"")</f>
        <v>-0.23628387475005519</v>
      </c>
      <c r="T190" s="48">
        <f t="shared" si="331"/>
        <v>-6.9520647225102691E-2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-0.12798165698113118</v>
      </c>
      <c r="AD190" s="107">
        <f t="shared" ref="AD190:AO190" si="333">IFERROR(AD189/AD$11,"")</f>
        <v>-0.18577106999973897</v>
      </c>
      <c r="AE190" s="107">
        <f t="shared" si="333"/>
        <v>-0.16313502239609129</v>
      </c>
      <c r="AF190" s="107">
        <f t="shared" si="333"/>
        <v>-0.1556854358645306</v>
      </c>
      <c r="AG190" s="107">
        <f t="shared" si="333"/>
        <v>-0.14607135785317038</v>
      </c>
      <c r="AH190" s="107">
        <f t="shared" si="333"/>
        <v>-0.1372247977580271</v>
      </c>
      <c r="AI190" s="107">
        <f t="shared" si="333"/>
        <v>-0.12925559932004194</v>
      </c>
      <c r="AJ190" s="107">
        <f t="shared" si="333"/>
        <v>-0.11972317780649147</v>
      </c>
      <c r="AK190" s="107">
        <f t="shared" si="333"/>
        <v>-0.1160697785783705</v>
      </c>
      <c r="AL190" s="107">
        <f t="shared" si="333"/>
        <v>-0.11485151178926627</v>
      </c>
      <c r="AM190" s="107">
        <f t="shared" si="333"/>
        <v>-0.11214346466807032</v>
      </c>
      <c r="AN190" s="107">
        <f t="shared" si="333"/>
        <v>-0.10866905804929351</v>
      </c>
      <c r="AO190" s="107">
        <f t="shared" si="333"/>
        <v>-0.10507855541056706</v>
      </c>
      <c r="AP190" s="56"/>
      <c r="AQ190" s="52">
        <f t="shared" ref="AQ190" si="334">IFERROR(AQ189/AQ$11,"")</f>
        <v>-0.14607135785317038</v>
      </c>
      <c r="AR190" s="224">
        <f ca="1">IFERROR(AR189/AR$11,"")</f>
        <v>-0.15606131089634237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-0.3577094905152185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-7.6550710628067689E-2</v>
      </c>
      <c r="AV190" s="45">
        <f ca="1">IF($AR190&lt;&gt;0,IFERROR(($AR190-$AC190),""),"")</f>
        <v>-2.8079653915211195E-2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-505.71283999999775</v>
      </c>
      <c r="E191" s="40">
        <f t="shared" si="335"/>
        <v>-796.09905999999853</v>
      </c>
      <c r="F191" s="40">
        <f t="shared" si="335"/>
        <v>-1636.2884299999987</v>
      </c>
      <c r="G191" s="40">
        <f t="shared" si="335"/>
        <v>-712.8274699999987</v>
      </c>
      <c r="H191" s="40">
        <f t="shared" si="335"/>
        <v>-360.27370999999823</v>
      </c>
      <c r="I191" s="40">
        <f t="shared" si="335"/>
        <v>693.57904000000133</v>
      </c>
      <c r="J191" s="40">
        <f t="shared" si="335"/>
        <v>-1380.3200299999983</v>
      </c>
      <c r="K191" s="40">
        <f t="shared" si="335"/>
        <v>410.8938700000009</v>
      </c>
      <c r="L191" s="40">
        <f t="shared" si="335"/>
        <v>222.96152999999686</v>
      </c>
      <c r="M191" s="40">
        <f t="shared" si="335"/>
        <v>1838.9849700000013</v>
      </c>
      <c r="N191" s="40">
        <f t="shared" si="335"/>
        <v>-1202.2903499999989</v>
      </c>
      <c r="O191" s="40">
        <f t="shared" si="335"/>
        <v>3623.9661900000019</v>
      </c>
      <c r="P191" s="40">
        <f ca="1">SUMIF($D$4:$O$4,"&lt;"&amp;MONTH(TODAY()),$D191:$O191)</f>
        <v>-4011.2015099999917</v>
      </c>
      <c r="Q191" s="41">
        <f t="shared" ref="Q191:AB191" si="336">Q189+Q127</f>
        <v>3748.7437800000002</v>
      </c>
      <c r="R191" s="40">
        <f t="shared" si="336"/>
        <v>2569.970110000002</v>
      </c>
      <c r="S191" s="40">
        <f t="shared" si="336"/>
        <v>2065.174300000001</v>
      </c>
      <c r="T191" s="40">
        <f t="shared" si="336"/>
        <v>5471.2247700000007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13855.112960000004</v>
      </c>
      <c r="AD191" s="40">
        <v>49.507773006960178</v>
      </c>
      <c r="AE191" s="40">
        <v>245.5255248049873</v>
      </c>
      <c r="AF191" s="40">
        <v>409.65827750559424</v>
      </c>
      <c r="AG191" s="40">
        <v>439.61211565939243</v>
      </c>
      <c r="AH191" s="40">
        <v>685.60072085686545</v>
      </c>
      <c r="AI191" s="40">
        <v>943.25098153778117</v>
      </c>
      <c r="AJ191" s="40">
        <v>1291.5894192462997</v>
      </c>
      <c r="AK191" s="40">
        <v>1473.9872595380182</v>
      </c>
      <c r="AL191" s="40">
        <v>1574.782549797603</v>
      </c>
      <c r="AM191" s="40">
        <v>1740.6111488079544</v>
      </c>
      <c r="AN191" s="40">
        <v>1951.5187769159982</v>
      </c>
      <c r="AO191" s="40">
        <v>2185.3903112296584</v>
      </c>
      <c r="AP191" s="5"/>
      <c r="AQ191" s="43">
        <v>439.61211565939243</v>
      </c>
      <c r="AR191" s="44">
        <f ca="1">SUMIF($AD$4:$AO$4,"&lt;"&amp;MONTH(TODAY()),$AD191:$AO191)</f>
        <v>1829.9044118337997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-8.675384297409316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11.445573211269403</v>
      </c>
      <c r="AV191" s="45">
        <f ca="1">IFERROR(($AC191/$AR191)-1,"")</f>
        <v>6.5714954674137314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-0.28496401196511761</v>
      </c>
      <c r="E192" s="401">
        <f t="shared" si="338"/>
        <v>-0.49460381383169844</v>
      </c>
      <c r="F192" s="401">
        <f t="shared" si="338"/>
        <v>-1.4348822076847008</v>
      </c>
      <c r="G192" s="402">
        <f t="shared" si="338"/>
        <v>-0.63555317761311136</v>
      </c>
      <c r="H192" s="402">
        <f t="shared" si="338"/>
        <v>-0.15856391487497076</v>
      </c>
      <c r="I192" s="402">
        <f t="shared" si="338"/>
        <v>0.25904557547524132</v>
      </c>
      <c r="J192" s="402">
        <f t="shared" si="338"/>
        <v>-0.73132817850612319</v>
      </c>
      <c r="K192" s="402">
        <f t="shared" si="338"/>
        <v>0.12538133590384085</v>
      </c>
      <c r="L192" s="402">
        <f t="shared" si="338"/>
        <v>7.2292622653654479E-2</v>
      </c>
      <c r="M192" s="402">
        <f t="shared" si="338"/>
        <v>0.31290394566320567</v>
      </c>
      <c r="N192" s="402">
        <f t="shared" si="338"/>
        <v>-0.3028676603279401</v>
      </c>
      <c r="O192" s="402">
        <f t="shared" si="338"/>
        <v>0.81573545274185721</v>
      </c>
      <c r="P192" s="402">
        <f ca="1">IFERROR(P191/P$11,"")</f>
        <v>-0.50657494681451121</v>
      </c>
      <c r="Q192" s="403">
        <f t="shared" ref="Q192:AB192" si="339">Q191/Q11</f>
        <v>0.39043600620185986</v>
      </c>
      <c r="R192" s="402">
        <f t="shared" si="339"/>
        <v>0.29340680503280603</v>
      </c>
      <c r="S192" s="402">
        <f t="shared" si="339"/>
        <v>0.23008508353020826</v>
      </c>
      <c r="T192" s="402">
        <f t="shared" si="339"/>
        <v>0.49732797185689093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0.36139904611733614</v>
      </c>
      <c r="AD192" s="405">
        <f t="shared" ref="AD192:AO192" si="341">IFERROR(AD191/AD$11,"")</f>
        <v>1.2051149325385164E-2</v>
      </c>
      <c r="AE192" s="405">
        <f t="shared" si="341"/>
        <v>5.6779605218563879E-2</v>
      </c>
      <c r="AF192" s="405">
        <f t="shared" si="341"/>
        <v>8.912262561569427E-2</v>
      </c>
      <c r="AG192" s="405">
        <f t="shared" si="341"/>
        <v>8.8405832081156904E-2</v>
      </c>
      <c r="AH192" s="405">
        <f t="shared" si="341"/>
        <v>0.12756726794805107</v>
      </c>
      <c r="AI192" s="405">
        <f t="shared" si="341"/>
        <v>0.1627690228478125</v>
      </c>
      <c r="AJ192" s="405">
        <f t="shared" si="341"/>
        <v>0.20313192440732991</v>
      </c>
      <c r="AK192" s="405">
        <f t="shared" si="341"/>
        <v>0.22124719483389677</v>
      </c>
      <c r="AL192" s="405">
        <f t="shared" si="341"/>
        <v>0.23027663912263535</v>
      </c>
      <c r="AM192" s="405">
        <f t="shared" si="341"/>
        <v>0.24454596902685427</v>
      </c>
      <c r="AN192" s="405">
        <f t="shared" si="341"/>
        <v>0.26131309681609977</v>
      </c>
      <c r="AO192" s="405">
        <f t="shared" si="341"/>
        <v>0.27820922624151523</v>
      </c>
      <c r="AP192" s="406"/>
      <c r="AQ192" s="407">
        <f t="shared" ref="AQ192" si="342">IFERROR(AQ191/AQ$11,"")</f>
        <v>8.8405832081156904E-2</v>
      </c>
      <c r="AR192" s="408">
        <f ca="1">IFERROR(AR191/AR$11,"")</f>
        <v>7.8281413254465582E-2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-1.1328811494700024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-0.40892213977573399</v>
      </c>
      <c r="AV192" s="45">
        <f ca="1">IF($AR192&lt;&gt;0,IFERROR(($AR192-$AC192),""),"")</f>
        <v>-0.28311763286287056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79" priority="20" operator="lessThan">
      <formula>0</formula>
    </cfRule>
  </conditionalFormatting>
  <conditionalFormatting sqref="AT47:AV48">
    <cfRule type="cellIs" dxfId="178" priority="19" operator="greaterThan">
      <formula>0</formula>
    </cfRule>
  </conditionalFormatting>
  <conditionalFormatting sqref="AT50:AV51">
    <cfRule type="cellIs" dxfId="177" priority="18" operator="greaterThan">
      <formula>0</formula>
    </cfRule>
  </conditionalFormatting>
  <conditionalFormatting sqref="AT57:AV57">
    <cfRule type="cellIs" dxfId="176" priority="17" operator="greaterThan">
      <formula>0</formula>
    </cfRule>
  </conditionalFormatting>
  <conditionalFormatting sqref="AT63:AV63">
    <cfRule type="cellIs" dxfId="175" priority="16" operator="greaterThan">
      <formula>0</formula>
    </cfRule>
  </conditionalFormatting>
  <conditionalFormatting sqref="AT67:AV67">
    <cfRule type="cellIs" dxfId="174" priority="15" operator="greaterThan">
      <formula>0</formula>
    </cfRule>
  </conditionalFormatting>
  <conditionalFormatting sqref="AT73:AV74">
    <cfRule type="cellIs" dxfId="173" priority="14" operator="greaterThan">
      <formula>0</formula>
    </cfRule>
  </conditionalFormatting>
  <conditionalFormatting sqref="AT85:AV86">
    <cfRule type="cellIs" dxfId="172" priority="13" operator="greaterThan">
      <formula>0</formula>
    </cfRule>
  </conditionalFormatting>
  <conditionalFormatting sqref="AT101:AV102">
    <cfRule type="cellIs" dxfId="171" priority="12" operator="greaterThan">
      <formula>0</formula>
    </cfRule>
  </conditionalFormatting>
  <conditionalFormatting sqref="AT115:AV118">
    <cfRule type="cellIs" dxfId="170" priority="11" operator="greaterThan">
      <formula>0</formula>
    </cfRule>
  </conditionalFormatting>
  <conditionalFormatting sqref="AT125:AV126">
    <cfRule type="cellIs" dxfId="169" priority="1" operator="greaterThan">
      <formula>0</formula>
    </cfRule>
  </conditionalFormatting>
  <conditionalFormatting sqref="AT127:AV128">
    <cfRule type="cellIs" dxfId="168" priority="3" operator="lessThan">
      <formula>0</formula>
    </cfRule>
  </conditionalFormatting>
  <conditionalFormatting sqref="AT129:AV134">
    <cfRule type="cellIs" dxfId="167" priority="10" operator="greaterThan">
      <formula>0</formula>
    </cfRule>
  </conditionalFormatting>
  <conditionalFormatting sqref="AT147:AV148">
    <cfRule type="cellIs" dxfId="166" priority="9" operator="greaterThan">
      <formula>0</formula>
    </cfRule>
  </conditionalFormatting>
  <conditionalFormatting sqref="AT155:AV166">
    <cfRule type="cellIs" dxfId="165" priority="8" operator="greaterThan">
      <formula>0</formula>
    </cfRule>
  </conditionalFormatting>
  <conditionalFormatting sqref="AT174:AV174">
    <cfRule type="cellIs" dxfId="164" priority="7" operator="greaterThan">
      <formula>0</formula>
    </cfRule>
  </conditionalFormatting>
  <conditionalFormatting sqref="AT176:AV179">
    <cfRule type="cellIs" dxfId="163" priority="6" operator="greaterThan">
      <formula>0</formula>
    </cfRule>
  </conditionalFormatting>
  <conditionalFormatting sqref="AT185:AV185">
    <cfRule type="cellIs" dxfId="162" priority="5" operator="greaterThan">
      <formula>0</formula>
    </cfRule>
  </conditionalFormatting>
  <conditionalFormatting sqref="AT189:AV190">
    <cfRule type="cellIs" dxfId="161" priority="4" operator="greaterThan">
      <formula>0</formula>
    </cfRule>
  </conditionalFormatting>
  <conditionalFormatting sqref="AT191:AV192">
    <cfRule type="cellIs" dxfId="160" priority="2" operator="lessThan">
      <formula>0</formula>
    </cfRule>
  </conditionalFormatting>
  <dataValidations count="2">
    <dataValidation type="list" allowBlank="1" showInputMessage="1" showErrorMessage="1" sqref="A1" xr:uid="{5723669C-E236-4F4E-A84C-BFAC5F8192FE}">
      <formula1>$A$1047993:$A$1048020</formula1>
    </dataValidation>
    <dataValidation type="list" allowBlank="1" showInputMessage="1" showErrorMessage="1" sqref="AT8" xr:uid="{DC5D9A9E-011D-42AE-9586-E311A731AC87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7666-270C-475A-A405-55ED3BE6B98A}">
  <sheetPr codeName="Hoja38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149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0.226186937552322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LA VIGA</v>
      </c>
      <c r="E7" s="25" t="str">
        <f t="shared" ref="E7:AV7" si="3">$A$1</f>
        <v>LA VIGA</v>
      </c>
      <c r="F7" s="25" t="str">
        <f t="shared" si="3"/>
        <v>LA VIGA</v>
      </c>
      <c r="G7" s="25" t="str">
        <f t="shared" si="3"/>
        <v>LA VIGA</v>
      </c>
      <c r="H7" s="25" t="str">
        <f t="shared" si="3"/>
        <v>LA VIGA</v>
      </c>
      <c r="I7" s="25" t="str">
        <f t="shared" si="3"/>
        <v>LA VIGA</v>
      </c>
      <c r="J7" s="25" t="str">
        <f t="shared" si="3"/>
        <v>LA VIGA</v>
      </c>
      <c r="K7" s="25" t="str">
        <f t="shared" si="3"/>
        <v>LA VIGA</v>
      </c>
      <c r="L7" s="25" t="str">
        <f t="shared" si="3"/>
        <v>LA VIGA</v>
      </c>
      <c r="M7" s="25" t="str">
        <f t="shared" si="3"/>
        <v>LA VIGA</v>
      </c>
      <c r="N7" s="25" t="str">
        <f t="shared" si="3"/>
        <v>LA VIGA</v>
      </c>
      <c r="O7" s="25" t="str">
        <f t="shared" si="3"/>
        <v>LA VIGA</v>
      </c>
      <c r="P7" s="25" t="str">
        <f t="shared" si="3"/>
        <v>LA VIGA</v>
      </c>
      <c r="Q7" s="26" t="str">
        <f t="shared" si="3"/>
        <v>LA VIGA</v>
      </c>
      <c r="R7" s="25" t="str">
        <f t="shared" si="3"/>
        <v>LA VIGA</v>
      </c>
      <c r="S7" s="25" t="str">
        <f t="shared" si="3"/>
        <v>LA VIGA</v>
      </c>
      <c r="T7" s="25" t="str">
        <f t="shared" si="3"/>
        <v>LA VIGA</v>
      </c>
      <c r="U7" s="25" t="str">
        <f t="shared" si="3"/>
        <v>LA VIGA</v>
      </c>
      <c r="V7" s="25" t="str">
        <f t="shared" si="3"/>
        <v>LA VIGA</v>
      </c>
      <c r="W7" s="25" t="str">
        <f t="shared" si="3"/>
        <v>LA VIGA</v>
      </c>
      <c r="X7" s="25" t="str">
        <f t="shared" si="3"/>
        <v>LA VIGA</v>
      </c>
      <c r="Y7" s="25" t="str">
        <f t="shared" si="3"/>
        <v>LA VIGA</v>
      </c>
      <c r="Z7" s="25" t="str">
        <f t="shared" si="3"/>
        <v>LA VIGA</v>
      </c>
      <c r="AA7" s="25" t="str">
        <f t="shared" si="3"/>
        <v>LA VIGA</v>
      </c>
      <c r="AB7" s="25" t="str">
        <f t="shared" si="3"/>
        <v>LA VIGA</v>
      </c>
      <c r="AC7" s="27" t="str">
        <f t="shared" si="3"/>
        <v>LA VIGA</v>
      </c>
      <c r="AD7" s="25" t="str">
        <f t="shared" si="3"/>
        <v>LA VIGA</v>
      </c>
      <c r="AE7" s="25" t="str">
        <f t="shared" si="3"/>
        <v>LA VIGA</v>
      </c>
      <c r="AF7" s="25" t="str">
        <f t="shared" si="3"/>
        <v>LA VIGA</v>
      </c>
      <c r="AG7" s="25" t="str">
        <f t="shared" si="3"/>
        <v>LA VIGA</v>
      </c>
      <c r="AH7" s="25" t="str">
        <f t="shared" si="3"/>
        <v>LA VIGA</v>
      </c>
      <c r="AI7" s="25" t="str">
        <f t="shared" si="3"/>
        <v>LA VIGA</v>
      </c>
      <c r="AJ7" s="25" t="str">
        <f t="shared" si="3"/>
        <v>LA VIGA</v>
      </c>
      <c r="AK7" s="25" t="str">
        <f t="shared" si="3"/>
        <v>LA VIGA</v>
      </c>
      <c r="AL7" s="25" t="str">
        <f t="shared" si="3"/>
        <v>LA VIGA</v>
      </c>
      <c r="AM7" s="25" t="str">
        <f t="shared" si="3"/>
        <v>LA VIGA</v>
      </c>
      <c r="AN7" s="25" t="str">
        <f t="shared" si="3"/>
        <v>LA VIGA</v>
      </c>
      <c r="AO7" s="25" t="str">
        <f t="shared" si="3"/>
        <v>LA VIGA</v>
      </c>
      <c r="AQ7" s="28" t="str">
        <f t="shared" si="3"/>
        <v>LA VIGA</v>
      </c>
      <c r="AR7" s="29" t="str">
        <f t="shared" si="3"/>
        <v>LA VIGA</v>
      </c>
      <c r="AT7" s="25" t="str">
        <f t="shared" si="3"/>
        <v>LA VIGA</v>
      </c>
      <c r="AU7" s="25" t="str">
        <f t="shared" si="3"/>
        <v>LA VIGA</v>
      </c>
      <c r="AV7" s="25" t="str">
        <f t="shared" si="3"/>
        <v>LA VIGA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0</v>
      </c>
      <c r="E9" s="40">
        <f>E11-E12</f>
        <v>1813.1069699999998</v>
      </c>
      <c r="F9" s="40">
        <f t="shared" ref="F9:AB9" si="4">F11-F12</f>
        <v>5355.9096300000001</v>
      </c>
      <c r="G9" s="40">
        <f>G11-G12</f>
        <v>3951.7276100000004</v>
      </c>
      <c r="H9" s="40">
        <f t="shared" si="4"/>
        <v>2995.4088599999991</v>
      </c>
      <c r="I9" s="40">
        <f t="shared" si="4"/>
        <v>4682.8693500000008</v>
      </c>
      <c r="J9" s="40">
        <f t="shared" si="4"/>
        <v>8657.5004200000003</v>
      </c>
      <c r="K9" s="40">
        <f t="shared" si="4"/>
        <v>8867.0728400000062</v>
      </c>
      <c r="L9" s="40">
        <f t="shared" si="4"/>
        <v>13113.912050000001</v>
      </c>
      <c r="M9" s="40">
        <f t="shared" si="4"/>
        <v>15165.876910000001</v>
      </c>
      <c r="N9" s="40">
        <f t="shared" si="4"/>
        <v>21942.295089999996</v>
      </c>
      <c r="O9" s="40">
        <f t="shared" si="4"/>
        <v>25058.187979999995</v>
      </c>
      <c r="P9" s="40">
        <f t="shared" ca="1" si="4"/>
        <v>14116.153069999998</v>
      </c>
      <c r="Q9" s="41">
        <f t="shared" si="4"/>
        <v>21823.23930999999</v>
      </c>
      <c r="R9" s="40">
        <f t="shared" si="4"/>
        <v>24044.454369999996</v>
      </c>
      <c r="S9" s="40">
        <f t="shared" si="4"/>
        <v>29506.763619999987</v>
      </c>
      <c r="T9" s="40">
        <f t="shared" si="4"/>
        <v>27441.76484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102816.22213999997</v>
      </c>
      <c r="AD9" s="40">
        <f>AD11-AD12</f>
        <v>16402.239180116765</v>
      </c>
      <c r="AE9" s="40">
        <f>AE11-AE12</f>
        <v>17085.529509956054</v>
      </c>
      <c r="AF9" s="40">
        <f t="shared" ref="AF9:AR9" si="6">AF11-AF12</f>
        <v>17670.732142402569</v>
      </c>
      <c r="AG9" s="40">
        <f>AG11-AG12</f>
        <v>18443.307416425465</v>
      </c>
      <c r="AH9" s="40">
        <f t="shared" si="6"/>
        <v>19126.92310981081</v>
      </c>
      <c r="AI9" s="40">
        <f t="shared" si="6"/>
        <v>19483.698607837752</v>
      </c>
      <c r="AJ9" s="40">
        <f t="shared" si="6"/>
        <v>20193.71433088358</v>
      </c>
      <c r="AK9" s="40">
        <f t="shared" si="6"/>
        <v>21082.881505984809</v>
      </c>
      <c r="AL9" s="40">
        <f t="shared" si="6"/>
        <v>21855.856842883812</v>
      </c>
      <c r="AM9" s="40">
        <f t="shared" si="6"/>
        <v>22517.775112813368</v>
      </c>
      <c r="AN9" s="40">
        <f t="shared" si="6"/>
        <v>23195.721498506275</v>
      </c>
      <c r="AO9" s="40">
        <f t="shared" si="6"/>
        <v>23864.224760128614</v>
      </c>
      <c r="AP9" s="40">
        <f t="shared" si="6"/>
        <v>0</v>
      </c>
      <c r="AQ9" s="43">
        <f t="shared" si="6"/>
        <v>18443.307416425465</v>
      </c>
      <c r="AR9" s="44">
        <f t="shared" ca="1" si="6"/>
        <v>88728.731358711666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5.9442450361602726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0.48789825059037839</v>
      </c>
      <c r="AV9" s="45">
        <f ca="1">IFERROR(($AC9/$AR9)-1,"")</f>
        <v>0.15877033927528528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 t="str">
        <f>IFERROR(D12/D$11,"")</f>
        <v/>
      </c>
      <c r="E10" s="47">
        <f>IFERROR(E12/E$11,"")</f>
        <v>-3.3007137510053068E-2</v>
      </c>
      <c r="F10" s="47">
        <f>IFERROR(F12/F$11,"")</f>
        <v>-0.59710964258901078</v>
      </c>
      <c r="G10" s="48">
        <f>IFERROR(G12/G$9,"")</f>
        <v>-0.30852646242993448</v>
      </c>
      <c r="H10" s="48">
        <f t="shared" ref="H10:AP10" si="8">IFERROR(H12/H$9,"")</f>
        <v>-4.3291085144216347E-2</v>
      </c>
      <c r="I10" s="48">
        <f>IFERROR(I12/I$9,"")</f>
        <v>-0.51926564639263284</v>
      </c>
      <c r="J10" s="48">
        <f t="shared" si="8"/>
        <v>-0.39353934100069032</v>
      </c>
      <c r="K10" s="48">
        <f t="shared" si="8"/>
        <v>-0.13679009994463953</v>
      </c>
      <c r="L10" s="48">
        <f t="shared" si="8"/>
        <v>-4.5715234913444452E-2</v>
      </c>
      <c r="M10" s="48">
        <f t="shared" si="8"/>
        <v>-0.17930856462423969</v>
      </c>
      <c r="N10" s="48">
        <f t="shared" si="8"/>
        <v>-0.16115223842794466</v>
      </c>
      <c r="O10" s="48">
        <f t="shared" si="8"/>
        <v>-0.13921909049386905</v>
      </c>
      <c r="P10" s="48">
        <f t="shared" ca="1" si="8"/>
        <v>-0.24151256954314118</v>
      </c>
      <c r="Q10" s="49">
        <f t="shared" si="8"/>
        <v>-0.16602734949342413</v>
      </c>
      <c r="R10" s="48">
        <f t="shared" si="8"/>
        <v>-0.19093268365981231</v>
      </c>
      <c r="S10" s="48">
        <f t="shared" si="8"/>
        <v>-0.26567273832385158</v>
      </c>
      <c r="T10" s="48">
        <f t="shared" si="8"/>
        <v>-0.25979845398310758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-0.22547606853744695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-4.8728008446826898E-2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0</v>
      </c>
      <c r="E11" s="40">
        <f t="shared" si="10"/>
        <v>1755.1737099999998</v>
      </c>
      <c r="F11" s="40">
        <f t="shared" si="10"/>
        <v>3353.5015299999995</v>
      </c>
      <c r="G11" s="40">
        <f t="shared" si="10"/>
        <v>2732.5150700000004</v>
      </c>
      <c r="H11" s="40">
        <f t="shared" si="10"/>
        <v>2865.734359999999</v>
      </c>
      <c r="I11" s="40">
        <f t="shared" si="10"/>
        <v>2251.216170000002</v>
      </c>
      <c r="J11" s="40">
        <f t="shared" si="10"/>
        <v>5250.4334100000005</v>
      </c>
      <c r="K11" s="40">
        <f t="shared" si="10"/>
        <v>7654.1450600000062</v>
      </c>
      <c r="L11" s="40">
        <f t="shared" si="10"/>
        <v>12514.406480000001</v>
      </c>
      <c r="M11" s="40">
        <f t="shared" si="10"/>
        <v>12446.505290000001</v>
      </c>
      <c r="N11" s="40">
        <f t="shared" si="10"/>
        <v>18406.245119999996</v>
      </c>
      <c r="O11" s="40">
        <f t="shared" si="10"/>
        <v>21569.609839999994</v>
      </c>
      <c r="P11" s="40">
        <f ca="1">SUMIF($D$4:$O$4,"&lt;"&amp;MONTH(TODAY()),$D11:$O11)</f>
        <v>10706.924669999999</v>
      </c>
      <c r="Q11" s="41">
        <f t="shared" ref="Q11:AB11" si="11">Q13+Q15+Q12+Q17+Q19+Q21</f>
        <v>18199.984729999989</v>
      </c>
      <c r="R11" s="40">
        <f t="shared" si="11"/>
        <v>19453.582169999994</v>
      </c>
      <c r="S11" s="40">
        <f t="shared" si="11"/>
        <v>21667.620929999986</v>
      </c>
      <c r="T11" s="40">
        <f t="shared" si="11"/>
        <v>20312.436760000001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79633.624589999963</v>
      </c>
      <c r="AD11" s="40">
        <v>16402.239180116765</v>
      </c>
      <c r="AE11" s="40">
        <v>17085.529509956054</v>
      </c>
      <c r="AF11" s="40">
        <v>17670.732142402569</v>
      </c>
      <c r="AG11" s="40">
        <v>18443.307416425465</v>
      </c>
      <c r="AH11" s="40">
        <v>19126.92310981081</v>
      </c>
      <c r="AI11" s="40">
        <v>19483.698607837752</v>
      </c>
      <c r="AJ11" s="40">
        <v>20193.71433088358</v>
      </c>
      <c r="AK11" s="40">
        <v>21082.881505984809</v>
      </c>
      <c r="AL11" s="40">
        <v>21855.856842883812</v>
      </c>
      <c r="AM11" s="40">
        <v>22517.775112813368</v>
      </c>
      <c r="AN11" s="40">
        <v>23195.721498506275</v>
      </c>
      <c r="AO11" s="40">
        <v>23864.224760128614</v>
      </c>
      <c r="AP11" s="5"/>
      <c r="AQ11" s="43">
        <v>18443.307416425465</v>
      </c>
      <c r="AR11" s="44">
        <f ca="1">SUMIF($AD$4:$AO$4,"&lt;"&amp;MONTH(TODAY()),$AD11:$AO11)</f>
        <v>88728.731358711666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6.4336046607786859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0.10134458540282765</v>
      </c>
      <c r="AV11" s="45">
        <f ca="1">IFERROR(($AC11/$AR11)-1,"")</f>
        <v>-0.10250464116230951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0</v>
      </c>
      <c r="E12" s="60">
        <v>-57.933260000000004</v>
      </c>
      <c r="F12" s="60">
        <v>-2002.4081000000006</v>
      </c>
      <c r="G12" s="60">
        <v>-1219.21254</v>
      </c>
      <c r="H12" s="60">
        <v>-129.67449999999999</v>
      </c>
      <c r="I12" s="60">
        <v>-2431.6531799999989</v>
      </c>
      <c r="J12" s="60">
        <v>-3407.0670099999998</v>
      </c>
      <c r="K12" s="60">
        <v>-1212.9277799999995</v>
      </c>
      <c r="L12" s="60">
        <v>-599.50556999999992</v>
      </c>
      <c r="M12" s="60">
        <v>-2719.3716199999999</v>
      </c>
      <c r="N12" s="60">
        <v>-3536.0499699999987</v>
      </c>
      <c r="O12" s="60">
        <v>-3488.578140000001</v>
      </c>
      <c r="P12" s="60">
        <f ca="1">SUMIF($D$4:$O$4,"&lt;"&amp;MONTH(TODAY()),$D12:$O12)</f>
        <v>-3409.2284000000004</v>
      </c>
      <c r="Q12" s="61">
        <v>-3623.2545800000003</v>
      </c>
      <c r="R12" s="60">
        <v>-4590.8722000000007</v>
      </c>
      <c r="S12" s="60">
        <v>-7839.1426900000006</v>
      </c>
      <c r="T12" s="60">
        <v>-7129.3280800000002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-23182.597550000002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0</v>
      </c>
      <c r="E13" s="60">
        <v>1813.1069699999998</v>
      </c>
      <c r="F13" s="60">
        <v>5367.2002700000003</v>
      </c>
      <c r="G13" s="60">
        <v>3940.4369700000002</v>
      </c>
      <c r="H13" s="60">
        <v>3026.2410499999992</v>
      </c>
      <c r="I13" s="60">
        <v>4682.8693500000008</v>
      </c>
      <c r="J13" s="60">
        <v>8626.66374</v>
      </c>
      <c r="K13" s="60">
        <v>8869.0081100000061</v>
      </c>
      <c r="L13" s="60">
        <v>13075.909730000001</v>
      </c>
      <c r="M13" s="60">
        <v>15153.401230000001</v>
      </c>
      <c r="N13" s="60">
        <v>21837.068449999995</v>
      </c>
      <c r="O13" s="60">
        <v>25037.253099999994</v>
      </c>
      <c r="P13" s="60">
        <f t="shared" ref="P13" ca="1" si="13">SUMIF($D$4:$O$4,"&lt;"&amp;MONTH(TODAY()),$D13:$O13)</f>
        <v>14146.985259999999</v>
      </c>
      <c r="Q13" s="61">
        <v>21767.134129999991</v>
      </c>
      <c r="R13" s="60">
        <v>24046.924609999995</v>
      </c>
      <c r="S13" s="60">
        <v>29561.566839999985</v>
      </c>
      <c r="T13" s="60">
        <v>27272.835159999999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102648.46073999997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 t="str">
        <f t="shared" ref="D14:AO14" si="14">IFERROR(D13/D$11,"")</f>
        <v/>
      </c>
      <c r="E14" s="65">
        <f t="shared" si="14"/>
        <v>1.0330071375100531</v>
      </c>
      <c r="F14" s="65">
        <f t="shared" si="14"/>
        <v>1.6004764637754618</v>
      </c>
      <c r="G14" s="65">
        <f t="shared" si="14"/>
        <v>1.4420549819694131</v>
      </c>
      <c r="H14" s="65">
        <f t="shared" si="14"/>
        <v>1.0560089212176667</v>
      </c>
      <c r="I14" s="65">
        <f t="shared" si="14"/>
        <v>2.0801509035003054</v>
      </c>
      <c r="J14" s="65">
        <f t="shared" si="14"/>
        <v>1.6430384058522893</v>
      </c>
      <c r="K14" s="65">
        <f t="shared" si="14"/>
        <v>1.1587196271401732</v>
      </c>
      <c r="L14" s="65">
        <f t="shared" si="14"/>
        <v>1.0448685481726496</v>
      </c>
      <c r="M14" s="65">
        <f t="shared" si="14"/>
        <v>1.2174824078671163</v>
      </c>
      <c r="N14" s="65">
        <f t="shared" si="14"/>
        <v>1.1863945257510511</v>
      </c>
      <c r="O14" s="65">
        <f t="shared" si="14"/>
        <v>1.1607652287511196</v>
      </c>
      <c r="P14" s="65">
        <f t="shared" ca="1" si="14"/>
        <v>1.3212930599613533</v>
      </c>
      <c r="Q14" s="66">
        <f t="shared" si="14"/>
        <v>1.1959973842241791</v>
      </c>
      <c r="R14" s="65">
        <f t="shared" si="14"/>
        <v>1.2361180784011874</v>
      </c>
      <c r="S14" s="65">
        <f t="shared" si="14"/>
        <v>1.3643199193627393</v>
      </c>
      <c r="T14" s="65">
        <f t="shared" si="14"/>
        <v>1.3426668342277215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1.2890090243724772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-11.29064</v>
      </c>
      <c r="G15" s="60">
        <v>11.29064</v>
      </c>
      <c r="H15" s="60">
        <v>-30.832190000000001</v>
      </c>
      <c r="I15" s="60">
        <v>0</v>
      </c>
      <c r="J15" s="60">
        <v>30.836680000000005</v>
      </c>
      <c r="K15" s="60">
        <v>-1.9352699999999992</v>
      </c>
      <c r="L15" s="60">
        <v>38.00231999999999</v>
      </c>
      <c r="M15" s="60">
        <v>12.475679999999967</v>
      </c>
      <c r="N15" s="60">
        <v>77.784399999999991</v>
      </c>
      <c r="O15" s="60">
        <v>20.934879999999975</v>
      </c>
      <c r="P15" s="60">
        <f t="shared" ref="P15" ca="1" si="16">SUMIF($D$4:$O$4,"&lt;"&amp;MONTH(TODAY()),$D15:$O15)</f>
        <v>-30.832190000000001</v>
      </c>
      <c r="Q15" s="61">
        <v>30.243100000000005</v>
      </c>
      <c r="R15" s="60">
        <v>-5.9184999999999839</v>
      </c>
      <c r="S15" s="60">
        <v>-54.799979999999969</v>
      </c>
      <c r="T15" s="60">
        <v>83.075720000000018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52.600340000000074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 t="str">
        <f>IFERROR(D15/D$11,"")</f>
        <v/>
      </c>
      <c r="E16" s="65">
        <f t="shared" ref="E16:P16" si="17">IFERROR(E15/E$11,"")</f>
        <v>0</v>
      </c>
      <c r="F16" s="65">
        <f t="shared" si="17"/>
        <v>-3.3668211864510472E-3</v>
      </c>
      <c r="G16" s="65">
        <f t="shared" si="17"/>
        <v>4.1319589135879855E-3</v>
      </c>
      <c r="H16" s="65">
        <f t="shared" si="17"/>
        <v>-1.075891416537296E-2</v>
      </c>
      <c r="I16" s="65">
        <f t="shared" si="17"/>
        <v>0</v>
      </c>
      <c r="J16" s="65">
        <f t="shared" si="17"/>
        <v>5.873168478104744E-3</v>
      </c>
      <c r="K16" s="65">
        <f t="shared" si="17"/>
        <v>-2.5283947257722831E-4</v>
      </c>
      <c r="L16" s="65">
        <f t="shared" si="17"/>
        <v>3.0366857637822218E-3</v>
      </c>
      <c r="M16" s="65">
        <f t="shared" si="17"/>
        <v>1.0023440081629504E-3</v>
      </c>
      <c r="N16" s="65">
        <f t="shared" si="17"/>
        <v>4.2259787095565967E-3</v>
      </c>
      <c r="O16" s="65">
        <f t="shared" si="17"/>
        <v>9.7057295682637069E-4</v>
      </c>
      <c r="P16" s="65">
        <f t="shared" ca="1" si="17"/>
        <v>-2.879649474548886E-3</v>
      </c>
      <c r="Q16" s="66">
        <f>IFERROR(Q15/Q$11,"")</f>
        <v>1.6617101854018985E-3</v>
      </c>
      <c r="R16" s="65">
        <f t="shared" ref="R16:AO16" si="18">IFERROR(R15/R$11,"")</f>
        <v>-3.042370267994702E-4</v>
      </c>
      <c r="S16" s="65">
        <f t="shared" si="18"/>
        <v>-2.5291184563842194E-3</v>
      </c>
      <c r="T16" s="65">
        <f t="shared" si="18"/>
        <v>4.0898943332882539E-3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6.6052927103113913E-4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27.442240000000002</v>
      </c>
      <c r="O17" s="60">
        <v>0</v>
      </c>
      <c r="P17" s="60">
        <f t="shared" ref="P17" ca="1" si="21">SUMIF($D$4:$O$4,"&lt;"&amp;MONTH(TODAY()),$D17:$O17)</f>
        <v>0</v>
      </c>
      <c r="Q17" s="61">
        <v>25.862080000000002</v>
      </c>
      <c r="R17" s="60">
        <v>3.4482600000000003</v>
      </c>
      <c r="S17" s="60">
        <v>-3.2400000000000003E-3</v>
      </c>
      <c r="T17" s="60">
        <v>85.853960000000001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115.16106000000001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 t="str">
        <f>IFERROR(D17/D$11,"")</f>
        <v/>
      </c>
      <c r="E18" s="65">
        <f t="shared" ref="E18:P18" si="22">IFERROR(E17/E$11,"")</f>
        <v>0</v>
      </c>
      <c r="F18" s="65">
        <f t="shared" si="22"/>
        <v>0</v>
      </c>
      <c r="G18" s="65">
        <f t="shared" si="22"/>
        <v>0</v>
      </c>
      <c r="H18" s="65">
        <f t="shared" si="22"/>
        <v>0</v>
      </c>
      <c r="I18" s="65">
        <f t="shared" si="22"/>
        <v>0</v>
      </c>
      <c r="J18" s="65">
        <f t="shared" si="22"/>
        <v>0</v>
      </c>
      <c r="K18" s="65">
        <f t="shared" si="22"/>
        <v>0</v>
      </c>
      <c r="L18" s="65">
        <f t="shared" si="22"/>
        <v>0</v>
      </c>
      <c r="M18" s="65">
        <f t="shared" si="22"/>
        <v>0</v>
      </c>
      <c r="N18" s="65">
        <f t="shared" si="22"/>
        <v>1.4909200557250868E-3</v>
      </c>
      <c r="O18" s="65">
        <f t="shared" si="22"/>
        <v>0</v>
      </c>
      <c r="P18" s="65">
        <f t="shared" ca="1" si="22"/>
        <v>0</v>
      </c>
      <c r="Q18" s="66">
        <f>IFERROR(Q17/Q$11,"")</f>
        <v>1.4209945988234913E-3</v>
      </c>
      <c r="R18" s="65">
        <f t="shared" ref="R18:AO18" si="23">IFERROR(R17/R$11,"")</f>
        <v>1.7725578609977934E-4</v>
      </c>
      <c r="S18" s="65">
        <f t="shared" si="23"/>
        <v>-1.4953187571756186E-7</v>
      </c>
      <c r="T18" s="65">
        <f t="shared" si="23"/>
        <v>4.2266696514259077E-3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1.4461361088725505E-3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 t="str">
        <f>IFERROR(D19/D$11,"")</f>
        <v/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 t="str">
        <f>IFERROR(D21/D$11,"")</f>
        <v/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-1234.1591800000001</v>
      </c>
      <c r="E23" s="75">
        <f t="shared" ref="E23:AB23" si="35">+E25+E27+E29+E33+E31</f>
        <v>-1584.9100199999998</v>
      </c>
      <c r="F23" s="75">
        <f t="shared" si="35"/>
        <v>-1834.8680899999997</v>
      </c>
      <c r="G23" s="75">
        <f t="shared" si="35"/>
        <v>-2235.49253</v>
      </c>
      <c r="H23" s="75">
        <f t="shared" si="35"/>
        <v>-2173.5155100000002</v>
      </c>
      <c r="I23" s="75">
        <f t="shared" si="35"/>
        <v>-1941.7937300000003</v>
      </c>
      <c r="J23" s="75">
        <f t="shared" si="35"/>
        <v>-2057.4456700000001</v>
      </c>
      <c r="K23" s="75">
        <f t="shared" si="35"/>
        <v>-2034.8180200000006</v>
      </c>
      <c r="L23" s="75">
        <f t="shared" si="35"/>
        <v>-2116.2230500000001</v>
      </c>
      <c r="M23" s="75">
        <f>+M25+M27+M29+M33+M31</f>
        <v>-2259.5293000000006</v>
      </c>
      <c r="N23" s="75">
        <f t="shared" si="35"/>
        <v>-2350.3947600000001</v>
      </c>
      <c r="O23" s="75">
        <f t="shared" si="35"/>
        <v>-2562.5731399999995</v>
      </c>
      <c r="P23" s="75">
        <f t="shared" ca="1" si="35"/>
        <v>-9062.9453300000005</v>
      </c>
      <c r="Q23" s="76">
        <f t="shared" si="35"/>
        <v>-3188.4752399999998</v>
      </c>
      <c r="R23" s="75">
        <f t="shared" si="35"/>
        <v>-3398.6277500000001</v>
      </c>
      <c r="S23" s="75">
        <f t="shared" si="35"/>
        <v>-3738.6052199999999</v>
      </c>
      <c r="T23" s="75">
        <f t="shared" si="35"/>
        <v>-3656.0861399999999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-13981.79435</v>
      </c>
      <c r="AD23" s="78">
        <v>-3762.2967450398314</v>
      </c>
      <c r="AE23" s="78">
        <v>-3762.2967450398314</v>
      </c>
      <c r="AF23" s="78">
        <v>-3762.2967450398314</v>
      </c>
      <c r="AG23" s="78">
        <v>-4262.2967450398319</v>
      </c>
      <c r="AH23" s="78">
        <v>-4262.2967450398319</v>
      </c>
      <c r="AI23" s="78">
        <v>-4262.2967450398319</v>
      </c>
      <c r="AJ23" s="78">
        <v>-4262.2967450398319</v>
      </c>
      <c r="AK23" s="78">
        <v>-4262.2967450398319</v>
      </c>
      <c r="AL23" s="78">
        <v>-4262.2967450398319</v>
      </c>
      <c r="AM23" s="78">
        <v>-4262.2967450398319</v>
      </c>
      <c r="AN23" s="78">
        <v>-4262.2967450398319</v>
      </c>
      <c r="AO23" s="79">
        <v>-4262.2967450398319</v>
      </c>
      <c r="AP23" s="5"/>
      <c r="AQ23" s="80">
        <v>-4262.2967450398319</v>
      </c>
      <c r="AR23" s="81">
        <f ca="1">SUMIF($AD$4:$AO$4,"&lt;"&amp;MONTH(TODAY()),$AD23:$AO23)</f>
        <v>-19811.483725199156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 t="str">
        <f>IFERROR(D23/D$11,"")</f>
        <v/>
      </c>
      <c r="E24" s="47">
        <f t="shared" ref="E24:P24" si="37">IFERROR(E23/E$11,"")</f>
        <v>-0.90299325415488363</v>
      </c>
      <c r="F24" s="47">
        <f t="shared" si="37"/>
        <v>-0.54714991884914987</v>
      </c>
      <c r="G24" s="48">
        <f t="shared" si="37"/>
        <v>-0.81810803334380133</v>
      </c>
      <c r="H24" s="48">
        <f t="shared" si="37"/>
        <v>-0.75844975038091145</v>
      </c>
      <c r="I24" s="48">
        <f t="shared" si="37"/>
        <v>-0.86255320829540716</v>
      </c>
      <c r="J24" s="48">
        <f t="shared" si="37"/>
        <v>-0.39186206344058744</v>
      </c>
      <c r="K24" s="48">
        <f t="shared" si="37"/>
        <v>-0.2658452386320464</v>
      </c>
      <c r="L24" s="48">
        <f t="shared" si="37"/>
        <v>-0.16910294973893158</v>
      </c>
      <c r="M24" s="48">
        <f t="shared" si="37"/>
        <v>-0.18153925518477809</v>
      </c>
      <c r="N24" s="48">
        <f t="shared" si="37"/>
        <v>-0.12769550468748733</v>
      </c>
      <c r="O24" s="48">
        <f t="shared" si="37"/>
        <v>-0.11880479800092666</v>
      </c>
      <c r="P24" s="48">
        <f t="shared" ca="1" si="37"/>
        <v>-0.8464564391111945</v>
      </c>
      <c r="Q24" s="49">
        <f>IFERROR(Q23/Q$11,"")</f>
        <v>-0.17519109424000059</v>
      </c>
      <c r="R24" s="48">
        <f t="shared" ref="R24:AO24" si="38">IFERROR(R23/R$11,"")</f>
        <v>-0.17470446935172357</v>
      </c>
      <c r="S24" s="48">
        <f t="shared" si="38"/>
        <v>-0.1725434108376753</v>
      </c>
      <c r="T24" s="48">
        <f t="shared" si="38"/>
        <v>-0.17999249342647552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-0.17557651584976042</v>
      </c>
      <c r="AD24" s="65">
        <f t="shared" si="38"/>
        <v>-0.2293770200352028</v>
      </c>
      <c r="AE24" s="65">
        <f t="shared" si="38"/>
        <v>-0.22020369593154673</v>
      </c>
      <c r="AF24" s="65">
        <f t="shared" si="38"/>
        <v>-0.21291119772065639</v>
      </c>
      <c r="AG24" s="65">
        <f t="shared" si="38"/>
        <v>-0.23110262431801487</v>
      </c>
      <c r="AH24" s="65">
        <f t="shared" si="38"/>
        <v>-0.22284278138042829</v>
      </c>
      <c r="AI24" s="65">
        <f t="shared" si="38"/>
        <v>-0.21876219863744084</v>
      </c>
      <c r="AJ24" s="65">
        <f t="shared" si="38"/>
        <v>-0.21107046852303046</v>
      </c>
      <c r="AK24" s="65">
        <f t="shared" si="38"/>
        <v>-0.20216860507563406</v>
      </c>
      <c r="AL24" s="65">
        <f t="shared" si="38"/>
        <v>-0.19501851497657574</v>
      </c>
      <c r="AM24" s="65">
        <f t="shared" si="38"/>
        <v>-0.18928587410105371</v>
      </c>
      <c r="AN24" s="65">
        <f t="shared" si="38"/>
        <v>-0.18375357478379403</v>
      </c>
      <c r="AO24" s="69">
        <f t="shared" si="38"/>
        <v>-0.17860612644585486</v>
      </c>
      <c r="AP24" s="5"/>
      <c r="AQ24" s="88">
        <f t="shared" ref="AQ24" si="40">IFERROR(AQ23/AQ$11,"")</f>
        <v>-0.23110262431801487</v>
      </c>
      <c r="AR24" s="89">
        <f ca="1">IFERROR(AR23/AR$11,"")</f>
        <v>-0.22328149430093258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-910.78028000000006</v>
      </c>
      <c r="E25" s="60">
        <v>-1179.4821499999998</v>
      </c>
      <c r="F25" s="60">
        <v>-1354.8203999999996</v>
      </c>
      <c r="G25" s="60">
        <v>-1386.2784999999999</v>
      </c>
      <c r="H25" s="60">
        <v>-1425.2904700000004</v>
      </c>
      <c r="I25" s="60">
        <v>-1371.0890600000002</v>
      </c>
      <c r="J25" s="60">
        <v>-1462.5364000000002</v>
      </c>
      <c r="K25" s="60">
        <v>-1432.5717500000005</v>
      </c>
      <c r="L25" s="60">
        <v>-1520.5269200000002</v>
      </c>
      <c r="M25" s="60">
        <v>-1566.6995300000003</v>
      </c>
      <c r="N25" s="60">
        <v>-1701.5975100000003</v>
      </c>
      <c r="O25" s="60">
        <v>-1919.8295400000002</v>
      </c>
      <c r="P25" s="60">
        <f ca="1">SUMIF($D$4:$O$4,"&lt;"&amp;MONTH(TODAY()),$D25:$O25)</f>
        <v>-6256.6517999999996</v>
      </c>
      <c r="Q25" s="61">
        <v>-2163.4892599999998</v>
      </c>
      <c r="R25" s="60">
        <v>-2455.9059999999999</v>
      </c>
      <c r="S25" s="60">
        <v>-2455.3722900000002</v>
      </c>
      <c r="T25" s="60">
        <v>-2502.4990900000003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-9577.2666399999998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 t="str">
        <f>IFERROR(D25/D$11,"")</f>
        <v/>
      </c>
      <c r="E26" s="65">
        <f t="shared" ref="E26:P26" si="41">IFERROR(E25/E$11,"")</f>
        <v>-0.67200308623583471</v>
      </c>
      <c r="F26" s="65">
        <f t="shared" si="41"/>
        <v>-0.40400172413220869</v>
      </c>
      <c r="G26" s="65">
        <f t="shared" si="41"/>
        <v>-0.50732693671841289</v>
      </c>
      <c r="H26" s="65">
        <f t="shared" si="41"/>
        <v>-0.4973561017707171</v>
      </c>
      <c r="I26" s="65">
        <f t="shared" si="41"/>
        <v>-0.60904371524659007</v>
      </c>
      <c r="J26" s="65">
        <f t="shared" si="41"/>
        <v>-0.27855536596549274</v>
      </c>
      <c r="K26" s="65">
        <f t="shared" si="41"/>
        <v>-0.1871628691082057</v>
      </c>
      <c r="L26" s="65">
        <f t="shared" si="41"/>
        <v>-0.12150212017086408</v>
      </c>
      <c r="M26" s="65">
        <f t="shared" si="41"/>
        <v>-0.12587465264315975</v>
      </c>
      <c r="N26" s="65">
        <f t="shared" si="41"/>
        <v>-9.2446748313216018E-2</v>
      </c>
      <c r="O26" s="65">
        <f t="shared" si="41"/>
        <v>-8.9006224694883063E-2</v>
      </c>
      <c r="P26" s="65">
        <f t="shared" ca="1" si="41"/>
        <v>-0.58435563832168069</v>
      </c>
      <c r="Q26" s="66">
        <f>IFERROR(Q25/Q$11,"")</f>
        <v>-0.11887313599960372</v>
      </c>
      <c r="R26" s="65">
        <f t="shared" ref="R26:AO26" si="42">IFERROR(R25/R$11,"")</f>
        <v>-0.12624440982326293</v>
      </c>
      <c r="S26" s="65">
        <f t="shared" si="42"/>
        <v>-0.11331988398414361</v>
      </c>
      <c r="T26" s="65">
        <f t="shared" si="42"/>
        <v>-0.12320033876624856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-0.12026661713954774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-109.68378000000001</v>
      </c>
      <c r="E27" s="60">
        <v>-143.00246999999999</v>
      </c>
      <c r="F27" s="60">
        <v>-167.93495999999996</v>
      </c>
      <c r="G27" s="60">
        <v>-306.35386</v>
      </c>
      <c r="H27" s="60">
        <v>-251.68941000000004</v>
      </c>
      <c r="I27" s="60">
        <v>-238.02230999999998</v>
      </c>
      <c r="J27" s="60">
        <v>-227.94421</v>
      </c>
      <c r="K27" s="60">
        <v>-222.46709999999999</v>
      </c>
      <c r="L27" s="60">
        <v>-238.18155999999996</v>
      </c>
      <c r="M27" s="60">
        <v>-310.19411000000008</v>
      </c>
      <c r="N27" s="60">
        <v>-239.80281999999994</v>
      </c>
      <c r="O27" s="60">
        <v>-153.74809999999994</v>
      </c>
      <c r="P27" s="60">
        <f ca="1">SUMIF($D$4:$O$4,"&lt;"&amp;MONTH(TODAY()),$D27:$O27)</f>
        <v>-978.66448000000003</v>
      </c>
      <c r="Q27" s="61">
        <v>-451.14077000000003</v>
      </c>
      <c r="R27" s="60">
        <v>-391.75815</v>
      </c>
      <c r="S27" s="60">
        <v>-655.80764999999985</v>
      </c>
      <c r="T27" s="60">
        <v>-525.93935999999997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-2024.6459299999997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 t="str">
        <f>IFERROR(D27/D$11,"")</f>
        <v/>
      </c>
      <c r="E28" s="65">
        <f t="shared" ref="E28:P28" si="45">IFERROR(E27/E$11,"")</f>
        <v>-8.147482450611683E-2</v>
      </c>
      <c r="F28" s="65">
        <f t="shared" si="45"/>
        <v>-5.0077496162645251E-2</v>
      </c>
      <c r="G28" s="65">
        <f t="shared" si="45"/>
        <v>-0.11211424352730101</v>
      </c>
      <c r="H28" s="65">
        <f t="shared" si="45"/>
        <v>-8.782719484160427E-2</v>
      </c>
      <c r="I28" s="65">
        <f t="shared" si="45"/>
        <v>-0.10573054385976614</v>
      </c>
      <c r="J28" s="65">
        <f t="shared" si="45"/>
        <v>-4.3414360720365745E-2</v>
      </c>
      <c r="K28" s="65">
        <f t="shared" si="45"/>
        <v>-2.9064918192182761E-2</v>
      </c>
      <c r="L28" s="65">
        <f t="shared" si="45"/>
        <v>-1.9032589390527765E-2</v>
      </c>
      <c r="M28" s="65">
        <f t="shared" si="45"/>
        <v>-2.4922185205611243E-2</v>
      </c>
      <c r="N28" s="65">
        <f t="shared" si="45"/>
        <v>-1.3028340024627466E-2</v>
      </c>
      <c r="O28" s="65">
        <f t="shared" si="45"/>
        <v>-7.1279963402434907E-3</v>
      </c>
      <c r="P28" s="65">
        <f t="shared" ca="1" si="45"/>
        <v>-9.1404816057232996E-2</v>
      </c>
      <c r="Q28" s="66">
        <f>IFERROR(Q27/Q$11,"")</f>
        <v>-2.4787975192987994E-2</v>
      </c>
      <c r="R28" s="65">
        <f t="shared" ref="R28:AO28" si="46">IFERROR(R27/R$11,"")</f>
        <v>-2.0138098298633302E-2</v>
      </c>
      <c r="S28" s="65">
        <f t="shared" si="46"/>
        <v>-3.0266712350131567E-2</v>
      </c>
      <c r="T28" s="65">
        <f t="shared" si="46"/>
        <v>-2.5892479873990262E-2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-2.5424510568545007E-2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-214.05870000000002</v>
      </c>
      <c r="H29" s="60">
        <v>-145.28398000000001</v>
      </c>
      <c r="I29" s="60">
        <v>0</v>
      </c>
      <c r="J29" s="60">
        <v>0</v>
      </c>
      <c r="K29" s="60">
        <v>-19.948499999999999</v>
      </c>
      <c r="L29" s="60">
        <v>0</v>
      </c>
      <c r="M29" s="60">
        <v>0</v>
      </c>
      <c r="N29" s="60">
        <v>-3.7519500000000003</v>
      </c>
      <c r="O29" s="60">
        <v>-3.528</v>
      </c>
      <c r="P29" s="60">
        <f ca="1">SUMIF($D$4:$O$4,"&lt;"&amp;MONTH(TODAY()),$D29:$O29)</f>
        <v>-359.34268000000003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 t="str">
        <f>IFERROR(D29/D$11,"")</f>
        <v/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-7.8337610046556844E-2</v>
      </c>
      <c r="H30" s="65">
        <f t="shared" si="49"/>
        <v>-5.0696945965361583E-2</v>
      </c>
      <c r="I30" s="65">
        <f t="shared" si="49"/>
        <v>0</v>
      </c>
      <c r="J30" s="65">
        <f t="shared" si="49"/>
        <v>0</v>
      </c>
      <c r="K30" s="65">
        <f t="shared" si="49"/>
        <v>-2.6062349019552004E-3</v>
      </c>
      <c r="L30" s="65">
        <f t="shared" si="49"/>
        <v>0</v>
      </c>
      <c r="M30" s="65">
        <f t="shared" si="49"/>
        <v>0</v>
      </c>
      <c r="N30" s="65">
        <f t="shared" si="49"/>
        <v>-2.0384114063129466E-4</v>
      </c>
      <c r="O30" s="65">
        <f t="shared" si="49"/>
        <v>-1.6356345924521372E-4</v>
      </c>
      <c r="P30" s="65">
        <f t="shared" ca="1" si="49"/>
        <v>-3.3561708060471492E-2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-213.69512</v>
      </c>
      <c r="E31" s="60">
        <v>-262.42539999999997</v>
      </c>
      <c r="F31" s="60">
        <v>-312.11273000000006</v>
      </c>
      <c r="G31" s="60">
        <v>-328.80147000000005</v>
      </c>
      <c r="H31" s="60">
        <v>-351.25165000000004</v>
      </c>
      <c r="I31" s="60">
        <v>-332.68236000000002</v>
      </c>
      <c r="J31" s="60">
        <v>-366.96506000000005</v>
      </c>
      <c r="K31" s="60">
        <v>-359.83067000000005</v>
      </c>
      <c r="L31" s="60">
        <v>-357.51456999999994</v>
      </c>
      <c r="M31" s="60">
        <v>-382.63566000000003</v>
      </c>
      <c r="N31" s="60">
        <v>-405.24248</v>
      </c>
      <c r="O31" s="60">
        <v>-485.46749999999992</v>
      </c>
      <c r="P31" s="60">
        <f ca="1">SUMIF($D$4:$O$4,"&lt;"&amp;MONTH(TODAY()),$D31:$O31)</f>
        <v>-1468.2863700000003</v>
      </c>
      <c r="Q31" s="61">
        <v>-573.84520999999995</v>
      </c>
      <c r="R31" s="60">
        <v>-550.96360000000004</v>
      </c>
      <c r="S31" s="60">
        <v>-627.42527999999993</v>
      </c>
      <c r="T31" s="60">
        <v>-627.6476899999999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-2379.8817799999997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 t="str">
        <f>IFERROR(D31/D$11,"")</f>
        <v/>
      </c>
      <c r="E32" s="65">
        <f t="shared" ref="E32:P32" si="53">IFERROR(E31/E$11,"")</f>
        <v>-0.14951534341293204</v>
      </c>
      <c r="F32" s="65">
        <f t="shared" si="53"/>
        <v>-9.3070698554295908E-2</v>
      </c>
      <c r="G32" s="65">
        <f t="shared" si="53"/>
        <v>-0.12032924305153055</v>
      </c>
      <c r="H32" s="65">
        <f t="shared" si="53"/>
        <v>-0.12256950780322855</v>
      </c>
      <c r="I32" s="65">
        <f t="shared" si="53"/>
        <v>-0.14777894918905088</v>
      </c>
      <c r="J32" s="65">
        <f t="shared" si="53"/>
        <v>-6.9892336754728987E-2</v>
      </c>
      <c r="K32" s="65">
        <f t="shared" si="53"/>
        <v>-4.7011216429702699E-2</v>
      </c>
      <c r="L32" s="65">
        <f t="shared" si="53"/>
        <v>-2.8568240177539759E-2</v>
      </c>
      <c r="M32" s="65">
        <f t="shared" si="53"/>
        <v>-3.0742417336007095E-2</v>
      </c>
      <c r="N32" s="65">
        <f t="shared" si="53"/>
        <v>-2.2016575209012543E-2</v>
      </c>
      <c r="O32" s="65">
        <f t="shared" si="53"/>
        <v>-2.2507013506554926E-2</v>
      </c>
      <c r="P32" s="65">
        <f t="shared" ca="1" si="53"/>
        <v>-0.1371342766718093</v>
      </c>
      <c r="Q32" s="66">
        <f>IFERROR(Q31/Q$11,"")</f>
        <v>-3.1529983047408873E-2</v>
      </c>
      <c r="R32" s="65">
        <f t="shared" ref="R32:AO32" si="54">IFERROR(R31/R$11,"")</f>
        <v>-2.832196122982733E-2</v>
      </c>
      <c r="S32" s="65">
        <f t="shared" si="54"/>
        <v>-2.8956814503400135E-2</v>
      </c>
      <c r="T32" s="65">
        <f t="shared" si="54"/>
        <v>-3.089967478623672E-2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-2.9885388141667669E-2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 t="str">
        <f>IFERROR(D33/D$11,"")</f>
        <v/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-490.58230000000003</v>
      </c>
      <c r="E35" s="104">
        <f t="shared" ref="E35:AB35" si="61">+E37+E39+E41+E43+E45</f>
        <v>-459.54021999999998</v>
      </c>
      <c r="F35" s="104">
        <f t="shared" si="61"/>
        <v>-524.70996000000002</v>
      </c>
      <c r="G35" s="104">
        <f t="shared" si="61"/>
        <v>-824.65178000000003</v>
      </c>
      <c r="H35" s="104">
        <f t="shared" si="61"/>
        <v>-793.68321999999989</v>
      </c>
      <c r="I35" s="104">
        <f t="shared" si="61"/>
        <v>-870.97901000000002</v>
      </c>
      <c r="J35" s="104">
        <f t="shared" si="61"/>
        <v>-851.6702499999999</v>
      </c>
      <c r="K35" s="104">
        <f t="shared" si="61"/>
        <v>-897.92322999999988</v>
      </c>
      <c r="L35" s="104">
        <f t="shared" si="61"/>
        <v>-894.11038999999982</v>
      </c>
      <c r="M35" s="104">
        <f t="shared" si="61"/>
        <v>-875.51032000000009</v>
      </c>
      <c r="N35" s="104">
        <f t="shared" si="61"/>
        <v>-780.42475000000002</v>
      </c>
      <c r="O35" s="104">
        <f t="shared" si="61"/>
        <v>-853.0399799999999</v>
      </c>
      <c r="P35" s="104">
        <f t="shared" ca="1" si="61"/>
        <v>-3093.1674800000001</v>
      </c>
      <c r="Q35" s="105">
        <f t="shared" si="61"/>
        <v>-771.60461000000009</v>
      </c>
      <c r="R35" s="104">
        <f t="shared" si="61"/>
        <v>-926.31564999999989</v>
      </c>
      <c r="S35" s="104">
        <f t="shared" si="61"/>
        <v>-628.70561999999995</v>
      </c>
      <c r="T35" s="104">
        <f t="shared" si="61"/>
        <v>-829.94697999999994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-3156.5728600000002</v>
      </c>
      <c r="AD35" s="60">
        <v>-298.7395850601722</v>
      </c>
      <c r="AE35" s="60">
        <v>-298.7395850601722</v>
      </c>
      <c r="AF35" s="60">
        <v>-298.7395850601722</v>
      </c>
      <c r="AG35" s="60">
        <v>-298.7395850601722</v>
      </c>
      <c r="AH35" s="60">
        <v>-298.7395850601722</v>
      </c>
      <c r="AI35" s="60">
        <v>-298.7395850601722</v>
      </c>
      <c r="AJ35" s="60">
        <v>-298.7395850601722</v>
      </c>
      <c r="AK35" s="60">
        <v>-298.7395850601722</v>
      </c>
      <c r="AL35" s="60">
        <v>-298.7395850601722</v>
      </c>
      <c r="AM35" s="60">
        <v>-298.7395850601722</v>
      </c>
      <c r="AN35" s="60">
        <v>-298.7395850601722</v>
      </c>
      <c r="AO35" s="64">
        <v>-298.7395850601722</v>
      </c>
      <c r="AP35" s="5"/>
      <c r="AQ35" s="95">
        <v>-298.7395850601722</v>
      </c>
      <c r="AR35" s="96">
        <f ca="1">SUMIF($AD$4:$AO$4,"&lt;"&amp;MONTH(TODAY()),$AD35:$AO35)</f>
        <v>-1493.697925300861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 t="str">
        <f t="shared" ref="D36:AO36" si="63">IFERROR(D35/D$11,"")</f>
        <v/>
      </c>
      <c r="E36" s="47">
        <f t="shared" si="63"/>
        <v>-0.26182036420771138</v>
      </c>
      <c r="F36" s="47">
        <f t="shared" si="63"/>
        <v>-0.15646629509663593</v>
      </c>
      <c r="G36" s="48">
        <f t="shared" si="63"/>
        <v>-0.30179221664823241</v>
      </c>
      <c r="H36" s="48">
        <f t="shared" si="63"/>
        <v>-0.27695631216844541</v>
      </c>
      <c r="I36" s="48">
        <f t="shared" si="63"/>
        <v>-0.38689265900217801</v>
      </c>
      <c r="J36" s="48">
        <f t="shared" si="63"/>
        <v>-0.16220951367136752</v>
      </c>
      <c r="K36" s="48">
        <f t="shared" si="63"/>
        <v>-0.11731202152053272</v>
      </c>
      <c r="L36" s="48">
        <f t="shared" si="63"/>
        <v>-7.1446487808185674E-2</v>
      </c>
      <c r="M36" s="48">
        <f t="shared" si="63"/>
        <v>-7.0341858987793035E-2</v>
      </c>
      <c r="N36" s="48">
        <f t="shared" si="63"/>
        <v>-4.2399997659055416E-2</v>
      </c>
      <c r="O36" s="48">
        <f t="shared" si="63"/>
        <v>-3.9548234127910406E-2</v>
      </c>
      <c r="P36" s="48">
        <f t="shared" ca="1" si="63"/>
        <v>-0.28889411061860032</v>
      </c>
      <c r="Q36" s="49">
        <f t="shared" si="63"/>
        <v>-4.2395893262928058E-2</v>
      </c>
      <c r="R36" s="48">
        <f t="shared" si="63"/>
        <v>-4.7616713564893026E-2</v>
      </c>
      <c r="S36" s="48">
        <f t="shared" si="63"/>
        <v>-2.9015904516287858E-2</v>
      </c>
      <c r="T36" s="48">
        <f t="shared" si="63"/>
        <v>-4.0859055454851294E-2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-3.9638693783585338E-2</v>
      </c>
      <c r="AD36" s="107">
        <f t="shared" si="63"/>
        <v>-1.8213341591940223E-2</v>
      </c>
      <c r="AE36" s="107">
        <f t="shared" si="63"/>
        <v>-1.7484947416238468E-2</v>
      </c>
      <c r="AF36" s="107">
        <f t="shared" si="63"/>
        <v>-1.6905897427040881E-2</v>
      </c>
      <c r="AG36" s="107">
        <f t="shared" si="63"/>
        <v>-1.6197723017625194E-2</v>
      </c>
      <c r="AH36" s="107">
        <f t="shared" si="63"/>
        <v>-1.5618799915964482E-2</v>
      </c>
      <c r="AI36" s="107">
        <f t="shared" si="63"/>
        <v>-1.5332796460934658E-2</v>
      </c>
      <c r="AJ36" s="107">
        <f t="shared" si="63"/>
        <v>-1.4793691748094607E-2</v>
      </c>
      <c r="AK36" s="107">
        <f t="shared" si="63"/>
        <v>-1.4169770150980967E-2</v>
      </c>
      <c r="AL36" s="107">
        <f t="shared" si="63"/>
        <v>-1.3668628377635111E-2</v>
      </c>
      <c r="AM36" s="107">
        <f t="shared" si="63"/>
        <v>-1.3266834026163597E-2</v>
      </c>
      <c r="AN36" s="107">
        <f t="shared" si="63"/>
        <v>-1.2879081389186794E-2</v>
      </c>
      <c r="AO36" s="53">
        <f t="shared" si="63"/>
        <v>-1.2518302524509167E-2</v>
      </c>
      <c r="AP36" s="56"/>
      <c r="AQ36" s="54">
        <f t="shared" ref="AQ36" si="65">IFERROR(AQ35/AQ$11,"")</f>
        <v>-1.6197723017625194E-2</v>
      </c>
      <c r="AR36" s="55">
        <f ca="1">IFERROR(AR35/AR$11,"")</f>
        <v>-1.683443347411509E-2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-325.38</v>
      </c>
      <c r="E37" s="60">
        <v>-289.67440999999997</v>
      </c>
      <c r="F37" s="60">
        <v>-327.88072000000005</v>
      </c>
      <c r="G37" s="60">
        <v>-529.98751000000004</v>
      </c>
      <c r="H37" s="60">
        <v>-527.66192000000001</v>
      </c>
      <c r="I37" s="60">
        <v>-599.10223000000008</v>
      </c>
      <c r="J37" s="60">
        <v>-569.76243999999986</v>
      </c>
      <c r="K37" s="60">
        <v>-565.31411999999989</v>
      </c>
      <c r="L37" s="60">
        <v>-553.8598199999999</v>
      </c>
      <c r="M37" s="60">
        <v>-568.98904000000005</v>
      </c>
      <c r="N37" s="60">
        <v>-472.52415999999999</v>
      </c>
      <c r="O37" s="60">
        <v>-463.38905999999997</v>
      </c>
      <c r="P37" s="60">
        <f ca="1">SUMIF($D$4:$O$4,"&lt;"&amp;MONTH(TODAY()),$D37:$O37)</f>
        <v>-2000.5845600000002</v>
      </c>
      <c r="Q37" s="61">
        <v>-452.1048100000001</v>
      </c>
      <c r="R37" s="60">
        <v>-567.21339999999998</v>
      </c>
      <c r="S37" s="60">
        <v>-531.99997999999994</v>
      </c>
      <c r="T37" s="60">
        <v>-526.93012999999996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-2078.2483199999997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 t="str">
        <f t="shared" ref="D38:AO38" si="66">IFERROR(D37/D$11,"")</f>
        <v/>
      </c>
      <c r="E38" s="65">
        <f t="shared" si="66"/>
        <v>-0.16504030817553667</v>
      </c>
      <c r="F38" s="65">
        <f t="shared" si="66"/>
        <v>-9.7772646610362543E-2</v>
      </c>
      <c r="G38" s="65">
        <f t="shared" si="66"/>
        <v>-0.19395593305913586</v>
      </c>
      <c r="H38" s="65">
        <f t="shared" si="66"/>
        <v>-0.18412799433371074</v>
      </c>
      <c r="I38" s="65">
        <f t="shared" si="66"/>
        <v>-0.26612381253462636</v>
      </c>
      <c r="J38" s="65">
        <f t="shared" si="66"/>
        <v>-0.10851722048599409</v>
      </c>
      <c r="K38" s="65">
        <f t="shared" si="66"/>
        <v>-7.385725192932252E-2</v>
      </c>
      <c r="L38" s="65">
        <f t="shared" si="66"/>
        <v>-4.4257777696861247E-2</v>
      </c>
      <c r="M38" s="65">
        <f t="shared" si="66"/>
        <v>-4.5714763039320573E-2</v>
      </c>
      <c r="N38" s="65">
        <f t="shared" si="66"/>
        <v>-2.5671947587319759E-2</v>
      </c>
      <c r="O38" s="65">
        <f t="shared" si="66"/>
        <v>-2.1483423364509039E-2</v>
      </c>
      <c r="P38" s="65">
        <f t="shared" ca="1" si="66"/>
        <v>-0.18684959702812595</v>
      </c>
      <c r="Q38" s="66">
        <f t="shared" si="66"/>
        <v>-2.4840944468199032E-2</v>
      </c>
      <c r="R38" s="65">
        <f t="shared" si="66"/>
        <v>-2.9157272683419628E-2</v>
      </c>
      <c r="S38" s="65">
        <f t="shared" si="66"/>
        <v>-2.4552763855279439E-2</v>
      </c>
      <c r="T38" s="65">
        <f t="shared" si="66"/>
        <v>-2.59412563950796E-2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-2.6097623092004491E-2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-90.228870000000001</v>
      </c>
      <c r="E39" s="60">
        <v>-107.13700000000001</v>
      </c>
      <c r="F39" s="60">
        <v>-118.72755000000001</v>
      </c>
      <c r="G39" s="60">
        <v>-181.60914</v>
      </c>
      <c r="H39" s="60">
        <v>-150.29784000000001</v>
      </c>
      <c r="I39" s="60">
        <v>-156.11018999999999</v>
      </c>
      <c r="J39" s="60">
        <v>-157.17855</v>
      </c>
      <c r="K39" s="60">
        <v>-207.70663999999996</v>
      </c>
      <c r="L39" s="60">
        <v>-218.98663999999997</v>
      </c>
      <c r="M39" s="60">
        <v>-184.94916000000003</v>
      </c>
      <c r="N39" s="60">
        <v>-212.13664999999997</v>
      </c>
      <c r="O39" s="60">
        <v>-138.54129</v>
      </c>
      <c r="P39" s="60">
        <f ca="1">SUMIF($D$4:$O$4,"&lt;"&amp;MONTH(TODAY()),$D39:$O39)</f>
        <v>-648.00040000000013</v>
      </c>
      <c r="Q39" s="61">
        <v>-215.42672999999999</v>
      </c>
      <c r="R39" s="60">
        <v>-251.61750999999998</v>
      </c>
      <c r="S39" s="60">
        <v>20.200950000000027</v>
      </c>
      <c r="T39" s="60">
        <v>-137.34164999999999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-584.18493999999987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 t="str">
        <f t="shared" ref="D40:AO40" si="69">IFERROR(D39/D$11,"")</f>
        <v/>
      </c>
      <c r="E40" s="65">
        <f t="shared" si="69"/>
        <v>-6.1040681836557378E-2</v>
      </c>
      <c r="F40" s="65">
        <f t="shared" si="69"/>
        <v>-3.5404054221499053E-2</v>
      </c>
      <c r="G40" s="65">
        <f t="shared" si="69"/>
        <v>-6.6462264744252611E-2</v>
      </c>
      <c r="H40" s="65">
        <f t="shared" si="69"/>
        <v>-5.2446535902929976E-2</v>
      </c>
      <c r="I40" s="65">
        <f t="shared" si="69"/>
        <v>-6.9344824402180733E-2</v>
      </c>
      <c r="J40" s="65">
        <f t="shared" si="69"/>
        <v>-2.9936300058703152E-2</v>
      </c>
      <c r="K40" s="65">
        <f t="shared" si="69"/>
        <v>-2.7136491191610601E-2</v>
      </c>
      <c r="L40" s="65">
        <f t="shared" si="69"/>
        <v>-1.7498763553027881E-2</v>
      </c>
      <c r="M40" s="65">
        <f t="shared" si="69"/>
        <v>-1.4859525279645788E-2</v>
      </c>
      <c r="N40" s="65">
        <f t="shared" si="69"/>
        <v>-1.1525253989445948E-2</v>
      </c>
      <c r="O40" s="65">
        <f t="shared" si="69"/>
        <v>-6.4229854423736785E-3</v>
      </c>
      <c r="P40" s="65">
        <f t="shared" ca="1" si="69"/>
        <v>-6.05216175486551E-2</v>
      </c>
      <c r="Q40" s="66">
        <f t="shared" si="69"/>
        <v>-1.1836643447557449E-2</v>
      </c>
      <c r="R40" s="65">
        <f t="shared" si="69"/>
        <v>-1.2934250761694037E-2</v>
      </c>
      <c r="S40" s="65">
        <f t="shared" si="69"/>
        <v>9.3231047678292759E-4</v>
      </c>
      <c r="T40" s="65">
        <f t="shared" si="69"/>
        <v>-6.7614561277285169E-3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-7.3359079535525651E-3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-6.8475000000000001</v>
      </c>
      <c r="N41" s="60">
        <v>0</v>
      </c>
      <c r="O41" s="60">
        <v>-144.54422999999997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-29.922750000000001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-29.922750000000001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 t="str">
        <f t="shared" ref="D42:AO42" si="72">IFERROR(D41/D$11,"")</f>
        <v/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-5.5015442812702967E-4</v>
      </c>
      <c r="N42" s="65">
        <f t="shared" si="72"/>
        <v>0</v>
      </c>
      <c r="O42" s="65">
        <f t="shared" si="72"/>
        <v>-6.7012908936325945E-3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-1.4731245863580968E-3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-3.7575521840252347E-4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-74.973430000000022</v>
      </c>
      <c r="E43" s="60">
        <v>-62.728809999999996</v>
      </c>
      <c r="F43" s="60">
        <v>-78.101690000000005</v>
      </c>
      <c r="G43" s="60">
        <v>-113.05512999999999</v>
      </c>
      <c r="H43" s="60">
        <v>-115.72345999999999</v>
      </c>
      <c r="I43" s="60">
        <v>-115.76658999999999</v>
      </c>
      <c r="J43" s="60">
        <v>-124.72926000000001</v>
      </c>
      <c r="K43" s="60">
        <v>-124.90247000000001</v>
      </c>
      <c r="L43" s="60">
        <v>-121.26393000000002</v>
      </c>
      <c r="M43" s="60">
        <v>-114.72462000000002</v>
      </c>
      <c r="N43" s="60">
        <v>-95.763940000000005</v>
      </c>
      <c r="O43" s="60">
        <v>-106.5654</v>
      </c>
      <c r="P43" s="60">
        <f ca="1">SUMIF($D$4:$O$4,"&lt;"&amp;MONTH(TODAY()),$D43:$O43)</f>
        <v>-444.58251999999999</v>
      </c>
      <c r="Q43" s="61">
        <v>-104.07307</v>
      </c>
      <c r="R43" s="60">
        <v>-107.48474</v>
      </c>
      <c r="S43" s="60">
        <v>-116.90658999999999</v>
      </c>
      <c r="T43" s="60">
        <v>-135.75245000000001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-464.21685000000002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 t="str">
        <f t="shared" ref="D44:AO44" si="75">IFERROR(D43/D$11,"")</f>
        <v/>
      </c>
      <c r="E44" s="65">
        <f t="shared" si="75"/>
        <v>-3.5739374195617367E-2</v>
      </c>
      <c r="F44" s="65">
        <f t="shared" si="75"/>
        <v>-2.3289594264774352E-2</v>
      </c>
      <c r="G44" s="65">
        <f t="shared" si="75"/>
        <v>-4.1374018844843909E-2</v>
      </c>
      <c r="H44" s="65">
        <f t="shared" si="75"/>
        <v>-4.0381781931804743E-2</v>
      </c>
      <c r="I44" s="65">
        <f t="shared" si="75"/>
        <v>-5.1424022065370958E-2</v>
      </c>
      <c r="J44" s="65">
        <f t="shared" si="75"/>
        <v>-2.3755993126670278E-2</v>
      </c>
      <c r="K44" s="65">
        <f t="shared" si="75"/>
        <v>-1.6318278399599592E-2</v>
      </c>
      <c r="L44" s="65">
        <f t="shared" si="75"/>
        <v>-9.6899465582965475E-3</v>
      </c>
      <c r="M44" s="65">
        <f t="shared" si="75"/>
        <v>-9.2174162406996416E-3</v>
      </c>
      <c r="N44" s="65">
        <f t="shared" si="75"/>
        <v>-5.2027960822897063E-3</v>
      </c>
      <c r="O44" s="65">
        <f t="shared" si="75"/>
        <v>-4.9405344273950958E-3</v>
      </c>
      <c r="P44" s="65">
        <f t="shared" ca="1" si="75"/>
        <v>-4.1522896041819267E-2</v>
      </c>
      <c r="Q44" s="66">
        <f t="shared" si="75"/>
        <v>-5.7183053471715779E-3</v>
      </c>
      <c r="R44" s="65">
        <f t="shared" si="75"/>
        <v>-5.5251901197793654E-3</v>
      </c>
      <c r="S44" s="65">
        <f t="shared" si="75"/>
        <v>-5.3954511377913451E-3</v>
      </c>
      <c r="T44" s="65">
        <f t="shared" si="75"/>
        <v>-6.6832183456850798E-3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-5.8294075196257521E-3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6.1390892369672655E-15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6.1390892369672655E-15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 t="str">
        <f t="shared" ref="D46:AO46" si="78">IFERROR(D45/D$11,"")</f>
        <v/>
      </c>
      <c r="E46" s="65">
        <f t="shared" si="78"/>
        <v>3.4977103417115709E-18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5.7337558880642305E-19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-1724.7414800000001</v>
      </c>
      <c r="E47" s="71">
        <f t="shared" ref="E47:AO47" si="81">E23+E35</f>
        <v>-2044.4502399999997</v>
      </c>
      <c r="F47" s="71">
        <f>F23+F35</f>
        <v>-2359.5780499999996</v>
      </c>
      <c r="G47" s="71">
        <f t="shared" si="81"/>
        <v>-3060.1443100000001</v>
      </c>
      <c r="H47" s="71">
        <f t="shared" si="81"/>
        <v>-2967.1987300000001</v>
      </c>
      <c r="I47" s="71">
        <f t="shared" si="81"/>
        <v>-2812.7727400000003</v>
      </c>
      <c r="J47" s="71">
        <f t="shared" si="81"/>
        <v>-2909.1159200000002</v>
      </c>
      <c r="K47" s="71">
        <f t="shared" si="81"/>
        <v>-2932.7412500000005</v>
      </c>
      <c r="L47" s="71">
        <f t="shared" si="81"/>
        <v>-3010.3334399999999</v>
      </c>
      <c r="M47" s="71">
        <f t="shared" si="81"/>
        <v>-3135.0396200000005</v>
      </c>
      <c r="N47" s="71">
        <f t="shared" si="81"/>
        <v>-3130.8195100000003</v>
      </c>
      <c r="O47" s="71">
        <f t="shared" si="81"/>
        <v>-3415.6131199999995</v>
      </c>
      <c r="P47" s="71">
        <f ca="1">SUMIF($D$4:$O$4,"&lt;"&amp;MONTH(TODAY()),$D47:$O47)</f>
        <v>-12156.112809999999</v>
      </c>
      <c r="Q47" s="109">
        <f t="shared" si="81"/>
        <v>-3960.0798500000001</v>
      </c>
      <c r="R47" s="71">
        <f t="shared" si="81"/>
        <v>-4324.9434000000001</v>
      </c>
      <c r="S47" s="71">
        <f t="shared" si="81"/>
        <v>-4367.3108400000001</v>
      </c>
      <c r="T47" s="71">
        <f t="shared" si="81"/>
        <v>-4486.0331200000001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-17138.36721</v>
      </c>
      <c r="AD47" s="110">
        <f t="shared" si="81"/>
        <v>-4061.0363301000034</v>
      </c>
      <c r="AE47" s="110">
        <f t="shared" si="81"/>
        <v>-4061.0363301000034</v>
      </c>
      <c r="AF47" s="110">
        <f t="shared" si="81"/>
        <v>-4061.0363301000034</v>
      </c>
      <c r="AG47" s="110">
        <f t="shared" si="81"/>
        <v>-4561.0363301000043</v>
      </c>
      <c r="AH47" s="110">
        <f t="shared" si="81"/>
        <v>-4561.0363301000043</v>
      </c>
      <c r="AI47" s="110">
        <f t="shared" si="81"/>
        <v>-4561.0363301000043</v>
      </c>
      <c r="AJ47" s="110">
        <f t="shared" si="81"/>
        <v>-4561.0363301000043</v>
      </c>
      <c r="AK47" s="110">
        <f t="shared" si="81"/>
        <v>-4561.0363301000043</v>
      </c>
      <c r="AL47" s="110">
        <f t="shared" si="81"/>
        <v>-4561.0363301000043</v>
      </c>
      <c r="AM47" s="110">
        <f t="shared" si="81"/>
        <v>-4561.0363301000043</v>
      </c>
      <c r="AN47" s="110">
        <f t="shared" si="81"/>
        <v>-4561.0363301000043</v>
      </c>
      <c r="AO47" s="111">
        <f t="shared" si="81"/>
        <v>-4561.0363301000043</v>
      </c>
      <c r="AP47" s="5"/>
      <c r="AQ47" s="112">
        <f t="shared" ref="AQ47" si="83">AQ23+AQ35</f>
        <v>-4561.0363301000043</v>
      </c>
      <c r="AR47" s="111">
        <f ca="1">AR23+AR35</f>
        <v>-21305.181650500017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0.46595476080668874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-1.6444335162390522E-2</v>
      </c>
      <c r="AV47" s="45">
        <f ca="1">IFERROR(($AC47/$AR47)-1,"")</f>
        <v>-0.19557751296629877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 t="e">
        <f t="shared" ref="D48:AO48" si="84">D47/D11</f>
        <v>#DIV/0!</v>
      </c>
      <c r="E48" s="114">
        <f t="shared" si="84"/>
        <v>-1.164813618362595</v>
      </c>
      <c r="F48" s="114">
        <f t="shared" si="84"/>
        <v>-0.70361621394578577</v>
      </c>
      <c r="G48" s="115">
        <f t="shared" si="84"/>
        <v>-1.1199002499920339</v>
      </c>
      <c r="H48" s="115">
        <f t="shared" si="84"/>
        <v>-1.0354060625493569</v>
      </c>
      <c r="I48" s="115">
        <f t="shared" si="84"/>
        <v>-1.2494458672975852</v>
      </c>
      <c r="J48" s="115">
        <f t="shared" si="84"/>
        <v>-0.55407157711195498</v>
      </c>
      <c r="K48" s="115">
        <f t="shared" si="84"/>
        <v>-0.38315726015257912</v>
      </c>
      <c r="L48" s="115">
        <f t="shared" si="84"/>
        <v>-0.24054943754711725</v>
      </c>
      <c r="M48" s="115">
        <f t="shared" si="84"/>
        <v>-0.25188111417257109</v>
      </c>
      <c r="N48" s="115">
        <f t="shared" si="84"/>
        <v>-0.17009550234654275</v>
      </c>
      <c r="O48" s="115">
        <f t="shared" si="84"/>
        <v>-0.15835303212883708</v>
      </c>
      <c r="P48" s="115">
        <f t="shared" ca="1" si="84"/>
        <v>-1.1353505497297947</v>
      </c>
      <c r="Q48" s="116">
        <f t="shared" si="84"/>
        <v>-0.21758698750292865</v>
      </c>
      <c r="R48" s="115">
        <f t="shared" si="84"/>
        <v>-0.22232118291661659</v>
      </c>
      <c r="S48" s="115">
        <f t="shared" si="84"/>
        <v>-0.20155931535396318</v>
      </c>
      <c r="T48" s="115">
        <f t="shared" si="84"/>
        <v>-0.22085154888132683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-0.21521520963334576</v>
      </c>
      <c r="AD48" s="115">
        <f t="shared" si="84"/>
        <v>-0.24759036162714301</v>
      </c>
      <c r="AE48" s="115">
        <f t="shared" si="84"/>
        <v>-0.23768864334778519</v>
      </c>
      <c r="AF48" s="115">
        <f t="shared" si="84"/>
        <v>-0.22981709514769727</v>
      </c>
      <c r="AG48" s="115">
        <f t="shared" si="84"/>
        <v>-0.24730034733564007</v>
      </c>
      <c r="AH48" s="115">
        <f t="shared" si="84"/>
        <v>-0.23846158129639278</v>
      </c>
      <c r="AI48" s="115">
        <f t="shared" si="84"/>
        <v>-0.2340949950983755</v>
      </c>
      <c r="AJ48" s="115">
        <f t="shared" si="84"/>
        <v>-0.22586416027112508</v>
      </c>
      <c r="AK48" s="115">
        <f t="shared" si="84"/>
        <v>-0.21633837522661503</v>
      </c>
      <c r="AL48" s="115">
        <f t="shared" si="84"/>
        <v>-0.20868714335421085</v>
      </c>
      <c r="AM48" s="115">
        <f t="shared" si="84"/>
        <v>-0.20255270812721732</v>
      </c>
      <c r="AN48" s="115">
        <f t="shared" si="84"/>
        <v>-0.19663265617298084</v>
      </c>
      <c r="AO48" s="118">
        <f t="shared" si="84"/>
        <v>-0.19112442897036405</v>
      </c>
      <c r="AP48" s="119"/>
      <c r="AQ48" s="120">
        <f>AQ47/AQ11</f>
        <v>-0.24730034733564007</v>
      </c>
      <c r="AR48" s="118">
        <f ca="1">AR47/AR11</f>
        <v>-0.24011592777504767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-0.899048701110707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-2.6448798454313249E-2</v>
      </c>
      <c r="AV48" s="45">
        <f ca="1">IF($AR48&lt;&gt;0,IFERROR(($AR48-$AC48),""),"")</f>
        <v>-2.4900718141701916E-2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-14.802630000000001</v>
      </c>
      <c r="E49" s="125">
        <f t="shared" si="86"/>
        <v>1486.7414600000006</v>
      </c>
      <c r="F49" s="125">
        <f t="shared" si="86"/>
        <v>-1935.7200100000005</v>
      </c>
      <c r="G49" s="125">
        <f t="shared" si="86"/>
        <v>-409.69047999999884</v>
      </c>
      <c r="H49" s="125">
        <f t="shared" si="86"/>
        <v>-1740.2875900000006</v>
      </c>
      <c r="I49" s="125">
        <f t="shared" si="86"/>
        <v>-481.00790000000029</v>
      </c>
      <c r="J49" s="125">
        <f t="shared" si="86"/>
        <v>-2348.9270500000011</v>
      </c>
      <c r="K49" s="125">
        <f t="shared" si="86"/>
        <v>-4531.7608199999995</v>
      </c>
      <c r="L49" s="125">
        <f t="shared" si="86"/>
        <v>-2410.7243999999992</v>
      </c>
      <c r="M49" s="125">
        <f t="shared" si="86"/>
        <v>-4324.1565899999996</v>
      </c>
      <c r="N49" s="125">
        <f t="shared" si="86"/>
        <v>-6706.0180899999968</v>
      </c>
      <c r="O49" s="125">
        <f t="shared" si="86"/>
        <v>-8308.3184900000069</v>
      </c>
      <c r="P49" s="125">
        <f ca="1">SUMIF($D$4:$O$4,"&lt;"&amp;MONTH(TODAY()),$D49:$O49)</f>
        <v>-2613.7592499999992</v>
      </c>
      <c r="Q49" s="126">
        <f t="shared" ref="Q49:AB49" si="87">Q52+Q58+Q64+Q68</f>
        <v>-6159.2665899999993</v>
      </c>
      <c r="R49" s="125">
        <f t="shared" si="87"/>
        <v>-6074.1027700000013</v>
      </c>
      <c r="S49" s="125">
        <f t="shared" si="87"/>
        <v>-8322.1505199999992</v>
      </c>
      <c r="T49" s="125">
        <f t="shared" si="87"/>
        <v>-8798.0771500000028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-29353.597030000004</v>
      </c>
      <c r="AD49" s="128">
        <v>-6068.8284966432029</v>
      </c>
      <c r="AE49" s="128">
        <v>-6321.6459186837401</v>
      </c>
      <c r="AF49" s="128">
        <v>-6538.1708926889505</v>
      </c>
      <c r="AG49" s="128">
        <v>-6824.0237440774217</v>
      </c>
      <c r="AH49" s="128">
        <v>-7076.9615506299997</v>
      </c>
      <c r="AI49" s="128">
        <v>-7208.9684848999686</v>
      </c>
      <c r="AJ49" s="128">
        <v>-7471.6743024269244</v>
      </c>
      <c r="AK49" s="128">
        <v>-7800.6661572143794</v>
      </c>
      <c r="AL49" s="128">
        <v>-8086.6670318670103</v>
      </c>
      <c r="AM49" s="128">
        <v>-8331.5767917409466</v>
      </c>
      <c r="AN49" s="128">
        <v>-8582.4169544473207</v>
      </c>
      <c r="AO49" s="129">
        <v>-8829.763161247587</v>
      </c>
      <c r="AP49" s="121"/>
      <c r="AQ49" s="130">
        <v>-6824.0237440774217</v>
      </c>
      <c r="AR49" s="131">
        <f ca="1">SUMIF($AD$4:$AO$4,"&lt;"&amp;MONTH(TODAY()),$AD49:$AO49)</f>
        <v>-32829.630602723315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 t="str">
        <f>IFERROR(D49/D$11,"")</f>
        <v/>
      </c>
      <c r="E50" s="140">
        <f t="shared" ref="E50:P50" si="89">IFERROR(E49/E$11,"")</f>
        <v>0.84706228878052237</v>
      </c>
      <c r="F50" s="140">
        <f t="shared" si="89"/>
        <v>-0.57722353566363238</v>
      </c>
      <c r="G50" s="141">
        <f t="shared" si="89"/>
        <v>-0.14993164520772387</v>
      </c>
      <c r="H50" s="141">
        <f t="shared" si="89"/>
        <v>-0.60727456609062713</v>
      </c>
      <c r="I50" s="141">
        <f t="shared" si="89"/>
        <v>-0.21366579825161786</v>
      </c>
      <c r="J50" s="141">
        <f t="shared" si="89"/>
        <v>-0.44737774324043866</v>
      </c>
      <c r="K50" s="141">
        <f t="shared" si="89"/>
        <v>-0.59206623136562242</v>
      </c>
      <c r="L50" s="141">
        <f t="shared" si="89"/>
        <v>-0.19263593553978908</v>
      </c>
      <c r="M50" s="141">
        <f t="shared" si="89"/>
        <v>-0.34741933492561905</v>
      </c>
      <c r="N50" s="141">
        <f t="shared" si="89"/>
        <v>-0.36433384681557462</v>
      </c>
      <c r="O50" s="141">
        <f t="shared" si="89"/>
        <v>-0.38518631313360879</v>
      </c>
      <c r="P50" s="141">
        <f t="shared" ca="1" si="89"/>
        <v>-0.24411858031686326</v>
      </c>
      <c r="Q50" s="142">
        <f>IFERROR(Q49/Q$11,"")</f>
        <v>-0.33842152514816987</v>
      </c>
      <c r="R50" s="141">
        <f t="shared" ref="R50:AO50" si="90">IFERROR(R49/R$11,"")</f>
        <v>-0.31223569607488916</v>
      </c>
      <c r="S50" s="141">
        <f t="shared" si="90"/>
        <v>-0.38408233866033414</v>
      </c>
      <c r="T50" s="141">
        <f t="shared" si="90"/>
        <v>-0.4331374543563134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-0.36860807455555777</v>
      </c>
      <c r="AD50" s="144">
        <f t="shared" si="90"/>
        <v>-0.37</v>
      </c>
      <c r="AE50" s="144">
        <f t="shared" si="90"/>
        <v>-0.37</v>
      </c>
      <c r="AF50" s="144">
        <f t="shared" si="90"/>
        <v>-0.37</v>
      </c>
      <c r="AG50" s="144">
        <f t="shared" si="90"/>
        <v>-0.37</v>
      </c>
      <c r="AH50" s="144">
        <f t="shared" si="90"/>
        <v>-0.37</v>
      </c>
      <c r="AI50" s="144">
        <f t="shared" si="90"/>
        <v>-0.37</v>
      </c>
      <c r="AJ50" s="144">
        <f t="shared" si="90"/>
        <v>-0.37</v>
      </c>
      <c r="AK50" s="144">
        <f t="shared" si="90"/>
        <v>-0.37</v>
      </c>
      <c r="AL50" s="144">
        <f t="shared" si="90"/>
        <v>-0.37</v>
      </c>
      <c r="AM50" s="144">
        <f t="shared" si="90"/>
        <v>-0.37000000000000005</v>
      </c>
      <c r="AN50" s="144">
        <f t="shared" si="90"/>
        <v>-0.36999999999999994</v>
      </c>
      <c r="AO50" s="145">
        <f t="shared" si="90"/>
        <v>-0.37</v>
      </c>
      <c r="AP50" s="56"/>
      <c r="AQ50" s="146">
        <f t="shared" ref="AQ50" si="92">IFERROR(AQ49/AQ$11,"")</f>
        <v>-0.37</v>
      </c>
      <c r="AR50" s="147">
        <f ca="1">IFERROR(AR49/AR$11,"")</f>
        <v>-0.37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0.2832058091485895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6.3137454356313405E-2</v>
      </c>
      <c r="AV50" s="45">
        <f ca="1">IF($AR50&lt;&gt;0,IFERROR(($AR50-$AC50),""),"")</f>
        <v>-1.3919254444422213E-3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 t="str">
        <f t="shared" ref="D51:E51" si="93">IFERROR(D52/D$11,"")</f>
        <v/>
      </c>
      <c r="E51" s="151">
        <f t="shared" si="93"/>
        <v>1.4288832926969952</v>
      </c>
      <c r="F51" s="151">
        <f>IFERROR(F52/F$11,"")</f>
        <v>-0.24862423724613611</v>
      </c>
      <c r="G51" s="151">
        <f t="shared" ref="G51:AO51" si="94">IFERROR(G52/G$11,"")</f>
        <v>0.34646719075551197</v>
      </c>
      <c r="H51" s="151">
        <f t="shared" si="94"/>
        <v>-0.59360325707229922</v>
      </c>
      <c r="I51" s="151">
        <f t="shared" si="94"/>
        <v>-7.2956858692073148E-2</v>
      </c>
      <c r="J51" s="151">
        <f t="shared" si="94"/>
        <v>-9.1913252167119874E-2</v>
      </c>
      <c r="K51" s="151">
        <f t="shared" si="94"/>
        <v>-0.18291777710311621</v>
      </c>
      <c r="L51" s="151">
        <f t="shared" si="94"/>
        <v>-8.2103701972768187E-2</v>
      </c>
      <c r="M51" s="151">
        <f t="shared" si="94"/>
        <v>-0.10567897247886829</v>
      </c>
      <c r="N51" s="151">
        <f t="shared" si="94"/>
        <v>-0.12447327551400107</v>
      </c>
      <c r="O51" s="151">
        <f t="shared" si="94"/>
        <v>-0.13544310915546945</v>
      </c>
      <c r="P51" s="151">
        <f t="shared" ca="1" si="94"/>
        <v>8.5906479063703106E-2</v>
      </c>
      <c r="Q51" s="152">
        <f t="shared" si="94"/>
        <v>-0.11599344841867897</v>
      </c>
      <c r="R51" s="151">
        <f t="shared" si="94"/>
        <v>-0.10604678881102964</v>
      </c>
      <c r="S51" s="151">
        <f t="shared" si="94"/>
        <v>-8.6725337593396762E-2</v>
      </c>
      <c r="T51" s="151">
        <f t="shared" si="94"/>
        <v>-0.11907068012454465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-0.10638491408143004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0.4655378708800566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2507.9383900000007</v>
      </c>
      <c r="F52" s="156">
        <f t="shared" si="95"/>
        <v>-833.76176000000032</v>
      </c>
      <c r="G52" s="156">
        <f t="shared" si="95"/>
        <v>946.72682000000123</v>
      </c>
      <c r="H52" s="156">
        <f t="shared" si="95"/>
        <v>-1701.1092500000004</v>
      </c>
      <c r="I52" s="156">
        <f t="shared" si="95"/>
        <v>-164.24166000000025</v>
      </c>
      <c r="J52" s="156">
        <f t="shared" si="95"/>
        <v>-482.58441000000113</v>
      </c>
      <c r="K52" s="156">
        <f t="shared" si="95"/>
        <v>-1400.0791999999992</v>
      </c>
      <c r="L52" s="156">
        <f t="shared" si="95"/>
        <v>-1027.4790999999991</v>
      </c>
      <c r="M52" s="156">
        <f t="shared" si="95"/>
        <v>-1315.3338899999987</v>
      </c>
      <c r="N52" s="156">
        <f t="shared" si="95"/>
        <v>-2291.0856199999971</v>
      </c>
      <c r="O52" s="156">
        <f t="shared" si="95"/>
        <v>-2921.4550200000072</v>
      </c>
      <c r="P52" s="156">
        <f ca="1">SUMIF($D$4:$O$4,"&lt;"&amp;MONTH(TODAY()),$D52:$O52)</f>
        <v>919.79420000000118</v>
      </c>
      <c r="Q52" s="157">
        <f t="shared" ref="Q52:AB52" si="96">+Q53+Q55</f>
        <v>-2111.0789899999986</v>
      </c>
      <c r="R52" s="156">
        <f t="shared" si="96"/>
        <v>-2062.9899200000009</v>
      </c>
      <c r="S52" s="156">
        <f t="shared" si="96"/>
        <v>-1879.1317399999982</v>
      </c>
      <c r="T52" s="156">
        <f t="shared" si="96"/>
        <v>-2418.6156600000022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-8471.8163100000002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-3.554713364938789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-163.48113999999987</v>
      </c>
      <c r="F53" s="156">
        <v>-458.25253000000021</v>
      </c>
      <c r="G53" s="156">
        <v>-285.16830999999956</v>
      </c>
      <c r="H53" s="156">
        <v>-327.92449000000005</v>
      </c>
      <c r="I53" s="156">
        <v>-446.24899000000016</v>
      </c>
      <c r="J53" s="156">
        <v>-513.33997000000079</v>
      </c>
      <c r="K53" s="156">
        <v>-626.01457999999946</v>
      </c>
      <c r="L53" s="156">
        <v>-612.7726600000002</v>
      </c>
      <c r="M53" s="156">
        <v>-649.55909999999881</v>
      </c>
      <c r="N53" s="156">
        <v>-1269.5453599999967</v>
      </c>
      <c r="O53" s="156">
        <v>-1195.5007500000088</v>
      </c>
      <c r="P53" s="165">
        <f ca="1">SUMIF($D$4:$O$4,"&lt;"&amp;MONTH(TODAY()),$D53:$O53)</f>
        <v>-1234.8264699999997</v>
      </c>
      <c r="Q53" s="157">
        <v>-818.0969399999999</v>
      </c>
      <c r="R53" s="156">
        <v>-937.44524999999851</v>
      </c>
      <c r="S53" s="156">
        <v>-1057.3931299999988</v>
      </c>
      <c r="T53" s="156">
        <v>-1100.8369100000004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-3913.7722299999973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 t="str">
        <f>IFERROR(D53/D$11,"")</f>
        <v/>
      </c>
      <c r="E54" s="151">
        <f t="shared" ref="E54:P54" si="99">IFERROR(E53/E$11,"")</f>
        <v>-9.3142427480867346E-2</v>
      </c>
      <c r="F54" s="151">
        <f t="shared" si="99"/>
        <v>-0.13664897000956497</v>
      </c>
      <c r="G54" s="151">
        <f t="shared" si="99"/>
        <v>-0.10436111153816968</v>
      </c>
      <c r="H54" s="151">
        <f t="shared" si="99"/>
        <v>-0.11442947908123632</v>
      </c>
      <c r="I54" s="151">
        <f t="shared" si="99"/>
        <v>-0.19822573946774724</v>
      </c>
      <c r="J54" s="151">
        <f t="shared" si="99"/>
        <v>-9.7770970492129475E-2</v>
      </c>
      <c r="K54" s="151">
        <f t="shared" si="99"/>
        <v>-8.178765558958441E-2</v>
      </c>
      <c r="L54" s="151">
        <f t="shared" si="99"/>
        <v>-4.8965379299394478E-2</v>
      </c>
      <c r="M54" s="151">
        <f t="shared" si="99"/>
        <v>-5.218807085727746E-2</v>
      </c>
      <c r="N54" s="151">
        <f t="shared" si="99"/>
        <v>-6.8973620188319915E-2</v>
      </c>
      <c r="O54" s="151">
        <f t="shared" si="99"/>
        <v>-5.5425237585104557E-2</v>
      </c>
      <c r="P54" s="151">
        <f t="shared" ca="1" si="99"/>
        <v>-0.1153297055932308</v>
      </c>
      <c r="Q54" s="152">
        <f>IFERROR(Q53/Q$11,"")</f>
        <v>-4.495041903257687E-2</v>
      </c>
      <c r="R54" s="151">
        <f t="shared" ref="R54:AO54" si="100">IFERROR(R53/R$11,"")</f>
        <v>-4.8188824135724652E-2</v>
      </c>
      <c r="S54" s="151">
        <f t="shared" si="100"/>
        <v>-4.8800610524618378E-2</v>
      </c>
      <c r="T54" s="151">
        <f t="shared" si="100"/>
        <v>-5.4195216605809157E-2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-4.91472320913479E-2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0</v>
      </c>
      <c r="E55" s="156">
        <v>2671.4195300000006</v>
      </c>
      <c r="F55" s="156">
        <v>-375.50923000000012</v>
      </c>
      <c r="G55" s="156">
        <v>1231.8951300000008</v>
      </c>
      <c r="H55" s="156">
        <v>-1373.1847600000003</v>
      </c>
      <c r="I55" s="156">
        <v>282.00732999999991</v>
      </c>
      <c r="J55" s="156">
        <v>30.755559999999647</v>
      </c>
      <c r="K55" s="156">
        <v>-774.06461999999976</v>
      </c>
      <c r="L55" s="156">
        <v>-414.70643999999891</v>
      </c>
      <c r="M55" s="156">
        <v>-665.77478999999994</v>
      </c>
      <c r="N55" s="156">
        <v>-1021.5402600000002</v>
      </c>
      <c r="O55" s="156">
        <v>-1725.9542699999984</v>
      </c>
      <c r="P55" s="156">
        <f ca="1">SUMIF($D$4:$O$4,"&lt;"&amp;MONTH(TODAY()),$D55:$O55)</f>
        <v>2154.6206700000012</v>
      </c>
      <c r="Q55" s="157">
        <v>-1292.9820499999987</v>
      </c>
      <c r="R55" s="156">
        <v>-1125.5446700000023</v>
      </c>
      <c r="S55" s="156">
        <v>-821.73860999999943</v>
      </c>
      <c r="T55" s="156">
        <v>-1317.7787500000018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-4558.0440800000015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 t="str">
        <f>IFERROR(D55/D$11,"")</f>
        <v/>
      </c>
      <c r="E56" s="151">
        <f t="shared" ref="E56:P56" si="103">IFERROR(E55/E$11,"")</f>
        <v>1.5220257201778626</v>
      </c>
      <c r="F56" s="151">
        <f t="shared" si="103"/>
        <v>-0.11197526723657113</v>
      </c>
      <c r="G56" s="151">
        <f t="shared" si="103"/>
        <v>0.45082830229368165</v>
      </c>
      <c r="H56" s="151">
        <f t="shared" si="103"/>
        <v>-0.47917377799106292</v>
      </c>
      <c r="I56" s="151">
        <f t="shared" si="103"/>
        <v>0.12526888077567411</v>
      </c>
      <c r="J56" s="151">
        <f t="shared" si="103"/>
        <v>5.8577183250096004E-3</v>
      </c>
      <c r="K56" s="151">
        <f t="shared" si="103"/>
        <v>-0.1011301215135318</v>
      </c>
      <c r="L56" s="151">
        <f t="shared" si="103"/>
        <v>-3.3138322673373709E-2</v>
      </c>
      <c r="M56" s="151">
        <f t="shared" si="103"/>
        <v>-5.3490901621590835E-2</v>
      </c>
      <c r="N56" s="151">
        <f t="shared" si="103"/>
        <v>-5.5499655325681137E-2</v>
      </c>
      <c r="O56" s="151">
        <f t="shared" si="103"/>
        <v>-8.0017871570364899E-2</v>
      </c>
      <c r="P56" s="151">
        <f t="shared" ca="1" si="103"/>
        <v>0.20123618465693394</v>
      </c>
      <c r="Q56" s="152">
        <f>IFERROR(Q55/Q$11,"")</f>
        <v>-7.1043029386102102E-2</v>
      </c>
      <c r="R56" s="151">
        <f t="shared" ref="R56:AO56" si="104">IFERROR(R55/R$11,"")</f>
        <v>-5.785796467530497E-2</v>
      </c>
      <c r="S56" s="151">
        <f t="shared" si="104"/>
        <v>-3.7924727068778377E-2</v>
      </c>
      <c r="T56" s="151">
        <f t="shared" si="104"/>
        <v>-6.4875463518735493E-2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-5.7237681990082119E-2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 t="str">
        <f t="shared" ref="D57:AO57" si="107">IFERROR(D58/D$11,"")</f>
        <v/>
      </c>
      <c r="E57" s="151">
        <f t="shared" si="107"/>
        <v>-0.55618251597444457</v>
      </c>
      <c r="F57" s="151">
        <f t="shared" si="107"/>
        <v>-0.30602234733436973</v>
      </c>
      <c r="G57" s="151">
        <f t="shared" si="107"/>
        <v>-0.47150078480628466</v>
      </c>
      <c r="H57" s="151">
        <f t="shared" si="107"/>
        <v>-6.4206928097829711E-3</v>
      </c>
      <c r="I57" s="151">
        <f t="shared" si="107"/>
        <v>-0.11948011638526911</v>
      </c>
      <c r="J57" s="151">
        <f t="shared" si="107"/>
        <v>-0.32681696843004043</v>
      </c>
      <c r="K57" s="151">
        <f t="shared" si="107"/>
        <v>-0.38215729347569982</v>
      </c>
      <c r="L57" s="151">
        <f t="shared" si="107"/>
        <v>-0.10790815626439518</v>
      </c>
      <c r="M57" s="151">
        <f t="shared" si="107"/>
        <v>-0.2144417945288159</v>
      </c>
      <c r="N57" s="151">
        <f t="shared" si="107"/>
        <v>-0.21915308873165762</v>
      </c>
      <c r="O57" s="151">
        <f t="shared" si="107"/>
        <v>-0.24255557188140597</v>
      </c>
      <c r="P57" s="151">
        <f t="shared" ca="1" si="107"/>
        <v>-0.30907346805868585</v>
      </c>
      <c r="Q57" s="152">
        <f t="shared" si="107"/>
        <v>-0.18980659056849672</v>
      </c>
      <c r="R57" s="151">
        <f t="shared" si="107"/>
        <v>-0.1882713403626064</v>
      </c>
      <c r="S57" s="151">
        <f t="shared" si="107"/>
        <v>-0.25121608724765537</v>
      </c>
      <c r="T57" s="151">
        <f t="shared" si="107"/>
        <v>-0.22185657896418726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-0.21431564628471231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-0.2496442058420974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-976.19692999999995</v>
      </c>
      <c r="F58" s="156">
        <f t="shared" si="108"/>
        <v>-1026.2464100000002</v>
      </c>
      <c r="G58" s="156">
        <f t="shared" si="108"/>
        <v>-1288.383</v>
      </c>
      <c r="H58" s="156">
        <f t="shared" si="108"/>
        <v>-18.399999999999999</v>
      </c>
      <c r="I58" s="156">
        <f t="shared" si="108"/>
        <v>-268.97557</v>
      </c>
      <c r="J58" s="156">
        <f t="shared" si="108"/>
        <v>-1715.9307299999998</v>
      </c>
      <c r="K58" s="156">
        <f t="shared" si="108"/>
        <v>-2925.0873600000004</v>
      </c>
      <c r="L58" s="156">
        <f t="shared" si="108"/>
        <v>-1350.4065299999997</v>
      </c>
      <c r="M58" s="156">
        <f t="shared" si="108"/>
        <v>-2669.0509300000003</v>
      </c>
      <c r="N58" s="156">
        <f t="shared" si="108"/>
        <v>-4033.7854699999993</v>
      </c>
      <c r="O58" s="156">
        <f t="shared" si="108"/>
        <v>-5231.8290500000003</v>
      </c>
      <c r="P58" s="156">
        <f t="shared" ca="1" si="108"/>
        <v>-3309.2263400000002</v>
      </c>
      <c r="Q58" s="157">
        <f t="shared" si="108"/>
        <v>-3454.4770500000004</v>
      </c>
      <c r="R58" s="156">
        <f t="shared" si="108"/>
        <v>-3662.5519899999999</v>
      </c>
      <c r="S58" s="156">
        <f t="shared" si="108"/>
        <v>-5443.2549500000005</v>
      </c>
      <c r="T58" s="156">
        <f t="shared" si="108"/>
        <v>-4506.4477299999999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-17066.73172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-803.30192999999997</v>
      </c>
      <c r="F59" s="156">
        <v>-735.40641000000016</v>
      </c>
      <c r="G59" s="156">
        <v>-849.82299999999998</v>
      </c>
      <c r="H59" s="156">
        <v>-10.4</v>
      </c>
      <c r="I59" s="156">
        <v>-122.29971</v>
      </c>
      <c r="J59" s="156">
        <v>-1241.2357299999999</v>
      </c>
      <c r="K59" s="156">
        <v>-1522.8338700000002</v>
      </c>
      <c r="L59" s="156">
        <v>-767.44952999999987</v>
      </c>
      <c r="M59" s="156">
        <v>-1574.7759300000002</v>
      </c>
      <c r="N59" s="156">
        <v>-2741.3542599999996</v>
      </c>
      <c r="O59" s="156">
        <v>-3807.9238400000004</v>
      </c>
      <c r="P59" s="166">
        <f ca="1">SUMIF($D$4:$O$4,"&lt;"&amp;MONTH(TODAY()),$D59:$O59)</f>
        <v>-2398.9313400000001</v>
      </c>
      <c r="Q59" s="157">
        <v>-2013.4351000000001</v>
      </c>
      <c r="R59" s="156">
        <v>-2100.01181</v>
      </c>
      <c r="S59" s="156">
        <v>-3269.1446999999998</v>
      </c>
      <c r="T59" s="156">
        <v>-2910.5347400000001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-10293.12635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 t="str">
        <f>IFERROR(D59/D$11,"")</f>
        <v/>
      </c>
      <c r="E60" s="151">
        <f t="shared" ref="E60:P60" si="110">IFERROR(E59/E$11,"")</f>
        <v>-0.45767659658028953</v>
      </c>
      <c r="F60" s="151">
        <f t="shared" si="110"/>
        <v>-0.21929508706680098</v>
      </c>
      <c r="G60" s="151">
        <f t="shared" si="110"/>
        <v>-0.3110039572444151</v>
      </c>
      <c r="H60" s="151">
        <f t="shared" si="110"/>
        <v>-3.6290872403121144E-3</v>
      </c>
      <c r="I60" s="151">
        <f t="shared" si="110"/>
        <v>-5.4326062343448743E-2</v>
      </c>
      <c r="J60" s="151">
        <f t="shared" si="110"/>
        <v>-0.23640633697704583</v>
      </c>
      <c r="K60" s="151">
        <f t="shared" si="110"/>
        <v>-0.19895544937581819</v>
      </c>
      <c r="L60" s="151">
        <f t="shared" si="110"/>
        <v>-6.132528388194082E-2</v>
      </c>
      <c r="M60" s="151">
        <f t="shared" si="110"/>
        <v>-0.12652354161334231</v>
      </c>
      <c r="N60" s="151">
        <f t="shared" si="110"/>
        <v>-0.14893609435969524</v>
      </c>
      <c r="O60" s="151">
        <f t="shared" si="110"/>
        <v>-0.17654115527571368</v>
      </c>
      <c r="P60" s="151">
        <f t="shared" ca="1" si="110"/>
        <v>-0.22405419052976305</v>
      </c>
      <c r="Q60" s="152">
        <f>IFERROR(Q59/Q$11,"")</f>
        <v>-0.11062839501624139</v>
      </c>
      <c r="R60" s="151">
        <f t="shared" ref="R60:AO60" si="111">IFERROR(R59/R$11,"")</f>
        <v>-0.1079498773875434</v>
      </c>
      <c r="S60" s="151">
        <f t="shared" si="111"/>
        <v>-0.15087695647627347</v>
      </c>
      <c r="T60" s="151">
        <f t="shared" si="111"/>
        <v>-0.14328831023028868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-0.12925603227273627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-172.89500000000001</v>
      </c>
      <c r="F61" s="156">
        <v>-290.83999999999997</v>
      </c>
      <c r="G61" s="156">
        <v>-438.56</v>
      </c>
      <c r="H61" s="156">
        <v>-8</v>
      </c>
      <c r="I61" s="156">
        <v>-146.67586</v>
      </c>
      <c r="J61" s="156">
        <v>-474.69499999999999</v>
      </c>
      <c r="K61" s="156">
        <v>-1402.2534900000001</v>
      </c>
      <c r="L61" s="156">
        <v>-582.95699999999999</v>
      </c>
      <c r="M61" s="156">
        <v>-1094.2750000000001</v>
      </c>
      <c r="N61" s="156">
        <v>-1292.4312099999997</v>
      </c>
      <c r="O61" s="156">
        <v>-1423.9052100000001</v>
      </c>
      <c r="P61" s="156">
        <f ca="1">SUMIF($D$4:$O$4,"&lt;"&amp;MONTH(TODAY()),$D61:$O61)</f>
        <v>-910.29500000000007</v>
      </c>
      <c r="Q61" s="157">
        <v>-1441.04195</v>
      </c>
      <c r="R61" s="156">
        <v>-1562.54018</v>
      </c>
      <c r="S61" s="156">
        <v>-2174.1102500000006</v>
      </c>
      <c r="T61" s="156">
        <v>-1595.91299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-6773.6053700000002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 t="str">
        <f t="shared" ref="D62:AO62" si="114">IFERROR(D61/D$11,"")</f>
        <v/>
      </c>
      <c r="E62" s="151">
        <f t="shared" si="114"/>
        <v>-9.8505919394155025E-2</v>
      </c>
      <c r="F62" s="151">
        <f t="shared" si="114"/>
        <v>-8.6727260267568745E-2</v>
      </c>
      <c r="G62" s="151">
        <f t="shared" si="114"/>
        <v>-0.16049682756186956</v>
      </c>
      <c r="H62" s="151">
        <f t="shared" si="114"/>
        <v>-2.7916055694708571E-3</v>
      </c>
      <c r="I62" s="151">
        <f t="shared" si="114"/>
        <v>-6.515405404182037E-2</v>
      </c>
      <c r="J62" s="151">
        <f t="shared" si="114"/>
        <v>-9.0410631452994647E-2</v>
      </c>
      <c r="K62" s="151">
        <f t="shared" si="114"/>
        <v>-0.18320184409988161</v>
      </c>
      <c r="L62" s="151">
        <f t="shared" si="114"/>
        <v>-4.6582872382454364E-2</v>
      </c>
      <c r="M62" s="151">
        <f t="shared" si="114"/>
        <v>-8.7918252915473588E-2</v>
      </c>
      <c r="N62" s="151">
        <f t="shared" si="114"/>
        <v>-7.0216994371962382E-2</v>
      </c>
      <c r="O62" s="151">
        <f t="shared" si="114"/>
        <v>-6.6014416605692322E-2</v>
      </c>
      <c r="P62" s="151">
        <f t="shared" ca="1" si="114"/>
        <v>-8.5019277528922799E-2</v>
      </c>
      <c r="Q62" s="152">
        <f t="shared" si="114"/>
        <v>-7.9178195552255332E-2</v>
      </c>
      <c r="R62" s="151">
        <f t="shared" si="114"/>
        <v>-8.0321462975062985E-2</v>
      </c>
      <c r="S62" s="151">
        <f t="shared" si="114"/>
        <v>-0.10033913077138193</v>
      </c>
      <c r="T62" s="151">
        <f t="shared" si="114"/>
        <v>-7.8568268733898577E-2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-8.5059614011976037E-2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 t="str">
        <f t="shared" ref="D63:AO63" si="116">IFERROR(D64/D$11,"")</f>
        <v/>
      </c>
      <c r="E63" s="151">
        <f t="shared" si="116"/>
        <v>0</v>
      </c>
      <c r="F63" s="151">
        <f t="shared" si="116"/>
        <v>-8.8599452644352907E-3</v>
      </c>
      <c r="G63" s="151">
        <f t="shared" si="116"/>
        <v>-2.4898051156951165E-2</v>
      </c>
      <c r="H63" s="151">
        <f t="shared" si="116"/>
        <v>-6.8039593174295488E-3</v>
      </c>
      <c r="I63" s="151">
        <f t="shared" si="116"/>
        <v>-5.1064265409927253E-3</v>
      </c>
      <c r="J63" s="151">
        <f t="shared" si="116"/>
        <v>-2.0393918299403783E-2</v>
      </c>
      <c r="K63" s="151">
        <f t="shared" si="116"/>
        <v>-2.2745095452894364E-2</v>
      </c>
      <c r="L63" s="151">
        <f t="shared" si="116"/>
        <v>-1.5632998681372541E-3</v>
      </c>
      <c r="M63" s="151">
        <f t="shared" si="116"/>
        <v>-2.309979896372984E-2</v>
      </c>
      <c r="N63" s="151">
        <f t="shared" si="116"/>
        <v>-1.7397464714411021E-2</v>
      </c>
      <c r="O63" s="151">
        <f t="shared" si="116"/>
        <v>-7.187632096733375E-3</v>
      </c>
      <c r="P63" s="151">
        <f t="shared" ca="1" si="116"/>
        <v>-1.0950341355114811E-2</v>
      </c>
      <c r="Q63" s="152">
        <f t="shared" si="116"/>
        <v>-3.2621486160994181E-2</v>
      </c>
      <c r="R63" s="151">
        <f t="shared" si="116"/>
        <v>-1.5505414754160934E-2</v>
      </c>
      <c r="S63" s="151">
        <f t="shared" si="116"/>
        <v>-2.8357090147783034E-2</v>
      </c>
      <c r="T63" s="151">
        <f t="shared" si="116"/>
        <v>-5.5996026643137221E-2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-3.3242149326107938E-2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3.1097975486186057E-2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0</v>
      </c>
      <c r="E64" s="156">
        <f t="shared" ref="E64:AB64" si="117">+E65</f>
        <v>0</v>
      </c>
      <c r="F64" s="156">
        <f t="shared" si="117"/>
        <v>-29.711839999999999</v>
      </c>
      <c r="G64" s="156">
        <f t="shared" si="117"/>
        <v>-68.034300000000002</v>
      </c>
      <c r="H64" s="156">
        <f t="shared" si="117"/>
        <v>-19.498339999999999</v>
      </c>
      <c r="I64" s="156">
        <f t="shared" si="117"/>
        <v>-11.49567</v>
      </c>
      <c r="J64" s="156">
        <f t="shared" si="117"/>
        <v>-107.07691000000001</v>
      </c>
      <c r="K64" s="156">
        <f t="shared" si="117"/>
        <v>-174.09425999999999</v>
      </c>
      <c r="L64" s="156">
        <f t="shared" si="117"/>
        <v>-19.563770000000002</v>
      </c>
      <c r="M64" s="156">
        <f t="shared" si="117"/>
        <v>-287.51177000000001</v>
      </c>
      <c r="N64" s="156">
        <f t="shared" si="117"/>
        <v>-320.22199999999998</v>
      </c>
      <c r="O64" s="156">
        <f t="shared" si="117"/>
        <v>-155.03441999999998</v>
      </c>
      <c r="P64" s="156">
        <f t="shared" ca="1" si="117"/>
        <v>-117.24448</v>
      </c>
      <c r="Q64" s="157">
        <f t="shared" si="117"/>
        <v>-593.71055000000001</v>
      </c>
      <c r="R64" s="156">
        <f t="shared" si="117"/>
        <v>-301.63585999999998</v>
      </c>
      <c r="S64" s="156">
        <f t="shared" si="117"/>
        <v>-614.43068000000005</v>
      </c>
      <c r="T64" s="156">
        <f t="shared" si="117"/>
        <v>-1137.4157499999999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-2647.1928399999997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0</v>
      </c>
      <c r="E65" s="156">
        <v>0</v>
      </c>
      <c r="F65" s="156">
        <v>-29.711839999999999</v>
      </c>
      <c r="G65" s="156">
        <v>-68.034300000000002</v>
      </c>
      <c r="H65" s="156">
        <v>-19.498339999999999</v>
      </c>
      <c r="I65" s="156">
        <v>-11.49567</v>
      </c>
      <c r="J65" s="156">
        <v>-107.07691000000001</v>
      </c>
      <c r="K65" s="156">
        <v>-174.09425999999999</v>
      </c>
      <c r="L65" s="156">
        <v>-19.563770000000002</v>
      </c>
      <c r="M65" s="156">
        <v>-287.51177000000001</v>
      </c>
      <c r="N65" s="156">
        <v>-320.22199999999998</v>
      </c>
      <c r="O65" s="156">
        <v>-155.03441999999998</v>
      </c>
      <c r="P65" s="156">
        <f ca="1">SUMIF($D$4:$O$4,"&lt;"&amp;MONTH(TODAY()),$D65:$O65)</f>
        <v>-117.24448</v>
      </c>
      <c r="Q65" s="157">
        <v>-593.71055000000001</v>
      </c>
      <c r="R65" s="156">
        <v>-301.63585999999998</v>
      </c>
      <c r="S65" s="156">
        <v>-614.43068000000005</v>
      </c>
      <c r="T65" s="156">
        <v>-1137.4157499999999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-2647.1928399999997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 t="str">
        <f>IFERROR(D65/D$11,"")</f>
        <v/>
      </c>
      <c r="E66" s="151">
        <f t="shared" ref="E66:P66" si="118">IFERROR(E65/E$11,"")</f>
        <v>0</v>
      </c>
      <c r="F66" s="151">
        <f t="shared" si="118"/>
        <v>-8.8599452644352907E-3</v>
      </c>
      <c r="G66" s="151">
        <f t="shared" si="118"/>
        <v>-2.4898051156951165E-2</v>
      </c>
      <c r="H66" s="151">
        <f t="shared" si="118"/>
        <v>-6.8039593174295488E-3</v>
      </c>
      <c r="I66" s="151">
        <f t="shared" si="118"/>
        <v>-5.1064265409927253E-3</v>
      </c>
      <c r="J66" s="151">
        <f t="shared" si="118"/>
        <v>-2.0393918299403783E-2</v>
      </c>
      <c r="K66" s="151">
        <f t="shared" si="118"/>
        <v>-2.2745095452894364E-2</v>
      </c>
      <c r="L66" s="151">
        <f t="shared" si="118"/>
        <v>-1.5632998681372541E-3</v>
      </c>
      <c r="M66" s="151">
        <f t="shared" si="118"/>
        <v>-2.309979896372984E-2</v>
      </c>
      <c r="N66" s="151">
        <f t="shared" si="118"/>
        <v>-1.7397464714411021E-2</v>
      </c>
      <c r="O66" s="151">
        <f t="shared" si="118"/>
        <v>-7.187632096733375E-3</v>
      </c>
      <c r="P66" s="151">
        <f t="shared" ca="1" si="118"/>
        <v>-1.0950341355114811E-2</v>
      </c>
      <c r="Q66" s="152">
        <f>IFERROR(Q65/Q$11,"")</f>
        <v>-3.2621486160994181E-2</v>
      </c>
      <c r="R66" s="151">
        <f t="shared" ref="R66:AO66" si="119">IFERROR(R65/R$11,"")</f>
        <v>-1.5505414754160934E-2</v>
      </c>
      <c r="S66" s="151">
        <f t="shared" si="119"/>
        <v>-2.8357090147783034E-2</v>
      </c>
      <c r="T66" s="151">
        <f t="shared" si="119"/>
        <v>-5.5996026643137221E-2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-3.3242149326107938E-2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 t="str">
        <f>IFERROR(D68/D$11,"")</f>
        <v/>
      </c>
      <c r="E67" s="151">
        <f t="shared" ref="E67:AO67" si="122">IFERROR(E68/E$11,"")</f>
        <v>-2.5638487942028259E-2</v>
      </c>
      <c r="F67" s="151">
        <f t="shared" si="122"/>
        <v>-1.3717005818691249E-2</v>
      </c>
      <c r="G67" s="151">
        <f t="shared" si="122"/>
        <v>0</v>
      </c>
      <c r="H67" s="151">
        <f t="shared" si="122"/>
        <v>-4.466568911153372E-4</v>
      </c>
      <c r="I67" s="151">
        <f t="shared" si="122"/>
        <v>-1.6122396633282875E-2</v>
      </c>
      <c r="J67" s="151">
        <f t="shared" si="122"/>
        <v>-8.2536043438745359E-3</v>
      </c>
      <c r="K67" s="151">
        <f t="shared" si="122"/>
        <v>-4.246065333912025E-3</v>
      </c>
      <c r="L67" s="151">
        <f t="shared" si="122"/>
        <v>-1.0607774344884471E-3</v>
      </c>
      <c r="M67" s="151">
        <f t="shared" si="122"/>
        <v>-4.1987689542049757E-3</v>
      </c>
      <c r="N67" s="151">
        <f t="shared" si="122"/>
        <v>-3.3100178555049045E-3</v>
      </c>
      <c r="O67" s="151">
        <f t="shared" si="122"/>
        <v>0</v>
      </c>
      <c r="P67" s="151">
        <f t="shared" ca="1" si="122"/>
        <v>-1.0001249966765668E-2</v>
      </c>
      <c r="Q67" s="152">
        <f t="shared" si="122"/>
        <v>0</v>
      </c>
      <c r="R67" s="151">
        <f t="shared" si="122"/>
        <v>-2.4121521470921985E-3</v>
      </c>
      <c r="S67" s="151">
        <f t="shared" si="122"/>
        <v>-1.7783823671498958E-2</v>
      </c>
      <c r="T67" s="151">
        <f t="shared" si="122"/>
        <v>-3.6214168624444251E-2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-1.4665364863307431E-2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3.6214168624444251E-2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-14.802630000000001</v>
      </c>
      <c r="E68" s="168">
        <f t="shared" ref="E68:O68" si="123">+E69+E71</f>
        <v>-45</v>
      </c>
      <c r="F68" s="168">
        <f t="shared" si="123"/>
        <v>-46</v>
      </c>
      <c r="G68" s="168">
        <f t="shared" si="123"/>
        <v>0</v>
      </c>
      <c r="H68" s="168">
        <f t="shared" si="123"/>
        <v>-1.28</v>
      </c>
      <c r="I68" s="168">
        <f t="shared" si="123"/>
        <v>-36.295000000000002</v>
      </c>
      <c r="J68" s="168">
        <f t="shared" si="123"/>
        <v>-43.335000000000001</v>
      </c>
      <c r="K68" s="168">
        <f t="shared" si="123"/>
        <v>-32.5</v>
      </c>
      <c r="L68" s="168">
        <f t="shared" si="123"/>
        <v>-13.275</v>
      </c>
      <c r="M68" s="168">
        <f t="shared" si="123"/>
        <v>-52.26</v>
      </c>
      <c r="N68" s="168">
        <f t="shared" si="123"/>
        <v>-60.924999999999997</v>
      </c>
      <c r="O68" s="168">
        <f t="shared" si="123"/>
        <v>0</v>
      </c>
      <c r="P68" s="168">
        <f ca="1">SUMIF($D$4:$O$4,"&lt;"&amp;MONTH(TODAY()),$D68:$O68)</f>
        <v>-107.08262999999999</v>
      </c>
      <c r="Q68" s="169">
        <f>+Q69+Q71</f>
        <v>0</v>
      </c>
      <c r="R68" s="168">
        <f t="shared" ref="R68:AB68" si="124">+R69+R71</f>
        <v>-46.924999999999997</v>
      </c>
      <c r="S68" s="168">
        <f t="shared" si="124"/>
        <v>-385.33315000000005</v>
      </c>
      <c r="T68" s="168">
        <f t="shared" si="124"/>
        <v>-735.59801000000004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-1167.85616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-14.802630000000001</v>
      </c>
      <c r="E69" s="156">
        <v>-45</v>
      </c>
      <c r="F69" s="156">
        <v>-46</v>
      </c>
      <c r="G69" s="156">
        <v>0</v>
      </c>
      <c r="H69" s="156">
        <v>-1.28</v>
      </c>
      <c r="I69" s="156">
        <v>-36.295000000000002</v>
      </c>
      <c r="J69" s="156">
        <v>-43.335000000000001</v>
      </c>
      <c r="K69" s="156">
        <v>-32.5</v>
      </c>
      <c r="L69" s="156">
        <v>-13.275</v>
      </c>
      <c r="M69" s="156">
        <v>-52.26</v>
      </c>
      <c r="N69" s="156">
        <v>-60.924999999999997</v>
      </c>
      <c r="O69" s="156">
        <v>0</v>
      </c>
      <c r="P69" s="156">
        <f ca="1">SUMIF($D$4:$O$4,"&lt;"&amp;MONTH(TODAY()),$D69:$O69)</f>
        <v>-107.08262999999999</v>
      </c>
      <c r="Q69" s="157">
        <v>0</v>
      </c>
      <c r="R69" s="156">
        <v>-46.924999999999997</v>
      </c>
      <c r="S69" s="156">
        <v>-385.33315000000005</v>
      </c>
      <c r="T69" s="156">
        <v>-735.59801000000004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-1167.85616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 t="str">
        <f>IFERROR(D69/D$11,"")</f>
        <v/>
      </c>
      <c r="E70" s="154">
        <f t="shared" ref="E70:P70" si="126">IFERROR(E69/E$11,"")</f>
        <v>-2.5638487942028259E-2</v>
      </c>
      <c r="F70" s="154">
        <f t="shared" si="126"/>
        <v>-1.3717005818691249E-2</v>
      </c>
      <c r="G70" s="154">
        <f t="shared" si="126"/>
        <v>0</v>
      </c>
      <c r="H70" s="154">
        <f t="shared" si="126"/>
        <v>-4.466568911153372E-4</v>
      </c>
      <c r="I70" s="154">
        <f t="shared" si="126"/>
        <v>-1.6122396633282875E-2</v>
      </c>
      <c r="J70" s="154">
        <f t="shared" si="126"/>
        <v>-8.2536043438745359E-3</v>
      </c>
      <c r="K70" s="154">
        <f t="shared" si="126"/>
        <v>-4.246065333912025E-3</v>
      </c>
      <c r="L70" s="154">
        <f t="shared" si="126"/>
        <v>-1.0607774344884471E-3</v>
      </c>
      <c r="M70" s="154">
        <f t="shared" si="126"/>
        <v>-4.1987689542049757E-3</v>
      </c>
      <c r="N70" s="154">
        <f t="shared" si="126"/>
        <v>-3.3100178555049045E-3</v>
      </c>
      <c r="O70" s="154">
        <f t="shared" si="126"/>
        <v>0</v>
      </c>
      <c r="P70" s="154">
        <f t="shared" ca="1" si="126"/>
        <v>-1.0001249966765668E-2</v>
      </c>
      <c r="Q70" s="172">
        <f>IFERROR(Q69/Q$11,"")</f>
        <v>0</v>
      </c>
      <c r="R70" s="154">
        <f t="shared" ref="R70:AO70" si="127">IFERROR(R69/R$11,"")</f>
        <v>-2.4121521470921985E-3</v>
      </c>
      <c r="S70" s="154">
        <f t="shared" si="127"/>
        <v>-1.7783823671498958E-2</v>
      </c>
      <c r="T70" s="154">
        <f t="shared" si="127"/>
        <v>-3.6214168624444251E-2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-1.4665364863307431E-2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 t="str">
        <f>IFERROR(D71/D$11,"")</f>
        <v/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-606.72155000000009</v>
      </c>
      <c r="E73" s="176">
        <f t="shared" si="134"/>
        <v>-1027.6139000000001</v>
      </c>
      <c r="F73" s="176">
        <f t="shared" si="134"/>
        <v>-28.657920000000001</v>
      </c>
      <c r="G73" s="176">
        <f t="shared" si="134"/>
        <v>-498.84705000000002</v>
      </c>
      <c r="H73" s="176">
        <f t="shared" si="134"/>
        <v>-75.768370000000004</v>
      </c>
      <c r="I73" s="176">
        <f t="shared" si="134"/>
        <v>-76.755490000000037</v>
      </c>
      <c r="J73" s="176">
        <f t="shared" si="134"/>
        <v>-101.40630999999999</v>
      </c>
      <c r="K73" s="176">
        <f t="shared" si="134"/>
        <v>-767.09614999999997</v>
      </c>
      <c r="L73" s="176">
        <f t="shared" si="134"/>
        <v>-201.73686000000001</v>
      </c>
      <c r="M73" s="176">
        <f t="shared" si="134"/>
        <v>-364.41852999999998</v>
      </c>
      <c r="N73" s="176">
        <f t="shared" si="134"/>
        <v>-289.39400000000001</v>
      </c>
      <c r="O73" s="176">
        <f t="shared" si="134"/>
        <v>-367.50958999999995</v>
      </c>
      <c r="P73" s="176">
        <f ca="1">SUMIF($D$4:$O$4,"&lt;"&amp;MONTH(TODAY()),$D73:$O73)</f>
        <v>-2237.6087900000002</v>
      </c>
      <c r="Q73" s="177">
        <f t="shared" ref="Q73:AB73" si="135">+Q75+Q77+Q79+Q81+Q83</f>
        <v>-187.23228999999998</v>
      </c>
      <c r="R73" s="176">
        <f t="shared" si="135"/>
        <v>-207.48758000000004</v>
      </c>
      <c r="S73" s="176">
        <f t="shared" si="135"/>
        <v>-224.95946000000001</v>
      </c>
      <c r="T73" s="176">
        <f t="shared" si="135"/>
        <v>-121.87293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-741.55226000000005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-0.75569078738663487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 t="str">
        <f t="shared" ref="D74:AO74" si="137">IFERROR(D73/D$11,"")</f>
        <v/>
      </c>
      <c r="E74" s="182">
        <f t="shared" si="137"/>
        <v>-0.58547703520468075</v>
      </c>
      <c r="F74" s="182">
        <f t="shared" si="137"/>
        <v>-8.5456707693823547E-3</v>
      </c>
      <c r="G74" s="182">
        <f t="shared" si="137"/>
        <v>-0.18255967020156269</v>
      </c>
      <c r="H74" s="182">
        <f t="shared" si="137"/>
        <v>-2.643942546021608E-2</v>
      </c>
      <c r="I74" s="182">
        <f t="shared" si="137"/>
        <v>-3.4095122015759143E-2</v>
      </c>
      <c r="J74" s="182">
        <f t="shared" si="137"/>
        <v>-1.9313893174392242E-2</v>
      </c>
      <c r="K74" s="182">
        <f t="shared" si="137"/>
        <v>-0.10021970370130395</v>
      </c>
      <c r="L74" s="182">
        <f t="shared" si="137"/>
        <v>-1.6120369777216953E-2</v>
      </c>
      <c r="M74" s="182">
        <f t="shared" si="137"/>
        <v>-2.9278783201320598E-2</v>
      </c>
      <c r="N74" s="182">
        <f t="shared" si="137"/>
        <v>-1.5722598395994852E-2</v>
      </c>
      <c r="O74" s="182">
        <f t="shared" si="137"/>
        <v>-1.7038304945065249E-2</v>
      </c>
      <c r="P74" s="182">
        <f t="shared" ca="1" si="137"/>
        <v>-0.20898706761892261</v>
      </c>
      <c r="Q74" s="183">
        <f t="shared" si="137"/>
        <v>-1.0287497092861577E-2</v>
      </c>
      <c r="R74" s="182">
        <f t="shared" si="137"/>
        <v>-1.0665777551240584E-2</v>
      </c>
      <c r="S74" s="182">
        <f t="shared" si="137"/>
        <v>-1.0382287041422786E-2</v>
      </c>
      <c r="T74" s="182">
        <f t="shared" si="137"/>
        <v>-5.9999167721716514E-3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-9.3120495747611737E-3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-0.17655975342939104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-435.76140000000004</v>
      </c>
      <c r="F75" s="188">
        <v>0</v>
      </c>
      <c r="G75" s="188">
        <v>-4.39656</v>
      </c>
      <c r="H75" s="188">
        <v>0</v>
      </c>
      <c r="I75" s="188">
        <v>0</v>
      </c>
      <c r="J75" s="188">
        <v>-2.8744999999999998</v>
      </c>
      <c r="K75" s="188">
        <v>-17.5</v>
      </c>
      <c r="L75" s="188">
        <v>0</v>
      </c>
      <c r="M75" s="188">
        <v>-13.2</v>
      </c>
      <c r="N75" s="188">
        <v>0</v>
      </c>
      <c r="O75" s="188">
        <v>0</v>
      </c>
      <c r="P75" s="188">
        <f ca="1">SUMIF($D$4:$O$4,"&lt;"&amp;MONTH(TODAY()),$D75:$O75)</f>
        <v>-440.15796000000006</v>
      </c>
      <c r="Q75" s="189">
        <v>0</v>
      </c>
      <c r="R75" s="188">
        <v>-3.2301000000000002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-3.2301000000000002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 t="str">
        <f>IFERROR(D75/D$11,"")</f>
        <v/>
      </c>
      <c r="E76" s="190">
        <f t="shared" ref="E76:P76" si="139">IFERROR(E75/E$11,"")</f>
        <v>-0.24827251998891897</v>
      </c>
      <c r="F76" s="190">
        <f t="shared" si="139"/>
        <v>0</v>
      </c>
      <c r="G76" s="190">
        <f t="shared" si="139"/>
        <v>-1.6089792324548826E-3</v>
      </c>
      <c r="H76" s="190">
        <f t="shared" si="139"/>
        <v>0</v>
      </c>
      <c r="I76" s="190">
        <f t="shared" si="139"/>
        <v>0</v>
      </c>
      <c r="J76" s="190">
        <f t="shared" si="139"/>
        <v>-5.4747861281798441E-4</v>
      </c>
      <c r="K76" s="190">
        <f t="shared" si="139"/>
        <v>-2.2863428721064749E-3</v>
      </c>
      <c r="L76" s="190">
        <f t="shared" si="139"/>
        <v>0</v>
      </c>
      <c r="M76" s="190">
        <f t="shared" si="139"/>
        <v>-1.0605386566304186E-3</v>
      </c>
      <c r="N76" s="190">
        <f t="shared" si="139"/>
        <v>0</v>
      </c>
      <c r="O76" s="190">
        <f t="shared" si="139"/>
        <v>0</v>
      </c>
      <c r="P76" s="190">
        <f t="shared" ca="1" si="139"/>
        <v>-4.1109653197924305E-2</v>
      </c>
      <c r="Q76" s="191">
        <f>IFERROR(Q75/Q$11,"")</f>
        <v>0</v>
      </c>
      <c r="R76" s="190">
        <f t="shared" ref="R76:AO76" si="140">IFERROR(R75/R$11,"")</f>
        <v>-1.6604139904789582E-4</v>
      </c>
      <c r="S76" s="190">
        <f t="shared" si="140"/>
        <v>0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-4.0562011545128408E-5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-27.885349999999999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-30.230790000000002</v>
      </c>
      <c r="P77" s="188">
        <f ca="1">SUMIF($D$4:$O$4,"&lt;"&amp;MONTH(TODAY()),$D77:$O77)</f>
        <v>-27.885349999999999</v>
      </c>
      <c r="Q77" s="189">
        <v>0</v>
      </c>
      <c r="R77" s="188">
        <v>-9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 t="str">
        <f>IFERROR(D77/D$11,"")</f>
        <v/>
      </c>
      <c r="E78" s="190">
        <f t="shared" ref="E78:P78" si="143">IFERROR(E77/E$11,"")</f>
        <v>-1.588751577187195E-2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-1.4015455181733603E-3</v>
      </c>
      <c r="P78" s="190">
        <f t="shared" ca="1" si="143"/>
        <v>-2.6044219847864121E-3</v>
      </c>
      <c r="Q78" s="191">
        <f>IFERROR(Q77/Q$11,"")</f>
        <v>0</v>
      </c>
      <c r="R78" s="190">
        <f t="shared" ref="R78:AO78" si="144">IFERROR(R77/R$11,"")</f>
        <v>-4.6263972986318143E-4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-1.1301758580420287E-4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-110.77602</v>
      </c>
      <c r="F79" s="188">
        <v>0</v>
      </c>
      <c r="G79" s="188">
        <v>-17.078490000000006</v>
      </c>
      <c r="H79" s="188">
        <v>-17.628730000000004</v>
      </c>
      <c r="I79" s="188">
        <v>-60.397630000000007</v>
      </c>
      <c r="J79" s="188">
        <v>-79.621809999999996</v>
      </c>
      <c r="K79" s="188">
        <v>-739.48114999999996</v>
      </c>
      <c r="L79" s="188">
        <v>-201.73686000000001</v>
      </c>
      <c r="M79" s="188">
        <v>-351.21852999999999</v>
      </c>
      <c r="N79" s="188">
        <v>-289.39400000000001</v>
      </c>
      <c r="O79" s="188">
        <v>-337.27879999999993</v>
      </c>
      <c r="P79" s="188">
        <f ca="1">SUMIF($D$4:$O$4,"&lt;"&amp;MONTH(TODAY()),$D79:$O79)</f>
        <v>-145.48324000000002</v>
      </c>
      <c r="Q79" s="189">
        <v>-187.23228999999998</v>
      </c>
      <c r="R79" s="188">
        <v>-195.25748000000004</v>
      </c>
      <c r="S79" s="188">
        <v>-224.95946000000001</v>
      </c>
      <c r="T79" s="188">
        <v>-121.87293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-729.32216000000005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 t="str">
        <f>IFERROR(D79/D$11,"")</f>
        <v/>
      </c>
      <c r="E80" s="190">
        <f t="shared" ref="E80:P80" si="147">IFERROR(E79/E$11,"")</f>
        <v>-6.3113992289686255E-2</v>
      </c>
      <c r="F80" s="190">
        <f t="shared" si="147"/>
        <v>0</v>
      </c>
      <c r="G80" s="190">
        <f t="shared" si="147"/>
        <v>-6.2500991074131585E-3</v>
      </c>
      <c r="H80" s="190">
        <f t="shared" si="147"/>
        <v>-6.1515576063372497E-3</v>
      </c>
      <c r="I80" s="190">
        <f t="shared" si="147"/>
        <v>-2.6828889559726267E-2</v>
      </c>
      <c r="J80" s="190">
        <f t="shared" si="147"/>
        <v>-1.5164807127798614E-2</v>
      </c>
      <c r="K80" s="190">
        <f t="shared" si="147"/>
        <v>-9.6611854649119935E-2</v>
      </c>
      <c r="L80" s="190">
        <f t="shared" si="147"/>
        <v>-1.6120369777216953E-2</v>
      </c>
      <c r="M80" s="190">
        <f t="shared" si="147"/>
        <v>-2.8218244544690178E-2</v>
      </c>
      <c r="N80" s="190">
        <f t="shared" si="147"/>
        <v>-1.5722598395994852E-2</v>
      </c>
      <c r="O80" s="190">
        <f t="shared" si="147"/>
        <v>-1.5636759426891886E-2</v>
      </c>
      <c r="P80" s="190">
        <f t="shared" ca="1" si="147"/>
        <v>-1.3587770950479663E-2</v>
      </c>
      <c r="Q80" s="191">
        <f>IFERROR(Q79/Q$11,"")</f>
        <v>-1.0287497092861577E-2</v>
      </c>
      <c r="R80" s="190">
        <f t="shared" ref="R80:AO80" si="148">IFERROR(R79/R$11,"")</f>
        <v>-1.0037096422329507E-2</v>
      </c>
      <c r="S80" s="190">
        <f t="shared" si="148"/>
        <v>-1.0382287041422786E-2</v>
      </c>
      <c r="T80" s="190">
        <f t="shared" si="148"/>
        <v>-5.9999167721716514E-3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-9.1584699774118414E-3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-606.72155000000009</v>
      </c>
      <c r="E81" s="188">
        <v>-453.19112999999999</v>
      </c>
      <c r="F81" s="188">
        <v>-28.657920000000001</v>
      </c>
      <c r="G81" s="188">
        <v>-477.37200000000001</v>
      </c>
      <c r="H81" s="188">
        <v>-58.13964</v>
      </c>
      <c r="I81" s="188">
        <v>-16.357860000000024</v>
      </c>
      <c r="J81" s="188">
        <v>-18.91</v>
      </c>
      <c r="K81" s="188">
        <v>-10.115</v>
      </c>
      <c r="L81" s="188">
        <v>0</v>
      </c>
      <c r="M81" s="188">
        <v>0</v>
      </c>
      <c r="N81" s="188">
        <v>0</v>
      </c>
      <c r="O81" s="188">
        <v>0</v>
      </c>
      <c r="P81" s="188">
        <f ca="1">SUMIF($D$4:$O$4,"&lt;"&amp;MONTH(TODAY()),$D81:$O81)</f>
        <v>-1624.0822400000004</v>
      </c>
      <c r="Q81" s="189">
        <v>0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0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 t="str">
        <f>IFERROR(D81/D$11,"")</f>
        <v/>
      </c>
      <c r="E82" s="190">
        <f t="shared" ref="E82:P82" si="151">IFERROR(E81/E$11,"")</f>
        <v>-0.25820300715420358</v>
      </c>
      <c r="F82" s="190">
        <f t="shared" si="151"/>
        <v>-8.5456707693823547E-3</v>
      </c>
      <c r="G82" s="190">
        <f t="shared" si="151"/>
        <v>-0.17470059186169465</v>
      </c>
      <c r="H82" s="190">
        <f t="shared" si="151"/>
        <v>-2.028786785387883E-2</v>
      </c>
      <c r="I82" s="190">
        <f t="shared" si="151"/>
        <v>-7.2662324560328695E-3</v>
      </c>
      <c r="J82" s="190">
        <f t="shared" si="151"/>
        <v>-3.6016074337756427E-3</v>
      </c>
      <c r="K82" s="190">
        <f t="shared" si="151"/>
        <v>-1.3215061800775424E-3</v>
      </c>
      <c r="L82" s="190">
        <f t="shared" si="151"/>
        <v>0</v>
      </c>
      <c r="M82" s="190">
        <f t="shared" si="151"/>
        <v>0</v>
      </c>
      <c r="N82" s="190">
        <f t="shared" si="151"/>
        <v>0</v>
      </c>
      <c r="O82" s="190">
        <f t="shared" si="151"/>
        <v>0</v>
      </c>
      <c r="P82" s="190">
        <f t="shared" ca="1" si="151"/>
        <v>-0.15168522148573224</v>
      </c>
      <c r="Q82" s="191">
        <f>IFERROR(Q81/Q$11,"")</f>
        <v>0</v>
      </c>
      <c r="R82" s="190">
        <f t="shared" ref="R82:AO82" si="152">IFERROR(R81/R$11,"")</f>
        <v>0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0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 t="str">
        <f>IFERROR(D83/D$11,"")</f>
        <v/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-256.27533</v>
      </c>
      <c r="E85" s="176">
        <f t="shared" ref="E85:AB85" si="159">E87+E89+E91+E97+E99</f>
        <v>-662.67323999999985</v>
      </c>
      <c r="F85" s="176">
        <f t="shared" si="159"/>
        <v>-802.93699000000004</v>
      </c>
      <c r="G85" s="176">
        <f t="shared" si="159"/>
        <v>-122.26626999999999</v>
      </c>
      <c r="H85" s="176">
        <f t="shared" si="159"/>
        <v>-1295.4307199999998</v>
      </c>
      <c r="I85" s="176">
        <f t="shared" si="159"/>
        <v>-54.253579999999999</v>
      </c>
      <c r="J85" s="176">
        <f t="shared" si="159"/>
        <v>-179.39678999999995</v>
      </c>
      <c r="K85" s="176">
        <f t="shared" si="159"/>
        <v>-273.10266000000001</v>
      </c>
      <c r="L85" s="176">
        <f t="shared" si="159"/>
        <v>-119.34058000000002</v>
      </c>
      <c r="M85" s="176">
        <f t="shared" si="159"/>
        <v>-478.74864999999988</v>
      </c>
      <c r="N85" s="176">
        <f t="shared" si="159"/>
        <v>-536.27897000000007</v>
      </c>
      <c r="O85" s="176">
        <f t="shared" si="159"/>
        <v>-869.35131999999999</v>
      </c>
      <c r="P85" s="176">
        <f t="shared" ca="1" si="159"/>
        <v>-3139.5825499999996</v>
      </c>
      <c r="Q85" s="177">
        <f>Q87+Q89+Q91+Q97+Q99+Q93+Q95</f>
        <v>-501.15638999999993</v>
      </c>
      <c r="R85" s="176">
        <f t="shared" ref="R85:T85" si="160">R87+R89+R91+R97+R99+R93+R95</f>
        <v>-755.00943999999981</v>
      </c>
      <c r="S85" s="176">
        <f t="shared" si="160"/>
        <v>-534.15417000000002</v>
      </c>
      <c r="T85" s="176">
        <f t="shared" si="160"/>
        <v>-765.55966000000012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-2555.8796599999996</v>
      </c>
      <c r="AD85" s="176">
        <v>-118.36285942500001</v>
      </c>
      <c r="AE85" s="176">
        <v>-118.36285942500001</v>
      </c>
      <c r="AF85" s="176">
        <v>-118.36285942500001</v>
      </c>
      <c r="AG85" s="176">
        <v>-118.36285942500001</v>
      </c>
      <c r="AH85" s="176">
        <v>-118.36285942500001</v>
      </c>
      <c r="AI85" s="176">
        <v>-118.36285942500001</v>
      </c>
      <c r="AJ85" s="176">
        <v>-118.36285942500001</v>
      </c>
      <c r="AK85" s="176">
        <v>-118.36285942500001</v>
      </c>
      <c r="AL85" s="176">
        <v>-118.36285942500001</v>
      </c>
      <c r="AM85" s="176">
        <v>-118.36285942500001</v>
      </c>
      <c r="AN85" s="176">
        <v>-118.36285942500001</v>
      </c>
      <c r="AO85" s="178">
        <v>-118.36285942500001</v>
      </c>
      <c r="AP85" s="5"/>
      <c r="AQ85" s="179">
        <v>-118.36285942500001</v>
      </c>
      <c r="AR85" s="178">
        <f ca="1">SUMIF($AD$4:$AO$4,"&lt;"&amp;MONTH(TODAY()),$AD85:$AO85)</f>
        <v>-591.81429712500005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5.2614133889910946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5.4679044061544735</v>
      </c>
      <c r="AV85" s="45">
        <f ca="1">IFERROR(($AC85/$AR85)-1,"")</f>
        <v>3.3187190178005439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 t="str">
        <f t="shared" ref="D86:AO86" si="162">IFERROR(D85/D$11,"")</f>
        <v/>
      </c>
      <c r="E86" s="196">
        <f t="shared" si="162"/>
        <v>-0.37755421940543987</v>
      </c>
      <c r="F86" s="196">
        <f t="shared" si="162"/>
        <v>-0.23943242095374864</v>
      </c>
      <c r="G86" s="196">
        <f t="shared" si="162"/>
        <v>-4.4744957252879844E-2</v>
      </c>
      <c r="H86" s="196">
        <f t="shared" si="162"/>
        <v>-0.4520414516019553</v>
      </c>
      <c r="I86" s="196">
        <f t="shared" si="162"/>
        <v>-2.4099675865423421E-2</v>
      </c>
      <c r="J86" s="196">
        <f t="shared" si="162"/>
        <v>-3.41679964283177E-2</v>
      </c>
      <c r="K86" s="196">
        <f t="shared" si="162"/>
        <v>-3.5680361145389604E-2</v>
      </c>
      <c r="L86" s="196">
        <f t="shared" si="162"/>
        <v>-9.5362556898503422E-3</v>
      </c>
      <c r="M86" s="196">
        <f t="shared" si="162"/>
        <v>-3.8464503798077754E-2</v>
      </c>
      <c r="N86" s="196">
        <f t="shared" si="162"/>
        <v>-2.9135707283246274E-2</v>
      </c>
      <c r="O86" s="196">
        <f t="shared" si="162"/>
        <v>-4.0304452720689554E-2</v>
      </c>
      <c r="P86" s="196">
        <f t="shared" ca="1" si="162"/>
        <v>-0.29322916213250988</v>
      </c>
      <c r="Q86" s="197">
        <f t="shared" si="162"/>
        <v>-2.7536088487696234E-2</v>
      </c>
      <c r="R86" s="196">
        <f t="shared" si="162"/>
        <v>-3.88108181517502E-2</v>
      </c>
      <c r="S86" s="196">
        <f t="shared" si="162"/>
        <v>-2.465218363038809E-2</v>
      </c>
      <c r="T86" s="196">
        <f t="shared" si="162"/>
        <v>-3.7689208293687756E-2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-3.2095483197696312E-2</v>
      </c>
      <c r="AD86" s="185">
        <f t="shared" si="162"/>
        <v>-7.2162622508567392E-3</v>
      </c>
      <c r="AE86" s="185">
        <f t="shared" si="162"/>
        <v>-6.9276670270024578E-3</v>
      </c>
      <c r="AF86" s="185">
        <f t="shared" si="162"/>
        <v>-6.6982430875615669E-3</v>
      </c>
      <c r="AG86" s="185">
        <f t="shared" si="162"/>
        <v>-6.4176590864384216E-3</v>
      </c>
      <c r="AH86" s="185">
        <f t="shared" si="162"/>
        <v>-6.1882854207892914E-3</v>
      </c>
      <c r="AI86" s="185">
        <f t="shared" si="162"/>
        <v>-6.0749687114019469E-3</v>
      </c>
      <c r="AJ86" s="185">
        <f t="shared" si="162"/>
        <v>-5.8613713894119955E-3</v>
      </c>
      <c r="AK86" s="185">
        <f t="shared" si="162"/>
        <v>-5.6141689830870737E-3</v>
      </c>
      <c r="AL86" s="185">
        <f t="shared" si="162"/>
        <v>-5.4156128618466194E-3</v>
      </c>
      <c r="AM86" s="185">
        <f t="shared" si="162"/>
        <v>-5.2564189326878737E-3</v>
      </c>
      <c r="AN86" s="185">
        <f t="shared" si="162"/>
        <v>-5.10278843590281E-3</v>
      </c>
      <c r="AO86" s="186">
        <f t="shared" si="162"/>
        <v>-4.9598451495795459E-3</v>
      </c>
      <c r="AP86" s="5"/>
      <c r="AQ86" s="146">
        <f>IFERROR(AQ85/AQ$11,"")</f>
        <v>-6.4176590864384216E-3</v>
      </c>
      <c r="AR86" s="147">
        <f ca="1">IFERROR(AR85/AR$11,"")</f>
        <v>-6.669928534562484E-3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-7.0557489591920874E-3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3.1271549207249338E-2</v>
      </c>
      <c r="AV86" s="45">
        <f ca="1">IF($AR86&lt;&gt;0,IFERROR(($AR86-$AC86),""),"")</f>
        <v>2.5425554663133829E-2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-29.331370000000003</v>
      </c>
      <c r="K87" s="176">
        <v>-185.94956000000002</v>
      </c>
      <c r="L87" s="176">
        <v>-56.164480000000005</v>
      </c>
      <c r="M87" s="176">
        <v>-367.33690999999993</v>
      </c>
      <c r="N87" s="176">
        <v>-343.53320000000008</v>
      </c>
      <c r="O87" s="176">
        <v>-523.24843999999996</v>
      </c>
      <c r="P87" s="176">
        <f ca="1">SUMIF($D$4:$O$4,"&lt;"&amp;MONTH(TODAY()),$D87:$O87)</f>
        <v>0</v>
      </c>
      <c r="Q87" s="177">
        <v>-163.821</v>
      </c>
      <c r="R87" s="176">
        <v>-221.48068000000001</v>
      </c>
      <c r="S87" s="176">
        <v>-157.31730999999999</v>
      </c>
      <c r="T87" s="176">
        <v>-392.62847999999997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-935.24747000000002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 t="str">
        <f t="shared" ref="D88:AO88" si="164">IFERROR(D87/D$11,"")</f>
        <v/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-5.5864664323016337E-3</v>
      </c>
      <c r="K88" s="185">
        <f t="shared" si="164"/>
        <v>-2.429396863299059E-2</v>
      </c>
      <c r="L88" s="185">
        <f t="shared" si="164"/>
        <v>-4.4879859136555712E-3</v>
      </c>
      <c r="M88" s="185">
        <f t="shared" si="164"/>
        <v>-2.9513257050164311E-2</v>
      </c>
      <c r="N88" s="185">
        <f t="shared" si="164"/>
        <v>-1.866394790248236E-2</v>
      </c>
      <c r="O88" s="185">
        <f t="shared" si="164"/>
        <v>-2.4258595490663733E-2</v>
      </c>
      <c r="P88" s="185">
        <f t="shared" ca="1" si="164"/>
        <v>0</v>
      </c>
      <c r="Q88" s="199">
        <f t="shared" si="164"/>
        <v>-9.0011613982271775E-3</v>
      </c>
      <c r="R88" s="185">
        <f t="shared" si="164"/>
        <v>-1.1385084662790415E-2</v>
      </c>
      <c r="S88" s="185">
        <f t="shared" si="164"/>
        <v>-7.2604791503522066E-3</v>
      </c>
      <c r="T88" s="185">
        <f t="shared" si="164"/>
        <v>-1.9329462271763399E-2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-1.1744379020987628E-2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-48.586330000000004</v>
      </c>
      <c r="E89" s="176">
        <v>-219.16164999999995</v>
      </c>
      <c r="F89" s="176">
        <v>-170.00307999999995</v>
      </c>
      <c r="G89" s="176">
        <v>-86.34881</v>
      </c>
      <c r="H89" s="176">
        <v>-123.81089999999999</v>
      </c>
      <c r="I89" s="176">
        <v>-32.825620000000001</v>
      </c>
      <c r="J89" s="176">
        <v>-42.723049999999994</v>
      </c>
      <c r="K89" s="176">
        <v>-18.261500000000002</v>
      </c>
      <c r="L89" s="176">
        <v>-38.281199999999998</v>
      </c>
      <c r="M89" s="176">
        <v>-4.2031800000000006</v>
      </c>
      <c r="N89" s="176">
        <v>-92.65916</v>
      </c>
      <c r="O89" s="176">
        <v>-26.001110000000001</v>
      </c>
      <c r="P89" s="176">
        <f ca="1">SUMIF($D$4:$O$4,"&lt;"&amp;MONTH(TODAY()),$D89:$O89)</f>
        <v>-647.91076999999984</v>
      </c>
      <c r="Q89" s="177">
        <v>-150.01575</v>
      </c>
      <c r="R89" s="176">
        <v>-59.537579999999998</v>
      </c>
      <c r="S89" s="176">
        <v>-59.123580000000004</v>
      </c>
      <c r="T89" s="176">
        <v>-47.861800000000002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-316.53871000000004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 t="str">
        <f t="shared" ref="D90:AO90" si="166">IFERROR(D89/D$11,"")</f>
        <v/>
      </c>
      <c r="E90" s="185">
        <f t="shared" si="166"/>
        <v>-0.12486607379733369</v>
      </c>
      <c r="F90" s="185">
        <f t="shared" si="166"/>
        <v>-5.0694200816422459E-2</v>
      </c>
      <c r="G90" s="185">
        <f t="shared" si="166"/>
        <v>-3.1600488117344581E-2</v>
      </c>
      <c r="H90" s="185">
        <f t="shared" si="166"/>
        <v>-4.3203899750149918E-2</v>
      </c>
      <c r="I90" s="185">
        <f t="shared" si="166"/>
        <v>-1.4581282969373825E-2</v>
      </c>
      <c r="J90" s="185">
        <f t="shared" si="166"/>
        <v>-8.137052061003092E-3</v>
      </c>
      <c r="K90" s="185">
        <f t="shared" si="166"/>
        <v>-2.3858314490841368E-3</v>
      </c>
      <c r="L90" s="185">
        <f t="shared" si="166"/>
        <v>-3.0589704802364702E-3</v>
      </c>
      <c r="M90" s="185">
        <f t="shared" si="166"/>
        <v>-3.3769961142241238E-4</v>
      </c>
      <c r="N90" s="185">
        <f t="shared" si="166"/>
        <v>-5.0341152905389545E-3</v>
      </c>
      <c r="O90" s="185">
        <f t="shared" si="166"/>
        <v>-1.2054511042560428E-3</v>
      </c>
      <c r="P90" s="185">
        <f t="shared" ca="1" si="166"/>
        <v>-6.0513246330703839E-2</v>
      </c>
      <c r="Q90" s="199">
        <f t="shared" si="166"/>
        <v>-8.2426305420312349E-3</v>
      </c>
      <c r="R90" s="185">
        <f t="shared" si="166"/>
        <v>-3.0604944364341726E-3</v>
      </c>
      <c r="S90" s="185">
        <f t="shared" si="166"/>
        <v>-2.7286604372028784E-3</v>
      </c>
      <c r="T90" s="185">
        <f t="shared" si="166"/>
        <v>-2.3562805667043957E-3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-3.9749378686418542E-3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-207.68899999999999</v>
      </c>
      <c r="E91" s="176">
        <f t="shared" ref="E91:O91" si="168">+E93+E95</f>
        <v>-443.51158999999984</v>
      </c>
      <c r="F91" s="176">
        <f t="shared" si="168"/>
        <v>-632.93391000000008</v>
      </c>
      <c r="G91" s="176">
        <f t="shared" si="168"/>
        <v>-34.667459999999991</v>
      </c>
      <c r="H91" s="176">
        <f t="shared" si="168"/>
        <v>-1171.6198199999999</v>
      </c>
      <c r="I91" s="176">
        <f t="shared" si="168"/>
        <v>-21.427959999999999</v>
      </c>
      <c r="J91" s="176">
        <f t="shared" si="168"/>
        <v>-107.34236999999996</v>
      </c>
      <c r="K91" s="176">
        <f t="shared" si="168"/>
        <v>-68.891599999999997</v>
      </c>
      <c r="L91" s="176">
        <f t="shared" si="168"/>
        <v>-24.894900000000003</v>
      </c>
      <c r="M91" s="176">
        <f t="shared" si="168"/>
        <v>-107.20855999999999</v>
      </c>
      <c r="N91" s="176">
        <f t="shared" si="168"/>
        <v>-100.08660999999999</v>
      </c>
      <c r="O91" s="176">
        <f t="shared" si="168"/>
        <v>-292.31296999999995</v>
      </c>
      <c r="P91" s="176">
        <f ca="1">SUMIF($D$4:$O$4,"&lt;"&amp;MONTH(TODAY()),$D91:$O91)</f>
        <v>-2490.4217799999997</v>
      </c>
      <c r="Q91" s="177">
        <f>+Q93+Q95</f>
        <v>-93.659819999999982</v>
      </c>
      <c r="R91" s="176">
        <f t="shared" ref="R91:AB91" si="169">+R93+R95</f>
        <v>-236.99558999999991</v>
      </c>
      <c r="S91" s="176">
        <f t="shared" si="169"/>
        <v>-158.85664</v>
      </c>
      <c r="T91" s="176">
        <f t="shared" si="169"/>
        <v>-155.58769000000001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-645.09973999999988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 t="str">
        <f t="shared" ref="D92:AO92" si="171">IFERROR(D91/D$11,"")</f>
        <v/>
      </c>
      <c r="E92" s="185">
        <f t="shared" si="171"/>
        <v>-0.25268814560810615</v>
      </c>
      <c r="F92" s="185">
        <f t="shared" si="171"/>
        <v>-0.18873822013732619</v>
      </c>
      <c r="G92" s="185">
        <f t="shared" si="171"/>
        <v>-1.2687015116809579E-2</v>
      </c>
      <c r="H92" s="185">
        <f t="shared" si="171"/>
        <v>-0.40883755185180537</v>
      </c>
      <c r="I92" s="185">
        <f t="shared" si="171"/>
        <v>-9.5183928960495962E-3</v>
      </c>
      <c r="J92" s="185">
        <f t="shared" si="171"/>
        <v>-2.0444477935012979E-2</v>
      </c>
      <c r="K92" s="185">
        <f t="shared" si="171"/>
        <v>-9.0005610633148801E-3</v>
      </c>
      <c r="L92" s="185">
        <f t="shared" si="171"/>
        <v>-1.9892992959583012E-3</v>
      </c>
      <c r="M92" s="185">
        <f t="shared" si="171"/>
        <v>-8.6135471364910329E-3</v>
      </c>
      <c r="N92" s="185">
        <f t="shared" si="171"/>
        <v>-5.4376440902249605E-3</v>
      </c>
      <c r="O92" s="185">
        <f t="shared" si="171"/>
        <v>-1.3552074987370287E-2</v>
      </c>
      <c r="P92" s="185">
        <f t="shared" ca="1" si="171"/>
        <v>-0.2325991689264402</v>
      </c>
      <c r="Q92" s="199">
        <f t="shared" si="171"/>
        <v>-5.1461482737189109E-3</v>
      </c>
      <c r="R92" s="185">
        <f t="shared" si="171"/>
        <v>-1.2182619526262806E-2</v>
      </c>
      <c r="S92" s="185">
        <f t="shared" si="171"/>
        <v>-7.3315220214165014E-3</v>
      </c>
      <c r="T92" s="185">
        <f t="shared" si="171"/>
        <v>-7.6597255089743358E-3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-8.1008461353021047E-3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-207.68899999999999</v>
      </c>
      <c r="E93" s="176">
        <v>-350.51986999999986</v>
      </c>
      <c r="F93" s="176">
        <v>-632.93391000000008</v>
      </c>
      <c r="G93" s="176">
        <v>0</v>
      </c>
      <c r="H93" s="176">
        <v>-1038.1769299999999</v>
      </c>
      <c r="I93" s="176">
        <v>0</v>
      </c>
      <c r="J93" s="176">
        <v>0</v>
      </c>
      <c r="K93" s="176">
        <v>0</v>
      </c>
      <c r="L93" s="176">
        <v>0</v>
      </c>
      <c r="M93" s="176">
        <v>-1.2292100000000001</v>
      </c>
      <c r="N93" s="176">
        <v>-19.647400000000001</v>
      </c>
      <c r="O93" s="176">
        <v>0</v>
      </c>
      <c r="P93" s="176">
        <f ca="1">SUMIF($D$4:$O$4,"&lt;"&amp;MONTH(TODAY()),$D93:$O93)</f>
        <v>-2229.3197099999998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 t="str">
        <f t="shared" ref="D94:AO94" si="173">IFERROR(D93/D$11,"")</f>
        <v/>
      </c>
      <c r="E94" s="185">
        <f t="shared" si="173"/>
        <v>-0.19970665467636242</v>
      </c>
      <c r="F94" s="185">
        <f t="shared" si="173"/>
        <v>-0.18873822013732619</v>
      </c>
      <c r="G94" s="185">
        <f t="shared" si="173"/>
        <v>0</v>
      </c>
      <c r="H94" s="185">
        <f t="shared" si="173"/>
        <v>-0.36227256248551948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-9.875944864520281E-5</v>
      </c>
      <c r="N94" s="185">
        <f t="shared" si="173"/>
        <v>-1.0674311828354052E-3</v>
      </c>
      <c r="O94" s="185">
        <f t="shared" si="173"/>
        <v>0</v>
      </c>
      <c r="P94" s="185">
        <f t="shared" ca="1" si="173"/>
        <v>-0.20821288826719653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-92.991720000000001</v>
      </c>
      <c r="F95" s="176">
        <v>0</v>
      </c>
      <c r="G95" s="176">
        <v>-34.667459999999991</v>
      </c>
      <c r="H95" s="176">
        <v>-133.44288999999998</v>
      </c>
      <c r="I95" s="176">
        <v>-21.427959999999999</v>
      </c>
      <c r="J95" s="176">
        <v>-107.34236999999996</v>
      </c>
      <c r="K95" s="176">
        <v>-68.891599999999997</v>
      </c>
      <c r="L95" s="176">
        <v>-24.894900000000003</v>
      </c>
      <c r="M95" s="176">
        <v>-105.97935</v>
      </c>
      <c r="N95" s="176">
        <v>-80.439209999999989</v>
      </c>
      <c r="O95" s="176">
        <v>-292.31296999999995</v>
      </c>
      <c r="P95" s="176">
        <f ca="1">SUMIF($D$4:$O$4,"&lt;"&amp;MONTH(TODAY()),$D95:$O95)</f>
        <v>-261.10206999999997</v>
      </c>
      <c r="Q95" s="177">
        <v>-93.659819999999982</v>
      </c>
      <c r="R95" s="176">
        <v>-236.99558999999991</v>
      </c>
      <c r="S95" s="176">
        <v>-158.85664</v>
      </c>
      <c r="T95" s="176">
        <v>-155.58769000000001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-645.09973999999988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 t="str">
        <f t="shared" ref="D96:AO96" si="175">IFERROR(D95/D$11,"")</f>
        <v/>
      </c>
      <c r="E96" s="185">
        <f t="shared" si="175"/>
        <v>-5.2981490931743737E-2</v>
      </c>
      <c r="F96" s="185">
        <f t="shared" si="175"/>
        <v>0</v>
      </c>
      <c r="G96" s="185">
        <f t="shared" si="175"/>
        <v>-1.2687015116809579E-2</v>
      </c>
      <c r="H96" s="185">
        <f t="shared" si="175"/>
        <v>-4.6564989366285864E-2</v>
      </c>
      <c r="I96" s="185">
        <f t="shared" si="175"/>
        <v>-9.5183928960495962E-3</v>
      </c>
      <c r="J96" s="185">
        <f t="shared" si="175"/>
        <v>-2.0444477935012979E-2</v>
      </c>
      <c r="K96" s="185">
        <f t="shared" si="175"/>
        <v>-9.0005610633148801E-3</v>
      </c>
      <c r="L96" s="185">
        <f t="shared" si="175"/>
        <v>-1.9892992959583012E-3</v>
      </c>
      <c r="M96" s="185">
        <f t="shared" si="175"/>
        <v>-8.51478768784583E-3</v>
      </c>
      <c r="N96" s="185">
        <f t="shared" si="175"/>
        <v>-4.370212907389555E-3</v>
      </c>
      <c r="O96" s="185">
        <f t="shared" si="175"/>
        <v>-1.3552074987370287E-2</v>
      </c>
      <c r="P96" s="185">
        <f t="shared" ca="1" si="175"/>
        <v>-2.438628065924368E-2</v>
      </c>
      <c r="Q96" s="199">
        <f t="shared" si="175"/>
        <v>-5.1461482737189109E-3</v>
      </c>
      <c r="R96" s="185">
        <f t="shared" si="175"/>
        <v>-1.2182619526262806E-2</v>
      </c>
      <c r="S96" s="185">
        <f t="shared" si="175"/>
        <v>-7.3315220214165014E-3</v>
      </c>
      <c r="T96" s="185">
        <f t="shared" si="175"/>
        <v>-7.6597255089743358E-3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-8.1008461353021047E-3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-1.25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-27.788799999999998</v>
      </c>
      <c r="P97" s="176">
        <f ca="1">SUMIF($D$4:$O$4,"&lt;"&amp;MONTH(TODAY()),$D97:$O97)</f>
        <v>-1.25</v>
      </c>
      <c r="Q97" s="177">
        <v>0</v>
      </c>
      <c r="R97" s="176">
        <v>0</v>
      </c>
      <c r="S97" s="176">
        <v>0</v>
      </c>
      <c r="T97" s="176">
        <v>-13.894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-13.894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 t="str">
        <f t="shared" ref="D98:AO98" si="177">IFERROR(D97/D$11,"")</f>
        <v/>
      </c>
      <c r="E98" s="185">
        <f t="shared" si="177"/>
        <v>0</v>
      </c>
      <c r="F98" s="185">
        <f t="shared" si="177"/>
        <v>0</v>
      </c>
      <c r="G98" s="185">
        <f t="shared" si="177"/>
        <v>-4.5745401872568625E-4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0</v>
      </c>
      <c r="O98" s="185">
        <f t="shared" si="177"/>
        <v>-1.2883311383994885E-3</v>
      </c>
      <c r="P98" s="185">
        <f t="shared" ca="1" si="177"/>
        <v>-1.1674687536584678E-4</v>
      </c>
      <c r="Q98" s="199">
        <f t="shared" si="177"/>
        <v>0</v>
      </c>
      <c r="R98" s="185">
        <f t="shared" si="177"/>
        <v>0</v>
      </c>
      <c r="S98" s="185">
        <f t="shared" si="177"/>
        <v>0</v>
      </c>
      <c r="T98" s="185">
        <f t="shared" si="177"/>
        <v>-6.8401443727128682E-4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-1.7447403746262161E-4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0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 t="str">
        <f t="shared" ref="D100:AO100" si="179">IFERROR(D99/D$11,"")</f>
        <v/>
      </c>
      <c r="E100" s="185">
        <f t="shared" si="179"/>
        <v>0</v>
      </c>
      <c r="F100" s="185">
        <f t="shared" si="179"/>
        <v>0</v>
      </c>
      <c r="G100" s="185">
        <f t="shared" si="179"/>
        <v>0</v>
      </c>
      <c r="H100" s="185">
        <f t="shared" si="179"/>
        <v>0</v>
      </c>
      <c r="I100" s="185">
        <f t="shared" si="179"/>
        <v>0</v>
      </c>
      <c r="J100" s="185">
        <f t="shared" si="179"/>
        <v>0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0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0</v>
      </c>
      <c r="E101" s="176">
        <f t="shared" si="181"/>
        <v>0</v>
      </c>
      <c r="F101" s="176">
        <f t="shared" si="181"/>
        <v>-7.1999999999999995E-2</v>
      </c>
      <c r="G101" s="176">
        <f t="shared" si="181"/>
        <v>-98.363400000000013</v>
      </c>
      <c r="H101" s="176">
        <f t="shared" si="181"/>
        <v>-18.197880000000001</v>
      </c>
      <c r="I101" s="176">
        <f t="shared" si="181"/>
        <v>-2.5028299999999999</v>
      </c>
      <c r="J101" s="176">
        <f t="shared" si="181"/>
        <v>0</v>
      </c>
      <c r="K101" s="176">
        <f t="shared" si="181"/>
        <v>0</v>
      </c>
      <c r="L101" s="176">
        <f t="shared" si="181"/>
        <v>-1.099</v>
      </c>
      <c r="M101" s="176">
        <f t="shared" si="181"/>
        <v>0</v>
      </c>
      <c r="N101" s="176">
        <f t="shared" si="181"/>
        <v>-1.099</v>
      </c>
      <c r="O101" s="176">
        <f t="shared" si="181"/>
        <v>-293.50047000000001</v>
      </c>
      <c r="P101" s="176">
        <f t="shared" ca="1" si="181"/>
        <v>-116.63328</v>
      </c>
      <c r="Q101" s="177">
        <f t="shared" si="181"/>
        <v>-31.818790000000003</v>
      </c>
      <c r="R101" s="176">
        <f t="shared" si="181"/>
        <v>-5.3626800000000001</v>
      </c>
      <c r="S101" s="176">
        <f t="shared" si="181"/>
        <v>5.3626800000000001</v>
      </c>
      <c r="T101" s="176">
        <f t="shared" si="181"/>
        <v>-324.43438000000003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-356.25317000000001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-600.20806746049971</v>
      </c>
      <c r="AR101" s="178">
        <f t="shared" ca="1" si="183"/>
        <v>-3001.0403373024983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2.2983241734222282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-0.88129010944244079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 t="str">
        <f t="shared" ref="D102:AC102" si="186">IFERROR(D101/D$11,"")</f>
        <v/>
      </c>
      <c r="E102" s="196">
        <f t="shared" si="186"/>
        <v>0</v>
      </c>
      <c r="F102" s="196">
        <f t="shared" si="186"/>
        <v>-2.1470096064038475E-5</v>
      </c>
      <c r="G102" s="196">
        <f t="shared" si="186"/>
        <v>-3.5997386100417736E-2</v>
      </c>
      <c r="H102" s="196">
        <f t="shared" si="186"/>
        <v>-6.3501628950702908E-3</v>
      </c>
      <c r="I102" s="196">
        <f t="shared" si="186"/>
        <v>-1.1117679560732712E-3</v>
      </c>
      <c r="J102" s="196">
        <f t="shared" si="186"/>
        <v>0</v>
      </c>
      <c r="K102" s="196">
        <f t="shared" si="186"/>
        <v>0</v>
      </c>
      <c r="L102" s="196">
        <f t="shared" si="186"/>
        <v>-8.7818787231849592E-5</v>
      </c>
      <c r="M102" s="196">
        <f t="shared" si="186"/>
        <v>0</v>
      </c>
      <c r="N102" s="196">
        <f t="shared" si="186"/>
        <v>-5.9707995456707261E-5</v>
      </c>
      <c r="O102" s="196">
        <f t="shared" si="186"/>
        <v>-1.3607129297986416E-2</v>
      </c>
      <c r="P102" s="196">
        <f t="shared" ca="1" si="186"/>
        <v>-1.0893256802935928E-2</v>
      </c>
      <c r="Q102" s="197">
        <f t="shared" si="186"/>
        <v>-1.748286631666862E-3</v>
      </c>
      <c r="R102" s="196">
        <f t="shared" si="186"/>
        <v>-2.7566542517140955E-4</v>
      </c>
      <c r="S102" s="196">
        <f t="shared" si="186"/>
        <v>2.4749740718304158E-4</v>
      </c>
      <c r="T102" s="196">
        <f t="shared" si="186"/>
        <v>-1.5972203819429886E-2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-4.4736525787215861E-3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-3.2543407421922549E-2</v>
      </c>
      <c r="AR102" s="147">
        <f ca="1">IFERROR(AR101/AR$11,"")</f>
        <v>-3.3822644495726209E-2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-2.002518228098785E-2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1.5972203819429886E-2</v>
      </c>
      <c r="AV102" s="45">
        <f ca="1">IF($AR102&lt;&gt;0,IFERROR(($AR102-$AC102),""),"")</f>
        <v>-2.9348991917004623E-2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-221.21438000000001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-221.21438000000001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 t="str">
        <f>IFERROR(D103/D$11,"")</f>
        <v/>
      </c>
      <c r="E104" s="185">
        <f t="shared" ref="E104:P104" si="188">IFERROR(E103/E$11,"")</f>
        <v>0</v>
      </c>
      <c r="F104" s="185">
        <f t="shared" si="188"/>
        <v>0</v>
      </c>
      <c r="G104" s="185">
        <f t="shared" si="188"/>
        <v>0</v>
      </c>
      <c r="H104" s="185">
        <f t="shared" si="188"/>
        <v>0</v>
      </c>
      <c r="I104" s="185">
        <f t="shared" si="188"/>
        <v>0</v>
      </c>
      <c r="J104" s="185">
        <f t="shared" si="188"/>
        <v>0</v>
      </c>
      <c r="K104" s="185">
        <f t="shared" si="188"/>
        <v>0</v>
      </c>
      <c r="L104" s="185">
        <f t="shared" si="188"/>
        <v>0</v>
      </c>
      <c r="M104" s="185">
        <f t="shared" si="188"/>
        <v>0</v>
      </c>
      <c r="N104" s="185">
        <f t="shared" si="188"/>
        <v>0</v>
      </c>
      <c r="O104" s="185">
        <f t="shared" si="188"/>
        <v>0</v>
      </c>
      <c r="P104" s="185">
        <f t="shared" ca="1" si="188"/>
        <v>0</v>
      </c>
      <c r="Q104" s="199">
        <f>IFERROR(Q103/Q$11,"")</f>
        <v>0</v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-1.0890587998561725E-2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-2.7779016858637266E-3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-2.1798299999999999</v>
      </c>
      <c r="J105" s="176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-293.50047000000001</v>
      </c>
      <c r="P105" s="176">
        <f ca="1">SUMIF($D$4:$O$4,"&lt;"&amp;MONTH(TODAY()),$D105:$O105)</f>
        <v>0</v>
      </c>
      <c r="Q105" s="177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 t="str">
        <f>IFERROR(D105/D$11,"")</f>
        <v/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0</v>
      </c>
      <c r="I106" s="185">
        <f t="shared" si="192"/>
        <v>-9.6828995324780296E-4</v>
      </c>
      <c r="J106" s="185">
        <f t="shared" si="192"/>
        <v>0</v>
      </c>
      <c r="K106" s="185">
        <f t="shared" si="192"/>
        <v>0</v>
      </c>
      <c r="L106" s="185">
        <f t="shared" si="192"/>
        <v>0</v>
      </c>
      <c r="M106" s="185">
        <f t="shared" si="192"/>
        <v>0</v>
      </c>
      <c r="N106" s="185">
        <f t="shared" si="192"/>
        <v>0</v>
      </c>
      <c r="O106" s="185">
        <f t="shared" si="192"/>
        <v>-1.3607129297986416E-2</v>
      </c>
      <c r="P106" s="185">
        <f t="shared" ca="1" si="192"/>
        <v>0</v>
      </c>
      <c r="Q106" s="199">
        <f>IFERROR(Q105/Q$11,"")</f>
        <v>0</v>
      </c>
      <c r="R106" s="185">
        <f t="shared" ref="R106:AO106" si="193">IFERROR(R105/R$11,"")</f>
        <v>0</v>
      </c>
      <c r="S106" s="185">
        <f t="shared" si="193"/>
        <v>0</v>
      </c>
      <c r="T106" s="185">
        <f t="shared" si="193"/>
        <v>0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0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-98.061900000000009</v>
      </c>
      <c r="H107" s="176">
        <v>-11.980030000000001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-110.04193000000001</v>
      </c>
      <c r="Q107" s="177">
        <v>-29.064790000000002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-29.064790000000002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 t="str">
        <f>IFERROR(D107/D$11,"")</f>
        <v/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-3.5887048191101098E-2</v>
      </c>
      <c r="H108" s="185">
        <f t="shared" si="196"/>
        <v>-4.1804398088034949E-3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0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-1.0277641189381789E-2</v>
      </c>
      <c r="Q108" s="199">
        <f>IFERROR(Q107/Q$11,"")</f>
        <v>-1.5969678233900375E-3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-3.6498137752290417E-4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-4.3188500000000003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-4.3188500000000003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 t="str">
        <f>IFERROR(D109/D$11,"")</f>
        <v/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-1.5070657142136517E-3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-4.0336979413902992E-4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-7.1999999999999995E-2</v>
      </c>
      <c r="G111" s="176">
        <v>-0.30149999999999999</v>
      </c>
      <c r="H111" s="176">
        <v>-1.899</v>
      </c>
      <c r="I111" s="176">
        <v>-0.32300000000000001</v>
      </c>
      <c r="J111" s="176">
        <v>0</v>
      </c>
      <c r="K111" s="176">
        <v>0</v>
      </c>
      <c r="L111" s="176">
        <v>-1.099</v>
      </c>
      <c r="M111" s="176">
        <v>0</v>
      </c>
      <c r="N111" s="176">
        <v>-1.099</v>
      </c>
      <c r="O111" s="176">
        <v>0</v>
      </c>
      <c r="P111" s="176">
        <f ca="1">SUMIF($D$4:$O$4,"&lt;"&amp;MONTH(TODAY()),$D111:$O111)</f>
        <v>-2.2725</v>
      </c>
      <c r="Q111" s="177">
        <v>-2.754</v>
      </c>
      <c r="R111" s="176">
        <v>-5.3626800000000001</v>
      </c>
      <c r="S111" s="176">
        <v>5.3626800000000001</v>
      </c>
      <c r="T111" s="176">
        <v>-103.22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-105.974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 t="str">
        <f>IFERROR(D111/D$11,"")</f>
        <v/>
      </c>
      <c r="E112" s="185">
        <f t="shared" ref="E112:P112" si="204">IFERROR(E111/E$11,"")</f>
        <v>0</v>
      </c>
      <c r="F112" s="185">
        <f t="shared" si="204"/>
        <v>-2.1470096064038475E-5</v>
      </c>
      <c r="G112" s="185">
        <f t="shared" si="204"/>
        <v>-1.1033790931663551E-4</v>
      </c>
      <c r="H112" s="185">
        <f t="shared" si="204"/>
        <v>-6.6265737205314478E-4</v>
      </c>
      <c r="I112" s="185">
        <f t="shared" si="204"/>
        <v>-1.4347800282546821E-4</v>
      </c>
      <c r="J112" s="185">
        <f t="shared" si="204"/>
        <v>0</v>
      </c>
      <c r="K112" s="185">
        <f t="shared" si="204"/>
        <v>0</v>
      </c>
      <c r="L112" s="185">
        <f t="shared" si="204"/>
        <v>-8.7818787231849592E-5</v>
      </c>
      <c r="M112" s="185">
        <f t="shared" si="204"/>
        <v>0</v>
      </c>
      <c r="N112" s="185">
        <f t="shared" si="204"/>
        <v>-5.9707995456707261E-5</v>
      </c>
      <c r="O112" s="185">
        <f t="shared" si="204"/>
        <v>0</v>
      </c>
      <c r="P112" s="185">
        <f t="shared" ca="1" si="204"/>
        <v>-2.1224581941510945E-4</v>
      </c>
      <c r="Q112" s="199">
        <f>IFERROR(Q111/Q$11,"")</f>
        <v>-1.5131880827682441E-4</v>
      </c>
      <c r="R112" s="185">
        <f t="shared" ref="R112:AO112" si="205">IFERROR(R111/R$11,"")</f>
        <v>-2.7566542517140955E-4</v>
      </c>
      <c r="S112" s="185">
        <f t="shared" si="205"/>
        <v>2.4749740718304158E-4</v>
      </c>
      <c r="T112" s="185">
        <f t="shared" si="205"/>
        <v>-5.0816158208681602E-3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-1.3307695153349549E-3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-600.20806746049971</v>
      </c>
      <c r="AE113" s="176">
        <v>-600.20806746049971</v>
      </c>
      <c r="AF113" s="176">
        <v>-600.20806746049971</v>
      </c>
      <c r="AG113" s="176">
        <v>-600.20806746049971</v>
      </c>
      <c r="AH113" s="176">
        <v>-600.20806746049971</v>
      </c>
      <c r="AI113" s="176">
        <v>-600.20806746049971</v>
      </c>
      <c r="AJ113" s="176">
        <v>-600.20806746049971</v>
      </c>
      <c r="AK113" s="176">
        <v>-600.20806746049971</v>
      </c>
      <c r="AL113" s="176">
        <v>-600.20806746049971</v>
      </c>
      <c r="AM113" s="176">
        <v>-600.20806746049971</v>
      </c>
      <c r="AN113" s="176">
        <v>-600.20806746049971</v>
      </c>
      <c r="AO113" s="178">
        <v>-600.20806746049971</v>
      </c>
      <c r="AP113" s="5"/>
      <c r="AQ113" s="179">
        <v>-600.20806746049971</v>
      </c>
      <c r="AR113" s="178">
        <f ca="1">SUMIF($AD$4:$AO$4,"&lt;"&amp;MONTH(TODAY()),$AD113:$AO113)</f>
        <v>-3001.0403373024983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 t="str">
        <f>IFERROR(D113/D$11,"")</f>
        <v/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-3.6593056647295334E-2</v>
      </c>
      <c r="AE114" s="185">
        <f t="shared" si="209"/>
        <v>-3.5129614631536438E-2</v>
      </c>
      <c r="AF114" s="185">
        <f t="shared" si="209"/>
        <v>-3.3966225203552518E-2</v>
      </c>
      <c r="AG114" s="185">
        <f t="shared" si="209"/>
        <v>-3.2543407421922549E-2</v>
      </c>
      <c r="AH114" s="185">
        <f t="shared" si="209"/>
        <v>-3.1380272928092326E-2</v>
      </c>
      <c r="AI114" s="185">
        <f t="shared" si="209"/>
        <v>-3.0805653461455855E-2</v>
      </c>
      <c r="AJ114" s="185">
        <f t="shared" si="209"/>
        <v>-2.9722519474416943E-2</v>
      </c>
      <c r="AK114" s="185">
        <f t="shared" si="209"/>
        <v>-2.846897694179604E-2</v>
      </c>
      <c r="AL114" s="185">
        <f t="shared" si="209"/>
        <v>-2.7462115613917249E-2</v>
      </c>
      <c r="AM114" s="185">
        <f t="shared" si="209"/>
        <v>-2.6654856638965243E-2</v>
      </c>
      <c r="AN114" s="185">
        <f t="shared" si="209"/>
        <v>-2.5875809359892126E-2</v>
      </c>
      <c r="AO114" s="186">
        <f t="shared" si="209"/>
        <v>-2.5150956022812154E-2</v>
      </c>
      <c r="AP114" s="5"/>
      <c r="AQ114" s="193">
        <f t="shared" ref="AQ114" si="211">IFERROR(AQ113/AQ$11,"")</f>
        <v>-3.2543407421922549E-2</v>
      </c>
      <c r="AR114" s="186">
        <f ca="1">IFERROR(AR113/AR$11,"")</f>
        <v>-3.3822644495726209E-2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0</v>
      </c>
      <c r="E115" s="176">
        <v>-51.107520000000001</v>
      </c>
      <c r="F115" s="176">
        <v>-10.61256</v>
      </c>
      <c r="G115" s="176">
        <v>-64.737489999999994</v>
      </c>
      <c r="H115" s="176">
        <v>-13.61314</v>
      </c>
      <c r="I115" s="176">
        <v>-3.0005799999999998</v>
      </c>
      <c r="J115" s="176">
        <v>0</v>
      </c>
      <c r="K115" s="176">
        <v>0</v>
      </c>
      <c r="L115" s="176">
        <v>0</v>
      </c>
      <c r="M115" s="176">
        <v>0</v>
      </c>
      <c r="N115" s="176">
        <v>0</v>
      </c>
      <c r="O115" s="176">
        <v>0</v>
      </c>
      <c r="P115" s="176">
        <f ca="1">SUMIF($D$4:$O$4,"&lt;"&amp;MONTH(TODAY()),$D115:$O115)</f>
        <v>-140.07070999999999</v>
      </c>
      <c r="Q115" s="177">
        <v>0</v>
      </c>
      <c r="R115" s="176">
        <v>0</v>
      </c>
      <c r="S115" s="176">
        <v>0</v>
      </c>
      <c r="T115" s="176">
        <v>-22.28688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-22.28688</v>
      </c>
      <c r="AD115" s="176">
        <v>-120.46130200887494</v>
      </c>
      <c r="AE115" s="176">
        <v>-120.46130200887494</v>
      </c>
      <c r="AF115" s="176">
        <v>-120.46130200887494</v>
      </c>
      <c r="AG115" s="176">
        <v>-120.46130200887494</v>
      </c>
      <c r="AH115" s="176">
        <v>-120.46130200887494</v>
      </c>
      <c r="AI115" s="176">
        <v>-120.46130200887494</v>
      </c>
      <c r="AJ115" s="176">
        <v>-120.46130200887494</v>
      </c>
      <c r="AK115" s="176">
        <v>-120.46130200887494</v>
      </c>
      <c r="AL115" s="176">
        <v>-120.46130200887494</v>
      </c>
      <c r="AM115" s="176">
        <v>-120.46130200887494</v>
      </c>
      <c r="AN115" s="176">
        <v>-120.46130200887494</v>
      </c>
      <c r="AO115" s="178">
        <v>-120.46130200887494</v>
      </c>
      <c r="AP115" s="5"/>
      <c r="AQ115" s="179">
        <v>-120.46130200887494</v>
      </c>
      <c r="AR115" s="178">
        <f ca="1">SUMIF($AD$4:$AO$4,"&lt;"&amp;MONTH(TODAY()),$AD115:$AO115)</f>
        <v>-602.3065100443747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-0.65573456740445146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-0.81498722304729843</v>
      </c>
      <c r="AV115" s="45">
        <f ca="1">IFERROR(($AC115/$AR115)-1,"")</f>
        <v>-0.96299744460945969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 t="str">
        <f t="shared" ref="D116:AO116" si="212">IFERROR(D115/D$11,"")</f>
        <v/>
      </c>
      <c r="E116" s="196">
        <f t="shared" si="212"/>
        <v>-2.9118211894821514E-2</v>
      </c>
      <c r="F116" s="196">
        <f t="shared" si="212"/>
        <v>-3.1646205928523912E-3</v>
      </c>
      <c r="G116" s="196">
        <f t="shared" si="212"/>
        <v>-2.3691539970171139E-2</v>
      </c>
      <c r="H116" s="196">
        <f t="shared" si="212"/>
        <v>-4.7503146802483128E-3</v>
      </c>
      <c r="I116" s="196">
        <f t="shared" si="212"/>
        <v>-1.3328706678577193E-3</v>
      </c>
      <c r="J116" s="196">
        <f t="shared" si="212"/>
        <v>0</v>
      </c>
      <c r="K116" s="196">
        <f t="shared" si="212"/>
        <v>0</v>
      </c>
      <c r="L116" s="196">
        <f t="shared" si="212"/>
        <v>0</v>
      </c>
      <c r="M116" s="196">
        <f t="shared" si="212"/>
        <v>0</v>
      </c>
      <c r="N116" s="196">
        <f t="shared" si="212"/>
        <v>0</v>
      </c>
      <c r="O116" s="196">
        <f t="shared" si="212"/>
        <v>0</v>
      </c>
      <c r="P116" s="196">
        <f t="shared" ca="1" si="212"/>
        <v>-1.3082254178220534E-2</v>
      </c>
      <c r="Q116" s="197">
        <f t="shared" si="212"/>
        <v>0</v>
      </c>
      <c r="R116" s="196">
        <f t="shared" si="212"/>
        <v>0</v>
      </c>
      <c r="S116" s="196">
        <f t="shared" si="212"/>
        <v>0</v>
      </c>
      <c r="T116" s="196">
        <f t="shared" si="212"/>
        <v>-1.0972036621370877E-3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-2.7986770807866362E-4</v>
      </c>
      <c r="AD116" s="185">
        <f t="shared" si="212"/>
        <v>-7.3441985991096487E-3</v>
      </c>
      <c r="AE116" s="185">
        <f t="shared" si="212"/>
        <v>-7.050486901133495E-3</v>
      </c>
      <c r="AF116" s="185">
        <f t="shared" si="212"/>
        <v>-6.8169955289977381E-3</v>
      </c>
      <c r="AG116" s="185">
        <f t="shared" si="212"/>
        <v>-6.5314370838710336E-3</v>
      </c>
      <c r="AH116" s="185">
        <f t="shared" si="212"/>
        <v>-6.2979968768257597E-3</v>
      </c>
      <c r="AI116" s="185">
        <f t="shared" si="212"/>
        <v>-6.1826711875134785E-3</v>
      </c>
      <c r="AJ116" s="185">
        <f t="shared" si="212"/>
        <v>-5.9652870212512374E-3</v>
      </c>
      <c r="AK116" s="185">
        <f t="shared" si="212"/>
        <v>-5.7137019896772419E-3</v>
      </c>
      <c r="AL116" s="185">
        <f t="shared" si="212"/>
        <v>-5.5116256880176585E-3</v>
      </c>
      <c r="AM116" s="185">
        <f t="shared" si="212"/>
        <v>-5.3496094265693432E-3</v>
      </c>
      <c r="AN116" s="185">
        <f t="shared" si="212"/>
        <v>-5.1932552309973297E-3</v>
      </c>
      <c r="AO116" s="186">
        <f t="shared" si="212"/>
        <v>-5.0477777183081524E-3</v>
      </c>
      <c r="AP116" s="5"/>
      <c r="AQ116" s="146">
        <f>IFERROR(AQ115/AQ$11,"")</f>
        <v>-6.5314370838710336E-3</v>
      </c>
      <c r="AR116" s="147">
        <f ca="1">IFERROR(AR115/AR$11,"")</f>
        <v>-6.7881789902909323E-3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-2.2594336308034053E-2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-5.4342334217339456E-3</v>
      </c>
      <c r="AV116" s="45">
        <f ca="1">IF($AR116&lt;&gt;0,IFERROR(($AR116-$AC116),""),"")</f>
        <v>-6.5083112822122684E-3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-584.66846000000021</v>
      </c>
      <c r="E117" s="176">
        <f t="shared" ref="E117:AB117" si="214">+E119+E121+E123</f>
        <v>-47.757079999999959</v>
      </c>
      <c r="F117" s="176">
        <f t="shared" si="214"/>
        <v>12.521849999999977</v>
      </c>
      <c r="G117" s="176">
        <f t="shared" si="214"/>
        <v>12.521860000000103</v>
      </c>
      <c r="H117" s="176">
        <f t="shared" si="214"/>
        <v>699.03985999999998</v>
      </c>
      <c r="I117" s="176">
        <f t="shared" si="214"/>
        <v>-116.46203000000003</v>
      </c>
      <c r="J117" s="176">
        <f t="shared" si="214"/>
        <v>444.50630999999981</v>
      </c>
      <c r="K117" s="176">
        <f t="shared" si="214"/>
        <v>-2037.1977599999998</v>
      </c>
      <c r="L117" s="176">
        <f t="shared" si="214"/>
        <v>-149.87234000000009</v>
      </c>
      <c r="M117" s="176">
        <f t="shared" si="214"/>
        <v>-2236.1271799999995</v>
      </c>
      <c r="N117" s="176">
        <f t="shared" si="214"/>
        <v>-796.92005000000006</v>
      </c>
      <c r="O117" s="176">
        <f t="shared" si="214"/>
        <v>-3912.1464599999999</v>
      </c>
      <c r="P117" s="176">
        <f t="shared" ca="1" si="214"/>
        <v>91.658029999999826</v>
      </c>
      <c r="Q117" s="177">
        <f t="shared" si="214"/>
        <v>-599.64993999999945</v>
      </c>
      <c r="R117" s="176">
        <f t="shared" si="214"/>
        <v>-607.33077000000003</v>
      </c>
      <c r="S117" s="176">
        <f t="shared" si="214"/>
        <v>-642.11637999999982</v>
      </c>
      <c r="T117" s="176">
        <f t="shared" si="214"/>
        <v>-481.75465999999966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-2330.8517499999989</v>
      </c>
      <c r="AD117" s="176">
        <v>-600.20806746049971</v>
      </c>
      <c r="AE117" s="176">
        <v>-600.20806746049971</v>
      </c>
      <c r="AF117" s="176">
        <v>-600.20806746049971</v>
      </c>
      <c r="AG117" s="176">
        <v>-600.20806746049971</v>
      </c>
      <c r="AH117" s="176">
        <v>-600.20806746049971</v>
      </c>
      <c r="AI117" s="176">
        <v>-600.20806746049971</v>
      </c>
      <c r="AJ117" s="176">
        <v>-600.20806746049971</v>
      </c>
      <c r="AK117" s="176">
        <v>-600.20806746049971</v>
      </c>
      <c r="AL117" s="176">
        <v>-600.20806746049971</v>
      </c>
      <c r="AM117" s="176">
        <v>-600.20806746049971</v>
      </c>
      <c r="AN117" s="176">
        <v>-600.20806746049971</v>
      </c>
      <c r="AO117" s="178">
        <v>-600.20806746049971</v>
      </c>
      <c r="AP117" s="5"/>
      <c r="AQ117" s="179">
        <v>-600.20806746049971</v>
      </c>
      <c r="AR117" s="178">
        <f ca="1">SUMIF($AD$4:$AO$4,"&lt;"&amp;MONTH(TODAY()),$AD117:$AO117)</f>
        <v>-3001.0403373024983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-39.4730910583568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-0.19735390755689164</v>
      </c>
      <c r="AV117" s="45">
        <f ca="1">IFERROR(($AC117/$AR117)-1,"")</f>
        <v>-0.22331875349096508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 t="str">
        <f t="shared" ref="D118:AO118" si="216">IFERROR(D117/D$11,"")</f>
        <v/>
      </c>
      <c r="E118" s="201">
        <f t="shared" si="216"/>
        <v>-2.7209318216143953E-2</v>
      </c>
      <c r="F118" s="201">
        <f t="shared" si="216"/>
        <v>3.733962811103885E-3</v>
      </c>
      <c r="G118" s="202">
        <f t="shared" si="216"/>
        <v>4.5825401431363747E-3</v>
      </c>
      <c r="H118" s="202">
        <f t="shared" si="216"/>
        <v>0.24393044580726603</v>
      </c>
      <c r="I118" s="202">
        <f t="shared" si="216"/>
        <v>-5.1732939533745408E-2</v>
      </c>
      <c r="J118" s="202">
        <f t="shared" si="216"/>
        <v>8.4660879452997342E-2</v>
      </c>
      <c r="K118" s="202">
        <f t="shared" si="216"/>
        <v>-0.26615614729413006</v>
      </c>
      <c r="L118" s="202">
        <f t="shared" si="216"/>
        <v>-1.1975984657324322E-2</v>
      </c>
      <c r="M118" s="202">
        <f t="shared" si="216"/>
        <v>-0.17965903905545194</v>
      </c>
      <c r="N118" s="202">
        <f t="shared" si="216"/>
        <v>-4.3296177183584104E-2</v>
      </c>
      <c r="O118" s="202">
        <f t="shared" si="216"/>
        <v>-0.18137307485020326</v>
      </c>
      <c r="P118" s="202">
        <f t="shared" ca="1" si="216"/>
        <v>8.5606308837512194E-3</v>
      </c>
      <c r="Q118" s="203">
        <f t="shared" si="216"/>
        <v>-3.2947826544687427E-2</v>
      </c>
      <c r="R118" s="202">
        <f t="shared" si="216"/>
        <v>-3.1219482596710885E-2</v>
      </c>
      <c r="S118" s="202">
        <f t="shared" si="216"/>
        <v>-2.963483541060824E-2</v>
      </c>
      <c r="T118" s="202">
        <f t="shared" si="216"/>
        <v>-2.3717226332425498E-2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-2.9269693072500141E-2</v>
      </c>
      <c r="AD118" s="204">
        <f t="shared" si="216"/>
        <v>-3.6593056647295334E-2</v>
      </c>
      <c r="AE118" s="204">
        <f t="shared" si="216"/>
        <v>-3.5129614631536438E-2</v>
      </c>
      <c r="AF118" s="204">
        <f t="shared" si="216"/>
        <v>-3.3966225203552518E-2</v>
      </c>
      <c r="AG118" s="204">
        <f t="shared" si="216"/>
        <v>-3.2543407421922549E-2</v>
      </c>
      <c r="AH118" s="204">
        <f t="shared" si="216"/>
        <v>-3.1380272928092326E-2</v>
      </c>
      <c r="AI118" s="204">
        <f t="shared" si="216"/>
        <v>-3.0805653461455855E-2</v>
      </c>
      <c r="AJ118" s="204">
        <f t="shared" si="216"/>
        <v>-2.9722519474416943E-2</v>
      </c>
      <c r="AK118" s="204">
        <f t="shared" si="216"/>
        <v>-2.846897694179604E-2</v>
      </c>
      <c r="AL118" s="204">
        <f t="shared" si="216"/>
        <v>-2.7462115613917249E-2</v>
      </c>
      <c r="AM118" s="204">
        <f t="shared" si="216"/>
        <v>-2.6654856638965243E-2</v>
      </c>
      <c r="AN118" s="204">
        <f t="shared" si="216"/>
        <v>-2.5875809359892126E-2</v>
      </c>
      <c r="AO118" s="205">
        <f t="shared" si="216"/>
        <v>-2.5150956022812154E-2</v>
      </c>
      <c r="AP118" s="56"/>
      <c r="AQ118" s="206">
        <f>IFERROR(AQ117/AQ$11,"")</f>
        <v>-3.2543407421922549E-2</v>
      </c>
      <c r="AR118" s="205">
        <f ca="1">IFERROR(AR117/AR$11,"")</f>
        <v>-3.3822644495726209E-2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2.8299766475561872E-2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-8.826181089497051E-3</v>
      </c>
      <c r="AV118" s="45">
        <f ca="1">IF($AR118&lt;&gt;0,IFERROR(($AR118-$AC118),""),"")</f>
        <v>-4.5529514232260683E-3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-584.66846000000021</v>
      </c>
      <c r="E119" s="156">
        <v>-47.757079999999959</v>
      </c>
      <c r="F119" s="156">
        <v>12.521849999999977</v>
      </c>
      <c r="G119" s="156">
        <v>12.521860000000103</v>
      </c>
      <c r="H119" s="156">
        <v>699.03985999999998</v>
      </c>
      <c r="I119" s="156">
        <v>-116.46203000000003</v>
      </c>
      <c r="J119" s="156">
        <v>448.51130999999981</v>
      </c>
      <c r="K119" s="156">
        <v>-2037.1977599999998</v>
      </c>
      <c r="L119" s="156">
        <v>-119.84734000000009</v>
      </c>
      <c r="M119" s="156">
        <v>-2236.1271799999995</v>
      </c>
      <c r="N119" s="156">
        <v>-796.92005000000006</v>
      </c>
      <c r="O119" s="156">
        <v>-3912.1464599999999</v>
      </c>
      <c r="P119" s="156">
        <f ca="1">SUMIF($D$4:$O$4,"&lt;"&amp;MONTH(TODAY()),$D119:$O119)</f>
        <v>91.658029999999826</v>
      </c>
      <c r="Q119" s="157">
        <v>-599.64993999999945</v>
      </c>
      <c r="R119" s="156">
        <v>-591.79376999999999</v>
      </c>
      <c r="S119" s="156">
        <v>-605.72037999999986</v>
      </c>
      <c r="T119" s="156">
        <v>-463.55665999999968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-2260.720749999999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 t="str">
        <f>IFERROR(D119/D$11,"")</f>
        <v/>
      </c>
      <c r="E120" s="154">
        <f t="shared" ref="E120:P120" si="218">IFERROR(E119/E$11,"")</f>
        <v>-2.7209318216143953E-2</v>
      </c>
      <c r="F120" s="154">
        <f t="shared" si="218"/>
        <v>3.733962811103885E-3</v>
      </c>
      <c r="G120" s="154">
        <f t="shared" si="218"/>
        <v>4.5825401431363747E-3</v>
      </c>
      <c r="H120" s="154">
        <f t="shared" si="218"/>
        <v>0.24393044580726603</v>
      </c>
      <c r="I120" s="154">
        <f t="shared" si="218"/>
        <v>-5.1732939533745408E-2</v>
      </c>
      <c r="J120" s="154">
        <f t="shared" si="218"/>
        <v>8.5423673623926555E-2</v>
      </c>
      <c r="K120" s="154">
        <f t="shared" si="218"/>
        <v>-0.26615614729413006</v>
      </c>
      <c r="L120" s="154">
        <f t="shared" si="218"/>
        <v>-9.5767498196206967E-3</v>
      </c>
      <c r="M120" s="154">
        <f t="shared" si="218"/>
        <v>-0.17965903905545194</v>
      </c>
      <c r="N120" s="154">
        <f t="shared" si="218"/>
        <v>-4.3296177183584104E-2</v>
      </c>
      <c r="O120" s="154">
        <f t="shared" si="218"/>
        <v>-0.18137307485020326</v>
      </c>
      <c r="P120" s="154">
        <f t="shared" ca="1" si="218"/>
        <v>8.5606308837512194E-3</v>
      </c>
      <c r="Q120" s="172">
        <f>IFERROR(Q119/Q$11,"")</f>
        <v>-3.2947826544687427E-2</v>
      </c>
      <c r="R120" s="154">
        <f t="shared" ref="R120:AO120" si="219">IFERROR(R119/R$11,"")</f>
        <v>-3.0420812209723747E-2</v>
      </c>
      <c r="S120" s="154">
        <f t="shared" si="219"/>
        <v>-2.7955094006714296E-2</v>
      </c>
      <c r="T120" s="154">
        <f t="shared" si="219"/>
        <v>-2.2821322004696776E-2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-2.8389022371385193E-2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 t="str">
        <f>IFERROR(D121/D$11,"")</f>
        <v/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-4.0049999999999999</v>
      </c>
      <c r="K123" s="156">
        <v>0</v>
      </c>
      <c r="L123" s="156">
        <v>-30.024999999999999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-15.537000000000001</v>
      </c>
      <c r="S123" s="156">
        <v>-36.396000000000001</v>
      </c>
      <c r="T123" s="156">
        <v>-18.198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-70.131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 t="str">
        <f>IFERROR(D123/D$11,"")</f>
        <v/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-7.627941709292147E-4</v>
      </c>
      <c r="K124" s="211">
        <f t="shared" si="226"/>
        <v>0</v>
      </c>
      <c r="L124" s="211">
        <f t="shared" si="226"/>
        <v>-2.3992348377036253E-3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-7.9867038698713886E-4</v>
      </c>
      <c r="S124" s="211">
        <f t="shared" si="227"/>
        <v>-1.679741403893945E-3</v>
      </c>
      <c r="T124" s="211">
        <f t="shared" si="227"/>
        <v>-8.9590432772872295E-4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-8.8067070111495012E-4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-2696.6271500000003</v>
      </c>
      <c r="E125" s="217">
        <f t="shared" ref="E125:AB125" si="230">E23+E49+E73+E85+E101+E115+E117</f>
        <v>-1887.320299999999</v>
      </c>
      <c r="F125" s="217">
        <f t="shared" si="230"/>
        <v>-4600.3457199999993</v>
      </c>
      <c r="G125" s="217">
        <f t="shared" si="230"/>
        <v>-3416.8753599999986</v>
      </c>
      <c r="H125" s="217">
        <f t="shared" si="230"/>
        <v>-4617.7733500000013</v>
      </c>
      <c r="I125" s="217">
        <f t="shared" si="230"/>
        <v>-2675.7761400000009</v>
      </c>
      <c r="J125" s="217">
        <f t="shared" si="230"/>
        <v>-4242.6695100000015</v>
      </c>
      <c r="K125" s="217">
        <f t="shared" si="230"/>
        <v>-9643.9754099999991</v>
      </c>
      <c r="L125" s="217">
        <f t="shared" si="230"/>
        <v>-4998.9962299999997</v>
      </c>
      <c r="M125" s="217">
        <f t="shared" si="230"/>
        <v>-9662.9802500000005</v>
      </c>
      <c r="N125" s="217">
        <f t="shared" si="230"/>
        <v>-10680.104869999997</v>
      </c>
      <c r="O125" s="217">
        <f t="shared" si="230"/>
        <v>-16313.399470000006</v>
      </c>
      <c r="P125" s="217">
        <f t="shared" ca="1" si="230"/>
        <v>-17218.941879999998</v>
      </c>
      <c r="Q125" s="218">
        <f t="shared" si="230"/>
        <v>-10667.599239999998</v>
      </c>
      <c r="R125" s="217">
        <f t="shared" si="230"/>
        <v>-11047.920990000002</v>
      </c>
      <c r="S125" s="217">
        <f t="shared" si="230"/>
        <v>-13456.623069999998</v>
      </c>
      <c r="T125" s="217">
        <f>T23+T49+T73+T85+T101+T115+T117</f>
        <v>-14170.071800000003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-49342.215100000001</v>
      </c>
      <c r="AD125" s="71">
        <v>-10431.333309143534</v>
      </c>
      <c r="AE125" s="71">
        <v>-10684.150731184072</v>
      </c>
      <c r="AF125" s="71">
        <v>-10900.675705189282</v>
      </c>
      <c r="AG125" s="71">
        <v>-11686.528556577754</v>
      </c>
      <c r="AH125" s="71">
        <v>-11939.466363130332</v>
      </c>
      <c r="AI125" s="71">
        <v>-12071.4732974003</v>
      </c>
      <c r="AJ125" s="71">
        <v>-12334.179114927256</v>
      </c>
      <c r="AK125" s="71">
        <v>-12663.170969714711</v>
      </c>
      <c r="AL125" s="71">
        <v>-12949.171844367344</v>
      </c>
      <c r="AM125" s="71">
        <v>-13194.081604241279</v>
      </c>
      <c r="AN125" s="71">
        <v>-13444.921766947653</v>
      </c>
      <c r="AO125" s="71">
        <v>-13692.267973747919</v>
      </c>
      <c r="AP125" s="5"/>
      <c r="AQ125" s="220">
        <v>-11686.528556577754</v>
      </c>
      <c r="AR125" s="221">
        <f ca="1">SUMIF($AD$4:$AO$4,"&lt;"&amp;MONTH(TODAY()),$AD125:$AO125)</f>
        <v>-55642.154665224974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3.1470847798205925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0.21251334229824725</v>
      </c>
      <c r="AV125" s="45">
        <f ca="1">IFERROR(($AC125/$AR125)-1,"")</f>
        <v>-0.11322242287576767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 t="str">
        <f>IFERROR(D125/D$11,"")</f>
        <v/>
      </c>
      <c r="E126" s="47">
        <f t="shared" ref="E126:P126" si="232">IFERROR(E125/E$11,"")</f>
        <v>-1.0752897500954472</v>
      </c>
      <c r="F126" s="47">
        <f t="shared" si="232"/>
        <v>-1.3718036741137256</v>
      </c>
      <c r="G126" s="48">
        <f t="shared" si="232"/>
        <v>-1.2504506919334202</v>
      </c>
      <c r="H126" s="48">
        <f t="shared" si="232"/>
        <v>-1.6113752253017628</v>
      </c>
      <c r="I126" s="48">
        <f t="shared" si="232"/>
        <v>-1.188591382585884</v>
      </c>
      <c r="J126" s="48">
        <f t="shared" si="232"/>
        <v>-0.80806081683073872</v>
      </c>
      <c r="K126" s="48">
        <f t="shared" si="232"/>
        <v>-1.2599676821384924</v>
      </c>
      <c r="L126" s="48">
        <f t="shared" si="232"/>
        <v>-0.39945931419034419</v>
      </c>
      <c r="M126" s="48">
        <f t="shared" si="232"/>
        <v>-0.77636091616524749</v>
      </c>
      <c r="N126" s="48">
        <f t="shared" si="232"/>
        <v>-0.5802435423613439</v>
      </c>
      <c r="O126" s="48">
        <f t="shared" si="232"/>
        <v>-0.75631407294847997</v>
      </c>
      <c r="P126" s="48">
        <f t="shared" ca="1" si="232"/>
        <v>-1.6082061292768954</v>
      </c>
      <c r="Q126" s="49">
        <f>IFERROR(Q125/Q$11,"")</f>
        <v>-0.58613231814508249</v>
      </c>
      <c r="R126" s="48">
        <f t="shared" ref="R126:AO126" si="233">IFERROR(R125/R$11,"")</f>
        <v>-0.56791190915148593</v>
      </c>
      <c r="S126" s="48">
        <f t="shared" si="233"/>
        <v>-0.62104755817324553</v>
      </c>
      <c r="T126" s="48">
        <f t="shared" si="233"/>
        <v>-0.69760570666264088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-0.61961533653707601</v>
      </c>
      <c r="AD126" s="223">
        <f t="shared" si="233"/>
        <v>-0.63597007668249816</v>
      </c>
      <c r="AE126" s="223">
        <f t="shared" si="233"/>
        <v>-0.62533331056308328</v>
      </c>
      <c r="AF126" s="223">
        <f t="shared" si="233"/>
        <v>-0.61687742292420888</v>
      </c>
      <c r="AG126" s="223">
        <f t="shared" si="233"/>
        <v>-0.6336460317399375</v>
      </c>
      <c r="AH126" s="223">
        <f t="shared" si="233"/>
        <v>-0.62422305430852065</v>
      </c>
      <c r="AI126" s="223">
        <f t="shared" si="233"/>
        <v>-0.61956785209889675</v>
      </c>
      <c r="AJ126" s="223">
        <f t="shared" si="233"/>
        <v>-0.61079298799744741</v>
      </c>
      <c r="AK126" s="223">
        <f t="shared" si="233"/>
        <v>-0.60063758201743012</v>
      </c>
      <c r="AL126" s="223">
        <f t="shared" si="233"/>
        <v>-0.59248063059049305</v>
      </c>
      <c r="AM126" s="223">
        <f t="shared" si="233"/>
        <v>-0.58594073074001907</v>
      </c>
      <c r="AN126" s="223">
        <f t="shared" si="233"/>
        <v>-0.57962938414368614</v>
      </c>
      <c r="AO126" s="223">
        <f t="shared" si="233"/>
        <v>-0.57375708246866708</v>
      </c>
      <c r="AP126" s="5"/>
      <c r="AQ126" s="52">
        <f t="shared" ref="AQ126" si="235">IFERROR(AQ125/AQ$11,"")</f>
        <v>-0.6336460317399375</v>
      </c>
      <c r="AR126" s="224">
        <f ca="1">IFERROR(AR125/AR$11,"")</f>
        <v>-0.62710413879665883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-0.5528449852707793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6.395967492270338E-2</v>
      </c>
      <c r="AV126" s="45">
        <f ca="1">IF($AR126&lt;&gt;0,IFERROR(($AR126-$AC126),""),"")</f>
        <v>-7.4888022595828163E-3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-2696.6271500000003</v>
      </c>
      <c r="E127" s="40">
        <f t="shared" si="236"/>
        <v>-132.14658999999915</v>
      </c>
      <c r="F127" s="40">
        <f t="shared" si="236"/>
        <v>-1246.8441899999998</v>
      </c>
      <c r="G127" s="40">
        <f t="shared" si="236"/>
        <v>-684.36028999999826</v>
      </c>
      <c r="H127" s="40">
        <f t="shared" si="236"/>
        <v>-1752.0389900000023</v>
      </c>
      <c r="I127" s="40">
        <f t="shared" si="236"/>
        <v>-424.55996999999888</v>
      </c>
      <c r="J127" s="40">
        <f t="shared" si="236"/>
        <v>1007.763899999999</v>
      </c>
      <c r="K127" s="40">
        <f t="shared" si="236"/>
        <v>-1989.8303499999929</v>
      </c>
      <c r="L127" s="40">
        <f t="shared" si="236"/>
        <v>7515.4102500000017</v>
      </c>
      <c r="M127" s="40">
        <f t="shared" si="236"/>
        <v>2783.5250400000004</v>
      </c>
      <c r="N127" s="40">
        <f t="shared" si="236"/>
        <v>7726.1402499999986</v>
      </c>
      <c r="O127" s="40">
        <f t="shared" si="236"/>
        <v>5256.210369999988</v>
      </c>
      <c r="P127" s="40">
        <f ca="1">SUMIF($D$4:$O$4,"&lt;"&amp;MONTH(TODAY()),$D127:$O127)</f>
        <v>-6512.01721</v>
      </c>
      <c r="Q127" s="41">
        <f t="shared" ref="Q127:AB127" si="237">Q11+Q125</f>
        <v>7532.3854899999915</v>
      </c>
      <c r="R127" s="40">
        <f t="shared" si="237"/>
        <v>8405.6611799999919</v>
      </c>
      <c r="S127" s="40">
        <f t="shared" si="237"/>
        <v>8210.9978599999886</v>
      </c>
      <c r="T127" s="40">
        <f>T11+T125</f>
        <v>6142.3649599999972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30291.409489999969</v>
      </c>
      <c r="AD127" s="40">
        <v>5970.9058709732308</v>
      </c>
      <c r="AE127" s="40">
        <v>6401.3787787719812</v>
      </c>
      <c r="AF127" s="40">
        <v>6770.0564372132867</v>
      </c>
      <c r="AG127" s="40">
        <v>6756.7788598477109</v>
      </c>
      <c r="AH127" s="40">
        <v>7187.4567466804783</v>
      </c>
      <c r="AI127" s="40">
        <v>7412.2253104374522</v>
      </c>
      <c r="AJ127" s="40">
        <v>7859.5352159563245</v>
      </c>
      <c r="AK127" s="40">
        <v>8419.7105362700986</v>
      </c>
      <c r="AL127" s="40">
        <v>8906.6849985164681</v>
      </c>
      <c r="AM127" s="40">
        <v>9323.6935085720888</v>
      </c>
      <c r="AN127" s="40">
        <v>9750.7997315586217</v>
      </c>
      <c r="AO127" s="40">
        <v>10171.956786380695</v>
      </c>
      <c r="AP127" s="5"/>
      <c r="AQ127" s="43">
        <v>6756.7788598477109</v>
      </c>
      <c r="AR127" s="44">
        <f ca="1">SUMIF($AD$4:$AO$4,"&lt;"&amp;MONTH(TODAY()),$AD127:$AO127)</f>
        <v>33086.576693486692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-9.9753380635220861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-9.0932959712338723E-2</v>
      </c>
      <c r="AV127" s="45">
        <f ca="1">IFERROR(($AC127/$AR127)-1,"")</f>
        <v>-8.4480399086949598E-2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 t="str">
        <f>IFERROR(D127/D$11,"")</f>
        <v/>
      </c>
      <c r="E128" s="47">
        <f t="shared" ref="E128:P128" si="239">IFERROR(E127/E$11,"")</f>
        <v>-7.5289750095447347E-2</v>
      </c>
      <c r="F128" s="47">
        <f t="shared" si="239"/>
        <v>-0.37180367411372556</v>
      </c>
      <c r="G128" s="48">
        <f t="shared" si="239"/>
        <v>-0.25045069193342023</v>
      </c>
      <c r="H128" s="48">
        <f t="shared" si="239"/>
        <v>-0.6113752253017628</v>
      </c>
      <c r="I128" s="48">
        <f t="shared" si="239"/>
        <v>-0.18859138258588401</v>
      </c>
      <c r="J128" s="48">
        <f t="shared" si="239"/>
        <v>0.19193918316926123</v>
      </c>
      <c r="K128" s="48">
        <f t="shared" si="239"/>
        <v>-0.25996768213849231</v>
      </c>
      <c r="L128" s="48">
        <f t="shared" si="239"/>
        <v>0.60054068580965581</v>
      </c>
      <c r="M128" s="48">
        <f t="shared" si="239"/>
        <v>0.22363908383475248</v>
      </c>
      <c r="N128" s="48">
        <f t="shared" si="239"/>
        <v>0.4197564576386561</v>
      </c>
      <c r="O128" s="48">
        <f t="shared" si="239"/>
        <v>0.24368592705152006</v>
      </c>
      <c r="P128" s="48">
        <f t="shared" ca="1" si="239"/>
        <v>-0.60820612927689544</v>
      </c>
      <c r="Q128" s="49">
        <f>IFERROR(Q127/Q$11,"")</f>
        <v>0.41386768185491746</v>
      </c>
      <c r="R128" s="48">
        <f t="shared" ref="R128:AO128" si="240">IFERROR(R127/R$11,"")</f>
        <v>0.43208809084851413</v>
      </c>
      <c r="S128" s="48">
        <f t="shared" si="240"/>
        <v>0.37895244182675453</v>
      </c>
      <c r="T128" s="48">
        <f t="shared" si="240"/>
        <v>0.30239429333735912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0.38038466346292404</v>
      </c>
      <c r="AD128" s="107">
        <f t="shared" si="240"/>
        <v>0.36402992331750189</v>
      </c>
      <c r="AE128" s="107">
        <f t="shared" si="240"/>
        <v>0.37466668943691678</v>
      </c>
      <c r="AF128" s="107">
        <f t="shared" si="240"/>
        <v>0.38312257707579106</v>
      </c>
      <c r="AG128" s="107">
        <f t="shared" si="240"/>
        <v>0.36635396826006256</v>
      </c>
      <c r="AH128" s="107">
        <f t="shared" si="240"/>
        <v>0.37577694569147935</v>
      </c>
      <c r="AI128" s="107">
        <f t="shared" si="240"/>
        <v>0.3804321479011033</v>
      </c>
      <c r="AJ128" s="107">
        <f t="shared" si="240"/>
        <v>0.38920701200255264</v>
      </c>
      <c r="AK128" s="107">
        <f t="shared" si="240"/>
        <v>0.39936241798256994</v>
      </c>
      <c r="AL128" s="107">
        <f t="shared" si="240"/>
        <v>0.40751936940950695</v>
      </c>
      <c r="AM128" s="107">
        <f t="shared" si="240"/>
        <v>0.41405926925998099</v>
      </c>
      <c r="AN128" s="107">
        <f t="shared" si="240"/>
        <v>0.42037061585631386</v>
      </c>
      <c r="AO128" s="107">
        <f t="shared" si="240"/>
        <v>0.42624291753133298</v>
      </c>
      <c r="AP128" s="119"/>
      <c r="AQ128" s="52">
        <f t="shared" ref="AQ128" si="242">IFERROR(AQ127/AQ$11,"")</f>
        <v>0.36635396826006256</v>
      </c>
      <c r="AR128" s="224">
        <f ca="1">IFERROR(AR127/AR$11,"")</f>
        <v>0.37289586120334117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-0.5528449852707793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6.3959674922703436E-2</v>
      </c>
      <c r="AV128" s="45">
        <f ca="1">IF($AR128&lt;&gt;0,IFERROR(($AR128-$AC128),""),"")</f>
        <v>-7.4888022595828718E-3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-100.20196999999999</v>
      </c>
      <c r="E129" s="229">
        <f t="shared" ref="E129:AB129" si="243">E131+E133+E147+E155+E157+E159+E161+E163</f>
        <v>-259.29122999999998</v>
      </c>
      <c r="F129" s="229">
        <f t="shared" si="243"/>
        <v>-232.12852000000001</v>
      </c>
      <c r="G129" s="229">
        <f t="shared" si="243"/>
        <v>-119.02094000000001</v>
      </c>
      <c r="H129" s="229">
        <f t="shared" si="243"/>
        <v>-84.497649999999993</v>
      </c>
      <c r="I129" s="229">
        <f t="shared" si="243"/>
        <v>-777.17093</v>
      </c>
      <c r="J129" s="229">
        <f t="shared" si="243"/>
        <v>-322.58267000000001</v>
      </c>
      <c r="K129" s="229">
        <f t="shared" si="243"/>
        <v>-337.96077999999994</v>
      </c>
      <c r="L129" s="229">
        <f t="shared" si="243"/>
        <v>-477.54687000000001</v>
      </c>
      <c r="M129" s="229">
        <f t="shared" si="243"/>
        <v>-436.99660999999998</v>
      </c>
      <c r="N129" s="229">
        <f t="shared" si="243"/>
        <v>-729.86991999999987</v>
      </c>
      <c r="O129" s="229">
        <f t="shared" si="243"/>
        <v>-771.13512000000014</v>
      </c>
      <c r="P129" s="229">
        <f t="shared" ca="1" si="243"/>
        <v>-795.14031</v>
      </c>
      <c r="Q129" s="230">
        <f t="shared" si="243"/>
        <v>-792.1229699999999</v>
      </c>
      <c r="R129" s="229">
        <f t="shared" si="243"/>
        <v>-801.8836799999998</v>
      </c>
      <c r="S129" s="229">
        <f t="shared" si="243"/>
        <v>-532.15655000000004</v>
      </c>
      <c r="T129" s="229">
        <f t="shared" si="243"/>
        <v>-171.58505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-2297.7482499999996</v>
      </c>
      <c r="AD129" s="232">
        <v>-826.12349560134385</v>
      </c>
      <c r="AE129" s="232">
        <v>-827.0315762777243</v>
      </c>
      <c r="AF129" s="232">
        <v>-827.80930015158117</v>
      </c>
      <c r="AG129" s="232">
        <v>-828.83603892828023</v>
      </c>
      <c r="AH129" s="232">
        <v>-829.74455200701732</v>
      </c>
      <c r="AI129" s="232">
        <v>-830.21870028837884</v>
      </c>
      <c r="AJ129" s="232">
        <v>-831.16229853625077</v>
      </c>
      <c r="AK129" s="232">
        <v>-832.34398587254179</v>
      </c>
      <c r="AL129" s="232">
        <v>-833.37125632567654</v>
      </c>
      <c r="AM129" s="232">
        <v>-834.25093391515384</v>
      </c>
      <c r="AN129" s="232">
        <v>-835.15191258495952</v>
      </c>
      <c r="AO129" s="233">
        <v>-836.04034151109295</v>
      </c>
      <c r="AP129" s="121"/>
      <c r="AQ129" s="234">
        <v>-828.83603892828023</v>
      </c>
      <c r="AR129" s="235">
        <f ca="1">SUMIF($AD$4:$AO$4,"&lt;"&amp;MONTH(TODAY()),$AD129:$AO129)</f>
        <v>-4139.544962965947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0.44163749672956687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-0.79298070795537967</v>
      </c>
      <c r="AV129" s="45">
        <f ca="1">IFERROR(($AC129/$AR129)-1,"")</f>
        <v>-0.44492733608244628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 t="str">
        <f>IFERROR(D129/D$11,"")</f>
        <v/>
      </c>
      <c r="E130" s="241">
        <f t="shared" ref="E130:P130" si="245">IFERROR(E129/E$11,"")</f>
        <v>-0.14772966830730391</v>
      </c>
      <c r="F130" s="241">
        <f t="shared" si="245"/>
        <v>-6.921974477226496E-2</v>
      </c>
      <c r="G130" s="242">
        <f t="shared" si="245"/>
        <v>-4.3557285852407028E-2</v>
      </c>
      <c r="H130" s="242">
        <f t="shared" si="245"/>
        <v>-2.9485513793399896E-2</v>
      </c>
      <c r="I130" s="242">
        <f t="shared" si="245"/>
        <v>-0.34522270244709524</v>
      </c>
      <c r="J130" s="242">
        <f t="shared" si="245"/>
        <v>-6.1439246022167909E-2</v>
      </c>
      <c r="K130" s="242">
        <f t="shared" si="245"/>
        <v>-4.4153955451688251E-2</v>
      </c>
      <c r="L130" s="242">
        <f t="shared" si="245"/>
        <v>-3.8159769763208139E-2</v>
      </c>
      <c r="M130" s="242">
        <f t="shared" si="245"/>
        <v>-3.5109984675867192E-2</v>
      </c>
      <c r="N130" s="242">
        <f t="shared" si="245"/>
        <v>-3.9653384774656311E-2</v>
      </c>
      <c r="O130" s="242">
        <f t="shared" si="245"/>
        <v>-3.5750999935564916E-2</v>
      </c>
      <c r="P130" s="242">
        <f t="shared" ca="1" si="245"/>
        <v>-7.4264117335944624E-2</v>
      </c>
      <c r="Q130" s="243">
        <f>IFERROR(Q129/Q$11,"")</f>
        <v>-4.3523276626397496E-2</v>
      </c>
      <c r="R130" s="242">
        <f t="shared" ref="R130:AO130" si="246">IFERROR(R129/R$11,"")</f>
        <v>-4.1220361010765968E-2</v>
      </c>
      <c r="S130" s="242">
        <f t="shared" si="246"/>
        <v>-2.4559989844718053E-2</v>
      </c>
      <c r="T130" s="242">
        <f t="shared" si="246"/>
        <v>-8.4472902994037428E-3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-2.8853995555647993E-2</v>
      </c>
      <c r="AD130" s="245">
        <f t="shared" si="246"/>
        <v>-5.0366507068302778E-2</v>
      </c>
      <c r="AE130" s="245">
        <f t="shared" si="246"/>
        <v>-4.8405381629863901E-2</v>
      </c>
      <c r="AF130" s="245">
        <f t="shared" si="246"/>
        <v>-4.6846349855826044E-2</v>
      </c>
      <c r="AG130" s="245">
        <f t="shared" si="246"/>
        <v>-4.4939664031741149E-2</v>
      </c>
      <c r="AH130" s="245">
        <f t="shared" si="246"/>
        <v>-4.3380973889177964E-2</v>
      </c>
      <c r="AI130" s="245">
        <f t="shared" si="246"/>
        <v>-4.261093938059609E-2</v>
      </c>
      <c r="AJ130" s="245">
        <f t="shared" si="246"/>
        <v>-4.1159456101896988E-2</v>
      </c>
      <c r="AK130" s="245">
        <f t="shared" si="246"/>
        <v>-3.9479612197994084E-2</v>
      </c>
      <c r="AL130" s="245">
        <f t="shared" si="246"/>
        <v>-3.8130340179136891E-2</v>
      </c>
      <c r="AM130" s="245">
        <f t="shared" si="246"/>
        <v>-3.7048550744271228E-2</v>
      </c>
      <c r="AN130" s="245">
        <f t="shared" si="246"/>
        <v>-3.6004567162902887E-2</v>
      </c>
      <c r="AO130" s="246">
        <f t="shared" si="246"/>
        <v>-3.5033207653487886E-2</v>
      </c>
      <c r="AP130" s="119"/>
      <c r="AQ130" s="247">
        <f t="shared" ref="AQ130" si="248">IFERROR(AQ129/AQ$11,"")</f>
        <v>-4.4939664031741149E-2</v>
      </c>
      <c r="AR130" s="248">
        <f ca="1">IFERROR(AR129/AR$11,"")</f>
        <v>-4.6653940607249686E-2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-3.5109995553003287E-2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-3.6492373732337408E-2</v>
      </c>
      <c r="AV130" s="45">
        <f ca="1">IF($AR130&lt;&gt;0,IFERROR(($AR130-$AC130),""),"")</f>
        <v>-1.7799945051601693E-2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-9.1006499999999999</v>
      </c>
      <c r="E131" s="250">
        <v>-21.625</v>
      </c>
      <c r="F131" s="250">
        <v>-1.92702</v>
      </c>
      <c r="G131" s="250">
        <v>-0.74926000000000004</v>
      </c>
      <c r="H131" s="250">
        <v>-12</v>
      </c>
      <c r="I131" s="250">
        <v>-475.36351999999999</v>
      </c>
      <c r="J131" s="250">
        <v>-17.121560000000002</v>
      </c>
      <c r="K131" s="250">
        <v>-2.9898099999999999</v>
      </c>
      <c r="L131" s="250">
        <v>-2.2289899999999996</v>
      </c>
      <c r="M131" s="250">
        <v>0</v>
      </c>
      <c r="N131" s="250">
        <v>-12.584</v>
      </c>
      <c r="O131" s="250">
        <v>-80.182760000000016</v>
      </c>
      <c r="P131" s="250">
        <f ca="1">SUMIF($D$4:$O$4,"&lt;"&amp;MONTH(TODAY()),$D131:$O131)</f>
        <v>-45.40193</v>
      </c>
      <c r="Q131" s="251">
        <v>0</v>
      </c>
      <c r="R131" s="250">
        <v>-32</v>
      </c>
      <c r="S131" s="250">
        <v>-18.748000000000001</v>
      </c>
      <c r="T131" s="250">
        <v>-37.982770000000002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-88.730770000000007</v>
      </c>
      <c r="AD131" s="250">
        <v>-47.690442749999995</v>
      </c>
      <c r="AE131" s="250">
        <v>-47.690442749999995</v>
      </c>
      <c r="AF131" s="250">
        <v>-47.690442749999995</v>
      </c>
      <c r="AG131" s="250">
        <v>-47.690442749999995</v>
      </c>
      <c r="AH131" s="250">
        <v>-47.690442749999995</v>
      </c>
      <c r="AI131" s="250">
        <v>-47.690442749999995</v>
      </c>
      <c r="AJ131" s="250">
        <v>-47.690442749999995</v>
      </c>
      <c r="AK131" s="250">
        <v>-47.690442749999995</v>
      </c>
      <c r="AL131" s="250">
        <v>-47.690442749999995</v>
      </c>
      <c r="AM131" s="250">
        <v>-47.690442749999995</v>
      </c>
      <c r="AN131" s="250">
        <v>-47.690442749999995</v>
      </c>
      <c r="AO131" s="253">
        <v>-47.690442749999995</v>
      </c>
      <c r="AP131" s="5"/>
      <c r="AQ131" s="254">
        <v>-47.690442749999995</v>
      </c>
      <c r="AR131" s="253">
        <f ca="1">SUMIF($AD$4:$AO$4,"&lt;"&amp;MONTH(TODAY()),$AD131:$AO131)</f>
        <v>-238.45221374999997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49.693711128313268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-0.20355593679196848</v>
      </c>
      <c r="AV131" s="45">
        <f ca="1">IFERROR(($AC131/$AR131)-1,"")</f>
        <v>-0.62788867167730367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 t="str">
        <f t="shared" ref="D132:AO132" si="249">IFERROR(D131/D$11,"")</f>
        <v/>
      </c>
      <c r="E132" s="260">
        <f t="shared" si="249"/>
        <v>-1.2320717816585803E-2</v>
      </c>
      <c r="F132" s="260">
        <f t="shared" si="249"/>
        <v>-5.7462922940726977E-4</v>
      </c>
      <c r="G132" s="261">
        <f t="shared" si="249"/>
        <v>-2.7420159845632612E-4</v>
      </c>
      <c r="H132" s="261">
        <f t="shared" si="249"/>
        <v>-4.1874083542062859E-3</v>
      </c>
      <c r="I132" s="261">
        <f t="shared" si="249"/>
        <v>-0.21115854014143812</v>
      </c>
      <c r="J132" s="261">
        <f t="shared" si="249"/>
        <v>-3.2609803159088157E-3</v>
      </c>
      <c r="K132" s="261">
        <f t="shared" si="249"/>
        <v>-3.9061318756872335E-4</v>
      </c>
      <c r="L132" s="261">
        <f t="shared" si="249"/>
        <v>-1.7811392042940891E-4</v>
      </c>
      <c r="M132" s="261">
        <f t="shared" si="249"/>
        <v>0</v>
      </c>
      <c r="N132" s="261">
        <f t="shared" si="249"/>
        <v>-6.8368099620309754E-4</v>
      </c>
      <c r="O132" s="261">
        <f t="shared" si="249"/>
        <v>-3.717395010609058E-3</v>
      </c>
      <c r="P132" s="261">
        <f t="shared" ca="1" si="249"/>
        <v>-4.2404267704631198E-3</v>
      </c>
      <c r="Q132" s="262">
        <f t="shared" si="249"/>
        <v>0</v>
      </c>
      <c r="R132" s="261">
        <f t="shared" si="249"/>
        <v>-1.6449412617357561E-3</v>
      </c>
      <c r="S132" s="261">
        <f t="shared" si="249"/>
        <v>-8.6525419936816356E-4</v>
      </c>
      <c r="T132" s="261">
        <f t="shared" si="249"/>
        <v>-1.8699268063591993E-3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-1.1142374902164433E-3</v>
      </c>
      <c r="AD132" s="261">
        <f t="shared" si="249"/>
        <v>-2.9075568418616667E-3</v>
      </c>
      <c r="AE132" s="261">
        <f t="shared" si="249"/>
        <v>-2.7912768358867596E-3</v>
      </c>
      <c r="AF132" s="261">
        <f t="shared" si="249"/>
        <v>-2.6988379635704135E-3</v>
      </c>
      <c r="AG132" s="261">
        <f t="shared" si="249"/>
        <v>-2.5857858177610413E-3</v>
      </c>
      <c r="AH132" s="261">
        <f t="shared" si="249"/>
        <v>-2.4933672016247111E-3</v>
      </c>
      <c r="AI132" s="261">
        <f t="shared" si="249"/>
        <v>-2.4477099399810801E-3</v>
      </c>
      <c r="AJ132" s="261">
        <f t="shared" si="249"/>
        <v>-2.3616478855038496E-3</v>
      </c>
      <c r="AK132" s="261">
        <f t="shared" si="249"/>
        <v>-2.262045761461121E-3</v>
      </c>
      <c r="AL132" s="261">
        <f t="shared" si="249"/>
        <v>-2.182044066852855E-3</v>
      </c>
      <c r="AM132" s="261">
        <f t="shared" si="249"/>
        <v>-2.1179020800710696E-3</v>
      </c>
      <c r="AN132" s="261">
        <f t="shared" si="249"/>
        <v>-2.0560016963934963E-3</v>
      </c>
      <c r="AO132" s="264">
        <f t="shared" si="249"/>
        <v>-1.9984073746103525E-3</v>
      </c>
      <c r="AP132" s="119"/>
      <c r="AQ132" s="265">
        <f>IFERROR(AQ131/AQ$11,"")</f>
        <v>-2.5857858177610413E-3</v>
      </c>
      <c r="AR132" s="264">
        <f ca="1">IFERROR(AR131/AR$11,"")</f>
        <v>-2.6874295405620941E-3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1.5957252079028732E-3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-7.1585901140184204E-4</v>
      </c>
      <c r="AV132" s="45">
        <f ca="1">IF($AR132&lt;&gt;0,IFERROR(($AR132-$AC132),""),"")</f>
        <v>-1.5731920503456508E-3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-6.4</v>
      </c>
      <c r="G133" s="250">
        <v>0</v>
      </c>
      <c r="H133" s="250">
        <v>-60.75949</v>
      </c>
      <c r="I133" s="250">
        <v>-60.75949</v>
      </c>
      <c r="J133" s="250">
        <v>-260.30701999999997</v>
      </c>
      <c r="K133" s="250">
        <v>-266.71026999999998</v>
      </c>
      <c r="L133" s="250">
        <v>-324.07452999999998</v>
      </c>
      <c r="M133" s="250">
        <v>-381.31325999999996</v>
      </c>
      <c r="N133" s="250">
        <v>-538.57270999999992</v>
      </c>
      <c r="O133" s="250">
        <v>-483.37256000000002</v>
      </c>
      <c r="P133" s="250">
        <f ca="1">SUMIF($D$4:$O$4,"&lt;"&amp;MONTH(TODAY()),$D133:$O133)</f>
        <v>-67.159490000000005</v>
      </c>
      <c r="Q133" s="251">
        <f>+Q135+Q137+Q139+Q141+Q143+Q145</f>
        <v>-698.46940999999993</v>
      </c>
      <c r="R133" s="250">
        <v>-406.22821999999996</v>
      </c>
      <c r="S133" s="250">
        <v>-432.98210000000006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-1537.6797299999998</v>
      </c>
      <c r="AD133" s="250">
        <v>-178.67019974999997</v>
      </c>
      <c r="AE133" s="250">
        <v>-178.67019974999997</v>
      </c>
      <c r="AF133" s="250">
        <v>-178.67019974999997</v>
      </c>
      <c r="AG133" s="250">
        <v>-178.67019974999997</v>
      </c>
      <c r="AH133" s="250">
        <v>-178.67019974999997</v>
      </c>
      <c r="AI133" s="250">
        <v>-178.67019974999997</v>
      </c>
      <c r="AJ133" s="250">
        <v>-178.67019974999997</v>
      </c>
      <c r="AK133" s="250">
        <v>-178.67019974999997</v>
      </c>
      <c r="AL133" s="250">
        <v>-178.67019974999997</v>
      </c>
      <c r="AM133" s="250">
        <v>-178.67019974999997</v>
      </c>
      <c r="AN133" s="250">
        <v>-178.67019974999997</v>
      </c>
      <c r="AO133" s="253">
        <v>-178.67019974999997</v>
      </c>
      <c r="AP133" s="5"/>
      <c r="AQ133" s="254">
        <v>-178.67019974999997</v>
      </c>
      <c r="AR133" s="253">
        <f ca="1">SUMIF($AD$4:$AO$4,"&lt;"&amp;MONTH(TODAY()),$AD133:$AO133)</f>
        <v>-893.3509987499998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-1</v>
      </c>
      <c r="AV133" s="45">
        <f ca="1">IFERROR(($AC133/$AR133)-1,"")</f>
        <v>0.7212492426286663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 t="str">
        <f t="shared" ref="D134:AO134" si="251">IFERROR(D133/D$11,"")</f>
        <v/>
      </c>
      <c r="E134" s="260">
        <f t="shared" si="251"/>
        <v>0</v>
      </c>
      <c r="F134" s="260">
        <f t="shared" si="251"/>
        <v>-1.908452983470087E-3</v>
      </c>
      <c r="G134" s="261">
        <f t="shared" si="251"/>
        <v>0</v>
      </c>
      <c r="H134" s="261">
        <f t="shared" si="251"/>
        <v>-2.1202066335276108E-2</v>
      </c>
      <c r="I134" s="261">
        <f t="shared" si="251"/>
        <v>-2.6989629343325099E-2</v>
      </c>
      <c r="J134" s="261">
        <f t="shared" si="251"/>
        <v>-4.9578196631199618E-2</v>
      </c>
      <c r="K134" s="261">
        <f t="shared" si="251"/>
        <v>-3.484520712754819E-2</v>
      </c>
      <c r="L134" s="261">
        <f t="shared" si="251"/>
        <v>-2.5896116649073393E-2</v>
      </c>
      <c r="M134" s="261">
        <f t="shared" si="251"/>
        <v>-3.0636170645133749E-2</v>
      </c>
      <c r="N134" s="261">
        <f t="shared" si="251"/>
        <v>-2.9260324769596464E-2</v>
      </c>
      <c r="O134" s="261">
        <f t="shared" si="251"/>
        <v>-2.2409888893938388E-2</v>
      </c>
      <c r="P134" s="261">
        <f t="shared" ca="1" si="251"/>
        <v>-6.272528486931067E-3</v>
      </c>
      <c r="Q134" s="262">
        <f t="shared" si="251"/>
        <v>-3.8377472309011125E-2</v>
      </c>
      <c r="R134" s="261">
        <f t="shared" si="251"/>
        <v>-2.0881923773733446E-2</v>
      </c>
      <c r="S134" s="261">
        <f t="shared" si="251"/>
        <v>-1.9982909125039798E-2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-1.9309427869406499E-2</v>
      </c>
      <c r="AD134" s="261">
        <f t="shared" si="251"/>
        <v>-1.0893037090118084E-2</v>
      </c>
      <c r="AE134" s="261">
        <f t="shared" si="251"/>
        <v>-1.0457399031495368E-2</v>
      </c>
      <c r="AF134" s="261">
        <f t="shared" si="251"/>
        <v>-1.0111080758293211E-2</v>
      </c>
      <c r="AG134" s="261">
        <f t="shared" si="251"/>
        <v>-9.6875357394345489E-3</v>
      </c>
      <c r="AH134" s="261">
        <f t="shared" si="251"/>
        <v>-9.3412933551426415E-3</v>
      </c>
      <c r="AI134" s="261">
        <f t="shared" si="251"/>
        <v>-9.1702403812654893E-3</v>
      </c>
      <c r="AJ134" s="261">
        <f t="shared" si="251"/>
        <v>-8.8478125827871016E-3</v>
      </c>
      <c r="AK134" s="261">
        <f t="shared" si="251"/>
        <v>-8.4746574940090975E-3</v>
      </c>
      <c r="AL134" s="261">
        <f t="shared" si="251"/>
        <v>-8.1749345740326964E-3</v>
      </c>
      <c r="AM134" s="261">
        <f t="shared" si="251"/>
        <v>-7.9346293696809615E-3</v>
      </c>
      <c r="AN134" s="261">
        <f t="shared" si="251"/>
        <v>-7.7027222352840253E-3</v>
      </c>
      <c r="AO134" s="264">
        <f t="shared" si="251"/>
        <v>-7.4869475772167109E-3</v>
      </c>
      <c r="AP134" s="119"/>
      <c r="AQ134" s="265">
        <f>IFERROR(AQ133/AQ$11,"")</f>
        <v>-9.6875357394345489E-3</v>
      </c>
      <c r="AR134" s="264">
        <f ca="1">IFERROR(AR133/AR$11,"")</f>
        <v>-1.0068339590457671E-2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0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-9.6875357394345489E-3</v>
      </c>
      <c r="AV134" s="45">
        <f ca="1">IF($AR134&lt;&gt;0,IFERROR(($AR134-$AC134),""),"")</f>
        <v>9.2410882789488273E-3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-60.75949</v>
      </c>
      <c r="I135" s="268">
        <v>-60.75949</v>
      </c>
      <c r="J135" s="268">
        <v>-168.64037999999996</v>
      </c>
      <c r="K135" s="268">
        <v>-255.25193999999999</v>
      </c>
      <c r="L135" s="268">
        <v>-324.07452999999998</v>
      </c>
      <c r="M135" s="268">
        <v>-342.90785999999997</v>
      </c>
      <c r="N135" s="268">
        <v>-538.57270999999992</v>
      </c>
      <c r="O135" s="268">
        <v>-425.03924000000001</v>
      </c>
      <c r="P135" s="268">
        <f ca="1">SUMIF($D$4:$O$4,"&lt;"&amp;MONTH(TODAY()),$D135:$O135)</f>
        <v>-60.75949</v>
      </c>
      <c r="Q135" s="269">
        <v>-698.46940999999993</v>
      </c>
      <c r="R135" s="268">
        <v>-406.22821999999996</v>
      </c>
      <c r="S135" s="268">
        <v>-432.98210000000006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-1537.6797299999998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 t="str">
        <f t="shared" ref="D136:AO136" si="253">IFERROR(D135/D$11,"")</f>
        <v/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-2.1202066335276108E-2</v>
      </c>
      <c r="I136" s="276">
        <f t="shared" si="253"/>
        <v>-2.6989629343325099E-2</v>
      </c>
      <c r="J136" s="276">
        <f t="shared" si="253"/>
        <v>-3.2119325554878328E-2</v>
      </c>
      <c r="K136" s="276">
        <f t="shared" si="253"/>
        <v>-3.3348197349162834E-2</v>
      </c>
      <c r="L136" s="276">
        <f t="shared" si="253"/>
        <v>-2.5896116649073393E-2</v>
      </c>
      <c r="M136" s="276">
        <f t="shared" si="253"/>
        <v>-2.7550533423667548E-2</v>
      </c>
      <c r="N136" s="276">
        <f t="shared" si="253"/>
        <v>-2.9260324769596464E-2</v>
      </c>
      <c r="O136" s="276">
        <f t="shared" si="253"/>
        <v>-1.9705467236212193E-2</v>
      </c>
      <c r="P136" s="276">
        <f t="shared" ca="1" si="253"/>
        <v>-5.6747844850579309E-3</v>
      </c>
      <c r="Q136" s="277">
        <f t="shared" si="253"/>
        <v>-3.8377472309011125E-2</v>
      </c>
      <c r="R136" s="276">
        <f t="shared" si="253"/>
        <v>-2.0881923773733446E-2</v>
      </c>
      <c r="S136" s="276">
        <f t="shared" si="253"/>
        <v>-1.9982909125039798E-2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-1.9309427869406499E-2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 t="str">
        <f t="shared" ref="D138:AO138" si="255">IFERROR(D137/D$11,"")</f>
        <v/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-91.666640000000001</v>
      </c>
      <c r="K139" s="268">
        <v>-11.45833</v>
      </c>
      <c r="L139" s="268">
        <v>0</v>
      </c>
      <c r="M139" s="268">
        <v>-38.4054</v>
      </c>
      <c r="N139" s="268">
        <v>0</v>
      </c>
      <c r="O139" s="268">
        <v>-58.333320000000008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 t="str">
        <f t="shared" ref="D140:AO140" si="257">IFERROR(D139/D$11,"")</f>
        <v/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-1.7458871076321297E-2</v>
      </c>
      <c r="K140" s="276">
        <f t="shared" si="257"/>
        <v>-1.4970097783853591E-3</v>
      </c>
      <c r="L140" s="276">
        <f t="shared" si="257"/>
        <v>0</v>
      </c>
      <c r="M140" s="276">
        <f t="shared" si="257"/>
        <v>-3.085637221466203E-3</v>
      </c>
      <c r="N140" s="276">
        <f t="shared" si="257"/>
        <v>0</v>
      </c>
      <c r="O140" s="276">
        <f t="shared" si="257"/>
        <v>-2.7044216577261941E-3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-6.4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-6.4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 t="str">
        <f t="shared" ref="D142:AO142" si="259">IFERROR(D141/D$11,"")</f>
        <v/>
      </c>
      <c r="E142" s="276">
        <f t="shared" si="259"/>
        <v>0</v>
      </c>
      <c r="F142" s="276">
        <f t="shared" si="259"/>
        <v>-1.908452983470087E-3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-5.9774400187313553E-4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 t="str">
        <f t="shared" ref="D144:AO144" si="261">IFERROR(D143/D$11,"")</f>
        <v/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 t="str">
        <f t="shared" ref="D146:AO146" si="263">IFERROR(D145/D$11,"")</f>
        <v/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-20.983000000000001</v>
      </c>
      <c r="E147" s="250">
        <f t="shared" ref="E147:AB147" si="265">+E149+E151+E153</f>
        <v>-5.6196400000000004</v>
      </c>
      <c r="F147" s="250">
        <f t="shared" si="265"/>
        <v>-10.077089999999998</v>
      </c>
      <c r="G147" s="250">
        <f t="shared" si="265"/>
        <v>-5.7362900000000003</v>
      </c>
      <c r="H147" s="250">
        <f t="shared" si="265"/>
        <v>-2.67563</v>
      </c>
      <c r="I147" s="250">
        <f t="shared" si="265"/>
        <v>0.6951299999999998</v>
      </c>
      <c r="J147" s="250">
        <f t="shared" si="265"/>
        <v>-2.4079300000000003</v>
      </c>
      <c r="K147" s="250">
        <f t="shared" si="265"/>
        <v>-2.67563</v>
      </c>
      <c r="L147" s="250">
        <f t="shared" si="265"/>
        <v>-2.67563</v>
      </c>
      <c r="M147" s="250">
        <f t="shared" si="265"/>
        <v>-2.67563</v>
      </c>
      <c r="N147" s="250">
        <f t="shared" si="265"/>
        <v>0</v>
      </c>
      <c r="O147" s="250">
        <f t="shared" si="265"/>
        <v>0</v>
      </c>
      <c r="P147" s="250">
        <f t="shared" ca="1" si="265"/>
        <v>-45.091650000000001</v>
      </c>
      <c r="Q147" s="251">
        <f t="shared" si="265"/>
        <v>0</v>
      </c>
      <c r="R147" s="250">
        <f t="shared" si="265"/>
        <v>-3.1826699999999999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-3.1826699999999999</v>
      </c>
      <c r="AD147" s="250">
        <v>-118.36285942500001</v>
      </c>
      <c r="AE147" s="250">
        <v>-118.36285942500001</v>
      </c>
      <c r="AF147" s="250">
        <v>-118.36285942500001</v>
      </c>
      <c r="AG147" s="250">
        <v>-118.36285942500001</v>
      </c>
      <c r="AH147" s="250">
        <v>-118.36285942500001</v>
      </c>
      <c r="AI147" s="250">
        <v>-118.36285942500001</v>
      </c>
      <c r="AJ147" s="250">
        <v>-118.36285942500001</v>
      </c>
      <c r="AK147" s="250">
        <v>-118.36285942500001</v>
      </c>
      <c r="AL147" s="250">
        <v>-118.36285942500001</v>
      </c>
      <c r="AM147" s="250">
        <v>-118.36285942500001</v>
      </c>
      <c r="AN147" s="250">
        <v>-118.36285942500001</v>
      </c>
      <c r="AO147" s="253">
        <v>-118.36285942500001</v>
      </c>
      <c r="AP147" s="5"/>
      <c r="AQ147" s="254">
        <v>-118.36285942500001</v>
      </c>
      <c r="AR147" s="253">
        <f ca="1">SUMIF($AD$4:$AO$4,"&lt;"&amp;MONTH(TODAY()),$AD147:$AO147)</f>
        <v>-591.81429712500005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-0.99462218128987212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 t="str">
        <f t="shared" ref="D148:AO148" si="267">IFERROR(D147/D$11,"")</f>
        <v/>
      </c>
      <c r="E148" s="260">
        <f t="shared" si="267"/>
        <v>-3.2017571639675487E-3</v>
      </c>
      <c r="F148" s="260">
        <f t="shared" si="267"/>
        <v>-3.0049456992494645E-3</v>
      </c>
      <c r="G148" s="261">
        <f t="shared" si="267"/>
        <v>-2.0992711304607735E-3</v>
      </c>
      <c r="H148" s="261">
        <f t="shared" si="267"/>
        <v>-9.336629512304137E-4</v>
      </c>
      <c r="I148" s="261">
        <f t="shared" si="267"/>
        <v>3.0877976502807335E-4</v>
      </c>
      <c r="J148" s="261">
        <f t="shared" si="267"/>
        <v>-4.5861547266057035E-4</v>
      </c>
      <c r="K148" s="261">
        <f t="shared" si="267"/>
        <v>-3.4956614736538557E-4</v>
      </c>
      <c r="L148" s="261">
        <f t="shared" si="267"/>
        <v>-2.138039869710225E-4</v>
      </c>
      <c r="M148" s="261">
        <f t="shared" si="267"/>
        <v>-2.1497038226060962E-4</v>
      </c>
      <c r="N148" s="261">
        <f t="shared" si="267"/>
        <v>0</v>
      </c>
      <c r="O148" s="261">
        <f t="shared" si="267"/>
        <v>0</v>
      </c>
      <c r="P148" s="261">
        <f t="shared" ca="1" si="267"/>
        <v>-4.2114473940723079E-3</v>
      </c>
      <c r="Q148" s="262">
        <f t="shared" si="267"/>
        <v>0</v>
      </c>
      <c r="R148" s="261">
        <f t="shared" si="267"/>
        <v>-1.6360328767151683E-4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-3.9966408867940261E-5</v>
      </c>
      <c r="AD148" s="261">
        <f t="shared" si="267"/>
        <v>-7.2162622508567392E-3</v>
      </c>
      <c r="AE148" s="261">
        <f t="shared" si="267"/>
        <v>-6.9276670270024578E-3</v>
      </c>
      <c r="AF148" s="261">
        <f t="shared" si="267"/>
        <v>-6.6982430875615669E-3</v>
      </c>
      <c r="AG148" s="261">
        <f t="shared" si="267"/>
        <v>-6.4176590864384216E-3</v>
      </c>
      <c r="AH148" s="261">
        <f t="shared" si="267"/>
        <v>-6.1882854207892914E-3</v>
      </c>
      <c r="AI148" s="261">
        <f t="shared" si="267"/>
        <v>-6.0749687114019469E-3</v>
      </c>
      <c r="AJ148" s="261">
        <f t="shared" si="267"/>
        <v>-5.8613713894119955E-3</v>
      </c>
      <c r="AK148" s="261">
        <f t="shared" si="267"/>
        <v>-5.6141689830870737E-3</v>
      </c>
      <c r="AL148" s="261">
        <f t="shared" si="267"/>
        <v>-5.4156128618466194E-3</v>
      </c>
      <c r="AM148" s="261">
        <f t="shared" si="267"/>
        <v>-5.2564189326878737E-3</v>
      </c>
      <c r="AN148" s="261">
        <f t="shared" si="267"/>
        <v>-5.10278843590281E-3</v>
      </c>
      <c r="AO148" s="264">
        <f t="shared" si="267"/>
        <v>-4.9598451495795459E-3</v>
      </c>
      <c r="AP148" s="56"/>
      <c r="AQ148" s="265">
        <f>IFERROR(AQ147/AQ$11,"")</f>
        <v>-6.4176590864384216E-3</v>
      </c>
      <c r="AR148" s="264">
        <f ca="1">IFERROR(AR147/AR$11,"")</f>
        <v>-6.669928534562484E-3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-2.0992711304607735E-3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-6.4176590864384216E-3</v>
      </c>
      <c r="AV148" s="45">
        <f ca="1">IF($AR148&lt;&gt;0,IFERROR(($AR148-$AC148),""),"")</f>
        <v>-6.6299621256945438E-3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-118.36285942500001</v>
      </c>
      <c r="AE149" s="268">
        <v>-118.36285942500001</v>
      </c>
      <c r="AF149" s="268">
        <v>-118.36285942500001</v>
      </c>
      <c r="AG149" s="268">
        <v>-118.36285942500001</v>
      </c>
      <c r="AH149" s="268">
        <v>-118.36285942500001</v>
      </c>
      <c r="AI149" s="268">
        <v>-118.36285942500001</v>
      </c>
      <c r="AJ149" s="268">
        <v>-118.36285942500001</v>
      </c>
      <c r="AK149" s="268">
        <v>-118.36285942500001</v>
      </c>
      <c r="AL149" s="268">
        <v>-118.36285942500001</v>
      </c>
      <c r="AM149" s="268">
        <v>-118.36285942500001</v>
      </c>
      <c r="AN149" s="268">
        <v>-118.36285942500001</v>
      </c>
      <c r="AO149" s="271">
        <v>-118.36285942500001</v>
      </c>
      <c r="AP149" s="5"/>
      <c r="AQ149" s="272">
        <v>-118.36285942500001</v>
      </c>
      <c r="AR149" s="271">
        <f ca="1">SUMIF($AD$4:$AO$4,"&lt;"&amp;MONTH(TODAY()),$AD149:$AO149)</f>
        <v>-591.81429712500005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 t="str">
        <f t="shared" ref="D150:AO150" si="269">IFERROR(D149/D$11,"")</f>
        <v/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-7.2162622508567392E-3</v>
      </c>
      <c r="AE150" s="276">
        <f t="shared" si="269"/>
        <v>-6.9276670270024578E-3</v>
      </c>
      <c r="AF150" s="276">
        <f t="shared" si="269"/>
        <v>-6.6982430875615669E-3</v>
      </c>
      <c r="AG150" s="276">
        <f t="shared" si="269"/>
        <v>-6.4176590864384216E-3</v>
      </c>
      <c r="AH150" s="276">
        <f t="shared" si="269"/>
        <v>-6.1882854207892914E-3</v>
      </c>
      <c r="AI150" s="276">
        <f t="shared" si="269"/>
        <v>-6.0749687114019469E-3</v>
      </c>
      <c r="AJ150" s="276">
        <f t="shared" si="269"/>
        <v>-5.8613713894119955E-3</v>
      </c>
      <c r="AK150" s="276">
        <f t="shared" si="269"/>
        <v>-5.6141689830870737E-3</v>
      </c>
      <c r="AL150" s="276">
        <f t="shared" si="269"/>
        <v>-5.4156128618466194E-3</v>
      </c>
      <c r="AM150" s="276">
        <f t="shared" si="269"/>
        <v>-5.2564189326878737E-3</v>
      </c>
      <c r="AN150" s="276">
        <f t="shared" si="269"/>
        <v>-5.10278843590281E-3</v>
      </c>
      <c r="AO150" s="279">
        <f t="shared" si="269"/>
        <v>-4.9598451495795459E-3</v>
      </c>
      <c r="AP150" s="5"/>
      <c r="AQ150" s="280">
        <f>IFERROR(AQ149/AQ$11,"")</f>
        <v>-6.4176590864384216E-3</v>
      </c>
      <c r="AR150" s="279">
        <f ca="1">IFERROR(AR149/AR$11,"")</f>
        <v>-6.669928534562484E-3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-12.174420000000001</v>
      </c>
      <c r="E151" s="268">
        <v>-5.6196400000000004</v>
      </c>
      <c r="F151" s="268">
        <v>-5.7362900000000003</v>
      </c>
      <c r="G151" s="268">
        <v>-5.7362900000000003</v>
      </c>
      <c r="H151" s="268">
        <v>-2.67563</v>
      </c>
      <c r="I151" s="268">
        <v>-3.64567</v>
      </c>
      <c r="J151" s="268">
        <v>-2.4079300000000003</v>
      </c>
      <c r="K151" s="268">
        <v>-2.67563</v>
      </c>
      <c r="L151" s="268">
        <v>-2.67563</v>
      </c>
      <c r="M151" s="268">
        <v>-2.67563</v>
      </c>
      <c r="N151" s="268">
        <v>0</v>
      </c>
      <c r="O151" s="268">
        <v>0</v>
      </c>
      <c r="P151" s="268">
        <f ca="1">SUMIF($D$4:$O$4,"&lt;"&amp;MONTH(TODAY()),$D151:$O151)</f>
        <v>-31.942270000000001</v>
      </c>
      <c r="Q151" s="269">
        <v>0</v>
      </c>
      <c r="R151" s="268">
        <v>-3.1826699999999999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-3.1826699999999999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 t="str">
        <f t="shared" ref="D152:AO152" si="271">IFERROR(D151/D$11,"")</f>
        <v/>
      </c>
      <c r="E152" s="276">
        <f t="shared" si="271"/>
        <v>-3.2017571639675487E-3</v>
      </c>
      <c r="F152" s="276">
        <f t="shared" si="271"/>
        <v>-1.710537463210879E-3</v>
      </c>
      <c r="G152" s="276">
        <f t="shared" si="271"/>
        <v>-2.0992711304607735E-3</v>
      </c>
      <c r="H152" s="276">
        <f t="shared" si="271"/>
        <v>-9.336629512304137E-4</v>
      </c>
      <c r="I152" s="276">
        <f t="shared" si="271"/>
        <v>-1.619422447556423E-3</v>
      </c>
      <c r="J152" s="276">
        <f t="shared" si="271"/>
        <v>-4.5861547266057035E-4</v>
      </c>
      <c r="K152" s="276">
        <f t="shared" si="271"/>
        <v>-3.4956614736538557E-4</v>
      </c>
      <c r="L152" s="276">
        <f t="shared" si="271"/>
        <v>-2.138039869710225E-4</v>
      </c>
      <c r="M152" s="276">
        <f t="shared" si="271"/>
        <v>-2.1497038226060962E-4</v>
      </c>
      <c r="N152" s="276">
        <f t="shared" si="271"/>
        <v>0</v>
      </c>
      <c r="O152" s="276">
        <f t="shared" si="271"/>
        <v>0</v>
      </c>
      <c r="P152" s="276">
        <f t="shared" ca="1" si="271"/>
        <v>-2.9833281716737815E-3</v>
      </c>
      <c r="Q152" s="277">
        <f t="shared" si="271"/>
        <v>0</v>
      </c>
      <c r="R152" s="276">
        <f t="shared" si="271"/>
        <v>-1.6360328767151683E-4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-3.9966408867940261E-5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-8.8085799999999992</v>
      </c>
      <c r="E153" s="268">
        <v>0</v>
      </c>
      <c r="F153" s="268">
        <v>-4.3407999999999989</v>
      </c>
      <c r="G153" s="268">
        <v>0</v>
      </c>
      <c r="H153" s="268">
        <v>0</v>
      </c>
      <c r="I153" s="268">
        <v>4.3407999999999998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-13.149379999999997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 t="str">
        <f t="shared" ref="D154:AO154" si="273">IFERROR(D153/D$11,"")</f>
        <v/>
      </c>
      <c r="E154" s="276">
        <f t="shared" si="273"/>
        <v>0</v>
      </c>
      <c r="F154" s="276">
        <f t="shared" si="273"/>
        <v>-1.294408236038586E-3</v>
      </c>
      <c r="G154" s="276">
        <f t="shared" si="273"/>
        <v>0</v>
      </c>
      <c r="H154" s="276">
        <f t="shared" si="273"/>
        <v>0</v>
      </c>
      <c r="I154" s="276">
        <f t="shared" si="273"/>
        <v>1.9282022125844964E-3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-1.2281192223985264E-3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 t="str">
        <f t="shared" ref="D156:AO156" si="275">IFERROR(D155/D$11,"")</f>
        <v/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-18.152729999999998</v>
      </c>
      <c r="E157" s="250">
        <v>-28.58221</v>
      </c>
      <c r="F157" s="250">
        <v>-80.302820000000011</v>
      </c>
      <c r="G157" s="250">
        <v>-80.11336</v>
      </c>
      <c r="H157" s="250">
        <v>-1.0526300000000002</v>
      </c>
      <c r="I157" s="250">
        <v>-95.818840000000009</v>
      </c>
      <c r="J157" s="250">
        <v>-20.33136</v>
      </c>
      <c r="K157" s="250">
        <v>-41.122820000000004</v>
      </c>
      <c r="L157" s="250">
        <v>-99.419370000000015</v>
      </c>
      <c r="M157" s="250">
        <v>-33.372410000000002</v>
      </c>
      <c r="N157" s="250">
        <v>-93.40367000000002</v>
      </c>
      <c r="O157" s="250">
        <v>-68.931449999999998</v>
      </c>
      <c r="P157" s="250">
        <f ca="1">SUMIF($D$4:$O$4,"&lt;"&amp;MONTH(TODAY()),$D157:$O157)</f>
        <v>-208.20374999999999</v>
      </c>
      <c r="Q157" s="251">
        <v>-79.591719999999995</v>
      </c>
      <c r="R157" s="250">
        <v>-145.12404999999998</v>
      </c>
      <c r="S157" s="250">
        <v>-46.141379999999998</v>
      </c>
      <c r="T157" s="250">
        <v>-107.639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-378.49614999999994</v>
      </c>
      <c r="AD157" s="250">
        <v>-60.55533641666667</v>
      </c>
      <c r="AE157" s="250">
        <v>-60.55533641666667</v>
      </c>
      <c r="AF157" s="250">
        <v>-60.55533641666667</v>
      </c>
      <c r="AG157" s="250">
        <v>-60.55533641666667</v>
      </c>
      <c r="AH157" s="250">
        <v>-60.55533641666667</v>
      </c>
      <c r="AI157" s="250">
        <v>-60.55533641666667</v>
      </c>
      <c r="AJ157" s="250">
        <v>-60.55533641666667</v>
      </c>
      <c r="AK157" s="250">
        <v>-60.55533641666667</v>
      </c>
      <c r="AL157" s="250">
        <v>-60.55533641666667</v>
      </c>
      <c r="AM157" s="250">
        <v>-60.55533641666667</v>
      </c>
      <c r="AN157" s="250">
        <v>-60.55533641666667</v>
      </c>
      <c r="AO157" s="253">
        <v>-60.55533641666667</v>
      </c>
      <c r="AP157" s="5"/>
      <c r="AQ157" s="254">
        <v>-60.55533641666667</v>
      </c>
      <c r="AR157" s="253">
        <f ca="1">SUMIF($AD$4:$AO$4,"&lt;"&amp;MONTH(TODAY()),$AD157:$AO157)</f>
        <v>-302.77668208333336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0.34358364197931524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0.77753120318516578</v>
      </c>
      <c r="AV157" s="45">
        <f ca="1">IFERROR(($AC157/$AR157)-1,"")</f>
        <v>0.25008355133446591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 t="str">
        <f t="shared" ref="D158:AO158" si="277">IFERROR(D157/D$11,"")</f>
        <v/>
      </c>
      <c r="E158" s="260">
        <f t="shared" si="277"/>
        <v>-1.6284547698700434E-2</v>
      </c>
      <c r="F158" s="260">
        <f t="shared" si="277"/>
        <v>-2.3945961939072089E-2</v>
      </c>
      <c r="G158" s="261">
        <f t="shared" si="277"/>
        <v>-2.9318542788494113E-2</v>
      </c>
      <c r="H158" s="261">
        <f t="shared" si="277"/>
        <v>-3.6731597132401363E-4</v>
      </c>
      <c r="I158" s="261">
        <f t="shared" si="277"/>
        <v>-4.2563144880040517E-2</v>
      </c>
      <c r="J158" s="261">
        <f t="shared" si="277"/>
        <v>-3.8723203233616476E-3</v>
      </c>
      <c r="K158" s="261">
        <f t="shared" si="277"/>
        <v>-5.3726209364524337E-3</v>
      </c>
      <c r="L158" s="261">
        <f t="shared" si="277"/>
        <v>-7.9443935402679997E-3</v>
      </c>
      <c r="M158" s="261">
        <f t="shared" si="277"/>
        <v>-2.6812674901454205E-3</v>
      </c>
      <c r="N158" s="261">
        <f t="shared" si="277"/>
        <v>-5.0745640618742359E-3</v>
      </c>
      <c r="O158" s="261">
        <f t="shared" si="277"/>
        <v>-3.1957671238062608E-3</v>
      </c>
      <c r="P158" s="261">
        <f t="shared" ca="1" si="277"/>
        <v>-1.9445709801561534E-2</v>
      </c>
      <c r="Q158" s="262">
        <f t="shared" si="277"/>
        <v>-4.3731750977133946E-3</v>
      </c>
      <c r="R158" s="261">
        <f t="shared" si="277"/>
        <v>-7.4600168098500914E-3</v>
      </c>
      <c r="S158" s="261">
        <f t="shared" si="277"/>
        <v>-2.1295083640730846E-3</v>
      </c>
      <c r="T158" s="261">
        <f t="shared" si="277"/>
        <v>-5.2991672674135622E-3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-4.752969012131715E-3</v>
      </c>
      <c r="AD158" s="261">
        <f t="shared" si="277"/>
        <v>-3.6918944878009995E-3</v>
      </c>
      <c r="AE158" s="261">
        <f t="shared" si="277"/>
        <v>-3.5442469828857195E-3</v>
      </c>
      <c r="AF158" s="261">
        <f t="shared" si="277"/>
        <v>-3.4268719557668183E-3</v>
      </c>
      <c r="AG158" s="261">
        <f t="shared" si="277"/>
        <v>-3.2833230531491638E-3</v>
      </c>
      <c r="AH158" s="261">
        <f t="shared" si="277"/>
        <v>-3.1659737464833485E-3</v>
      </c>
      <c r="AI158" s="261">
        <f t="shared" si="277"/>
        <v>-3.1080000586904445E-3</v>
      </c>
      <c r="AJ158" s="261">
        <f t="shared" si="277"/>
        <v>-2.9987220490712498E-3</v>
      </c>
      <c r="AK158" s="261">
        <f t="shared" si="277"/>
        <v>-2.8722514234819749E-3</v>
      </c>
      <c r="AL158" s="261">
        <f t="shared" si="277"/>
        <v>-2.7706686062222846E-3</v>
      </c>
      <c r="AM158" s="261">
        <f t="shared" si="277"/>
        <v>-2.6892237849115322E-3</v>
      </c>
      <c r="AN158" s="261">
        <f t="shared" si="277"/>
        <v>-2.6106252577901587E-3</v>
      </c>
      <c r="AO158" s="264">
        <f t="shared" si="277"/>
        <v>-2.5374943885811906E-3</v>
      </c>
      <c r="AP158" s="56"/>
      <c r="AQ158" s="265">
        <f>IFERROR(AQ157/AQ$11,"")</f>
        <v>-3.2833230531491638E-3</v>
      </c>
      <c r="AR158" s="264">
        <f ca="1">IFERROR(AR157/AR$11,"")</f>
        <v>-3.4123860157457982E-3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-2.4019375521080549E-2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2.0158442142643985E-3</v>
      </c>
      <c r="AV158" s="45">
        <f ca="1">IF($AR158&lt;&gt;0,IFERROR(($AR158-$AC158),""),"")</f>
        <v>1.3405829963859168E-3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-51.965589999999999</v>
      </c>
      <c r="E159" s="250">
        <v>-48.68365</v>
      </c>
      <c r="F159" s="250">
        <v>-51.663999999999994</v>
      </c>
      <c r="G159" s="250">
        <v>-30.00115000000001</v>
      </c>
      <c r="H159" s="250">
        <v>-4.8180599999999991</v>
      </c>
      <c r="I159" s="250">
        <v>-92.944819999999993</v>
      </c>
      <c r="J159" s="250">
        <v>4.3712999999999997</v>
      </c>
      <c r="K159" s="250">
        <v>-9.8163800000000005</v>
      </c>
      <c r="L159" s="250">
        <v>-15.434939999999999</v>
      </c>
      <c r="M159" s="250">
        <v>-0.54740999999999995</v>
      </c>
      <c r="N159" s="250">
        <v>-9.2252799999999997</v>
      </c>
      <c r="O159" s="250">
        <v>-62.493289999999995</v>
      </c>
      <c r="P159" s="250">
        <f ca="1">SUMIF($D$4:$O$4,"&lt;"&amp;MONTH(TODAY()),$D159:$O159)</f>
        <v>-187.13245000000001</v>
      </c>
      <c r="Q159" s="251">
        <v>-14.053510000000003</v>
      </c>
      <c r="R159" s="250">
        <v>-13.492389999999999</v>
      </c>
      <c r="S159" s="250">
        <v>-20.451809999999998</v>
      </c>
      <c r="T159" s="250">
        <v>-18.971270000000001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-66.968980000000002</v>
      </c>
      <c r="AD159" s="250">
        <v>-24.881551333333331</v>
      </c>
      <c r="AE159" s="250">
        <v>-24.881551333333331</v>
      </c>
      <c r="AF159" s="250">
        <v>-24.881551333333331</v>
      </c>
      <c r="AG159" s="250">
        <v>-24.881551333333331</v>
      </c>
      <c r="AH159" s="250">
        <v>-24.881551333333331</v>
      </c>
      <c r="AI159" s="250">
        <v>-24.881551333333331</v>
      </c>
      <c r="AJ159" s="250">
        <v>-24.881551333333331</v>
      </c>
      <c r="AK159" s="250">
        <v>-24.881551333333331</v>
      </c>
      <c r="AL159" s="250">
        <v>-24.881551333333331</v>
      </c>
      <c r="AM159" s="250">
        <v>-24.881551333333331</v>
      </c>
      <c r="AN159" s="250">
        <v>-24.881551333333331</v>
      </c>
      <c r="AO159" s="253">
        <v>-24.881551333333331</v>
      </c>
      <c r="AP159" s="5"/>
      <c r="AQ159" s="254">
        <v>-24.881551333333331</v>
      </c>
      <c r="AR159" s="253">
        <f ca="1">SUMIF($AD$4:$AO$4,"&lt;"&amp;MONTH(TODAY()),$AD159:$AO159)</f>
        <v>-124.40775666666666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-0.36764857347135049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-0.23753668949955875</v>
      </c>
      <c r="AV159" s="45">
        <f ca="1">IFERROR(($AC159/$AR159)-1,"")</f>
        <v>-0.46169771247114355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 t="str">
        <f t="shared" ref="D160:AO160" si="279">IFERROR(D159/D$11,"")</f>
        <v/>
      </c>
      <c r="E160" s="260">
        <f t="shared" si="279"/>
        <v>-2.773722607775387E-2</v>
      </c>
      <c r="F160" s="260">
        <f t="shared" si="279"/>
        <v>-1.5405986709062274E-2</v>
      </c>
      <c r="G160" s="261">
        <f t="shared" si="279"/>
        <v>-1.0979317307113701E-2</v>
      </c>
      <c r="H160" s="261">
        <f t="shared" si="279"/>
        <v>-1.6812653912555945E-3</v>
      </c>
      <c r="I160" s="261">
        <f t="shared" si="279"/>
        <v>-4.1286492713847163E-2</v>
      </c>
      <c r="J160" s="261">
        <f t="shared" si="279"/>
        <v>8.3255984004566191E-4</v>
      </c>
      <c r="K160" s="261">
        <f t="shared" si="279"/>
        <v>-1.2824920253079175E-3</v>
      </c>
      <c r="L160" s="261">
        <f t="shared" si="279"/>
        <v>-1.2333737141004227E-3</v>
      </c>
      <c r="M160" s="261">
        <f t="shared" si="279"/>
        <v>-4.39810201534892E-5</v>
      </c>
      <c r="N160" s="261">
        <f t="shared" si="279"/>
        <v>-5.0120380011542528E-4</v>
      </c>
      <c r="O160" s="261">
        <f t="shared" si="279"/>
        <v>-2.8972842097546264E-3</v>
      </c>
      <c r="P160" s="261">
        <f t="shared" ca="1" si="279"/>
        <v>-1.7477703053644444E-2</v>
      </c>
      <c r="Q160" s="262">
        <f t="shared" si="279"/>
        <v>-7.7217152698127631E-4</v>
      </c>
      <c r="R160" s="261">
        <f t="shared" si="279"/>
        <v>-6.9356840720096553E-4</v>
      </c>
      <c r="S160" s="261">
        <f t="shared" si="279"/>
        <v>-9.4388812071579894E-4</v>
      </c>
      <c r="T160" s="261">
        <f t="shared" si="279"/>
        <v>-9.339731231734306E-4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-8.4096360481888282E-4</v>
      </c>
      <c r="AD160" s="261">
        <f t="shared" si="279"/>
        <v>-1.516960645440131E-3</v>
      </c>
      <c r="AE160" s="261">
        <f t="shared" si="279"/>
        <v>-1.4562938373571853E-3</v>
      </c>
      <c r="AF160" s="261">
        <f t="shared" si="279"/>
        <v>-1.4080656722551823E-3</v>
      </c>
      <c r="AG160" s="261">
        <f t="shared" si="279"/>
        <v>-1.3490829367824783E-3</v>
      </c>
      <c r="AH160" s="261">
        <f t="shared" si="279"/>
        <v>-1.300865339944342E-3</v>
      </c>
      <c r="AI160" s="261">
        <f t="shared" si="279"/>
        <v>-1.2770445608989338E-3</v>
      </c>
      <c r="AJ160" s="261">
        <f t="shared" si="279"/>
        <v>-1.2321433751927614E-3</v>
      </c>
      <c r="AK160" s="261">
        <f t="shared" si="279"/>
        <v>-1.1801779242685678E-3</v>
      </c>
      <c r="AL160" s="261">
        <f t="shared" si="279"/>
        <v>-1.1384386122310585E-3</v>
      </c>
      <c r="AM160" s="261">
        <f t="shared" si="279"/>
        <v>-1.1049737910907057E-3</v>
      </c>
      <c r="AN160" s="261">
        <f t="shared" si="279"/>
        <v>-1.0726784823199235E-3</v>
      </c>
      <c r="AO160" s="264">
        <f t="shared" si="279"/>
        <v>-1.0426297767235425E-3</v>
      </c>
      <c r="AP160" s="56"/>
      <c r="AQ160" s="265">
        <f>IFERROR(AQ159/AQ$11,"")</f>
        <v>-1.3490829367824783E-3</v>
      </c>
      <c r="AR160" s="264">
        <f ca="1">IFERROR(AR159/AR$11,"")</f>
        <v>-1.4021135517390886E-3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-1.004534418394027E-2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-4.1510981360904774E-4</v>
      </c>
      <c r="AV160" s="45">
        <f ca="1">IF($AR160&lt;&gt;0,IFERROR(($AR160-$AC160),""),"")</f>
        <v>-5.6114994692020581E-4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-1.36724</v>
      </c>
      <c r="H161" s="250">
        <v>-3.1948500000000033</v>
      </c>
      <c r="I161" s="250">
        <v>-59.722189999999998</v>
      </c>
      <c r="J161" s="250">
        <v>-25.049280000000003</v>
      </c>
      <c r="K161" s="250">
        <v>-13.469740000000002</v>
      </c>
      <c r="L161" s="250">
        <v>-12.75342</v>
      </c>
      <c r="M161" s="250">
        <v>0</v>
      </c>
      <c r="N161" s="250">
        <v>-63.667740000000002</v>
      </c>
      <c r="O161" s="250">
        <v>0</v>
      </c>
      <c r="P161" s="250">
        <f ca="1">SUMIF($D$4:$O$4,"&lt;"&amp;MONTH(TODAY()),$D161:$O161)</f>
        <v>-4.5620900000000031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-1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 t="str">
        <f t="shared" ref="D162:AO162" si="281">IFERROR(D161/D$11,"")</f>
        <v/>
      </c>
      <c r="E162" s="260">
        <f t="shared" si="281"/>
        <v>0</v>
      </c>
      <c r="F162" s="260">
        <f t="shared" si="281"/>
        <v>0</v>
      </c>
      <c r="G162" s="261">
        <f t="shared" si="281"/>
        <v>-5.003595460500058E-4</v>
      </c>
      <c r="H162" s="261">
        <f t="shared" si="281"/>
        <v>-1.1148451317029972E-3</v>
      </c>
      <c r="I162" s="261">
        <f t="shared" si="281"/>
        <v>-2.6528856178214082E-2</v>
      </c>
      <c r="J162" s="261">
        <f t="shared" si="281"/>
        <v>-4.7708975705302772E-3</v>
      </c>
      <c r="K162" s="261">
        <f t="shared" si="281"/>
        <v>-1.7597968021787127E-3</v>
      </c>
      <c r="L162" s="261">
        <f t="shared" si="281"/>
        <v>-1.0190990695708967E-3</v>
      </c>
      <c r="M162" s="261">
        <f t="shared" si="281"/>
        <v>0</v>
      </c>
      <c r="N162" s="261">
        <f t="shared" si="281"/>
        <v>-3.4590292362682616E-3</v>
      </c>
      <c r="O162" s="261">
        <f t="shared" si="281"/>
        <v>0</v>
      </c>
      <c r="P162" s="261">
        <f t="shared" ca="1" si="281"/>
        <v>-4.2608780211022103E-4</v>
      </c>
      <c r="Q162" s="262">
        <f t="shared" si="281"/>
        <v>0</v>
      </c>
      <c r="R162" s="261">
        <f t="shared" si="281"/>
        <v>0</v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-5.003595460500058E-4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0</v>
      </c>
      <c r="E163" s="250">
        <v>-154.78072999999998</v>
      </c>
      <c r="F163" s="250">
        <v>-81.757589999999993</v>
      </c>
      <c r="G163" s="250">
        <v>-1.0536399999999999</v>
      </c>
      <c r="H163" s="250">
        <v>3.0099999999999997E-3</v>
      </c>
      <c r="I163" s="250">
        <v>6.7427999999999999</v>
      </c>
      <c r="J163" s="250">
        <v>-1.7368200000000003</v>
      </c>
      <c r="K163" s="250">
        <v>-1.1761300000000001</v>
      </c>
      <c r="L163" s="250">
        <v>-20.959989999999998</v>
      </c>
      <c r="M163" s="250">
        <v>-19.087900000000001</v>
      </c>
      <c r="N163" s="250">
        <v>-12.416519999999998</v>
      </c>
      <c r="O163" s="250">
        <v>-76.155059999999992</v>
      </c>
      <c r="P163" s="250">
        <f ca="1">SUMIF($D$4:$O$4,"&lt;"&amp;MONTH(TODAY()),$D163:$O163)</f>
        <v>-237.58894999999998</v>
      </c>
      <c r="Q163" s="251">
        <v>-8.3299999999999971E-3</v>
      </c>
      <c r="R163" s="250">
        <v>-201.85634999999994</v>
      </c>
      <c r="S163" s="250">
        <v>-13.833260000000001</v>
      </c>
      <c r="T163" s="250">
        <v>-6.9920100000000005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-222.68994999999993</v>
      </c>
      <c r="AD163" s="250">
        <v>-21.138749916666665</v>
      </c>
      <c r="AE163" s="250">
        <v>-21.138749916666665</v>
      </c>
      <c r="AF163" s="250">
        <v>-21.138749916666665</v>
      </c>
      <c r="AG163" s="250">
        <v>-21.138749916666665</v>
      </c>
      <c r="AH163" s="250">
        <v>-21.138749916666665</v>
      </c>
      <c r="AI163" s="250">
        <v>-21.138749916666665</v>
      </c>
      <c r="AJ163" s="250">
        <v>-21.138749916666665</v>
      </c>
      <c r="AK163" s="250">
        <v>-21.138749916666665</v>
      </c>
      <c r="AL163" s="250">
        <v>-21.138749916666665</v>
      </c>
      <c r="AM163" s="250">
        <v>-21.138749916666665</v>
      </c>
      <c r="AN163" s="250">
        <v>-21.138749916666665</v>
      </c>
      <c r="AO163" s="253">
        <v>-21.138749916666665</v>
      </c>
      <c r="AP163" s="5"/>
      <c r="AQ163" s="254">
        <v>-21.138749916666665</v>
      </c>
      <c r="AR163" s="253">
        <f ca="1">SUMIF($AD$4:$AO$4,"&lt;"&amp;MONTH(TODAY()),$AD163:$AO163)</f>
        <v>-105.69374958333333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5.6360521620287773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-0.66923256921227825</v>
      </c>
      <c r="AV163" s="45">
        <f ca="1">IFERROR(($AC163/$AR163)-1,"")</f>
        <v>1.1069358488831162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 t="str">
        <f t="shared" ref="D164:AO164" si="283">IFERROR(D163/D$11,"")</f>
        <v/>
      </c>
      <c r="E164" s="260">
        <f t="shared" si="283"/>
        <v>-8.818541955029624E-2</v>
      </c>
      <c r="F164" s="260">
        <f t="shared" si="283"/>
        <v>-2.4379768212003768E-2</v>
      </c>
      <c r="G164" s="261">
        <f t="shared" si="283"/>
        <v>-3.8559348183210562E-4</v>
      </c>
      <c r="H164" s="261">
        <f t="shared" si="283"/>
        <v>1.0503415955134099E-6</v>
      </c>
      <c r="I164" s="261">
        <f t="shared" si="283"/>
        <v>2.9951810447416934E-3</v>
      </c>
      <c r="J164" s="261">
        <f t="shared" si="283"/>
        <v>-3.3079554855262893E-4</v>
      </c>
      <c r="K164" s="261">
        <f t="shared" si="283"/>
        <v>-1.5365922526689078E-4</v>
      </c>
      <c r="L164" s="261">
        <f t="shared" si="283"/>
        <v>-1.6748688827949909E-3</v>
      </c>
      <c r="M164" s="261">
        <f t="shared" si="283"/>
        <v>-1.533595138173922E-3</v>
      </c>
      <c r="N164" s="261">
        <f t="shared" si="283"/>
        <v>-6.7458191059883055E-4</v>
      </c>
      <c r="O164" s="261">
        <f t="shared" si="283"/>
        <v>-3.5306646974565775E-3</v>
      </c>
      <c r="P164" s="261">
        <f t="shared" ca="1" si="283"/>
        <v>-2.2190214027161922E-2</v>
      </c>
      <c r="Q164" s="262">
        <f t="shared" si="283"/>
        <v>-4.5769269170150574E-7</v>
      </c>
      <c r="R164" s="261">
        <f t="shared" si="283"/>
        <v>-1.0376307470574197E-2</v>
      </c>
      <c r="S164" s="261">
        <f t="shared" si="283"/>
        <v>-6.3843003552120983E-4</v>
      </c>
      <c r="T164" s="261">
        <f t="shared" si="283"/>
        <v>-3.4422310245755075E-4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-2.7964311702065154E-3</v>
      </c>
      <c r="AD164" s="261">
        <f t="shared" si="283"/>
        <v>-1.2887722026570388E-3</v>
      </c>
      <c r="AE164" s="261">
        <f t="shared" si="283"/>
        <v>-1.2372311846904555E-3</v>
      </c>
      <c r="AF164" s="261">
        <f t="shared" si="283"/>
        <v>-1.1962577298052222E-3</v>
      </c>
      <c r="AG164" s="261">
        <f t="shared" si="283"/>
        <v>-1.1461474582287047E-3</v>
      </c>
      <c r="AH164" s="261">
        <f t="shared" si="283"/>
        <v>-1.1051829818787698E-3</v>
      </c>
      <c r="AI164" s="261">
        <f t="shared" si="283"/>
        <v>-1.0849454378319696E-3</v>
      </c>
      <c r="AJ164" s="261">
        <f t="shared" si="283"/>
        <v>-1.0467985022615566E-3</v>
      </c>
      <c r="AK164" s="261">
        <f t="shared" si="283"/>
        <v>-1.0026499418813314E-3</v>
      </c>
      <c r="AL164" s="261">
        <f t="shared" si="283"/>
        <v>-9.6718925588814729E-4</v>
      </c>
      <c r="AM164" s="261">
        <f t="shared" si="283"/>
        <v>-9.3875837247517444E-4</v>
      </c>
      <c r="AN164" s="261">
        <f t="shared" si="283"/>
        <v>-9.1132107781290302E-4</v>
      </c>
      <c r="AO164" s="264">
        <f t="shared" si="283"/>
        <v>-8.8579244157909701E-4</v>
      </c>
      <c r="AP164" s="56"/>
      <c r="AQ164" s="265">
        <f>IFERROR(AQ163/AQ$11,"")</f>
        <v>-1.1461474582287047E-3</v>
      </c>
      <c r="AR164" s="264">
        <f ca="1">IFERROR(AR163/AR$11,"")</f>
        <v>-1.1912009555961715E-3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-4.1370379374554875E-5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-8.0192435577115394E-4</v>
      </c>
      <c r="AV164" s="45">
        <f ca="1">IF($AR164&lt;&gt;0,IFERROR(($AR164-$AC164),""),"")</f>
        <v>1.6052302146103438E-3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-399.65268999999995</v>
      </c>
      <c r="E165" s="289">
        <f t="shared" ref="E165:AB165" si="285">E167+E169+E171+E173+E175</f>
        <v>-333.65364999999997</v>
      </c>
      <c r="F165" s="289">
        <f t="shared" si="285"/>
        <v>-429.82020999999997</v>
      </c>
      <c r="G165" s="289">
        <f t="shared" si="285"/>
        <v>-127.37829000000001</v>
      </c>
      <c r="H165" s="289">
        <f t="shared" si="285"/>
        <v>-499.50013999999993</v>
      </c>
      <c r="I165" s="289">
        <f t="shared" si="285"/>
        <v>-174.50161</v>
      </c>
      <c r="J165" s="289">
        <f t="shared" si="285"/>
        <v>-3211.4711299999999</v>
      </c>
      <c r="K165" s="289">
        <f t="shared" si="285"/>
        <v>-77.375579999999985</v>
      </c>
      <c r="L165" s="289">
        <f t="shared" si="285"/>
        <v>-2537.7401999999993</v>
      </c>
      <c r="M165" s="289">
        <f t="shared" si="285"/>
        <v>-183.28706000000005</v>
      </c>
      <c r="N165" s="289">
        <f t="shared" si="285"/>
        <v>-632.63627999999994</v>
      </c>
      <c r="O165" s="289">
        <f t="shared" si="285"/>
        <v>-3305.2353699999999</v>
      </c>
      <c r="P165" s="289">
        <f t="shared" ca="1" si="285"/>
        <v>-1790.0049799999999</v>
      </c>
      <c r="Q165" s="290">
        <f t="shared" si="285"/>
        <v>-175.15122000000002</v>
      </c>
      <c r="R165" s="289">
        <f t="shared" si="285"/>
        <v>-114.33551999999997</v>
      </c>
      <c r="S165" s="289">
        <f t="shared" si="285"/>
        <v>-151.05716000000001</v>
      </c>
      <c r="T165" s="289">
        <f t="shared" si="285"/>
        <v>-113.73342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-554.27732000000003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-0.10712084453324044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 t="str">
        <f t="shared" ref="D166:AO166" si="287">IFERROR(D165/D$11,"")</f>
        <v/>
      </c>
      <c r="E166" s="260">
        <f t="shared" si="287"/>
        <v>-0.19009722405197146</v>
      </c>
      <c r="F166" s="260">
        <f t="shared" si="287"/>
        <v>-0.12817057220784989</v>
      </c>
      <c r="G166" s="261">
        <f t="shared" si="287"/>
        <v>-4.6615768527124714E-2</v>
      </c>
      <c r="H166" s="261">
        <f t="shared" si="287"/>
        <v>-0.17430092159693408</v>
      </c>
      <c r="I166" s="261">
        <f t="shared" si="287"/>
        <v>-7.7514373042194273E-2</v>
      </c>
      <c r="J166" s="261">
        <f t="shared" si="287"/>
        <v>-0.61165829165329788</v>
      </c>
      <c r="K166" s="261">
        <f t="shared" si="287"/>
        <v>-1.0108977474748817E-2</v>
      </c>
      <c r="L166" s="261">
        <f t="shared" si="287"/>
        <v>-0.20278550197771736</v>
      </c>
      <c r="M166" s="261">
        <f t="shared" si="287"/>
        <v>-1.4725985787131742E-2</v>
      </c>
      <c r="N166" s="261">
        <f t="shared" si="287"/>
        <v>-3.4370740793437833E-2</v>
      </c>
      <c r="O166" s="261">
        <f t="shared" si="287"/>
        <v>-0.15323575134264</v>
      </c>
      <c r="P166" s="261">
        <f t="shared" ca="1" si="287"/>
        <v>-0.16718199064344405</v>
      </c>
      <c r="Q166" s="262">
        <f t="shared" si="287"/>
        <v>-9.6237014809847105E-3</v>
      </c>
      <c r="R166" s="261">
        <f t="shared" si="287"/>
        <v>-5.8773504540629296E-3</v>
      </c>
      <c r="S166" s="261">
        <f t="shared" si="287"/>
        <v>-6.9715618751135366E-3</v>
      </c>
      <c r="T166" s="261">
        <f t="shared" si="287"/>
        <v>-5.5992011861407016E-3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-6.9603427302692899E-3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-4.1016567340984009E-2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 t="str">
        <f t="shared" ref="D168:AO168" si="289">IFERROR(D167/D$11,"")</f>
        <v/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-134.16986</v>
      </c>
      <c r="E169" s="268">
        <v>-328.29158999999999</v>
      </c>
      <c r="F169" s="268">
        <v>-417.84374999999994</v>
      </c>
      <c r="G169" s="268">
        <v>-120.89017000000001</v>
      </c>
      <c r="H169" s="268">
        <v>-179.99845999999999</v>
      </c>
      <c r="I169" s="268">
        <v>-143.77676</v>
      </c>
      <c r="J169" s="268">
        <v>-275.91917999999998</v>
      </c>
      <c r="K169" s="268">
        <v>-262.60262999999998</v>
      </c>
      <c r="L169" s="268">
        <v>-312.56266999999991</v>
      </c>
      <c r="M169" s="268">
        <v>-97.913500000000028</v>
      </c>
      <c r="N169" s="268">
        <v>-93.847499999999997</v>
      </c>
      <c r="O169" s="268">
        <v>-954.55937999999992</v>
      </c>
      <c r="P169" s="268">
        <f ca="1">SUMIF($D$4:$O$4,"&lt;"&amp;MONTH(TODAY()),$D169:$O169)</f>
        <v>-1181.1938299999999</v>
      </c>
      <c r="Q169" s="269">
        <v>-136.66577000000001</v>
      </c>
      <c r="R169" s="268">
        <v>-76.03958999999999</v>
      </c>
      <c r="S169" s="268">
        <v>-104.26133</v>
      </c>
      <c r="T169" s="268">
        <v>-60.889619999999994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-377.85630999999995</v>
      </c>
      <c r="AD169" s="268">
        <v>-471.38893175000015</v>
      </c>
      <c r="AE169" s="268">
        <v>-471.38893175000015</v>
      </c>
      <c r="AF169" s="268">
        <v>-471.38893175000015</v>
      </c>
      <c r="AG169" s="268">
        <v>-471.38893175000015</v>
      </c>
      <c r="AH169" s="268">
        <v>-471.38893175000015</v>
      </c>
      <c r="AI169" s="268">
        <v>-471.38893175000015</v>
      </c>
      <c r="AJ169" s="268">
        <v>-471.38893175000015</v>
      </c>
      <c r="AK169" s="268">
        <v>-471.38893175000015</v>
      </c>
      <c r="AL169" s="268">
        <v>-471.38893175000015</v>
      </c>
      <c r="AM169" s="268">
        <v>-471.38893175000015</v>
      </c>
      <c r="AN169" s="268">
        <v>-471.38893175000015</v>
      </c>
      <c r="AO169" s="271">
        <v>-471.38893175000015</v>
      </c>
      <c r="AP169" s="5"/>
      <c r="AQ169" s="272">
        <v>-471.38893175000015</v>
      </c>
      <c r="AR169" s="271">
        <f ca="1">SUMIF($AD$4:$AO$4,"&lt;"&amp;MONTH(TODAY()),$AD169:$AO169)</f>
        <v>-2356.9446587500006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-0.49632281929953459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-0.87082933879259461</v>
      </c>
      <c r="AV169" s="45">
        <f ca="1">IFERROR(($AC169/$AR169)-1,"")</f>
        <v>-0.83968384297983678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 t="str">
        <f t="shared" ref="D170:AO170" si="291">IFERROR(D169/D$11,"")</f>
        <v/>
      </c>
      <c r="E170" s="276">
        <f t="shared" si="291"/>
        <v>-0.18704222159298411</v>
      </c>
      <c r="F170" s="276">
        <f t="shared" si="291"/>
        <v>-0.12459924239247328</v>
      </c>
      <c r="G170" s="276">
        <f t="shared" si="291"/>
        <v>-4.4241355272745121E-2</v>
      </c>
      <c r="H170" s="276">
        <f t="shared" si="291"/>
        <v>-6.2810587929022166E-2</v>
      </c>
      <c r="I170" s="276">
        <f t="shared" si="291"/>
        <v>-6.3866261230701743E-2</v>
      </c>
      <c r="J170" s="276">
        <f t="shared" si="291"/>
        <v>-5.255169591799469E-2</v>
      </c>
      <c r="K170" s="276">
        <f t="shared" si="291"/>
        <v>-3.4308551502680792E-2</v>
      </c>
      <c r="L170" s="276">
        <f t="shared" si="291"/>
        <v>-2.4976228037624032E-2</v>
      </c>
      <c r="M170" s="276">
        <f t="shared" si="291"/>
        <v>-7.8667463451501905E-3</v>
      </c>
      <c r="N170" s="276">
        <f t="shared" si="291"/>
        <v>-5.098677073360632E-3</v>
      </c>
      <c r="O170" s="276">
        <f t="shared" si="291"/>
        <v>-4.425482830152111E-2</v>
      </c>
      <c r="P170" s="276">
        <f t="shared" ca="1" si="291"/>
        <v>-0.11032055108313377</v>
      </c>
      <c r="Q170" s="277">
        <f t="shared" si="291"/>
        <v>-7.5091145419878651E-3</v>
      </c>
      <c r="R170" s="276">
        <f t="shared" si="291"/>
        <v>-3.908770597389674E-3</v>
      </c>
      <c r="S170" s="276">
        <f t="shared" si="291"/>
        <v>-4.8118494566999088E-3</v>
      </c>
      <c r="T170" s="276">
        <f t="shared" si="291"/>
        <v>-2.9976521635211232E-3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-4.7449342152316078E-3</v>
      </c>
      <c r="AD170" s="276">
        <f t="shared" si="291"/>
        <v>-2.8739303614193756E-2</v>
      </c>
      <c r="AE170" s="276">
        <f t="shared" si="291"/>
        <v>-2.75899515713173E-2</v>
      </c>
      <c r="AF170" s="276">
        <f t="shared" si="291"/>
        <v>-2.6676253589904091E-2</v>
      </c>
      <c r="AG170" s="276">
        <f t="shared" si="291"/>
        <v>-2.5558806840154106E-2</v>
      </c>
      <c r="AH170" s="276">
        <f t="shared" si="291"/>
        <v>-2.4645309077873049E-2</v>
      </c>
      <c r="AI170" s="276">
        <f t="shared" si="291"/>
        <v>-2.4194016815697068E-2</v>
      </c>
      <c r="AJ170" s="276">
        <f t="shared" si="291"/>
        <v>-2.3343349520849363E-2</v>
      </c>
      <c r="AK170" s="276">
        <f t="shared" si="291"/>
        <v>-2.2358847466660888E-2</v>
      </c>
      <c r="AL170" s="276">
        <f t="shared" si="291"/>
        <v>-2.1568082877678744E-2</v>
      </c>
      <c r="AM170" s="276">
        <f t="shared" si="291"/>
        <v>-2.0934081159810682E-2</v>
      </c>
      <c r="AN170" s="276">
        <f t="shared" si="291"/>
        <v>-2.0322236227071272E-2</v>
      </c>
      <c r="AO170" s="279">
        <f t="shared" si="291"/>
        <v>-1.9752953908545891E-2</v>
      </c>
      <c r="AP170" s="5"/>
      <c r="AQ170" s="280">
        <f>IFERROR(AQ169/AQ$11,"")</f>
        <v>-2.5558806840154106E-2</v>
      </c>
      <c r="AR170" s="279">
        <f ca="1">IFERROR(AR169/AR$11,"")</f>
        <v>-2.6563488766917755E-2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-263.43282999999997</v>
      </c>
      <c r="E171" s="268">
        <v>-1.2203900000000001</v>
      </c>
      <c r="F171" s="268">
        <v>-0.21377000000000002</v>
      </c>
      <c r="G171" s="268">
        <v>0</v>
      </c>
      <c r="H171" s="268">
        <v>-309.10399999999998</v>
      </c>
      <c r="I171" s="268">
        <v>0</v>
      </c>
      <c r="J171" s="268">
        <v>-697.54075999999998</v>
      </c>
      <c r="K171" s="268">
        <v>207.18283</v>
      </c>
      <c r="L171" s="268">
        <v>0</v>
      </c>
      <c r="M171" s="268">
        <v>0</v>
      </c>
      <c r="N171" s="268">
        <v>0</v>
      </c>
      <c r="O171" s="268">
        <v>-3.7240000000000002</v>
      </c>
      <c r="P171" s="268">
        <f ca="1">SUMIF($D$4:$O$4,"&lt;"&amp;MONTH(TODAY()),$D171:$O171)</f>
        <v>-573.97099000000003</v>
      </c>
      <c r="Q171" s="269">
        <v>0</v>
      </c>
      <c r="R171" s="268">
        <v>-0.16900000000000001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-0.16900000000000001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 t="str">
        <f t="shared" ref="D172:AO172" si="293">IFERROR(D171/D$11,"")</f>
        <v/>
      </c>
      <c r="E172" s="276">
        <f t="shared" si="293"/>
        <v>-6.9531009554604155E-4</v>
      </c>
      <c r="F172" s="276">
        <f t="shared" si="293"/>
        <v>-6.3745311605687576E-5</v>
      </c>
      <c r="G172" s="276">
        <f t="shared" si="293"/>
        <v>0</v>
      </c>
      <c r="H172" s="276">
        <f t="shared" si="293"/>
        <v>-0.10786205599321498</v>
      </c>
      <c r="I172" s="276">
        <f t="shared" si="293"/>
        <v>0</v>
      </c>
      <c r="J172" s="276">
        <f t="shared" si="293"/>
        <v>-0.1328539390046278</v>
      </c>
      <c r="K172" s="276">
        <f t="shared" si="293"/>
        <v>2.7068056376762715E-2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-1.7265031809217006E-4</v>
      </c>
      <c r="P172" s="276">
        <f t="shared" ca="1" si="293"/>
        <v>-5.3607455706513353E-2</v>
      </c>
      <c r="Q172" s="277">
        <f t="shared" si="293"/>
        <v>0</v>
      </c>
      <c r="R172" s="276">
        <f t="shared" si="293"/>
        <v>-8.6873460385419623E-6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-2.1222191112122539E-6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-1.5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-2200</v>
      </c>
      <c r="K173" s="268">
        <v>5.8749500000000001</v>
      </c>
      <c r="L173" s="268">
        <v>-2194.1250499999996</v>
      </c>
      <c r="M173" s="268">
        <v>5.8749500000000001</v>
      </c>
      <c r="N173" s="268">
        <v>-488.73278999999997</v>
      </c>
      <c r="O173" s="268">
        <v>-2293.45829</v>
      </c>
      <c r="P173" s="268">
        <f ca="1">SUMIF($D$4:$O$4,"&lt;"&amp;MONTH(TODAY()),$D173:$O173)</f>
        <v>-1.5</v>
      </c>
      <c r="Q173" s="269">
        <v>5.6640100000000002</v>
      </c>
      <c r="R173" s="268">
        <v>5.6640100000000002</v>
      </c>
      <c r="S173" s="268">
        <v>5.6640100000000002</v>
      </c>
      <c r="T173" s="268">
        <v>5.6640100000000002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22.656040000000001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 t="str">
        <f t="shared" ref="D174:AO174" si="295">IFERROR(D173/D$11,"")</f>
        <v/>
      </c>
      <c r="E174" s="307">
        <f t="shared" si="295"/>
        <v>0</v>
      </c>
      <c r="F174" s="307">
        <f t="shared" si="295"/>
        <v>0</v>
      </c>
      <c r="G174" s="308">
        <f t="shared" si="295"/>
        <v>0</v>
      </c>
      <c r="H174" s="308">
        <f t="shared" si="295"/>
        <v>0</v>
      </c>
      <c r="I174" s="308">
        <f t="shared" si="295"/>
        <v>0</v>
      </c>
      <c r="J174" s="308">
        <f t="shared" si="295"/>
        <v>-0.41901302772641008</v>
      </c>
      <c r="K174" s="308">
        <f t="shared" si="295"/>
        <v>7.6755143179896767E-4</v>
      </c>
      <c r="L174" s="308">
        <f t="shared" si="295"/>
        <v>-0.17532793532849986</v>
      </c>
      <c r="M174" s="308">
        <f t="shared" si="295"/>
        <v>4.7201602884627863E-4</v>
      </c>
      <c r="N174" s="308">
        <f t="shared" si="295"/>
        <v>-2.6552552506700512E-2</v>
      </c>
      <c r="O174" s="308">
        <f t="shared" si="295"/>
        <v>-0.10632822322761128</v>
      </c>
      <c r="P174" s="308">
        <f t="shared" ca="1" si="295"/>
        <v>-1.4009625043901613E-4</v>
      </c>
      <c r="Q174" s="309">
        <f t="shared" si="295"/>
        <v>3.1120960176761665E-4</v>
      </c>
      <c r="R174" s="308">
        <f t="shared" si="295"/>
        <v>2.9115511737137312E-4</v>
      </c>
      <c r="S174" s="308">
        <f t="shared" si="295"/>
        <v>2.6140433314290976E-4</v>
      </c>
      <c r="T174" s="308">
        <f t="shared" si="295"/>
        <v>2.788444373721708E-4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2.8450343829816135E-4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-2.788444373721708E-4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-0.55000000000000004</v>
      </c>
      <c r="E175" s="268">
        <v>-4.1416700000000013</v>
      </c>
      <c r="F175" s="268">
        <v>-11.762690000000001</v>
      </c>
      <c r="G175" s="293">
        <v>-6.4881200000000012</v>
      </c>
      <c r="H175" s="293">
        <v>-10.397679999999998</v>
      </c>
      <c r="I175" s="293">
        <v>-30.72485</v>
      </c>
      <c r="J175" s="293">
        <v>-38.011189999999999</v>
      </c>
      <c r="K175" s="293">
        <v>-27.830730000000003</v>
      </c>
      <c r="L175" s="293">
        <v>-31.052480000000003</v>
      </c>
      <c r="M175" s="293">
        <v>-91.24851000000001</v>
      </c>
      <c r="N175" s="293">
        <v>-50.055990000000001</v>
      </c>
      <c r="O175" s="293">
        <v>-53.493700000000004</v>
      </c>
      <c r="P175" s="293">
        <f ca="1">SUMIF($D$4:$O$4,"&lt;"&amp;MONTH(TODAY()),$D175:$O175)</f>
        <v>-33.340159999999997</v>
      </c>
      <c r="Q175" s="311">
        <v>-44.149459999999998</v>
      </c>
      <c r="R175" s="293">
        <v>-43.790939999999992</v>
      </c>
      <c r="S175" s="293">
        <v>-52.459840000000007</v>
      </c>
      <c r="T175" s="293">
        <v>-58.507809999999992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-198.90805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8.0176830884755486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 t="str">
        <f t="shared" ref="D176:AO176" si="297">IFERROR(D175/D$11,"")</f>
        <v/>
      </c>
      <c r="E176" s="313">
        <f t="shared" si="297"/>
        <v>-2.3596923634413383E-3</v>
      </c>
      <c r="F176" s="313">
        <f t="shared" si="297"/>
        <v>-3.5075845037708998E-3</v>
      </c>
      <c r="G176" s="314">
        <f t="shared" si="297"/>
        <v>-2.3744132543796E-3</v>
      </c>
      <c r="H176" s="314">
        <f t="shared" si="297"/>
        <v>-3.6282776746969672E-3</v>
      </c>
      <c r="I176" s="314">
        <f t="shared" si="297"/>
        <v>-1.3648111811492529E-2</v>
      </c>
      <c r="J176" s="314">
        <f t="shared" si="297"/>
        <v>-7.2396290042653823E-3</v>
      </c>
      <c r="K176" s="314">
        <f t="shared" si="297"/>
        <v>-3.6360337806297049E-3</v>
      </c>
      <c r="L176" s="314">
        <f t="shared" si="297"/>
        <v>-2.4813386115935081E-3</v>
      </c>
      <c r="M176" s="314">
        <f t="shared" si="297"/>
        <v>-7.3312554708278282E-3</v>
      </c>
      <c r="N176" s="314">
        <f t="shared" si="297"/>
        <v>-2.7195112133766917E-3</v>
      </c>
      <c r="O176" s="314">
        <f t="shared" si="297"/>
        <v>-2.480049495415445E-3</v>
      </c>
      <c r="P176" s="314">
        <f t="shared" ca="1" si="297"/>
        <v>-3.1138876033579119E-3</v>
      </c>
      <c r="Q176" s="315">
        <f t="shared" si="297"/>
        <v>-2.4257965407644615E-3</v>
      </c>
      <c r="R176" s="314">
        <f t="shared" si="297"/>
        <v>-2.2510476280060867E-3</v>
      </c>
      <c r="S176" s="314">
        <f t="shared" si="297"/>
        <v>-2.4211167515565376E-3</v>
      </c>
      <c r="T176" s="314">
        <f t="shared" si="297"/>
        <v>-2.8803934599917489E-3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-2.4977897342246306E-3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5.0598020561214889E-4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-1.19</v>
      </c>
      <c r="I177" s="324">
        <f t="shared" si="299"/>
        <v>0</v>
      </c>
      <c r="J177" s="324">
        <f t="shared" si="299"/>
        <v>-80.282499999999999</v>
      </c>
      <c r="K177" s="324">
        <f t="shared" si="299"/>
        <v>-151.45078000000001</v>
      </c>
      <c r="L177" s="324">
        <f t="shared" si="299"/>
        <v>-659.57487000000003</v>
      </c>
      <c r="M177" s="324">
        <f t="shared" si="299"/>
        <v>-419.28965999999997</v>
      </c>
      <c r="N177" s="324">
        <f t="shared" si="299"/>
        <v>-1952.5273800000002</v>
      </c>
      <c r="O177" s="324">
        <f t="shared" si="299"/>
        <v>-3606.4470700000002</v>
      </c>
      <c r="P177" s="324">
        <f ca="1">SUMIF($D$4:$O$4,"&lt;"&amp;MONTH(TODAY()),$D177:$O177)</f>
        <v>-1.19</v>
      </c>
      <c r="Q177" s="325">
        <f t="shared" ref="Q177:AB177" si="300">+Q180+Q186+Q187</f>
        <v>-2107.7525400000004</v>
      </c>
      <c r="R177" s="324">
        <f t="shared" si="300"/>
        <v>-2701.7586200000001</v>
      </c>
      <c r="S177" s="324">
        <f t="shared" si="300"/>
        <v>-3403.2120499999992</v>
      </c>
      <c r="T177" s="324">
        <f t="shared" si="300"/>
        <v>-2492.1391600000006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-10704.862370000001</v>
      </c>
      <c r="AD177" s="327">
        <v>-1282.5</v>
      </c>
      <c r="AE177" s="327">
        <v>-1326.6431050283732</v>
      </c>
      <c r="AF177" s="327">
        <v>-1300.0789866070716</v>
      </c>
      <c r="AG177" s="327">
        <v>-1307.4708430822855</v>
      </c>
      <c r="AH177" s="327">
        <v>-1313.8313358067485</v>
      </c>
      <c r="AI177" s="327">
        <v>-1279.1085666823458</v>
      </c>
      <c r="AJ177" s="327">
        <v>-1323.1349400170443</v>
      </c>
      <c r="AK177" s="327">
        <v>-1197.5920971121045</v>
      </c>
      <c r="AL177" s="327">
        <v>-1194.5693971956716</v>
      </c>
      <c r="AM177" s="327">
        <v>-1189.9198212679514</v>
      </c>
      <c r="AN177" s="327">
        <v>-1230.8763558843832</v>
      </c>
      <c r="AO177" s="328">
        <v>-1273.2425970186878</v>
      </c>
      <c r="AP177" s="121"/>
      <c r="AQ177" s="329">
        <v>-1307.4708430822855</v>
      </c>
      <c r="AR177" s="330">
        <f ca="1">SUMIF($AD$4:$AO$4,"&lt;"&amp;MONTH(TODAY()),$AD177:$AO177)</f>
        <v>-6530.5242705244782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0.90607627939520974</v>
      </c>
      <c r="AV177" s="45">
        <f ca="1">IFERROR(($AC177/$AR177)-1,"")</f>
        <v>0.6392041322495956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 t="str">
        <f>IFERROR(D177/D$11,"")</f>
        <v/>
      </c>
      <c r="E178" s="336">
        <f t="shared" ref="E178:O178" si="302">IFERROR(E177/E$11,"")</f>
        <v>0</v>
      </c>
      <c r="F178" s="336">
        <f t="shared" si="302"/>
        <v>0</v>
      </c>
      <c r="G178" s="337">
        <f t="shared" si="302"/>
        <v>0</v>
      </c>
      <c r="H178" s="337">
        <f t="shared" si="302"/>
        <v>-4.1525132845879E-4</v>
      </c>
      <c r="I178" s="337">
        <f t="shared" si="302"/>
        <v>0</v>
      </c>
      <c r="J178" s="337">
        <f t="shared" si="302"/>
        <v>-1.5290642453838871E-2</v>
      </c>
      <c r="K178" s="337">
        <f t="shared" si="302"/>
        <v>-1.9786766361598051E-2</v>
      </c>
      <c r="L178" s="337">
        <f t="shared" si="302"/>
        <v>-5.2705245834399325E-2</v>
      </c>
      <c r="M178" s="337">
        <f t="shared" si="302"/>
        <v>-3.3687340360259464E-2</v>
      </c>
      <c r="N178" s="337">
        <f t="shared" si="302"/>
        <v>-0.10607961413479212</v>
      </c>
      <c r="O178" s="337">
        <f t="shared" si="302"/>
        <v>-0.16720038502096526</v>
      </c>
      <c r="P178" s="337">
        <f ca="1">IFERROR(P177/P$11,"")</f>
        <v>-1.1114302534828614E-4</v>
      </c>
      <c r="Q178" s="338">
        <f>IFERROR(Q177/Q$11,"")</f>
        <v>-0.11581067628730926</v>
      </c>
      <c r="R178" s="337">
        <f t="shared" ref="R178:AB178" si="303">IFERROR(R177/R$11,"")</f>
        <v>-0.13888231979025797</v>
      </c>
      <c r="S178" s="337">
        <f t="shared" si="303"/>
        <v>-0.1570644078089842</v>
      </c>
      <c r="T178" s="337">
        <f t="shared" si="303"/>
        <v>-0.12269030985527118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-0.13442641126929528</v>
      </c>
      <c r="AD178" s="337">
        <f t="shared" ref="AD178:AO178" si="305">IFERROR(AD177/AD$11,"")</f>
        <v>-7.8190543737142973E-2</v>
      </c>
      <c r="AE178" s="337">
        <f t="shared" si="305"/>
        <v>-7.7647175304418503E-2</v>
      </c>
      <c r="AF178" s="337">
        <f t="shared" si="305"/>
        <v>-7.3572446015828102E-2</v>
      </c>
      <c r="AG178" s="337">
        <f t="shared" si="305"/>
        <v>-7.0891343594796999E-2</v>
      </c>
      <c r="AH178" s="337">
        <f t="shared" si="305"/>
        <v>-6.8690156187894244E-2</v>
      </c>
      <c r="AI178" s="337">
        <f t="shared" si="305"/>
        <v>-6.5650192626557871E-2</v>
      </c>
      <c r="AJ178" s="337">
        <f t="shared" si="305"/>
        <v>-6.5522118335282514E-2</v>
      </c>
      <c r="AK178" s="337">
        <f t="shared" si="305"/>
        <v>-5.680400455564593E-2</v>
      </c>
      <c r="AL178" s="337">
        <f t="shared" si="305"/>
        <v>-5.4656717683645474E-2</v>
      </c>
      <c r="AM178" s="337">
        <f t="shared" si="305"/>
        <v>-5.2843578697561788E-2</v>
      </c>
      <c r="AN178" s="337">
        <f t="shared" si="305"/>
        <v>-5.3064801453304541E-2</v>
      </c>
      <c r="AO178" s="340">
        <f t="shared" si="305"/>
        <v>-5.3353612355594729E-2</v>
      </c>
      <c r="AP178" s="119"/>
      <c r="AQ178" s="341">
        <f t="shared" ref="AQ178" si="306">IFERROR(AQ177/AQ$11,"")</f>
        <v>-7.0891343594796999E-2</v>
      </c>
      <c r="AR178" s="342">
        <f ca="1">IFERROR(AR177/AR$11,"")</f>
        <v>-7.3601010298715269E-2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0.12269030985527118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5.1798966260474186E-2</v>
      </c>
      <c r="AV178" s="45">
        <f ca="1">IF($AR178&lt;&gt;0,IFERROR(($AR178-$AC178),""),"")</f>
        <v>6.0825400970580007E-2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 t="str">
        <f t="shared" ref="D179:AO179" si="307">IFERROR(D180/D$11,"")</f>
        <v/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-1.4810682076624984E-2</v>
      </c>
      <c r="K179" s="346">
        <f t="shared" si="307"/>
        <v>-1.944054872667907E-2</v>
      </c>
      <c r="L179" s="346">
        <f t="shared" si="307"/>
        <v>-5.2705245834399325E-2</v>
      </c>
      <c r="M179" s="346">
        <f t="shared" si="307"/>
        <v>-3.3687340360259464E-2</v>
      </c>
      <c r="N179" s="346">
        <f t="shared" si="307"/>
        <v>-5.9946430834014693E-2</v>
      </c>
      <c r="O179" s="346">
        <f t="shared" si="307"/>
        <v>-0.20505625752199519</v>
      </c>
      <c r="P179" s="346">
        <f t="shared" ca="1" si="307"/>
        <v>0</v>
      </c>
      <c r="Q179" s="347">
        <f t="shared" si="307"/>
        <v>-0.11581067628730926</v>
      </c>
      <c r="R179" s="346">
        <f t="shared" si="307"/>
        <v>-0.13888231979025797</v>
      </c>
      <c r="S179" s="346">
        <f t="shared" si="307"/>
        <v>-0.1570644078089842</v>
      </c>
      <c r="T179" s="346">
        <f t="shared" si="307"/>
        <v>-0.12269030985527118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-0.13442641126929528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0.12269030985527118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-77.762500000000003</v>
      </c>
      <c r="K180" s="354">
        <f t="shared" si="308"/>
        <v>-148.80078</v>
      </c>
      <c r="L180" s="354">
        <f t="shared" si="308"/>
        <v>-659.57487000000003</v>
      </c>
      <c r="M180" s="354">
        <f t="shared" si="308"/>
        <v>-419.28965999999997</v>
      </c>
      <c r="N180" s="354">
        <f t="shared" si="308"/>
        <v>-1103.3887000000002</v>
      </c>
      <c r="O180" s="354">
        <f t="shared" si="308"/>
        <v>-4422.9834700000001</v>
      </c>
      <c r="P180" s="354">
        <f ca="1">SUMIF($D$4:$O$4,"&lt;"&amp;MONTH(TODAY()),$D180:$O180)</f>
        <v>0</v>
      </c>
      <c r="Q180" s="355">
        <f>Q181+Q183</f>
        <v>-2107.7525400000004</v>
      </c>
      <c r="R180" s="356">
        <f t="shared" ref="R180:AB180" si="309">R181+R183</f>
        <v>-2701.7586200000001</v>
      </c>
      <c r="S180" s="356">
        <f t="shared" si="309"/>
        <v>-3403.2120499999992</v>
      </c>
      <c r="T180" s="356">
        <f t="shared" si="309"/>
        <v>-2492.1391600000006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-10704.862370000001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-292.54886000000005</v>
      </c>
      <c r="P181" s="356">
        <f ca="1">SUMIF($D$4:$O$4,"&lt;"&amp;MONTH(TODAY()),$D181:$O181)</f>
        <v>0</v>
      </c>
      <c r="Q181" s="355">
        <v>-536.91579999999999</v>
      </c>
      <c r="R181" s="356">
        <v>-630.49387999999999</v>
      </c>
      <c r="S181" s="356">
        <v>-765.93358000000012</v>
      </c>
      <c r="T181" s="356">
        <v>-1101.1881700000001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-3034.53143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 t="str">
        <f>IFERROR(D181/D$11,"")</f>
        <v/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-1.3563011207438703E-2</v>
      </c>
      <c r="P182" s="346">
        <f ca="1">IFERROR(P181/P$11,"")</f>
        <v>0</v>
      </c>
      <c r="Q182" s="347">
        <f>IFERROR(Q181/Q$11,"")</f>
        <v>-2.9500892883441463E-2</v>
      </c>
      <c r="R182" s="346">
        <f t="shared" ref="R182:AB182" si="312">IFERROR(R181/R$11,"")</f>
        <v>-3.2410168702621013E-2</v>
      </c>
      <c r="S182" s="346">
        <f t="shared" si="312"/>
        <v>-3.5349223732242974E-2</v>
      </c>
      <c r="T182" s="346">
        <f t="shared" si="312"/>
        <v>-5.4212509459647916E-2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-3.8106157362841717E-2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-77.762500000000003</v>
      </c>
      <c r="K183" s="356">
        <v>-148.80078</v>
      </c>
      <c r="L183" s="356">
        <v>-659.57487000000003</v>
      </c>
      <c r="M183" s="356">
        <v>-419.28965999999997</v>
      </c>
      <c r="N183" s="356">
        <v>-1103.3887000000002</v>
      </c>
      <c r="O183" s="356">
        <v>-4130.4346100000002</v>
      </c>
      <c r="P183" s="356">
        <f ca="1">SUMIF($D$4:$O$4,"&lt;"&amp;MONTH(TODAY()),$D183:$O183)</f>
        <v>0</v>
      </c>
      <c r="Q183" s="355">
        <v>-1570.8367400000004</v>
      </c>
      <c r="R183" s="356">
        <v>-2071.2647400000001</v>
      </c>
      <c r="S183" s="356">
        <v>-2637.2784699999993</v>
      </c>
      <c r="T183" s="356">
        <v>-1390.9509900000003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-7670.3309399999998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 t="str">
        <f>IFERROR(D183/D$11,"")</f>
        <v/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-1.4810682076624984E-2</v>
      </c>
      <c r="K184" s="346">
        <f t="shared" si="316"/>
        <v>-1.944054872667907E-2</v>
      </c>
      <c r="L184" s="346">
        <f t="shared" si="316"/>
        <v>-5.2705245834399325E-2</v>
      </c>
      <c r="M184" s="346">
        <f t="shared" si="316"/>
        <v>-3.3687340360259464E-2</v>
      </c>
      <c r="N184" s="346">
        <f t="shared" si="316"/>
        <v>-5.9946430834014693E-2</v>
      </c>
      <c r="O184" s="346">
        <f t="shared" si="316"/>
        <v>-0.1914932463145565</v>
      </c>
      <c r="P184" s="346">
        <f ca="1">IFERROR(P183/P$11,"")</f>
        <v>0</v>
      </c>
      <c r="Q184" s="347">
        <f>IFERROR(Q183/Q$11,"")</f>
        <v>-8.6309783403867801E-2</v>
      </c>
      <c r="R184" s="346">
        <f t="shared" ref="R184:AB184" si="317">IFERROR(R183/R$11,"")</f>
        <v>-0.10647215108763697</v>
      </c>
      <c r="S184" s="346">
        <f t="shared" si="317"/>
        <v>-0.12171518407674123</v>
      </c>
      <c r="T184" s="346">
        <f t="shared" si="317"/>
        <v>-6.8477800395623248E-2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-9.632025390645356E-2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 t="str">
        <f t="shared" ref="D185:AO185" si="321">IFERROR(D186/D$11,"")</f>
        <v/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-4.1525132845879E-4</v>
      </c>
      <c r="I185" s="371">
        <f t="shared" si="321"/>
        <v>0</v>
      </c>
      <c r="J185" s="371">
        <f t="shared" si="321"/>
        <v>-4.7996037721388793E-4</v>
      </c>
      <c r="K185" s="371">
        <f t="shared" si="321"/>
        <v>-3.4621763491898046E-4</v>
      </c>
      <c r="L185" s="371">
        <f t="shared" si="321"/>
        <v>0</v>
      </c>
      <c r="M185" s="371">
        <f t="shared" si="321"/>
        <v>0</v>
      </c>
      <c r="N185" s="371">
        <f t="shared" si="321"/>
        <v>-4.6133183300777439E-2</v>
      </c>
      <c r="O185" s="371">
        <f t="shared" si="321"/>
        <v>3.7855872501029918E-2</v>
      </c>
      <c r="P185" s="371">
        <f t="shared" ca="1" si="321"/>
        <v>-1.1114302534828614E-4</v>
      </c>
      <c r="Q185" s="372">
        <f t="shared" si="321"/>
        <v>0</v>
      </c>
      <c r="R185" s="371">
        <f t="shared" si="321"/>
        <v>0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0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-1.19</v>
      </c>
      <c r="I186" s="365">
        <v>0</v>
      </c>
      <c r="J186" s="365">
        <v>-2.52</v>
      </c>
      <c r="K186" s="365">
        <v>-2.65</v>
      </c>
      <c r="L186" s="365">
        <v>0</v>
      </c>
      <c r="M186" s="365">
        <v>0</v>
      </c>
      <c r="N186" s="365">
        <v>-849.13868000000002</v>
      </c>
      <c r="O186" s="365">
        <v>816.53640000000007</v>
      </c>
      <c r="P186" s="365">
        <f ca="1">SUMIF($D$4:$O$4,"&lt;"&amp;MONTH(TODAY()),$D186:$O186)</f>
        <v>-1.19</v>
      </c>
      <c r="Q186" s="378">
        <v>0</v>
      </c>
      <c r="R186" s="365">
        <v>0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0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 t="str">
        <f>IFERROR(D187/D$11,"")</f>
        <v/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-990.43696</v>
      </c>
      <c r="E189" s="71">
        <f t="shared" si="327"/>
        <v>-1052.4850999999999</v>
      </c>
      <c r="F189" s="71">
        <f t="shared" si="327"/>
        <v>-1186.65869</v>
      </c>
      <c r="G189" s="71">
        <f t="shared" si="327"/>
        <v>-1071.0510100000001</v>
      </c>
      <c r="H189" s="71">
        <f t="shared" si="327"/>
        <v>-1378.8710099999998</v>
      </c>
      <c r="I189" s="71">
        <f t="shared" si="327"/>
        <v>-1822.65155</v>
      </c>
      <c r="J189" s="71">
        <f t="shared" si="327"/>
        <v>-4466.0065500000001</v>
      </c>
      <c r="K189" s="71">
        <f t="shared" si="327"/>
        <v>-1464.7103699999998</v>
      </c>
      <c r="L189" s="71">
        <f t="shared" si="327"/>
        <v>-4568.9723299999987</v>
      </c>
      <c r="M189" s="71">
        <f t="shared" si="327"/>
        <v>-1915.08365</v>
      </c>
      <c r="N189" s="71">
        <f t="shared" si="327"/>
        <v>-4095.4583299999995</v>
      </c>
      <c r="O189" s="71">
        <f t="shared" si="327"/>
        <v>-8535.8575400000009</v>
      </c>
      <c r="P189" s="71">
        <f ca="1">SUMIF($D$4:$O$4,"&lt;"&amp;MONTH(TODAY()),$D189:$O189)</f>
        <v>-5679.5027700000001</v>
      </c>
      <c r="Q189" s="109">
        <f t="shared" ref="Q189:AB189" si="328">Q35+Q129+Q177+Q165</f>
        <v>-3846.6313400000004</v>
      </c>
      <c r="R189" s="71">
        <f t="shared" si="328"/>
        <v>-4544.2934699999996</v>
      </c>
      <c r="S189" s="71">
        <f t="shared" si="328"/>
        <v>-4715.1313799999989</v>
      </c>
      <c r="T189" s="71">
        <f>T35+T129+T177+T165</f>
        <v>-3607.4046100000005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-16713.460800000001</v>
      </c>
      <c r="AD189" s="71">
        <v>-2407.3630806615161</v>
      </c>
      <c r="AE189" s="71">
        <v>-2452.4142663662697</v>
      </c>
      <c r="AF189" s="71">
        <v>-2426.627871818825</v>
      </c>
      <c r="AG189" s="71">
        <v>-2435.0464670707379</v>
      </c>
      <c r="AH189" s="71">
        <v>-2442.3154728739382</v>
      </c>
      <c r="AI189" s="71">
        <v>-2408.0668520308968</v>
      </c>
      <c r="AJ189" s="71">
        <v>-2453.0368236134673</v>
      </c>
      <c r="AK189" s="71">
        <v>-2328.6756680448184</v>
      </c>
      <c r="AL189" s="71">
        <v>-2326.6802385815204</v>
      </c>
      <c r="AM189" s="71">
        <v>-2322.9103402432775</v>
      </c>
      <c r="AN189" s="71">
        <v>-2364.7678535295149</v>
      </c>
      <c r="AO189" s="71">
        <v>-2408.0225235899529</v>
      </c>
      <c r="AP189" s="5"/>
      <c r="AQ189" s="72">
        <v>-2435.0464670707379</v>
      </c>
      <c r="AR189" s="73">
        <f ca="1">SUMIF($AD$4:$AO$4,"&lt;"&amp;MONTH(TODAY()),$AD189:$AO189)</f>
        <v>-12163.767158791288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2.3680978555820604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0.48145206212001446</v>
      </c>
      <c r="AV189" s="45">
        <f ca="1">IFERROR(($AC189/$AR189)-1,"")</f>
        <v>0.37403656135594887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 t="str">
        <f>IFERROR(D189/D$11,"")</f>
        <v/>
      </c>
      <c r="E190" s="47">
        <f>IFERROR(E189/E$11,"")</f>
        <v>-0.5996472565669867</v>
      </c>
      <c r="F190" s="47">
        <f t="shared" ref="F190:O190" si="330">IFERROR(F189/F$11,"")</f>
        <v>-0.35385661207675073</v>
      </c>
      <c r="G190" s="48">
        <f t="shared" si="330"/>
        <v>-0.39196527102776418</v>
      </c>
      <c r="H190" s="48">
        <f t="shared" si="330"/>
        <v>-0.4811579988872382</v>
      </c>
      <c r="I190" s="48">
        <f t="shared" si="330"/>
        <v>-0.80962973449146758</v>
      </c>
      <c r="J190" s="48">
        <f t="shared" si="330"/>
        <v>-0.85059769380067229</v>
      </c>
      <c r="K190" s="48">
        <f t="shared" si="330"/>
        <v>-0.19136172080856781</v>
      </c>
      <c r="L190" s="48">
        <f t="shared" si="330"/>
        <v>-0.36509700538351048</v>
      </c>
      <c r="M190" s="48">
        <f t="shared" si="330"/>
        <v>-0.15386516981105142</v>
      </c>
      <c r="N190" s="48">
        <f t="shared" si="330"/>
        <v>-0.22250373736194165</v>
      </c>
      <c r="O190" s="48">
        <f t="shared" si="330"/>
        <v>-0.39573537042708062</v>
      </c>
      <c r="P190" s="48">
        <f ca="1">IFERROR(P189/P$11,"")</f>
        <v>-0.53045136162333728</v>
      </c>
      <c r="Q190" s="49">
        <f>IFERROR(Q189/Q$11,"")</f>
        <v>-0.21135354765761952</v>
      </c>
      <c r="R190" s="48">
        <f>IFERROR(R189/R$11,"")</f>
        <v>-0.23359674481997991</v>
      </c>
      <c r="S190" s="48">
        <f t="shared" ref="S190:AB190" si="331">IFERROR(S189/S$11,"")</f>
        <v>-0.21761186404510363</v>
      </c>
      <c r="T190" s="48">
        <f t="shared" si="331"/>
        <v>-0.17759585679566692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-0.20987944333879791</v>
      </c>
      <c r="AD190" s="107">
        <f t="shared" ref="AD190:AO190" si="333">IFERROR(AD189/AD$11,"")</f>
        <v>-0.14677039239738598</v>
      </c>
      <c r="AE190" s="107">
        <f t="shared" si="333"/>
        <v>-0.14353750435052087</v>
      </c>
      <c r="AF190" s="107">
        <f t="shared" si="333"/>
        <v>-0.13732469329869504</v>
      </c>
      <c r="AG190" s="107">
        <f t="shared" si="333"/>
        <v>-0.13202873064416334</v>
      </c>
      <c r="AH190" s="107">
        <f t="shared" si="333"/>
        <v>-0.12768992999303672</v>
      </c>
      <c r="AI190" s="107">
        <f t="shared" si="333"/>
        <v>-0.12359392846808862</v>
      </c>
      <c r="AJ190" s="107">
        <f t="shared" si="333"/>
        <v>-0.1214752661852741</v>
      </c>
      <c r="AK190" s="107">
        <f t="shared" si="333"/>
        <v>-0.11045338690462098</v>
      </c>
      <c r="AL190" s="107">
        <f t="shared" si="333"/>
        <v>-0.10645568624041747</v>
      </c>
      <c r="AM190" s="107">
        <f t="shared" si="333"/>
        <v>-0.10315896346799661</v>
      </c>
      <c r="AN190" s="107">
        <f t="shared" si="333"/>
        <v>-0.10194845000539422</v>
      </c>
      <c r="AO190" s="107">
        <f t="shared" si="333"/>
        <v>-0.10090512253359178</v>
      </c>
      <c r="AP190" s="56"/>
      <c r="AQ190" s="52">
        <f t="shared" ref="AQ190" si="334">IFERROR(AQ189/AQ$11,"")</f>
        <v>-0.13202873064416334</v>
      </c>
      <c r="AR190" s="224">
        <f ca="1">IFERROR(AR189/AR$11,"")</f>
        <v>-0.13708938438008009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-0.21436941423209727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4.5567126151503573E-2</v>
      </c>
      <c r="AV190" s="45">
        <f ca="1">IF($AR190&lt;&gt;0,IFERROR(($AR190-$AC190),""),"")</f>
        <v>7.2790058958717818E-2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-3687.0641100000003</v>
      </c>
      <c r="E191" s="40">
        <f t="shared" si="335"/>
        <v>-1184.631689999999</v>
      </c>
      <c r="F191" s="40">
        <f t="shared" si="335"/>
        <v>-2433.50288</v>
      </c>
      <c r="G191" s="40">
        <f t="shared" si="335"/>
        <v>-1755.4112999999984</v>
      </c>
      <c r="H191" s="40">
        <f t="shared" si="335"/>
        <v>-3130.9100000000021</v>
      </c>
      <c r="I191" s="40">
        <f t="shared" si="335"/>
        <v>-2247.2115199999989</v>
      </c>
      <c r="J191" s="40">
        <f t="shared" si="335"/>
        <v>-3458.242650000001</v>
      </c>
      <c r="K191" s="40">
        <f t="shared" si="335"/>
        <v>-3454.5407199999927</v>
      </c>
      <c r="L191" s="40">
        <f t="shared" si="335"/>
        <v>2946.437920000003</v>
      </c>
      <c r="M191" s="40">
        <f t="shared" si="335"/>
        <v>868.44139000000041</v>
      </c>
      <c r="N191" s="40">
        <f t="shared" si="335"/>
        <v>3630.6819199999991</v>
      </c>
      <c r="O191" s="40">
        <f t="shared" si="335"/>
        <v>-3279.6471700000129</v>
      </c>
      <c r="P191" s="40">
        <f ca="1">SUMIF($D$4:$O$4,"&lt;"&amp;MONTH(TODAY()),$D191:$O191)</f>
        <v>-12191.519979999999</v>
      </c>
      <c r="Q191" s="41">
        <f t="shared" ref="Q191:AB191" si="336">Q189+Q127</f>
        <v>3685.7541499999911</v>
      </c>
      <c r="R191" s="40">
        <f t="shared" si="336"/>
        <v>3861.3677099999923</v>
      </c>
      <c r="S191" s="40">
        <f t="shared" si="336"/>
        <v>3495.8664799999897</v>
      </c>
      <c r="T191" s="40">
        <f t="shared" si="336"/>
        <v>2534.9603499999967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13577.948689999968</v>
      </c>
      <c r="AD191" s="40">
        <v>3563.5427903117147</v>
      </c>
      <c r="AE191" s="40">
        <v>3948.9645124057115</v>
      </c>
      <c r="AF191" s="40">
        <v>4343.4285653944617</v>
      </c>
      <c r="AG191" s="40">
        <v>4321.732392776973</v>
      </c>
      <c r="AH191" s="40">
        <v>4745.1412738065401</v>
      </c>
      <c r="AI191" s="40">
        <v>5004.1584584065549</v>
      </c>
      <c r="AJ191" s="40">
        <v>5406.4983923428572</v>
      </c>
      <c r="AK191" s="40">
        <v>6091.0348682252807</v>
      </c>
      <c r="AL191" s="40">
        <v>6580.0047599349473</v>
      </c>
      <c r="AM191" s="40">
        <v>7000.7831683288114</v>
      </c>
      <c r="AN191" s="40">
        <v>7386.0318780291072</v>
      </c>
      <c r="AO191" s="40">
        <v>7763.9342627907427</v>
      </c>
      <c r="AP191" s="5"/>
      <c r="AQ191" s="43">
        <v>4321.732392776973</v>
      </c>
      <c r="AR191" s="44">
        <f ca="1">SUMIF($AD$4:$AO$4,"&lt;"&amp;MONTH(TODAY()),$AD191:$AO191)</f>
        <v>20922.8095346954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-2.4440834179431334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-0.41343884359042138</v>
      </c>
      <c r="AV191" s="45">
        <f ca="1">IFERROR(($AC191/$AR191)-1,"")</f>
        <v>-0.35104562953248519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 t="e">
        <f t="shared" ref="D192:O192" si="338">D191/D11</f>
        <v>#DIV/0!</v>
      </c>
      <c r="E192" s="401">
        <f t="shared" si="338"/>
        <v>-0.67493700666243406</v>
      </c>
      <c r="F192" s="401">
        <f t="shared" si="338"/>
        <v>-0.7256602861904764</v>
      </c>
      <c r="G192" s="402">
        <f t="shared" si="338"/>
        <v>-0.64241596296118442</v>
      </c>
      <c r="H192" s="402">
        <f t="shared" si="338"/>
        <v>-1.0925332241890009</v>
      </c>
      <c r="I192" s="402">
        <f t="shared" si="338"/>
        <v>-0.99822111707735151</v>
      </c>
      <c r="J192" s="402">
        <f t="shared" si="338"/>
        <v>-0.65865851063141101</v>
      </c>
      <c r="K192" s="402">
        <f t="shared" si="338"/>
        <v>-0.45132940294706014</v>
      </c>
      <c r="L192" s="402">
        <f t="shared" si="338"/>
        <v>0.23544368042614536</v>
      </c>
      <c r="M192" s="402">
        <f t="shared" si="338"/>
        <v>6.9773914023701047E-2</v>
      </c>
      <c r="N192" s="402">
        <f t="shared" si="338"/>
        <v>0.19725272027671442</v>
      </c>
      <c r="O192" s="402">
        <f t="shared" si="338"/>
        <v>-0.15204944337556056</v>
      </c>
      <c r="P192" s="402">
        <f ca="1">IFERROR(P191/P$11,"")</f>
        <v>-1.1386574909002325</v>
      </c>
      <c r="Q192" s="403">
        <f t="shared" ref="Q192:AB192" si="339">Q191/Q11</f>
        <v>0.20251413419729794</v>
      </c>
      <c r="R192" s="402">
        <f t="shared" si="339"/>
        <v>0.19849134602853422</v>
      </c>
      <c r="S192" s="402">
        <f t="shared" si="339"/>
        <v>0.1613405777816509</v>
      </c>
      <c r="T192" s="402">
        <f t="shared" si="339"/>
        <v>0.12479843654169223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0.17050522012412614</v>
      </c>
      <c r="AD192" s="405">
        <f t="shared" ref="AD192:AO192" si="341">IFERROR(AD191/AD$11,"")</f>
        <v>0.21725953092011591</v>
      </c>
      <c r="AE192" s="405">
        <f t="shared" si="341"/>
        <v>0.23112918508639588</v>
      </c>
      <c r="AF192" s="405">
        <f t="shared" si="341"/>
        <v>0.24579788377709602</v>
      </c>
      <c r="AG192" s="405">
        <f t="shared" si="341"/>
        <v>0.23432523761589921</v>
      </c>
      <c r="AH192" s="405">
        <f t="shared" si="341"/>
        <v>0.24808701569844266</v>
      </c>
      <c r="AI192" s="405">
        <f t="shared" si="341"/>
        <v>0.25683821943301466</v>
      </c>
      <c r="AJ192" s="405">
        <f t="shared" si="341"/>
        <v>0.26773174581727849</v>
      </c>
      <c r="AK192" s="405">
        <f t="shared" si="341"/>
        <v>0.28890903107794896</v>
      </c>
      <c r="AL192" s="405">
        <f t="shared" si="341"/>
        <v>0.30106368316908944</v>
      </c>
      <c r="AM192" s="405">
        <f t="shared" si="341"/>
        <v>0.31090030579198435</v>
      </c>
      <c r="AN192" s="405">
        <f t="shared" si="341"/>
        <v>0.31842216585091965</v>
      </c>
      <c r="AO192" s="405">
        <f t="shared" si="341"/>
        <v>0.32533779499774118</v>
      </c>
      <c r="AP192" s="406"/>
      <c r="AQ192" s="407">
        <f t="shared" ref="AQ192" si="342">IFERROR(AQ191/AQ$11,"")</f>
        <v>0.23432523761589921</v>
      </c>
      <c r="AR192" s="408">
        <f ca="1">IFERROR(AR191/AR$11,"")</f>
        <v>0.23580647682326106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-0.76721439950287662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0.10952680107420698</v>
      </c>
      <c r="AV192" s="45">
        <f ca="1">IF($AR192&lt;&gt;0,IFERROR(($AR192-$AC192),""),"")</f>
        <v>6.5301256699134919E-2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59" priority="20" operator="lessThan">
      <formula>0</formula>
    </cfRule>
  </conditionalFormatting>
  <conditionalFormatting sqref="AT47:AV48">
    <cfRule type="cellIs" dxfId="158" priority="19" operator="greaterThan">
      <formula>0</formula>
    </cfRule>
  </conditionalFormatting>
  <conditionalFormatting sqref="AT50:AV51">
    <cfRule type="cellIs" dxfId="157" priority="18" operator="greaterThan">
      <formula>0</formula>
    </cfRule>
  </conditionalFormatting>
  <conditionalFormatting sqref="AT57:AV57">
    <cfRule type="cellIs" dxfId="156" priority="17" operator="greaterThan">
      <formula>0</formula>
    </cfRule>
  </conditionalFormatting>
  <conditionalFormatting sqref="AT63:AV63">
    <cfRule type="cellIs" dxfId="155" priority="16" operator="greaterThan">
      <formula>0</formula>
    </cfRule>
  </conditionalFormatting>
  <conditionalFormatting sqref="AT67:AV67">
    <cfRule type="cellIs" dxfId="154" priority="15" operator="greaterThan">
      <formula>0</formula>
    </cfRule>
  </conditionalFormatting>
  <conditionalFormatting sqref="AT73:AV74">
    <cfRule type="cellIs" dxfId="153" priority="14" operator="greaterThan">
      <formula>0</formula>
    </cfRule>
  </conditionalFormatting>
  <conditionalFormatting sqref="AT85:AV86">
    <cfRule type="cellIs" dxfId="152" priority="13" operator="greaterThan">
      <formula>0</formula>
    </cfRule>
  </conditionalFormatting>
  <conditionalFormatting sqref="AT101:AV102">
    <cfRule type="cellIs" dxfId="151" priority="12" operator="greaterThan">
      <formula>0</formula>
    </cfRule>
  </conditionalFormatting>
  <conditionalFormatting sqref="AT115:AV118">
    <cfRule type="cellIs" dxfId="150" priority="11" operator="greaterThan">
      <formula>0</formula>
    </cfRule>
  </conditionalFormatting>
  <conditionalFormatting sqref="AT125:AV126">
    <cfRule type="cellIs" dxfId="149" priority="1" operator="greaterThan">
      <formula>0</formula>
    </cfRule>
  </conditionalFormatting>
  <conditionalFormatting sqref="AT127:AV128">
    <cfRule type="cellIs" dxfId="148" priority="3" operator="lessThan">
      <formula>0</formula>
    </cfRule>
  </conditionalFormatting>
  <conditionalFormatting sqref="AT129:AV134">
    <cfRule type="cellIs" dxfId="147" priority="10" operator="greaterThan">
      <formula>0</formula>
    </cfRule>
  </conditionalFormatting>
  <conditionalFormatting sqref="AT147:AV148">
    <cfRule type="cellIs" dxfId="146" priority="9" operator="greaterThan">
      <formula>0</formula>
    </cfRule>
  </conditionalFormatting>
  <conditionalFormatting sqref="AT155:AV166">
    <cfRule type="cellIs" dxfId="145" priority="8" operator="greaterThan">
      <formula>0</formula>
    </cfRule>
  </conditionalFormatting>
  <conditionalFormatting sqref="AT174:AV174">
    <cfRule type="cellIs" dxfId="144" priority="7" operator="greaterThan">
      <formula>0</formula>
    </cfRule>
  </conditionalFormatting>
  <conditionalFormatting sqref="AT176:AV179">
    <cfRule type="cellIs" dxfId="143" priority="6" operator="greaterThan">
      <formula>0</formula>
    </cfRule>
  </conditionalFormatting>
  <conditionalFormatting sqref="AT185:AV185">
    <cfRule type="cellIs" dxfId="142" priority="5" operator="greaterThan">
      <formula>0</formula>
    </cfRule>
  </conditionalFormatting>
  <conditionalFormatting sqref="AT189:AV190">
    <cfRule type="cellIs" dxfId="141" priority="4" operator="greaterThan">
      <formula>0</formula>
    </cfRule>
  </conditionalFormatting>
  <conditionalFormatting sqref="AT191:AV192">
    <cfRule type="cellIs" dxfId="140" priority="2" operator="lessThan">
      <formula>0</formula>
    </cfRule>
  </conditionalFormatting>
  <dataValidations count="2">
    <dataValidation type="list" allowBlank="1" showInputMessage="1" showErrorMessage="1" sqref="A1" xr:uid="{79F1B68B-73BA-44A7-AD03-49398BDAE6D9}">
      <formula1>$A$1047993:$A$1048020</formula1>
    </dataValidation>
    <dataValidation type="list" allowBlank="1" showInputMessage="1" showErrorMessage="1" sqref="AT8" xr:uid="{97250220-CD30-48F9-8BEB-8FA14CF858D3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DC06-4CA9-4B7B-B435-654D941F0A58}">
  <sheetPr codeName="Hoja39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150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0.40075060595897938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CUE</v>
      </c>
      <c r="E7" s="25" t="str">
        <f t="shared" ref="E7:AV7" si="3">$A$1</f>
        <v>CUE</v>
      </c>
      <c r="F7" s="25" t="str">
        <f t="shared" si="3"/>
        <v>CUE</v>
      </c>
      <c r="G7" s="25" t="str">
        <f t="shared" si="3"/>
        <v>CUE</v>
      </c>
      <c r="H7" s="25" t="str">
        <f t="shared" si="3"/>
        <v>CUE</v>
      </c>
      <c r="I7" s="25" t="str">
        <f t="shared" si="3"/>
        <v>CUE</v>
      </c>
      <c r="J7" s="25" t="str">
        <f t="shared" si="3"/>
        <v>CUE</v>
      </c>
      <c r="K7" s="25" t="str">
        <f t="shared" si="3"/>
        <v>CUE</v>
      </c>
      <c r="L7" s="25" t="str">
        <f t="shared" si="3"/>
        <v>CUE</v>
      </c>
      <c r="M7" s="25" t="str">
        <f t="shared" si="3"/>
        <v>CUE</v>
      </c>
      <c r="N7" s="25" t="str">
        <f t="shared" si="3"/>
        <v>CUE</v>
      </c>
      <c r="O7" s="25" t="str">
        <f t="shared" si="3"/>
        <v>CUE</v>
      </c>
      <c r="P7" s="25" t="str">
        <f t="shared" si="3"/>
        <v>CUE</v>
      </c>
      <c r="Q7" s="26" t="str">
        <f t="shared" si="3"/>
        <v>CUE</v>
      </c>
      <c r="R7" s="25" t="str">
        <f t="shared" si="3"/>
        <v>CUE</v>
      </c>
      <c r="S7" s="25" t="str">
        <f t="shared" si="3"/>
        <v>CUE</v>
      </c>
      <c r="T7" s="25" t="str">
        <f t="shared" si="3"/>
        <v>CUE</v>
      </c>
      <c r="U7" s="25" t="str">
        <f t="shared" si="3"/>
        <v>CUE</v>
      </c>
      <c r="V7" s="25" t="str">
        <f t="shared" si="3"/>
        <v>CUE</v>
      </c>
      <c r="W7" s="25" t="str">
        <f t="shared" si="3"/>
        <v>CUE</v>
      </c>
      <c r="X7" s="25" t="str">
        <f t="shared" si="3"/>
        <v>CUE</v>
      </c>
      <c r="Y7" s="25" t="str">
        <f t="shared" si="3"/>
        <v>CUE</v>
      </c>
      <c r="Z7" s="25" t="str">
        <f t="shared" si="3"/>
        <v>CUE</v>
      </c>
      <c r="AA7" s="25" t="str">
        <f t="shared" si="3"/>
        <v>CUE</v>
      </c>
      <c r="AB7" s="25" t="str">
        <f t="shared" si="3"/>
        <v>CUE</v>
      </c>
      <c r="AC7" s="27" t="str">
        <f t="shared" si="3"/>
        <v>CUE</v>
      </c>
      <c r="AD7" s="25" t="str">
        <f t="shared" si="3"/>
        <v>CUE</v>
      </c>
      <c r="AE7" s="25" t="str">
        <f t="shared" si="3"/>
        <v>CUE</v>
      </c>
      <c r="AF7" s="25" t="str">
        <f t="shared" si="3"/>
        <v>CUE</v>
      </c>
      <c r="AG7" s="25" t="str">
        <f t="shared" si="3"/>
        <v>CUE</v>
      </c>
      <c r="AH7" s="25" t="str">
        <f t="shared" si="3"/>
        <v>CUE</v>
      </c>
      <c r="AI7" s="25" t="str">
        <f t="shared" si="3"/>
        <v>CUE</v>
      </c>
      <c r="AJ7" s="25" t="str">
        <f t="shared" si="3"/>
        <v>CUE</v>
      </c>
      <c r="AK7" s="25" t="str">
        <f t="shared" si="3"/>
        <v>CUE</v>
      </c>
      <c r="AL7" s="25" t="str">
        <f t="shared" si="3"/>
        <v>CUE</v>
      </c>
      <c r="AM7" s="25" t="str">
        <f t="shared" si="3"/>
        <v>CUE</v>
      </c>
      <c r="AN7" s="25" t="str">
        <f t="shared" si="3"/>
        <v>CUE</v>
      </c>
      <c r="AO7" s="25" t="str">
        <f t="shared" si="3"/>
        <v>CUE</v>
      </c>
      <c r="AQ7" s="28" t="str">
        <f t="shared" si="3"/>
        <v>CUE</v>
      </c>
      <c r="AR7" s="29" t="str">
        <f t="shared" si="3"/>
        <v>CUE</v>
      </c>
      <c r="AT7" s="25" t="str">
        <f t="shared" si="3"/>
        <v>CUE</v>
      </c>
      <c r="AU7" s="25" t="str">
        <f t="shared" si="3"/>
        <v>CUE</v>
      </c>
      <c r="AV7" s="25" t="str">
        <f t="shared" si="3"/>
        <v>CUE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0</v>
      </c>
      <c r="E9" s="40">
        <f>E11-E12</f>
        <v>0</v>
      </c>
      <c r="F9" s="40">
        <f t="shared" ref="F9:AB9" si="4">F11-F12</f>
        <v>7.9999999999999993E-5</v>
      </c>
      <c r="G9" s="40">
        <f>G11-G12</f>
        <v>596.21360000000004</v>
      </c>
      <c r="H9" s="40">
        <f t="shared" si="4"/>
        <v>1104.9961399999997</v>
      </c>
      <c r="I9" s="40">
        <f t="shared" si="4"/>
        <v>2245.9469499999996</v>
      </c>
      <c r="J9" s="40">
        <f t="shared" si="4"/>
        <v>1080.5811000000003</v>
      </c>
      <c r="K9" s="40">
        <f t="shared" si="4"/>
        <v>1361.3349800000003</v>
      </c>
      <c r="L9" s="40">
        <f t="shared" si="4"/>
        <v>3515.1807800000001</v>
      </c>
      <c r="M9" s="40">
        <f t="shared" si="4"/>
        <v>6960.5821999999953</v>
      </c>
      <c r="N9" s="40">
        <f t="shared" si="4"/>
        <v>10530.386090000004</v>
      </c>
      <c r="O9" s="40">
        <f t="shared" si="4"/>
        <v>7743.4971700000033</v>
      </c>
      <c r="P9" s="40">
        <f t="shared" ca="1" si="4"/>
        <v>1701.2098199999998</v>
      </c>
      <c r="Q9" s="41">
        <f t="shared" si="4"/>
        <v>10431.82728</v>
      </c>
      <c r="R9" s="40">
        <f t="shared" si="4"/>
        <v>6108.0397999999986</v>
      </c>
      <c r="S9" s="40">
        <f t="shared" si="4"/>
        <v>10936.415230000002</v>
      </c>
      <c r="T9" s="40">
        <f t="shared" si="4"/>
        <v>8580.225669999998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36056.507980000002</v>
      </c>
      <c r="AD9" s="40">
        <f>AD11-AD12</f>
        <v>6118.7958116568079</v>
      </c>
      <c r="AE9" s="40">
        <f>AE11-AE12</f>
        <v>6284.9400347609708</v>
      </c>
      <c r="AF9" s="40">
        <f t="shared" ref="AF9:AR9" si="6">AF11-AF12</f>
        <v>6451.2192260044876</v>
      </c>
      <c r="AG9" s="40">
        <f>AG11-AG12</f>
        <v>6618.8811325840052</v>
      </c>
      <c r="AH9" s="40">
        <f t="shared" si="6"/>
        <v>6784.72742565722</v>
      </c>
      <c r="AI9" s="40">
        <f t="shared" si="6"/>
        <v>6960.889113324497</v>
      </c>
      <c r="AJ9" s="40">
        <f t="shared" si="6"/>
        <v>7130.609987342561</v>
      </c>
      <c r="AK9" s="40">
        <f t="shared" si="6"/>
        <v>7302.6087349318523</v>
      </c>
      <c r="AL9" s="40">
        <f t="shared" si="6"/>
        <v>7481.3631828076659</v>
      </c>
      <c r="AM9" s="40">
        <f t="shared" si="6"/>
        <v>7660.4560015225443</v>
      </c>
      <c r="AN9" s="40">
        <f t="shared" si="6"/>
        <v>7854.1654466471418</v>
      </c>
      <c r="AO9" s="40">
        <f t="shared" si="6"/>
        <v>8047.4588749837676</v>
      </c>
      <c r="AP9" s="40">
        <f t="shared" si="6"/>
        <v>0</v>
      </c>
      <c r="AQ9" s="43">
        <f t="shared" si="6"/>
        <v>6618.8811325840052</v>
      </c>
      <c r="AR9" s="44">
        <f t="shared" ca="1" si="6"/>
        <v>32258.563630663491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13.391194145856447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0.29632569283659049</v>
      </c>
      <c r="AV9" s="45">
        <f ca="1">IFERROR(($AC9/$AR9)-1,"")</f>
        <v>0.11773445317715137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 t="str">
        <f>IFERROR(D12/D$11,"")</f>
        <v/>
      </c>
      <c r="E10" s="47" t="str">
        <f>IFERROR(E12/E$11,"")</f>
        <v/>
      </c>
      <c r="F10" s="47">
        <f>IFERROR(F12/F$11,"")</f>
        <v>0</v>
      </c>
      <c r="G10" s="48">
        <f>IFERROR(G12/G$9,"")</f>
        <v>-7.4264424696115605E-2</v>
      </c>
      <c r="H10" s="48">
        <f t="shared" ref="H10:AP10" si="8">IFERROR(H12/H$9,"")</f>
        <v>-0.1296797471165827</v>
      </c>
      <c r="I10" s="48">
        <f>IFERROR(I12/I$9,"")</f>
        <v>-2.8382936649505464E-2</v>
      </c>
      <c r="J10" s="48">
        <f t="shared" si="8"/>
        <v>-0.12670229009187739</v>
      </c>
      <c r="K10" s="48">
        <f t="shared" si="8"/>
        <v>-0.11117693457050515</v>
      </c>
      <c r="L10" s="48">
        <f t="shared" si="8"/>
        <v>-6.1081046306813269E-2</v>
      </c>
      <c r="M10" s="48">
        <f t="shared" si="8"/>
        <v>-0.14727800068218433</v>
      </c>
      <c r="N10" s="48">
        <f t="shared" si="8"/>
        <v>-0.13793932127326203</v>
      </c>
      <c r="O10" s="48">
        <f t="shared" si="8"/>
        <v>-0.17908436841334816</v>
      </c>
      <c r="P10" s="48">
        <f t="shared" ca="1" si="8"/>
        <v>-0.11025863934879003</v>
      </c>
      <c r="Q10" s="49">
        <f t="shared" si="8"/>
        <v>-0.13972050445988596</v>
      </c>
      <c r="R10" s="48">
        <f t="shared" si="8"/>
        <v>-0.13984494992976307</v>
      </c>
      <c r="S10" s="48">
        <f t="shared" si="8"/>
        <v>-0.17371926266921728</v>
      </c>
      <c r="T10" s="48">
        <f t="shared" si="8"/>
        <v>-0.20317646843430875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-0.16515422495442661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0.12891204373819315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0</v>
      </c>
      <c r="E11" s="40">
        <f t="shared" si="10"/>
        <v>0</v>
      </c>
      <c r="F11" s="40">
        <f t="shared" si="10"/>
        <v>7.9999999999999993E-5</v>
      </c>
      <c r="G11" s="40">
        <f t="shared" si="10"/>
        <v>551.93614000000002</v>
      </c>
      <c r="H11" s="40">
        <f t="shared" si="10"/>
        <v>961.70051999999976</v>
      </c>
      <c r="I11" s="40">
        <f t="shared" si="10"/>
        <v>2182.2003799999998</v>
      </c>
      <c r="J11" s="40">
        <f t="shared" si="10"/>
        <v>943.66900000000021</v>
      </c>
      <c r="K11" s="40">
        <f t="shared" si="10"/>
        <v>1209.9859300000003</v>
      </c>
      <c r="L11" s="40">
        <f t="shared" si="10"/>
        <v>3300.4698600000002</v>
      </c>
      <c r="M11" s="40">
        <f t="shared" si="10"/>
        <v>5935.4415699999963</v>
      </c>
      <c r="N11" s="40">
        <f t="shared" si="10"/>
        <v>9077.8317800000041</v>
      </c>
      <c r="O11" s="40">
        <f t="shared" si="10"/>
        <v>6356.757870000004</v>
      </c>
      <c r="P11" s="40">
        <f ca="1">SUMIF($D$4:$O$4,"&lt;"&amp;MONTH(TODAY()),$D11:$O11)</f>
        <v>1513.6367399999999</v>
      </c>
      <c r="Q11" s="41">
        <f t="shared" ref="Q11:AB11" si="11">Q13+Q15+Q12+Q17+Q19+Q21</f>
        <v>8974.2871099999993</v>
      </c>
      <c r="R11" s="40">
        <f t="shared" si="11"/>
        <v>5253.8612799999992</v>
      </c>
      <c r="S11" s="40">
        <f t="shared" si="11"/>
        <v>9036.5492400000039</v>
      </c>
      <c r="T11" s="40">
        <f t="shared" si="11"/>
        <v>6836.9257199999984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30101.623350000002</v>
      </c>
      <c r="AD11" s="40">
        <v>6118.7958116568079</v>
      </c>
      <c r="AE11" s="40">
        <v>6284.9400347609708</v>
      </c>
      <c r="AF11" s="40">
        <v>6451.2192260044876</v>
      </c>
      <c r="AG11" s="40">
        <v>6618.8811325840052</v>
      </c>
      <c r="AH11" s="40">
        <v>6784.72742565722</v>
      </c>
      <c r="AI11" s="40">
        <v>6960.889113324497</v>
      </c>
      <c r="AJ11" s="40">
        <v>7130.609987342561</v>
      </c>
      <c r="AK11" s="40">
        <v>7302.6087349318523</v>
      </c>
      <c r="AL11" s="40">
        <v>7481.3631828076659</v>
      </c>
      <c r="AM11" s="40">
        <v>7660.4560015225443</v>
      </c>
      <c r="AN11" s="40">
        <v>7854.1654466471418</v>
      </c>
      <c r="AO11" s="40">
        <v>8047.4588749837676</v>
      </c>
      <c r="AP11" s="5"/>
      <c r="AQ11" s="43">
        <v>6618.8811325840052</v>
      </c>
      <c r="AR11" s="44">
        <f ca="1">SUMIF($AD$4:$AO$4,"&lt;"&amp;MONTH(TODAY()),$AD11:$AO11)</f>
        <v>32258.563630663491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11.387168051724242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3.2942816625393778E-2</v>
      </c>
      <c r="AV11" s="45">
        <f ca="1">IFERROR(($AC11/$AR11)-1,"")</f>
        <v>-6.6864114142180964E-2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0</v>
      </c>
      <c r="E12" s="60">
        <v>0</v>
      </c>
      <c r="F12" s="60">
        <v>0</v>
      </c>
      <c r="G12" s="60">
        <v>-44.277459999999991</v>
      </c>
      <c r="H12" s="60">
        <v>-143.29561999999999</v>
      </c>
      <c r="I12" s="60">
        <v>-63.746570000000006</v>
      </c>
      <c r="J12" s="60">
        <v>-136.91210000000001</v>
      </c>
      <c r="K12" s="60">
        <v>-151.34904999999998</v>
      </c>
      <c r="L12" s="60">
        <v>-214.71091999999999</v>
      </c>
      <c r="M12" s="60">
        <v>-1025.1406299999994</v>
      </c>
      <c r="N12" s="60">
        <v>-1452.55431</v>
      </c>
      <c r="O12" s="60">
        <v>-1386.7392999999995</v>
      </c>
      <c r="P12" s="60">
        <f ca="1">SUMIF($D$4:$O$4,"&lt;"&amp;MONTH(TODAY()),$D12:$O12)</f>
        <v>-187.57307999999998</v>
      </c>
      <c r="Q12" s="61">
        <v>-1457.54017</v>
      </c>
      <c r="R12" s="60">
        <v>-854.17851999999982</v>
      </c>
      <c r="S12" s="60">
        <v>-1899.8659899999986</v>
      </c>
      <c r="T12" s="60">
        <v>-1743.2999500000003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-5954.8846299999987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0</v>
      </c>
      <c r="E13" s="60">
        <v>0</v>
      </c>
      <c r="F13" s="60">
        <v>0</v>
      </c>
      <c r="G13" s="60">
        <v>596.21358000000009</v>
      </c>
      <c r="H13" s="60">
        <v>1104.9961199999998</v>
      </c>
      <c r="I13" s="60">
        <v>2245.9469299999996</v>
      </c>
      <c r="J13" s="60">
        <v>1080.5811300000003</v>
      </c>
      <c r="K13" s="60">
        <v>1361.3349900000003</v>
      </c>
      <c r="L13" s="60">
        <v>3515.18082</v>
      </c>
      <c r="M13" s="60">
        <v>6960.5820099999955</v>
      </c>
      <c r="N13" s="60">
        <v>10530.386110000003</v>
      </c>
      <c r="O13" s="60">
        <v>7743.4969800000035</v>
      </c>
      <c r="P13" s="60">
        <f t="shared" ref="P13" ca="1" si="13">SUMIF($D$4:$O$4,"&lt;"&amp;MONTH(TODAY()),$D13:$O13)</f>
        <v>1701.2096999999999</v>
      </c>
      <c r="Q13" s="61">
        <v>10431.827219999999</v>
      </c>
      <c r="R13" s="60">
        <v>6108.080109999999</v>
      </c>
      <c r="S13" s="60">
        <v>10936.414990000003</v>
      </c>
      <c r="T13" s="60">
        <v>8580.2256999999991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36056.548020000002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 t="str">
        <f t="shared" ref="D14:AO14" si="14">IFERROR(D13/D$11,"")</f>
        <v/>
      </c>
      <c r="E14" s="65" t="str">
        <f t="shared" si="14"/>
        <v/>
      </c>
      <c r="F14" s="65">
        <f t="shared" si="14"/>
        <v>0</v>
      </c>
      <c r="G14" s="65">
        <f t="shared" si="14"/>
        <v>1.080222034382456</v>
      </c>
      <c r="H14" s="65">
        <f t="shared" si="14"/>
        <v>1.149002311031297</v>
      </c>
      <c r="I14" s="65">
        <f t="shared" si="14"/>
        <v>1.0292120515532124</v>
      </c>
      <c r="J14" s="65">
        <f t="shared" si="14"/>
        <v>1.1450849079497154</v>
      </c>
      <c r="K14" s="65">
        <f t="shared" si="14"/>
        <v>1.1250833222498711</v>
      </c>
      <c r="L14" s="65">
        <f t="shared" si="14"/>
        <v>1.0650546646712902</v>
      </c>
      <c r="M14" s="65">
        <f t="shared" si="14"/>
        <v>1.172715109383176</v>
      </c>
      <c r="N14" s="65">
        <f t="shared" si="14"/>
        <v>1.1600111530156596</v>
      </c>
      <c r="O14" s="65">
        <f t="shared" si="14"/>
        <v>1.2181519476374201</v>
      </c>
      <c r="P14" s="65">
        <f t="shared" ca="1" si="14"/>
        <v>1.1239220448626266</v>
      </c>
      <c r="Q14" s="66">
        <f t="shared" si="14"/>
        <v>1.1624129128179854</v>
      </c>
      <c r="R14" s="65">
        <f t="shared" si="14"/>
        <v>1.162588767475033</v>
      </c>
      <c r="S14" s="65">
        <f t="shared" si="14"/>
        <v>1.2102423944740215</v>
      </c>
      <c r="T14" s="65">
        <f t="shared" si="14"/>
        <v>1.2549830218134945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1.1978273596995226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 t="str">
        <f>IFERROR(D15/D$11,"")</f>
        <v/>
      </c>
      <c r="E16" s="65" t="str">
        <f t="shared" ref="E16:P16" si="17">IFERROR(E15/E$11,"")</f>
        <v/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0</v>
      </c>
      <c r="E17" s="60">
        <v>0</v>
      </c>
      <c r="F17" s="60">
        <v>7.9999999999999993E-5</v>
      </c>
      <c r="G17" s="60">
        <v>2.0000000000000002E-5</v>
      </c>
      <c r="H17" s="60">
        <v>2.0000000000000002E-5</v>
      </c>
      <c r="I17" s="60">
        <v>2.0000000000000005E-5</v>
      </c>
      <c r="J17" s="60">
        <v>-2.9999999999999997E-5</v>
      </c>
      <c r="K17" s="60">
        <v>-1.0000000000000001E-5</v>
      </c>
      <c r="L17" s="60">
        <v>-4.0000000000000003E-5</v>
      </c>
      <c r="M17" s="60">
        <v>1.9000000000000001E-4</v>
      </c>
      <c r="N17" s="60">
        <v>-2.0000000000000012E-5</v>
      </c>
      <c r="O17" s="60">
        <v>1.9000000000000001E-4</v>
      </c>
      <c r="P17" s="60">
        <f t="shared" ref="P17" ca="1" si="21">SUMIF($D$4:$O$4,"&lt;"&amp;MONTH(TODAY()),$D17:$O17)</f>
        <v>1.1999999999999999E-4</v>
      </c>
      <c r="Q17" s="61">
        <v>5.9999999999999995E-5</v>
      </c>
      <c r="R17" s="60">
        <v>-4.0310000000000006E-2</v>
      </c>
      <c r="S17" s="60">
        <v>2.3999999999999998E-4</v>
      </c>
      <c r="T17" s="60">
        <v>-3.0000000000000014E-5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-4.0040000000000013E-2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 t="str">
        <f>IFERROR(D17/D$11,"")</f>
        <v/>
      </c>
      <c r="E18" s="65" t="str">
        <f t="shared" ref="E18:P18" si="22">IFERROR(E17/E$11,"")</f>
        <v/>
      </c>
      <c r="F18" s="65">
        <f t="shared" si="22"/>
        <v>1</v>
      </c>
      <c r="G18" s="65">
        <f t="shared" si="22"/>
        <v>3.6236076151853366E-8</v>
      </c>
      <c r="H18" s="65">
        <f t="shared" si="22"/>
        <v>2.0796494942105267E-8</v>
      </c>
      <c r="I18" s="65">
        <f t="shared" si="22"/>
        <v>9.1650611847111886E-9</v>
      </c>
      <c r="J18" s="65">
        <f t="shared" si="22"/>
        <v>-3.1790808005773199E-8</v>
      </c>
      <c r="K18" s="65">
        <f t="shared" si="22"/>
        <v>-8.2645589110279966E-9</v>
      </c>
      <c r="L18" s="65">
        <f t="shared" si="22"/>
        <v>-1.2119486526685022E-8</v>
      </c>
      <c r="M18" s="65">
        <f t="shared" si="22"/>
        <v>3.2011097701699745E-8</v>
      </c>
      <c r="N18" s="65">
        <f t="shared" si="22"/>
        <v>-2.2031692682456825E-9</v>
      </c>
      <c r="O18" s="65">
        <f t="shared" si="22"/>
        <v>2.9889450547846632E-8</v>
      </c>
      <c r="P18" s="65">
        <f t="shared" ca="1" si="22"/>
        <v>7.9279259566598514E-8</v>
      </c>
      <c r="Q18" s="66">
        <f>IFERROR(Q17/Q$11,"")</f>
        <v>6.6857678236238199E-9</v>
      </c>
      <c r="R18" s="65">
        <f t="shared" ref="R18:AO18" si="23">IFERROR(R17/R$11,"")</f>
        <v>-7.6724522882720665E-6</v>
      </c>
      <c r="S18" s="65">
        <f t="shared" si="23"/>
        <v>2.6558810628469488E-8</v>
      </c>
      <c r="T18" s="65">
        <f t="shared" si="23"/>
        <v>-4.3879370975526736E-9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-1.3301608200476009E-6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 t="str">
        <f>IFERROR(D19/D$11,"")</f>
        <v/>
      </c>
      <c r="E20" s="65" t="str">
        <f t="shared" ref="E20:P20" si="27">IFERROR(E19/E$11,"")</f>
        <v/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 t="str">
        <f>IFERROR(D21/D$11,"")</f>
        <v/>
      </c>
      <c r="E22" s="65" t="str">
        <f t="shared" ref="E22:P22" si="31">IFERROR(E21/E$11,"")</f>
        <v/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-124.95764</v>
      </c>
      <c r="E23" s="75">
        <f t="shared" ref="E23:AB23" si="35">+E25+E27+E29+E33+E31</f>
        <v>-149.21972</v>
      </c>
      <c r="F23" s="75">
        <f t="shared" si="35"/>
        <v>-732.38792000000001</v>
      </c>
      <c r="G23" s="75">
        <f t="shared" si="35"/>
        <v>-1058.4735799999999</v>
      </c>
      <c r="H23" s="75">
        <f t="shared" si="35"/>
        <v>-1073.5046499999999</v>
      </c>
      <c r="I23" s="75">
        <f t="shared" si="35"/>
        <v>-1073.20813</v>
      </c>
      <c r="J23" s="75">
        <f t="shared" si="35"/>
        <v>-1052.0963700000002</v>
      </c>
      <c r="K23" s="75">
        <f t="shared" si="35"/>
        <v>-1186.6130900000001</v>
      </c>
      <c r="L23" s="75">
        <f t="shared" si="35"/>
        <v>-1111.6465799999999</v>
      </c>
      <c r="M23" s="75">
        <f>+M25+M27+M29+M33+M31</f>
        <v>-1210.59457</v>
      </c>
      <c r="N23" s="75">
        <f t="shared" si="35"/>
        <v>-1072.5399600000003</v>
      </c>
      <c r="O23" s="75">
        <f t="shared" si="35"/>
        <v>-1080.7335700000001</v>
      </c>
      <c r="P23" s="75">
        <f t="shared" ca="1" si="35"/>
        <v>-3138.5435099999995</v>
      </c>
      <c r="Q23" s="76">
        <f t="shared" si="35"/>
        <v>-1056.0335</v>
      </c>
      <c r="R23" s="75">
        <f t="shared" si="35"/>
        <v>-1226.42265</v>
      </c>
      <c r="S23" s="75">
        <f t="shared" si="35"/>
        <v>-1052.9178200000001</v>
      </c>
      <c r="T23" s="75">
        <f t="shared" si="35"/>
        <v>-1694.4880999999998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-5029.8620700000001</v>
      </c>
      <c r="AD23" s="78">
        <v>-1396.7425196330787</v>
      </c>
      <c r="AE23" s="78">
        <v>-1396.7425196330787</v>
      </c>
      <c r="AF23" s="78">
        <v>-1396.7425196330787</v>
      </c>
      <c r="AG23" s="78">
        <v>-1396.7425196330787</v>
      </c>
      <c r="AH23" s="78">
        <v>-1396.7425196330787</v>
      </c>
      <c r="AI23" s="78">
        <v>-1396.7425196330787</v>
      </c>
      <c r="AJ23" s="78">
        <v>-1396.7425196330787</v>
      </c>
      <c r="AK23" s="78">
        <v>-1396.7425196330787</v>
      </c>
      <c r="AL23" s="78">
        <v>-1396.7425196330787</v>
      </c>
      <c r="AM23" s="78">
        <v>-1396.7425196330787</v>
      </c>
      <c r="AN23" s="78">
        <v>-1396.7425196330787</v>
      </c>
      <c r="AO23" s="79">
        <v>-1396.7425196330787</v>
      </c>
      <c r="AP23" s="5"/>
      <c r="AQ23" s="80">
        <v>-1396.7425196330787</v>
      </c>
      <c r="AR23" s="81">
        <f ca="1">SUMIF($AD$4:$AO$4,"&lt;"&amp;MONTH(TODAY()),$AD23:$AO23)</f>
        <v>-6983.7125981653935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 t="str">
        <f>IFERROR(D23/D$11,"")</f>
        <v/>
      </c>
      <c r="E24" s="47" t="str">
        <f t="shared" ref="E24:P24" si="37">IFERROR(E23/E$11,"")</f>
        <v/>
      </c>
      <c r="F24" s="47">
        <f t="shared" si="37"/>
        <v>-9154849</v>
      </c>
      <c r="G24" s="48">
        <f t="shared" si="37"/>
        <v>-1.9177464624802425</v>
      </c>
      <c r="H24" s="48">
        <f t="shared" si="37"/>
        <v>-1.1162567012025741</v>
      </c>
      <c r="I24" s="48">
        <f t="shared" si="37"/>
        <v>-0.49180090876897387</v>
      </c>
      <c r="J24" s="48">
        <f t="shared" si="37"/>
        <v>-1.1148997900746977</v>
      </c>
      <c r="K24" s="48">
        <f t="shared" si="37"/>
        <v>-0.98068337869019662</v>
      </c>
      <c r="L24" s="48">
        <f t="shared" si="37"/>
        <v>-0.33681464371863701</v>
      </c>
      <c r="M24" s="48">
        <f t="shared" si="37"/>
        <v>-0.20396032135482731</v>
      </c>
      <c r="N24" s="48">
        <f t="shared" si="37"/>
        <v>-0.11814935394187265</v>
      </c>
      <c r="O24" s="48">
        <f t="shared" si="37"/>
        <v>-0.17001332945217235</v>
      </c>
      <c r="P24" s="48">
        <f t="shared" ca="1" si="37"/>
        <v>-2.0735117132529433</v>
      </c>
      <c r="Q24" s="49">
        <f>IFERROR(Q23/Q$11,"")</f>
        <v>-0.1176732465828141</v>
      </c>
      <c r="R24" s="48">
        <f t="shared" ref="R24:AO24" si="38">IFERROR(R23/R$11,"")</f>
        <v>-0.23343262881124266</v>
      </c>
      <c r="S24" s="48">
        <f t="shared" si="38"/>
        <v>-0.11651768745300387</v>
      </c>
      <c r="T24" s="48">
        <f t="shared" si="38"/>
        <v>-0.24784357317838465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-0.16709604035358444</v>
      </c>
      <c r="AD24" s="65">
        <f t="shared" si="38"/>
        <v>-0.22827081710623023</v>
      </c>
      <c r="AE24" s="65">
        <f t="shared" si="38"/>
        <v>-0.2222364114705829</v>
      </c>
      <c r="AF24" s="65">
        <f t="shared" si="38"/>
        <v>-0.21650830187306164</v>
      </c>
      <c r="AG24" s="65">
        <f t="shared" si="38"/>
        <v>-0.21102396185317074</v>
      </c>
      <c r="AH24" s="65">
        <f t="shared" si="38"/>
        <v>-0.20586567919458895</v>
      </c>
      <c r="AI24" s="65">
        <f t="shared" si="38"/>
        <v>-0.20065576349426995</v>
      </c>
      <c r="AJ24" s="65">
        <f t="shared" si="38"/>
        <v>-0.19587980861559046</v>
      </c>
      <c r="AK24" s="65">
        <f t="shared" si="38"/>
        <v>-0.1912662406451813</v>
      </c>
      <c r="AL24" s="65">
        <f t="shared" si="38"/>
        <v>-0.1866962591580667</v>
      </c>
      <c r="AM24" s="65">
        <f t="shared" si="38"/>
        <v>-0.18233151125148045</v>
      </c>
      <c r="AN24" s="65">
        <f t="shared" si="38"/>
        <v>-0.17783461898289052</v>
      </c>
      <c r="AO24" s="69">
        <f t="shared" si="38"/>
        <v>-0.17356317582124905</v>
      </c>
      <c r="AP24" s="5"/>
      <c r="AQ24" s="88">
        <f t="shared" ref="AQ24" si="40">IFERROR(AQ23/AQ$11,"")</f>
        <v>-0.21102396185317074</v>
      </c>
      <c r="AR24" s="89">
        <f ca="1">IFERROR(AR23/AR$11,"")</f>
        <v>-0.21649174086371908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-88.900720000000007</v>
      </c>
      <c r="E25" s="60">
        <v>-107.66208999999999</v>
      </c>
      <c r="F25" s="60">
        <v>-520.46541000000002</v>
      </c>
      <c r="G25" s="60">
        <v>-753.70515999999986</v>
      </c>
      <c r="H25" s="60">
        <v>-747.95815999999991</v>
      </c>
      <c r="I25" s="60">
        <v>-744.47033999999985</v>
      </c>
      <c r="J25" s="60">
        <v>-743.30965000000015</v>
      </c>
      <c r="K25" s="60">
        <v>-856.27909999999997</v>
      </c>
      <c r="L25" s="60">
        <v>-789.66174000000001</v>
      </c>
      <c r="M25" s="60">
        <v>-837.09675000000004</v>
      </c>
      <c r="N25" s="60">
        <v>-751.44433000000015</v>
      </c>
      <c r="O25" s="60">
        <v>-786.23500000000001</v>
      </c>
      <c r="P25" s="60">
        <f ca="1">SUMIF($D$4:$O$4,"&lt;"&amp;MONTH(TODAY()),$D25:$O25)</f>
        <v>-2218.6915399999998</v>
      </c>
      <c r="Q25" s="61">
        <v>-703.05484000000001</v>
      </c>
      <c r="R25" s="60">
        <v>-876.93446000000006</v>
      </c>
      <c r="S25" s="60">
        <v>-729.92181000000005</v>
      </c>
      <c r="T25" s="60">
        <v>-1192.7443399999997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-3502.6554499999997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 t="str">
        <f>IFERROR(D25/D$11,"")</f>
        <v/>
      </c>
      <c r="E26" s="65" t="str">
        <f t="shared" ref="E26:P26" si="41">IFERROR(E25/E$11,"")</f>
        <v/>
      </c>
      <c r="F26" s="65">
        <f t="shared" si="41"/>
        <v>-6505817.6250000009</v>
      </c>
      <c r="G26" s="65">
        <f t="shared" si="41"/>
        <v>-1.3655658786902409</v>
      </c>
      <c r="H26" s="65">
        <f t="shared" si="41"/>
        <v>-0.777745404567318</v>
      </c>
      <c r="I26" s="65">
        <f t="shared" si="41"/>
        <v>-0.34115581081513696</v>
      </c>
      <c r="J26" s="65">
        <f t="shared" si="41"/>
        <v>-0.7876804790662828</v>
      </c>
      <c r="K26" s="65">
        <f t="shared" si="41"/>
        <v>-0.70767690662320326</v>
      </c>
      <c r="L26" s="65">
        <f t="shared" si="41"/>
        <v>-0.23925737046421625</v>
      </c>
      <c r="M26" s="65">
        <f t="shared" si="41"/>
        <v>-0.1410336097369754</v>
      </c>
      <c r="N26" s="65">
        <f t="shared" si="41"/>
        <v>-8.2777952732673327E-2</v>
      </c>
      <c r="O26" s="65">
        <f t="shared" si="41"/>
        <v>-0.12368490606045367</v>
      </c>
      <c r="P26" s="65">
        <f t="shared" ca="1" si="41"/>
        <v>-1.4658018541489684</v>
      </c>
      <c r="Q26" s="66">
        <f>IFERROR(Q25/Q$11,"")</f>
        <v>-7.8341023791916556E-2</v>
      </c>
      <c r="R26" s="65">
        <f t="shared" ref="R26:AO26" si="42">IFERROR(R25/R$11,"")</f>
        <v>-0.16691237420718505</v>
      </c>
      <c r="S26" s="65">
        <f t="shared" si="42"/>
        <v>-8.0774396355748707E-2</v>
      </c>
      <c r="T26" s="65">
        <f t="shared" si="42"/>
        <v>-0.17445623791273251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-0.11636101512777713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-13.0877</v>
      </c>
      <c r="E27" s="60">
        <v>-15.702500000000001</v>
      </c>
      <c r="F27" s="60">
        <v>-82.41</v>
      </c>
      <c r="G27" s="60">
        <v>-131.08421999999996</v>
      </c>
      <c r="H27" s="60">
        <v>-141.54935999999998</v>
      </c>
      <c r="I27" s="60">
        <v>-150.75296000000003</v>
      </c>
      <c r="J27" s="60">
        <v>-125.39811</v>
      </c>
      <c r="K27" s="60">
        <v>-124.59678</v>
      </c>
      <c r="L27" s="60">
        <v>-134.36872999999997</v>
      </c>
      <c r="M27" s="60">
        <v>-179.31382000000002</v>
      </c>
      <c r="N27" s="60">
        <v>-143.87709000000001</v>
      </c>
      <c r="O27" s="60">
        <v>-93.288220000000024</v>
      </c>
      <c r="P27" s="60">
        <f ca="1">SUMIF($D$4:$O$4,"&lt;"&amp;MONTH(TODAY()),$D27:$O27)</f>
        <v>-383.83377999999993</v>
      </c>
      <c r="Q27" s="61">
        <v>-167.68743000000001</v>
      </c>
      <c r="R27" s="60">
        <v>-155.00348000000005</v>
      </c>
      <c r="S27" s="60">
        <v>-147.37232</v>
      </c>
      <c r="T27" s="60">
        <v>-188.02528000000007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-658.08851000000004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 t="str">
        <f>IFERROR(D27/D$11,"")</f>
        <v/>
      </c>
      <c r="E28" s="65" t="str">
        <f t="shared" ref="E28:P28" si="45">IFERROR(E27/E$11,"")</f>
        <v/>
      </c>
      <c r="F28" s="65">
        <f t="shared" si="45"/>
        <v>-1030125</v>
      </c>
      <c r="G28" s="65">
        <f t="shared" si="45"/>
        <v>-0.2374988889113149</v>
      </c>
      <c r="H28" s="65">
        <f t="shared" si="45"/>
        <v>-0.14718652746491187</v>
      </c>
      <c r="I28" s="65">
        <f t="shared" si="45"/>
        <v>-6.9083005108815917E-2</v>
      </c>
      <c r="J28" s="65">
        <f t="shared" si="45"/>
        <v>-0.13288357464322764</v>
      </c>
      <c r="K28" s="65">
        <f t="shared" si="45"/>
        <v>-0.10297374284343948</v>
      </c>
      <c r="L28" s="65">
        <f t="shared" si="45"/>
        <v>-4.0712000321069426E-2</v>
      </c>
      <c r="M28" s="65">
        <f t="shared" si="45"/>
        <v>-3.0210695848868433E-2</v>
      </c>
      <c r="N28" s="65">
        <f t="shared" si="45"/>
        <v>-1.5849279154630903E-2</v>
      </c>
      <c r="O28" s="65">
        <f t="shared" si="45"/>
        <v>-1.4675440202034935E-2</v>
      </c>
      <c r="P28" s="65">
        <f t="shared" ca="1" si="45"/>
        <v>-0.25358381562540555</v>
      </c>
      <c r="Q28" s="66">
        <f>IFERROR(Q27/Q$11,"")</f>
        <v>-1.868532039866953E-2</v>
      </c>
      <c r="R28" s="65">
        <f t="shared" ref="R28:AO28" si="46">IFERROR(R27/R$11,"")</f>
        <v>-2.950277362481106E-2</v>
      </c>
      <c r="S28" s="65">
        <f t="shared" si="46"/>
        <v>-1.6308473078159195E-2</v>
      </c>
      <c r="T28" s="65">
        <f t="shared" si="46"/>
        <v>-2.7501436712990955E-2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-2.1862226576561027E-2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-17.483100000000004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-17.483100000000004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 t="str">
        <f>IFERROR(D29/D$11,"")</f>
        <v/>
      </c>
      <c r="E30" s="65" t="str">
        <f t="shared" ref="E30:P30" si="49">IFERROR(E29/E$11,"")</f>
        <v/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-2.5571581023407708E-3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-5.8080256326109407E-4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-22.96922</v>
      </c>
      <c r="E31" s="60">
        <v>-25.855130000000006</v>
      </c>
      <c r="F31" s="60">
        <v>-129.51250999999999</v>
      </c>
      <c r="G31" s="60">
        <v>-173.6842</v>
      </c>
      <c r="H31" s="60">
        <v>-183.99713</v>
      </c>
      <c r="I31" s="60">
        <v>-177.98482999999999</v>
      </c>
      <c r="J31" s="60">
        <v>-183.38861000000003</v>
      </c>
      <c r="K31" s="60">
        <v>-205.73721000000003</v>
      </c>
      <c r="L31" s="60">
        <v>-187.61610999999999</v>
      </c>
      <c r="M31" s="60">
        <v>-194.184</v>
      </c>
      <c r="N31" s="60">
        <v>-177.21853999999999</v>
      </c>
      <c r="O31" s="60">
        <v>-201.21035000000001</v>
      </c>
      <c r="P31" s="60">
        <f ca="1">SUMIF($D$4:$O$4,"&lt;"&amp;MONTH(TODAY()),$D31:$O31)</f>
        <v>-536.01819</v>
      </c>
      <c r="Q31" s="61">
        <v>-185.29123000000001</v>
      </c>
      <c r="R31" s="60">
        <v>-194.48471000000001</v>
      </c>
      <c r="S31" s="60">
        <v>-175.62369000000001</v>
      </c>
      <c r="T31" s="60">
        <v>-296.23538000000002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-851.63500999999997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 t="str">
        <f>IFERROR(D31/D$11,"")</f>
        <v/>
      </c>
      <c r="E32" s="65" t="str">
        <f t="shared" ref="E32:P32" si="53">IFERROR(E31/E$11,"")</f>
        <v/>
      </c>
      <c r="F32" s="65">
        <f t="shared" si="53"/>
        <v>-1618906.375</v>
      </c>
      <c r="G32" s="65">
        <f t="shared" si="53"/>
        <v>-0.31468169487868652</v>
      </c>
      <c r="H32" s="65">
        <f t="shared" si="53"/>
        <v>-0.19132476917034427</v>
      </c>
      <c r="I32" s="65">
        <f t="shared" si="53"/>
        <v>-8.1562092845020959E-2</v>
      </c>
      <c r="J32" s="65">
        <f t="shared" si="53"/>
        <v>-0.19433573636518736</v>
      </c>
      <c r="K32" s="65">
        <f t="shared" si="53"/>
        <v>-0.17003272922355386</v>
      </c>
      <c r="L32" s="65">
        <f t="shared" si="53"/>
        <v>-5.6845272933351371E-2</v>
      </c>
      <c r="M32" s="65">
        <f t="shared" si="53"/>
        <v>-3.2716015768983489E-2</v>
      </c>
      <c r="N32" s="65">
        <f t="shared" si="53"/>
        <v>-1.9522122054568398E-2</v>
      </c>
      <c r="O32" s="65">
        <f t="shared" si="53"/>
        <v>-3.165298318968375E-2</v>
      </c>
      <c r="P32" s="65">
        <f t="shared" ca="1" si="53"/>
        <v>-0.35412604347856941</v>
      </c>
      <c r="Q32" s="66">
        <f>IFERROR(Q31/Q$11,"")</f>
        <v>-2.0646902392228012E-2</v>
      </c>
      <c r="R32" s="65">
        <f t="shared" ref="R32:AO32" si="54">IFERROR(R31/R$11,"")</f>
        <v>-3.7017480979246571E-2</v>
      </c>
      <c r="S32" s="65">
        <f t="shared" si="54"/>
        <v>-1.9434818019095964E-2</v>
      </c>
      <c r="T32" s="65">
        <f t="shared" si="54"/>
        <v>-4.3328740450320424E-2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-2.8291996085985174E-2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 t="str">
        <f>IFERROR(D33/D$11,"")</f>
        <v/>
      </c>
      <c r="E34" s="65" t="str">
        <f t="shared" ref="E34:P34" si="57">IFERROR(E33/E$11,"")</f>
        <v/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-152.12422999999998</v>
      </c>
      <c r="E35" s="104">
        <f t="shared" ref="E35:AB35" si="61">+E37+E39+E41+E43+E45</f>
        <v>-157.59429999999998</v>
      </c>
      <c r="F35" s="104">
        <f t="shared" si="61"/>
        <v>-264.64717000000002</v>
      </c>
      <c r="G35" s="104">
        <f t="shared" si="61"/>
        <v>-319.65075999999999</v>
      </c>
      <c r="H35" s="104">
        <f t="shared" si="61"/>
        <v>-319.46940000000006</v>
      </c>
      <c r="I35" s="104">
        <f t="shared" si="61"/>
        <v>-305.48387000000002</v>
      </c>
      <c r="J35" s="104">
        <f t="shared" si="61"/>
        <v>-296.10721999999998</v>
      </c>
      <c r="K35" s="104">
        <f t="shared" si="61"/>
        <v>-254.06885000000003</v>
      </c>
      <c r="L35" s="104">
        <f t="shared" si="61"/>
        <v>-343.86144999999999</v>
      </c>
      <c r="M35" s="104">
        <f t="shared" si="61"/>
        <v>-316.76013</v>
      </c>
      <c r="N35" s="104">
        <f t="shared" si="61"/>
        <v>-326.27719000000002</v>
      </c>
      <c r="O35" s="104">
        <f t="shared" si="61"/>
        <v>-308.77810999999997</v>
      </c>
      <c r="P35" s="104">
        <f t="shared" ca="1" si="61"/>
        <v>-1213.4858600000002</v>
      </c>
      <c r="Q35" s="105">
        <f t="shared" si="61"/>
        <v>-341.2396</v>
      </c>
      <c r="R35" s="104">
        <f t="shared" si="61"/>
        <v>-216.13395000000003</v>
      </c>
      <c r="S35" s="104">
        <f t="shared" si="61"/>
        <v>-677.12841999999989</v>
      </c>
      <c r="T35" s="104">
        <f t="shared" si="61"/>
        <v>-204.27200999999997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-1438.7739799999999</v>
      </c>
      <c r="AD35" s="60">
        <v>-144.1139223502544</v>
      </c>
      <c r="AE35" s="60">
        <v>-144.1139223502544</v>
      </c>
      <c r="AF35" s="60">
        <v>-144.1139223502544</v>
      </c>
      <c r="AG35" s="60">
        <v>-144.1139223502544</v>
      </c>
      <c r="AH35" s="60">
        <v>-144.1139223502544</v>
      </c>
      <c r="AI35" s="60">
        <v>-144.1139223502544</v>
      </c>
      <c r="AJ35" s="60">
        <v>-144.1139223502544</v>
      </c>
      <c r="AK35" s="60">
        <v>-144.1139223502544</v>
      </c>
      <c r="AL35" s="60">
        <v>-144.1139223502544</v>
      </c>
      <c r="AM35" s="60">
        <v>-144.1139223502544</v>
      </c>
      <c r="AN35" s="60">
        <v>-144.1139223502544</v>
      </c>
      <c r="AO35" s="64">
        <v>-144.1139223502544</v>
      </c>
      <c r="AP35" s="5"/>
      <c r="AQ35" s="95">
        <v>-144.1139223502544</v>
      </c>
      <c r="AR35" s="96">
        <f ca="1">SUMIF($AD$4:$AO$4,"&lt;"&amp;MONTH(TODAY()),$AD35:$AO35)</f>
        <v>-720.56961175127196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 t="str">
        <f t="shared" ref="D36:AO36" si="63">IFERROR(D35/D$11,"")</f>
        <v/>
      </c>
      <c r="E36" s="47" t="str">
        <f t="shared" si="63"/>
        <v/>
      </c>
      <c r="F36" s="47">
        <f t="shared" si="63"/>
        <v>-3308089.6250000005</v>
      </c>
      <c r="G36" s="48">
        <f t="shared" si="63"/>
        <v>-0.57914446406789011</v>
      </c>
      <c r="H36" s="48">
        <f t="shared" si="63"/>
        <v>-0.33219218806287026</v>
      </c>
      <c r="I36" s="48">
        <f t="shared" si="63"/>
        <v>-0.13998891797461793</v>
      </c>
      <c r="J36" s="48">
        <f t="shared" si="63"/>
        <v>-0.31378292600477486</v>
      </c>
      <c r="K36" s="48">
        <f t="shared" si="63"/>
        <v>-0.20997669782821357</v>
      </c>
      <c r="L36" s="48">
        <f t="shared" si="63"/>
        <v>-0.10418560525803437</v>
      </c>
      <c r="M36" s="48">
        <f t="shared" si="63"/>
        <v>-5.3367576154911119E-2</v>
      </c>
      <c r="N36" s="48">
        <f t="shared" si="63"/>
        <v>-3.5942193896877861E-2</v>
      </c>
      <c r="O36" s="48">
        <f t="shared" si="63"/>
        <v>-4.8574779205802873E-2</v>
      </c>
      <c r="P36" s="48">
        <f t="shared" ca="1" si="63"/>
        <v>-0.8017021706278088</v>
      </c>
      <c r="Q36" s="49">
        <f t="shared" si="63"/>
        <v>-3.8024145630437718E-2</v>
      </c>
      <c r="R36" s="48">
        <f t="shared" si="63"/>
        <v>-4.1138115089327229E-2</v>
      </c>
      <c r="S36" s="48">
        <f t="shared" si="63"/>
        <v>-7.4932189491394796E-2</v>
      </c>
      <c r="T36" s="48">
        <f t="shared" si="63"/>
        <v>-2.9877757689021671E-2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-4.7797222205293449E-2</v>
      </c>
      <c r="AD36" s="107">
        <f t="shared" si="63"/>
        <v>-2.3552660815336499E-2</v>
      </c>
      <c r="AE36" s="107">
        <f t="shared" si="63"/>
        <v>-2.2930039356490909E-2</v>
      </c>
      <c r="AF36" s="107">
        <f t="shared" si="63"/>
        <v>-2.2339021090670676E-2</v>
      </c>
      <c r="AG36" s="107">
        <f t="shared" si="63"/>
        <v>-2.1773154625907665E-2</v>
      </c>
      <c r="AH36" s="107">
        <f t="shared" si="63"/>
        <v>-2.1240930299612507E-2</v>
      </c>
      <c r="AI36" s="107">
        <f t="shared" si="63"/>
        <v>-2.0703378548925927E-2</v>
      </c>
      <c r="AJ36" s="107">
        <f t="shared" si="63"/>
        <v>-2.0210602263490623E-2</v>
      </c>
      <c r="AK36" s="107">
        <f t="shared" si="63"/>
        <v>-1.9734580830120193E-2</v>
      </c>
      <c r="AL36" s="107">
        <f t="shared" si="63"/>
        <v>-1.9263056588594885E-2</v>
      </c>
      <c r="AM36" s="107">
        <f t="shared" si="63"/>
        <v>-1.8812708058320707E-2</v>
      </c>
      <c r="AN36" s="107">
        <f t="shared" si="63"/>
        <v>-1.834872505923275E-2</v>
      </c>
      <c r="AO36" s="53">
        <f t="shared" si="63"/>
        <v>-1.7908003580887524E-2</v>
      </c>
      <c r="AP36" s="56"/>
      <c r="AQ36" s="54">
        <f t="shared" ref="AQ36" si="65">IFERROR(AQ35/AQ$11,"")</f>
        <v>-2.1773154625907665E-2</v>
      </c>
      <c r="AR36" s="55">
        <f ca="1">IFERROR(AR35/AR$11,"")</f>
        <v>-2.233731234909455E-2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-115.27347999999998</v>
      </c>
      <c r="E37" s="60">
        <v>-120.1194</v>
      </c>
      <c r="F37" s="60">
        <v>-193.40097</v>
      </c>
      <c r="G37" s="60">
        <v>-233.04835</v>
      </c>
      <c r="H37" s="60">
        <v>-230.50816000000003</v>
      </c>
      <c r="I37" s="60">
        <v>-215.90549000000001</v>
      </c>
      <c r="J37" s="60">
        <v>-204.63060000000002</v>
      </c>
      <c r="K37" s="60">
        <v>-181.24567000000002</v>
      </c>
      <c r="L37" s="60">
        <v>-195.67207000000002</v>
      </c>
      <c r="M37" s="60">
        <v>-213.54239999999999</v>
      </c>
      <c r="N37" s="60">
        <v>-216.25034000000002</v>
      </c>
      <c r="O37" s="60">
        <v>-220.48885999999999</v>
      </c>
      <c r="P37" s="60">
        <f ca="1">SUMIF($D$4:$O$4,"&lt;"&amp;MONTH(TODAY()),$D37:$O37)</f>
        <v>-892.35036000000014</v>
      </c>
      <c r="Q37" s="61">
        <v>-198.49428999999998</v>
      </c>
      <c r="R37" s="60">
        <v>-141.75185000000002</v>
      </c>
      <c r="S37" s="60">
        <v>-523.14837999999997</v>
      </c>
      <c r="T37" s="60">
        <v>-153.57211999999996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-1016.9666399999999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 t="str">
        <f t="shared" ref="D38:AO38" si="66">IFERROR(D37/D$11,"")</f>
        <v/>
      </c>
      <c r="E38" s="65" t="str">
        <f t="shared" si="66"/>
        <v/>
      </c>
      <c r="F38" s="65">
        <f t="shared" si="66"/>
        <v>-2417512.125</v>
      </c>
      <c r="G38" s="65">
        <f t="shared" si="66"/>
        <v>-0.42223788788318878</v>
      </c>
      <c r="H38" s="65">
        <f t="shared" si="66"/>
        <v>-0.23968808917769963</v>
      </c>
      <c r="I38" s="65">
        <f t="shared" si="66"/>
        <v>-9.8939351298252473E-2</v>
      </c>
      <c r="J38" s="65">
        <f t="shared" si="66"/>
        <v>-0.21684573722353914</v>
      </c>
      <c r="K38" s="65">
        <f t="shared" si="66"/>
        <v>-0.14979155170837397</v>
      </c>
      <c r="L38" s="65">
        <f t="shared" si="66"/>
        <v>-5.9286125400339215E-2</v>
      </c>
      <c r="M38" s="65">
        <f t="shared" si="66"/>
        <v>-3.5977508578186559E-2</v>
      </c>
      <c r="N38" s="65">
        <f t="shared" si="66"/>
        <v>-2.3821805166783991E-2</v>
      </c>
      <c r="O38" s="65">
        <f t="shared" si="66"/>
        <v>-3.4685741459584626E-2</v>
      </c>
      <c r="P38" s="65">
        <f t="shared" ca="1" si="66"/>
        <v>-0.58954063178989713</v>
      </c>
      <c r="Q38" s="66">
        <f t="shared" si="66"/>
        <v>-2.2118112287584254E-2</v>
      </c>
      <c r="R38" s="65">
        <f t="shared" si="66"/>
        <v>-2.6980508705018575E-2</v>
      </c>
      <c r="S38" s="65">
        <f t="shared" si="66"/>
        <v>-5.7892494812544146E-2</v>
      </c>
      <c r="T38" s="65">
        <f t="shared" si="66"/>
        <v>-2.2462160083260345E-2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-3.378444505053578E-2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-10.947649999999999</v>
      </c>
      <c r="E39" s="60">
        <v>-11.722799999999999</v>
      </c>
      <c r="F39" s="60">
        <v>-28.576379999999997</v>
      </c>
      <c r="G39" s="60">
        <v>-36.956659999999999</v>
      </c>
      <c r="H39" s="60">
        <v>-39.294599999999996</v>
      </c>
      <c r="I39" s="60">
        <v>-42.395069999999997</v>
      </c>
      <c r="J39" s="60">
        <v>-44.927779999999998</v>
      </c>
      <c r="K39" s="60">
        <v>-31.411899999999999</v>
      </c>
      <c r="L39" s="60">
        <v>-94.866439999999997</v>
      </c>
      <c r="M39" s="60">
        <v>-55.83466</v>
      </c>
      <c r="N39" s="60">
        <v>-62.203200000000002</v>
      </c>
      <c r="O39" s="60">
        <v>-35.391430000000007</v>
      </c>
      <c r="P39" s="60">
        <f ca="1">SUMIF($D$4:$O$4,"&lt;"&amp;MONTH(TODAY()),$D39:$O39)</f>
        <v>-127.49808999999999</v>
      </c>
      <c r="Q39" s="61">
        <v>-65.399760000000001</v>
      </c>
      <c r="R39" s="60">
        <v>-29.7361</v>
      </c>
      <c r="S39" s="60">
        <v>-55.726609999999987</v>
      </c>
      <c r="T39" s="60">
        <v>-14.141129999999999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-165.00360000000001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 t="str">
        <f t="shared" ref="D40:AO40" si="69">IFERROR(D39/D$11,"")</f>
        <v/>
      </c>
      <c r="E40" s="65" t="str">
        <f t="shared" si="69"/>
        <v/>
      </c>
      <c r="F40" s="65">
        <f t="shared" si="69"/>
        <v>-357204.75</v>
      </c>
      <c r="G40" s="65">
        <f t="shared" si="69"/>
        <v>-6.6958217303907649E-2</v>
      </c>
      <c r="H40" s="65">
        <f t="shared" si="69"/>
        <v>-4.0859497507602476E-2</v>
      </c>
      <c r="I40" s="65">
        <f t="shared" si="69"/>
        <v>-1.9427670524005684E-2</v>
      </c>
      <c r="J40" s="65">
        <f t="shared" si="69"/>
        <v>-4.7609680936853908E-2</v>
      </c>
      <c r="K40" s="65">
        <f t="shared" si="69"/>
        <v>-2.5960549805732033E-2</v>
      </c>
      <c r="L40" s="65">
        <f t="shared" si="69"/>
        <v>-2.8743313535364322E-2</v>
      </c>
      <c r="M40" s="65">
        <f t="shared" si="69"/>
        <v>-9.4069934547430876E-3</v>
      </c>
      <c r="N40" s="65">
        <f t="shared" si="69"/>
        <v>-6.8522089313269889E-3</v>
      </c>
      <c r="O40" s="65">
        <f t="shared" si="69"/>
        <v>-5.5675284042240834E-3</v>
      </c>
      <c r="P40" s="65">
        <f t="shared" ca="1" si="69"/>
        <v>-8.4232951427962832E-2</v>
      </c>
      <c r="Q40" s="66">
        <f t="shared" si="69"/>
        <v>-7.2874601846786699E-3</v>
      </c>
      <c r="R40" s="65">
        <f t="shared" si="69"/>
        <v>-5.6598563257079385E-3</v>
      </c>
      <c r="S40" s="65">
        <f t="shared" si="69"/>
        <v>-6.166802008152391E-3</v>
      </c>
      <c r="T40" s="65">
        <f t="shared" si="69"/>
        <v>-2.0683462976105E-3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-5.481551545624532E-3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-8.2283999999999988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-8.2283999999999988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 t="str">
        <f t="shared" ref="D42:AO42" si="72">IFERROR(D41/D$11,"")</f>
        <v/>
      </c>
      <c r="E42" s="65" t="str">
        <f t="shared" si="72"/>
        <v/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-9.168861993317706E-4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-2.7335402826372812E-4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-25.903100000000006</v>
      </c>
      <c r="E43" s="60">
        <v>-25.752099999999999</v>
      </c>
      <c r="F43" s="60">
        <v>-42.669820000000001</v>
      </c>
      <c r="G43" s="60">
        <v>-49.645750000000007</v>
      </c>
      <c r="H43" s="60">
        <v>-49.666640000000001</v>
      </c>
      <c r="I43" s="60">
        <v>-47.183309999999999</v>
      </c>
      <c r="J43" s="60">
        <v>-46.548839999999998</v>
      </c>
      <c r="K43" s="60">
        <v>-41.411279999999998</v>
      </c>
      <c r="L43" s="60">
        <v>-43.422940000000004</v>
      </c>
      <c r="M43" s="60">
        <v>-47.383070000000004</v>
      </c>
      <c r="N43" s="60">
        <v>-47.823649999999994</v>
      </c>
      <c r="O43" s="60">
        <v>-52.897819999999996</v>
      </c>
      <c r="P43" s="60">
        <f ca="1">SUMIF($D$4:$O$4,"&lt;"&amp;MONTH(TODAY()),$D43:$O43)</f>
        <v>-193.63741000000002</v>
      </c>
      <c r="Q43" s="61">
        <v>-49.117150000000002</v>
      </c>
      <c r="R43" s="60">
        <v>-27.146000000000004</v>
      </c>
      <c r="S43" s="60">
        <v>-135.75343000000001</v>
      </c>
      <c r="T43" s="60">
        <v>-36.558759999999999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-248.57534000000004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 t="str">
        <f t="shared" ref="D44:AO44" si="75">IFERROR(D43/D$11,"")</f>
        <v/>
      </c>
      <c r="E44" s="65" t="str">
        <f t="shared" si="75"/>
        <v/>
      </c>
      <c r="F44" s="65">
        <f t="shared" si="75"/>
        <v>-533372.75000000012</v>
      </c>
      <c r="G44" s="65">
        <f t="shared" si="75"/>
        <v>-8.9948358880793722E-2</v>
      </c>
      <c r="H44" s="65">
        <f t="shared" si="75"/>
        <v>-5.1644601377568156E-2</v>
      </c>
      <c r="I44" s="65">
        <f t="shared" si="75"/>
        <v>-2.1621896152359758E-2</v>
      </c>
      <c r="J44" s="65">
        <f t="shared" si="75"/>
        <v>-4.9327507844381863E-2</v>
      </c>
      <c r="K44" s="65">
        <f t="shared" si="75"/>
        <v>-3.4224596314107542E-2</v>
      </c>
      <c r="L44" s="65">
        <f t="shared" si="75"/>
        <v>-1.3156593406976303E-2</v>
      </c>
      <c r="M44" s="65">
        <f t="shared" si="75"/>
        <v>-7.9830741219814646E-3</v>
      </c>
      <c r="N44" s="65">
        <f t="shared" si="75"/>
        <v>-5.2681797987668786E-3</v>
      </c>
      <c r="O44" s="65">
        <f t="shared" si="75"/>
        <v>-8.3215093419941703E-3</v>
      </c>
      <c r="P44" s="65">
        <f t="shared" ca="1" si="75"/>
        <v>-0.12792858740994886</v>
      </c>
      <c r="Q44" s="66">
        <f t="shared" si="75"/>
        <v>-5.473097684301746E-3</v>
      </c>
      <c r="R44" s="65">
        <f t="shared" si="75"/>
        <v>-5.1668665298296584E-3</v>
      </c>
      <c r="S44" s="65">
        <f t="shared" si="75"/>
        <v>-1.5022706831396622E-2</v>
      </c>
      <c r="T44" s="65">
        <f t="shared" si="75"/>
        <v>-5.3472513081508233E-3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-8.2578715808694098E-3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-9.9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-20</v>
      </c>
      <c r="R45" s="60">
        <v>-17.5</v>
      </c>
      <c r="S45" s="60">
        <v>37.5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 t="str">
        <f t="shared" ref="D46:AO46" si="78">IFERROR(D45/D$11,"")</f>
        <v/>
      </c>
      <c r="E46" s="65" t="str">
        <f t="shared" si="78"/>
        <v/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-2.9995729153545429E-3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-2.2285892745412734E-3</v>
      </c>
      <c r="R46" s="65">
        <f t="shared" si="78"/>
        <v>-3.3308835287710532E-3</v>
      </c>
      <c r="S46" s="65">
        <f t="shared" si="78"/>
        <v>4.1498141606983582E-3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-277.08186999999998</v>
      </c>
      <c r="E47" s="71">
        <f t="shared" ref="E47:AO47" si="81">E23+E35</f>
        <v>-306.81401999999997</v>
      </c>
      <c r="F47" s="71">
        <f>F23+F35</f>
        <v>-997.03509000000008</v>
      </c>
      <c r="G47" s="71">
        <f t="shared" si="81"/>
        <v>-1378.1243399999998</v>
      </c>
      <c r="H47" s="71">
        <f t="shared" si="81"/>
        <v>-1392.9740499999998</v>
      </c>
      <c r="I47" s="71">
        <f t="shared" si="81"/>
        <v>-1378.692</v>
      </c>
      <c r="J47" s="71">
        <f t="shared" si="81"/>
        <v>-1348.2035900000001</v>
      </c>
      <c r="K47" s="71">
        <f t="shared" si="81"/>
        <v>-1440.6819400000002</v>
      </c>
      <c r="L47" s="71">
        <f t="shared" si="81"/>
        <v>-1455.50803</v>
      </c>
      <c r="M47" s="71">
        <f t="shared" si="81"/>
        <v>-1527.3546999999999</v>
      </c>
      <c r="N47" s="71">
        <f t="shared" si="81"/>
        <v>-1398.8171500000003</v>
      </c>
      <c r="O47" s="71">
        <f t="shared" si="81"/>
        <v>-1389.5116800000001</v>
      </c>
      <c r="P47" s="71">
        <f ca="1">SUMIF($D$4:$O$4,"&lt;"&amp;MONTH(TODAY()),$D47:$O47)</f>
        <v>-4352.0293700000002</v>
      </c>
      <c r="Q47" s="109">
        <f t="shared" si="81"/>
        <v>-1397.2730999999999</v>
      </c>
      <c r="R47" s="71">
        <f t="shared" si="81"/>
        <v>-1442.5565999999999</v>
      </c>
      <c r="S47" s="71">
        <f t="shared" si="81"/>
        <v>-1730.0462400000001</v>
      </c>
      <c r="T47" s="71">
        <f t="shared" si="81"/>
        <v>-1898.7601099999997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-6468.6360499999992</v>
      </c>
      <c r="AD47" s="110">
        <f t="shared" si="81"/>
        <v>-1540.8564419833331</v>
      </c>
      <c r="AE47" s="110">
        <f t="shared" si="81"/>
        <v>-1540.8564419833331</v>
      </c>
      <c r="AF47" s="110">
        <f t="shared" si="81"/>
        <v>-1540.8564419833331</v>
      </c>
      <c r="AG47" s="110">
        <f t="shared" si="81"/>
        <v>-1540.8564419833331</v>
      </c>
      <c r="AH47" s="110">
        <f t="shared" si="81"/>
        <v>-1540.8564419833331</v>
      </c>
      <c r="AI47" s="110">
        <f t="shared" si="81"/>
        <v>-1540.8564419833331</v>
      </c>
      <c r="AJ47" s="110">
        <f t="shared" si="81"/>
        <v>-1540.8564419833331</v>
      </c>
      <c r="AK47" s="110">
        <f t="shared" si="81"/>
        <v>-1540.8564419833331</v>
      </c>
      <c r="AL47" s="110">
        <f t="shared" si="81"/>
        <v>-1540.8564419833331</v>
      </c>
      <c r="AM47" s="110">
        <f t="shared" si="81"/>
        <v>-1540.8564419833331</v>
      </c>
      <c r="AN47" s="110">
        <f t="shared" si="81"/>
        <v>-1540.8564419833331</v>
      </c>
      <c r="AO47" s="111">
        <f t="shared" si="81"/>
        <v>-1540.8564419833331</v>
      </c>
      <c r="AP47" s="5"/>
      <c r="AQ47" s="112">
        <f t="shared" ref="AQ47" si="83">AQ23+AQ35</f>
        <v>-1540.8564419833331</v>
      </c>
      <c r="AR47" s="111">
        <f ca="1">AR23+AR35</f>
        <v>-7704.2822099166651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0.37778577366974009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0.23227580342006826</v>
      </c>
      <c r="AV47" s="45">
        <f ca="1">IFERROR(($AC47/$AR47)-1,"")</f>
        <v>-0.16038433253732431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 t="e">
        <f t="shared" ref="D48:AO48" si="84">D47/D11</f>
        <v>#DIV/0!</v>
      </c>
      <c r="E48" s="114" t="e">
        <f t="shared" si="84"/>
        <v>#DIV/0!</v>
      </c>
      <c r="F48" s="114">
        <f t="shared" si="84"/>
        <v>-12462938.625000002</v>
      </c>
      <c r="G48" s="115">
        <f t="shared" si="84"/>
        <v>-2.4968909265481325</v>
      </c>
      <c r="H48" s="115">
        <f t="shared" si="84"/>
        <v>-1.4484488892654444</v>
      </c>
      <c r="I48" s="115">
        <f t="shared" si="84"/>
        <v>-0.63178982674359174</v>
      </c>
      <c r="J48" s="115">
        <f t="shared" si="84"/>
        <v>-1.4286827160794726</v>
      </c>
      <c r="K48" s="115">
        <f t="shared" si="84"/>
        <v>-1.1906600765184103</v>
      </c>
      <c r="L48" s="115">
        <f t="shared" si="84"/>
        <v>-0.44100024897667145</v>
      </c>
      <c r="M48" s="115">
        <f t="shared" si="84"/>
        <v>-0.25732789750973839</v>
      </c>
      <c r="N48" s="115">
        <f t="shared" si="84"/>
        <v>-0.15409154783875051</v>
      </c>
      <c r="O48" s="115">
        <f t="shared" si="84"/>
        <v>-0.21858810865797523</v>
      </c>
      <c r="P48" s="115">
        <f t="shared" ca="1" si="84"/>
        <v>-2.8752138838807522</v>
      </c>
      <c r="Q48" s="116">
        <f t="shared" si="84"/>
        <v>-0.1556973922132518</v>
      </c>
      <c r="R48" s="115">
        <f t="shared" si="84"/>
        <v>-0.27457074390056985</v>
      </c>
      <c r="S48" s="115">
        <f t="shared" si="84"/>
        <v>-0.19144987694439869</v>
      </c>
      <c r="T48" s="115">
        <f t="shared" si="84"/>
        <v>-0.2777213308674063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-0.21489326255887786</v>
      </c>
      <c r="AD48" s="115">
        <f t="shared" si="84"/>
        <v>-0.25182347792156673</v>
      </c>
      <c r="AE48" s="115">
        <f t="shared" si="84"/>
        <v>-0.24516645082707381</v>
      </c>
      <c r="AF48" s="115">
        <f t="shared" si="84"/>
        <v>-0.23884732296373232</v>
      </c>
      <c r="AG48" s="115">
        <f t="shared" si="84"/>
        <v>-0.23279711647907841</v>
      </c>
      <c r="AH48" s="115">
        <f t="shared" si="84"/>
        <v>-0.22710660949420147</v>
      </c>
      <c r="AI48" s="115">
        <f t="shared" si="84"/>
        <v>-0.22135914204319587</v>
      </c>
      <c r="AJ48" s="115">
        <f t="shared" si="84"/>
        <v>-0.21609041087908107</v>
      </c>
      <c r="AK48" s="115">
        <f t="shared" si="84"/>
        <v>-0.2110008214753015</v>
      </c>
      <c r="AL48" s="115">
        <f t="shared" si="84"/>
        <v>-0.20595931574666157</v>
      </c>
      <c r="AM48" s="115">
        <f t="shared" si="84"/>
        <v>-0.20114421930980114</v>
      </c>
      <c r="AN48" s="115">
        <f t="shared" si="84"/>
        <v>-0.19618334404212329</v>
      </c>
      <c r="AO48" s="118">
        <f t="shared" si="84"/>
        <v>-0.19147117940213657</v>
      </c>
      <c r="AP48" s="119"/>
      <c r="AQ48" s="120">
        <f>AQ47/AQ11</f>
        <v>-0.23279711647907841</v>
      </c>
      <c r="AR48" s="118">
        <f ca="1">AR47/AR11</f>
        <v>-0.23882905321281361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-2.219169595680726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4.4924214388327888E-2</v>
      </c>
      <c r="AV48" s="45">
        <f ca="1">IF($AR48&lt;&gt;0,IFERROR(($AR48-$AC48),""),"")</f>
        <v>-2.3935790653935751E-2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0</v>
      </c>
      <c r="E49" s="125">
        <f t="shared" si="86"/>
        <v>0</v>
      </c>
      <c r="F49" s="125">
        <f t="shared" si="86"/>
        <v>0</v>
      </c>
      <c r="G49" s="125">
        <f t="shared" si="86"/>
        <v>-182.51256000000001</v>
      </c>
      <c r="H49" s="125">
        <f t="shared" si="86"/>
        <v>-1147.6301699999999</v>
      </c>
      <c r="I49" s="125">
        <f t="shared" si="86"/>
        <v>-903.08455000000015</v>
      </c>
      <c r="J49" s="125">
        <f t="shared" si="86"/>
        <v>-589.2366300000001</v>
      </c>
      <c r="K49" s="125">
        <f t="shared" si="86"/>
        <v>-250.55098999999998</v>
      </c>
      <c r="L49" s="125">
        <f t="shared" si="86"/>
        <v>-699.16348999999991</v>
      </c>
      <c r="M49" s="125">
        <f t="shared" si="86"/>
        <v>-1933.1338900000001</v>
      </c>
      <c r="N49" s="125">
        <f t="shared" si="86"/>
        <v>-2195.6870000000004</v>
      </c>
      <c r="O49" s="125">
        <f t="shared" si="86"/>
        <v>-6516.5880700000007</v>
      </c>
      <c r="P49" s="125">
        <f ca="1">SUMIF($D$4:$O$4,"&lt;"&amp;MONTH(TODAY()),$D49:$O49)</f>
        <v>-1330.14273</v>
      </c>
      <c r="Q49" s="126">
        <f t="shared" ref="Q49:AB49" si="87">Q52+Q58+Q64+Q68</f>
        <v>-885.07615999999996</v>
      </c>
      <c r="R49" s="125">
        <f t="shared" si="87"/>
        <v>-2060.2634200000002</v>
      </c>
      <c r="S49" s="125">
        <f t="shared" si="87"/>
        <v>-3874.5294100000001</v>
      </c>
      <c r="T49" s="125">
        <f t="shared" si="87"/>
        <v>-3919.2545300000002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-10739.123520000001</v>
      </c>
      <c r="AD49" s="128">
        <v>-2447.5183246627234</v>
      </c>
      <c r="AE49" s="128">
        <v>-2513.9760139043883</v>
      </c>
      <c r="AF49" s="128">
        <v>-2580.4876904017951</v>
      </c>
      <c r="AG49" s="128">
        <v>-2647.5524530336024</v>
      </c>
      <c r="AH49" s="128">
        <v>-2713.890970262888</v>
      </c>
      <c r="AI49" s="128">
        <v>-2784.3556453297988</v>
      </c>
      <c r="AJ49" s="128">
        <v>-2852.2439949370246</v>
      </c>
      <c r="AK49" s="128">
        <v>-2921.0434939727411</v>
      </c>
      <c r="AL49" s="128">
        <v>-2992.5452731230666</v>
      </c>
      <c r="AM49" s="128">
        <v>-3064.1824006090178</v>
      </c>
      <c r="AN49" s="128">
        <v>-3141.666178658857</v>
      </c>
      <c r="AO49" s="129">
        <v>-3218.983549993507</v>
      </c>
      <c r="AP49" s="121"/>
      <c r="AQ49" s="130">
        <v>-2647.5524530336024</v>
      </c>
      <c r="AR49" s="131">
        <f ca="1">SUMIF($AD$4:$AO$4,"&lt;"&amp;MONTH(TODAY()),$AD49:$AO49)</f>
        <v>-12903.425452265397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 t="str">
        <f>IFERROR(D49/D$11,"")</f>
        <v/>
      </c>
      <c r="E50" s="140" t="str">
        <f t="shared" ref="E50:P50" si="89">IFERROR(E49/E$11,"")</f>
        <v/>
      </c>
      <c r="F50" s="140">
        <f t="shared" si="89"/>
        <v>0</v>
      </c>
      <c r="G50" s="141">
        <f t="shared" si="89"/>
        <v>-0.33067695114148532</v>
      </c>
      <c r="H50" s="141">
        <f t="shared" si="89"/>
        <v>-1.1933342512906202</v>
      </c>
      <c r="I50" s="141">
        <f t="shared" si="89"/>
        <v>-0.4138412577858685</v>
      </c>
      <c r="J50" s="141">
        <f t="shared" si="89"/>
        <v>-0.62441028580996083</v>
      </c>
      <c r="K50" s="141">
        <f t="shared" si="89"/>
        <v>-0.20706934170713864</v>
      </c>
      <c r="L50" s="141">
        <f t="shared" si="89"/>
        <v>-0.21183756242512691</v>
      </c>
      <c r="M50" s="141">
        <f t="shared" si="89"/>
        <v>-0.32569335696450991</v>
      </c>
      <c r="N50" s="141">
        <f t="shared" si="89"/>
        <v>-0.24187350605432781</v>
      </c>
      <c r="O50" s="141">
        <f t="shared" si="89"/>
        <v>-1.0251433518892228</v>
      </c>
      <c r="P50" s="141">
        <f t="shared" ca="1" si="89"/>
        <v>-0.87877275626911655</v>
      </c>
      <c r="Q50" s="142">
        <f>IFERROR(Q49/Q$11,"")</f>
        <v>-9.8623561866408804E-2</v>
      </c>
      <c r="R50" s="141">
        <f t="shared" ref="R50:AO50" si="90">IFERROR(R49/R$11,"")</f>
        <v>-0.39214271374900111</v>
      </c>
      <c r="S50" s="141">
        <f t="shared" si="90"/>
        <v>-0.42876205364427344</v>
      </c>
      <c r="T50" s="141">
        <f t="shared" si="90"/>
        <v>-0.57324807823127866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-0.35676227142746442</v>
      </c>
      <c r="AD50" s="144">
        <f t="shared" si="90"/>
        <v>-0.4</v>
      </c>
      <c r="AE50" s="144">
        <f t="shared" si="90"/>
        <v>-0.4</v>
      </c>
      <c r="AF50" s="144">
        <f t="shared" si="90"/>
        <v>-0.4</v>
      </c>
      <c r="AG50" s="144">
        <f t="shared" si="90"/>
        <v>-0.40000000000000008</v>
      </c>
      <c r="AH50" s="144">
        <f t="shared" si="90"/>
        <v>-0.4</v>
      </c>
      <c r="AI50" s="144">
        <f t="shared" si="90"/>
        <v>-0.4</v>
      </c>
      <c r="AJ50" s="144">
        <f t="shared" si="90"/>
        <v>-0.4</v>
      </c>
      <c r="AK50" s="144">
        <f t="shared" si="90"/>
        <v>-0.4</v>
      </c>
      <c r="AL50" s="144">
        <f t="shared" si="90"/>
        <v>-0.4</v>
      </c>
      <c r="AM50" s="144">
        <f t="shared" si="90"/>
        <v>-0.4</v>
      </c>
      <c r="AN50" s="144">
        <f t="shared" si="90"/>
        <v>-0.4</v>
      </c>
      <c r="AO50" s="145">
        <f t="shared" si="90"/>
        <v>-0.4</v>
      </c>
      <c r="AP50" s="56"/>
      <c r="AQ50" s="146">
        <f t="shared" ref="AQ50" si="92">IFERROR(AQ49/AQ$11,"")</f>
        <v>-0.40000000000000008</v>
      </c>
      <c r="AR50" s="147">
        <f ca="1">IFERROR(AR49/AR$11,"")</f>
        <v>-0.4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0.24257112708979334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0.17324807823127858</v>
      </c>
      <c r="AV50" s="45">
        <f ca="1">IF($AR50&lt;&gt;0,IFERROR(($AR50-$AC50),""),"")</f>
        <v>-4.3237728572535605E-2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 t="str">
        <f t="shared" ref="D51:E51" si="93">IFERROR(D52/D$11,"")</f>
        <v/>
      </c>
      <c r="E51" s="151" t="str">
        <f t="shared" si="93"/>
        <v/>
      </c>
      <c r="F51" s="151">
        <f>IFERROR(F52/F$11,"")</f>
        <v>0</v>
      </c>
      <c r="G51" s="151">
        <f t="shared" ref="G51:AO51" si="94">IFERROR(G52/G$11,"")</f>
        <v>-0.22415122155255135</v>
      </c>
      <c r="H51" s="151">
        <f t="shared" si="94"/>
        <v>-1.1911610175691705</v>
      </c>
      <c r="I51" s="151">
        <f t="shared" si="94"/>
        <v>-0.22903185453574162</v>
      </c>
      <c r="J51" s="151">
        <f t="shared" si="94"/>
        <v>-0.44679527461429797</v>
      </c>
      <c r="K51" s="151">
        <f t="shared" si="94"/>
        <v>-0.16000000099174702</v>
      </c>
      <c r="L51" s="151">
        <f t="shared" si="94"/>
        <v>-0.18229979533883695</v>
      </c>
      <c r="M51" s="151">
        <f t="shared" si="94"/>
        <v>-9.3953260835486635E-2</v>
      </c>
      <c r="N51" s="151">
        <f t="shared" si="94"/>
        <v>-9.6623382241172104E-2</v>
      </c>
      <c r="O51" s="151">
        <f t="shared" si="94"/>
        <v>-0.42299661320905363</v>
      </c>
      <c r="P51" s="151">
        <f t="shared" ca="1" si="94"/>
        <v>-0.83854817768231493</v>
      </c>
      <c r="Q51" s="152">
        <f t="shared" si="94"/>
        <v>-8.7174946645984908E-2</v>
      </c>
      <c r="R51" s="151">
        <f t="shared" si="94"/>
        <v>-8.0901540285814338E-2</v>
      </c>
      <c r="S51" s="151">
        <f t="shared" si="94"/>
        <v>-8.7658334942022589E-2</v>
      </c>
      <c r="T51" s="151">
        <f t="shared" si="94"/>
        <v>-0.1092074962604684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-9.1229328002338461E-2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-0.11494372529208295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0</v>
      </c>
      <c r="F52" s="156">
        <f t="shared" si="95"/>
        <v>0</v>
      </c>
      <c r="G52" s="156">
        <f t="shared" si="95"/>
        <v>-123.71716000000001</v>
      </c>
      <c r="H52" s="156">
        <f t="shared" si="95"/>
        <v>-1145.54017</v>
      </c>
      <c r="I52" s="156">
        <f t="shared" si="95"/>
        <v>-499.79340000000002</v>
      </c>
      <c r="J52" s="156">
        <f t="shared" si="95"/>
        <v>-421.62685000000005</v>
      </c>
      <c r="K52" s="156">
        <f t="shared" si="95"/>
        <v>-193.59774999999999</v>
      </c>
      <c r="L52" s="156">
        <f t="shared" si="95"/>
        <v>-601.67497999999989</v>
      </c>
      <c r="M52" s="156">
        <f t="shared" si="95"/>
        <v>-557.65409</v>
      </c>
      <c r="N52" s="156">
        <f t="shared" si="95"/>
        <v>-877.13081000000011</v>
      </c>
      <c r="O52" s="156">
        <f t="shared" si="95"/>
        <v>-2688.8870499999994</v>
      </c>
      <c r="P52" s="156">
        <f ca="1">SUMIF($D$4:$O$4,"&lt;"&amp;MONTH(TODAY()),$D52:$O52)</f>
        <v>-1269.2573299999999</v>
      </c>
      <c r="Q52" s="157">
        <f t="shared" ref="Q52:AB52" si="96">+Q53+Q55</f>
        <v>-782.33299999999997</v>
      </c>
      <c r="R52" s="156">
        <f t="shared" si="96"/>
        <v>-425.04547000000002</v>
      </c>
      <c r="S52" s="156">
        <f t="shared" si="96"/>
        <v>-792.12886000000003</v>
      </c>
      <c r="T52" s="156">
        <f t="shared" si="96"/>
        <v>-746.64354000000003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-2746.1508700000004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5.0350847044985514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-571.69725000000005</v>
      </c>
      <c r="T53" s="156">
        <v>-517.73199999999997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-1089.4292500000001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 t="str">
        <f>IFERROR(D53/D$11,"")</f>
        <v/>
      </c>
      <c r="E54" s="151" t="str">
        <f t="shared" ref="E54:P54" si="99">IFERROR(E53/E$11,"")</f>
        <v/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-6.3264995831528253E-2</v>
      </c>
      <c r="T54" s="151">
        <f t="shared" si="100"/>
        <v>-7.5725848313004648E-2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-3.619171090319287E-2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0</v>
      </c>
      <c r="E55" s="156">
        <v>0</v>
      </c>
      <c r="F55" s="156">
        <v>0</v>
      </c>
      <c r="G55" s="156">
        <v>-123.71716000000001</v>
      </c>
      <c r="H55" s="156">
        <v>-1145.54017</v>
      </c>
      <c r="I55" s="156">
        <v>-499.79340000000002</v>
      </c>
      <c r="J55" s="156">
        <v>-421.62685000000005</v>
      </c>
      <c r="K55" s="156">
        <v>-193.59774999999999</v>
      </c>
      <c r="L55" s="156">
        <v>-601.67497999999989</v>
      </c>
      <c r="M55" s="156">
        <v>-557.65409</v>
      </c>
      <c r="N55" s="156">
        <v>-877.13081000000011</v>
      </c>
      <c r="O55" s="156">
        <v>-2688.8870499999994</v>
      </c>
      <c r="P55" s="156">
        <f ca="1">SUMIF($D$4:$O$4,"&lt;"&amp;MONTH(TODAY()),$D55:$O55)</f>
        <v>-1269.2573299999999</v>
      </c>
      <c r="Q55" s="157">
        <v>-782.33299999999997</v>
      </c>
      <c r="R55" s="156">
        <v>-425.04547000000002</v>
      </c>
      <c r="S55" s="156">
        <v>-220.43161000000001</v>
      </c>
      <c r="T55" s="156">
        <v>-228.91154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-1656.7216200000003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 t="str">
        <f>IFERROR(D55/D$11,"")</f>
        <v/>
      </c>
      <c r="E56" s="151" t="str">
        <f t="shared" ref="E56:P56" si="103">IFERROR(E55/E$11,"")</f>
        <v/>
      </c>
      <c r="F56" s="151">
        <f t="shared" si="103"/>
        <v>0</v>
      </c>
      <c r="G56" s="151">
        <f t="shared" si="103"/>
        <v>-0.22415122155255135</v>
      </c>
      <c r="H56" s="151">
        <f t="shared" si="103"/>
        <v>-1.1911610175691705</v>
      </c>
      <c r="I56" s="151">
        <f t="shared" si="103"/>
        <v>-0.22903185453574162</v>
      </c>
      <c r="J56" s="151">
        <f t="shared" si="103"/>
        <v>-0.44679527461429797</v>
      </c>
      <c r="K56" s="151">
        <f t="shared" si="103"/>
        <v>-0.16000000099174702</v>
      </c>
      <c r="L56" s="151">
        <f t="shared" si="103"/>
        <v>-0.18229979533883695</v>
      </c>
      <c r="M56" s="151">
        <f t="shared" si="103"/>
        <v>-9.3953260835486635E-2</v>
      </c>
      <c r="N56" s="151">
        <f t="shared" si="103"/>
        <v>-9.6623382241172104E-2</v>
      </c>
      <c r="O56" s="151">
        <f t="shared" si="103"/>
        <v>-0.42299661320905363</v>
      </c>
      <c r="P56" s="151">
        <f t="shared" ca="1" si="103"/>
        <v>-0.83854817768231493</v>
      </c>
      <c r="Q56" s="152">
        <f>IFERROR(Q55/Q$11,"")</f>
        <v>-8.7174946645984908E-2</v>
      </c>
      <c r="R56" s="151">
        <f t="shared" ref="R56:AO56" si="104">IFERROR(R55/R$11,"")</f>
        <v>-8.0901540285814338E-2</v>
      </c>
      <c r="S56" s="151">
        <f t="shared" si="104"/>
        <v>-2.4393339110494339E-2</v>
      </c>
      <c r="T56" s="151">
        <f t="shared" si="104"/>
        <v>-3.3481647947463743E-2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-5.5037617099145592E-2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 t="str">
        <f t="shared" ref="D57:AO57" si="107">IFERROR(D58/D$11,"")</f>
        <v/>
      </c>
      <c r="E57" s="151" t="str">
        <f t="shared" si="107"/>
        <v/>
      </c>
      <c r="F57" s="151">
        <f t="shared" si="107"/>
        <v>0</v>
      </c>
      <c r="G57" s="151">
        <f t="shared" si="107"/>
        <v>0</v>
      </c>
      <c r="H57" s="151">
        <f t="shared" si="107"/>
        <v>0</v>
      </c>
      <c r="I57" s="151">
        <f t="shared" si="107"/>
        <v>0</v>
      </c>
      <c r="J57" s="151">
        <f t="shared" si="107"/>
        <v>0</v>
      </c>
      <c r="K57" s="151">
        <f t="shared" si="107"/>
        <v>-1.4049750148747594E-2</v>
      </c>
      <c r="L57" s="151">
        <f t="shared" si="107"/>
        <v>-2.4179351239402017E-2</v>
      </c>
      <c r="M57" s="151">
        <f t="shared" si="107"/>
        <v>-0.18175621767598341</v>
      </c>
      <c r="N57" s="151">
        <f t="shared" si="107"/>
        <v>-9.724858109234534E-2</v>
      </c>
      <c r="O57" s="151">
        <f t="shared" si="107"/>
        <v>-0.50055348419303547</v>
      </c>
      <c r="P57" s="151">
        <f t="shared" ca="1" si="107"/>
        <v>0</v>
      </c>
      <c r="Q57" s="152">
        <f t="shared" si="107"/>
        <v>0</v>
      </c>
      <c r="R57" s="151">
        <f t="shared" si="107"/>
        <v>-0.21588396410801319</v>
      </c>
      <c r="S57" s="151">
        <f t="shared" si="107"/>
        <v>-0.21302755386745384</v>
      </c>
      <c r="T57" s="151">
        <f t="shared" si="107"/>
        <v>-0.34751739411906329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-0.18056198919251973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0.34751739411906329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0</v>
      </c>
      <c r="G58" s="156">
        <f t="shared" si="108"/>
        <v>0</v>
      </c>
      <c r="H58" s="156">
        <f t="shared" si="108"/>
        <v>0</v>
      </c>
      <c r="I58" s="156">
        <f t="shared" si="108"/>
        <v>0</v>
      </c>
      <c r="J58" s="156">
        <f t="shared" si="108"/>
        <v>0</v>
      </c>
      <c r="K58" s="156">
        <f t="shared" si="108"/>
        <v>-17</v>
      </c>
      <c r="L58" s="156">
        <f t="shared" si="108"/>
        <v>-79.80322000000001</v>
      </c>
      <c r="M58" s="156">
        <f t="shared" si="108"/>
        <v>-1078.80341</v>
      </c>
      <c r="N58" s="156">
        <f t="shared" si="108"/>
        <v>-882.80626000000007</v>
      </c>
      <c r="O58" s="156">
        <f t="shared" si="108"/>
        <v>-3181.8973000000005</v>
      </c>
      <c r="P58" s="156">
        <f t="shared" ca="1" si="108"/>
        <v>0</v>
      </c>
      <c r="Q58" s="157">
        <f t="shared" si="108"/>
        <v>0</v>
      </c>
      <c r="R58" s="156">
        <f t="shared" si="108"/>
        <v>-1134.2244000000001</v>
      </c>
      <c r="S58" s="156">
        <f t="shared" si="108"/>
        <v>-1925.0339799999999</v>
      </c>
      <c r="T58" s="156">
        <f t="shared" si="108"/>
        <v>-2375.9506099999999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-5435.2089900000001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-60.803220000000003</v>
      </c>
      <c r="M59" s="156">
        <v>0</v>
      </c>
      <c r="N59" s="156">
        <v>-275.36</v>
      </c>
      <c r="O59" s="156">
        <v>-1853.0749500000002</v>
      </c>
      <c r="P59" s="166">
        <f ca="1">SUMIF($D$4:$O$4,"&lt;"&amp;MONTH(TODAY()),$D59:$O59)</f>
        <v>0</v>
      </c>
      <c r="Q59" s="157">
        <v>0</v>
      </c>
      <c r="R59" s="156">
        <v>-802.61099999999999</v>
      </c>
      <c r="S59" s="156">
        <v>-1277.3191999999999</v>
      </c>
      <c r="T59" s="156">
        <v>-1469.99001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-3549.9202099999998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 t="str">
        <f>IFERROR(D59/D$11,"")</f>
        <v/>
      </c>
      <c r="E60" s="151" t="str">
        <f t="shared" ref="E60:P60" si="110">IFERROR(E59/E$11,"")</f>
        <v/>
      </c>
      <c r="F60" s="151">
        <f t="shared" si="110"/>
        <v>0</v>
      </c>
      <c r="G60" s="151">
        <f t="shared" si="110"/>
        <v>0</v>
      </c>
      <c r="H60" s="151">
        <f t="shared" si="110"/>
        <v>0</v>
      </c>
      <c r="I60" s="151">
        <f t="shared" si="110"/>
        <v>0</v>
      </c>
      <c r="J60" s="151">
        <f t="shared" si="110"/>
        <v>0</v>
      </c>
      <c r="K60" s="151">
        <f t="shared" si="110"/>
        <v>0</v>
      </c>
      <c r="L60" s="151">
        <f t="shared" si="110"/>
        <v>-1.842259513922663E-2</v>
      </c>
      <c r="M60" s="151">
        <f t="shared" si="110"/>
        <v>0</v>
      </c>
      <c r="N60" s="151">
        <f t="shared" si="110"/>
        <v>-3.0333234485206542E-2</v>
      </c>
      <c r="O60" s="151">
        <f t="shared" si="110"/>
        <v>-0.29151258989199141</v>
      </c>
      <c r="P60" s="151">
        <f t="shared" ca="1" si="110"/>
        <v>0</v>
      </c>
      <c r="Q60" s="152">
        <f>IFERROR(Q59/Q$11,"")</f>
        <v>0</v>
      </c>
      <c r="R60" s="151">
        <f t="shared" ref="R60:AO60" si="111">IFERROR(R59/R$11,"")</f>
        <v>-0.15276592913774079</v>
      </c>
      <c r="S60" s="151">
        <f t="shared" si="111"/>
        <v>-0.14135032810378392</v>
      </c>
      <c r="T60" s="151">
        <f t="shared" si="111"/>
        <v>-0.21500745659702741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-0.11793118825267607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-17</v>
      </c>
      <c r="L61" s="156">
        <v>-19</v>
      </c>
      <c r="M61" s="156">
        <v>-1078.80341</v>
      </c>
      <c r="N61" s="156">
        <v>-607.44626000000005</v>
      </c>
      <c r="O61" s="156">
        <v>-1328.8223500000001</v>
      </c>
      <c r="P61" s="156">
        <f ca="1">SUMIF($D$4:$O$4,"&lt;"&amp;MONTH(TODAY()),$D61:$O61)</f>
        <v>0</v>
      </c>
      <c r="Q61" s="157">
        <v>0</v>
      </c>
      <c r="R61" s="156">
        <v>-331.61340000000001</v>
      </c>
      <c r="S61" s="156">
        <v>-647.71478000000002</v>
      </c>
      <c r="T61" s="156">
        <v>-905.96060000000011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-1885.2887800000001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 t="str">
        <f t="shared" ref="D62:AO62" si="114">IFERROR(D61/D$11,"")</f>
        <v/>
      </c>
      <c r="E62" s="151" t="str">
        <f t="shared" si="114"/>
        <v/>
      </c>
      <c r="F62" s="151">
        <f t="shared" si="114"/>
        <v>0</v>
      </c>
      <c r="G62" s="151">
        <f t="shared" si="114"/>
        <v>0</v>
      </c>
      <c r="H62" s="151">
        <f t="shared" si="114"/>
        <v>0</v>
      </c>
      <c r="I62" s="151">
        <f t="shared" si="114"/>
        <v>0</v>
      </c>
      <c r="J62" s="151">
        <f t="shared" si="114"/>
        <v>0</v>
      </c>
      <c r="K62" s="151">
        <f t="shared" si="114"/>
        <v>-1.4049750148747594E-2</v>
      </c>
      <c r="L62" s="151">
        <f t="shared" si="114"/>
        <v>-5.7567561001753854E-3</v>
      </c>
      <c r="M62" s="151">
        <f t="shared" si="114"/>
        <v>-0.18175621767598341</v>
      </c>
      <c r="N62" s="151">
        <f t="shared" si="114"/>
        <v>-6.6915346607138798E-2</v>
      </c>
      <c r="O62" s="151">
        <f t="shared" si="114"/>
        <v>-0.20904089430104394</v>
      </c>
      <c r="P62" s="151">
        <f t="shared" ca="1" si="114"/>
        <v>0</v>
      </c>
      <c r="Q62" s="152">
        <f t="shared" si="114"/>
        <v>0</v>
      </c>
      <c r="R62" s="151">
        <f t="shared" si="114"/>
        <v>-6.3118034970272394E-2</v>
      </c>
      <c r="S62" s="151">
        <f t="shared" si="114"/>
        <v>-7.1677225763669916E-2</v>
      </c>
      <c r="T62" s="151">
        <f t="shared" si="114"/>
        <v>-0.13250993752203591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-6.2630800939843662E-2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 t="str">
        <f t="shared" ref="D63:AO63" si="116">IFERROR(D64/D$11,"")</f>
        <v/>
      </c>
      <c r="E63" s="151" t="str">
        <f t="shared" si="116"/>
        <v/>
      </c>
      <c r="F63" s="151">
        <f t="shared" si="116"/>
        <v>0</v>
      </c>
      <c r="G63" s="151">
        <f t="shared" si="116"/>
        <v>-0.10272094159298938</v>
      </c>
      <c r="H63" s="151">
        <f t="shared" si="116"/>
        <v>-6.1349660079210535E-4</v>
      </c>
      <c r="I63" s="151">
        <f t="shared" si="116"/>
        <v>-0.15809955545878884</v>
      </c>
      <c r="J63" s="151">
        <f t="shared" si="116"/>
        <v>-0.16292942758530796</v>
      </c>
      <c r="K63" s="151">
        <f t="shared" si="116"/>
        <v>-2.7275722123479566E-2</v>
      </c>
      <c r="L63" s="151">
        <f t="shared" si="116"/>
        <v>-3.4344473607766865E-3</v>
      </c>
      <c r="M63" s="151">
        <f t="shared" si="116"/>
        <v>-4.4452209138670741E-2</v>
      </c>
      <c r="N63" s="151">
        <f t="shared" si="116"/>
        <v>-3.4264612689264867E-2</v>
      </c>
      <c r="O63" s="151">
        <f t="shared" si="116"/>
        <v>-8.9906175709033212E-2</v>
      </c>
      <c r="P63" s="151">
        <f t="shared" ca="1" si="116"/>
        <v>-3.7846200799803532E-2</v>
      </c>
      <c r="Q63" s="152">
        <f t="shared" si="116"/>
        <v>-9.1705011207291326E-3</v>
      </c>
      <c r="R63" s="151">
        <f t="shared" si="116"/>
        <v>-8.8937302509060553E-2</v>
      </c>
      <c r="S63" s="151">
        <f t="shared" si="116"/>
        <v>-0.10766436658071035</v>
      </c>
      <c r="T63" s="151">
        <f t="shared" si="116"/>
        <v>-6.6929723788194118E-2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-6.5779537434814114E-2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-3.5791217804795258E-2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0</v>
      </c>
      <c r="E64" s="156">
        <f t="shared" ref="E64:AB64" si="117">+E65</f>
        <v>0</v>
      </c>
      <c r="F64" s="156">
        <f t="shared" si="117"/>
        <v>0</v>
      </c>
      <c r="G64" s="156">
        <f t="shared" si="117"/>
        <v>-56.695400000000006</v>
      </c>
      <c r="H64" s="156">
        <f t="shared" si="117"/>
        <v>-0.59</v>
      </c>
      <c r="I64" s="156">
        <f t="shared" si="117"/>
        <v>-345.00491000000005</v>
      </c>
      <c r="J64" s="156">
        <f t="shared" si="117"/>
        <v>-153.75145000000001</v>
      </c>
      <c r="K64" s="156">
        <f t="shared" si="117"/>
        <v>-33.003240000000005</v>
      </c>
      <c r="L64" s="156">
        <f t="shared" si="117"/>
        <v>-11.335290000000001</v>
      </c>
      <c r="M64" s="156">
        <f t="shared" si="117"/>
        <v>-263.84349000000003</v>
      </c>
      <c r="N64" s="156">
        <f t="shared" si="117"/>
        <v>-311.04839000000004</v>
      </c>
      <c r="O64" s="156">
        <f t="shared" si="117"/>
        <v>-571.51179000000002</v>
      </c>
      <c r="P64" s="156">
        <f t="shared" ca="1" si="117"/>
        <v>-57.28540000000001</v>
      </c>
      <c r="Q64" s="157">
        <f t="shared" si="117"/>
        <v>-82.29871</v>
      </c>
      <c r="R64" s="156">
        <f t="shared" si="117"/>
        <v>-467.26425</v>
      </c>
      <c r="S64" s="156">
        <f t="shared" si="117"/>
        <v>-972.9143499999999</v>
      </c>
      <c r="T64" s="156">
        <f t="shared" si="117"/>
        <v>-457.59355000000005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-1980.0708599999998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0</v>
      </c>
      <c r="E65" s="156">
        <v>0</v>
      </c>
      <c r="F65" s="156">
        <v>0</v>
      </c>
      <c r="G65" s="156">
        <v>-56.695400000000006</v>
      </c>
      <c r="H65" s="156">
        <v>-0.59</v>
      </c>
      <c r="I65" s="156">
        <v>-345.00491000000005</v>
      </c>
      <c r="J65" s="156">
        <v>-153.75145000000001</v>
      </c>
      <c r="K65" s="156">
        <v>-33.003240000000005</v>
      </c>
      <c r="L65" s="156">
        <v>-11.335290000000001</v>
      </c>
      <c r="M65" s="156">
        <v>-263.84349000000003</v>
      </c>
      <c r="N65" s="156">
        <v>-311.04839000000004</v>
      </c>
      <c r="O65" s="156">
        <v>-571.51179000000002</v>
      </c>
      <c r="P65" s="156">
        <f ca="1">SUMIF($D$4:$O$4,"&lt;"&amp;MONTH(TODAY()),$D65:$O65)</f>
        <v>-57.28540000000001</v>
      </c>
      <c r="Q65" s="157">
        <v>-82.29871</v>
      </c>
      <c r="R65" s="156">
        <v>-467.26425</v>
      </c>
      <c r="S65" s="156">
        <v>-972.9143499999999</v>
      </c>
      <c r="T65" s="156">
        <v>-457.59355000000005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-1980.0708599999998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 t="str">
        <f>IFERROR(D65/D$11,"")</f>
        <v/>
      </c>
      <c r="E66" s="151" t="str">
        <f t="shared" ref="E66:P66" si="118">IFERROR(E65/E$11,"")</f>
        <v/>
      </c>
      <c r="F66" s="151">
        <f t="shared" si="118"/>
        <v>0</v>
      </c>
      <c r="G66" s="151">
        <f t="shared" si="118"/>
        <v>-0.10272094159298938</v>
      </c>
      <c r="H66" s="151">
        <f t="shared" si="118"/>
        <v>-6.1349660079210535E-4</v>
      </c>
      <c r="I66" s="151">
        <f t="shared" si="118"/>
        <v>-0.15809955545878884</v>
      </c>
      <c r="J66" s="151">
        <f t="shared" si="118"/>
        <v>-0.16292942758530796</v>
      </c>
      <c r="K66" s="151">
        <f t="shared" si="118"/>
        <v>-2.7275722123479566E-2</v>
      </c>
      <c r="L66" s="151">
        <f t="shared" si="118"/>
        <v>-3.4344473607766865E-3</v>
      </c>
      <c r="M66" s="151">
        <f t="shared" si="118"/>
        <v>-4.4452209138670741E-2</v>
      </c>
      <c r="N66" s="151">
        <f t="shared" si="118"/>
        <v>-3.4264612689264867E-2</v>
      </c>
      <c r="O66" s="151">
        <f t="shared" si="118"/>
        <v>-8.9906175709033212E-2</v>
      </c>
      <c r="P66" s="151">
        <f t="shared" ca="1" si="118"/>
        <v>-3.7846200799803532E-2</v>
      </c>
      <c r="Q66" s="152">
        <f>IFERROR(Q65/Q$11,"")</f>
        <v>-9.1705011207291326E-3</v>
      </c>
      <c r="R66" s="151">
        <f t="shared" ref="R66:AO66" si="119">IFERROR(R65/R$11,"")</f>
        <v>-8.8937302509060553E-2</v>
      </c>
      <c r="S66" s="151">
        <f t="shared" si="119"/>
        <v>-0.10766436658071035</v>
      </c>
      <c r="T66" s="151">
        <f t="shared" si="119"/>
        <v>-6.6929723788194118E-2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-6.5779537434814114E-2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 t="str">
        <f>IFERROR(D68/D$11,"")</f>
        <v/>
      </c>
      <c r="E67" s="151" t="str">
        <f t="shared" ref="E67:AO67" si="122">IFERROR(E68/E$11,"")</f>
        <v/>
      </c>
      <c r="F67" s="151">
        <f t="shared" si="122"/>
        <v>0</v>
      </c>
      <c r="G67" s="151">
        <f t="shared" si="122"/>
        <v>-3.8047879959446033E-3</v>
      </c>
      <c r="H67" s="151">
        <f t="shared" si="122"/>
        <v>-1.559737120657895E-3</v>
      </c>
      <c r="I67" s="151">
        <f t="shared" si="122"/>
        <v>-2.6709847791338032E-2</v>
      </c>
      <c r="J67" s="151">
        <f t="shared" si="122"/>
        <v>-1.4685583610354899E-2</v>
      </c>
      <c r="K67" s="151">
        <f t="shared" si="122"/>
        <v>-5.7438684431644575E-3</v>
      </c>
      <c r="L67" s="151">
        <f t="shared" si="122"/>
        <v>-1.923968486111247E-3</v>
      </c>
      <c r="M67" s="151">
        <f t="shared" si="122"/>
        <v>-5.5316693143691448E-3</v>
      </c>
      <c r="N67" s="151">
        <f t="shared" si="122"/>
        <v>-1.3736930031545478E-2</v>
      </c>
      <c r="O67" s="151">
        <f t="shared" si="122"/>
        <v>-1.168707877810044E-2</v>
      </c>
      <c r="P67" s="151">
        <f t="shared" ca="1" si="122"/>
        <v>-2.378377786997956E-3</v>
      </c>
      <c r="Q67" s="152">
        <f t="shared" si="122"/>
        <v>-2.2781140996947671E-3</v>
      </c>
      <c r="R67" s="151">
        <f t="shared" si="122"/>
        <v>-6.4199068461129995E-3</v>
      </c>
      <c r="S67" s="151">
        <f t="shared" si="122"/>
        <v>-2.0411798254086639E-2</v>
      </c>
      <c r="T67" s="151">
        <f t="shared" si="122"/>
        <v>-4.9593464063552833E-2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-1.9191416797792071E-2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4.5788676067608232E-2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0</v>
      </c>
      <c r="E68" s="168">
        <f t="shared" ref="E68:O68" si="123">+E69+E71</f>
        <v>0</v>
      </c>
      <c r="F68" s="168">
        <f t="shared" si="123"/>
        <v>0</v>
      </c>
      <c r="G68" s="168">
        <f t="shared" si="123"/>
        <v>-2.1</v>
      </c>
      <c r="H68" s="168">
        <f t="shared" si="123"/>
        <v>-1.5</v>
      </c>
      <c r="I68" s="168">
        <f t="shared" si="123"/>
        <v>-58.286240000000006</v>
      </c>
      <c r="J68" s="168">
        <f t="shared" si="123"/>
        <v>-13.85833</v>
      </c>
      <c r="K68" s="168">
        <f t="shared" si="123"/>
        <v>-6.95</v>
      </c>
      <c r="L68" s="168">
        <f t="shared" si="123"/>
        <v>-6.35</v>
      </c>
      <c r="M68" s="168">
        <f t="shared" si="123"/>
        <v>-32.832900000000002</v>
      </c>
      <c r="N68" s="168">
        <f t="shared" si="123"/>
        <v>-124.70153999999999</v>
      </c>
      <c r="O68" s="168">
        <f t="shared" si="123"/>
        <v>-74.291930000000008</v>
      </c>
      <c r="P68" s="168">
        <f ca="1">SUMIF($D$4:$O$4,"&lt;"&amp;MONTH(TODAY()),$D68:$O68)</f>
        <v>-3.6</v>
      </c>
      <c r="Q68" s="169">
        <f>+Q69+Q71</f>
        <v>-20.444450000000003</v>
      </c>
      <c r="R68" s="168">
        <f t="shared" ref="R68:AB68" si="124">+R69+R71</f>
        <v>-33.729300000000002</v>
      </c>
      <c r="S68" s="168">
        <f t="shared" si="124"/>
        <v>-184.45222000000001</v>
      </c>
      <c r="T68" s="168">
        <f t="shared" si="124"/>
        <v>-339.06682999999998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-577.69280000000003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0</v>
      </c>
      <c r="E69" s="156">
        <v>0</v>
      </c>
      <c r="F69" s="156">
        <v>0</v>
      </c>
      <c r="G69" s="156">
        <v>-2.1</v>
      </c>
      <c r="H69" s="156">
        <v>-1.5</v>
      </c>
      <c r="I69" s="156">
        <v>-58.286240000000006</v>
      </c>
      <c r="J69" s="156">
        <v>-13.85833</v>
      </c>
      <c r="K69" s="156">
        <v>-6.95</v>
      </c>
      <c r="L69" s="156">
        <v>-6.35</v>
      </c>
      <c r="M69" s="156">
        <v>-32.832900000000002</v>
      </c>
      <c r="N69" s="156">
        <v>-124.70153999999999</v>
      </c>
      <c r="O69" s="156">
        <v>-74.291930000000008</v>
      </c>
      <c r="P69" s="156">
        <f ca="1">SUMIF($D$4:$O$4,"&lt;"&amp;MONTH(TODAY()),$D69:$O69)</f>
        <v>-3.6</v>
      </c>
      <c r="Q69" s="157">
        <v>-20.444450000000003</v>
      </c>
      <c r="R69" s="156">
        <v>-33.729300000000002</v>
      </c>
      <c r="S69" s="156">
        <v>-184.45222000000001</v>
      </c>
      <c r="T69" s="156">
        <v>-339.06682999999998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-577.69280000000003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 t="str">
        <f>IFERROR(D69/D$11,"")</f>
        <v/>
      </c>
      <c r="E70" s="154" t="str">
        <f t="shared" ref="E70:P70" si="126">IFERROR(E69/E$11,"")</f>
        <v/>
      </c>
      <c r="F70" s="154">
        <f t="shared" si="126"/>
        <v>0</v>
      </c>
      <c r="G70" s="154">
        <f t="shared" si="126"/>
        <v>-3.8047879959446033E-3</v>
      </c>
      <c r="H70" s="154">
        <f t="shared" si="126"/>
        <v>-1.559737120657895E-3</v>
      </c>
      <c r="I70" s="154">
        <f t="shared" si="126"/>
        <v>-2.6709847791338032E-2</v>
      </c>
      <c r="J70" s="154">
        <f t="shared" si="126"/>
        <v>-1.4685583610354899E-2</v>
      </c>
      <c r="K70" s="154">
        <f t="shared" si="126"/>
        <v>-5.7438684431644575E-3</v>
      </c>
      <c r="L70" s="154">
        <f t="shared" si="126"/>
        <v>-1.923968486111247E-3</v>
      </c>
      <c r="M70" s="154">
        <f t="shared" si="126"/>
        <v>-5.5316693143691448E-3</v>
      </c>
      <c r="N70" s="154">
        <f t="shared" si="126"/>
        <v>-1.3736930031545478E-2</v>
      </c>
      <c r="O70" s="154">
        <f t="shared" si="126"/>
        <v>-1.168707877810044E-2</v>
      </c>
      <c r="P70" s="154">
        <f t="shared" ca="1" si="126"/>
        <v>-2.378377786997956E-3</v>
      </c>
      <c r="Q70" s="172">
        <f>IFERROR(Q69/Q$11,"")</f>
        <v>-2.2781140996947671E-3</v>
      </c>
      <c r="R70" s="154">
        <f t="shared" ref="R70:AO70" si="127">IFERROR(R69/R$11,"")</f>
        <v>-6.4199068461129995E-3</v>
      </c>
      <c r="S70" s="154">
        <f t="shared" si="127"/>
        <v>-2.0411798254086639E-2</v>
      </c>
      <c r="T70" s="154">
        <f t="shared" si="127"/>
        <v>-4.9593464063552833E-2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-1.9191416797792071E-2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 t="str">
        <f>IFERROR(D71/D$11,"")</f>
        <v/>
      </c>
      <c r="E72" s="154" t="str">
        <f t="shared" ref="E72:P72" si="130">IFERROR(E71/E$11,"")</f>
        <v/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-46.922869999999996</v>
      </c>
      <c r="E73" s="176">
        <f t="shared" si="134"/>
        <v>0</v>
      </c>
      <c r="F73" s="176">
        <f t="shared" si="134"/>
        <v>-59.926820000000006</v>
      </c>
      <c r="G73" s="176">
        <f t="shared" si="134"/>
        <v>-90.18</v>
      </c>
      <c r="H73" s="176">
        <f t="shared" si="134"/>
        <v>0</v>
      </c>
      <c r="I73" s="176">
        <f t="shared" si="134"/>
        <v>-77.56</v>
      </c>
      <c r="J73" s="176">
        <f t="shared" si="134"/>
        <v>-12.34</v>
      </c>
      <c r="K73" s="176">
        <f t="shared" si="134"/>
        <v>-114.90368000000001</v>
      </c>
      <c r="L73" s="176">
        <f t="shared" si="134"/>
        <v>-6.797369999999999</v>
      </c>
      <c r="M73" s="176">
        <f t="shared" si="134"/>
        <v>-33.04</v>
      </c>
      <c r="N73" s="176">
        <f t="shared" si="134"/>
        <v>-43.775179999999999</v>
      </c>
      <c r="O73" s="176">
        <f t="shared" si="134"/>
        <v>-85.460000000000008</v>
      </c>
      <c r="P73" s="176">
        <f ca="1">SUMIF($D$4:$O$4,"&lt;"&amp;MONTH(TODAY()),$D73:$O73)</f>
        <v>-197.02969000000002</v>
      </c>
      <c r="Q73" s="177">
        <f t="shared" ref="Q73:AB73" si="135">+Q75+Q77+Q79+Q81+Q83</f>
        <v>-27.737200000000001</v>
      </c>
      <c r="R73" s="176">
        <f t="shared" si="135"/>
        <v>-44.822240000000001</v>
      </c>
      <c r="S73" s="176">
        <f t="shared" si="135"/>
        <v>-17.785830000000001</v>
      </c>
      <c r="T73" s="176">
        <f t="shared" si="135"/>
        <v>-151.70088000000001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-242.04615000000001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0.68220093147039251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 t="str">
        <f t="shared" ref="D74:AO74" si="137">IFERROR(D73/D$11,"")</f>
        <v/>
      </c>
      <c r="E74" s="182" t="str">
        <f t="shared" si="137"/>
        <v/>
      </c>
      <c r="F74" s="182">
        <f t="shared" si="137"/>
        <v>-749085.25000000012</v>
      </c>
      <c r="G74" s="182">
        <f t="shared" si="137"/>
        <v>-0.16338846736870682</v>
      </c>
      <c r="H74" s="182">
        <f t="shared" si="137"/>
        <v>0</v>
      </c>
      <c r="I74" s="182">
        <f t="shared" si="137"/>
        <v>-3.5542107274309981E-2</v>
      </c>
      <c r="J74" s="182">
        <f t="shared" si="137"/>
        <v>-1.3076619026374711E-2</v>
      </c>
      <c r="K74" s="182">
        <f t="shared" si="137"/>
        <v>-9.4962823245390945E-2</v>
      </c>
      <c r="L74" s="182">
        <f t="shared" si="137"/>
        <v>-2.0595158532973239E-3</v>
      </c>
      <c r="M74" s="182">
        <f t="shared" si="137"/>
        <v>-5.5665614108639976E-3</v>
      </c>
      <c r="N74" s="182">
        <f t="shared" si="137"/>
        <v>-4.8222065643961495E-3</v>
      </c>
      <c r="O74" s="182">
        <f t="shared" si="137"/>
        <v>-1.3443960230626176E-2</v>
      </c>
      <c r="P74" s="182">
        <f t="shared" ca="1" si="137"/>
        <v>-0.13016973279863703</v>
      </c>
      <c r="Q74" s="183">
        <f t="shared" si="137"/>
        <v>-3.0907413212903105E-3</v>
      </c>
      <c r="R74" s="182">
        <f t="shared" si="137"/>
        <v>-8.5312949107784596E-3</v>
      </c>
      <c r="S74" s="182">
        <f t="shared" si="137"/>
        <v>-1.9682103785006312E-3</v>
      </c>
      <c r="T74" s="182">
        <f t="shared" si="137"/>
        <v>-2.2188463969446206E-2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-8.0409666676664465E-3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-0.14120000339926062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-70</v>
      </c>
      <c r="J75" s="188">
        <v>-6.4</v>
      </c>
      <c r="K75" s="188">
        <v>0</v>
      </c>
      <c r="L75" s="188">
        <v>0</v>
      </c>
      <c r="M75" s="188">
        <v>0</v>
      </c>
      <c r="N75" s="188">
        <v>-35.5</v>
      </c>
      <c r="O75" s="188">
        <v>-76</v>
      </c>
      <c r="P75" s="188">
        <f ca="1">SUMIF($D$4:$O$4,"&lt;"&amp;MONTH(TODAY()),$D75:$O75)</f>
        <v>0</v>
      </c>
      <c r="Q75" s="189">
        <v>0</v>
      </c>
      <c r="R75" s="188">
        <v>-35.685600000000001</v>
      </c>
      <c r="S75" s="188">
        <v>-9.5542300000000004</v>
      </c>
      <c r="T75" s="188">
        <v>-30.087340000000001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-75.327169999999995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 t="str">
        <f>IFERROR(D75/D$11,"")</f>
        <v/>
      </c>
      <c r="E76" s="190" t="str">
        <f t="shared" ref="E76:P76" si="139">IFERROR(E75/E$11,"")</f>
        <v/>
      </c>
      <c r="F76" s="190">
        <f t="shared" si="139"/>
        <v>0</v>
      </c>
      <c r="G76" s="190">
        <f t="shared" si="139"/>
        <v>0</v>
      </c>
      <c r="H76" s="190">
        <f t="shared" si="139"/>
        <v>0</v>
      </c>
      <c r="I76" s="190">
        <f t="shared" si="139"/>
        <v>-3.2077714146489154E-2</v>
      </c>
      <c r="J76" s="190">
        <f t="shared" si="139"/>
        <v>-6.7820390412316172E-3</v>
      </c>
      <c r="K76" s="190">
        <f t="shared" si="139"/>
        <v>0</v>
      </c>
      <c r="L76" s="190">
        <f t="shared" si="139"/>
        <v>0</v>
      </c>
      <c r="M76" s="190">
        <f t="shared" si="139"/>
        <v>0</v>
      </c>
      <c r="N76" s="190">
        <f t="shared" si="139"/>
        <v>-3.9106254511360843E-3</v>
      </c>
      <c r="O76" s="190">
        <f t="shared" si="139"/>
        <v>-1.1955780219138653E-2</v>
      </c>
      <c r="P76" s="190">
        <f t="shared" ca="1" si="139"/>
        <v>0</v>
      </c>
      <c r="Q76" s="191">
        <f>IFERROR(Q75/Q$11,"")</f>
        <v>0</v>
      </c>
      <c r="R76" s="190">
        <f t="shared" ref="R76:AO76" si="140">IFERROR(R75/R$11,"")</f>
        <v>-6.7922615573892745E-3</v>
      </c>
      <c r="S76" s="190">
        <f t="shared" si="140"/>
        <v>-1.0572874386285086E-3</v>
      </c>
      <c r="T76" s="190">
        <f t="shared" si="140"/>
        <v>-4.4007118450893465E-3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-2.5024288266499752E-3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0</v>
      </c>
      <c r="R77" s="188">
        <v>-1.7366400000000002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-1.7366400000000002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 t="str">
        <f>IFERROR(D77/D$11,"")</f>
        <v/>
      </c>
      <c r="E78" s="190" t="str">
        <f t="shared" ref="E78:P78" si="143">IFERROR(E77/E$11,"")</f>
        <v/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0</v>
      </c>
      <c r="Q78" s="191">
        <f>IFERROR(Q77/Q$11,"")</f>
        <v>0</v>
      </c>
      <c r="R78" s="190">
        <f t="shared" ref="R78:AO78" si="144">IFERROR(R77/R$11,"")</f>
        <v>-3.3054546122314069E-4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-5.7692569593593031E-5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-52.573780000000006</v>
      </c>
      <c r="G79" s="188">
        <v>-90.18</v>
      </c>
      <c r="H79" s="188">
        <v>0</v>
      </c>
      <c r="I79" s="188">
        <v>-1.36</v>
      </c>
      <c r="J79" s="188">
        <v>-2.44</v>
      </c>
      <c r="K79" s="188">
        <v>-111.40368000000001</v>
      </c>
      <c r="L79" s="188">
        <v>-6.797369999999999</v>
      </c>
      <c r="M79" s="188">
        <v>-33.04</v>
      </c>
      <c r="N79" s="188">
        <v>-4.7751800000000006</v>
      </c>
      <c r="O79" s="188">
        <v>-9.4600000000000009</v>
      </c>
      <c r="P79" s="188">
        <f ca="1">SUMIF($D$4:$O$4,"&lt;"&amp;MONTH(TODAY()),$D79:$O79)</f>
        <v>-142.75378000000001</v>
      </c>
      <c r="Q79" s="189">
        <v>-20.937200000000001</v>
      </c>
      <c r="R79" s="188">
        <v>0</v>
      </c>
      <c r="S79" s="188">
        <v>-8.2316000000000003</v>
      </c>
      <c r="T79" s="188">
        <v>-121.61354000000001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-150.78234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 t="str">
        <f>IFERROR(D79/D$11,"")</f>
        <v/>
      </c>
      <c r="E80" s="190" t="str">
        <f t="shared" ref="E80:P80" si="147">IFERROR(E79/E$11,"")</f>
        <v/>
      </c>
      <c r="F80" s="190">
        <f t="shared" si="147"/>
        <v>-657172.25000000012</v>
      </c>
      <c r="G80" s="190">
        <f t="shared" si="147"/>
        <v>-0.16338846736870682</v>
      </c>
      <c r="H80" s="190">
        <f t="shared" si="147"/>
        <v>0</v>
      </c>
      <c r="I80" s="190">
        <f t="shared" si="147"/>
        <v>-6.2322416056036071E-4</v>
      </c>
      <c r="J80" s="190">
        <f t="shared" si="147"/>
        <v>-2.5856523844695538E-3</v>
      </c>
      <c r="K80" s="190">
        <f t="shared" si="147"/>
        <v>-9.2070227626531151E-2</v>
      </c>
      <c r="L80" s="190">
        <f t="shared" si="147"/>
        <v>-2.0595158532973239E-3</v>
      </c>
      <c r="M80" s="190">
        <f t="shared" si="147"/>
        <v>-5.5665614108639976E-3</v>
      </c>
      <c r="N80" s="190">
        <f t="shared" si="147"/>
        <v>-5.2602649131707065E-4</v>
      </c>
      <c r="O80" s="190">
        <f t="shared" si="147"/>
        <v>-1.4881800114875218E-3</v>
      </c>
      <c r="P80" s="190">
        <f t="shared" ca="1" si="147"/>
        <v>-9.4311783156109177E-2</v>
      </c>
      <c r="Q80" s="191">
        <f>IFERROR(Q79/Q$11,"")</f>
        <v>-2.3330209679462777E-3</v>
      </c>
      <c r="R80" s="190">
        <f t="shared" ref="R80:AO80" si="148">IFERROR(R79/R$11,"")</f>
        <v>0</v>
      </c>
      <c r="S80" s="190">
        <f t="shared" si="148"/>
        <v>-9.1092293987212272E-4</v>
      </c>
      <c r="T80" s="190">
        <f t="shared" si="148"/>
        <v>-1.7787752124356859E-2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-5.0091099156617412E-3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-46.922869999999996</v>
      </c>
      <c r="E81" s="188">
        <v>0</v>
      </c>
      <c r="F81" s="188">
        <v>-7.3530400000000009</v>
      </c>
      <c r="G81" s="188">
        <v>0</v>
      </c>
      <c r="H81" s="188">
        <v>0</v>
      </c>
      <c r="I81" s="188">
        <v>-6.2</v>
      </c>
      <c r="J81" s="188">
        <v>-3.5</v>
      </c>
      <c r="K81" s="188">
        <v>-3.5</v>
      </c>
      <c r="L81" s="188">
        <v>0</v>
      </c>
      <c r="M81" s="188">
        <v>0</v>
      </c>
      <c r="N81" s="188">
        <v>-3.5</v>
      </c>
      <c r="O81" s="188">
        <v>0</v>
      </c>
      <c r="P81" s="188">
        <f ca="1">SUMIF($D$4:$O$4,"&lt;"&amp;MONTH(TODAY()),$D81:$O81)</f>
        <v>-54.275909999999996</v>
      </c>
      <c r="Q81" s="189">
        <v>-6.8</v>
      </c>
      <c r="R81" s="188">
        <v>-7.4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-14.2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 t="str">
        <f>IFERROR(D81/D$11,"")</f>
        <v/>
      </c>
      <c r="E82" s="190" t="str">
        <f t="shared" ref="E82:P82" si="151">IFERROR(E81/E$11,"")</f>
        <v/>
      </c>
      <c r="F82" s="190">
        <f t="shared" si="151"/>
        <v>-91913.000000000015</v>
      </c>
      <c r="G82" s="190">
        <f t="shared" si="151"/>
        <v>0</v>
      </c>
      <c r="H82" s="190">
        <f t="shared" si="151"/>
        <v>0</v>
      </c>
      <c r="I82" s="190">
        <f t="shared" si="151"/>
        <v>-2.8411689672604682E-3</v>
      </c>
      <c r="J82" s="190">
        <f t="shared" si="151"/>
        <v>-3.7089276006735403E-3</v>
      </c>
      <c r="K82" s="190">
        <f t="shared" si="151"/>
        <v>-2.8925956188597989E-3</v>
      </c>
      <c r="L82" s="190">
        <f t="shared" si="151"/>
        <v>0</v>
      </c>
      <c r="M82" s="190">
        <f t="shared" si="151"/>
        <v>0</v>
      </c>
      <c r="N82" s="190">
        <f t="shared" si="151"/>
        <v>-3.8555462194299426E-4</v>
      </c>
      <c r="O82" s="190">
        <f t="shared" si="151"/>
        <v>0</v>
      </c>
      <c r="P82" s="190">
        <f t="shared" ca="1" si="151"/>
        <v>-3.5857949642527837E-2</v>
      </c>
      <c r="Q82" s="191">
        <f>IFERROR(Q81/Q$11,"")</f>
        <v>-7.5772035334403299E-4</v>
      </c>
      <c r="R82" s="190">
        <f t="shared" ref="R82:AO82" si="152">IFERROR(R81/R$11,"")</f>
        <v>-1.4084878921660454E-3</v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-4.71735355761137E-4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 t="str">
        <f>IFERROR(D83/D$11,"")</f>
        <v/>
      </c>
      <c r="E84" s="190" t="str">
        <f t="shared" ref="E84:P84" si="155">IFERROR(E83/E$11,"")</f>
        <v/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-75.192800000000005</v>
      </c>
      <c r="E85" s="176">
        <f t="shared" ref="E85:AB85" si="159">E87+E89+E91+E97+E99</f>
        <v>0</v>
      </c>
      <c r="F85" s="176">
        <f t="shared" si="159"/>
        <v>-1.7062599999999999</v>
      </c>
      <c r="G85" s="176">
        <f t="shared" si="159"/>
        <v>-3.5</v>
      </c>
      <c r="H85" s="176">
        <f t="shared" si="159"/>
        <v>0</v>
      </c>
      <c r="I85" s="176">
        <f t="shared" si="159"/>
        <v>-318.00241000000005</v>
      </c>
      <c r="J85" s="176">
        <f t="shared" si="159"/>
        <v>-13.629190000000001</v>
      </c>
      <c r="K85" s="176">
        <f t="shared" si="159"/>
        <v>-109.35599999999999</v>
      </c>
      <c r="L85" s="176">
        <f t="shared" si="159"/>
        <v>0</v>
      </c>
      <c r="M85" s="176">
        <f t="shared" si="159"/>
        <v>-3.1</v>
      </c>
      <c r="N85" s="176">
        <f t="shared" si="159"/>
        <v>-4</v>
      </c>
      <c r="O85" s="176">
        <f t="shared" si="159"/>
        <v>0</v>
      </c>
      <c r="P85" s="176">
        <f t="shared" ca="1" si="159"/>
        <v>-80.399060000000006</v>
      </c>
      <c r="Q85" s="177">
        <f>Q87+Q89+Q91+Q97+Q99+Q93+Q95</f>
        <v>0</v>
      </c>
      <c r="R85" s="176">
        <f t="shared" ref="R85:T85" si="160">R87+R89+R91+R97+R99+R93+R95</f>
        <v>-48.617019999999997</v>
      </c>
      <c r="S85" s="176">
        <f t="shared" si="160"/>
        <v>-94.606130000000007</v>
      </c>
      <c r="T85" s="176">
        <f t="shared" si="160"/>
        <v>-132.56376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-275.78691000000003</v>
      </c>
      <c r="AD85" s="176">
        <v>-105.47214935</v>
      </c>
      <c r="AE85" s="176">
        <v>-105.47214935</v>
      </c>
      <c r="AF85" s="176">
        <v>-105.47214935</v>
      </c>
      <c r="AG85" s="176">
        <v>-105.47214935</v>
      </c>
      <c r="AH85" s="176">
        <v>-105.47214935</v>
      </c>
      <c r="AI85" s="176">
        <v>-105.47214935</v>
      </c>
      <c r="AJ85" s="176">
        <v>-105.47214935</v>
      </c>
      <c r="AK85" s="176">
        <v>-105.47214935</v>
      </c>
      <c r="AL85" s="176">
        <v>-105.47214935</v>
      </c>
      <c r="AM85" s="176">
        <v>-105.47214935</v>
      </c>
      <c r="AN85" s="176">
        <v>-105.47214935</v>
      </c>
      <c r="AO85" s="178">
        <v>-105.47214935</v>
      </c>
      <c r="AP85" s="5"/>
      <c r="AQ85" s="179">
        <v>-105.47214935</v>
      </c>
      <c r="AR85" s="178">
        <f ca="1">SUMIF($AD$4:$AO$4,"&lt;"&amp;MONTH(TODAY()),$AD85:$AO85)</f>
        <v>-527.36074674999998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36.875360000000001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0.25686032584866458</v>
      </c>
      <c r="AV85" s="45">
        <f ca="1">IFERROR(($AC85/$AR85)-1,"")</f>
        <v>-0.47704315935607688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 t="str">
        <f t="shared" ref="D86:AO86" si="162">IFERROR(D85/D$11,"")</f>
        <v/>
      </c>
      <c r="E86" s="196" t="str">
        <f t="shared" si="162"/>
        <v/>
      </c>
      <c r="F86" s="196">
        <f t="shared" si="162"/>
        <v>-21328.25</v>
      </c>
      <c r="G86" s="196">
        <f t="shared" si="162"/>
        <v>-6.3413133265743382E-3</v>
      </c>
      <c r="H86" s="196">
        <f t="shared" si="162"/>
        <v>0</v>
      </c>
      <c r="I86" s="196">
        <f t="shared" si="162"/>
        <v>-0.14572557722678064</v>
      </c>
      <c r="J86" s="196">
        <f t="shared" si="162"/>
        <v>-1.4442765418806805E-2</v>
      </c>
      <c r="K86" s="196">
        <f t="shared" si="162"/>
        <v>-9.0377910427437758E-2</v>
      </c>
      <c r="L86" s="196">
        <f t="shared" si="162"/>
        <v>0</v>
      </c>
      <c r="M86" s="196">
        <f t="shared" si="162"/>
        <v>-5.222863309224695E-4</v>
      </c>
      <c r="N86" s="196">
        <f t="shared" si="162"/>
        <v>-4.4063385364913625E-4</v>
      </c>
      <c r="O86" s="196">
        <f t="shared" si="162"/>
        <v>0</v>
      </c>
      <c r="P86" s="196">
        <f t="shared" ca="1" si="162"/>
        <v>-5.311648288875441E-2</v>
      </c>
      <c r="Q86" s="197">
        <f t="shared" si="162"/>
        <v>0</v>
      </c>
      <c r="R86" s="196">
        <f t="shared" si="162"/>
        <v>-9.2535789220533071E-3</v>
      </c>
      <c r="S86" s="196">
        <f t="shared" si="162"/>
        <v>-1.0469276212343193E-2</v>
      </c>
      <c r="T86" s="196">
        <f t="shared" si="162"/>
        <v>-1.9389381343168963E-2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-9.1618616974024434E-3</v>
      </c>
      <c r="AD86" s="185">
        <f t="shared" si="162"/>
        <v>-1.7237403011400854E-2</v>
      </c>
      <c r="AE86" s="185">
        <f t="shared" si="162"/>
        <v>-1.6781727234731099E-2</v>
      </c>
      <c r="AF86" s="185">
        <f t="shared" si="162"/>
        <v>-1.6349180775759087E-2</v>
      </c>
      <c r="AG86" s="185">
        <f t="shared" si="162"/>
        <v>-1.593504207694145E-2</v>
      </c>
      <c r="AH86" s="185">
        <f t="shared" si="162"/>
        <v>-1.5545524931649434E-2</v>
      </c>
      <c r="AI86" s="185">
        <f t="shared" si="162"/>
        <v>-1.5152108823010234E-2</v>
      </c>
      <c r="AJ86" s="185">
        <f t="shared" si="162"/>
        <v>-1.4791462376602007E-2</v>
      </c>
      <c r="AK86" s="185">
        <f t="shared" si="162"/>
        <v>-1.4443078244830031E-2</v>
      </c>
      <c r="AL86" s="185">
        <f t="shared" si="162"/>
        <v>-1.4097985457032386E-2</v>
      </c>
      <c r="AM86" s="185">
        <f t="shared" si="162"/>
        <v>-1.3768390462530823E-2</v>
      </c>
      <c r="AN86" s="185">
        <f t="shared" si="162"/>
        <v>-1.3428816857305306E-2</v>
      </c>
      <c r="AO86" s="186">
        <f t="shared" si="162"/>
        <v>-1.31062675794305E-2</v>
      </c>
      <c r="AP86" s="5"/>
      <c r="AQ86" s="146">
        <f>IFERROR(AQ85/AQ$11,"")</f>
        <v>-1.593504207694145E-2</v>
      </c>
      <c r="AR86" s="147">
        <f ca="1">IFERROR(AR85/AR$11,"")</f>
        <v>-1.6347930205073215E-2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1.3048068016594624E-2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3.454339266227513E-3</v>
      </c>
      <c r="AV86" s="45">
        <f ca="1">IF($AR86&lt;&gt;0,IFERROR(($AR86-$AC86),""),"")</f>
        <v>-7.1860685076707721E-3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0</v>
      </c>
      <c r="Q87" s="177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 t="str">
        <f t="shared" ref="D88:AO88" si="164">IFERROR(D87/D$11,"")</f>
        <v/>
      </c>
      <c r="E88" s="185" t="str">
        <f t="shared" si="164"/>
        <v/>
      </c>
      <c r="F88" s="185">
        <f t="shared" si="164"/>
        <v>0</v>
      </c>
      <c r="G88" s="185">
        <f t="shared" si="164"/>
        <v>0</v>
      </c>
      <c r="H88" s="185">
        <f t="shared" si="164"/>
        <v>0</v>
      </c>
      <c r="I88" s="185">
        <f t="shared" si="164"/>
        <v>0</v>
      </c>
      <c r="J88" s="185">
        <f t="shared" si="164"/>
        <v>0</v>
      </c>
      <c r="K88" s="185">
        <f t="shared" si="164"/>
        <v>0</v>
      </c>
      <c r="L88" s="185">
        <f t="shared" si="164"/>
        <v>0</v>
      </c>
      <c r="M88" s="185">
        <f t="shared" si="164"/>
        <v>0</v>
      </c>
      <c r="N88" s="185">
        <f t="shared" si="164"/>
        <v>0</v>
      </c>
      <c r="O88" s="185">
        <f t="shared" si="164"/>
        <v>0</v>
      </c>
      <c r="P88" s="185">
        <f t="shared" ca="1" si="164"/>
        <v>0</v>
      </c>
      <c r="Q88" s="199">
        <f t="shared" si="164"/>
        <v>0</v>
      </c>
      <c r="R88" s="185">
        <f t="shared" si="164"/>
        <v>0</v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0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-3.7928000000000002</v>
      </c>
      <c r="E89" s="176">
        <v>0</v>
      </c>
      <c r="F89" s="176">
        <v>0</v>
      </c>
      <c r="G89" s="176">
        <v>-3.5</v>
      </c>
      <c r="H89" s="176">
        <v>0</v>
      </c>
      <c r="I89" s="176">
        <v>-3.5</v>
      </c>
      <c r="J89" s="176">
        <v>-12.129190000000001</v>
      </c>
      <c r="K89" s="176">
        <v>0</v>
      </c>
      <c r="L89" s="176">
        <v>0</v>
      </c>
      <c r="M89" s="176">
        <v>-3.1</v>
      </c>
      <c r="N89" s="176">
        <v>0</v>
      </c>
      <c r="O89" s="176">
        <v>0</v>
      </c>
      <c r="P89" s="176">
        <f ca="1">SUMIF($D$4:$O$4,"&lt;"&amp;MONTH(TODAY()),$D89:$O89)</f>
        <v>-7.2927999999999997</v>
      </c>
      <c r="Q89" s="177">
        <v>0</v>
      </c>
      <c r="R89" s="176">
        <v>-14.336</v>
      </c>
      <c r="S89" s="176">
        <v>-77.438469999999995</v>
      </c>
      <c r="T89" s="176">
        <v>-16.584379999999999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-108.35884999999999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 t="str">
        <f t="shared" ref="D90:AO90" si="166">IFERROR(D89/D$11,"")</f>
        <v/>
      </c>
      <c r="E90" s="185" t="str">
        <f t="shared" si="166"/>
        <v/>
      </c>
      <c r="F90" s="185">
        <f t="shared" si="166"/>
        <v>0</v>
      </c>
      <c r="G90" s="185">
        <f t="shared" si="166"/>
        <v>-6.3413133265743382E-3</v>
      </c>
      <c r="H90" s="185">
        <f t="shared" si="166"/>
        <v>0</v>
      </c>
      <c r="I90" s="185">
        <f t="shared" si="166"/>
        <v>-1.6038857073244577E-3</v>
      </c>
      <c r="J90" s="185">
        <f t="shared" si="166"/>
        <v>-1.2853225018518145E-2</v>
      </c>
      <c r="K90" s="185">
        <f t="shared" si="166"/>
        <v>0</v>
      </c>
      <c r="L90" s="185">
        <f t="shared" si="166"/>
        <v>0</v>
      </c>
      <c r="M90" s="185">
        <f t="shared" si="166"/>
        <v>-5.222863309224695E-4</v>
      </c>
      <c r="N90" s="185">
        <f t="shared" si="166"/>
        <v>0</v>
      </c>
      <c r="O90" s="185">
        <f t="shared" si="166"/>
        <v>0</v>
      </c>
      <c r="P90" s="185">
        <f t="shared" ca="1" si="166"/>
        <v>-4.8180648680607478E-3</v>
      </c>
      <c r="Q90" s="199">
        <f t="shared" si="166"/>
        <v>0</v>
      </c>
      <c r="R90" s="185">
        <f t="shared" si="166"/>
        <v>-2.728659786769247E-3</v>
      </c>
      <c r="S90" s="185">
        <f t="shared" si="166"/>
        <v>-8.5694735837017321E-3</v>
      </c>
      <c r="T90" s="185">
        <f t="shared" si="166"/>
        <v>-2.4257072080636857E-3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-3.5997676517336391E-3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-71.400000000000006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-314.50241000000005</v>
      </c>
      <c r="J91" s="176">
        <f t="shared" si="168"/>
        <v>-1.5</v>
      </c>
      <c r="K91" s="176">
        <f t="shared" si="168"/>
        <v>-109.35599999999999</v>
      </c>
      <c r="L91" s="176">
        <f t="shared" si="168"/>
        <v>0</v>
      </c>
      <c r="M91" s="176">
        <f t="shared" si="168"/>
        <v>0</v>
      </c>
      <c r="N91" s="176">
        <f t="shared" si="168"/>
        <v>-4</v>
      </c>
      <c r="O91" s="176">
        <f t="shared" si="168"/>
        <v>0</v>
      </c>
      <c r="P91" s="176">
        <f ca="1">SUMIF($D$4:$O$4,"&lt;"&amp;MONTH(TODAY()),$D91:$O91)</f>
        <v>-71.400000000000006</v>
      </c>
      <c r="Q91" s="177">
        <f>+Q93+Q95</f>
        <v>0</v>
      </c>
      <c r="R91" s="176">
        <f t="shared" ref="R91:AB91" si="169">+R93+R95</f>
        <v>-11.71861</v>
      </c>
      <c r="S91" s="176">
        <f t="shared" si="169"/>
        <v>-4.6861300000000004</v>
      </c>
      <c r="T91" s="176">
        <f t="shared" si="169"/>
        <v>-53.557989999999997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-69.962729999999993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 t="str">
        <f t="shared" ref="D92:AO92" si="171">IFERROR(D91/D$11,"")</f>
        <v/>
      </c>
      <c r="E92" s="185" t="str">
        <f t="shared" si="171"/>
        <v/>
      </c>
      <c r="F92" s="185">
        <f t="shared" si="171"/>
        <v>0</v>
      </c>
      <c r="G92" s="185">
        <f t="shared" si="171"/>
        <v>0</v>
      </c>
      <c r="H92" s="185">
        <f t="shared" si="171"/>
        <v>0</v>
      </c>
      <c r="I92" s="185">
        <f t="shared" si="171"/>
        <v>-0.1441216915194562</v>
      </c>
      <c r="J92" s="185">
        <f t="shared" si="171"/>
        <v>-1.5895404002886603E-3</v>
      </c>
      <c r="K92" s="185">
        <f t="shared" si="171"/>
        <v>-9.0377910427437758E-2</v>
      </c>
      <c r="L92" s="185">
        <f t="shared" si="171"/>
        <v>0</v>
      </c>
      <c r="M92" s="185">
        <f t="shared" si="171"/>
        <v>0</v>
      </c>
      <c r="N92" s="185">
        <f t="shared" si="171"/>
        <v>-4.4063385364913625E-4</v>
      </c>
      <c r="O92" s="185">
        <f t="shared" si="171"/>
        <v>0</v>
      </c>
      <c r="P92" s="185">
        <f t="shared" ca="1" si="171"/>
        <v>-4.7171159442126125E-2</v>
      </c>
      <c r="Q92" s="199">
        <f t="shared" si="171"/>
        <v>0</v>
      </c>
      <c r="R92" s="185">
        <f t="shared" si="171"/>
        <v>-2.2304757159481003E-3</v>
      </c>
      <c r="S92" s="185">
        <f t="shared" si="171"/>
        <v>-5.1857516354329063E-4</v>
      </c>
      <c r="T92" s="185">
        <f t="shared" si="171"/>
        <v>-7.8336363730451657E-3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-2.3242178398993219E-3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-71.400000000000006</v>
      </c>
      <c r="E93" s="176">
        <v>0</v>
      </c>
      <c r="F93" s="176">
        <v>0</v>
      </c>
      <c r="G93" s="176">
        <v>0</v>
      </c>
      <c r="H93" s="176">
        <v>0</v>
      </c>
      <c r="I93" s="176">
        <v>-289.09034000000003</v>
      </c>
      <c r="J93" s="176">
        <v>-1.5</v>
      </c>
      <c r="K93" s="176">
        <v>-109.35599999999999</v>
      </c>
      <c r="L93" s="176">
        <v>0</v>
      </c>
      <c r="M93" s="176">
        <v>0</v>
      </c>
      <c r="N93" s="176">
        <v>-4</v>
      </c>
      <c r="O93" s="176">
        <v>0</v>
      </c>
      <c r="P93" s="176">
        <f ca="1">SUMIF($D$4:$O$4,"&lt;"&amp;MONTH(TODAY()),$D93:$O93)</f>
        <v>-71.400000000000006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 t="str">
        <f t="shared" ref="D94:AO94" si="173">IFERROR(D93/D$11,"")</f>
        <v/>
      </c>
      <c r="E94" s="185" t="str">
        <f t="shared" si="173"/>
        <v/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-0.13247653270044801</v>
      </c>
      <c r="J94" s="185">
        <f t="shared" si="173"/>
        <v>-1.5895404002886603E-3</v>
      </c>
      <c r="K94" s="185">
        <f t="shared" si="173"/>
        <v>-9.0377910427437758E-2</v>
      </c>
      <c r="L94" s="185">
        <f t="shared" si="173"/>
        <v>0</v>
      </c>
      <c r="M94" s="185">
        <f t="shared" si="173"/>
        <v>0</v>
      </c>
      <c r="N94" s="185">
        <f t="shared" si="173"/>
        <v>-4.4063385364913625E-4</v>
      </c>
      <c r="O94" s="185">
        <f t="shared" si="173"/>
        <v>0</v>
      </c>
      <c r="P94" s="185">
        <f t="shared" ca="1" si="173"/>
        <v>-4.7171159442126125E-2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-25.41207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-11.71861</v>
      </c>
      <c r="S95" s="176">
        <v>-4.6861300000000004</v>
      </c>
      <c r="T95" s="176">
        <v>-53.557989999999997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-69.962729999999993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 t="str">
        <f t="shared" ref="D96:AO96" si="175">IFERROR(D95/D$11,"")</f>
        <v/>
      </c>
      <c r="E96" s="185" t="str">
        <f t="shared" si="175"/>
        <v/>
      </c>
      <c r="F96" s="185">
        <f t="shared" si="175"/>
        <v>0</v>
      </c>
      <c r="G96" s="185">
        <f t="shared" si="175"/>
        <v>0</v>
      </c>
      <c r="H96" s="185">
        <f t="shared" si="175"/>
        <v>0</v>
      </c>
      <c r="I96" s="185">
        <f t="shared" si="175"/>
        <v>-1.164515881900818E-2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0</v>
      </c>
      <c r="Q96" s="199">
        <f t="shared" si="175"/>
        <v>0</v>
      </c>
      <c r="R96" s="185">
        <f t="shared" si="175"/>
        <v>-2.2304757159481003E-3</v>
      </c>
      <c r="S96" s="185">
        <f t="shared" si="175"/>
        <v>-5.1857516354329063E-4</v>
      </c>
      <c r="T96" s="185">
        <f t="shared" si="175"/>
        <v>-7.8336363730451657E-3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-2.3242178398993219E-3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-10.8438</v>
      </c>
      <c r="S97" s="176">
        <v>-7.7953999999999999</v>
      </c>
      <c r="T97" s="176">
        <v>-8.8634000000000022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-27.502600000000001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 t="str">
        <f t="shared" ref="D98:AO98" si="177">IFERROR(D97/D$11,"")</f>
        <v/>
      </c>
      <c r="E98" s="185" t="str">
        <f t="shared" si="177"/>
        <v/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0</v>
      </c>
      <c r="J98" s="185">
        <f t="shared" si="177"/>
        <v>0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0</v>
      </c>
      <c r="O98" s="185">
        <f t="shared" si="177"/>
        <v>0</v>
      </c>
      <c r="P98" s="185">
        <f t="shared" ca="1" si="177"/>
        <v>0</v>
      </c>
      <c r="Q98" s="199">
        <f t="shared" si="177"/>
        <v>0</v>
      </c>
      <c r="R98" s="185">
        <f t="shared" si="177"/>
        <v>-2.06396770338786E-3</v>
      </c>
      <c r="S98" s="185">
        <f t="shared" si="177"/>
        <v>-8.6265230155487948E-4</v>
      </c>
      <c r="T98" s="185">
        <f t="shared" si="177"/>
        <v>-1.2964013890149452E-3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-9.1365836587015831E-4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-1.7062599999999999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-1.7062599999999999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 t="str">
        <f t="shared" ref="D100:AO100" si="179">IFERROR(D99/D$11,"")</f>
        <v/>
      </c>
      <c r="E100" s="185" t="str">
        <f t="shared" si="179"/>
        <v/>
      </c>
      <c r="F100" s="185">
        <f t="shared" si="179"/>
        <v>-21328.25</v>
      </c>
      <c r="G100" s="185">
        <f t="shared" si="179"/>
        <v>0</v>
      </c>
      <c r="H100" s="185">
        <f t="shared" si="179"/>
        <v>0</v>
      </c>
      <c r="I100" s="185">
        <f t="shared" si="179"/>
        <v>0</v>
      </c>
      <c r="J100" s="185">
        <f t="shared" si="179"/>
        <v>0</v>
      </c>
      <c r="K100" s="185">
        <f t="shared" si="179"/>
        <v>0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-1.1272585785675367E-3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-6.9394999999999998</v>
      </c>
      <c r="E101" s="176">
        <f t="shared" si="181"/>
        <v>0</v>
      </c>
      <c r="F101" s="176">
        <f t="shared" si="181"/>
        <v>-125.21051</v>
      </c>
      <c r="G101" s="176">
        <f t="shared" si="181"/>
        <v>-164.95026000000001</v>
      </c>
      <c r="H101" s="176">
        <f t="shared" si="181"/>
        <v>-1.13707</v>
      </c>
      <c r="I101" s="176">
        <f t="shared" si="181"/>
        <v>-232.59262999999999</v>
      </c>
      <c r="J101" s="176">
        <f t="shared" si="181"/>
        <v>-114.58049000000001</v>
      </c>
      <c r="K101" s="176">
        <f t="shared" si="181"/>
        <v>-83.220150000000004</v>
      </c>
      <c r="L101" s="176">
        <f t="shared" si="181"/>
        <v>-95.812280000000001</v>
      </c>
      <c r="M101" s="176">
        <f t="shared" si="181"/>
        <v>-143.35362000000003</v>
      </c>
      <c r="N101" s="176">
        <f t="shared" si="181"/>
        <v>-93.681869999999989</v>
      </c>
      <c r="O101" s="176">
        <f t="shared" si="181"/>
        <v>-128.89600000000002</v>
      </c>
      <c r="P101" s="176">
        <f t="shared" ca="1" si="181"/>
        <v>-298.23734000000002</v>
      </c>
      <c r="Q101" s="177">
        <f t="shared" si="181"/>
        <v>-124.16757999999999</v>
      </c>
      <c r="R101" s="176">
        <f t="shared" si="181"/>
        <v>-148.05995000000001</v>
      </c>
      <c r="S101" s="176">
        <f t="shared" si="181"/>
        <v>-104.86788000000001</v>
      </c>
      <c r="T101" s="176">
        <f t="shared" si="181"/>
        <v>-114.13986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-491.23527000000001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-253.69035055139116</v>
      </c>
      <c r="AR101" s="178">
        <f t="shared" ca="1" si="183"/>
        <v>-1268.4517527569558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-0.30803467663524753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-0.61272845503795514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 t="str">
        <f t="shared" ref="D102:AC102" si="186">IFERROR(D101/D$11,"")</f>
        <v/>
      </c>
      <c r="E102" s="196" t="str">
        <f t="shared" si="186"/>
        <v/>
      </c>
      <c r="F102" s="196">
        <f t="shared" si="186"/>
        <v>-1565131.3750000002</v>
      </c>
      <c r="G102" s="196">
        <f t="shared" si="186"/>
        <v>-0.29885750913140063</v>
      </c>
      <c r="H102" s="196">
        <f t="shared" si="186"/>
        <v>-1.1823535251909818E-3</v>
      </c>
      <c r="I102" s="196">
        <f t="shared" si="186"/>
        <v>-0.10658628425314454</v>
      </c>
      <c r="J102" s="196">
        <f t="shared" si="186"/>
        <v>-0.1214202119599139</v>
      </c>
      <c r="K102" s="196">
        <f t="shared" si="186"/>
        <v>-6.877778322595865E-2</v>
      </c>
      <c r="L102" s="196">
        <f t="shared" si="186"/>
        <v>-2.9029890913774319E-2</v>
      </c>
      <c r="M102" s="196">
        <f t="shared" si="186"/>
        <v>-2.4152140714275471E-2</v>
      </c>
      <c r="N102" s="196">
        <f t="shared" si="186"/>
        <v>-1.0319850848789352E-2</v>
      </c>
      <c r="O102" s="196">
        <f t="shared" si="186"/>
        <v>-2.0277003251659157E-2</v>
      </c>
      <c r="P102" s="196">
        <f t="shared" ca="1" si="186"/>
        <v>-0.1970336290859325</v>
      </c>
      <c r="Q102" s="197">
        <f t="shared" si="186"/>
        <v>-1.3835926851687275E-2</v>
      </c>
      <c r="R102" s="196">
        <f t="shared" si="186"/>
        <v>-2.8181168498609473E-2</v>
      </c>
      <c r="S102" s="196">
        <f t="shared" si="186"/>
        <v>-1.1604859024704432E-2</v>
      </c>
      <c r="T102" s="196">
        <f t="shared" si="186"/>
        <v>-1.669461753344894E-2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-1.6319228510976634E-2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-3.8328283205223641E-2</v>
      </c>
      <c r="AR102" s="147">
        <f ca="1">IFERROR(AR101/AR$11,"")</f>
        <v>-3.9321395933178641E-2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-0.28216289159795171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1.669461753344894E-2</v>
      </c>
      <c r="AV102" s="45">
        <f ca="1">IF($AR102&lt;&gt;0,IFERROR(($AR102-$AC102),""),"")</f>
        <v>-2.3002167422202006E-2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-1.8612600000000001</v>
      </c>
      <c r="E103" s="176">
        <v>0</v>
      </c>
      <c r="F103" s="176">
        <v>-123.69586</v>
      </c>
      <c r="G103" s="176">
        <v>-70.193970000000007</v>
      </c>
      <c r="H103" s="176">
        <v>0</v>
      </c>
      <c r="I103" s="176">
        <v>-170.64654999999999</v>
      </c>
      <c r="J103" s="176">
        <v>-91.774140000000017</v>
      </c>
      <c r="K103" s="176">
        <v>-69.656040000000004</v>
      </c>
      <c r="L103" s="176">
        <v>-69.902590000000004</v>
      </c>
      <c r="M103" s="176">
        <v>-80.022410000000008</v>
      </c>
      <c r="N103" s="176">
        <v>-80.403619999999989</v>
      </c>
      <c r="O103" s="176">
        <v>-86.293480000000002</v>
      </c>
      <c r="P103" s="176">
        <f ca="1">SUMIF($D$4:$O$4,"&lt;"&amp;MONTH(TODAY()),$D103:$O103)</f>
        <v>-195.75109</v>
      </c>
      <c r="Q103" s="177">
        <v>-92.883769999999998</v>
      </c>
      <c r="R103" s="176">
        <v>-98.511250000000018</v>
      </c>
      <c r="S103" s="176">
        <v>-74.712070000000011</v>
      </c>
      <c r="T103" s="176">
        <v>-76.775000000000006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-342.88209000000006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 t="str">
        <f>IFERROR(D103/D$11,"")</f>
        <v/>
      </c>
      <c r="E104" s="185" t="str">
        <f t="shared" ref="E104:P104" si="188">IFERROR(E103/E$11,"")</f>
        <v/>
      </c>
      <c r="F104" s="185">
        <f t="shared" si="188"/>
        <v>-1546198.25</v>
      </c>
      <c r="G104" s="185">
        <f t="shared" si="188"/>
        <v>-0.12717770211604554</v>
      </c>
      <c r="H104" s="185">
        <f t="shared" si="188"/>
        <v>0</v>
      </c>
      <c r="I104" s="185">
        <f t="shared" si="188"/>
        <v>-7.8199303585493832E-2</v>
      </c>
      <c r="J104" s="185">
        <f t="shared" si="188"/>
        <v>-9.7252468821165047E-2</v>
      </c>
      <c r="K104" s="185">
        <f t="shared" si="188"/>
        <v>-5.7567644608892257E-2</v>
      </c>
      <c r="L104" s="185">
        <f t="shared" si="188"/>
        <v>-2.1179587442134679E-2</v>
      </c>
      <c r="M104" s="185">
        <f t="shared" si="188"/>
        <v>-1.3482132551765657E-2</v>
      </c>
      <c r="N104" s="185">
        <f t="shared" si="188"/>
        <v>-8.8571392319851897E-3</v>
      </c>
      <c r="O104" s="185">
        <f t="shared" si="188"/>
        <v>-1.3575077384534697E-2</v>
      </c>
      <c r="P104" s="185">
        <f t="shared" ca="1" si="188"/>
        <v>-0.1293250122879549</v>
      </c>
      <c r="Q104" s="199">
        <f>IFERROR(Q103/Q$11,"")</f>
        <v>-1.0349988680047925E-2</v>
      </c>
      <c r="R104" s="185">
        <f t="shared" ref="R104:AO104" si="189">IFERROR(R103/R$11,"")</f>
        <v>-1.8750257144208429E-2</v>
      </c>
      <c r="S104" s="185">
        <f t="shared" si="189"/>
        <v>-8.267765494962321E-3</v>
      </c>
      <c r="T104" s="185">
        <f t="shared" si="189"/>
        <v>-1.1229462355486879E-2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-1.1390817233117762E-2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-1.5146500000000001</v>
      </c>
      <c r="G105" s="176">
        <v>-39.598559999999999</v>
      </c>
      <c r="H105" s="176">
        <v>0</v>
      </c>
      <c r="I105" s="176">
        <v>0</v>
      </c>
      <c r="J105" s="176">
        <v>-9.9956800000000001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f ca="1">SUMIF($D$4:$O$4,"&lt;"&amp;MONTH(TODAY()),$D105:$O105)</f>
        <v>-41.113210000000002</v>
      </c>
      <c r="Q105" s="177">
        <v>0</v>
      </c>
      <c r="R105" s="176">
        <v>0</v>
      </c>
      <c r="S105" s="176">
        <v>0</v>
      </c>
      <c r="T105" s="176">
        <v>0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 t="str">
        <f>IFERROR(D105/D$11,"")</f>
        <v/>
      </c>
      <c r="E106" s="185" t="str">
        <f t="shared" ref="E106:P106" si="192">IFERROR(E105/E$11,"")</f>
        <v/>
      </c>
      <c r="F106" s="185">
        <f t="shared" si="192"/>
        <v>-18933.125000000004</v>
      </c>
      <c r="G106" s="185">
        <f t="shared" si="192"/>
        <v>-7.1744821783186724E-2</v>
      </c>
      <c r="H106" s="185">
        <f t="shared" si="192"/>
        <v>0</v>
      </c>
      <c r="I106" s="185">
        <f t="shared" si="192"/>
        <v>0</v>
      </c>
      <c r="J106" s="185">
        <f t="shared" si="192"/>
        <v>-1.059235812557157E-2</v>
      </c>
      <c r="K106" s="185">
        <f t="shared" si="192"/>
        <v>0</v>
      </c>
      <c r="L106" s="185">
        <f t="shared" si="192"/>
        <v>0</v>
      </c>
      <c r="M106" s="185">
        <f t="shared" si="192"/>
        <v>0</v>
      </c>
      <c r="N106" s="185">
        <f t="shared" si="192"/>
        <v>0</v>
      </c>
      <c r="O106" s="185">
        <f t="shared" si="192"/>
        <v>0</v>
      </c>
      <c r="P106" s="185">
        <f t="shared" ca="1" si="192"/>
        <v>-2.7161873726717287E-2</v>
      </c>
      <c r="Q106" s="199">
        <f>IFERROR(Q105/Q$11,"")</f>
        <v>0</v>
      </c>
      <c r="R106" s="185">
        <f t="shared" ref="R106:AO106" si="193">IFERROR(R105/R$11,"")</f>
        <v>0</v>
      </c>
      <c r="S106" s="185">
        <f t="shared" si="193"/>
        <v>0</v>
      </c>
      <c r="T106" s="185">
        <f t="shared" si="193"/>
        <v>0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0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-0.97824</v>
      </c>
      <c r="E107" s="176">
        <v>0</v>
      </c>
      <c r="F107" s="176">
        <v>0</v>
      </c>
      <c r="G107" s="176">
        <v>-46.417730000000006</v>
      </c>
      <c r="H107" s="176">
        <v>-1.13707</v>
      </c>
      <c r="I107" s="176">
        <v>-12.746079999999999</v>
      </c>
      <c r="J107" s="176">
        <v>-12.81067</v>
      </c>
      <c r="K107" s="176">
        <v>-13.564110000000001</v>
      </c>
      <c r="L107" s="176">
        <v>-13.609690000000001</v>
      </c>
      <c r="M107" s="176">
        <v>-51.031210000000002</v>
      </c>
      <c r="N107" s="176">
        <v>-0.97824999999999995</v>
      </c>
      <c r="O107" s="176">
        <v>-30.302520000000001</v>
      </c>
      <c r="P107" s="176">
        <f ca="1">SUMIF($D$4:$O$4,"&lt;"&amp;MONTH(TODAY()),$D107:$O107)</f>
        <v>-48.533040000000007</v>
      </c>
      <c r="Q107" s="177">
        <v>-14.883809999999999</v>
      </c>
      <c r="R107" s="176">
        <v>-16.748699999999999</v>
      </c>
      <c r="S107" s="176">
        <v>-13.75581</v>
      </c>
      <c r="T107" s="176">
        <v>-4.5648599999999995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-49.953179999999989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 t="str">
        <f>IFERROR(D107/D$11,"")</f>
        <v/>
      </c>
      <c r="E108" s="185" t="str">
        <f t="shared" ref="E108:P108" si="196">IFERROR(E107/E$11,"")</f>
        <v/>
      </c>
      <c r="F108" s="185">
        <f t="shared" si="196"/>
        <v>0</v>
      </c>
      <c r="G108" s="185">
        <f t="shared" si="196"/>
        <v>-8.4099819953808427E-2</v>
      </c>
      <c r="H108" s="185">
        <f t="shared" si="196"/>
        <v>-1.1823535251909818E-3</v>
      </c>
      <c r="I108" s="185">
        <f t="shared" si="196"/>
        <v>-5.8409301532611774E-3</v>
      </c>
      <c r="J108" s="185">
        <f t="shared" si="196"/>
        <v>-1.3575385013177286E-2</v>
      </c>
      <c r="K108" s="185">
        <f t="shared" si="196"/>
        <v>-1.1210138617066398E-2</v>
      </c>
      <c r="L108" s="185">
        <f t="shared" si="196"/>
        <v>-4.123561364683997E-3</v>
      </c>
      <c r="M108" s="185">
        <f t="shared" si="196"/>
        <v>-8.5977107849787206E-3</v>
      </c>
      <c r="N108" s="185">
        <f t="shared" si="196"/>
        <v>-1.0776251683306688E-4</v>
      </c>
      <c r="O108" s="185">
        <f t="shared" si="196"/>
        <v>-4.7669772263954392E-3</v>
      </c>
      <c r="P108" s="185">
        <f t="shared" ca="1" si="196"/>
        <v>-3.2063862297634249E-2</v>
      </c>
      <c r="Q108" s="199">
        <f>IFERROR(Q107/Q$11,"")</f>
        <v>-1.6584949665155073E-3</v>
      </c>
      <c r="R108" s="185">
        <f t="shared" ref="R108:AO108" si="197">IFERROR(R107/R$11,"")</f>
        <v>-3.1878839404758707E-3</v>
      </c>
      <c r="S108" s="185">
        <f t="shared" si="197"/>
        <v>-1.5222414701300288E-3</v>
      </c>
      <c r="T108" s="185">
        <f t="shared" si="197"/>
        <v>-6.6767728463780951E-4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-1.6594845872324022E-3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 t="str">
        <f>IFERROR(D109/D$11,"")</f>
        <v/>
      </c>
      <c r="E110" s="185" t="str">
        <f t="shared" ref="E110:P110" si="200">IFERROR(E109/E$11,"")</f>
        <v/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-4.0999999999999996</v>
      </c>
      <c r="E111" s="176">
        <v>0</v>
      </c>
      <c r="F111" s="176">
        <v>0</v>
      </c>
      <c r="G111" s="176">
        <v>-8.74</v>
      </c>
      <c r="H111" s="176">
        <v>0</v>
      </c>
      <c r="I111" s="176">
        <v>-49.2</v>
      </c>
      <c r="J111" s="176">
        <v>0</v>
      </c>
      <c r="K111" s="176">
        <v>0</v>
      </c>
      <c r="L111" s="176">
        <v>-12.3</v>
      </c>
      <c r="M111" s="176">
        <v>-12.3</v>
      </c>
      <c r="N111" s="176">
        <v>-12.3</v>
      </c>
      <c r="O111" s="176">
        <v>-12.3</v>
      </c>
      <c r="P111" s="176">
        <f ca="1">SUMIF($D$4:$O$4,"&lt;"&amp;MONTH(TODAY()),$D111:$O111)</f>
        <v>-12.84</v>
      </c>
      <c r="Q111" s="177">
        <v>-16.399999999999999</v>
      </c>
      <c r="R111" s="176">
        <v>-32.799999999999997</v>
      </c>
      <c r="S111" s="176">
        <v>-16.399999999999999</v>
      </c>
      <c r="T111" s="176">
        <v>-32.799999999999997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-98.399999999999991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 t="str">
        <f>IFERROR(D111/D$11,"")</f>
        <v/>
      </c>
      <c r="E112" s="185" t="str">
        <f t="shared" ref="E112:P112" si="204">IFERROR(E111/E$11,"")</f>
        <v/>
      </c>
      <c r="F112" s="185">
        <f t="shared" si="204"/>
        <v>0</v>
      </c>
      <c r="G112" s="185">
        <f t="shared" si="204"/>
        <v>-1.583516527835992E-2</v>
      </c>
      <c r="H112" s="185">
        <f t="shared" si="204"/>
        <v>0</v>
      </c>
      <c r="I112" s="185">
        <f t="shared" si="204"/>
        <v>-2.2546050514389522E-2</v>
      </c>
      <c r="J112" s="185">
        <f t="shared" si="204"/>
        <v>0</v>
      </c>
      <c r="K112" s="185">
        <f t="shared" si="204"/>
        <v>0</v>
      </c>
      <c r="L112" s="185">
        <f t="shared" si="204"/>
        <v>-3.7267421069556443E-3</v>
      </c>
      <c r="M112" s="185">
        <f t="shared" si="204"/>
        <v>-2.0722973775310887E-3</v>
      </c>
      <c r="N112" s="185">
        <f t="shared" si="204"/>
        <v>-1.3549490999710942E-3</v>
      </c>
      <c r="O112" s="185">
        <f t="shared" si="204"/>
        <v>-1.9349486407290188E-3</v>
      </c>
      <c r="P112" s="185">
        <f t="shared" ca="1" si="204"/>
        <v>-8.4828807736260416E-3</v>
      </c>
      <c r="Q112" s="199">
        <f>IFERROR(Q111/Q$11,"")</f>
        <v>-1.8274432051238441E-3</v>
      </c>
      <c r="R112" s="185">
        <f t="shared" ref="R112:AO112" si="205">IFERROR(R111/R$11,"")</f>
        <v>-6.2430274139251736E-3</v>
      </c>
      <c r="S112" s="185">
        <f t="shared" si="205"/>
        <v>-1.8148520596120816E-3</v>
      </c>
      <c r="T112" s="185">
        <f t="shared" si="205"/>
        <v>-4.7974778933242536E-3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-3.2689266906264702E-3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-253.69035055139116</v>
      </c>
      <c r="AE113" s="176">
        <v>-253.69035055139116</v>
      </c>
      <c r="AF113" s="176">
        <v>-253.69035055139116</v>
      </c>
      <c r="AG113" s="176">
        <v>-253.69035055139116</v>
      </c>
      <c r="AH113" s="176">
        <v>-253.69035055139116</v>
      </c>
      <c r="AI113" s="176">
        <v>-253.69035055139116</v>
      </c>
      <c r="AJ113" s="176">
        <v>-253.69035055139116</v>
      </c>
      <c r="AK113" s="176">
        <v>-253.69035055139116</v>
      </c>
      <c r="AL113" s="176">
        <v>-253.69035055139116</v>
      </c>
      <c r="AM113" s="176">
        <v>-253.69035055139116</v>
      </c>
      <c r="AN113" s="176">
        <v>-253.69035055139116</v>
      </c>
      <c r="AO113" s="178">
        <v>-253.69035055139116</v>
      </c>
      <c r="AP113" s="5"/>
      <c r="AQ113" s="179">
        <v>-253.69035055139116</v>
      </c>
      <c r="AR113" s="178">
        <f ca="1">SUMIF($AD$4:$AO$4,"&lt;"&amp;MONTH(TODAY()),$AD113:$AO113)</f>
        <v>-1268.4517527569558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 t="str">
        <f>IFERROR(D113/D$11,"")</f>
        <v/>
      </c>
      <c r="E114" s="185" t="str">
        <f t="shared" ref="E114:P114" si="208">IFERROR(E113/E$11,"")</f>
        <v/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-4.1460829607696703E-2</v>
      </c>
      <c r="AE114" s="185">
        <f t="shared" si="209"/>
        <v>-4.0364800483102703E-2</v>
      </c>
      <c r="AF114" s="185">
        <f t="shared" si="209"/>
        <v>-3.9324403909385096E-2</v>
      </c>
      <c r="AG114" s="185">
        <f t="shared" si="209"/>
        <v>-3.8328283205223641E-2</v>
      </c>
      <c r="AH114" s="185">
        <f t="shared" si="209"/>
        <v>-3.7391384301163254E-2</v>
      </c>
      <c r="AI114" s="185">
        <f t="shared" si="209"/>
        <v>-3.6445107287484069E-2</v>
      </c>
      <c r="AJ114" s="185">
        <f t="shared" si="209"/>
        <v>-3.5577650579924174E-2</v>
      </c>
      <c r="AK114" s="185">
        <f t="shared" si="209"/>
        <v>-3.4739688207293583E-2</v>
      </c>
      <c r="AL114" s="185">
        <f t="shared" si="209"/>
        <v>-3.3909642447833177E-2</v>
      </c>
      <c r="AM114" s="185">
        <f t="shared" si="209"/>
        <v>-3.311687326459016E-2</v>
      </c>
      <c r="AN114" s="185">
        <f t="shared" si="209"/>
        <v>-3.2300102700241543E-2</v>
      </c>
      <c r="AO114" s="186">
        <f t="shared" si="209"/>
        <v>-3.1524280458271103E-2</v>
      </c>
      <c r="AP114" s="5"/>
      <c r="AQ114" s="193">
        <f t="shared" ref="AQ114" si="211">IFERROR(AQ113/AQ$11,"")</f>
        <v>-3.8328283205223641E-2</v>
      </c>
      <c r="AR114" s="186">
        <f ca="1">IFERROR(AR113/AR$11,"")</f>
        <v>-3.9321395933178641E-2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0</v>
      </c>
      <c r="E115" s="176">
        <v>0</v>
      </c>
      <c r="F115" s="176">
        <v>-109.93867</v>
      </c>
      <c r="G115" s="176">
        <v>-11.880560000000001</v>
      </c>
      <c r="H115" s="176">
        <v>-31.079470000000001</v>
      </c>
      <c r="I115" s="176">
        <v>-16.825209999999998</v>
      </c>
      <c r="J115" s="176">
        <v>0</v>
      </c>
      <c r="K115" s="176">
        <v>-16.424199999999999</v>
      </c>
      <c r="L115" s="176">
        <v>-2.0587</v>
      </c>
      <c r="M115" s="176">
        <v>-24.636300000000002</v>
      </c>
      <c r="N115" s="176">
        <v>-19.081910000000004</v>
      </c>
      <c r="O115" s="176">
        <v>-28.002500000000001</v>
      </c>
      <c r="P115" s="176">
        <f ca="1">SUMIF($D$4:$O$4,"&lt;"&amp;MONTH(TODAY()),$D115:$O115)</f>
        <v>-152.89870000000002</v>
      </c>
      <c r="Q115" s="177">
        <v>0</v>
      </c>
      <c r="R115" s="176">
        <v>-108.04000000000002</v>
      </c>
      <c r="S115" s="176">
        <v>-30.594080000000002</v>
      </c>
      <c r="T115" s="176">
        <v>-72.94726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-211.58134000000001</v>
      </c>
      <c r="AD115" s="176">
        <v>-42.348057486111763</v>
      </c>
      <c r="AE115" s="176">
        <v>-42.348057486111763</v>
      </c>
      <c r="AF115" s="176">
        <v>-42.348057486111763</v>
      </c>
      <c r="AG115" s="176">
        <v>-42.348057486111763</v>
      </c>
      <c r="AH115" s="176">
        <v>-42.348057486111763</v>
      </c>
      <c r="AI115" s="176">
        <v>-42.348057486111763</v>
      </c>
      <c r="AJ115" s="176">
        <v>-42.348057486111763</v>
      </c>
      <c r="AK115" s="176">
        <v>-42.348057486111763</v>
      </c>
      <c r="AL115" s="176">
        <v>-42.348057486111763</v>
      </c>
      <c r="AM115" s="176">
        <v>-42.348057486111763</v>
      </c>
      <c r="AN115" s="176">
        <v>-42.348057486111763</v>
      </c>
      <c r="AO115" s="178">
        <v>-42.348057486111763</v>
      </c>
      <c r="AP115" s="5"/>
      <c r="AQ115" s="179">
        <v>-42.348057486111763</v>
      </c>
      <c r="AR115" s="178">
        <f ca="1">SUMIF($AD$4:$AO$4,"&lt;"&amp;MONTH(TODAY()),$AD115:$AO115)</f>
        <v>-211.74028743055882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5.1400523207660243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0.72256448891246983</v>
      </c>
      <c r="AV115" s="45">
        <f ca="1">IFERROR(($AC115/$AR115)-1,"")</f>
        <v>-7.5067164821407406E-4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 t="str">
        <f t="shared" ref="D116:AO116" si="212">IFERROR(D115/D$11,"")</f>
        <v/>
      </c>
      <c r="E116" s="196" t="str">
        <f t="shared" si="212"/>
        <v/>
      </c>
      <c r="F116" s="196">
        <f t="shared" si="212"/>
        <v>-1374233.3750000002</v>
      </c>
      <c r="G116" s="196">
        <f t="shared" si="212"/>
        <v>-2.1525243844333151E-2</v>
      </c>
      <c r="H116" s="196">
        <f t="shared" si="212"/>
        <v>-3.2317202032915618E-2</v>
      </c>
      <c r="I116" s="196">
        <f t="shared" si="212"/>
        <v>-7.7102039547807246E-3</v>
      </c>
      <c r="J116" s="196">
        <f t="shared" si="212"/>
        <v>0</v>
      </c>
      <c r="K116" s="196">
        <f t="shared" si="212"/>
        <v>-1.3573876846650601E-2</v>
      </c>
      <c r="L116" s="196">
        <f t="shared" si="212"/>
        <v>-6.2375967281216133E-4</v>
      </c>
      <c r="M116" s="196">
        <f t="shared" si="212"/>
        <v>-4.1507105595178185E-3</v>
      </c>
      <c r="N116" s="196">
        <f t="shared" si="212"/>
        <v>-2.1020338845714978E-3</v>
      </c>
      <c r="O116" s="196">
        <f t="shared" si="212"/>
        <v>-4.4051544156109229E-3</v>
      </c>
      <c r="P116" s="196">
        <f t="shared" ca="1" si="212"/>
        <v>-0.101014131039129</v>
      </c>
      <c r="Q116" s="197">
        <f t="shared" si="212"/>
        <v>0</v>
      </c>
      <c r="R116" s="196">
        <f t="shared" si="212"/>
        <v>-2.0563923225624267E-2</v>
      </c>
      <c r="S116" s="196">
        <f t="shared" si="212"/>
        <v>-3.3855932378010246E-3</v>
      </c>
      <c r="T116" s="196">
        <f t="shared" si="212"/>
        <v>-1.0669599610627335E-2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-7.0289013167125422E-3</v>
      </c>
      <c r="AD116" s="185">
        <f t="shared" si="212"/>
        <v>-6.9209790275131002E-3</v>
      </c>
      <c r="AE116" s="185">
        <f t="shared" si="212"/>
        <v>-6.7380209281061735E-3</v>
      </c>
      <c r="AF116" s="185">
        <f t="shared" si="212"/>
        <v>-6.5643494667502883E-3</v>
      </c>
      <c r="AG116" s="185">
        <f t="shared" si="212"/>
        <v>-6.398068893794912E-3</v>
      </c>
      <c r="AH116" s="185">
        <f t="shared" si="212"/>
        <v>-6.2416741055753774E-3</v>
      </c>
      <c r="AI116" s="185">
        <f t="shared" si="212"/>
        <v>-6.0837138469925249E-3</v>
      </c>
      <c r="AJ116" s="185">
        <f t="shared" si="212"/>
        <v>-5.9389109152349047E-3</v>
      </c>
      <c r="AK116" s="185">
        <f t="shared" si="212"/>
        <v>-5.7990314178467282E-3</v>
      </c>
      <c r="AL116" s="185">
        <f t="shared" si="212"/>
        <v>-5.6604734259430838E-3</v>
      </c>
      <c r="AM116" s="185">
        <f t="shared" si="212"/>
        <v>-5.5281379434455246E-3</v>
      </c>
      <c r="AN116" s="185">
        <f t="shared" si="212"/>
        <v>-5.3917959551246387E-3</v>
      </c>
      <c r="AO116" s="186">
        <f t="shared" si="212"/>
        <v>-5.2622893939544592E-3</v>
      </c>
      <c r="AP116" s="5"/>
      <c r="AQ116" s="146">
        <f>IFERROR(AQ115/AQ$11,"")</f>
        <v>-6.398068893794912E-3</v>
      </c>
      <c r="AR116" s="147">
        <f ca="1">IFERROR(AR115/AR$11,"")</f>
        <v>-6.5638473508872648E-3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-1.0855644233705816E-2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4.2715307168324232E-3</v>
      </c>
      <c r="AV116" s="45">
        <f ca="1">IF($AR116&lt;&gt;0,IFERROR(($AR116-$AC116),""),"")</f>
        <v>4.6505396582527739E-4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-484.41569999999996</v>
      </c>
      <c r="E117" s="176">
        <f t="shared" ref="E117:AB117" si="214">+E119+E121+E123</f>
        <v>-125.33696000000005</v>
      </c>
      <c r="F117" s="176">
        <f t="shared" si="214"/>
        <v>-198.00995999999998</v>
      </c>
      <c r="G117" s="176">
        <f t="shared" si="214"/>
        <v>-133.74537000000001</v>
      </c>
      <c r="H117" s="176">
        <f t="shared" si="214"/>
        <v>309.52753000000001</v>
      </c>
      <c r="I117" s="176">
        <f t="shared" si="214"/>
        <v>631.98045999999999</v>
      </c>
      <c r="J117" s="176">
        <f t="shared" si="214"/>
        <v>-1982.18127</v>
      </c>
      <c r="K117" s="176">
        <f t="shared" si="214"/>
        <v>-627.72818999999993</v>
      </c>
      <c r="L117" s="176">
        <f t="shared" si="214"/>
        <v>-669.33894999999995</v>
      </c>
      <c r="M117" s="176">
        <f t="shared" si="214"/>
        <v>-650.0367</v>
      </c>
      <c r="N117" s="176">
        <f t="shared" si="214"/>
        <v>-631.57458000000008</v>
      </c>
      <c r="O117" s="176">
        <f t="shared" si="214"/>
        <v>3223.0523900000007</v>
      </c>
      <c r="P117" s="176">
        <f t="shared" ca="1" si="214"/>
        <v>-631.98045999999999</v>
      </c>
      <c r="Q117" s="177">
        <f t="shared" si="214"/>
        <v>-88.637789999999811</v>
      </c>
      <c r="R117" s="176">
        <f t="shared" si="214"/>
        <v>-85.525020000000012</v>
      </c>
      <c r="S117" s="176">
        <f t="shared" si="214"/>
        <v>-88.637770000000017</v>
      </c>
      <c r="T117" s="176">
        <f t="shared" si="214"/>
        <v>36.807970000000203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-225.99260999999964</v>
      </c>
      <c r="AD117" s="176">
        <v>-253.69035055139116</v>
      </c>
      <c r="AE117" s="176">
        <v>-253.69035055139116</v>
      </c>
      <c r="AF117" s="176">
        <v>-253.69035055139116</v>
      </c>
      <c r="AG117" s="176">
        <v>-253.69035055139116</v>
      </c>
      <c r="AH117" s="176">
        <v>-253.69035055139116</v>
      </c>
      <c r="AI117" s="176">
        <v>-253.69035055139116</v>
      </c>
      <c r="AJ117" s="176">
        <v>-253.69035055139116</v>
      </c>
      <c r="AK117" s="176">
        <v>-253.69035055139116</v>
      </c>
      <c r="AL117" s="176">
        <v>-253.69035055139116</v>
      </c>
      <c r="AM117" s="176">
        <v>-253.69035055139116</v>
      </c>
      <c r="AN117" s="176">
        <v>-253.69035055139116</v>
      </c>
      <c r="AO117" s="178">
        <v>-253.69035055139116</v>
      </c>
      <c r="AP117" s="5"/>
      <c r="AQ117" s="179">
        <v>-253.69035055139116</v>
      </c>
      <c r="AR117" s="178">
        <f ca="1">SUMIF($AD$4:$AO$4,"&lt;"&amp;MONTH(TODAY()),$AD117:$AO117)</f>
        <v>-1268.4517527569558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-1.2752093025724944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-1.1450901459988478</v>
      </c>
      <c r="AV117" s="45">
        <f ca="1">IFERROR(($AC117/$AR117)-1,"")</f>
        <v>-0.82183586446326473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 t="str">
        <f t="shared" ref="D118:AO118" si="216">IFERROR(D117/D$11,"")</f>
        <v/>
      </c>
      <c r="E118" s="201" t="str">
        <f t="shared" si="216"/>
        <v/>
      </c>
      <c r="F118" s="201">
        <f t="shared" si="216"/>
        <v>-2475124.5</v>
      </c>
      <c r="G118" s="202">
        <f t="shared" si="216"/>
        <v>-0.24232037061389022</v>
      </c>
      <c r="H118" s="202">
        <f t="shared" si="216"/>
        <v>0.3218543856043668</v>
      </c>
      <c r="I118" s="202">
        <f t="shared" si="216"/>
        <v>0.28960697917209605</v>
      </c>
      <c r="J118" s="202">
        <f t="shared" si="216"/>
        <v>-2.1005048062403233</v>
      </c>
      <c r="K118" s="202">
        <f t="shared" si="216"/>
        <v>-0.51878966063679743</v>
      </c>
      <c r="L118" s="202">
        <f t="shared" si="216"/>
        <v>-0.20280110965776246</v>
      </c>
      <c r="M118" s="202">
        <f t="shared" si="216"/>
        <v>-0.10951783322837098</v>
      </c>
      <c r="N118" s="202">
        <f t="shared" si="216"/>
        <v>-6.9573285263058685E-2</v>
      </c>
      <c r="O118" s="202">
        <f t="shared" si="216"/>
        <v>0.50702771065275742</v>
      </c>
      <c r="P118" s="202">
        <f t="shared" ca="1" si="216"/>
        <v>-0.41752452441131949</v>
      </c>
      <c r="Q118" s="203">
        <f t="shared" si="216"/>
        <v>-9.8768614056520664E-3</v>
      </c>
      <c r="R118" s="202">
        <f t="shared" si="216"/>
        <v>-1.6278507452332284E-2</v>
      </c>
      <c r="S118" s="202">
        <f t="shared" si="216"/>
        <v>-9.8088072831659778E-3</v>
      </c>
      <c r="T118" s="202">
        <f t="shared" si="216"/>
        <v>5.3837019016202232E-3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-7.5076552308266003E-3</v>
      </c>
      <c r="AD118" s="204">
        <f t="shared" si="216"/>
        <v>-4.1460829607696703E-2</v>
      </c>
      <c r="AE118" s="204">
        <f t="shared" si="216"/>
        <v>-4.0364800483102703E-2</v>
      </c>
      <c r="AF118" s="204">
        <f t="shared" si="216"/>
        <v>-3.9324403909385096E-2</v>
      </c>
      <c r="AG118" s="204">
        <f t="shared" si="216"/>
        <v>-3.8328283205223641E-2</v>
      </c>
      <c r="AH118" s="204">
        <f t="shared" si="216"/>
        <v>-3.7391384301163254E-2</v>
      </c>
      <c r="AI118" s="204">
        <f t="shared" si="216"/>
        <v>-3.6445107287484069E-2</v>
      </c>
      <c r="AJ118" s="204">
        <f t="shared" si="216"/>
        <v>-3.5577650579924174E-2</v>
      </c>
      <c r="AK118" s="204">
        <f t="shared" si="216"/>
        <v>-3.4739688207293583E-2</v>
      </c>
      <c r="AL118" s="204">
        <f t="shared" si="216"/>
        <v>-3.3909642447833177E-2</v>
      </c>
      <c r="AM118" s="204">
        <f t="shared" si="216"/>
        <v>-3.311687326459016E-2</v>
      </c>
      <c r="AN118" s="204">
        <f t="shared" si="216"/>
        <v>-3.2300102700241543E-2</v>
      </c>
      <c r="AO118" s="205">
        <f t="shared" si="216"/>
        <v>-3.1524280458271103E-2</v>
      </c>
      <c r="AP118" s="56"/>
      <c r="AQ118" s="206">
        <f>IFERROR(AQ117/AQ$11,"")</f>
        <v>-3.8328283205223641E-2</v>
      </c>
      <c r="AR118" s="205">
        <f ca="1">IFERROR(AR117/AR$11,"")</f>
        <v>-3.9321395933178641E-2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-0.24770407251551044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-4.3711985106843862E-2</v>
      </c>
      <c r="AV118" s="45">
        <f ca="1">IF($AR118&lt;&gt;0,IFERROR(($AR118-$AC118),""),"")</f>
        <v>-3.1813740702352038E-2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-484.41569999999996</v>
      </c>
      <c r="E119" s="156">
        <v>-125.33696000000005</v>
      </c>
      <c r="F119" s="156">
        <v>-198.00995999999998</v>
      </c>
      <c r="G119" s="156">
        <v>-133.74537000000001</v>
      </c>
      <c r="H119" s="156">
        <v>309.52753000000001</v>
      </c>
      <c r="I119" s="156">
        <v>631.98045999999999</v>
      </c>
      <c r="J119" s="156">
        <v>-1982.18127</v>
      </c>
      <c r="K119" s="156">
        <v>-627.72818999999993</v>
      </c>
      <c r="L119" s="156">
        <v>-669.33894999999995</v>
      </c>
      <c r="M119" s="156">
        <v>-650.0367</v>
      </c>
      <c r="N119" s="156">
        <v>-631.57458000000008</v>
      </c>
      <c r="O119" s="156">
        <v>3223.0523900000007</v>
      </c>
      <c r="P119" s="156">
        <f ca="1">SUMIF($D$4:$O$4,"&lt;"&amp;MONTH(TODAY()),$D119:$O119)</f>
        <v>-631.98045999999999</v>
      </c>
      <c r="Q119" s="157">
        <v>-88.637789999999811</v>
      </c>
      <c r="R119" s="156">
        <v>-85.525020000000012</v>
      </c>
      <c r="S119" s="156">
        <v>-88.637770000000017</v>
      </c>
      <c r="T119" s="156">
        <v>36.807970000000203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-225.99260999999964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 t="str">
        <f>IFERROR(D119/D$11,"")</f>
        <v/>
      </c>
      <c r="E120" s="154" t="str">
        <f t="shared" ref="E120:P120" si="218">IFERROR(E119/E$11,"")</f>
        <v/>
      </c>
      <c r="F120" s="154">
        <f t="shared" si="218"/>
        <v>-2475124.5</v>
      </c>
      <c r="G120" s="154">
        <f t="shared" si="218"/>
        <v>-0.24232037061389022</v>
      </c>
      <c r="H120" s="154">
        <f t="shared" si="218"/>
        <v>0.3218543856043668</v>
      </c>
      <c r="I120" s="154">
        <f t="shared" si="218"/>
        <v>0.28960697917209605</v>
      </c>
      <c r="J120" s="154">
        <f t="shared" si="218"/>
        <v>-2.1005048062403233</v>
      </c>
      <c r="K120" s="154">
        <f t="shared" si="218"/>
        <v>-0.51878966063679743</v>
      </c>
      <c r="L120" s="154">
        <f t="shared" si="218"/>
        <v>-0.20280110965776246</v>
      </c>
      <c r="M120" s="154">
        <f t="shared" si="218"/>
        <v>-0.10951783322837098</v>
      </c>
      <c r="N120" s="154">
        <f t="shared" si="218"/>
        <v>-6.9573285263058685E-2</v>
      </c>
      <c r="O120" s="154">
        <f t="shared" si="218"/>
        <v>0.50702771065275742</v>
      </c>
      <c r="P120" s="154">
        <f t="shared" ca="1" si="218"/>
        <v>-0.41752452441131949</v>
      </c>
      <c r="Q120" s="172">
        <f>IFERROR(Q119/Q$11,"")</f>
        <v>-9.8768614056520664E-3</v>
      </c>
      <c r="R120" s="154">
        <f t="shared" ref="R120:AO120" si="219">IFERROR(R119/R$11,"")</f>
        <v>-1.6278507452332284E-2</v>
      </c>
      <c r="S120" s="154">
        <f t="shared" si="219"/>
        <v>-9.8088072831659778E-3</v>
      </c>
      <c r="T120" s="154">
        <f t="shared" si="219"/>
        <v>5.3837019016202232E-3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-7.5076552308266003E-3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 t="str">
        <f>IFERROR(D121/D$11,"")</f>
        <v/>
      </c>
      <c r="E122" s="154" t="str">
        <f t="shared" ref="E122:P122" si="222">IFERROR(E121/E$11,"")</f>
        <v/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 t="str">
        <f>IFERROR(D123/D$11,"")</f>
        <v/>
      </c>
      <c r="E124" s="211" t="str">
        <f t="shared" ref="E124:P124" si="226">IFERROR(E123/E$11,"")</f>
        <v/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-738.42850999999996</v>
      </c>
      <c r="E125" s="217">
        <f t="shared" ref="E125:AB125" si="230">E23+E49+E73+E85+E101+E115+E117</f>
        <v>-274.55668000000003</v>
      </c>
      <c r="F125" s="217">
        <f t="shared" si="230"/>
        <v>-1227.1801399999999</v>
      </c>
      <c r="G125" s="217">
        <f t="shared" si="230"/>
        <v>-1645.2423300000003</v>
      </c>
      <c r="H125" s="217">
        <f t="shared" si="230"/>
        <v>-1943.82383</v>
      </c>
      <c r="I125" s="217">
        <f t="shared" si="230"/>
        <v>-1989.2924700000001</v>
      </c>
      <c r="J125" s="217">
        <f t="shared" si="230"/>
        <v>-3764.0639500000007</v>
      </c>
      <c r="K125" s="217">
        <f t="shared" si="230"/>
        <v>-2388.7963</v>
      </c>
      <c r="L125" s="217">
        <f t="shared" si="230"/>
        <v>-2584.8173699999998</v>
      </c>
      <c r="M125" s="217">
        <f t="shared" si="230"/>
        <v>-3997.8950800000002</v>
      </c>
      <c r="N125" s="217">
        <f t="shared" si="230"/>
        <v>-4060.3405000000007</v>
      </c>
      <c r="O125" s="217">
        <f t="shared" si="230"/>
        <v>-4616.6277499999997</v>
      </c>
      <c r="P125" s="217">
        <f t="shared" ca="1" si="230"/>
        <v>-5829.2314899999983</v>
      </c>
      <c r="Q125" s="218">
        <f t="shared" si="230"/>
        <v>-2181.6522299999997</v>
      </c>
      <c r="R125" s="217">
        <f t="shared" si="230"/>
        <v>-3721.7503000000002</v>
      </c>
      <c r="S125" s="217">
        <f t="shared" si="230"/>
        <v>-5263.9389199999996</v>
      </c>
      <c r="T125" s="217">
        <f>T23+T49+T73+T85+T101+T115+T117</f>
        <v>-6048.2864200000004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-17215.627870000004</v>
      </c>
      <c r="AD125" s="71">
        <v>-4097.9511948471936</v>
      </c>
      <c r="AE125" s="71">
        <v>-4164.408884088858</v>
      </c>
      <c r="AF125" s="71">
        <v>-4230.9205605862653</v>
      </c>
      <c r="AG125" s="71">
        <v>-4297.9853232180722</v>
      </c>
      <c r="AH125" s="71">
        <v>-4364.3238404473577</v>
      </c>
      <c r="AI125" s="71">
        <v>-4434.7885155142685</v>
      </c>
      <c r="AJ125" s="71">
        <v>-4502.6768651214943</v>
      </c>
      <c r="AK125" s="71">
        <v>-4571.4763641572108</v>
      </c>
      <c r="AL125" s="71">
        <v>-4642.9781433075368</v>
      </c>
      <c r="AM125" s="71">
        <v>-4714.6152707934871</v>
      </c>
      <c r="AN125" s="71">
        <v>-4792.0990488433272</v>
      </c>
      <c r="AO125" s="71">
        <v>-4869.4164201779768</v>
      </c>
      <c r="AP125" s="5"/>
      <c r="AQ125" s="220">
        <v>-4297.9853232180722</v>
      </c>
      <c r="AR125" s="221">
        <f ca="1">SUMIF($AD$4:$AO$4,"&lt;"&amp;MONTH(TODAY()),$AD125:$AO125)</f>
        <v>-21155.589803187744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2.6762283037052659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0.40723756950184464</v>
      </c>
      <c r="AV125" s="45">
        <f ca="1">IFERROR(($AC125/$AR125)-1,"")</f>
        <v>-0.18623739493162528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 t="str">
        <f>IFERROR(D125/D$11,"")</f>
        <v/>
      </c>
      <c r="E126" s="47" t="str">
        <f t="shared" ref="E126:P126" si="232">IFERROR(E125/E$11,"")</f>
        <v/>
      </c>
      <c r="F126" s="47">
        <f t="shared" si="232"/>
        <v>-15339751.75</v>
      </c>
      <c r="G126" s="48">
        <f t="shared" si="232"/>
        <v>-2.9808563179066336</v>
      </c>
      <c r="H126" s="48">
        <f t="shared" si="232"/>
        <v>-2.0212361224469344</v>
      </c>
      <c r="I126" s="48">
        <f t="shared" si="232"/>
        <v>-0.91159936009176223</v>
      </c>
      <c r="J126" s="48">
        <f t="shared" si="232"/>
        <v>-3.9887544785300775</v>
      </c>
      <c r="K126" s="48">
        <f t="shared" si="232"/>
        <v>-1.9742347747795708</v>
      </c>
      <c r="L126" s="48">
        <f t="shared" si="232"/>
        <v>-0.78316648224141017</v>
      </c>
      <c r="M126" s="48">
        <f t="shared" si="232"/>
        <v>-0.67356321056328805</v>
      </c>
      <c r="N126" s="48">
        <f t="shared" si="232"/>
        <v>-0.44728087041066528</v>
      </c>
      <c r="O126" s="48">
        <f t="shared" si="232"/>
        <v>-0.72625508858653398</v>
      </c>
      <c r="P126" s="48">
        <f t="shared" ca="1" si="232"/>
        <v>-3.851142969745831</v>
      </c>
      <c r="Q126" s="49">
        <f>IFERROR(Q125/Q$11,"")</f>
        <v>-0.24310033802785252</v>
      </c>
      <c r="R126" s="48">
        <f t="shared" ref="R126:AO126" si="233">IFERROR(R125/R$11,"")</f>
        <v>-0.70838381556964147</v>
      </c>
      <c r="S126" s="48">
        <f t="shared" si="233"/>
        <v>-0.58251648723379246</v>
      </c>
      <c r="T126" s="48">
        <f t="shared" si="233"/>
        <v>-0.88465001196473458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-0.57191692520463366</v>
      </c>
      <c r="AD126" s="223">
        <f t="shared" si="233"/>
        <v>-0.66973164671392704</v>
      </c>
      <c r="AE126" s="223">
        <f t="shared" si="233"/>
        <v>-0.6626012119536856</v>
      </c>
      <c r="AF126" s="223">
        <f t="shared" si="233"/>
        <v>-0.65583270578244679</v>
      </c>
      <c r="AG126" s="223">
        <f t="shared" si="233"/>
        <v>-0.6493522450583944</v>
      </c>
      <c r="AH126" s="223">
        <f t="shared" si="233"/>
        <v>-0.64325706349575218</v>
      </c>
      <c r="AI126" s="223">
        <f t="shared" si="233"/>
        <v>-0.63710087078175404</v>
      </c>
      <c r="AJ126" s="223">
        <f t="shared" si="233"/>
        <v>-0.63145745919551466</v>
      </c>
      <c r="AK126" s="223">
        <f t="shared" si="233"/>
        <v>-0.62600592885247486</v>
      </c>
      <c r="AL126" s="223">
        <f t="shared" si="233"/>
        <v>-0.6206059016058999</v>
      </c>
      <c r="AM126" s="223">
        <f t="shared" si="233"/>
        <v>-0.61544838451607053</v>
      </c>
      <c r="AN126" s="223">
        <f t="shared" si="233"/>
        <v>-0.6101347216831321</v>
      </c>
      <c r="AO126" s="223">
        <f t="shared" si="233"/>
        <v>-0.6050874562795201</v>
      </c>
      <c r="AP126" s="5"/>
      <c r="AQ126" s="52">
        <f t="shared" ref="AQ126" si="235">IFERROR(AQ125/AQ$11,"")</f>
        <v>-0.6493522450583944</v>
      </c>
      <c r="AR126" s="224">
        <f ca="1">IFERROR(AR125/AR$11,"")</f>
        <v>-0.65581313679689768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-2.0962063059418989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0.23529776690634019</v>
      </c>
      <c r="AV126" s="45">
        <f ca="1">IF($AR126&lt;&gt;0,IFERROR(($AR126-$AC126),""),"")</f>
        <v>-8.3896211592264014E-2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-738.42850999999996</v>
      </c>
      <c r="E127" s="40">
        <f t="shared" si="236"/>
        <v>-274.55668000000003</v>
      </c>
      <c r="F127" s="40">
        <f t="shared" si="236"/>
        <v>-1227.1800599999999</v>
      </c>
      <c r="G127" s="40">
        <f t="shared" si="236"/>
        <v>-1093.3061900000002</v>
      </c>
      <c r="H127" s="40">
        <f t="shared" si="236"/>
        <v>-982.12331000000029</v>
      </c>
      <c r="I127" s="40">
        <f t="shared" si="236"/>
        <v>192.90790999999967</v>
      </c>
      <c r="J127" s="40">
        <f t="shared" si="236"/>
        <v>-2820.3949500000003</v>
      </c>
      <c r="K127" s="40">
        <f t="shared" si="236"/>
        <v>-1178.8103699999997</v>
      </c>
      <c r="L127" s="40">
        <f t="shared" si="236"/>
        <v>715.6524900000004</v>
      </c>
      <c r="M127" s="40">
        <f t="shared" si="236"/>
        <v>1937.5464899999961</v>
      </c>
      <c r="N127" s="40">
        <f t="shared" si="236"/>
        <v>5017.4912800000038</v>
      </c>
      <c r="O127" s="40">
        <f t="shared" si="236"/>
        <v>1740.1301200000044</v>
      </c>
      <c r="P127" s="40">
        <f ca="1">SUMIF($D$4:$O$4,"&lt;"&amp;MONTH(TODAY()),$D127:$O127)</f>
        <v>-4315.5947500000002</v>
      </c>
      <c r="Q127" s="41">
        <f t="shared" ref="Q127:AB127" si="237">Q11+Q125</f>
        <v>6792.6348799999996</v>
      </c>
      <c r="R127" s="40">
        <f t="shared" si="237"/>
        <v>1532.110979999999</v>
      </c>
      <c r="S127" s="40">
        <f t="shared" si="237"/>
        <v>3772.6103200000043</v>
      </c>
      <c r="T127" s="40">
        <f>T11+T125</f>
        <v>788.639299999998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12885.995480000001</v>
      </c>
      <c r="AD127" s="40">
        <v>2020.8446168096143</v>
      </c>
      <c r="AE127" s="40">
        <v>2120.5311506721127</v>
      </c>
      <c r="AF127" s="40">
        <v>2220.2986654182223</v>
      </c>
      <c r="AG127" s="40">
        <v>2320.895809365933</v>
      </c>
      <c r="AH127" s="40">
        <v>2420.4035852098623</v>
      </c>
      <c r="AI127" s="40">
        <v>2526.1005978102285</v>
      </c>
      <c r="AJ127" s="40">
        <v>2627.9331222210667</v>
      </c>
      <c r="AK127" s="40">
        <v>2731.1323707746415</v>
      </c>
      <c r="AL127" s="40">
        <v>2838.3850395001291</v>
      </c>
      <c r="AM127" s="40">
        <v>2945.8407307290572</v>
      </c>
      <c r="AN127" s="40">
        <v>3062.0663978038147</v>
      </c>
      <c r="AO127" s="40">
        <v>3178.0424548057908</v>
      </c>
      <c r="AP127" s="5"/>
      <c r="AQ127" s="43">
        <v>2320.895809365933</v>
      </c>
      <c r="AR127" s="44">
        <f ca="1">SUMIF($AD$4:$AO$4,"&lt;"&amp;MONTH(TODAY()),$AD127:$AO127)</f>
        <v>11102.973827475746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-1.7213343409315169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-0.66020047224116718</v>
      </c>
      <c r="AV127" s="45">
        <f ca="1">IFERROR(($AC127/$AR127)-1,"")</f>
        <v>0.16058955737713609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 t="str">
        <f>IFERROR(D127/D$11,"")</f>
        <v/>
      </c>
      <c r="E128" s="47" t="str">
        <f t="shared" ref="E128:P128" si="239">IFERROR(E127/E$11,"")</f>
        <v/>
      </c>
      <c r="F128" s="47">
        <f t="shared" si="239"/>
        <v>-15339750.75</v>
      </c>
      <c r="G128" s="48">
        <f t="shared" si="239"/>
        <v>-1.9808563179066336</v>
      </c>
      <c r="H128" s="48">
        <f t="shared" si="239"/>
        <v>-1.0212361224469344</v>
      </c>
      <c r="I128" s="48">
        <f t="shared" si="239"/>
        <v>8.8400639908237807E-2</v>
      </c>
      <c r="J128" s="48">
        <f t="shared" si="239"/>
        <v>-2.9887544785300775</v>
      </c>
      <c r="K128" s="48">
        <f t="shared" si="239"/>
        <v>-0.97423477477957077</v>
      </c>
      <c r="L128" s="48">
        <f t="shared" si="239"/>
        <v>0.21683351775858981</v>
      </c>
      <c r="M128" s="48">
        <f t="shared" si="239"/>
        <v>0.326436789436712</v>
      </c>
      <c r="N128" s="48">
        <f t="shared" si="239"/>
        <v>0.55271912958933478</v>
      </c>
      <c r="O128" s="48">
        <f t="shared" si="239"/>
        <v>0.27374491141346607</v>
      </c>
      <c r="P128" s="48">
        <f t="shared" ca="1" si="239"/>
        <v>-2.8511429697458324</v>
      </c>
      <c r="Q128" s="49">
        <f>IFERROR(Q127/Q$11,"")</f>
        <v>0.75689966197214742</v>
      </c>
      <c r="R128" s="48">
        <f t="shared" ref="R128:AO128" si="240">IFERROR(R127/R$11,"")</f>
        <v>0.29161618443035847</v>
      </c>
      <c r="S128" s="48">
        <f t="shared" si="240"/>
        <v>0.41748351276620749</v>
      </c>
      <c r="T128" s="48">
        <f t="shared" si="240"/>
        <v>0.11534998803526539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0.4280830747953665</v>
      </c>
      <c r="AD128" s="107">
        <f t="shared" si="240"/>
        <v>0.33026835328607296</v>
      </c>
      <c r="AE128" s="107">
        <f t="shared" si="240"/>
        <v>0.3373987880463144</v>
      </c>
      <c r="AF128" s="107">
        <f t="shared" si="240"/>
        <v>0.34416729421755321</v>
      </c>
      <c r="AG128" s="107">
        <f t="shared" si="240"/>
        <v>0.35064775494160555</v>
      </c>
      <c r="AH128" s="107">
        <f t="shared" si="240"/>
        <v>0.35674293650424782</v>
      </c>
      <c r="AI128" s="107">
        <f t="shared" si="240"/>
        <v>0.36289912921824602</v>
      </c>
      <c r="AJ128" s="107">
        <f t="shared" si="240"/>
        <v>0.3685425408044854</v>
      </c>
      <c r="AK128" s="107">
        <f t="shared" si="240"/>
        <v>0.37399407114752509</v>
      </c>
      <c r="AL128" s="107">
        <f t="shared" si="240"/>
        <v>0.37939409839410004</v>
      </c>
      <c r="AM128" s="107">
        <f t="shared" si="240"/>
        <v>0.38455161548392947</v>
      </c>
      <c r="AN128" s="107">
        <f t="shared" si="240"/>
        <v>0.38986527831686785</v>
      </c>
      <c r="AO128" s="107">
        <f t="shared" si="240"/>
        <v>0.39491254372047985</v>
      </c>
      <c r="AP128" s="119"/>
      <c r="AQ128" s="52">
        <f t="shared" ref="AQ128" si="242">IFERROR(AQ127/AQ$11,"")</f>
        <v>0.35064775494160555</v>
      </c>
      <c r="AR128" s="224">
        <f ca="1">IFERROR(AR127/AR$11,"")</f>
        <v>0.34418686320310227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-2.0962063059418989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0.23529776690634016</v>
      </c>
      <c r="AV128" s="45">
        <f ca="1">IF($AR128&lt;&gt;0,IFERROR(($AR128-$AC128),""),"")</f>
        <v>-8.3896211592264236E-2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-87.254139999999992</v>
      </c>
      <c r="E129" s="229">
        <f t="shared" ref="E129:AB129" si="243">E131+E133+E147+E155+E157+E159+E161+E163</f>
        <v>-46.66413</v>
      </c>
      <c r="F129" s="229">
        <f t="shared" si="243"/>
        <v>-230.27240999999998</v>
      </c>
      <c r="G129" s="229">
        <f t="shared" si="243"/>
        <v>-128.39604</v>
      </c>
      <c r="H129" s="229">
        <f t="shared" si="243"/>
        <v>-1.05264</v>
      </c>
      <c r="I129" s="229">
        <f t="shared" si="243"/>
        <v>-36.560450000000003</v>
      </c>
      <c r="J129" s="229">
        <f t="shared" si="243"/>
        <v>-32.020860000000006</v>
      </c>
      <c r="K129" s="229">
        <f t="shared" si="243"/>
        <v>-23.724340000000002</v>
      </c>
      <c r="L129" s="229">
        <f t="shared" si="243"/>
        <v>-51.957829999999994</v>
      </c>
      <c r="M129" s="229">
        <f t="shared" si="243"/>
        <v>-48.899370000000005</v>
      </c>
      <c r="N129" s="229">
        <f t="shared" si="243"/>
        <v>-30.785979999999999</v>
      </c>
      <c r="O129" s="229">
        <f t="shared" si="243"/>
        <v>-488.16854000000001</v>
      </c>
      <c r="P129" s="229">
        <f t="shared" ca="1" si="243"/>
        <v>-493.63936000000001</v>
      </c>
      <c r="Q129" s="230">
        <f t="shared" si="243"/>
        <v>-151.19408000000001</v>
      </c>
      <c r="R129" s="229">
        <f t="shared" si="243"/>
        <v>-228.27061</v>
      </c>
      <c r="S129" s="229">
        <f t="shared" si="243"/>
        <v>-138.73038</v>
      </c>
      <c r="T129" s="229">
        <f t="shared" si="243"/>
        <v>-127.04983999999999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-645.24491</v>
      </c>
      <c r="AD129" s="232">
        <v>-171.9167963045183</v>
      </c>
      <c r="AE129" s="232">
        <v>-172.27034206025709</v>
      </c>
      <c r="AF129" s="232">
        <v>-172.62417502076255</v>
      </c>
      <c r="AG129" s="232">
        <v>-172.98095032334464</v>
      </c>
      <c r="AH129" s="232">
        <v>-173.33386210038719</v>
      </c>
      <c r="AI129" s="232">
        <v>-173.70872446896624</v>
      </c>
      <c r="AJ129" s="232">
        <v>-174.06988114085209</v>
      </c>
      <c r="AK129" s="232">
        <v>-174.43588500223495</v>
      </c>
      <c r="AL129" s="232">
        <v>-174.81626462173159</v>
      </c>
      <c r="AM129" s="232">
        <v>-175.19736427573667</v>
      </c>
      <c r="AN129" s="232">
        <v>-175.60956730567517</v>
      </c>
      <c r="AO129" s="233">
        <v>-176.02088507480258</v>
      </c>
      <c r="AP129" s="121"/>
      <c r="AQ129" s="234">
        <v>-172.98095032334464</v>
      </c>
      <c r="AR129" s="235">
        <f ca="1">SUMIF($AD$4:$AO$4,"&lt;"&amp;MONTH(TODAY()),$AD129:$AO129)</f>
        <v>-863.12612580926975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-1.048474703736979E-2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-0.26552698570269107</v>
      </c>
      <c r="AV129" s="45">
        <f ca="1">IFERROR(($AC129/$AR129)-1,"")</f>
        <v>-0.2524326506800888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 t="str">
        <f>IFERROR(D129/D$11,"")</f>
        <v/>
      </c>
      <c r="E130" s="241" t="str">
        <f t="shared" ref="E130:P130" si="245">IFERROR(E129/E$11,"")</f>
        <v/>
      </c>
      <c r="F130" s="241">
        <f t="shared" si="245"/>
        <v>-2878405.125</v>
      </c>
      <c r="G130" s="242">
        <f t="shared" si="245"/>
        <v>-0.23262843415182052</v>
      </c>
      <c r="H130" s="242">
        <f t="shared" si="245"/>
        <v>-1.0945611217928843E-3</v>
      </c>
      <c r="I130" s="242">
        <f t="shared" si="245"/>
        <v>-1.6753938059528708E-2</v>
      </c>
      <c r="J130" s="242">
        <f t="shared" si="245"/>
        <v>-3.3932300414658105E-2</v>
      </c>
      <c r="K130" s="242">
        <f t="shared" si="245"/>
        <v>-1.9607120555525794E-2</v>
      </c>
      <c r="L130" s="242">
        <f t="shared" si="245"/>
        <v>-1.5742555516019767E-2</v>
      </c>
      <c r="M130" s="242">
        <f t="shared" si="245"/>
        <v>-8.2385395295871879E-3</v>
      </c>
      <c r="N130" s="242">
        <f t="shared" si="245"/>
        <v>-3.3913362514413087E-3</v>
      </c>
      <c r="O130" s="242">
        <f t="shared" si="245"/>
        <v>-7.6795207554444689E-2</v>
      </c>
      <c r="P130" s="242">
        <f t="shared" ca="1" si="245"/>
        <v>-0.32612802461441315</v>
      </c>
      <c r="Q130" s="243">
        <f>IFERROR(Q129/Q$11,"")</f>
        <v>-1.6847475253106765E-2</v>
      </c>
      <c r="R130" s="242">
        <f t="shared" ref="R130:AO130" si="246">IFERROR(R129/R$11,"")</f>
        <v>-4.3448160854372621E-2</v>
      </c>
      <c r="S130" s="242">
        <f t="shared" si="246"/>
        <v>-1.5352141211815046E-2</v>
      </c>
      <c r="T130" s="242">
        <f t="shared" si="246"/>
        <v>-1.8582890205804375E-2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-2.143555191351499E-2</v>
      </c>
      <c r="AD130" s="245">
        <f t="shared" si="246"/>
        <v>-2.8096508135964059E-2</v>
      </c>
      <c r="AE130" s="245">
        <f t="shared" si="246"/>
        <v>-2.7410021592482688E-2</v>
      </c>
      <c r="AF130" s="245">
        <f t="shared" si="246"/>
        <v>-2.6758379923739778E-2</v>
      </c>
      <c r="AG130" s="245">
        <f t="shared" si="246"/>
        <v>-2.6134469989463768E-2</v>
      </c>
      <c r="AH130" s="245">
        <f t="shared" si="246"/>
        <v>-2.5547653019177372E-2</v>
      </c>
      <c r="AI130" s="245">
        <f t="shared" si="246"/>
        <v>-2.4954962166607988E-2</v>
      </c>
      <c r="AJ130" s="245">
        <f t="shared" si="246"/>
        <v>-2.4411639600236294E-2</v>
      </c>
      <c r="AK130" s="245">
        <f t="shared" si="246"/>
        <v>-2.3886790506497373E-2</v>
      </c>
      <c r="AL130" s="245">
        <f t="shared" si="246"/>
        <v>-2.3366899901807084E-2</v>
      </c>
      <c r="AM130" s="245">
        <f t="shared" si="246"/>
        <v>-2.2870357096355039E-2</v>
      </c>
      <c r="AN130" s="245">
        <f t="shared" si="246"/>
        <v>-2.2358781273272132E-2</v>
      </c>
      <c r="AO130" s="246">
        <f t="shared" si="246"/>
        <v>-2.1872853009784112E-2</v>
      </c>
      <c r="AP130" s="119"/>
      <c r="AQ130" s="247">
        <f t="shared" ref="AQ130" si="248">IFERROR(AQ129/AQ$11,"")</f>
        <v>-2.6134469989463768E-2</v>
      </c>
      <c r="AR130" s="248">
        <f ca="1">IFERROR(AR129/AR$11,"")</f>
        <v>-2.6756495908851385E-2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-0.21404554394601616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-7.5515797836593936E-3</v>
      </c>
      <c r="AV130" s="45">
        <f ca="1">IF($AR130&lt;&gt;0,IFERROR(($AR130-$AC130),""),"")</f>
        <v>-5.3209439953363948E-3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-35.723019999999998</v>
      </c>
      <c r="G131" s="250">
        <v>0</v>
      </c>
      <c r="H131" s="250">
        <v>0</v>
      </c>
      <c r="I131" s="250">
        <v>0</v>
      </c>
      <c r="J131" s="250">
        <v>0</v>
      </c>
      <c r="K131" s="250">
        <v>0</v>
      </c>
      <c r="L131" s="250">
        <v>0</v>
      </c>
      <c r="M131" s="250">
        <v>0</v>
      </c>
      <c r="N131" s="250">
        <v>0</v>
      </c>
      <c r="O131" s="250">
        <v>-27.5</v>
      </c>
      <c r="P131" s="250">
        <f ca="1">SUMIF($D$4:$O$4,"&lt;"&amp;MONTH(TODAY()),$D131:$O131)</f>
        <v>-35.723019999999998</v>
      </c>
      <c r="Q131" s="251">
        <v>0</v>
      </c>
      <c r="R131" s="250">
        <v>-13</v>
      </c>
      <c r="S131" s="250">
        <v>-6.5</v>
      </c>
      <c r="T131" s="250">
        <v>-6.5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-26</v>
      </c>
      <c r="AD131" s="250">
        <v>-4.7417264999999995</v>
      </c>
      <c r="AE131" s="250">
        <v>-4.7417264999999995</v>
      </c>
      <c r="AF131" s="250">
        <v>-4.7417264999999995</v>
      </c>
      <c r="AG131" s="250">
        <v>-4.7417264999999995</v>
      </c>
      <c r="AH131" s="250">
        <v>-4.7417264999999995</v>
      </c>
      <c r="AI131" s="250">
        <v>-4.7417264999999995</v>
      </c>
      <c r="AJ131" s="250">
        <v>-4.7417264999999995</v>
      </c>
      <c r="AK131" s="250">
        <v>-4.7417264999999995</v>
      </c>
      <c r="AL131" s="250">
        <v>-4.7417264999999995</v>
      </c>
      <c r="AM131" s="250">
        <v>-4.7417264999999995</v>
      </c>
      <c r="AN131" s="250">
        <v>-4.7417264999999995</v>
      </c>
      <c r="AO131" s="253">
        <v>-4.7417264999999995</v>
      </c>
      <c r="AP131" s="5"/>
      <c r="AQ131" s="254">
        <v>-4.7417264999999995</v>
      </c>
      <c r="AR131" s="253">
        <f ca="1">SUMIF($AD$4:$AO$4,"&lt;"&amp;MONTH(TODAY()),$AD131:$AO131)</f>
        <v>-23.708632499999997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0.37080871281799999</v>
      </c>
      <c r="AV131" s="45">
        <f ca="1">IFERROR(($AC131/$AR131)-1,"")</f>
        <v>9.6646970254400166E-2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 t="str">
        <f t="shared" ref="D132:AO132" si="249">IFERROR(D131/D$11,"")</f>
        <v/>
      </c>
      <c r="E132" s="260" t="str">
        <f t="shared" si="249"/>
        <v/>
      </c>
      <c r="F132" s="260">
        <f t="shared" si="249"/>
        <v>-446537.75</v>
      </c>
      <c r="G132" s="261">
        <f t="shared" si="249"/>
        <v>0</v>
      </c>
      <c r="H132" s="261">
        <f t="shared" si="249"/>
        <v>0</v>
      </c>
      <c r="I132" s="261">
        <f t="shared" si="249"/>
        <v>0</v>
      </c>
      <c r="J132" s="261">
        <f t="shared" si="249"/>
        <v>0</v>
      </c>
      <c r="K132" s="261">
        <f t="shared" si="249"/>
        <v>0</v>
      </c>
      <c r="L132" s="261">
        <f t="shared" si="249"/>
        <v>0</v>
      </c>
      <c r="M132" s="261">
        <f t="shared" si="249"/>
        <v>0</v>
      </c>
      <c r="N132" s="261">
        <f t="shared" si="249"/>
        <v>0</v>
      </c>
      <c r="O132" s="261">
        <f t="shared" si="249"/>
        <v>-4.3261046845567488E-3</v>
      </c>
      <c r="P132" s="261">
        <f t="shared" ca="1" si="249"/>
        <v>-2.3600788125689921E-2</v>
      </c>
      <c r="Q132" s="262">
        <f t="shared" si="249"/>
        <v>0</v>
      </c>
      <c r="R132" s="261">
        <f t="shared" si="249"/>
        <v>-2.4743706213727823E-3</v>
      </c>
      <c r="S132" s="261">
        <f t="shared" si="249"/>
        <v>-7.1930112118771534E-4</v>
      </c>
      <c r="T132" s="261">
        <f t="shared" si="249"/>
        <v>-9.5071970446974539E-4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-8.6374079223870161E-4</v>
      </c>
      <c r="AD132" s="261">
        <f t="shared" si="249"/>
        <v>-7.7494439199402953E-4</v>
      </c>
      <c r="AE132" s="261">
        <f t="shared" si="249"/>
        <v>-7.544585109443032E-4</v>
      </c>
      <c r="AF132" s="261">
        <f t="shared" si="249"/>
        <v>-7.3501245793762169E-4</v>
      </c>
      <c r="AG132" s="261">
        <f t="shared" si="249"/>
        <v>-7.1639396523636226E-4</v>
      </c>
      <c r="AH132" s="261">
        <f t="shared" si="249"/>
        <v>-6.9888238723763915E-4</v>
      </c>
      <c r="AI132" s="261">
        <f t="shared" si="249"/>
        <v>-6.8119552298619612E-4</v>
      </c>
      <c r="AJ132" s="261">
        <f t="shared" si="249"/>
        <v>-6.649818891254699E-4</v>
      </c>
      <c r="AK132" s="261">
        <f t="shared" si="249"/>
        <v>-6.4931953389725863E-4</v>
      </c>
      <c r="AL132" s="261">
        <f t="shared" si="249"/>
        <v>-6.3380514809073692E-4</v>
      </c>
      <c r="AM132" s="261">
        <f t="shared" si="249"/>
        <v>-6.189874987934874E-4</v>
      </c>
      <c r="AN132" s="261">
        <f t="shared" si="249"/>
        <v>-6.0372123966705984E-4</v>
      </c>
      <c r="AO132" s="264">
        <f t="shared" si="249"/>
        <v>-5.8922034565968057E-4</v>
      </c>
      <c r="AP132" s="119"/>
      <c r="AQ132" s="265">
        <f>IFERROR(AQ131/AQ$11,"")</f>
        <v>-7.1639396523636226E-4</v>
      </c>
      <c r="AR132" s="264">
        <f ca="1">IFERROR(AR131/AR$11,"")</f>
        <v>-7.3495623585247518E-4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9.5071970446974539E-4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2.3432573923338313E-4</v>
      </c>
      <c r="AV132" s="45">
        <f ca="1">IF($AR132&lt;&gt;0,IFERROR(($AR132-$AC132),""),"")</f>
        <v>1.2878455638622643E-4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-5.9749999999999996</v>
      </c>
      <c r="H133" s="250">
        <v>0</v>
      </c>
      <c r="I133" s="250">
        <v>0</v>
      </c>
      <c r="J133" s="250">
        <v>0</v>
      </c>
      <c r="K133" s="250">
        <v>0</v>
      </c>
      <c r="L133" s="250">
        <v>-21.515000000000001</v>
      </c>
      <c r="M133" s="250">
        <v>-21.588999999999999</v>
      </c>
      <c r="N133" s="250">
        <v>-2.6427799999999997</v>
      </c>
      <c r="O133" s="250">
        <v>0</v>
      </c>
      <c r="P133" s="250">
        <f ca="1">SUMIF($D$4:$O$4,"&lt;"&amp;MONTH(TODAY()),$D133:$O133)</f>
        <v>-5.9749999999999996</v>
      </c>
      <c r="Q133" s="251">
        <f>+Q135+Q137+Q139+Q141+Q143+Q145</f>
        <v>-1.28102</v>
      </c>
      <c r="R133" s="250">
        <v>-56.215340000000005</v>
      </c>
      <c r="S133" s="250">
        <v>0</v>
      </c>
      <c r="T133" s="250">
        <v>-3.5443000000000002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-61.040660000000003</v>
      </c>
      <c r="AD133" s="250">
        <v>-3.8791335</v>
      </c>
      <c r="AE133" s="250">
        <v>-3.8791335</v>
      </c>
      <c r="AF133" s="250">
        <v>-3.8791335</v>
      </c>
      <c r="AG133" s="250">
        <v>-3.8791335</v>
      </c>
      <c r="AH133" s="250">
        <v>-3.8791335</v>
      </c>
      <c r="AI133" s="250">
        <v>-3.8791335</v>
      </c>
      <c r="AJ133" s="250">
        <v>-3.8791335</v>
      </c>
      <c r="AK133" s="250">
        <v>-3.8791335</v>
      </c>
      <c r="AL133" s="250">
        <v>-3.8791335</v>
      </c>
      <c r="AM133" s="250">
        <v>-3.8791335</v>
      </c>
      <c r="AN133" s="250">
        <v>-3.8791335</v>
      </c>
      <c r="AO133" s="253">
        <v>-3.8791335</v>
      </c>
      <c r="AP133" s="5"/>
      <c r="AQ133" s="254">
        <v>-3.8791335</v>
      </c>
      <c r="AR133" s="253">
        <f ca="1">SUMIF($AD$4:$AO$4,"&lt;"&amp;MONTH(TODAY()),$AD133:$AO133)</f>
        <v>-19.395667500000002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-0.40681171548117145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-8.6316570440279961E-2</v>
      </c>
      <c r="AV133" s="45">
        <f ca="1">IFERROR(($AC133/$AR133)-1,"")</f>
        <v>2.1471286048804452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 t="str">
        <f t="shared" ref="D134:AO134" si="251">IFERROR(D133/D$11,"")</f>
        <v/>
      </c>
      <c r="E134" s="260" t="str">
        <f t="shared" si="251"/>
        <v/>
      </c>
      <c r="F134" s="260">
        <f t="shared" si="251"/>
        <v>0</v>
      </c>
      <c r="G134" s="261">
        <f t="shared" si="251"/>
        <v>-1.0825527750366191E-2</v>
      </c>
      <c r="H134" s="261">
        <f t="shared" si="251"/>
        <v>0</v>
      </c>
      <c r="I134" s="261">
        <f t="shared" si="251"/>
        <v>0</v>
      </c>
      <c r="J134" s="261">
        <f t="shared" si="251"/>
        <v>0</v>
      </c>
      <c r="K134" s="261">
        <f t="shared" si="251"/>
        <v>0</v>
      </c>
      <c r="L134" s="261">
        <f t="shared" si="251"/>
        <v>-6.5187688155407056E-3</v>
      </c>
      <c r="M134" s="261">
        <f t="shared" si="251"/>
        <v>-3.63730309622103E-3</v>
      </c>
      <c r="N134" s="261">
        <f t="shared" si="251"/>
        <v>-2.9112458393671607E-4</v>
      </c>
      <c r="O134" s="261">
        <f t="shared" si="251"/>
        <v>0</v>
      </c>
      <c r="P134" s="261">
        <f t="shared" ca="1" si="251"/>
        <v>-3.9474464659202185E-3</v>
      </c>
      <c r="Q134" s="262">
        <f t="shared" si="251"/>
        <v>-1.427433716236431E-4</v>
      </c>
      <c r="R134" s="261">
        <f t="shared" si="251"/>
        <v>-1.0699814289729404E-2</v>
      </c>
      <c r="S134" s="261">
        <f t="shared" si="251"/>
        <v>0</v>
      </c>
      <c r="T134" s="261">
        <f t="shared" si="251"/>
        <v>-5.1840551516186444E-4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-2.0278195395066626E-3</v>
      </c>
      <c r="AD134" s="261">
        <f t="shared" si="251"/>
        <v>-6.3397008486701465E-4</v>
      </c>
      <c r="AE134" s="261">
        <f t="shared" si="251"/>
        <v>-6.172109007476841E-4</v>
      </c>
      <c r="AF134" s="261">
        <f t="shared" si="251"/>
        <v>-6.0130238395301149E-4</v>
      </c>
      <c r="AG134" s="261">
        <f t="shared" si="251"/>
        <v>-5.8607088151250574E-4</v>
      </c>
      <c r="AH134" s="261">
        <f t="shared" si="251"/>
        <v>-5.7174492896068518E-4</v>
      </c>
      <c r="AI134" s="261">
        <f t="shared" si="251"/>
        <v>-5.5727557742222666E-4</v>
      </c>
      <c r="AJ134" s="261">
        <f t="shared" si="251"/>
        <v>-5.4401145300132694E-4</v>
      </c>
      <c r="AK134" s="261">
        <f t="shared" si="251"/>
        <v>-5.311983211484765E-4</v>
      </c>
      <c r="AL134" s="261">
        <f t="shared" si="251"/>
        <v>-5.1850624080305747E-4</v>
      </c>
      <c r="AM134" s="261">
        <f t="shared" si="251"/>
        <v>-5.0638414987684902E-4</v>
      </c>
      <c r="AN134" s="261">
        <f t="shared" si="251"/>
        <v>-4.938950581510809E-4</v>
      </c>
      <c r="AO134" s="264">
        <f t="shared" si="251"/>
        <v>-4.8203209985435614E-4</v>
      </c>
      <c r="AP134" s="119"/>
      <c r="AQ134" s="265">
        <f>IFERROR(AQ133/AQ$11,"")</f>
        <v>-5.8607088151250574E-4</v>
      </c>
      <c r="AR134" s="264">
        <f ca="1">IFERROR(AR133/AR$11,"")</f>
        <v>-6.0125638953010857E-4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-1.0307122235204327E-2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-6.7665366350641294E-5</v>
      </c>
      <c r="AV134" s="45">
        <f ca="1">IF($AR134&lt;&gt;0,IFERROR(($AR134-$AC134),""),"")</f>
        <v>1.426563149976554E-3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-5.9749999999999996</v>
      </c>
      <c r="H135" s="268">
        <v>0</v>
      </c>
      <c r="I135" s="268">
        <v>0</v>
      </c>
      <c r="J135" s="268">
        <v>0</v>
      </c>
      <c r="K135" s="268">
        <v>0</v>
      </c>
      <c r="L135" s="268">
        <v>-21.515000000000001</v>
      </c>
      <c r="M135" s="268">
        <v>-21.588999999999999</v>
      </c>
      <c r="N135" s="268">
        <v>-2.6427799999999997</v>
      </c>
      <c r="O135" s="268">
        <v>0</v>
      </c>
      <c r="P135" s="268">
        <f ca="1">SUMIF($D$4:$O$4,"&lt;"&amp;MONTH(TODAY()),$D135:$O135)</f>
        <v>-5.9749999999999996</v>
      </c>
      <c r="Q135" s="269">
        <v>-1.28102</v>
      </c>
      <c r="R135" s="268">
        <v>-56.215340000000005</v>
      </c>
      <c r="S135" s="268">
        <v>0</v>
      </c>
      <c r="T135" s="268">
        <v>-3.5443000000000002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-61.040660000000003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-0.40681171548117145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 t="str">
        <f t="shared" ref="D136:AO136" si="253">IFERROR(D135/D$11,"")</f>
        <v/>
      </c>
      <c r="E136" s="276" t="str">
        <f t="shared" si="253"/>
        <v/>
      </c>
      <c r="F136" s="276">
        <f t="shared" si="253"/>
        <v>0</v>
      </c>
      <c r="G136" s="276">
        <f t="shared" si="253"/>
        <v>-1.0825527750366191E-2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-6.5187688155407056E-3</v>
      </c>
      <c r="M136" s="276">
        <f t="shared" si="253"/>
        <v>-3.63730309622103E-3</v>
      </c>
      <c r="N136" s="276">
        <f t="shared" si="253"/>
        <v>-2.9112458393671607E-4</v>
      </c>
      <c r="O136" s="276">
        <f t="shared" si="253"/>
        <v>0</v>
      </c>
      <c r="P136" s="276">
        <f t="shared" ca="1" si="253"/>
        <v>-3.9474464659202185E-3</v>
      </c>
      <c r="Q136" s="277">
        <f t="shared" si="253"/>
        <v>-1.427433716236431E-4</v>
      </c>
      <c r="R136" s="276">
        <f t="shared" si="253"/>
        <v>-1.0699814289729404E-2</v>
      </c>
      <c r="S136" s="276">
        <f t="shared" si="253"/>
        <v>0</v>
      </c>
      <c r="T136" s="276">
        <f t="shared" si="253"/>
        <v>-5.1840551516186444E-4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-2.0278195395066626E-3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 t="str">
        <f t="shared" ref="D138:AO138" si="255">IFERROR(D137/D$11,"")</f>
        <v/>
      </c>
      <c r="E138" s="276" t="str">
        <f t="shared" si="255"/>
        <v/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 t="str">
        <f t="shared" ref="D140:AO140" si="257">IFERROR(D139/D$11,"")</f>
        <v/>
      </c>
      <c r="E140" s="276" t="str">
        <f t="shared" si="257"/>
        <v/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 t="str">
        <f t="shared" ref="D142:AO142" si="259">IFERROR(D141/D$11,"")</f>
        <v/>
      </c>
      <c r="E142" s="276" t="str">
        <f t="shared" si="259"/>
        <v/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 t="str">
        <f t="shared" ref="D144:AO144" si="261">IFERROR(D143/D$11,"")</f>
        <v/>
      </c>
      <c r="E144" s="276" t="str">
        <f t="shared" si="261"/>
        <v/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 t="str">
        <f t="shared" ref="D146:AO146" si="263">IFERROR(D145/D$11,"")</f>
        <v/>
      </c>
      <c r="E146" s="276" t="str">
        <f t="shared" si="263"/>
        <v/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-11.30542</v>
      </c>
      <c r="E147" s="250">
        <f t="shared" ref="E147:AB147" si="265">+E149+E151+E153</f>
        <v>-5.6527099999999999</v>
      </c>
      <c r="F147" s="250">
        <f t="shared" si="265"/>
        <v>-5.7218999999999998</v>
      </c>
      <c r="G147" s="250">
        <f t="shared" si="265"/>
        <v>-6.5446200000000001</v>
      </c>
      <c r="H147" s="250">
        <f t="shared" si="265"/>
        <v>0</v>
      </c>
      <c r="I147" s="250">
        <f t="shared" si="265"/>
        <v>-3.9227600000000002</v>
      </c>
      <c r="J147" s="250">
        <f t="shared" si="265"/>
        <v>0</v>
      </c>
      <c r="K147" s="250">
        <f t="shared" si="265"/>
        <v>0</v>
      </c>
      <c r="L147" s="250">
        <f t="shared" si="265"/>
        <v>0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-29.224650000000004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0</v>
      </c>
      <c r="AD147" s="250">
        <v>-105.47214935</v>
      </c>
      <c r="AE147" s="250">
        <v>-105.47214935</v>
      </c>
      <c r="AF147" s="250">
        <v>-105.47214935</v>
      </c>
      <c r="AG147" s="250">
        <v>-105.47214935</v>
      </c>
      <c r="AH147" s="250">
        <v>-105.47214935</v>
      </c>
      <c r="AI147" s="250">
        <v>-105.47214935</v>
      </c>
      <c r="AJ147" s="250">
        <v>-105.47214935</v>
      </c>
      <c r="AK147" s="250">
        <v>-105.47214935</v>
      </c>
      <c r="AL147" s="250">
        <v>-105.47214935</v>
      </c>
      <c r="AM147" s="250">
        <v>-105.47214935</v>
      </c>
      <c r="AN147" s="250">
        <v>-105.47214935</v>
      </c>
      <c r="AO147" s="253">
        <v>-105.47214935</v>
      </c>
      <c r="AP147" s="5"/>
      <c r="AQ147" s="254">
        <v>-105.47214935</v>
      </c>
      <c r="AR147" s="253">
        <f ca="1">SUMIF($AD$4:$AO$4,"&lt;"&amp;MONTH(TODAY()),$AD147:$AO147)</f>
        <v>-527.36074674999998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-1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-1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 t="str">
        <f t="shared" ref="D148:AO148" si="267">IFERROR(D147/D$11,"")</f>
        <v/>
      </c>
      <c r="E148" s="260" t="str">
        <f t="shared" si="267"/>
        <v/>
      </c>
      <c r="F148" s="260">
        <f t="shared" si="267"/>
        <v>-71523.75</v>
      </c>
      <c r="G148" s="261">
        <f t="shared" si="267"/>
        <v>-1.1857567435247128E-2</v>
      </c>
      <c r="H148" s="261">
        <f t="shared" si="267"/>
        <v>0</v>
      </c>
      <c r="I148" s="261">
        <f t="shared" si="267"/>
        <v>-1.7976167706468828E-3</v>
      </c>
      <c r="J148" s="261">
        <f t="shared" si="267"/>
        <v>0</v>
      </c>
      <c r="K148" s="261">
        <f t="shared" si="267"/>
        <v>0</v>
      </c>
      <c r="L148" s="261">
        <f t="shared" si="267"/>
        <v>0</v>
      </c>
      <c r="M148" s="261">
        <f t="shared" si="267"/>
        <v>0</v>
      </c>
      <c r="N148" s="261">
        <f t="shared" si="267"/>
        <v>0</v>
      </c>
      <c r="O148" s="261">
        <f t="shared" si="267"/>
        <v>0</v>
      </c>
      <c r="P148" s="261">
        <f t="shared" ca="1" si="267"/>
        <v>-1.930757177577495E-2</v>
      </c>
      <c r="Q148" s="262">
        <f t="shared" si="267"/>
        <v>0</v>
      </c>
      <c r="R148" s="261">
        <f t="shared" si="267"/>
        <v>0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0</v>
      </c>
      <c r="AD148" s="261">
        <f t="shared" si="267"/>
        <v>-1.7237403011400854E-2</v>
      </c>
      <c r="AE148" s="261">
        <f t="shared" si="267"/>
        <v>-1.6781727234731099E-2</v>
      </c>
      <c r="AF148" s="261">
        <f t="shared" si="267"/>
        <v>-1.6349180775759087E-2</v>
      </c>
      <c r="AG148" s="261">
        <f t="shared" si="267"/>
        <v>-1.593504207694145E-2</v>
      </c>
      <c r="AH148" s="261">
        <f t="shared" si="267"/>
        <v>-1.5545524931649434E-2</v>
      </c>
      <c r="AI148" s="261">
        <f t="shared" si="267"/>
        <v>-1.5152108823010234E-2</v>
      </c>
      <c r="AJ148" s="261">
        <f t="shared" si="267"/>
        <v>-1.4791462376602007E-2</v>
      </c>
      <c r="AK148" s="261">
        <f t="shared" si="267"/>
        <v>-1.4443078244830031E-2</v>
      </c>
      <c r="AL148" s="261">
        <f t="shared" si="267"/>
        <v>-1.4097985457032386E-2</v>
      </c>
      <c r="AM148" s="261">
        <f t="shared" si="267"/>
        <v>-1.3768390462530823E-2</v>
      </c>
      <c r="AN148" s="261">
        <f t="shared" si="267"/>
        <v>-1.3428816857305306E-2</v>
      </c>
      <c r="AO148" s="264">
        <f t="shared" si="267"/>
        <v>-1.31062675794305E-2</v>
      </c>
      <c r="AP148" s="56"/>
      <c r="AQ148" s="265">
        <f>IFERROR(AQ147/AQ$11,"")</f>
        <v>-1.593504207694145E-2</v>
      </c>
      <c r="AR148" s="264">
        <f ca="1">IFERROR(AR147/AR$11,"")</f>
        <v>-1.6347930205073215E-2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-1.1857567435247128E-2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-1.593504207694145E-2</v>
      </c>
      <c r="AV148" s="45">
        <f ca="1">IF($AR148&lt;&gt;0,IFERROR(($AR148-$AC148),""),"")</f>
        <v>-1.6347930205073215E-2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-105.47214935</v>
      </c>
      <c r="AE149" s="268">
        <v>-105.47214935</v>
      </c>
      <c r="AF149" s="268">
        <v>-105.47214935</v>
      </c>
      <c r="AG149" s="268">
        <v>-105.47214935</v>
      </c>
      <c r="AH149" s="268">
        <v>-105.47214935</v>
      </c>
      <c r="AI149" s="268">
        <v>-105.47214935</v>
      </c>
      <c r="AJ149" s="268">
        <v>-105.47214935</v>
      </c>
      <c r="AK149" s="268">
        <v>-105.47214935</v>
      </c>
      <c r="AL149" s="268">
        <v>-105.47214935</v>
      </c>
      <c r="AM149" s="268">
        <v>-105.47214935</v>
      </c>
      <c r="AN149" s="268">
        <v>-105.47214935</v>
      </c>
      <c r="AO149" s="271">
        <v>-105.47214935</v>
      </c>
      <c r="AP149" s="5"/>
      <c r="AQ149" s="272">
        <v>-105.47214935</v>
      </c>
      <c r="AR149" s="271">
        <f ca="1">SUMIF($AD$4:$AO$4,"&lt;"&amp;MONTH(TODAY()),$AD149:$AO149)</f>
        <v>-527.36074674999998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 t="str">
        <f t="shared" ref="D150:AO150" si="269">IFERROR(D149/D$11,"")</f>
        <v/>
      </c>
      <c r="E150" s="276" t="str">
        <f t="shared" si="269"/>
        <v/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-1.7237403011400854E-2</v>
      </c>
      <c r="AE150" s="276">
        <f t="shared" si="269"/>
        <v>-1.6781727234731099E-2</v>
      </c>
      <c r="AF150" s="276">
        <f t="shared" si="269"/>
        <v>-1.6349180775759087E-2</v>
      </c>
      <c r="AG150" s="276">
        <f t="shared" si="269"/>
        <v>-1.593504207694145E-2</v>
      </c>
      <c r="AH150" s="276">
        <f t="shared" si="269"/>
        <v>-1.5545524931649434E-2</v>
      </c>
      <c r="AI150" s="276">
        <f t="shared" si="269"/>
        <v>-1.5152108823010234E-2</v>
      </c>
      <c r="AJ150" s="276">
        <f t="shared" si="269"/>
        <v>-1.4791462376602007E-2</v>
      </c>
      <c r="AK150" s="276">
        <f t="shared" si="269"/>
        <v>-1.4443078244830031E-2</v>
      </c>
      <c r="AL150" s="276">
        <f t="shared" si="269"/>
        <v>-1.4097985457032386E-2</v>
      </c>
      <c r="AM150" s="276">
        <f t="shared" si="269"/>
        <v>-1.3768390462530823E-2</v>
      </c>
      <c r="AN150" s="276">
        <f t="shared" si="269"/>
        <v>-1.3428816857305306E-2</v>
      </c>
      <c r="AO150" s="279">
        <f t="shared" si="269"/>
        <v>-1.31062675794305E-2</v>
      </c>
      <c r="AP150" s="5"/>
      <c r="AQ150" s="280">
        <f>IFERROR(AQ149/AQ$11,"")</f>
        <v>-1.593504207694145E-2</v>
      </c>
      <c r="AR150" s="279">
        <f ca="1">IFERROR(AR149/AR$11,"")</f>
        <v>-1.6347930205073215E-2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-11.30542</v>
      </c>
      <c r="E151" s="268">
        <v>-5.6527099999999999</v>
      </c>
      <c r="F151" s="268">
        <v>-5.7218999999999998</v>
      </c>
      <c r="G151" s="268">
        <v>-6.5446200000000001</v>
      </c>
      <c r="H151" s="268">
        <v>0</v>
      </c>
      <c r="I151" s="268">
        <v>-3.9227600000000002</v>
      </c>
      <c r="J151" s="268">
        <v>0</v>
      </c>
      <c r="K151" s="268">
        <v>0</v>
      </c>
      <c r="L151" s="268">
        <v>0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-29.224650000000004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>-1</v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 t="str">
        <f t="shared" ref="D152:AO152" si="271">IFERROR(D151/D$11,"")</f>
        <v/>
      </c>
      <c r="E152" s="276" t="str">
        <f t="shared" si="271"/>
        <v/>
      </c>
      <c r="F152" s="276">
        <f t="shared" si="271"/>
        <v>-71523.75</v>
      </c>
      <c r="G152" s="276">
        <f t="shared" si="271"/>
        <v>-1.1857567435247128E-2</v>
      </c>
      <c r="H152" s="276">
        <f t="shared" si="271"/>
        <v>0</v>
      </c>
      <c r="I152" s="276">
        <f t="shared" si="271"/>
        <v>-1.7976167706468828E-3</v>
      </c>
      <c r="J152" s="276">
        <f t="shared" si="271"/>
        <v>0</v>
      </c>
      <c r="K152" s="276">
        <f t="shared" si="271"/>
        <v>0</v>
      </c>
      <c r="L152" s="276">
        <f t="shared" si="271"/>
        <v>0</v>
      </c>
      <c r="M152" s="276">
        <f t="shared" si="271"/>
        <v>0</v>
      </c>
      <c r="N152" s="276">
        <f t="shared" si="271"/>
        <v>0</v>
      </c>
      <c r="O152" s="276">
        <f t="shared" si="271"/>
        <v>0</v>
      </c>
      <c r="P152" s="276">
        <f t="shared" ca="1" si="271"/>
        <v>-1.930757177577495E-2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 t="str">
        <f t="shared" ref="D154:AO154" si="273">IFERROR(D153/D$11,"")</f>
        <v/>
      </c>
      <c r="E154" s="276" t="str">
        <f t="shared" si="273"/>
        <v/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 t="str">
        <f t="shared" ref="D156:AO156" si="275">IFERROR(D155/D$11,"")</f>
        <v/>
      </c>
      <c r="E156" s="260" t="str">
        <f t="shared" si="275"/>
        <v/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-18.152720000000002</v>
      </c>
      <c r="E157" s="250">
        <v>-31.351419999999997</v>
      </c>
      <c r="F157" s="250">
        <v>-80.302820000000011</v>
      </c>
      <c r="G157" s="250">
        <v>-53.520569999999999</v>
      </c>
      <c r="H157" s="250">
        <v>-1.05264</v>
      </c>
      <c r="I157" s="250">
        <v>-32.637680000000003</v>
      </c>
      <c r="J157" s="250">
        <v>-20.33136</v>
      </c>
      <c r="K157" s="250">
        <v>-22.627620000000004</v>
      </c>
      <c r="L157" s="250">
        <v>-24.30228</v>
      </c>
      <c r="M157" s="250">
        <v>-24.117280000000001</v>
      </c>
      <c r="N157" s="250">
        <v>-26.746179999999999</v>
      </c>
      <c r="O157" s="250">
        <v>-69.153950000000009</v>
      </c>
      <c r="P157" s="250">
        <f ca="1">SUMIF($D$4:$O$4,"&lt;"&amp;MONTH(TODAY()),$D157:$O157)</f>
        <v>-184.38016999999999</v>
      </c>
      <c r="Q157" s="251">
        <v>-30.933029999999999</v>
      </c>
      <c r="R157" s="250">
        <v>-44.409239999999997</v>
      </c>
      <c r="S157" s="250">
        <v>-41.318040000000003</v>
      </c>
      <c r="T157" s="250">
        <v>-2.5710000000000002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-119.23131000000001</v>
      </c>
      <c r="AD157" s="250">
        <v>-37.060514333333337</v>
      </c>
      <c r="AE157" s="250">
        <v>-37.060514333333337</v>
      </c>
      <c r="AF157" s="250">
        <v>-37.060514333333337</v>
      </c>
      <c r="AG157" s="250">
        <v>-37.060514333333337</v>
      </c>
      <c r="AH157" s="250">
        <v>-37.060514333333337</v>
      </c>
      <c r="AI157" s="250">
        <v>-37.060514333333337</v>
      </c>
      <c r="AJ157" s="250">
        <v>-37.060514333333337</v>
      </c>
      <c r="AK157" s="250">
        <v>-37.060514333333337</v>
      </c>
      <c r="AL157" s="250">
        <v>-37.060514333333337</v>
      </c>
      <c r="AM157" s="250">
        <v>-37.060514333333337</v>
      </c>
      <c r="AN157" s="250">
        <v>-37.060514333333337</v>
      </c>
      <c r="AO157" s="253">
        <v>-37.060514333333337</v>
      </c>
      <c r="AP157" s="5"/>
      <c r="AQ157" s="254">
        <v>-37.060514333333337</v>
      </c>
      <c r="AR157" s="253">
        <f ca="1">SUMIF($AD$4:$AO$4,"&lt;"&amp;MONTH(TODAY()),$AD157:$AO157)</f>
        <v>-185.30257166666669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-0.95196239501933555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-0.93062697465891442</v>
      </c>
      <c r="AV157" s="45">
        <f ca="1">IFERROR(($AC157/$AR157)-1,"")</f>
        <v>-0.35655879501510435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 t="str">
        <f t="shared" ref="D158:AO158" si="277">IFERROR(D157/D$11,"")</f>
        <v/>
      </c>
      <c r="E158" s="260" t="str">
        <f t="shared" si="277"/>
        <v/>
      </c>
      <c r="F158" s="260">
        <f t="shared" si="277"/>
        <v>-1003785.2500000002</v>
      </c>
      <c r="G158" s="261">
        <f t="shared" si="277"/>
        <v>-9.6968772510529933E-2</v>
      </c>
      <c r="H158" s="261">
        <f t="shared" si="277"/>
        <v>-1.0945611217928843E-3</v>
      </c>
      <c r="I158" s="261">
        <f t="shared" si="277"/>
        <v>-1.4956316706351232E-2</v>
      </c>
      <c r="J158" s="261">
        <f t="shared" si="277"/>
        <v>-2.1545012075208571E-2</v>
      </c>
      <c r="K158" s="261">
        <f t="shared" si="277"/>
        <v>-1.8700729850635534E-2</v>
      </c>
      <c r="L158" s="261">
        <f t="shared" si="277"/>
        <v>-7.3632788756931716E-3</v>
      </c>
      <c r="M158" s="261">
        <f t="shared" si="277"/>
        <v>-4.0632663493644699E-3</v>
      </c>
      <c r="N158" s="261">
        <f t="shared" si="277"/>
        <v>-2.9463180909483637E-3</v>
      </c>
      <c r="O158" s="261">
        <f t="shared" si="277"/>
        <v>-1.0878808256385573E-2</v>
      </c>
      <c r="P158" s="261">
        <f t="shared" ca="1" si="277"/>
        <v>-0.12181269463636302</v>
      </c>
      <c r="Q158" s="262">
        <f t="shared" si="277"/>
        <v>-3.4468509443531721E-3</v>
      </c>
      <c r="R158" s="261">
        <f t="shared" si="277"/>
        <v>-8.4526860594994636E-3</v>
      </c>
      <c r="S158" s="261">
        <f t="shared" si="277"/>
        <v>-4.5723249995813647E-3</v>
      </c>
      <c r="T158" s="261">
        <f t="shared" si="277"/>
        <v>-3.7604620926026395E-4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-3.9609594676560857E-3</v>
      </c>
      <c r="AD158" s="261">
        <f t="shared" si="277"/>
        <v>-6.0568313560537546E-3</v>
      </c>
      <c r="AE158" s="261">
        <f t="shared" si="277"/>
        <v>-5.8967172524093661E-3</v>
      </c>
      <c r="AF158" s="261">
        <f t="shared" si="277"/>
        <v>-5.7447302649310953E-3</v>
      </c>
      <c r="AG158" s="261">
        <f t="shared" si="277"/>
        <v>-5.5992113456893198E-3</v>
      </c>
      <c r="AH158" s="261">
        <f t="shared" si="277"/>
        <v>-5.4623438803428973E-3</v>
      </c>
      <c r="AI158" s="261">
        <f t="shared" si="277"/>
        <v>-5.3241064079576125E-3</v>
      </c>
      <c r="AJ158" s="261">
        <f t="shared" si="277"/>
        <v>-5.197383449539226E-3</v>
      </c>
      <c r="AK158" s="261">
        <f t="shared" si="277"/>
        <v>-5.0749691895795078E-3</v>
      </c>
      <c r="AL158" s="261">
        <f t="shared" si="277"/>
        <v>-4.9537114330312423E-3</v>
      </c>
      <c r="AM158" s="261">
        <f t="shared" si="277"/>
        <v>-4.8378992485522297E-3</v>
      </c>
      <c r="AN158" s="261">
        <f t="shared" si="277"/>
        <v>-4.7185808072268288E-3</v>
      </c>
      <c r="AO158" s="264">
        <f t="shared" si="277"/>
        <v>-4.605244327316689E-3</v>
      </c>
      <c r="AP158" s="56"/>
      <c r="AQ158" s="265">
        <f>IFERROR(AQ157/AQ$11,"")</f>
        <v>-5.5992113456893198E-3</v>
      </c>
      <c r="AR158" s="264">
        <f ca="1">IFERROR(AR157/AR$11,"")</f>
        <v>-5.7442908428361229E-3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-9.6592726301269666E-2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-5.2231651364290557E-3</v>
      </c>
      <c r="AV158" s="45">
        <f ca="1">IF($AR158&lt;&gt;0,IFERROR(($AR158-$AC158),""),"")</f>
        <v>-1.7833313751800372E-3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-57.055999999999997</v>
      </c>
      <c r="E159" s="250">
        <v>-5.56</v>
      </c>
      <c r="F159" s="250">
        <v>0</v>
      </c>
      <c r="G159" s="250">
        <v>-42.966000000000001</v>
      </c>
      <c r="H159" s="250">
        <v>0</v>
      </c>
      <c r="I159" s="250">
        <v>0</v>
      </c>
      <c r="J159" s="250">
        <v>-9.8631600000000006</v>
      </c>
      <c r="K159" s="250">
        <v>0</v>
      </c>
      <c r="L159" s="250">
        <v>0</v>
      </c>
      <c r="M159" s="250">
        <v>0</v>
      </c>
      <c r="N159" s="250">
        <v>0</v>
      </c>
      <c r="O159" s="250">
        <v>0</v>
      </c>
      <c r="P159" s="250">
        <f ca="1">SUMIF($D$4:$O$4,"&lt;"&amp;MONTH(TODAY()),$D159:$O159)</f>
        <v>-105.58199999999999</v>
      </c>
      <c r="Q159" s="251">
        <v>0</v>
      </c>
      <c r="R159" s="250">
        <v>0</v>
      </c>
      <c r="S159" s="250">
        <v>-24.404790000000002</v>
      </c>
      <c r="T159" s="250">
        <v>-36.167299999999997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-60.572090000000003</v>
      </c>
      <c r="AD159" s="250">
        <v>-7.6963440000000007</v>
      </c>
      <c r="AE159" s="250">
        <v>-7.6963440000000007</v>
      </c>
      <c r="AF159" s="250">
        <v>-7.6963440000000007</v>
      </c>
      <c r="AG159" s="250">
        <v>-7.6963440000000007</v>
      </c>
      <c r="AH159" s="250">
        <v>-7.6963440000000007</v>
      </c>
      <c r="AI159" s="250">
        <v>-7.6963440000000007</v>
      </c>
      <c r="AJ159" s="250">
        <v>-7.6963440000000007</v>
      </c>
      <c r="AK159" s="250">
        <v>-7.6963440000000007</v>
      </c>
      <c r="AL159" s="250">
        <v>-7.6963440000000007</v>
      </c>
      <c r="AM159" s="250">
        <v>-7.6963440000000007</v>
      </c>
      <c r="AN159" s="250">
        <v>-7.6963440000000007</v>
      </c>
      <c r="AO159" s="253">
        <v>-7.6963440000000007</v>
      </c>
      <c r="AP159" s="5"/>
      <c r="AQ159" s="254">
        <v>-7.6963440000000007</v>
      </c>
      <c r="AR159" s="253">
        <f ca="1">SUMIF($AD$4:$AO$4,"&lt;"&amp;MONTH(TODAY()),$AD159:$AO159)</f>
        <v>-38.481720000000003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-0.15823441791183734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3.6992831921234286</v>
      </c>
      <c r="AV159" s="45">
        <f ca="1">IFERROR(($AC159/$AR159)-1,"")</f>
        <v>0.57404840532075996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 t="str">
        <f t="shared" ref="D160:AO160" si="279">IFERROR(D159/D$11,"")</f>
        <v/>
      </c>
      <c r="E160" s="260" t="str">
        <f t="shared" si="279"/>
        <v/>
      </c>
      <c r="F160" s="260">
        <f t="shared" si="279"/>
        <v>0</v>
      </c>
      <c r="G160" s="261">
        <f t="shared" si="279"/>
        <v>-7.7845962397026583E-2</v>
      </c>
      <c r="H160" s="261">
        <f t="shared" si="279"/>
        <v>0</v>
      </c>
      <c r="I160" s="261">
        <f t="shared" si="279"/>
        <v>0</v>
      </c>
      <c r="J160" s="261">
        <f t="shared" si="279"/>
        <v>-1.0451927529674068E-2</v>
      </c>
      <c r="K160" s="261">
        <f t="shared" si="279"/>
        <v>0</v>
      </c>
      <c r="L160" s="261">
        <f t="shared" si="279"/>
        <v>0</v>
      </c>
      <c r="M160" s="261">
        <f t="shared" si="279"/>
        <v>0</v>
      </c>
      <c r="N160" s="261">
        <f t="shared" si="279"/>
        <v>0</v>
      </c>
      <c r="O160" s="261">
        <f t="shared" si="279"/>
        <v>0</v>
      </c>
      <c r="P160" s="261">
        <f t="shared" ca="1" si="279"/>
        <v>-6.9753856529671712E-2</v>
      </c>
      <c r="Q160" s="262">
        <f t="shared" si="279"/>
        <v>0</v>
      </c>
      <c r="R160" s="261">
        <f t="shared" si="279"/>
        <v>0</v>
      </c>
      <c r="S160" s="261">
        <f t="shared" si="279"/>
        <v>-2.7006758168231916E-3</v>
      </c>
      <c r="T160" s="261">
        <f t="shared" si="279"/>
        <v>-5.2899945796105576E-3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-2.0122532693905362E-3</v>
      </c>
      <c r="AD160" s="261">
        <f t="shared" si="279"/>
        <v>-1.2578200412142915E-3</v>
      </c>
      <c r="AE160" s="261">
        <f t="shared" si="279"/>
        <v>-1.2245692015250401E-3</v>
      </c>
      <c r="AF160" s="261">
        <f t="shared" si="279"/>
        <v>-1.1930061171966514E-3</v>
      </c>
      <c r="AG160" s="261">
        <f t="shared" si="279"/>
        <v>-1.1627862543280567E-3</v>
      </c>
      <c r="AH160" s="261">
        <f t="shared" si="279"/>
        <v>-1.1343630358524647E-3</v>
      </c>
      <c r="AI160" s="261">
        <f t="shared" si="279"/>
        <v>-1.1056553084961085E-3</v>
      </c>
      <c r="AJ160" s="261">
        <f t="shared" si="279"/>
        <v>-1.0793387962126193E-3</v>
      </c>
      <c r="AK160" s="261">
        <f t="shared" si="279"/>
        <v>-1.0539170698252976E-3</v>
      </c>
      <c r="AL160" s="261">
        <f t="shared" si="279"/>
        <v>-1.0287355140953945E-3</v>
      </c>
      <c r="AM160" s="261">
        <f t="shared" si="279"/>
        <v>-1.0046848384052233E-3</v>
      </c>
      <c r="AN160" s="261">
        <f t="shared" si="279"/>
        <v>-9.7990601958677687E-4</v>
      </c>
      <c r="AO160" s="264">
        <f t="shared" si="279"/>
        <v>-9.5636947259522651E-4</v>
      </c>
      <c r="AP160" s="56"/>
      <c r="AQ160" s="265">
        <f>IFERROR(AQ159/AQ$11,"")</f>
        <v>-1.1627862543280567E-3</v>
      </c>
      <c r="AR160" s="264">
        <f ca="1">IFERROR(AR159/AR$11,"")</f>
        <v>-1.1929148625644654E-3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-7.2555967817416023E-2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4.1272083252825009E-3</v>
      </c>
      <c r="AV160" s="45">
        <f ca="1">IF($AR160&lt;&gt;0,IFERROR(($AR160-$AC160),""),"")</f>
        <v>8.1933840682607085E-4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-0.74</v>
      </c>
      <c r="E161" s="250">
        <v>0</v>
      </c>
      <c r="F161" s="250">
        <v>0</v>
      </c>
      <c r="G161" s="250">
        <v>-1.0961200000000002</v>
      </c>
      <c r="H161" s="250">
        <v>0</v>
      </c>
      <c r="I161" s="250">
        <v>0</v>
      </c>
      <c r="J161" s="250">
        <v>-1.8268700000000002</v>
      </c>
      <c r="K161" s="250">
        <v>-1.0961200000000002</v>
      </c>
      <c r="L161" s="250">
        <v>0</v>
      </c>
      <c r="M161" s="250">
        <v>-3.2</v>
      </c>
      <c r="N161" s="250">
        <v>0</v>
      </c>
      <c r="O161" s="250">
        <v>-391.51423999999997</v>
      </c>
      <c r="P161" s="250">
        <f ca="1">SUMIF($D$4:$O$4,"&lt;"&amp;MONTH(TODAY()),$D161:$O161)</f>
        <v>-1.8361200000000002</v>
      </c>
      <c r="Q161" s="251">
        <v>-118.98</v>
      </c>
      <c r="R161" s="250">
        <v>-103.28</v>
      </c>
      <c r="S161" s="250">
        <v>-66.08</v>
      </c>
      <c r="T161" s="250">
        <v>-73.95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-362.28999999999996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66.465241032003789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 t="str">
        <f t="shared" ref="D162:AO162" si="281">IFERROR(D161/D$11,"")</f>
        <v/>
      </c>
      <c r="E162" s="260" t="str">
        <f t="shared" si="281"/>
        <v/>
      </c>
      <c r="F162" s="260">
        <f t="shared" si="281"/>
        <v>0</v>
      </c>
      <c r="G162" s="261">
        <f t="shared" si="281"/>
        <v>-1.9859543895784757E-3</v>
      </c>
      <c r="H162" s="261">
        <f t="shared" si="281"/>
        <v>0</v>
      </c>
      <c r="I162" s="261">
        <f t="shared" si="281"/>
        <v>0</v>
      </c>
      <c r="J162" s="261">
        <f t="shared" si="281"/>
        <v>-1.9359224473835632E-3</v>
      </c>
      <c r="K162" s="261">
        <f t="shared" si="281"/>
        <v>-9.0589483135560098E-4</v>
      </c>
      <c r="L162" s="261">
        <f t="shared" si="281"/>
        <v>0</v>
      </c>
      <c r="M162" s="261">
        <f t="shared" si="281"/>
        <v>-5.391342770812589E-4</v>
      </c>
      <c r="N162" s="261">
        <f t="shared" si="281"/>
        <v>0</v>
      </c>
      <c r="O162" s="261">
        <f t="shared" si="281"/>
        <v>-6.1590239553988194E-2</v>
      </c>
      <c r="P162" s="261">
        <f t="shared" ca="1" si="281"/>
        <v>-1.2130519506285242E-3</v>
      </c>
      <c r="Q162" s="262">
        <f t="shared" si="281"/>
        <v>-1.3257877594246036E-2</v>
      </c>
      <c r="R162" s="261">
        <f t="shared" si="281"/>
        <v>-1.9657922905798535E-2</v>
      </c>
      <c r="S162" s="261">
        <f t="shared" si="281"/>
        <v>-7.3125258597052665E-3</v>
      </c>
      <c r="T162" s="261">
        <f t="shared" si="281"/>
        <v>-1.0816264945467335E-2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-1.2035563523852275E-2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8.8303105558888602E-3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0</v>
      </c>
      <c r="E163" s="250">
        <v>-4.0999999999999996</v>
      </c>
      <c r="F163" s="250">
        <v>-108.52466999999999</v>
      </c>
      <c r="G163" s="250">
        <v>-18.293730000000004</v>
      </c>
      <c r="H163" s="250">
        <v>0</v>
      </c>
      <c r="I163" s="250">
        <v>-1.0000000000000003E-5</v>
      </c>
      <c r="J163" s="250">
        <v>5.2999999999999998E-4</v>
      </c>
      <c r="K163" s="250">
        <v>-5.9999999999999995E-4</v>
      </c>
      <c r="L163" s="250">
        <v>-6.1405500000000002</v>
      </c>
      <c r="M163" s="250">
        <v>6.9100000000000021E-3</v>
      </c>
      <c r="N163" s="250">
        <v>-1.3970199999999999</v>
      </c>
      <c r="O163" s="250">
        <v>-3.5000000000000406E-4</v>
      </c>
      <c r="P163" s="250">
        <f ca="1">SUMIF($D$4:$O$4,"&lt;"&amp;MONTH(TODAY()),$D163:$O163)</f>
        <v>-130.91839999999999</v>
      </c>
      <c r="Q163" s="251">
        <v>-3.0000000000000004E-5</v>
      </c>
      <c r="R163" s="250">
        <v>-11.366029999999999</v>
      </c>
      <c r="S163" s="250">
        <v>-0.42755000000000004</v>
      </c>
      <c r="T163" s="250">
        <v>-4.31724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-16.110849999999999</v>
      </c>
      <c r="AD163" s="250">
        <v>-8.0762202500000004</v>
      </c>
      <c r="AE163" s="250">
        <v>-8.0762202500000004</v>
      </c>
      <c r="AF163" s="250">
        <v>-8.0762202500000004</v>
      </c>
      <c r="AG163" s="250">
        <v>-8.0762202500000004</v>
      </c>
      <c r="AH163" s="250">
        <v>-8.0762202500000004</v>
      </c>
      <c r="AI163" s="250">
        <v>-8.0762202500000004</v>
      </c>
      <c r="AJ163" s="250">
        <v>-8.0762202500000004</v>
      </c>
      <c r="AK163" s="250">
        <v>-8.0762202500000004</v>
      </c>
      <c r="AL163" s="250">
        <v>-8.0762202500000004</v>
      </c>
      <c r="AM163" s="250">
        <v>-8.0762202500000004</v>
      </c>
      <c r="AN163" s="250">
        <v>-8.0762202500000004</v>
      </c>
      <c r="AO163" s="253">
        <v>-8.0762202500000004</v>
      </c>
      <c r="AP163" s="5"/>
      <c r="AQ163" s="254">
        <v>-8.0762202500000004</v>
      </c>
      <c r="AR163" s="253">
        <f ca="1">SUMIF($AD$4:$AO$4,"&lt;"&amp;MONTH(TODAY()),$AD163:$AO163)</f>
        <v>-40.38110125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-0.76400438838880869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-0.46543805563004559</v>
      </c>
      <c r="AV163" s="45">
        <f ca="1">IFERROR(($AC163/$AR163)-1,"")</f>
        <v>-0.60102994962278311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 t="str">
        <f t="shared" ref="D164:AO164" si="283">IFERROR(D163/D$11,"")</f>
        <v/>
      </c>
      <c r="E164" s="260" t="str">
        <f t="shared" si="283"/>
        <v/>
      </c>
      <c r="F164" s="260">
        <f t="shared" si="283"/>
        <v>-1356558.375</v>
      </c>
      <c r="G164" s="261">
        <f t="shared" si="283"/>
        <v>-3.3144649669072226E-2</v>
      </c>
      <c r="H164" s="261">
        <f t="shared" si="283"/>
        <v>0</v>
      </c>
      <c r="I164" s="261">
        <f t="shared" si="283"/>
        <v>-4.5825305923555943E-9</v>
      </c>
      <c r="J164" s="261">
        <f t="shared" si="283"/>
        <v>5.6163760810199325E-7</v>
      </c>
      <c r="K164" s="261">
        <f t="shared" si="283"/>
        <v>-4.9587353466167971E-7</v>
      </c>
      <c r="L164" s="261">
        <f t="shared" si="283"/>
        <v>-1.8605078247858928E-3</v>
      </c>
      <c r="M164" s="261">
        <f t="shared" si="283"/>
        <v>1.1641930795723438E-6</v>
      </c>
      <c r="N164" s="261">
        <f t="shared" si="283"/>
        <v>-1.5389357655622908E-4</v>
      </c>
      <c r="O164" s="261">
        <f t="shared" si="283"/>
        <v>-5.5059514167086535E-8</v>
      </c>
      <c r="P164" s="261">
        <f t="shared" ca="1" si="283"/>
        <v>-8.6492615130364769E-2</v>
      </c>
      <c r="Q164" s="262">
        <f t="shared" si="283"/>
        <v>-3.3428839118119108E-9</v>
      </c>
      <c r="R164" s="261">
        <f t="shared" si="283"/>
        <v>-2.1633669779724373E-3</v>
      </c>
      <c r="S164" s="261">
        <f t="shared" si="283"/>
        <v>-4.7313414517508879E-5</v>
      </c>
      <c r="T164" s="261">
        <f t="shared" si="283"/>
        <v>-6.3145925183460982E-4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-5.3521532087072638E-4</v>
      </c>
      <c r="AD164" s="261">
        <f t="shared" si="283"/>
        <v>-1.3199035396170827E-3</v>
      </c>
      <c r="AE164" s="261">
        <f t="shared" si="283"/>
        <v>-1.2850115045381107E-3</v>
      </c>
      <c r="AF164" s="261">
        <f t="shared" si="283"/>
        <v>-1.2518905290716566E-3</v>
      </c>
      <c r="AG164" s="261">
        <f t="shared" si="283"/>
        <v>-1.2201790738077588E-3</v>
      </c>
      <c r="AH164" s="261">
        <f t="shared" si="283"/>
        <v>-1.1903529417348225E-3</v>
      </c>
      <c r="AI164" s="261">
        <f t="shared" si="283"/>
        <v>-1.1602282579879835E-3</v>
      </c>
      <c r="AJ164" s="261">
        <f t="shared" si="283"/>
        <v>-1.1326128149395322E-3</v>
      </c>
      <c r="AK164" s="261">
        <f t="shared" si="283"/>
        <v>-1.1059363226414687E-3</v>
      </c>
      <c r="AL164" s="261">
        <f t="shared" si="283"/>
        <v>-1.0795118553473422E-3</v>
      </c>
      <c r="AM164" s="261">
        <f t="shared" si="283"/>
        <v>-1.054274086085061E-3</v>
      </c>
      <c r="AN164" s="261">
        <f t="shared" si="283"/>
        <v>-1.0282722339962486E-3</v>
      </c>
      <c r="AO164" s="264">
        <f t="shared" si="283"/>
        <v>-1.0035739698037651E-3</v>
      </c>
      <c r="AP164" s="56"/>
      <c r="AQ164" s="265">
        <f>IFERROR(AQ163/AQ$11,"")</f>
        <v>-1.2201790738077588E-3</v>
      </c>
      <c r="AR164" s="264">
        <f ca="1">IFERROR(AR163/AR$11,"")</f>
        <v>-1.2517947702921155E-3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-3.2513190417237617E-2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-5.8871982197314897E-4</v>
      </c>
      <c r="AV164" s="45">
        <f ca="1">IF($AR164&lt;&gt;0,IFERROR(($AR164-$AC164),""),"")</f>
        <v>-7.1657944942138917E-4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-13.343910000000001</v>
      </c>
      <c r="E165" s="289">
        <f t="shared" ref="E165:AB165" si="285">E167+E169+E171+E173+E175</f>
        <v>-0.27750999999999998</v>
      </c>
      <c r="F165" s="289">
        <f t="shared" si="285"/>
        <v>-252.91956999999999</v>
      </c>
      <c r="G165" s="289">
        <f t="shared" si="285"/>
        <v>-74.776039999999995</v>
      </c>
      <c r="H165" s="289">
        <f t="shared" si="285"/>
        <v>-15.04354</v>
      </c>
      <c r="I165" s="289">
        <f t="shared" si="285"/>
        <v>-52.593100000000007</v>
      </c>
      <c r="J165" s="289">
        <f t="shared" si="285"/>
        <v>-10.704460000000001</v>
      </c>
      <c r="K165" s="289">
        <f t="shared" si="285"/>
        <v>-11.65822</v>
      </c>
      <c r="L165" s="289">
        <f t="shared" si="285"/>
        <v>-54.387689999999999</v>
      </c>
      <c r="M165" s="289">
        <f t="shared" si="285"/>
        <v>17.477900000000002</v>
      </c>
      <c r="N165" s="289">
        <f t="shared" si="285"/>
        <v>-22.969179999999998</v>
      </c>
      <c r="O165" s="289">
        <f t="shared" si="285"/>
        <v>-175.30040999999997</v>
      </c>
      <c r="P165" s="289">
        <f t="shared" ca="1" si="285"/>
        <v>-356.36057</v>
      </c>
      <c r="Q165" s="290">
        <f t="shared" si="285"/>
        <v>-69.989840000000001</v>
      </c>
      <c r="R165" s="289">
        <f t="shared" si="285"/>
        <v>-22.518090000000001</v>
      </c>
      <c r="S165" s="289">
        <f t="shared" si="285"/>
        <v>-44.217010000000002</v>
      </c>
      <c r="T165" s="289">
        <f t="shared" si="285"/>
        <v>-33.450389999999999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-170.17533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-0.5526589800690167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 t="str">
        <f t="shared" ref="D166:AO166" si="287">IFERROR(D165/D$11,"")</f>
        <v/>
      </c>
      <c r="E166" s="260" t="str">
        <f t="shared" si="287"/>
        <v/>
      </c>
      <c r="F166" s="260">
        <f t="shared" si="287"/>
        <v>-3161494.625</v>
      </c>
      <c r="G166" s="261">
        <f t="shared" si="287"/>
        <v>-0.13547951398870164</v>
      </c>
      <c r="H166" s="261">
        <f t="shared" si="287"/>
        <v>-1.5642645176067914E-2</v>
      </c>
      <c r="I166" s="261">
        <f t="shared" si="287"/>
        <v>-2.41009489696817E-2</v>
      </c>
      <c r="J166" s="261">
        <f t="shared" si="287"/>
        <v>-1.1343447755515969E-2</v>
      </c>
      <c r="K166" s="261">
        <f t="shared" si="287"/>
        <v>-9.6350045987724803E-3</v>
      </c>
      <c r="L166" s="261">
        <f t="shared" si="287"/>
        <v>-1.6478771904313041E-2</v>
      </c>
      <c r="M166" s="261">
        <f t="shared" si="287"/>
        <v>2.9446671816870419E-3</v>
      </c>
      <c r="N166" s="261">
        <f t="shared" si="287"/>
        <v>-2.5302495746401667E-3</v>
      </c>
      <c r="O166" s="261">
        <f t="shared" si="287"/>
        <v>-2.7577015451117043E-2</v>
      </c>
      <c r="P166" s="261">
        <f t="shared" ca="1" si="287"/>
        <v>-0.23543335106942503</v>
      </c>
      <c r="Q166" s="262">
        <f t="shared" si="287"/>
        <v>-7.79893033754299E-3</v>
      </c>
      <c r="R166" s="261">
        <f t="shared" si="287"/>
        <v>-4.2860077188790957E-3</v>
      </c>
      <c r="S166" s="261">
        <f t="shared" si="287"/>
        <v>-4.8931299797797577E-3</v>
      </c>
      <c r="T166" s="261">
        <f t="shared" si="287"/>
        <v>-4.8926069069534965E-3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-5.6533605520647113E-3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-0.13058690708174814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 t="str">
        <f t="shared" ref="D168:AO168" si="289">IFERROR(D167/D$11,"")</f>
        <v/>
      </c>
      <c r="E168" s="276" t="str">
        <f t="shared" si="289"/>
        <v/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-0.23901</v>
      </c>
      <c r="E169" s="268">
        <v>-0.27750999999999998</v>
      </c>
      <c r="F169" s="268">
        <v>-28.0366</v>
      </c>
      <c r="G169" s="268">
        <v>-3.4230900000000002</v>
      </c>
      <c r="H169" s="268">
        <v>-1.5435399999999999</v>
      </c>
      <c r="I169" s="268">
        <v>-40.419440000000002</v>
      </c>
      <c r="J169" s="268">
        <v>-6.204460000000001</v>
      </c>
      <c r="K169" s="268">
        <v>-7.5720100000000006</v>
      </c>
      <c r="L169" s="268">
        <v>-50.301479999999998</v>
      </c>
      <c r="M169" s="268">
        <v>23.477900000000002</v>
      </c>
      <c r="N169" s="268">
        <v>-8.0279799999999994</v>
      </c>
      <c r="O169" s="268">
        <v>-175.30040999999997</v>
      </c>
      <c r="P169" s="268">
        <f ca="1">SUMIF($D$4:$O$4,"&lt;"&amp;MONTH(TODAY()),$D169:$O169)</f>
        <v>-33.519750000000002</v>
      </c>
      <c r="Q169" s="269">
        <v>-28.259840000000001</v>
      </c>
      <c r="R169" s="268">
        <v>-0.29678999999999994</v>
      </c>
      <c r="S169" s="268">
        <v>-37.325099999999999</v>
      </c>
      <c r="T169" s="268">
        <v>-20.572360000000003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-86.454090000000008</v>
      </c>
      <c r="AD169" s="268">
        <v>-97.442397250000013</v>
      </c>
      <c r="AE169" s="268">
        <v>-97.442397250000013</v>
      </c>
      <c r="AF169" s="268">
        <v>-97.442397250000013</v>
      </c>
      <c r="AG169" s="268">
        <v>-97.442397250000013</v>
      </c>
      <c r="AH169" s="268">
        <v>-97.442397250000013</v>
      </c>
      <c r="AI169" s="268">
        <v>-97.442397250000013</v>
      </c>
      <c r="AJ169" s="268">
        <v>-97.442397250000013</v>
      </c>
      <c r="AK169" s="268">
        <v>-97.442397250000013</v>
      </c>
      <c r="AL169" s="268">
        <v>-97.442397250000013</v>
      </c>
      <c r="AM169" s="268">
        <v>-97.442397250000013</v>
      </c>
      <c r="AN169" s="268">
        <v>-97.442397250000013</v>
      </c>
      <c r="AO169" s="271">
        <v>-97.442397250000013</v>
      </c>
      <c r="AP169" s="5"/>
      <c r="AQ169" s="272">
        <v>-97.442397250000013</v>
      </c>
      <c r="AR169" s="271">
        <f ca="1">SUMIF($AD$4:$AO$4,"&lt;"&amp;MONTH(TODAY()),$AD169:$AO169)</f>
        <v>-487.21198625000005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5.009879962256325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-0.78887670479597116</v>
      </c>
      <c r="AV169" s="45">
        <f ca="1">IFERROR(($AC169/$AR169)-1,"")</f>
        <v>-0.82255344195157309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 t="str">
        <f t="shared" ref="D170:AO170" si="291">IFERROR(D169/D$11,"")</f>
        <v/>
      </c>
      <c r="E170" s="276" t="str">
        <f t="shared" si="291"/>
        <v/>
      </c>
      <c r="F170" s="276">
        <f t="shared" si="291"/>
        <v>-350457.50000000006</v>
      </c>
      <c r="G170" s="276">
        <f t="shared" si="291"/>
        <v>-6.2019674957323866E-3</v>
      </c>
      <c r="H170" s="276">
        <f t="shared" si="291"/>
        <v>-1.605011090146858E-3</v>
      </c>
      <c r="I170" s="276">
        <f t="shared" si="291"/>
        <v>-1.8522332032588136E-2</v>
      </c>
      <c r="J170" s="276">
        <f t="shared" si="291"/>
        <v>-6.574826554649988E-3</v>
      </c>
      <c r="K170" s="276">
        <f t="shared" si="291"/>
        <v>-6.2579322719893103E-3</v>
      </c>
      <c r="L170" s="276">
        <f t="shared" si="291"/>
        <v>-1.52407027283079E-2</v>
      </c>
      <c r="M170" s="276">
        <f t="shared" si="291"/>
        <v>3.9555439512144021E-3</v>
      </c>
      <c r="N170" s="276">
        <f t="shared" si="291"/>
        <v>-8.8434994110454823E-4</v>
      </c>
      <c r="O170" s="276">
        <f t="shared" si="291"/>
        <v>-2.7577015451117043E-2</v>
      </c>
      <c r="P170" s="276">
        <f t="shared" ca="1" si="291"/>
        <v>-2.2145174673812426E-2</v>
      </c>
      <c r="Q170" s="277">
        <f t="shared" si="291"/>
        <v>-3.1489788162126233E-3</v>
      </c>
      <c r="R170" s="276">
        <f t="shared" si="291"/>
        <v>-5.6489881285940614E-5</v>
      </c>
      <c r="S170" s="276">
        <f t="shared" si="291"/>
        <v>-4.1304594274528608E-3</v>
      </c>
      <c r="T170" s="276">
        <f t="shared" si="291"/>
        <v>-3.0090073876069563E-3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-2.8720740072644621E-3</v>
      </c>
      <c r="AD170" s="276">
        <f t="shared" si="291"/>
        <v>-1.5925093801032592E-2</v>
      </c>
      <c r="AE170" s="276">
        <f t="shared" si="291"/>
        <v>-1.5504109301132886E-2</v>
      </c>
      <c r="AF170" s="276">
        <f t="shared" si="291"/>
        <v>-1.5104493249464444E-2</v>
      </c>
      <c r="AG170" s="276">
        <f t="shared" si="291"/>
        <v>-1.4721883547704474E-2</v>
      </c>
      <c r="AH170" s="276">
        <f t="shared" si="291"/>
        <v>-1.436202092386357E-2</v>
      </c>
      <c r="AI170" s="276">
        <f t="shared" si="291"/>
        <v>-1.3998556170572564E-2</v>
      </c>
      <c r="AJ170" s="276">
        <f t="shared" si="291"/>
        <v>-1.3665366276232827E-2</v>
      </c>
      <c r="AK170" s="276">
        <f t="shared" si="291"/>
        <v>-1.3343505148220068E-2</v>
      </c>
      <c r="AL170" s="276">
        <f t="shared" si="291"/>
        <v>-1.3024684789254014E-2</v>
      </c>
      <c r="AM170" s="276">
        <f t="shared" si="291"/>
        <v>-1.2720182353456892E-2</v>
      </c>
      <c r="AN170" s="276">
        <f t="shared" si="291"/>
        <v>-1.2406460993458842E-2</v>
      </c>
      <c r="AO170" s="279">
        <f t="shared" si="291"/>
        <v>-1.2108467873369102E-2</v>
      </c>
      <c r="AP170" s="5"/>
      <c r="AQ170" s="280">
        <f>IFERROR(AQ169/AQ$11,"")</f>
        <v>-1.4721883547704474E-2</v>
      </c>
      <c r="AR170" s="279">
        <f ca="1">IFERROR(AR169/AR$11,"")</f>
        <v>-1.5103337886590802E-2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0</v>
      </c>
      <c r="E171" s="268">
        <v>0</v>
      </c>
      <c r="F171" s="268">
        <v>-224.88297</v>
      </c>
      <c r="G171" s="268">
        <v>-67.266739999999999</v>
      </c>
      <c r="H171" s="268">
        <v>0</v>
      </c>
      <c r="I171" s="268">
        <v>0</v>
      </c>
      <c r="J171" s="268">
        <v>0</v>
      </c>
      <c r="K171" s="268">
        <v>0</v>
      </c>
      <c r="L171" s="268">
        <v>0</v>
      </c>
      <c r="M171" s="268">
        <v>0</v>
      </c>
      <c r="N171" s="268">
        <v>-7.2</v>
      </c>
      <c r="O171" s="268">
        <v>0</v>
      </c>
      <c r="P171" s="268">
        <f ca="1">SUMIF($D$4:$O$4,"&lt;"&amp;MONTH(TODAY()),$D171:$O171)</f>
        <v>-292.14971000000003</v>
      </c>
      <c r="Q171" s="269">
        <v>-41.73</v>
      </c>
      <c r="R171" s="268">
        <v>0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-41.73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 t="str">
        <f t="shared" ref="D172:AO172" si="293">IFERROR(D171/D$11,"")</f>
        <v/>
      </c>
      <c r="E172" s="276" t="str">
        <f t="shared" si="293"/>
        <v/>
      </c>
      <c r="F172" s="276">
        <f t="shared" si="293"/>
        <v>-2811037.1250000005</v>
      </c>
      <c r="G172" s="276">
        <f t="shared" si="293"/>
        <v>-0.12187413565634603</v>
      </c>
      <c r="H172" s="276">
        <f t="shared" si="293"/>
        <v>0</v>
      </c>
      <c r="I172" s="276">
        <f t="shared" si="293"/>
        <v>0</v>
      </c>
      <c r="J172" s="276">
        <f t="shared" si="293"/>
        <v>0</v>
      </c>
      <c r="K172" s="276">
        <f t="shared" si="293"/>
        <v>0</v>
      </c>
      <c r="L172" s="276">
        <f t="shared" si="293"/>
        <v>0</v>
      </c>
      <c r="M172" s="276">
        <f t="shared" si="293"/>
        <v>0</v>
      </c>
      <c r="N172" s="276">
        <f t="shared" si="293"/>
        <v>-7.9314093656844531E-4</v>
      </c>
      <c r="O172" s="276">
        <f t="shared" si="293"/>
        <v>0</v>
      </c>
      <c r="P172" s="276">
        <f t="shared" ca="1" si="293"/>
        <v>-0.19301177242830406</v>
      </c>
      <c r="Q172" s="277">
        <f t="shared" si="293"/>
        <v>-4.6499515213303672E-3</v>
      </c>
      <c r="R172" s="276">
        <f t="shared" si="293"/>
        <v>0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-1.3863039715431159E-3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-13.104900000000001</v>
      </c>
      <c r="E173" s="268">
        <v>0</v>
      </c>
      <c r="F173" s="268">
        <v>0</v>
      </c>
      <c r="G173" s="268">
        <v>-4.0862100000000003</v>
      </c>
      <c r="H173" s="268">
        <v>-13.5</v>
      </c>
      <c r="I173" s="268">
        <v>-12.173660000000002</v>
      </c>
      <c r="J173" s="268">
        <v>-4.5</v>
      </c>
      <c r="K173" s="268">
        <v>-4.0862100000000003</v>
      </c>
      <c r="L173" s="268">
        <v>-4.0862100000000003</v>
      </c>
      <c r="M173" s="268">
        <v>-6</v>
      </c>
      <c r="N173" s="268">
        <v>-7.7412000000000001</v>
      </c>
      <c r="O173" s="268">
        <v>0</v>
      </c>
      <c r="P173" s="268">
        <f ca="1">SUMIF($D$4:$O$4,"&lt;"&amp;MONTH(TODAY()),$D173:$O173)</f>
        <v>-30.691110000000002</v>
      </c>
      <c r="Q173" s="269">
        <v>0</v>
      </c>
      <c r="R173" s="268">
        <v>-22.221299999999999</v>
      </c>
      <c r="S173" s="268">
        <v>-6.8919100000000002</v>
      </c>
      <c r="T173" s="268">
        <v>-8.5178999999999991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-37.63111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1.0845477838877589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 t="str">
        <f t="shared" ref="D174:AO174" si="295">IFERROR(D173/D$11,"")</f>
        <v/>
      </c>
      <c r="E174" s="307" t="str">
        <f t="shared" si="295"/>
        <v/>
      </c>
      <c r="F174" s="307">
        <f t="shared" si="295"/>
        <v>0</v>
      </c>
      <c r="G174" s="308">
        <f t="shared" si="295"/>
        <v>-7.4034108366232369E-3</v>
      </c>
      <c r="H174" s="308">
        <f t="shared" si="295"/>
        <v>-1.4037634085921055E-2</v>
      </c>
      <c r="I174" s="308">
        <f t="shared" si="295"/>
        <v>-5.5786169370935605E-3</v>
      </c>
      <c r="J174" s="308">
        <f t="shared" si="295"/>
        <v>-4.7686212008659808E-3</v>
      </c>
      <c r="K174" s="308">
        <f t="shared" si="295"/>
        <v>-3.3770723267831713E-3</v>
      </c>
      <c r="L174" s="308">
        <f t="shared" si="295"/>
        <v>-1.2380691760051402E-3</v>
      </c>
      <c r="M174" s="308">
        <f t="shared" si="295"/>
        <v>-1.0108767695273604E-3</v>
      </c>
      <c r="N174" s="308">
        <f t="shared" si="295"/>
        <v>-8.5275869696717344E-4</v>
      </c>
      <c r="O174" s="308">
        <f t="shared" si="295"/>
        <v>0</v>
      </c>
      <c r="P174" s="308">
        <f t="shared" ca="1" si="295"/>
        <v>-2.0276403967308565E-2</v>
      </c>
      <c r="Q174" s="309">
        <f t="shared" si="295"/>
        <v>0</v>
      </c>
      <c r="R174" s="308">
        <f t="shared" si="295"/>
        <v>-4.2295178375931549E-3</v>
      </c>
      <c r="S174" s="308">
        <f t="shared" si="295"/>
        <v>-7.6267055232689658E-4</v>
      </c>
      <c r="T174" s="308">
        <f t="shared" si="295"/>
        <v>-1.2458669801081298E-3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-1.2501355678546818E-3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-6.1575438565151068E-3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0</v>
      </c>
      <c r="M175" s="293">
        <v>0</v>
      </c>
      <c r="N175" s="293">
        <v>0</v>
      </c>
      <c r="O175" s="293">
        <v>0</v>
      </c>
      <c r="P175" s="293">
        <f ca="1">SUMIF($D$4:$O$4,"&lt;"&amp;MONTH(TODAY()),$D175:$O175)</f>
        <v>0</v>
      </c>
      <c r="Q175" s="311">
        <v>0</v>
      </c>
      <c r="R175" s="293">
        <v>0</v>
      </c>
      <c r="S175" s="293">
        <v>0</v>
      </c>
      <c r="T175" s="293">
        <v>-4.3601299999999998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-4.3601299999999998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 t="str">
        <f t="shared" ref="D176:AO176" si="297">IFERROR(D175/D$11,"")</f>
        <v/>
      </c>
      <c r="E176" s="313" t="str">
        <f t="shared" si="297"/>
        <v/>
      </c>
      <c r="F176" s="313">
        <f t="shared" si="297"/>
        <v>0</v>
      </c>
      <c r="G176" s="314">
        <f t="shared" si="297"/>
        <v>0</v>
      </c>
      <c r="H176" s="314">
        <f t="shared" si="297"/>
        <v>0</v>
      </c>
      <c r="I176" s="314">
        <f t="shared" si="297"/>
        <v>0</v>
      </c>
      <c r="J176" s="314">
        <f t="shared" si="297"/>
        <v>0</v>
      </c>
      <c r="K176" s="314">
        <f t="shared" si="297"/>
        <v>0</v>
      </c>
      <c r="L176" s="314">
        <f t="shared" si="297"/>
        <v>0</v>
      </c>
      <c r="M176" s="314">
        <f t="shared" si="297"/>
        <v>0</v>
      </c>
      <c r="N176" s="314">
        <f t="shared" si="297"/>
        <v>0</v>
      </c>
      <c r="O176" s="314">
        <f t="shared" si="297"/>
        <v>0</v>
      </c>
      <c r="P176" s="314">
        <f t="shared" ca="1" si="297"/>
        <v>0</v>
      </c>
      <c r="Q176" s="315">
        <f t="shared" si="297"/>
        <v>0</v>
      </c>
      <c r="R176" s="314">
        <f t="shared" si="297"/>
        <v>0</v>
      </c>
      <c r="S176" s="314">
        <f t="shared" si="297"/>
        <v>0</v>
      </c>
      <c r="T176" s="314">
        <f t="shared" si="297"/>
        <v>-6.3773253923841088E-4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-1.4484700540245114E-4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6.3773253923841088E-4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-1.96465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-14.658329999999999</v>
      </c>
      <c r="M177" s="324">
        <f t="shared" si="299"/>
        <v>-69.970230000000001</v>
      </c>
      <c r="N177" s="324">
        <f t="shared" si="299"/>
        <v>-101.44533</v>
      </c>
      <c r="O177" s="324">
        <f t="shared" si="299"/>
        <v>-513.13931000000002</v>
      </c>
      <c r="P177" s="324">
        <f ca="1">SUMIF($D$4:$O$4,"&lt;"&amp;MONTH(TODAY()),$D177:$O177)</f>
        <v>-1.96465</v>
      </c>
      <c r="Q177" s="325">
        <f t="shared" ref="Q177:AB177" si="300">+Q180+Q186+Q187</f>
        <v>-730.21648000000016</v>
      </c>
      <c r="R177" s="324">
        <f t="shared" si="300"/>
        <v>-886.09701999999993</v>
      </c>
      <c r="S177" s="324">
        <f t="shared" si="300"/>
        <v>-293.62381000000005</v>
      </c>
      <c r="T177" s="324">
        <f t="shared" si="300"/>
        <v>-599.08228000000008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-2509.0195900000003</v>
      </c>
      <c r="AD177" s="327">
        <v>-675</v>
      </c>
      <c r="AE177" s="327">
        <v>-628.4098918555452</v>
      </c>
      <c r="AF177" s="327">
        <v>-433.35966220235719</v>
      </c>
      <c r="AG177" s="327">
        <v>-373.56309802351012</v>
      </c>
      <c r="AH177" s="327">
        <v>-309.13678489570555</v>
      </c>
      <c r="AI177" s="327">
        <v>-319.77714167058645</v>
      </c>
      <c r="AJ177" s="327">
        <v>-330.78373500426108</v>
      </c>
      <c r="AK177" s="327">
        <v>-342.16917060345838</v>
      </c>
      <c r="AL177" s="327">
        <v>-353.94648805797675</v>
      </c>
      <c r="AM177" s="327">
        <v>-366.12917577475429</v>
      </c>
      <c r="AN177" s="327">
        <v>-378.73118642596415</v>
      </c>
      <c r="AO177" s="328">
        <v>-391.76695292882704</v>
      </c>
      <c r="AP177" s="121"/>
      <c r="AQ177" s="329">
        <v>-373.56309802351012</v>
      </c>
      <c r="AR177" s="330">
        <f ca="1">SUMIF($AD$4:$AO$4,"&lt;"&amp;MONTH(TODAY()),$AD177:$AO177)</f>
        <v>-2419.4694369771182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0.60369769704152354</v>
      </c>
      <c r="AV177" s="45">
        <f ca="1">IFERROR(($AC177/$AR177)-1,"")</f>
        <v>3.7012310076859567E-2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 t="str">
        <f>IFERROR(D177/D$11,"")</f>
        <v/>
      </c>
      <c r="E178" s="336" t="str">
        <f t="shared" ref="E178:O178" si="302">IFERROR(E177/E$11,"")</f>
        <v/>
      </c>
      <c r="F178" s="336">
        <f t="shared" si="302"/>
        <v>0</v>
      </c>
      <c r="G178" s="337">
        <f t="shared" si="302"/>
        <v>0</v>
      </c>
      <c r="H178" s="337">
        <f t="shared" si="302"/>
        <v>-2.0428916894003556E-3</v>
      </c>
      <c r="I178" s="337">
        <f t="shared" si="302"/>
        <v>0</v>
      </c>
      <c r="J178" s="337">
        <f t="shared" si="302"/>
        <v>0</v>
      </c>
      <c r="K178" s="337">
        <f t="shared" si="302"/>
        <v>0</v>
      </c>
      <c r="L178" s="337">
        <f t="shared" si="302"/>
        <v>-4.4412858234675707E-3</v>
      </c>
      <c r="M178" s="337">
        <f t="shared" si="302"/>
        <v>-1.1788546677581066E-2</v>
      </c>
      <c r="N178" s="337">
        <f t="shared" si="302"/>
        <v>-1.1175061673152083E-2</v>
      </c>
      <c r="O178" s="337">
        <f t="shared" si="302"/>
        <v>-8.0723431738953383E-2</v>
      </c>
      <c r="P178" s="337">
        <f ca="1">IFERROR(P177/P$11,"")</f>
        <v>-1.2979666442293149E-3</v>
      </c>
      <c r="Q178" s="338">
        <f>IFERROR(Q177/Q$11,"")</f>
        <v>-8.1367630771064139E-2</v>
      </c>
      <c r="R178" s="337">
        <f t="shared" ref="R178:AB178" si="303">IFERROR(R177/R$11,"")</f>
        <v>-0.16865634107492081</v>
      </c>
      <c r="S178" s="337">
        <f t="shared" si="303"/>
        <v>-3.2492913190832112E-2</v>
      </c>
      <c r="T178" s="337">
        <f t="shared" si="303"/>
        <v>-8.7624512029947907E-2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-8.3351637246500868E-2</v>
      </c>
      <c r="AD178" s="337">
        <f t="shared" ref="AD178:AO178" si="305">IFERROR(AD177/AD$11,"")</f>
        <v>-0.1103158236975435</v>
      </c>
      <c r="AE178" s="337">
        <f t="shared" si="305"/>
        <v>-9.9986616957347771E-2</v>
      </c>
      <c r="AF178" s="337">
        <f t="shared" si="305"/>
        <v>-6.7174846648445877E-2</v>
      </c>
      <c r="AG178" s="337">
        <f t="shared" si="305"/>
        <v>-5.6439009938477537E-2</v>
      </c>
      <c r="AH178" s="337">
        <f t="shared" si="305"/>
        <v>-4.5563626289048781E-2</v>
      </c>
      <c r="AI178" s="337">
        <f t="shared" si="305"/>
        <v>-4.5939123072434918E-2</v>
      </c>
      <c r="AJ178" s="337">
        <f t="shared" si="305"/>
        <v>-4.6389262011445068E-2</v>
      </c>
      <c r="AK178" s="337">
        <f t="shared" si="305"/>
        <v>-4.685574471033898E-2</v>
      </c>
      <c r="AL178" s="337">
        <f t="shared" si="305"/>
        <v>-4.7310427178746436E-2</v>
      </c>
      <c r="AM178" s="337">
        <f t="shared" si="305"/>
        <v>-4.7794697300263166E-2</v>
      </c>
      <c r="AN178" s="337">
        <f t="shared" si="305"/>
        <v>-4.8220423799149835E-2</v>
      </c>
      <c r="AO178" s="340">
        <f t="shared" si="305"/>
        <v>-4.8682069584309276E-2</v>
      </c>
      <c r="AP178" s="119"/>
      <c r="AQ178" s="341">
        <f t="shared" ref="AQ178" si="306">IFERROR(AQ177/AQ$11,"")</f>
        <v>-5.6439009938477537E-2</v>
      </c>
      <c r="AR178" s="342">
        <f ca="1">IFERROR(AR177/AR$11,"")</f>
        <v>-7.5002392067986659E-2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8.7624512029947907E-2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3.118550209147037E-2</v>
      </c>
      <c r="AV178" s="45">
        <f ca="1">IF($AR178&lt;&gt;0,IFERROR(($AR178-$AC178),""),"")</f>
        <v>8.3492451785142086E-3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 t="str">
        <f t="shared" ref="D179:AO179" si="307">IFERROR(D180/D$11,"")</f>
        <v/>
      </c>
      <c r="E179" s="345" t="str">
        <f t="shared" si="307"/>
        <v/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-6.6466760043512509E-3</v>
      </c>
      <c r="P179" s="346">
        <f t="shared" ca="1" si="307"/>
        <v>0</v>
      </c>
      <c r="Q179" s="347">
        <f t="shared" si="307"/>
        <v>-1.4584314987444167E-2</v>
      </c>
      <c r="R179" s="346">
        <f t="shared" si="307"/>
        <v>-9.6034598766566615E-2</v>
      </c>
      <c r="S179" s="346">
        <f t="shared" si="307"/>
        <v>-6.0022699549856028E-2</v>
      </c>
      <c r="T179" s="346">
        <f t="shared" si="307"/>
        <v>-8.7624512029947907E-2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-5.9030592115889992E-2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8.7624512029947907E-2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-42.251309999999997</v>
      </c>
      <c r="P180" s="354">
        <f ca="1">SUMIF($D$4:$O$4,"&lt;"&amp;MONTH(TODAY()),$D180:$O180)</f>
        <v>0</v>
      </c>
      <c r="Q180" s="355">
        <f>Q181+Q183</f>
        <v>-130.88382999999999</v>
      </c>
      <c r="R180" s="356">
        <f t="shared" ref="R180:AB180" si="309">R181+R183</f>
        <v>-504.55246</v>
      </c>
      <c r="S180" s="356">
        <f t="shared" si="309"/>
        <v>-542.39808000000005</v>
      </c>
      <c r="T180" s="356">
        <f t="shared" si="309"/>
        <v>-599.08228000000008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-1776.9166500000001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-42.251309999999997</v>
      </c>
      <c r="P181" s="356">
        <f ca="1">SUMIF($D$4:$O$4,"&lt;"&amp;MONTH(TODAY()),$D181:$O181)</f>
        <v>0</v>
      </c>
      <c r="Q181" s="355">
        <v>-130.88382999999999</v>
      </c>
      <c r="R181" s="356">
        <v>-123.00790000000001</v>
      </c>
      <c r="S181" s="356">
        <v>-85.354089999999999</v>
      </c>
      <c r="T181" s="356">
        <v>-165.53153000000003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-504.77735000000001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 t="str">
        <f>IFERROR(D181/D$11,"")</f>
        <v/>
      </c>
      <c r="E182" s="345" t="str">
        <f t="shared" ref="E182:O182" si="311">IFERROR(E181/E$11,"")</f>
        <v/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-6.6466760043512509E-3</v>
      </c>
      <c r="P182" s="346">
        <f ca="1">IFERROR(P181/P$11,"")</f>
        <v>0</v>
      </c>
      <c r="Q182" s="347">
        <f>IFERROR(Q181/Q$11,"")</f>
        <v>-1.4584314987444167E-2</v>
      </c>
      <c r="R182" s="346">
        <f t="shared" ref="R182:AB182" si="312">IFERROR(R181/R$11,"")</f>
        <v>-2.3412856458212391E-2</v>
      </c>
      <c r="S182" s="346">
        <f t="shared" si="312"/>
        <v>-9.4454296361472564E-3</v>
      </c>
      <c r="T182" s="346">
        <f t="shared" si="312"/>
        <v>-2.4211398043388437E-2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-1.6769107238198168E-2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-381.54455999999999</v>
      </c>
      <c r="S183" s="356">
        <v>-457.04399000000001</v>
      </c>
      <c r="T183" s="356">
        <v>-433.55075000000005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-1272.1393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 t="str">
        <f>IFERROR(D183/D$11,"")</f>
        <v/>
      </c>
      <c r="E184" s="345" t="str">
        <f t="shared" ref="E184:O184" si="316">IFERROR(E183/E$11,"")</f>
        <v/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0</v>
      </c>
      <c r="Q184" s="347">
        <f>IFERROR(Q183/Q$11,"")</f>
        <v>0</v>
      </c>
      <c r="R184" s="346">
        <f t="shared" ref="R184:AB184" si="317">IFERROR(R183/R$11,"")</f>
        <v>-7.262174230835422E-2</v>
      </c>
      <c r="S184" s="346">
        <f t="shared" si="317"/>
        <v>-5.0577269913708763E-2</v>
      </c>
      <c r="T184" s="346">
        <f t="shared" si="317"/>
        <v>-6.3413113986559466E-2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-4.2261484877691817E-2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 t="str">
        <f t="shared" ref="D185:AO185" si="321">IFERROR(D186/D$11,"")</f>
        <v/>
      </c>
      <c r="E185" s="370" t="str">
        <f t="shared" si="321"/>
        <v/>
      </c>
      <c r="F185" s="370">
        <f t="shared" si="321"/>
        <v>0</v>
      </c>
      <c r="G185" s="371">
        <f t="shared" si="321"/>
        <v>0</v>
      </c>
      <c r="H185" s="371">
        <f t="shared" si="321"/>
        <v>-2.0428916894003556E-3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-4.4412858234675707E-3</v>
      </c>
      <c r="M185" s="371">
        <f t="shared" si="321"/>
        <v>-1.1788546677581066E-2</v>
      </c>
      <c r="N185" s="371">
        <f t="shared" si="321"/>
        <v>-1.1175061673152083E-2</v>
      </c>
      <c r="O185" s="371">
        <f t="shared" si="321"/>
        <v>-7.4076755734602123E-2</v>
      </c>
      <c r="P185" s="371">
        <f t="shared" ca="1" si="321"/>
        <v>-1.2979666442293149E-3</v>
      </c>
      <c r="Q185" s="372">
        <f t="shared" si="321"/>
        <v>-6.678331578361997E-2</v>
      </c>
      <c r="R185" s="371">
        <f t="shared" si="321"/>
        <v>-7.262174230835422E-2</v>
      </c>
      <c r="S185" s="371">
        <f t="shared" si="321"/>
        <v>2.7529786359023915E-2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-2.4321045130610872E-2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-1.96465</v>
      </c>
      <c r="I186" s="365">
        <v>0</v>
      </c>
      <c r="J186" s="365">
        <v>0</v>
      </c>
      <c r="K186" s="365">
        <v>0</v>
      </c>
      <c r="L186" s="365">
        <v>-14.658329999999999</v>
      </c>
      <c r="M186" s="365">
        <v>-69.970230000000001</v>
      </c>
      <c r="N186" s="365">
        <v>-101.44533</v>
      </c>
      <c r="O186" s="365">
        <v>-470.88799999999998</v>
      </c>
      <c r="P186" s="365">
        <f ca="1">SUMIF($D$4:$O$4,"&lt;"&amp;MONTH(TODAY()),$D186:$O186)</f>
        <v>-1.96465</v>
      </c>
      <c r="Q186" s="378">
        <v>-599.33265000000017</v>
      </c>
      <c r="R186" s="365">
        <v>-381.54455999999999</v>
      </c>
      <c r="S186" s="365">
        <v>248.77427000000003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-732.1029400000001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 t="str">
        <f>IFERROR(D187/D$11,"")</f>
        <v/>
      </c>
      <c r="E188" s="370" t="str">
        <f t="shared" ref="E188:O188" si="322">IFERROR(E187/E$11,"")</f>
        <v/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-252.72227999999996</v>
      </c>
      <c r="E189" s="71">
        <f t="shared" si="327"/>
        <v>-204.53593999999998</v>
      </c>
      <c r="F189" s="71">
        <f t="shared" si="327"/>
        <v>-747.83915000000002</v>
      </c>
      <c r="G189" s="71">
        <f t="shared" si="327"/>
        <v>-522.82283999999993</v>
      </c>
      <c r="H189" s="71">
        <f t="shared" si="327"/>
        <v>-337.53023000000007</v>
      </c>
      <c r="I189" s="71">
        <f t="shared" si="327"/>
        <v>-394.63742000000002</v>
      </c>
      <c r="J189" s="71">
        <f t="shared" si="327"/>
        <v>-338.83253999999999</v>
      </c>
      <c r="K189" s="71">
        <f t="shared" si="327"/>
        <v>-289.45141000000001</v>
      </c>
      <c r="L189" s="71">
        <f t="shared" si="327"/>
        <v>-464.86529999999999</v>
      </c>
      <c r="M189" s="71">
        <f t="shared" si="327"/>
        <v>-418.15183000000002</v>
      </c>
      <c r="N189" s="71">
        <f t="shared" si="327"/>
        <v>-481.47768000000002</v>
      </c>
      <c r="O189" s="71">
        <f t="shared" si="327"/>
        <v>-1485.3863699999999</v>
      </c>
      <c r="P189" s="71">
        <f ca="1">SUMIF($D$4:$O$4,"&lt;"&amp;MONTH(TODAY()),$D189:$O189)</f>
        <v>-2065.4504399999996</v>
      </c>
      <c r="Q189" s="109">
        <f t="shared" ref="Q189:AB189" si="328">Q35+Q129+Q177+Q165</f>
        <v>-1292.6400000000001</v>
      </c>
      <c r="R189" s="71">
        <f t="shared" si="328"/>
        <v>-1353.0196700000001</v>
      </c>
      <c r="S189" s="71">
        <f t="shared" si="328"/>
        <v>-1153.6996200000001</v>
      </c>
      <c r="T189" s="71">
        <f>T35+T129+T177+T165</f>
        <v>-963.85451999999998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-4763.2138100000002</v>
      </c>
      <c r="AD189" s="71">
        <v>-991.03071865477273</v>
      </c>
      <c r="AE189" s="71">
        <v>-944.79415626605669</v>
      </c>
      <c r="AF189" s="71">
        <v>-750.09775957337411</v>
      </c>
      <c r="AG189" s="71">
        <v>-690.65797069710925</v>
      </c>
      <c r="AH189" s="71">
        <v>-626.58456934634717</v>
      </c>
      <c r="AI189" s="71">
        <v>-637.599788489807</v>
      </c>
      <c r="AJ189" s="71">
        <v>-648.96753849536753</v>
      </c>
      <c r="AK189" s="71">
        <v>-660.71897795594771</v>
      </c>
      <c r="AL189" s="71">
        <v>-672.87667502996283</v>
      </c>
      <c r="AM189" s="71">
        <v>-685.44046240074545</v>
      </c>
      <c r="AN189" s="71">
        <v>-698.45467608189369</v>
      </c>
      <c r="AO189" s="71">
        <v>-711.90176035388401</v>
      </c>
      <c r="AP189" s="5"/>
      <c r="AQ189" s="72">
        <v>-690.65797069710925</v>
      </c>
      <c r="AR189" s="73">
        <f ca="1">SUMIF($AD$4:$AO$4,"&lt;"&amp;MONTH(TODAY()),$AD189:$AO189)</f>
        <v>-4003.1651745376598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0.84355855608756514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0.39555982974777271</v>
      </c>
      <c r="AV189" s="45">
        <f ca="1">IFERROR(($AC189/$AR189)-1,"")</f>
        <v>0.18986192233502353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 t="str">
        <f>IFERROR(D189/D$11,"")</f>
        <v/>
      </c>
      <c r="E190" s="47" t="str">
        <f>IFERROR(E189/E$11,"")</f>
        <v/>
      </c>
      <c r="F190" s="47">
        <f t="shared" ref="F190:O190" si="330">IFERROR(F189/F$11,"")</f>
        <v>-9347989.3750000019</v>
      </c>
      <c r="G190" s="48">
        <f t="shared" si="330"/>
        <v>-0.94725241220841216</v>
      </c>
      <c r="H190" s="48">
        <f t="shared" si="330"/>
        <v>-0.35097228605013142</v>
      </c>
      <c r="I190" s="48">
        <f t="shared" si="330"/>
        <v>-0.18084380500382832</v>
      </c>
      <c r="J190" s="48">
        <f t="shared" si="330"/>
        <v>-0.35905867417494897</v>
      </c>
      <c r="K190" s="48">
        <f t="shared" si="330"/>
        <v>-0.23921882298251182</v>
      </c>
      <c r="L190" s="48">
        <f t="shared" si="330"/>
        <v>-0.14084821850183477</v>
      </c>
      <c r="M190" s="48">
        <f t="shared" si="330"/>
        <v>-7.0449995180392327E-2</v>
      </c>
      <c r="N190" s="48">
        <f t="shared" si="330"/>
        <v>-5.3038841396111418E-2</v>
      </c>
      <c r="O190" s="48">
        <f t="shared" si="330"/>
        <v>-0.23367043395031797</v>
      </c>
      <c r="P190" s="48">
        <f ca="1">IFERROR(P189/P$11,"")</f>
        <v>-1.3645615129558759</v>
      </c>
      <c r="Q190" s="49">
        <f>IFERROR(Q189/Q$11,"")</f>
        <v>-0.1440381819921516</v>
      </c>
      <c r="R190" s="48">
        <f>IFERROR(R189/R$11,"")</f>
        <v>-0.25752862473749982</v>
      </c>
      <c r="S190" s="48">
        <f t="shared" ref="S190:AB190" si="331">IFERROR(S189/S$11,"")</f>
        <v>-0.12767037387382174</v>
      </c>
      <c r="T190" s="48">
        <f t="shared" si="331"/>
        <v>-0.14097776683172744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-0.15823777191737401</v>
      </c>
      <c r="AD190" s="107">
        <f t="shared" ref="AD190:AO190" si="333">IFERROR(AD189/AD$11,"")</f>
        <v>-0.16196499264884406</v>
      </c>
      <c r="AE190" s="107">
        <f t="shared" si="333"/>
        <v>-0.15032667790632137</v>
      </c>
      <c r="AF190" s="107">
        <f t="shared" si="333"/>
        <v>-0.11627224766285633</v>
      </c>
      <c r="AG190" s="107">
        <f t="shared" si="333"/>
        <v>-0.10434663455384899</v>
      </c>
      <c r="AH190" s="107">
        <f t="shared" si="333"/>
        <v>-9.2352209607838659E-2</v>
      </c>
      <c r="AI190" s="107">
        <f t="shared" si="333"/>
        <v>-9.1597463787968819E-2</v>
      </c>
      <c r="AJ190" s="107">
        <f t="shared" si="333"/>
        <v>-9.1011503875171984E-2</v>
      </c>
      <c r="AK190" s="107">
        <f t="shared" si="333"/>
        <v>-9.0477116046956546E-2</v>
      </c>
      <c r="AL190" s="107">
        <f t="shared" si="333"/>
        <v>-8.9940383669148416E-2</v>
      </c>
      <c r="AM190" s="107">
        <f t="shared" si="333"/>
        <v>-8.9477762454938922E-2</v>
      </c>
      <c r="AN190" s="107">
        <f t="shared" si="333"/>
        <v>-8.8927930131654717E-2</v>
      </c>
      <c r="AO190" s="107">
        <f t="shared" si="333"/>
        <v>-8.8462926174980916E-2</v>
      </c>
      <c r="AP190" s="56"/>
      <c r="AQ190" s="52">
        <f t="shared" ref="AQ190" si="334">IFERROR(AQ189/AQ$11,"")</f>
        <v>-0.10434663455384899</v>
      </c>
      <c r="AR190" s="224">
        <f ca="1">IFERROR(AR189/AR$11,"")</f>
        <v>-0.12409620032593259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-0.8062746453766847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3.6631132277878453E-2</v>
      </c>
      <c r="AV190" s="45">
        <f ca="1">IF($AR190&lt;&gt;0,IFERROR(($AR190-$AC190),""),"")</f>
        <v>3.4141571591441419E-2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-991.15078999999992</v>
      </c>
      <c r="E191" s="40">
        <f t="shared" si="335"/>
        <v>-479.09262000000001</v>
      </c>
      <c r="F191" s="40">
        <f t="shared" si="335"/>
        <v>-1975.0192099999999</v>
      </c>
      <c r="G191" s="40">
        <f t="shared" si="335"/>
        <v>-1616.1290300000001</v>
      </c>
      <c r="H191" s="40">
        <f t="shared" si="335"/>
        <v>-1319.6535400000002</v>
      </c>
      <c r="I191" s="40">
        <f t="shared" si="335"/>
        <v>-201.72951000000035</v>
      </c>
      <c r="J191" s="40">
        <f t="shared" si="335"/>
        <v>-3159.2274900000002</v>
      </c>
      <c r="K191" s="40">
        <f t="shared" si="335"/>
        <v>-1468.2617799999998</v>
      </c>
      <c r="L191" s="40">
        <f t="shared" si="335"/>
        <v>250.78719000000041</v>
      </c>
      <c r="M191" s="40">
        <f t="shared" si="335"/>
        <v>1519.3946599999961</v>
      </c>
      <c r="N191" s="40">
        <f t="shared" si="335"/>
        <v>4536.0136000000039</v>
      </c>
      <c r="O191" s="40">
        <f t="shared" si="335"/>
        <v>254.74375000000441</v>
      </c>
      <c r="P191" s="40">
        <f ca="1">SUMIF($D$4:$O$4,"&lt;"&amp;MONTH(TODAY()),$D191:$O191)</f>
        <v>-6381.0451899999998</v>
      </c>
      <c r="Q191" s="41">
        <f t="shared" ref="Q191:AB191" si="336">Q189+Q127</f>
        <v>5499.9948799999993</v>
      </c>
      <c r="R191" s="40">
        <f t="shared" si="336"/>
        <v>179.09130999999888</v>
      </c>
      <c r="S191" s="40">
        <f t="shared" si="336"/>
        <v>2618.910700000004</v>
      </c>
      <c r="T191" s="40">
        <f t="shared" si="336"/>
        <v>-175.21522000000198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8122.7816700000003</v>
      </c>
      <c r="AD191" s="40">
        <v>1029.8138981548416</v>
      </c>
      <c r="AE191" s="40">
        <v>1175.7369944060561</v>
      </c>
      <c r="AF191" s="40">
        <v>1470.2009058448482</v>
      </c>
      <c r="AG191" s="40">
        <v>1630.2378386688238</v>
      </c>
      <c r="AH191" s="40">
        <v>1793.8190158635152</v>
      </c>
      <c r="AI191" s="40">
        <v>1888.5008093204215</v>
      </c>
      <c r="AJ191" s="40">
        <v>1978.9655837256992</v>
      </c>
      <c r="AK191" s="40">
        <v>2070.4133928186939</v>
      </c>
      <c r="AL191" s="40">
        <v>2165.5083644701663</v>
      </c>
      <c r="AM191" s="40">
        <v>2260.4002683283115</v>
      </c>
      <c r="AN191" s="40">
        <v>2363.6117217219207</v>
      </c>
      <c r="AO191" s="40">
        <v>2466.1406944519067</v>
      </c>
      <c r="AP191" s="5"/>
      <c r="AQ191" s="43">
        <v>1630.2378386688238</v>
      </c>
      <c r="AR191" s="44">
        <f ca="1">SUMIF($AD$4:$AO$4,"&lt;"&amp;MONTH(TODAY()),$AD191:$AO191)</f>
        <v>7099.8086529380853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-0.89158339665490571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-1.1074783174846896</v>
      </c>
      <c r="AV191" s="45">
        <f ca="1">IFERROR(($AC191/$AR191)-1,"")</f>
        <v>0.14408458974997629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 t="e">
        <f t="shared" ref="D192:O192" si="338">D191/D11</f>
        <v>#DIV/0!</v>
      </c>
      <c r="E192" s="401" t="e">
        <f t="shared" si="338"/>
        <v>#DIV/0!</v>
      </c>
      <c r="F192" s="401">
        <f t="shared" si="338"/>
        <v>-24687740.125</v>
      </c>
      <c r="G192" s="402">
        <f t="shared" si="338"/>
        <v>-2.9281087301150457</v>
      </c>
      <c r="H192" s="402">
        <f t="shared" si="338"/>
        <v>-1.3722084084970658</v>
      </c>
      <c r="I192" s="402">
        <f t="shared" si="338"/>
        <v>-9.2443165095590515E-2</v>
      </c>
      <c r="J192" s="402">
        <f t="shared" si="338"/>
        <v>-3.3478131527050263</v>
      </c>
      <c r="K192" s="402">
        <f t="shared" si="338"/>
        <v>-1.2134535977620826</v>
      </c>
      <c r="L192" s="402">
        <f t="shared" si="338"/>
        <v>7.598529925675504E-2</v>
      </c>
      <c r="M192" s="402">
        <f t="shared" si="338"/>
        <v>0.25598679425631965</v>
      </c>
      <c r="N192" s="402">
        <f t="shared" si="338"/>
        <v>0.49968028819322335</v>
      </c>
      <c r="O192" s="402">
        <f t="shared" si="338"/>
        <v>4.0074477463148087E-2</v>
      </c>
      <c r="P192" s="402">
        <f ca="1">IFERROR(P191/P$11,"")</f>
        <v>-4.2157044827017085</v>
      </c>
      <c r="Q192" s="403">
        <f t="shared" ref="Q192:AB192" si="339">Q191/Q11</f>
        <v>0.61286147997999585</v>
      </c>
      <c r="R192" s="402">
        <f t="shared" si="339"/>
        <v>3.4087559692858684E-2</v>
      </c>
      <c r="S192" s="402">
        <f t="shared" si="339"/>
        <v>0.28981313889238575</v>
      </c>
      <c r="T192" s="402">
        <f t="shared" si="339"/>
        <v>-2.5627778796462049E-2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0.26984530287799247</v>
      </c>
      <c r="AD192" s="405">
        <f t="shared" ref="AD192:AO192" si="341">IFERROR(AD191/AD$11,"")</f>
        <v>0.16830336063722892</v>
      </c>
      <c r="AE192" s="405">
        <f t="shared" si="341"/>
        <v>0.18707211013999306</v>
      </c>
      <c r="AF192" s="405">
        <f t="shared" si="341"/>
        <v>0.22789504655469686</v>
      </c>
      <c r="AG192" s="405">
        <f t="shared" si="341"/>
        <v>0.24630112038775659</v>
      </c>
      <c r="AH192" s="405">
        <f t="shared" si="341"/>
        <v>0.26439072689640913</v>
      </c>
      <c r="AI192" s="405">
        <f t="shared" si="341"/>
        <v>0.27130166543027717</v>
      </c>
      <c r="AJ192" s="405">
        <f t="shared" si="341"/>
        <v>0.27753103692931341</v>
      </c>
      <c r="AK192" s="405">
        <f t="shared" si="341"/>
        <v>0.28351695510056857</v>
      </c>
      <c r="AL192" s="405">
        <f t="shared" si="341"/>
        <v>0.28945371472495163</v>
      </c>
      <c r="AM192" s="405">
        <f t="shared" si="341"/>
        <v>0.29507385302899053</v>
      </c>
      <c r="AN192" s="405">
        <f t="shared" si="341"/>
        <v>0.30093734818521312</v>
      </c>
      <c r="AO192" s="405">
        <f t="shared" si="341"/>
        <v>0.30644961754549893</v>
      </c>
      <c r="AP192" s="406"/>
      <c r="AQ192" s="407">
        <f t="shared" ref="AQ192" si="342">IFERROR(AQ191/AQ$11,"")</f>
        <v>0.24630112038775659</v>
      </c>
      <c r="AR192" s="408">
        <f ca="1">IFERROR(AR191/AR$11,"")</f>
        <v>0.22009066287716969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-2.9024809513185836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0.27192889918421864</v>
      </c>
      <c r="AV192" s="45">
        <f ca="1">IF($AR192&lt;&gt;0,IFERROR(($AR192-$AC192),""),"")</f>
        <v>-4.9754640000822775E-2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39" priority="20" operator="lessThan">
      <formula>0</formula>
    </cfRule>
  </conditionalFormatting>
  <conditionalFormatting sqref="AT47:AV48">
    <cfRule type="cellIs" dxfId="138" priority="19" operator="greaterThan">
      <formula>0</formula>
    </cfRule>
  </conditionalFormatting>
  <conditionalFormatting sqref="AT50:AV51">
    <cfRule type="cellIs" dxfId="137" priority="18" operator="greaterThan">
      <formula>0</formula>
    </cfRule>
  </conditionalFormatting>
  <conditionalFormatting sqref="AT57:AV57">
    <cfRule type="cellIs" dxfId="136" priority="17" operator="greaterThan">
      <formula>0</formula>
    </cfRule>
  </conditionalFormatting>
  <conditionalFormatting sqref="AT63:AV63">
    <cfRule type="cellIs" dxfId="135" priority="16" operator="greaterThan">
      <formula>0</formula>
    </cfRule>
  </conditionalFormatting>
  <conditionalFormatting sqref="AT67:AV67">
    <cfRule type="cellIs" dxfId="134" priority="15" operator="greaterThan">
      <formula>0</formula>
    </cfRule>
  </conditionalFormatting>
  <conditionalFormatting sqref="AT73:AV74">
    <cfRule type="cellIs" dxfId="133" priority="14" operator="greaterThan">
      <formula>0</formula>
    </cfRule>
  </conditionalFormatting>
  <conditionalFormatting sqref="AT85:AV86">
    <cfRule type="cellIs" dxfId="132" priority="13" operator="greaterThan">
      <formula>0</formula>
    </cfRule>
  </conditionalFormatting>
  <conditionalFormatting sqref="AT101:AV102">
    <cfRule type="cellIs" dxfId="131" priority="12" operator="greaterThan">
      <formula>0</formula>
    </cfRule>
  </conditionalFormatting>
  <conditionalFormatting sqref="AT115:AV118">
    <cfRule type="cellIs" dxfId="130" priority="11" operator="greaterThan">
      <formula>0</formula>
    </cfRule>
  </conditionalFormatting>
  <conditionalFormatting sqref="AT125:AV126">
    <cfRule type="cellIs" dxfId="129" priority="1" operator="greaterThan">
      <formula>0</formula>
    </cfRule>
  </conditionalFormatting>
  <conditionalFormatting sqref="AT127:AV128">
    <cfRule type="cellIs" dxfId="128" priority="3" operator="lessThan">
      <formula>0</formula>
    </cfRule>
  </conditionalFormatting>
  <conditionalFormatting sqref="AT129:AV134">
    <cfRule type="cellIs" dxfId="127" priority="10" operator="greaterThan">
      <formula>0</formula>
    </cfRule>
  </conditionalFormatting>
  <conditionalFormatting sqref="AT147:AV148">
    <cfRule type="cellIs" dxfId="126" priority="9" operator="greaterThan">
      <formula>0</formula>
    </cfRule>
  </conditionalFormatting>
  <conditionalFormatting sqref="AT155:AV166">
    <cfRule type="cellIs" dxfId="125" priority="8" operator="greaterThan">
      <formula>0</formula>
    </cfRule>
  </conditionalFormatting>
  <conditionalFormatting sqref="AT174:AV174">
    <cfRule type="cellIs" dxfId="124" priority="7" operator="greaterThan">
      <formula>0</formula>
    </cfRule>
  </conditionalFormatting>
  <conditionalFormatting sqref="AT176:AV179">
    <cfRule type="cellIs" dxfId="123" priority="6" operator="greaterThan">
      <formula>0</formula>
    </cfRule>
  </conditionalFormatting>
  <conditionalFormatting sqref="AT185:AV185">
    <cfRule type="cellIs" dxfId="122" priority="5" operator="greaterThan">
      <formula>0</formula>
    </cfRule>
  </conditionalFormatting>
  <conditionalFormatting sqref="AT189:AV190">
    <cfRule type="cellIs" dxfId="121" priority="4" operator="greaterThan">
      <formula>0</formula>
    </cfRule>
  </conditionalFormatting>
  <conditionalFormatting sqref="AT191:AV192">
    <cfRule type="cellIs" dxfId="120" priority="2" operator="lessThan">
      <formula>0</formula>
    </cfRule>
  </conditionalFormatting>
  <dataValidations count="2">
    <dataValidation type="list" allowBlank="1" showInputMessage="1" showErrorMessage="1" sqref="A1" xr:uid="{375D3F2D-2B15-4C2B-BDF1-2B5952DCD8D7}">
      <formula1>$A$1047993:$A$1048020</formula1>
    </dataValidation>
    <dataValidation type="list" allowBlank="1" showInputMessage="1" showErrorMessage="1" sqref="AT8" xr:uid="{58010834-6231-4B9C-8DAA-6F838FC58CBE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8E51-FD95-4502-9409-B844938A7EA3}">
  <sheetPr codeName="Hoja40">
    <pageSetUpPr fitToPage="1"/>
  </sheetPr>
  <dimension ref="A1:XFB1048576"/>
  <sheetViews>
    <sheetView showGridLines="0" topLeftCell="O1" zoomScale="91" zoomScaleNormal="115" workbookViewId="0">
      <selection activeCell="T12" sqref="T12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customWidth="1" outlineLevel="1"/>
    <col min="7" max="15" width="11.5546875" style="3" customWidth="1"/>
    <col min="16" max="16" width="11.5546875" style="3" customWidth="1" outlineLevel="1"/>
    <col min="17" max="19" width="11.5546875" style="3"/>
    <col min="20" max="20" width="11.5546875" style="3" customWidth="1"/>
    <col min="21" max="28" width="11.5546875" style="3" customWidth="1" outlineLevel="1"/>
    <col min="29" max="29" width="11.5546875" style="3"/>
    <col min="30" max="41" width="11.5546875" style="3" customWidth="1" outlineLevel="1"/>
    <col min="42" max="42" width="1" style="3" customWidth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customWidth="1" outlineLevel="1"/>
    <col min="56" max="56" width="11.6640625" style="3" bestFit="1" customWidth="1"/>
    <col min="57" max="57" width="1.33203125" style="3" customWidth="1"/>
    <col min="58" max="60" width="11.5546875" style="3" customWidth="1" outlineLevel="1"/>
    <col min="61" max="61" width="12.44140625" style="3" bestFit="1" customWidth="1"/>
    <col min="62" max="16384" width="11.5546875" style="3"/>
  </cols>
  <sheetData>
    <row r="1" spans="1:64" x14ac:dyDescent="0.3">
      <c r="A1" s="1" t="s">
        <v>151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-0.87976813267173604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INTL</v>
      </c>
      <c r="E7" s="25" t="str">
        <f t="shared" ref="E7:AV7" si="3">$A$1</f>
        <v>INTL</v>
      </c>
      <c r="F7" s="25" t="str">
        <f t="shared" si="3"/>
        <v>INTL</v>
      </c>
      <c r="G7" s="25" t="str">
        <f t="shared" si="3"/>
        <v>INTL</v>
      </c>
      <c r="H7" s="25" t="str">
        <f t="shared" si="3"/>
        <v>INTL</v>
      </c>
      <c r="I7" s="25" t="str">
        <f t="shared" si="3"/>
        <v>INTL</v>
      </c>
      <c r="J7" s="25" t="str">
        <f t="shared" si="3"/>
        <v>INTL</v>
      </c>
      <c r="K7" s="25" t="str">
        <f t="shared" si="3"/>
        <v>INTL</v>
      </c>
      <c r="L7" s="25" t="str">
        <f t="shared" si="3"/>
        <v>INTL</v>
      </c>
      <c r="M7" s="25" t="str">
        <f t="shared" si="3"/>
        <v>INTL</v>
      </c>
      <c r="N7" s="25" t="str">
        <f t="shared" si="3"/>
        <v>INTL</v>
      </c>
      <c r="O7" s="25" t="str">
        <f t="shared" si="3"/>
        <v>INTL</v>
      </c>
      <c r="P7" s="25" t="str">
        <f t="shared" si="3"/>
        <v>INTL</v>
      </c>
      <c r="Q7" s="26" t="str">
        <f t="shared" si="3"/>
        <v>INTL</v>
      </c>
      <c r="R7" s="25" t="str">
        <f t="shared" si="3"/>
        <v>INTL</v>
      </c>
      <c r="S7" s="25" t="str">
        <f t="shared" si="3"/>
        <v>INTL</v>
      </c>
      <c r="T7" s="25" t="str">
        <f t="shared" si="3"/>
        <v>INTL</v>
      </c>
      <c r="U7" s="25" t="str">
        <f t="shared" si="3"/>
        <v>INTL</v>
      </c>
      <c r="V7" s="25" t="str">
        <f t="shared" si="3"/>
        <v>INTL</v>
      </c>
      <c r="W7" s="25" t="str">
        <f t="shared" si="3"/>
        <v>INTL</v>
      </c>
      <c r="X7" s="25" t="str">
        <f t="shared" si="3"/>
        <v>INTL</v>
      </c>
      <c r="Y7" s="25" t="str">
        <f t="shared" si="3"/>
        <v>INTL</v>
      </c>
      <c r="Z7" s="25" t="str">
        <f t="shared" si="3"/>
        <v>INTL</v>
      </c>
      <c r="AA7" s="25" t="str">
        <f t="shared" si="3"/>
        <v>INTL</v>
      </c>
      <c r="AB7" s="25" t="str">
        <f t="shared" si="3"/>
        <v>INTL</v>
      </c>
      <c r="AC7" s="27" t="str">
        <f t="shared" si="3"/>
        <v>INTL</v>
      </c>
      <c r="AD7" s="25" t="str">
        <f t="shared" si="3"/>
        <v>INTL</v>
      </c>
      <c r="AE7" s="25" t="str">
        <f t="shared" si="3"/>
        <v>INTL</v>
      </c>
      <c r="AF7" s="25" t="str">
        <f t="shared" si="3"/>
        <v>INTL</v>
      </c>
      <c r="AG7" s="25" t="str">
        <f t="shared" si="3"/>
        <v>INTL</v>
      </c>
      <c r="AH7" s="25" t="str">
        <f t="shared" si="3"/>
        <v>INTL</v>
      </c>
      <c r="AI7" s="25" t="str">
        <f t="shared" si="3"/>
        <v>INTL</v>
      </c>
      <c r="AJ7" s="25" t="str">
        <f t="shared" si="3"/>
        <v>INTL</v>
      </c>
      <c r="AK7" s="25" t="str">
        <f t="shared" si="3"/>
        <v>INTL</v>
      </c>
      <c r="AL7" s="25" t="str">
        <f t="shared" si="3"/>
        <v>INTL</v>
      </c>
      <c r="AM7" s="25" t="str">
        <f t="shared" si="3"/>
        <v>INTL</v>
      </c>
      <c r="AN7" s="25" t="str">
        <f t="shared" si="3"/>
        <v>INTL</v>
      </c>
      <c r="AO7" s="25" t="str">
        <f t="shared" si="3"/>
        <v>INTL</v>
      </c>
      <c r="AQ7" s="28" t="str">
        <f t="shared" si="3"/>
        <v>INTL</v>
      </c>
      <c r="AR7" s="29" t="str">
        <f t="shared" si="3"/>
        <v>INTL</v>
      </c>
      <c r="AT7" s="25" t="str">
        <f t="shared" si="3"/>
        <v>INTL</v>
      </c>
      <c r="AU7" s="25" t="str">
        <f t="shared" si="3"/>
        <v>INTL</v>
      </c>
      <c r="AV7" s="25" t="str">
        <f t="shared" si="3"/>
        <v>INTL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0</v>
      </c>
      <c r="E9" s="40">
        <f>E11-E12</f>
        <v>0</v>
      </c>
      <c r="F9" s="40">
        <f t="shared" ref="F9:AB9" si="4">F11-F12</f>
        <v>0</v>
      </c>
      <c r="G9" s="40">
        <f>G11-G12</f>
        <v>0</v>
      </c>
      <c r="H9" s="40">
        <f t="shared" si="4"/>
        <v>0</v>
      </c>
      <c r="I9" s="40">
        <f t="shared" si="4"/>
        <v>0</v>
      </c>
      <c r="J9" s="40">
        <f t="shared" si="4"/>
        <v>0</v>
      </c>
      <c r="K9" s="40">
        <f t="shared" si="4"/>
        <v>0</v>
      </c>
      <c r="L9" s="40">
        <f t="shared" si="4"/>
        <v>0</v>
      </c>
      <c r="M9" s="40">
        <f t="shared" si="4"/>
        <v>0</v>
      </c>
      <c r="N9" s="40">
        <f t="shared" si="4"/>
        <v>0</v>
      </c>
      <c r="O9" s="40">
        <f t="shared" si="4"/>
        <v>0</v>
      </c>
      <c r="P9" s="40">
        <f t="shared" ca="1" si="4"/>
        <v>0</v>
      </c>
      <c r="Q9" s="41">
        <f t="shared" si="4"/>
        <v>0</v>
      </c>
      <c r="R9" s="40">
        <f t="shared" si="4"/>
        <v>0</v>
      </c>
      <c r="S9" s="40">
        <f t="shared" si="4"/>
        <v>106.99293000000002</v>
      </c>
      <c r="T9" s="40">
        <f t="shared" si="4"/>
        <v>1451.66362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1558.6565500000002</v>
      </c>
      <c r="AD9" s="40">
        <f>AD11-AD12</f>
        <v>0</v>
      </c>
      <c r="AE9" s="40">
        <f>AE11-AE12</f>
        <v>0</v>
      </c>
      <c r="AF9" s="40">
        <f t="shared" ref="AF9:AR9" si="6">AF11-AF12</f>
        <v>889.88828317771799</v>
      </c>
      <c r="AG9" s="40">
        <f>AG11-AG12</f>
        <v>1818.2603846545258</v>
      </c>
      <c r="AH9" s="40">
        <f t="shared" si="6"/>
        <v>2490.7202419945606</v>
      </c>
      <c r="AI9" s="40">
        <f t="shared" si="6"/>
        <v>2192.0584784534412</v>
      </c>
      <c r="AJ9" s="40">
        <f t="shared" si="6"/>
        <v>3222.7615927481997</v>
      </c>
      <c r="AK9" s="40">
        <f t="shared" si="6"/>
        <v>3898.7470325622771</v>
      </c>
      <c r="AL9" s="40">
        <f t="shared" si="6"/>
        <v>3614.6118766773752</v>
      </c>
      <c r="AM9" s="40">
        <f t="shared" si="6"/>
        <v>5182.5339176803682</v>
      </c>
      <c r="AN9" s="40">
        <f t="shared" si="6"/>
        <v>6246.8440589495785</v>
      </c>
      <c r="AO9" s="40">
        <f t="shared" si="6"/>
        <v>5339.6837409438431</v>
      </c>
      <c r="AP9" s="40">
        <f t="shared" si="6"/>
        <v>0</v>
      </c>
      <c r="AQ9" s="43">
        <f t="shared" si="6"/>
        <v>1818.2603846545258</v>
      </c>
      <c r="AR9" s="44">
        <f t="shared" ca="1" si="6"/>
        <v>5198.8689098268042</v>
      </c>
      <c r="AS9" s="5"/>
      <c r="AT9" s="45" t="str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/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-0.20161950826651265</v>
      </c>
      <c r="AV9" s="45">
        <f ca="1">IFERROR(($AC9/$AR9)-1,"")</f>
        <v>-0.70019314257879117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 t="str">
        <f>IFERROR(D12/D$11,"")</f>
        <v/>
      </c>
      <c r="E10" s="47" t="str">
        <f>IFERROR(E12/E$11,"")</f>
        <v/>
      </c>
      <c r="F10" s="47" t="str">
        <f>IFERROR(F12/F$11,"")</f>
        <v/>
      </c>
      <c r="G10" s="48" t="str">
        <f>IFERROR(G12/G$9,"")</f>
        <v/>
      </c>
      <c r="H10" s="48" t="str">
        <f t="shared" ref="H10:AP10" si="8">IFERROR(H12/H$9,"")</f>
        <v/>
      </c>
      <c r="I10" s="48" t="str">
        <f>IFERROR(I12/I$9,"")</f>
        <v/>
      </c>
      <c r="J10" s="48" t="str">
        <f t="shared" si="8"/>
        <v/>
      </c>
      <c r="K10" s="48" t="str">
        <f t="shared" si="8"/>
        <v/>
      </c>
      <c r="L10" s="48" t="str">
        <f t="shared" si="8"/>
        <v/>
      </c>
      <c r="M10" s="48" t="str">
        <f t="shared" si="8"/>
        <v/>
      </c>
      <c r="N10" s="48" t="str">
        <f t="shared" si="8"/>
        <v/>
      </c>
      <c r="O10" s="48" t="str">
        <f t="shared" si="8"/>
        <v/>
      </c>
      <c r="P10" s="48" t="str">
        <f t="shared" ca="1" si="8"/>
        <v/>
      </c>
      <c r="Q10" s="49" t="str">
        <f t="shared" si="8"/>
        <v/>
      </c>
      <c r="R10" s="48" t="str">
        <f t="shared" si="8"/>
        <v/>
      </c>
      <c r="S10" s="48">
        <f t="shared" si="8"/>
        <v>0</v>
      </c>
      <c r="T10" s="48">
        <f t="shared" si="8"/>
        <v>-0.17395116645549058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-0.16201040569200442</v>
      </c>
      <c r="AD10" s="48" t="str">
        <f t="shared" si="8"/>
        <v/>
      </c>
      <c r="AE10" s="48" t="str">
        <f t="shared" si="8"/>
        <v/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t="str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/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0</v>
      </c>
      <c r="E11" s="40">
        <f t="shared" si="10"/>
        <v>0</v>
      </c>
      <c r="F11" s="40">
        <f t="shared" si="10"/>
        <v>0</v>
      </c>
      <c r="G11" s="40">
        <f t="shared" si="10"/>
        <v>0</v>
      </c>
      <c r="H11" s="40">
        <f t="shared" si="10"/>
        <v>0</v>
      </c>
      <c r="I11" s="40">
        <f t="shared" si="10"/>
        <v>0</v>
      </c>
      <c r="J11" s="40">
        <f t="shared" si="10"/>
        <v>0</v>
      </c>
      <c r="K11" s="40">
        <f t="shared" si="10"/>
        <v>0</v>
      </c>
      <c r="L11" s="40">
        <f t="shared" si="10"/>
        <v>0</v>
      </c>
      <c r="M11" s="40">
        <f t="shared" si="10"/>
        <v>0</v>
      </c>
      <c r="N11" s="40">
        <f t="shared" si="10"/>
        <v>0</v>
      </c>
      <c r="O11" s="40">
        <f t="shared" si="10"/>
        <v>0</v>
      </c>
      <c r="P11" s="40">
        <f ca="1">SUMIF($D$4:$O$4,"&lt;"&amp;MONTH(TODAY()),$D11:$O11)</f>
        <v>0</v>
      </c>
      <c r="Q11" s="41">
        <f t="shared" ref="Q11:AB11" si="11">Q13+Q15+Q12+Q17+Q19+Q21</f>
        <v>0</v>
      </c>
      <c r="R11" s="40">
        <f t="shared" si="11"/>
        <v>0</v>
      </c>
      <c r="S11" s="40">
        <f t="shared" si="11"/>
        <v>106.99293000000002</v>
      </c>
      <c r="T11" s="40">
        <f t="shared" si="11"/>
        <v>1199.1450400000001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1306.1379700000002</v>
      </c>
      <c r="AD11" s="40">
        <v>0</v>
      </c>
      <c r="AE11" s="40">
        <v>0</v>
      </c>
      <c r="AF11" s="40">
        <v>889.88828317771799</v>
      </c>
      <c r="AG11" s="40">
        <v>1818.2603846545258</v>
      </c>
      <c r="AH11" s="40">
        <v>2490.7202419945606</v>
      </c>
      <c r="AI11" s="40">
        <v>2192.0584784534412</v>
      </c>
      <c r="AJ11" s="40">
        <v>3222.7615927481997</v>
      </c>
      <c r="AK11" s="40">
        <v>3898.7470325622771</v>
      </c>
      <c r="AL11" s="40">
        <v>3614.6118766773752</v>
      </c>
      <c r="AM11" s="40">
        <v>5182.5339176803682</v>
      </c>
      <c r="AN11" s="40">
        <v>6246.8440589495785</v>
      </c>
      <c r="AO11" s="40">
        <v>5339.6837409438431</v>
      </c>
      <c r="AP11" s="5"/>
      <c r="AQ11" s="43">
        <v>1818.2603846545258</v>
      </c>
      <c r="AR11" s="44">
        <f ca="1">SUMIF($AD$4:$AO$4,"&lt;"&amp;MONTH(TODAY()),$AD11:$AO11)</f>
        <v>5198.8689098268042</v>
      </c>
      <c r="AS11" s="5"/>
      <c r="AT11" s="45" t="str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/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-0.34049872607886089</v>
      </c>
      <c r="AV11" s="45">
        <f ca="1">IFERROR(($AC11/$AR11)-1,"")</f>
        <v>-0.74876497317884616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f ca="1">SUMIF($D$4:$O$4,"&lt;"&amp;MONTH(TODAY()),$D12:$O12)</f>
        <v>0</v>
      </c>
      <c r="Q12" s="61">
        <v>0</v>
      </c>
      <c r="R12" s="60">
        <v>0</v>
      </c>
      <c r="S12" s="60">
        <v>0</v>
      </c>
      <c r="T12" s="60">
        <v>-252.51858000000001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-252.51858000000001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f t="shared" ref="P13" ca="1" si="13">SUMIF($D$4:$O$4,"&lt;"&amp;MONTH(TODAY()),$D13:$O13)</f>
        <v>0</v>
      </c>
      <c r="Q13" s="61">
        <v>0</v>
      </c>
      <c r="R13" s="60">
        <v>0</v>
      </c>
      <c r="S13" s="60">
        <v>106.99291000000001</v>
      </c>
      <c r="T13" s="60">
        <v>1451.6636599999999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1558.6565699999999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 t="str">
        <f t="shared" ref="D14:AO14" si="14">IFERROR(D13/D$11,"")</f>
        <v/>
      </c>
      <c r="E14" s="65" t="str">
        <f t="shared" si="14"/>
        <v/>
      </c>
      <c r="F14" s="65" t="str">
        <f t="shared" si="14"/>
        <v/>
      </c>
      <c r="G14" s="65" t="str">
        <f t="shared" si="14"/>
        <v/>
      </c>
      <c r="H14" s="65" t="str">
        <f t="shared" si="14"/>
        <v/>
      </c>
      <c r="I14" s="65" t="str">
        <f t="shared" si="14"/>
        <v/>
      </c>
      <c r="J14" s="65" t="str">
        <f t="shared" si="14"/>
        <v/>
      </c>
      <c r="K14" s="65" t="str">
        <f t="shared" si="14"/>
        <v/>
      </c>
      <c r="L14" s="65" t="str">
        <f t="shared" si="14"/>
        <v/>
      </c>
      <c r="M14" s="65" t="str">
        <f t="shared" si="14"/>
        <v/>
      </c>
      <c r="N14" s="65" t="str">
        <f t="shared" si="14"/>
        <v/>
      </c>
      <c r="O14" s="65" t="str">
        <f t="shared" si="14"/>
        <v/>
      </c>
      <c r="P14" s="65" t="str">
        <f t="shared" ca="1" si="14"/>
        <v/>
      </c>
      <c r="Q14" s="66" t="str">
        <f t="shared" si="14"/>
        <v/>
      </c>
      <c r="R14" s="65" t="str">
        <f t="shared" si="14"/>
        <v/>
      </c>
      <c r="S14" s="65">
        <f t="shared" si="14"/>
        <v>0.99999981307176089</v>
      </c>
      <c r="T14" s="65">
        <f t="shared" si="14"/>
        <v>1.2105822161429278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1.1933322557034305</v>
      </c>
      <c r="AD14" s="65" t="str">
        <f t="shared" si="14"/>
        <v/>
      </c>
      <c r="AE14" s="65" t="str">
        <f t="shared" si="14"/>
        <v/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 t="str">
        <f>IFERROR(D15/D$11,"")</f>
        <v/>
      </c>
      <c r="E16" s="65" t="str">
        <f t="shared" ref="E16:P16" si="17">IFERROR(E15/E$11,"")</f>
        <v/>
      </c>
      <c r="F16" s="65" t="str">
        <f t="shared" si="17"/>
        <v/>
      </c>
      <c r="G16" s="65" t="str">
        <f t="shared" si="17"/>
        <v/>
      </c>
      <c r="H16" s="65" t="str">
        <f t="shared" si="17"/>
        <v/>
      </c>
      <c r="I16" s="65" t="str">
        <f t="shared" si="17"/>
        <v/>
      </c>
      <c r="J16" s="65" t="str">
        <f t="shared" si="17"/>
        <v/>
      </c>
      <c r="K16" s="65" t="str">
        <f t="shared" si="17"/>
        <v/>
      </c>
      <c r="L16" s="65" t="str">
        <f t="shared" si="17"/>
        <v/>
      </c>
      <c r="M16" s="65" t="str">
        <f t="shared" si="17"/>
        <v/>
      </c>
      <c r="N16" s="65" t="str">
        <f t="shared" si="17"/>
        <v/>
      </c>
      <c r="O16" s="65" t="str">
        <f t="shared" si="17"/>
        <v/>
      </c>
      <c r="P16" s="65" t="str">
        <f t="shared" ca="1" si="17"/>
        <v/>
      </c>
      <c r="Q16" s="66" t="str">
        <f>IFERROR(Q15/Q$11,"")</f>
        <v/>
      </c>
      <c r="R16" s="65" t="str">
        <f t="shared" ref="R16:AO16" si="18">IFERROR(R15/R$11,"")</f>
        <v/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 t="str">
        <f t="shared" si="18"/>
        <v/>
      </c>
      <c r="AE16" s="65" t="str">
        <f t="shared" si="18"/>
        <v/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f t="shared" ref="P17" ca="1" si="21">SUMIF($D$4:$O$4,"&lt;"&amp;MONTH(TODAY()),$D17:$O17)</f>
        <v>0</v>
      </c>
      <c r="Q17" s="61">
        <v>0</v>
      </c>
      <c r="R17" s="60">
        <v>0</v>
      </c>
      <c r="S17" s="60">
        <v>2.0000000000000002E-5</v>
      </c>
      <c r="T17" s="60">
        <v>-3.9999999999999996E-5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-1.9999999999999995E-5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 t="str">
        <f>IFERROR(D17/D$11,"")</f>
        <v/>
      </c>
      <c r="E18" s="65" t="str">
        <f t="shared" ref="E18:P18" si="22">IFERROR(E17/E$11,"")</f>
        <v/>
      </c>
      <c r="F18" s="65" t="str">
        <f t="shared" si="22"/>
        <v/>
      </c>
      <c r="G18" s="65" t="str">
        <f t="shared" si="22"/>
        <v/>
      </c>
      <c r="H18" s="65" t="str">
        <f t="shared" si="22"/>
        <v/>
      </c>
      <c r="I18" s="65" t="str">
        <f t="shared" si="22"/>
        <v/>
      </c>
      <c r="J18" s="65" t="str">
        <f t="shared" si="22"/>
        <v/>
      </c>
      <c r="K18" s="65" t="str">
        <f t="shared" si="22"/>
        <v/>
      </c>
      <c r="L18" s="65" t="str">
        <f t="shared" si="22"/>
        <v/>
      </c>
      <c r="M18" s="65" t="str">
        <f t="shared" si="22"/>
        <v/>
      </c>
      <c r="N18" s="65" t="str">
        <f t="shared" si="22"/>
        <v/>
      </c>
      <c r="O18" s="65" t="str">
        <f t="shared" si="22"/>
        <v/>
      </c>
      <c r="P18" s="65" t="str">
        <f t="shared" ca="1" si="22"/>
        <v/>
      </c>
      <c r="Q18" s="66" t="str">
        <f>IFERROR(Q17/Q$11,"")</f>
        <v/>
      </c>
      <c r="R18" s="65" t="str">
        <f t="shared" ref="R18:AO18" si="23">IFERROR(R17/R$11,"")</f>
        <v/>
      </c>
      <c r="S18" s="65">
        <f t="shared" si="23"/>
        <v>1.8692823909019033E-7</v>
      </c>
      <c r="T18" s="65">
        <f t="shared" si="23"/>
        <v>-3.3357099154577657E-8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-1.5312318039418141E-8</v>
      </c>
      <c r="AD18" s="65" t="str">
        <f t="shared" si="23"/>
        <v/>
      </c>
      <c r="AE18" s="65" t="str">
        <f t="shared" si="23"/>
        <v/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 t="str">
        <f>IFERROR(D19/D$11,"")</f>
        <v/>
      </c>
      <c r="E20" s="65" t="str">
        <f t="shared" ref="E20:P20" si="27">IFERROR(E19/E$11,"")</f>
        <v/>
      </c>
      <c r="F20" s="65" t="str">
        <f t="shared" si="27"/>
        <v/>
      </c>
      <c r="G20" s="65" t="str">
        <f t="shared" si="27"/>
        <v/>
      </c>
      <c r="H20" s="65" t="str">
        <f t="shared" si="27"/>
        <v/>
      </c>
      <c r="I20" s="65" t="str">
        <f t="shared" si="27"/>
        <v/>
      </c>
      <c r="J20" s="65" t="str">
        <f t="shared" si="27"/>
        <v/>
      </c>
      <c r="K20" s="65" t="str">
        <f t="shared" si="27"/>
        <v/>
      </c>
      <c r="L20" s="65" t="str">
        <f t="shared" si="27"/>
        <v/>
      </c>
      <c r="M20" s="65" t="str">
        <f t="shared" si="27"/>
        <v/>
      </c>
      <c r="N20" s="65" t="str">
        <f t="shared" si="27"/>
        <v/>
      </c>
      <c r="O20" s="65" t="str">
        <f t="shared" si="27"/>
        <v/>
      </c>
      <c r="P20" s="65" t="str">
        <f t="shared" ca="1" si="27"/>
        <v/>
      </c>
      <c r="Q20" s="66" t="str">
        <f>IFERROR(Q19/Q$11,"")</f>
        <v/>
      </c>
      <c r="R20" s="65" t="str">
        <f t="shared" ref="R20:AO20" si="28">IFERROR(R19/R$11,"")</f>
        <v/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 t="str">
        <f t="shared" si="28"/>
        <v/>
      </c>
      <c r="AE20" s="65" t="str">
        <f t="shared" si="28"/>
        <v/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 t="str">
        <f>IFERROR(D21/D$11,"")</f>
        <v/>
      </c>
      <c r="E22" s="65" t="str">
        <f t="shared" ref="E22:P22" si="31">IFERROR(E21/E$11,"")</f>
        <v/>
      </c>
      <c r="F22" s="65" t="str">
        <f t="shared" si="31"/>
        <v/>
      </c>
      <c r="G22" s="65" t="str">
        <f t="shared" si="31"/>
        <v/>
      </c>
      <c r="H22" s="65" t="str">
        <f t="shared" si="31"/>
        <v/>
      </c>
      <c r="I22" s="65" t="str">
        <f t="shared" si="31"/>
        <v/>
      </c>
      <c r="J22" s="65" t="str">
        <f t="shared" si="31"/>
        <v/>
      </c>
      <c r="K22" s="65" t="str">
        <f t="shared" si="31"/>
        <v/>
      </c>
      <c r="L22" s="65" t="str">
        <f t="shared" si="31"/>
        <v/>
      </c>
      <c r="M22" s="65" t="str">
        <f t="shared" si="31"/>
        <v/>
      </c>
      <c r="N22" s="65" t="str">
        <f t="shared" si="31"/>
        <v/>
      </c>
      <c r="O22" s="65" t="str">
        <f t="shared" si="31"/>
        <v/>
      </c>
      <c r="P22" s="65" t="str">
        <f t="shared" ca="1" si="31"/>
        <v/>
      </c>
      <c r="Q22" s="66" t="str">
        <f>IFERROR(Q21/Q$11,"")</f>
        <v/>
      </c>
      <c r="R22" s="65" t="str">
        <f t="shared" ref="R22:AO22" si="32">IFERROR(R21/R$11,"")</f>
        <v/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 t="str">
        <f t="shared" si="32"/>
        <v/>
      </c>
      <c r="AE22" s="65" t="str">
        <f t="shared" si="32"/>
        <v/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0</v>
      </c>
      <c r="E23" s="75">
        <f t="shared" ref="E23:AB23" si="35">+E25+E27+E29+E33+E31</f>
        <v>0</v>
      </c>
      <c r="F23" s="75">
        <f t="shared" si="35"/>
        <v>0</v>
      </c>
      <c r="G23" s="75">
        <f t="shared" si="35"/>
        <v>0</v>
      </c>
      <c r="H23" s="75">
        <f t="shared" si="35"/>
        <v>0</v>
      </c>
      <c r="I23" s="75">
        <f t="shared" si="35"/>
        <v>0</v>
      </c>
      <c r="J23" s="75">
        <f t="shared" si="35"/>
        <v>0</v>
      </c>
      <c r="K23" s="75">
        <f t="shared" si="35"/>
        <v>0</v>
      </c>
      <c r="L23" s="75">
        <f t="shared" si="35"/>
        <v>0</v>
      </c>
      <c r="M23" s="75">
        <f>+M25+M27+M29+M33+M31</f>
        <v>0</v>
      </c>
      <c r="N23" s="75">
        <f t="shared" si="35"/>
        <v>0</v>
      </c>
      <c r="O23" s="75">
        <f t="shared" si="35"/>
        <v>-23.62161</v>
      </c>
      <c r="P23" s="75">
        <f t="shared" ca="1" si="35"/>
        <v>0</v>
      </c>
      <c r="Q23" s="76">
        <f t="shared" si="35"/>
        <v>-231.89170999999996</v>
      </c>
      <c r="R23" s="75">
        <f t="shared" si="35"/>
        <v>-272.51882999999998</v>
      </c>
      <c r="S23" s="75">
        <f t="shared" si="35"/>
        <v>-1046.9315500000002</v>
      </c>
      <c r="T23" s="75">
        <f t="shared" si="35"/>
        <v>-1525.3575500000002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-3076.6996399999998</v>
      </c>
      <c r="AD23" s="78">
        <v>-217.54328000000004</v>
      </c>
      <c r="AE23" s="78">
        <v>-1077.8922882133338</v>
      </c>
      <c r="AF23" s="78">
        <v>-1127.055088682667</v>
      </c>
      <c r="AG23" s="78">
        <v>-1200.7992893866672</v>
      </c>
      <c r="AH23" s="78">
        <v>-1249.9620898560004</v>
      </c>
      <c r="AI23" s="78">
        <v>-1323.7062905600003</v>
      </c>
      <c r="AJ23" s="78">
        <v>-1372.8690910293337</v>
      </c>
      <c r="AK23" s="78">
        <v>-1582.0318914986669</v>
      </c>
      <c r="AL23" s="78">
        <v>-1827.8458938453336</v>
      </c>
      <c r="AM23" s="78">
        <v>-1827.8458938453336</v>
      </c>
      <c r="AN23" s="78">
        <v>-1827.8458938453336</v>
      </c>
      <c r="AO23" s="79">
        <v>-1827.8458938453336</v>
      </c>
      <c r="AP23" s="5"/>
      <c r="AQ23" s="80">
        <v>-1200.7992893866672</v>
      </c>
      <c r="AR23" s="81">
        <f ca="1">SUMIF($AD$4:$AO$4,"&lt;"&amp;MONTH(TODAY()),$AD23:$AO23)</f>
        <v>-4873.2520361386687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 t="str">
        <f>IFERROR(D23/D$11,"")</f>
        <v/>
      </c>
      <c r="E24" s="47" t="str">
        <f t="shared" ref="E24:P24" si="37">IFERROR(E23/E$11,"")</f>
        <v/>
      </c>
      <c r="F24" s="47" t="str">
        <f t="shared" si="37"/>
        <v/>
      </c>
      <c r="G24" s="48" t="str">
        <f t="shared" si="37"/>
        <v/>
      </c>
      <c r="H24" s="48" t="str">
        <f t="shared" si="37"/>
        <v/>
      </c>
      <c r="I24" s="48" t="str">
        <f t="shared" si="37"/>
        <v/>
      </c>
      <c r="J24" s="48" t="str">
        <f t="shared" si="37"/>
        <v/>
      </c>
      <c r="K24" s="48" t="str">
        <f t="shared" si="37"/>
        <v/>
      </c>
      <c r="L24" s="48" t="str">
        <f t="shared" si="37"/>
        <v/>
      </c>
      <c r="M24" s="48" t="str">
        <f t="shared" si="37"/>
        <v/>
      </c>
      <c r="N24" s="48" t="str">
        <f t="shared" si="37"/>
        <v/>
      </c>
      <c r="O24" s="48" t="str">
        <f t="shared" si="37"/>
        <v/>
      </c>
      <c r="P24" s="48" t="str">
        <f t="shared" ca="1" si="37"/>
        <v/>
      </c>
      <c r="Q24" s="49" t="str">
        <f>IFERROR(Q23/Q$11,"")</f>
        <v/>
      </c>
      <c r="R24" s="48" t="str">
        <f t="shared" ref="R24:AO24" si="38">IFERROR(R23/R$11,"")</f>
        <v/>
      </c>
      <c r="S24" s="48">
        <f t="shared" si="38"/>
        <v>-9.7850535544731798</v>
      </c>
      <c r="T24" s="48">
        <f t="shared" si="38"/>
        <v>-1.2720375760383416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-2.3555701699721654</v>
      </c>
      <c r="AD24" s="65" t="str">
        <f t="shared" si="38"/>
        <v/>
      </c>
      <c r="AE24" s="65" t="str">
        <f t="shared" si="38"/>
        <v/>
      </c>
      <c r="AF24" s="65">
        <f t="shared" si="38"/>
        <v>-1.266513010664716</v>
      </c>
      <c r="AG24" s="65">
        <f t="shared" si="38"/>
        <v>-0.66041107177002167</v>
      </c>
      <c r="AH24" s="65">
        <f t="shared" si="38"/>
        <v>-0.50184764582594588</v>
      </c>
      <c r="AI24" s="65">
        <f t="shared" si="38"/>
        <v>-0.60386449703381651</v>
      </c>
      <c r="AJ24" s="65">
        <f t="shared" si="38"/>
        <v>-0.4259915142710336</v>
      </c>
      <c r="AK24" s="65">
        <f t="shared" si="38"/>
        <v>-0.40577956925277792</v>
      </c>
      <c r="AL24" s="65">
        <f t="shared" si="38"/>
        <v>-0.50568247884072326</v>
      </c>
      <c r="AM24" s="65">
        <f t="shared" si="38"/>
        <v>-0.35269347444299076</v>
      </c>
      <c r="AN24" s="65">
        <f t="shared" si="38"/>
        <v>-0.29260309311333926</v>
      </c>
      <c r="AO24" s="69">
        <f t="shared" si="38"/>
        <v>-0.3423135119088988</v>
      </c>
      <c r="AP24" s="5"/>
      <c r="AQ24" s="88">
        <f t="shared" ref="AQ24" si="40">IFERROR(AQ23/AQ$11,"")</f>
        <v>-0.66041107177002167</v>
      </c>
      <c r="AR24" s="89">
        <f ca="1">IFERROR(AR23/AR$11,"")</f>
        <v>-0.93736774684342195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-17.3979</v>
      </c>
      <c r="P25" s="60">
        <f ca="1">SUMIF($D$4:$O$4,"&lt;"&amp;MONTH(TODAY()),$D25:$O25)</f>
        <v>0</v>
      </c>
      <c r="Q25" s="61">
        <v>-170.63422999999997</v>
      </c>
      <c r="R25" s="60">
        <v>-205.45385999999999</v>
      </c>
      <c r="S25" s="60">
        <v>-748.20128000000011</v>
      </c>
      <c r="T25" s="60">
        <v>-1130.8550400000001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-2255.1444099999999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 t="str">
        <f>IFERROR(D25/D$11,"")</f>
        <v/>
      </c>
      <c r="E26" s="65" t="str">
        <f t="shared" ref="E26:P26" si="41">IFERROR(E25/E$11,"")</f>
        <v/>
      </c>
      <c r="F26" s="65" t="str">
        <f t="shared" si="41"/>
        <v/>
      </c>
      <c r="G26" s="65" t="str">
        <f t="shared" si="41"/>
        <v/>
      </c>
      <c r="H26" s="65" t="str">
        <f t="shared" si="41"/>
        <v/>
      </c>
      <c r="I26" s="65" t="str">
        <f t="shared" si="41"/>
        <v/>
      </c>
      <c r="J26" s="65" t="str">
        <f t="shared" si="41"/>
        <v/>
      </c>
      <c r="K26" s="65" t="str">
        <f t="shared" si="41"/>
        <v/>
      </c>
      <c r="L26" s="65" t="str">
        <f t="shared" si="41"/>
        <v/>
      </c>
      <c r="M26" s="65" t="str">
        <f t="shared" si="41"/>
        <v/>
      </c>
      <c r="N26" s="65" t="str">
        <f t="shared" si="41"/>
        <v/>
      </c>
      <c r="O26" s="65" t="str">
        <f t="shared" si="41"/>
        <v/>
      </c>
      <c r="P26" s="65" t="str">
        <f t="shared" ca="1" si="41"/>
        <v/>
      </c>
      <c r="Q26" s="66" t="str">
        <f>IFERROR(Q25/Q$11,"")</f>
        <v/>
      </c>
      <c r="R26" s="65" t="str">
        <f t="shared" ref="R26:AO26" si="42">IFERROR(R25/R$11,"")</f>
        <v/>
      </c>
      <c r="S26" s="65">
        <f t="shared" si="42"/>
        <v>-6.9929973877713225</v>
      </c>
      <c r="T26" s="65">
        <f t="shared" si="42"/>
        <v>-0.94305109246834729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-1.7265744215367995</v>
      </c>
      <c r="AD26" s="65" t="str">
        <f t="shared" si="42"/>
        <v/>
      </c>
      <c r="AE26" s="65" t="str">
        <f t="shared" si="42"/>
        <v/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-1.9471599999999998</v>
      </c>
      <c r="P27" s="60">
        <f ca="1">SUMIF($D$4:$O$4,"&lt;"&amp;MONTH(TODAY()),$D27:$O27)</f>
        <v>0</v>
      </c>
      <c r="Q27" s="61">
        <v>-19.381229999999999</v>
      </c>
      <c r="R27" s="60">
        <v>-21.511790000000005</v>
      </c>
      <c r="S27" s="60">
        <v>-113.87165000000002</v>
      </c>
      <c r="T27" s="60">
        <v>-140.98138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-295.74605000000003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 t="str">
        <f>IFERROR(D27/D$11,"")</f>
        <v/>
      </c>
      <c r="E28" s="65" t="str">
        <f t="shared" ref="E28:P28" si="45">IFERROR(E27/E$11,"")</f>
        <v/>
      </c>
      <c r="F28" s="65" t="str">
        <f t="shared" si="45"/>
        <v/>
      </c>
      <c r="G28" s="65" t="str">
        <f t="shared" si="45"/>
        <v/>
      </c>
      <c r="H28" s="65" t="str">
        <f t="shared" si="45"/>
        <v/>
      </c>
      <c r="I28" s="65" t="str">
        <f t="shared" si="45"/>
        <v/>
      </c>
      <c r="J28" s="65" t="str">
        <f t="shared" si="45"/>
        <v/>
      </c>
      <c r="K28" s="65" t="str">
        <f t="shared" si="45"/>
        <v/>
      </c>
      <c r="L28" s="65" t="str">
        <f t="shared" si="45"/>
        <v/>
      </c>
      <c r="M28" s="65" t="str">
        <f t="shared" si="45"/>
        <v/>
      </c>
      <c r="N28" s="65" t="str">
        <f t="shared" si="45"/>
        <v/>
      </c>
      <c r="O28" s="65" t="str">
        <f t="shared" si="45"/>
        <v/>
      </c>
      <c r="P28" s="65" t="str">
        <f t="shared" ca="1" si="45"/>
        <v/>
      </c>
      <c r="Q28" s="66" t="str">
        <f>IFERROR(Q27/Q$11,"")</f>
        <v/>
      </c>
      <c r="R28" s="65" t="str">
        <f t="shared" ref="R28:AO28" si="46">IFERROR(R27/R$11,"")</f>
        <v/>
      </c>
      <c r="S28" s="65">
        <f t="shared" si="46"/>
        <v>-1.0642913508397238</v>
      </c>
      <c r="T28" s="65">
        <f t="shared" si="46"/>
        <v>-0.1175682467902298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-0.22642787882508306</v>
      </c>
      <c r="AD28" s="65" t="str">
        <f t="shared" si="46"/>
        <v/>
      </c>
      <c r="AE28" s="65" t="str">
        <f t="shared" si="46"/>
        <v/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 t="str">
        <f>IFERROR(D29/D$11,"")</f>
        <v/>
      </c>
      <c r="E30" s="65" t="str">
        <f t="shared" ref="E30:P30" si="49">IFERROR(E29/E$11,"")</f>
        <v/>
      </c>
      <c r="F30" s="65" t="str">
        <f t="shared" si="49"/>
        <v/>
      </c>
      <c r="G30" s="65" t="str">
        <f t="shared" si="49"/>
        <v/>
      </c>
      <c r="H30" s="65" t="str">
        <f t="shared" si="49"/>
        <v/>
      </c>
      <c r="I30" s="65" t="str">
        <f t="shared" si="49"/>
        <v/>
      </c>
      <c r="J30" s="65" t="str">
        <f t="shared" si="49"/>
        <v/>
      </c>
      <c r="K30" s="65" t="str">
        <f t="shared" si="49"/>
        <v/>
      </c>
      <c r="L30" s="65" t="str">
        <f t="shared" si="49"/>
        <v/>
      </c>
      <c r="M30" s="65" t="str">
        <f t="shared" si="49"/>
        <v/>
      </c>
      <c r="N30" s="65" t="str">
        <f t="shared" si="49"/>
        <v/>
      </c>
      <c r="O30" s="65" t="str">
        <f t="shared" si="49"/>
        <v/>
      </c>
      <c r="P30" s="65" t="str">
        <f t="shared" ca="1" si="49"/>
        <v/>
      </c>
      <c r="Q30" s="66" t="str">
        <f>IFERROR(Q29/Q$11,"")</f>
        <v/>
      </c>
      <c r="R30" s="65" t="str">
        <f t="shared" ref="R30:AO30" si="50">IFERROR(R29/R$11,"")</f>
        <v/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 t="str">
        <f t="shared" si="50"/>
        <v/>
      </c>
      <c r="AE30" s="65" t="str">
        <f t="shared" si="50"/>
        <v/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-4.2765500000000003</v>
      </c>
      <c r="P31" s="60">
        <f ca="1">SUMIF($D$4:$O$4,"&lt;"&amp;MONTH(TODAY()),$D31:$O31)</f>
        <v>0</v>
      </c>
      <c r="Q31" s="61">
        <v>-41.876249999999999</v>
      </c>
      <c r="R31" s="60">
        <v>-45.553179999999998</v>
      </c>
      <c r="S31" s="60">
        <v>-184.85862</v>
      </c>
      <c r="T31" s="60">
        <v>-253.52113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-525.80917999999997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 t="str">
        <f>IFERROR(D31/D$11,"")</f>
        <v/>
      </c>
      <c r="E32" s="65" t="str">
        <f t="shared" ref="E32:P32" si="53">IFERROR(E31/E$11,"")</f>
        <v/>
      </c>
      <c r="F32" s="65" t="str">
        <f t="shared" si="53"/>
        <v/>
      </c>
      <c r="G32" s="65" t="str">
        <f t="shared" si="53"/>
        <v/>
      </c>
      <c r="H32" s="65" t="str">
        <f t="shared" si="53"/>
        <v/>
      </c>
      <c r="I32" s="65" t="str">
        <f t="shared" si="53"/>
        <v/>
      </c>
      <c r="J32" s="65" t="str">
        <f t="shared" si="53"/>
        <v/>
      </c>
      <c r="K32" s="65" t="str">
        <f t="shared" si="53"/>
        <v/>
      </c>
      <c r="L32" s="65" t="str">
        <f t="shared" si="53"/>
        <v/>
      </c>
      <c r="M32" s="65" t="str">
        <f t="shared" si="53"/>
        <v/>
      </c>
      <c r="N32" s="65" t="str">
        <f t="shared" si="53"/>
        <v/>
      </c>
      <c r="O32" s="65" t="str">
        <f t="shared" si="53"/>
        <v/>
      </c>
      <c r="P32" s="65" t="str">
        <f t="shared" ca="1" si="53"/>
        <v/>
      </c>
      <c r="Q32" s="66" t="str">
        <f>IFERROR(Q31/Q$11,"")</f>
        <v/>
      </c>
      <c r="R32" s="65" t="str">
        <f t="shared" ref="R32:AO32" si="54">IFERROR(R31/R$11,"")</f>
        <v/>
      </c>
      <c r="S32" s="65">
        <f t="shared" si="54"/>
        <v>-1.7277648158621319</v>
      </c>
      <c r="T32" s="65">
        <f t="shared" si="54"/>
        <v>-0.21141823677976435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-0.40256786961028312</v>
      </c>
      <c r="AD32" s="65" t="str">
        <f t="shared" si="54"/>
        <v/>
      </c>
      <c r="AE32" s="65" t="str">
        <f t="shared" si="54"/>
        <v/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 t="str">
        <f>IFERROR(D33/D$11,"")</f>
        <v/>
      </c>
      <c r="E34" s="65" t="str">
        <f t="shared" ref="E34:P34" si="57">IFERROR(E33/E$11,"")</f>
        <v/>
      </c>
      <c r="F34" s="65" t="str">
        <f t="shared" si="57"/>
        <v/>
      </c>
      <c r="G34" s="65" t="str">
        <f t="shared" si="57"/>
        <v/>
      </c>
      <c r="H34" s="65" t="str">
        <f t="shared" si="57"/>
        <v/>
      </c>
      <c r="I34" s="65" t="str">
        <f t="shared" si="57"/>
        <v/>
      </c>
      <c r="J34" s="65" t="str">
        <f t="shared" si="57"/>
        <v/>
      </c>
      <c r="K34" s="65" t="str">
        <f t="shared" si="57"/>
        <v/>
      </c>
      <c r="L34" s="65" t="str">
        <f t="shared" si="57"/>
        <v/>
      </c>
      <c r="M34" s="65" t="str">
        <f t="shared" si="57"/>
        <v/>
      </c>
      <c r="N34" s="65" t="str">
        <f t="shared" si="57"/>
        <v/>
      </c>
      <c r="O34" s="65" t="str">
        <f t="shared" si="57"/>
        <v/>
      </c>
      <c r="P34" s="65" t="str">
        <f t="shared" ca="1" si="57"/>
        <v/>
      </c>
      <c r="Q34" s="66" t="str">
        <f>IFERROR(Q33/Q$11,"")</f>
        <v/>
      </c>
      <c r="R34" s="65" t="str">
        <f t="shared" ref="R34:AO34" si="58">IFERROR(R33/R$11,"")</f>
        <v/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 t="str">
        <f t="shared" si="58"/>
        <v/>
      </c>
      <c r="AE34" s="65" t="str">
        <f t="shared" si="58"/>
        <v/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0</v>
      </c>
      <c r="E35" s="104">
        <f t="shared" ref="E35:AB35" si="61">+E37+E39+E41+E43+E45</f>
        <v>0</v>
      </c>
      <c r="F35" s="104">
        <f t="shared" si="61"/>
        <v>0</v>
      </c>
      <c r="G35" s="104">
        <f t="shared" si="61"/>
        <v>0</v>
      </c>
      <c r="H35" s="104">
        <f t="shared" si="61"/>
        <v>0</v>
      </c>
      <c r="I35" s="104">
        <f t="shared" si="61"/>
        <v>0</v>
      </c>
      <c r="J35" s="104">
        <f t="shared" si="61"/>
        <v>0</v>
      </c>
      <c r="K35" s="104">
        <f t="shared" si="61"/>
        <v>0</v>
      </c>
      <c r="L35" s="104">
        <f t="shared" si="61"/>
        <v>0</v>
      </c>
      <c r="M35" s="104">
        <f t="shared" si="61"/>
        <v>0</v>
      </c>
      <c r="N35" s="104">
        <f t="shared" si="61"/>
        <v>-83.900210000000001</v>
      </c>
      <c r="O35" s="104">
        <f t="shared" si="61"/>
        <v>-37.023429999999998</v>
      </c>
      <c r="P35" s="104">
        <f t="shared" ca="1" si="61"/>
        <v>0</v>
      </c>
      <c r="Q35" s="105">
        <f t="shared" si="61"/>
        <v>-40.472479999999997</v>
      </c>
      <c r="R35" s="104">
        <f t="shared" si="61"/>
        <v>-121.31632</v>
      </c>
      <c r="S35" s="104">
        <f t="shared" si="61"/>
        <v>-305.54626000000007</v>
      </c>
      <c r="T35" s="104">
        <f t="shared" si="61"/>
        <v>-425.67772000000008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-893.01278000000013</v>
      </c>
      <c r="AD35" s="60">
        <v>-54.38582000000001</v>
      </c>
      <c r="AE35" s="60">
        <v>-269.47307205333345</v>
      </c>
      <c r="AF35" s="60">
        <v>-281.76377217066675</v>
      </c>
      <c r="AG35" s="60">
        <v>-300.19982234666679</v>
      </c>
      <c r="AH35" s="60">
        <v>-312.49052246400009</v>
      </c>
      <c r="AI35" s="60">
        <v>-330.92657264000007</v>
      </c>
      <c r="AJ35" s="60">
        <v>-343.21727275733343</v>
      </c>
      <c r="AK35" s="60">
        <v>-395.50797287466673</v>
      </c>
      <c r="AL35" s="60">
        <v>-456.96147346133341</v>
      </c>
      <c r="AM35" s="60">
        <v>-456.96147346133341</v>
      </c>
      <c r="AN35" s="60">
        <v>-456.96147346133341</v>
      </c>
      <c r="AO35" s="64">
        <v>-456.96147346133341</v>
      </c>
      <c r="AP35" s="5"/>
      <c r="AQ35" s="95">
        <v>-300.19982234666679</v>
      </c>
      <c r="AR35" s="96">
        <f ca="1">SUMIF($AD$4:$AO$4,"&lt;"&amp;MONTH(TODAY()),$AD35:$AO35)</f>
        <v>-1218.3130090346672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 t="str">
        <f t="shared" ref="D36:AO36" si="63">IFERROR(D35/D$11,"")</f>
        <v/>
      </c>
      <c r="E36" s="47" t="str">
        <f t="shared" si="63"/>
        <v/>
      </c>
      <c r="F36" s="47" t="str">
        <f t="shared" si="63"/>
        <v/>
      </c>
      <c r="G36" s="48" t="str">
        <f t="shared" si="63"/>
        <v/>
      </c>
      <c r="H36" s="48" t="str">
        <f t="shared" si="63"/>
        <v/>
      </c>
      <c r="I36" s="48" t="str">
        <f t="shared" si="63"/>
        <v/>
      </c>
      <c r="J36" s="48" t="str">
        <f t="shared" si="63"/>
        <v/>
      </c>
      <c r="K36" s="48" t="str">
        <f t="shared" si="63"/>
        <v/>
      </c>
      <c r="L36" s="48" t="str">
        <f t="shared" si="63"/>
        <v/>
      </c>
      <c r="M36" s="48" t="str">
        <f t="shared" si="63"/>
        <v/>
      </c>
      <c r="N36" s="48" t="str">
        <f t="shared" si="63"/>
        <v/>
      </c>
      <c r="O36" s="48" t="str">
        <f t="shared" si="63"/>
        <v/>
      </c>
      <c r="P36" s="48" t="str">
        <f t="shared" ca="1" si="63"/>
        <v/>
      </c>
      <c r="Q36" s="49" t="str">
        <f t="shared" si="63"/>
        <v/>
      </c>
      <c r="R36" s="48" t="str">
        <f t="shared" si="63"/>
        <v/>
      </c>
      <c r="S36" s="48">
        <f t="shared" si="63"/>
        <v>-2.8557612171196736</v>
      </c>
      <c r="T36" s="48">
        <f t="shared" si="63"/>
        <v>-0.35498434784836375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-0.68370478503124754</v>
      </c>
      <c r="AD36" s="107" t="str">
        <f t="shared" si="63"/>
        <v/>
      </c>
      <c r="AE36" s="107" t="str">
        <f t="shared" si="63"/>
        <v/>
      </c>
      <c r="AF36" s="107">
        <f t="shared" si="63"/>
        <v>-0.316628252666179</v>
      </c>
      <c r="AG36" s="107">
        <f t="shared" si="63"/>
        <v>-0.16510276794250542</v>
      </c>
      <c r="AH36" s="107">
        <f t="shared" si="63"/>
        <v>-0.12546191145648647</v>
      </c>
      <c r="AI36" s="107">
        <f t="shared" si="63"/>
        <v>-0.15096612425845413</v>
      </c>
      <c r="AJ36" s="107">
        <f t="shared" si="63"/>
        <v>-0.1064978785677584</v>
      </c>
      <c r="AK36" s="107">
        <f t="shared" si="63"/>
        <v>-0.10144489231319448</v>
      </c>
      <c r="AL36" s="107">
        <f t="shared" si="63"/>
        <v>-0.12642061971018081</v>
      </c>
      <c r="AM36" s="107">
        <f t="shared" si="63"/>
        <v>-8.817336861074769E-2</v>
      </c>
      <c r="AN36" s="107">
        <f t="shared" si="63"/>
        <v>-7.3150773278334816E-2</v>
      </c>
      <c r="AO36" s="53">
        <f t="shared" si="63"/>
        <v>-8.5578377977224701E-2</v>
      </c>
      <c r="AP36" s="56"/>
      <c r="AQ36" s="54">
        <f t="shared" ref="AQ36" si="65">IFERROR(AQ35/AQ$11,"")</f>
        <v>-0.16510276794250542</v>
      </c>
      <c r="AR36" s="55">
        <f ca="1">IFERROR(AR35/AR$11,"")</f>
        <v>-0.23434193671085549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-24.4634</v>
      </c>
      <c r="O37" s="60">
        <v>-28.227</v>
      </c>
      <c r="P37" s="60">
        <f ca="1">SUMIF($D$4:$O$4,"&lt;"&amp;MONTH(TODAY()),$D37:$O37)</f>
        <v>0</v>
      </c>
      <c r="Q37" s="61">
        <v>-28.227</v>
      </c>
      <c r="R37" s="60">
        <v>-88.18753000000001</v>
      </c>
      <c r="S37" s="60">
        <v>-227.97407000000007</v>
      </c>
      <c r="T37" s="60">
        <v>-325.71789000000007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-670.10649000000012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 t="str">
        <f t="shared" ref="D38:AO38" si="66">IFERROR(D37/D$11,"")</f>
        <v/>
      </c>
      <c r="E38" s="65" t="str">
        <f t="shared" si="66"/>
        <v/>
      </c>
      <c r="F38" s="65" t="str">
        <f t="shared" si="66"/>
        <v/>
      </c>
      <c r="G38" s="65" t="str">
        <f t="shared" si="66"/>
        <v/>
      </c>
      <c r="H38" s="65" t="str">
        <f t="shared" si="66"/>
        <v/>
      </c>
      <c r="I38" s="65" t="str">
        <f t="shared" si="66"/>
        <v/>
      </c>
      <c r="J38" s="65" t="str">
        <f t="shared" si="66"/>
        <v/>
      </c>
      <c r="K38" s="65" t="str">
        <f t="shared" si="66"/>
        <v/>
      </c>
      <c r="L38" s="65" t="str">
        <f t="shared" si="66"/>
        <v/>
      </c>
      <c r="M38" s="65" t="str">
        <f t="shared" si="66"/>
        <v/>
      </c>
      <c r="N38" s="65" t="str">
        <f t="shared" si="66"/>
        <v/>
      </c>
      <c r="O38" s="65" t="str">
        <f t="shared" si="66"/>
        <v/>
      </c>
      <c r="P38" s="65" t="str">
        <f t="shared" ca="1" si="66"/>
        <v/>
      </c>
      <c r="Q38" s="66" t="str">
        <f t="shared" si="66"/>
        <v/>
      </c>
      <c r="R38" s="65" t="str">
        <f t="shared" si="66"/>
        <v/>
      </c>
      <c r="S38" s="65">
        <f t="shared" si="66"/>
        <v>-2.1307395731661898</v>
      </c>
      <c r="T38" s="65">
        <f t="shared" si="66"/>
        <v>-0.27162509882874553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-0.51304418475790881</v>
      </c>
      <c r="AD38" s="65" t="str">
        <f t="shared" si="66"/>
        <v/>
      </c>
      <c r="AE38" s="65" t="str">
        <f t="shared" si="66"/>
        <v/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-2.3862300000000003</v>
      </c>
      <c r="O39" s="60">
        <v>-2.4042000000000003</v>
      </c>
      <c r="P39" s="60">
        <f ca="1">SUMIF($D$4:$O$4,"&lt;"&amp;MONTH(TODAY()),$D39:$O39)</f>
        <v>0</v>
      </c>
      <c r="Q39" s="61">
        <v>-5.63002</v>
      </c>
      <c r="R39" s="60">
        <v>-13.87758</v>
      </c>
      <c r="S39" s="60">
        <v>-23.230830000000001</v>
      </c>
      <c r="T39" s="60">
        <v>-26.257960000000001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-68.996390000000005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 t="str">
        <f t="shared" ref="D40:AO40" si="69">IFERROR(D39/D$11,"")</f>
        <v/>
      </c>
      <c r="E40" s="65" t="str">
        <f t="shared" si="69"/>
        <v/>
      </c>
      <c r="F40" s="65" t="str">
        <f t="shared" si="69"/>
        <v/>
      </c>
      <c r="G40" s="65" t="str">
        <f t="shared" si="69"/>
        <v/>
      </c>
      <c r="H40" s="65" t="str">
        <f t="shared" si="69"/>
        <v/>
      </c>
      <c r="I40" s="65" t="str">
        <f t="shared" si="69"/>
        <v/>
      </c>
      <c r="J40" s="65" t="str">
        <f t="shared" si="69"/>
        <v/>
      </c>
      <c r="K40" s="65" t="str">
        <f t="shared" si="69"/>
        <v/>
      </c>
      <c r="L40" s="65" t="str">
        <f t="shared" si="69"/>
        <v/>
      </c>
      <c r="M40" s="65" t="str">
        <f t="shared" si="69"/>
        <v/>
      </c>
      <c r="N40" s="65" t="str">
        <f t="shared" si="69"/>
        <v/>
      </c>
      <c r="O40" s="65" t="str">
        <f t="shared" si="69"/>
        <v/>
      </c>
      <c r="P40" s="65" t="str">
        <f t="shared" ca="1" si="69"/>
        <v/>
      </c>
      <c r="Q40" s="66" t="str">
        <f t="shared" si="69"/>
        <v/>
      </c>
      <c r="R40" s="65" t="str">
        <f t="shared" si="69"/>
        <v/>
      </c>
      <c r="S40" s="65">
        <f t="shared" si="69"/>
        <v>-0.21712490722517833</v>
      </c>
      <c r="T40" s="65">
        <f t="shared" si="69"/>
        <v>-2.1897234382923351E-2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-5.2824733362586494E-2</v>
      </c>
      <c r="AD40" s="65" t="str">
        <f t="shared" si="69"/>
        <v/>
      </c>
      <c r="AE40" s="65" t="str">
        <f t="shared" si="69"/>
        <v/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 t="str">
        <f t="shared" ref="D42:AO42" si="72">IFERROR(D41/D$11,"")</f>
        <v/>
      </c>
      <c r="E42" s="65" t="str">
        <f t="shared" si="72"/>
        <v/>
      </c>
      <c r="F42" s="65" t="str">
        <f t="shared" si="72"/>
        <v/>
      </c>
      <c r="G42" s="65" t="str">
        <f t="shared" si="72"/>
        <v/>
      </c>
      <c r="H42" s="65" t="str">
        <f t="shared" si="72"/>
        <v/>
      </c>
      <c r="I42" s="65" t="str">
        <f t="shared" si="72"/>
        <v/>
      </c>
      <c r="J42" s="65" t="str">
        <f t="shared" si="72"/>
        <v/>
      </c>
      <c r="K42" s="65" t="str">
        <f t="shared" si="72"/>
        <v/>
      </c>
      <c r="L42" s="65" t="str">
        <f t="shared" si="72"/>
        <v/>
      </c>
      <c r="M42" s="65" t="str">
        <f t="shared" si="72"/>
        <v/>
      </c>
      <c r="N42" s="65" t="str">
        <f t="shared" si="72"/>
        <v/>
      </c>
      <c r="O42" s="65" t="str">
        <f t="shared" si="72"/>
        <v/>
      </c>
      <c r="P42" s="65" t="str">
        <f t="shared" ca="1" si="72"/>
        <v/>
      </c>
      <c r="Q42" s="66" t="str">
        <f t="shared" si="72"/>
        <v/>
      </c>
      <c r="R42" s="65" t="str">
        <f t="shared" si="72"/>
        <v/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 t="str">
        <f t="shared" si="72"/>
        <v/>
      </c>
      <c r="AE42" s="65" t="str">
        <f t="shared" si="72"/>
        <v/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-5.3402200000000004</v>
      </c>
      <c r="O43" s="60">
        <v>-6.3922300000000005</v>
      </c>
      <c r="P43" s="60">
        <f ca="1">SUMIF($D$4:$O$4,"&lt;"&amp;MONTH(TODAY()),$D43:$O43)</f>
        <v>0</v>
      </c>
      <c r="Q43" s="61">
        <v>-6.6154600000000006</v>
      </c>
      <c r="R43" s="60">
        <v>-19.25121</v>
      </c>
      <c r="S43" s="60">
        <v>-54.341360000000002</v>
      </c>
      <c r="T43" s="60">
        <v>-73.70187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-153.90989999999999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 t="str">
        <f t="shared" ref="D44:AO44" si="75">IFERROR(D43/D$11,"")</f>
        <v/>
      </c>
      <c r="E44" s="65" t="str">
        <f t="shared" si="75"/>
        <v/>
      </c>
      <c r="F44" s="65" t="str">
        <f t="shared" si="75"/>
        <v/>
      </c>
      <c r="G44" s="65" t="str">
        <f t="shared" si="75"/>
        <v/>
      </c>
      <c r="H44" s="65" t="str">
        <f t="shared" si="75"/>
        <v/>
      </c>
      <c r="I44" s="65" t="str">
        <f t="shared" si="75"/>
        <v/>
      </c>
      <c r="J44" s="65" t="str">
        <f t="shared" si="75"/>
        <v/>
      </c>
      <c r="K44" s="65" t="str">
        <f t="shared" si="75"/>
        <v/>
      </c>
      <c r="L44" s="65" t="str">
        <f t="shared" si="75"/>
        <v/>
      </c>
      <c r="M44" s="65" t="str">
        <f t="shared" si="75"/>
        <v/>
      </c>
      <c r="N44" s="65" t="str">
        <f t="shared" si="75"/>
        <v/>
      </c>
      <c r="O44" s="65" t="str">
        <f t="shared" si="75"/>
        <v/>
      </c>
      <c r="P44" s="65" t="str">
        <f t="shared" ca="1" si="75"/>
        <v/>
      </c>
      <c r="Q44" s="66" t="str">
        <f t="shared" si="75"/>
        <v/>
      </c>
      <c r="R44" s="65" t="str">
        <f t="shared" si="75"/>
        <v/>
      </c>
      <c r="S44" s="65">
        <f t="shared" si="75"/>
        <v>-0.50789673672830526</v>
      </c>
      <c r="T44" s="65">
        <f t="shared" si="75"/>
        <v>-6.1462014636694817E-2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-0.11783586691075214</v>
      </c>
      <c r="AD44" s="65" t="str">
        <f t="shared" si="75"/>
        <v/>
      </c>
      <c r="AE44" s="65" t="str">
        <f t="shared" si="75"/>
        <v/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-51.710360000000001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 t="str">
        <f t="shared" ref="D46:AO46" si="78">IFERROR(D45/D$11,"")</f>
        <v/>
      </c>
      <c r="E46" s="65" t="str">
        <f t="shared" si="78"/>
        <v/>
      </c>
      <c r="F46" s="65" t="str">
        <f t="shared" si="78"/>
        <v/>
      </c>
      <c r="G46" s="65" t="str">
        <f t="shared" si="78"/>
        <v/>
      </c>
      <c r="H46" s="65" t="str">
        <f t="shared" si="78"/>
        <v/>
      </c>
      <c r="I46" s="65" t="str">
        <f t="shared" si="78"/>
        <v/>
      </c>
      <c r="J46" s="65" t="str">
        <f t="shared" si="78"/>
        <v/>
      </c>
      <c r="K46" s="65" t="str">
        <f t="shared" si="78"/>
        <v/>
      </c>
      <c r="L46" s="65" t="str">
        <f t="shared" si="78"/>
        <v/>
      </c>
      <c r="M46" s="65" t="str">
        <f t="shared" si="78"/>
        <v/>
      </c>
      <c r="N46" s="65" t="str">
        <f t="shared" si="78"/>
        <v/>
      </c>
      <c r="O46" s="65" t="str">
        <f t="shared" si="78"/>
        <v/>
      </c>
      <c r="P46" s="65" t="str">
        <f t="shared" ca="1" si="78"/>
        <v/>
      </c>
      <c r="Q46" s="66" t="str">
        <f t="shared" si="78"/>
        <v/>
      </c>
      <c r="R46" s="65" t="str">
        <f t="shared" si="78"/>
        <v/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 t="str">
        <f t="shared" si="78"/>
        <v/>
      </c>
      <c r="AE46" s="65" t="str">
        <f t="shared" si="78"/>
        <v/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0</v>
      </c>
      <c r="E47" s="71">
        <f t="shared" ref="E47:AO47" si="81">E23+E35</f>
        <v>0</v>
      </c>
      <c r="F47" s="71">
        <f>F23+F35</f>
        <v>0</v>
      </c>
      <c r="G47" s="71">
        <f t="shared" si="81"/>
        <v>0</v>
      </c>
      <c r="H47" s="71">
        <f t="shared" si="81"/>
        <v>0</v>
      </c>
      <c r="I47" s="71">
        <f t="shared" si="81"/>
        <v>0</v>
      </c>
      <c r="J47" s="71">
        <f t="shared" si="81"/>
        <v>0</v>
      </c>
      <c r="K47" s="71">
        <f t="shared" si="81"/>
        <v>0</v>
      </c>
      <c r="L47" s="71">
        <f t="shared" si="81"/>
        <v>0</v>
      </c>
      <c r="M47" s="71">
        <f t="shared" si="81"/>
        <v>0</v>
      </c>
      <c r="N47" s="71">
        <f t="shared" si="81"/>
        <v>-83.900210000000001</v>
      </c>
      <c r="O47" s="71">
        <f t="shared" si="81"/>
        <v>-60.645039999999995</v>
      </c>
      <c r="P47" s="71">
        <f ca="1">SUMIF($D$4:$O$4,"&lt;"&amp;MONTH(TODAY()),$D47:$O47)</f>
        <v>0</v>
      </c>
      <c r="Q47" s="109">
        <f t="shared" si="81"/>
        <v>-272.36418999999995</v>
      </c>
      <c r="R47" s="71">
        <f t="shared" si="81"/>
        <v>-393.83515</v>
      </c>
      <c r="S47" s="71">
        <f t="shared" si="81"/>
        <v>-1352.4778100000003</v>
      </c>
      <c r="T47" s="71">
        <f t="shared" si="81"/>
        <v>-1951.0352700000003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-3969.7124200000007</v>
      </c>
      <c r="AD47" s="110">
        <f t="shared" si="81"/>
        <v>-271.92910000000006</v>
      </c>
      <c r="AE47" s="110">
        <f t="shared" si="81"/>
        <v>-1347.3653602666673</v>
      </c>
      <c r="AF47" s="110">
        <f t="shared" si="81"/>
        <v>-1408.8188608533337</v>
      </c>
      <c r="AG47" s="110">
        <f t="shared" si="81"/>
        <v>-1500.9991117333338</v>
      </c>
      <c r="AH47" s="110">
        <f t="shared" si="81"/>
        <v>-1562.4526123200005</v>
      </c>
      <c r="AI47" s="110">
        <f t="shared" si="81"/>
        <v>-1654.6328632000004</v>
      </c>
      <c r="AJ47" s="110">
        <f t="shared" si="81"/>
        <v>-1716.0863637866671</v>
      </c>
      <c r="AK47" s="110">
        <f t="shared" si="81"/>
        <v>-1977.5398643733338</v>
      </c>
      <c r="AL47" s="110">
        <f t="shared" si="81"/>
        <v>-2284.8073673066669</v>
      </c>
      <c r="AM47" s="110">
        <f t="shared" si="81"/>
        <v>-2284.8073673066669</v>
      </c>
      <c r="AN47" s="110">
        <f t="shared" si="81"/>
        <v>-2284.8073673066669</v>
      </c>
      <c r="AO47" s="111">
        <f t="shared" si="81"/>
        <v>-2284.8073673066669</v>
      </c>
      <c r="AP47" s="5"/>
      <c r="AQ47" s="112">
        <f t="shared" ref="AQ47" si="83">AQ23+AQ35</f>
        <v>-1500.9991117333338</v>
      </c>
      <c r="AR47" s="111">
        <f ca="1">AR23+AR35</f>
        <v>-6091.5650451733363</v>
      </c>
      <c r="AS47" s="5"/>
      <c r="AT47" s="45" t="str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/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0.29982440012703981</v>
      </c>
      <c r="AV47" s="45">
        <f ca="1">IFERROR(($AC47/$AR47)-1,"")</f>
        <v>-0.34832635118204802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 t="e">
        <f t="shared" ref="D48:AO48" si="84">D47/D11</f>
        <v>#DIV/0!</v>
      </c>
      <c r="E48" s="114" t="e">
        <f t="shared" si="84"/>
        <v>#DIV/0!</v>
      </c>
      <c r="F48" s="114" t="e">
        <f t="shared" si="84"/>
        <v>#DIV/0!</v>
      </c>
      <c r="G48" s="115" t="e">
        <f t="shared" si="84"/>
        <v>#DIV/0!</v>
      </c>
      <c r="H48" s="115" t="e">
        <f t="shared" si="84"/>
        <v>#DIV/0!</v>
      </c>
      <c r="I48" s="115" t="e">
        <f t="shared" si="84"/>
        <v>#DIV/0!</v>
      </c>
      <c r="J48" s="115" t="e">
        <f t="shared" si="84"/>
        <v>#DIV/0!</v>
      </c>
      <c r="K48" s="115" t="e">
        <f t="shared" si="84"/>
        <v>#DIV/0!</v>
      </c>
      <c r="L48" s="115" t="e">
        <f t="shared" si="84"/>
        <v>#DIV/0!</v>
      </c>
      <c r="M48" s="115" t="e">
        <f t="shared" si="84"/>
        <v>#DIV/0!</v>
      </c>
      <c r="N48" s="115" t="e">
        <f t="shared" si="84"/>
        <v>#DIV/0!</v>
      </c>
      <c r="O48" s="115" t="e">
        <f t="shared" si="84"/>
        <v>#DIV/0!</v>
      </c>
      <c r="P48" s="115" t="e">
        <f t="shared" ca="1" si="84"/>
        <v>#DIV/0!</v>
      </c>
      <c r="Q48" s="116" t="e">
        <f t="shared" si="84"/>
        <v>#DIV/0!</v>
      </c>
      <c r="R48" s="115" t="e">
        <f t="shared" si="84"/>
        <v>#DIV/0!</v>
      </c>
      <c r="S48" s="115">
        <f t="shared" si="84"/>
        <v>-12.640814771592852</v>
      </c>
      <c r="T48" s="115">
        <f t="shared" si="84"/>
        <v>-1.6270219238867052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-3.0392749550034135</v>
      </c>
      <c r="AD48" s="115" t="e">
        <f t="shared" si="84"/>
        <v>#DIV/0!</v>
      </c>
      <c r="AE48" s="115" t="e">
        <f t="shared" si="84"/>
        <v>#DIV/0!</v>
      </c>
      <c r="AF48" s="115">
        <f t="shared" si="84"/>
        <v>-1.583141263330895</v>
      </c>
      <c r="AG48" s="115">
        <f t="shared" si="84"/>
        <v>-0.82551383971252701</v>
      </c>
      <c r="AH48" s="115">
        <f t="shared" si="84"/>
        <v>-0.62730955728243232</v>
      </c>
      <c r="AI48" s="115">
        <f t="shared" si="84"/>
        <v>-0.75483062129227063</v>
      </c>
      <c r="AJ48" s="115">
        <f t="shared" si="84"/>
        <v>-0.53248939283879204</v>
      </c>
      <c r="AK48" s="115">
        <f t="shared" si="84"/>
        <v>-0.50722446156597245</v>
      </c>
      <c r="AL48" s="115">
        <f t="shared" si="84"/>
        <v>-0.63210309855090396</v>
      </c>
      <c r="AM48" s="115">
        <f t="shared" si="84"/>
        <v>-0.44086684305373841</v>
      </c>
      <c r="AN48" s="115">
        <f t="shared" si="84"/>
        <v>-0.36575386639167407</v>
      </c>
      <c r="AO48" s="118">
        <f t="shared" si="84"/>
        <v>-0.42789188988612353</v>
      </c>
      <c r="AP48" s="119"/>
      <c r="AQ48" s="120">
        <f>AQ47/AQ11</f>
        <v>-0.82551383971252701</v>
      </c>
      <c r="AR48" s="118">
        <f ca="1">AR47/AR11</f>
        <v>-1.1717096835542775</v>
      </c>
      <c r="AS48" s="121"/>
      <c r="AT48" s="45" t="str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/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0.80150808417417818</v>
      </c>
      <c r="AV48" s="45">
        <f ca="1">IF($AR48&lt;&gt;0,IFERROR(($AR48-$AC48),""),"")</f>
        <v>1.867565271449136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0</v>
      </c>
      <c r="E49" s="125">
        <f t="shared" si="86"/>
        <v>0</v>
      </c>
      <c r="F49" s="125">
        <f t="shared" si="86"/>
        <v>0</v>
      </c>
      <c r="G49" s="125">
        <f t="shared" si="86"/>
        <v>0</v>
      </c>
      <c r="H49" s="125">
        <f t="shared" si="86"/>
        <v>0</v>
      </c>
      <c r="I49" s="125">
        <f t="shared" si="86"/>
        <v>0</v>
      </c>
      <c r="J49" s="125">
        <f t="shared" si="86"/>
        <v>0</v>
      </c>
      <c r="K49" s="125">
        <f t="shared" si="86"/>
        <v>0</v>
      </c>
      <c r="L49" s="125">
        <f t="shared" si="86"/>
        <v>0</v>
      </c>
      <c r="M49" s="125">
        <f t="shared" si="86"/>
        <v>0</v>
      </c>
      <c r="N49" s="125">
        <f t="shared" si="86"/>
        <v>0</v>
      </c>
      <c r="O49" s="125">
        <f t="shared" si="86"/>
        <v>-170.18170000000001</v>
      </c>
      <c r="P49" s="125">
        <f ca="1">SUMIF($D$4:$O$4,"&lt;"&amp;MONTH(TODAY()),$D49:$O49)</f>
        <v>0</v>
      </c>
      <c r="Q49" s="126">
        <f t="shared" ref="Q49:AB49" si="87">Q52+Q58+Q64+Q68</f>
        <v>0</v>
      </c>
      <c r="R49" s="125">
        <f t="shared" si="87"/>
        <v>0</v>
      </c>
      <c r="S49" s="125">
        <f t="shared" si="87"/>
        <v>-33.392220000000002</v>
      </c>
      <c r="T49" s="125">
        <f t="shared" si="87"/>
        <v>-371.8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-405.19222000000002</v>
      </c>
      <c r="AD49" s="128">
        <v>0</v>
      </c>
      <c r="AE49" s="128">
        <v>0</v>
      </c>
      <c r="AF49" s="128">
        <v>-341.71710074024372</v>
      </c>
      <c r="AG49" s="128">
        <v>-698.21198770733793</v>
      </c>
      <c r="AH49" s="128">
        <v>-956.43657292591126</v>
      </c>
      <c r="AI49" s="128">
        <v>-841.75045572612146</v>
      </c>
      <c r="AJ49" s="128">
        <v>-1237.5404516153087</v>
      </c>
      <c r="AK49" s="128">
        <v>-1497.1188605039144</v>
      </c>
      <c r="AL49" s="128">
        <v>-1388.0109606441122</v>
      </c>
      <c r="AM49" s="128">
        <v>-1990.0930243892615</v>
      </c>
      <c r="AN49" s="128">
        <v>-2398.788118636638</v>
      </c>
      <c r="AO49" s="129">
        <v>-2050.4385565224356</v>
      </c>
      <c r="AP49" s="121"/>
      <c r="AQ49" s="130">
        <v>-698.21198770733793</v>
      </c>
      <c r="AR49" s="131">
        <f ca="1">SUMIF($AD$4:$AO$4,"&lt;"&amp;MONTH(TODAY()),$AD49:$AO49)</f>
        <v>-1996.3656613734929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 t="str">
        <f>IFERROR(D49/D$11,"")</f>
        <v/>
      </c>
      <c r="E50" s="140" t="str">
        <f t="shared" ref="E50:P50" si="89">IFERROR(E49/E$11,"")</f>
        <v/>
      </c>
      <c r="F50" s="140" t="str">
        <f t="shared" si="89"/>
        <v/>
      </c>
      <c r="G50" s="141" t="str">
        <f t="shared" si="89"/>
        <v/>
      </c>
      <c r="H50" s="141" t="str">
        <f t="shared" si="89"/>
        <v/>
      </c>
      <c r="I50" s="141" t="str">
        <f t="shared" si="89"/>
        <v/>
      </c>
      <c r="J50" s="141" t="str">
        <f t="shared" si="89"/>
        <v/>
      </c>
      <c r="K50" s="141" t="str">
        <f t="shared" si="89"/>
        <v/>
      </c>
      <c r="L50" s="141" t="str">
        <f t="shared" si="89"/>
        <v/>
      </c>
      <c r="M50" s="141" t="str">
        <f t="shared" si="89"/>
        <v/>
      </c>
      <c r="N50" s="141" t="str">
        <f t="shared" si="89"/>
        <v/>
      </c>
      <c r="O50" s="141" t="str">
        <f t="shared" si="89"/>
        <v/>
      </c>
      <c r="P50" s="141" t="str">
        <f t="shared" ca="1" si="89"/>
        <v/>
      </c>
      <c r="Q50" s="142" t="str">
        <f>IFERROR(Q49/Q$11,"")</f>
        <v/>
      </c>
      <c r="R50" s="141" t="str">
        <f t="shared" ref="R50:AO50" si="90">IFERROR(R49/R$11,"")</f>
        <v/>
      </c>
      <c r="S50" s="141">
        <f t="shared" si="90"/>
        <v>-0.31209744419561175</v>
      </c>
      <c r="T50" s="141">
        <f t="shared" si="90"/>
        <v>-0.31005423664179937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-0.31022160698689433</v>
      </c>
      <c r="AD50" s="144" t="str">
        <f t="shared" si="90"/>
        <v/>
      </c>
      <c r="AE50" s="144" t="str">
        <f t="shared" si="90"/>
        <v/>
      </c>
      <c r="AF50" s="144">
        <f t="shared" si="90"/>
        <v>-0.38400000000000001</v>
      </c>
      <c r="AG50" s="144">
        <f t="shared" si="90"/>
        <v>-0.38400000000000001</v>
      </c>
      <c r="AH50" s="144">
        <f t="shared" si="90"/>
        <v>-0.38400000000000001</v>
      </c>
      <c r="AI50" s="144">
        <f t="shared" si="90"/>
        <v>-0.38400000000000001</v>
      </c>
      <c r="AJ50" s="144">
        <f t="shared" si="90"/>
        <v>-0.38400000000000001</v>
      </c>
      <c r="AK50" s="144">
        <f t="shared" si="90"/>
        <v>-0.38400000000000001</v>
      </c>
      <c r="AL50" s="144">
        <f t="shared" si="90"/>
        <v>-0.38400000000000001</v>
      </c>
      <c r="AM50" s="144">
        <f t="shared" si="90"/>
        <v>-0.38400000000000001</v>
      </c>
      <c r="AN50" s="144">
        <f t="shared" si="90"/>
        <v>-0.38400000000000001</v>
      </c>
      <c r="AO50" s="145">
        <f t="shared" si="90"/>
        <v>-0.38400000000000001</v>
      </c>
      <c r="AP50" s="56"/>
      <c r="AQ50" s="146">
        <f t="shared" ref="AQ50" si="92">IFERROR(AQ49/AQ$11,"")</f>
        <v>-0.38400000000000001</v>
      </c>
      <c r="AR50" s="147">
        <f ca="1">IFERROR(AR49/AR$11,"")</f>
        <v>-0.38400000000000001</v>
      </c>
      <c r="AS50" s="5"/>
      <c r="AT50" s="45" t="str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/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-7.3945763358200634E-2</v>
      </c>
      <c r="AV50" s="45">
        <f ca="1">IF($AR50&lt;&gt;0,IFERROR(($AR50-$AC50),""),"")</f>
        <v>-7.3778393013105681E-2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 t="str">
        <f t="shared" ref="D51:E51" si="93">IFERROR(D52/D$11,"")</f>
        <v/>
      </c>
      <c r="E51" s="151" t="str">
        <f t="shared" si="93"/>
        <v/>
      </c>
      <c r="F51" s="151" t="str">
        <f>IFERROR(F52/F$11,"")</f>
        <v/>
      </c>
      <c r="G51" s="151" t="str">
        <f t="shared" ref="G51:AO51" si="94">IFERROR(G52/G$11,"")</f>
        <v/>
      </c>
      <c r="H51" s="151" t="str">
        <f t="shared" si="94"/>
        <v/>
      </c>
      <c r="I51" s="151" t="str">
        <f t="shared" si="94"/>
        <v/>
      </c>
      <c r="J51" s="151" t="str">
        <f t="shared" si="94"/>
        <v/>
      </c>
      <c r="K51" s="151" t="str">
        <f t="shared" si="94"/>
        <v/>
      </c>
      <c r="L51" s="151" t="str">
        <f t="shared" si="94"/>
        <v/>
      </c>
      <c r="M51" s="151" t="str">
        <f t="shared" si="94"/>
        <v/>
      </c>
      <c r="N51" s="151" t="str">
        <f t="shared" si="94"/>
        <v/>
      </c>
      <c r="O51" s="151" t="str">
        <f t="shared" si="94"/>
        <v/>
      </c>
      <c r="P51" s="151" t="str">
        <f t="shared" ca="1" si="94"/>
        <v/>
      </c>
      <c r="Q51" s="152" t="str">
        <f t="shared" si="94"/>
        <v/>
      </c>
      <c r="R51" s="151" t="str">
        <f t="shared" si="94"/>
        <v/>
      </c>
      <c r="S51" s="151">
        <f t="shared" si="94"/>
        <v>-0.31209744419561175</v>
      </c>
      <c r="T51" s="151">
        <f t="shared" si="94"/>
        <v>-0.1499401606998266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-0.1632233538084801</v>
      </c>
      <c r="AD51" s="154" t="str">
        <f t="shared" si="94"/>
        <v/>
      </c>
      <c r="AE51" s="154" t="str">
        <f t="shared" si="94"/>
        <v/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t="str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/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0</v>
      </c>
      <c r="F52" s="156">
        <f t="shared" si="95"/>
        <v>0</v>
      </c>
      <c r="G52" s="156">
        <f t="shared" si="95"/>
        <v>0</v>
      </c>
      <c r="H52" s="156">
        <f t="shared" si="95"/>
        <v>0</v>
      </c>
      <c r="I52" s="156">
        <f t="shared" si="95"/>
        <v>0</v>
      </c>
      <c r="J52" s="156">
        <f t="shared" si="95"/>
        <v>0</v>
      </c>
      <c r="K52" s="156">
        <f t="shared" si="95"/>
        <v>0</v>
      </c>
      <c r="L52" s="156">
        <f t="shared" si="95"/>
        <v>0</v>
      </c>
      <c r="M52" s="156">
        <f t="shared" si="95"/>
        <v>0</v>
      </c>
      <c r="N52" s="156">
        <f t="shared" si="95"/>
        <v>0</v>
      </c>
      <c r="O52" s="156">
        <f t="shared" si="95"/>
        <v>-170.18170000000001</v>
      </c>
      <c r="P52" s="156">
        <f ca="1">SUMIF($D$4:$O$4,"&lt;"&amp;MONTH(TODAY()),$D52:$O52)</f>
        <v>0</v>
      </c>
      <c r="Q52" s="157">
        <f t="shared" ref="Q52:AB52" si="96">+Q53+Q55</f>
        <v>0</v>
      </c>
      <c r="R52" s="156">
        <f t="shared" si="96"/>
        <v>0</v>
      </c>
      <c r="S52" s="156">
        <f t="shared" si="96"/>
        <v>-33.392220000000002</v>
      </c>
      <c r="T52" s="156">
        <f t="shared" si="96"/>
        <v>-179.8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-213.19222000000002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t="str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/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0</v>
      </c>
      <c r="T53" s="156">
        <v>-83.9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-83.9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 t="str">
        <f>IFERROR(D53/D$11,"")</f>
        <v/>
      </c>
      <c r="E54" s="151" t="str">
        <f t="shared" ref="E54:P54" si="99">IFERROR(E53/E$11,"")</f>
        <v/>
      </c>
      <c r="F54" s="151" t="str">
        <f t="shared" si="99"/>
        <v/>
      </c>
      <c r="G54" s="151" t="str">
        <f t="shared" si="99"/>
        <v/>
      </c>
      <c r="H54" s="151" t="str">
        <f t="shared" si="99"/>
        <v/>
      </c>
      <c r="I54" s="151" t="str">
        <f t="shared" si="99"/>
        <v/>
      </c>
      <c r="J54" s="151" t="str">
        <f t="shared" si="99"/>
        <v/>
      </c>
      <c r="K54" s="151" t="str">
        <f t="shared" si="99"/>
        <v/>
      </c>
      <c r="L54" s="151" t="str">
        <f t="shared" si="99"/>
        <v/>
      </c>
      <c r="M54" s="151" t="str">
        <f t="shared" si="99"/>
        <v/>
      </c>
      <c r="N54" s="151" t="str">
        <f t="shared" si="99"/>
        <v/>
      </c>
      <c r="O54" s="151" t="str">
        <f t="shared" si="99"/>
        <v/>
      </c>
      <c r="P54" s="151" t="str">
        <f t="shared" ca="1" si="99"/>
        <v/>
      </c>
      <c r="Q54" s="152" t="str">
        <f>IFERROR(Q53/Q$11,"")</f>
        <v/>
      </c>
      <c r="R54" s="151" t="str">
        <f t="shared" ref="R54:AO54" si="100">IFERROR(R53/R$11,"")</f>
        <v/>
      </c>
      <c r="S54" s="151">
        <f t="shared" si="100"/>
        <v>0</v>
      </c>
      <c r="T54" s="151">
        <f t="shared" si="100"/>
        <v>-6.9966515476726651E-2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-6.4235174175359122E-2</v>
      </c>
      <c r="AD54" s="154" t="str">
        <f t="shared" si="100"/>
        <v/>
      </c>
      <c r="AE54" s="154" t="str">
        <f t="shared" si="100"/>
        <v/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0</v>
      </c>
      <c r="E55" s="15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-170.18170000000001</v>
      </c>
      <c r="P55" s="156">
        <f ca="1">SUMIF($D$4:$O$4,"&lt;"&amp;MONTH(TODAY()),$D55:$O55)</f>
        <v>0</v>
      </c>
      <c r="Q55" s="157">
        <v>0</v>
      </c>
      <c r="R55" s="156">
        <v>0</v>
      </c>
      <c r="S55" s="156">
        <v>-33.392220000000002</v>
      </c>
      <c r="T55" s="156">
        <v>-95.9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-129.29222000000001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 t="str">
        <f>IFERROR(D55/D$11,"")</f>
        <v/>
      </c>
      <c r="E56" s="151" t="str">
        <f t="shared" ref="E56:P56" si="103">IFERROR(E55/E$11,"")</f>
        <v/>
      </c>
      <c r="F56" s="151" t="str">
        <f t="shared" si="103"/>
        <v/>
      </c>
      <c r="G56" s="151" t="str">
        <f t="shared" si="103"/>
        <v/>
      </c>
      <c r="H56" s="151" t="str">
        <f t="shared" si="103"/>
        <v/>
      </c>
      <c r="I56" s="151" t="str">
        <f t="shared" si="103"/>
        <v/>
      </c>
      <c r="J56" s="151" t="str">
        <f t="shared" si="103"/>
        <v/>
      </c>
      <c r="K56" s="151" t="str">
        <f t="shared" si="103"/>
        <v/>
      </c>
      <c r="L56" s="151" t="str">
        <f t="shared" si="103"/>
        <v/>
      </c>
      <c r="M56" s="151" t="str">
        <f t="shared" si="103"/>
        <v/>
      </c>
      <c r="N56" s="151" t="str">
        <f t="shared" si="103"/>
        <v/>
      </c>
      <c r="O56" s="151" t="str">
        <f t="shared" si="103"/>
        <v/>
      </c>
      <c r="P56" s="151" t="str">
        <f t="shared" ca="1" si="103"/>
        <v/>
      </c>
      <c r="Q56" s="152" t="str">
        <f>IFERROR(Q55/Q$11,"")</f>
        <v/>
      </c>
      <c r="R56" s="151" t="str">
        <f t="shared" ref="R56:AO56" si="104">IFERROR(R55/R$11,"")</f>
        <v/>
      </c>
      <c r="S56" s="151">
        <f t="shared" si="104"/>
        <v>-0.31209744419561175</v>
      </c>
      <c r="T56" s="151">
        <f t="shared" si="104"/>
        <v>-7.9973645223099951E-2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-9.8988179633120982E-2</v>
      </c>
      <c r="AD56" s="154" t="str">
        <f t="shared" si="104"/>
        <v/>
      </c>
      <c r="AE56" s="154" t="str">
        <f t="shared" si="104"/>
        <v/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 t="str">
        <f t="shared" ref="D57:AO57" si="107">IFERROR(D58/D$11,"")</f>
        <v/>
      </c>
      <c r="E57" s="151" t="str">
        <f t="shared" si="107"/>
        <v/>
      </c>
      <c r="F57" s="151" t="str">
        <f t="shared" si="107"/>
        <v/>
      </c>
      <c r="G57" s="151" t="str">
        <f t="shared" si="107"/>
        <v/>
      </c>
      <c r="H57" s="151" t="str">
        <f t="shared" si="107"/>
        <v/>
      </c>
      <c r="I57" s="151" t="str">
        <f t="shared" si="107"/>
        <v/>
      </c>
      <c r="J57" s="151" t="str">
        <f t="shared" si="107"/>
        <v/>
      </c>
      <c r="K57" s="151" t="str">
        <f t="shared" si="107"/>
        <v/>
      </c>
      <c r="L57" s="151" t="str">
        <f t="shared" si="107"/>
        <v/>
      </c>
      <c r="M57" s="151" t="str">
        <f t="shared" si="107"/>
        <v/>
      </c>
      <c r="N57" s="151" t="str">
        <f t="shared" si="107"/>
        <v/>
      </c>
      <c r="O57" s="151" t="str">
        <f t="shared" si="107"/>
        <v/>
      </c>
      <c r="P57" s="151" t="str">
        <f t="shared" ca="1" si="107"/>
        <v/>
      </c>
      <c r="Q57" s="152" t="str">
        <f t="shared" si="107"/>
        <v/>
      </c>
      <c r="R57" s="151" t="str">
        <f t="shared" si="107"/>
        <v/>
      </c>
      <c r="S57" s="151">
        <f t="shared" si="107"/>
        <v>0</v>
      </c>
      <c r="T57" s="151">
        <f t="shared" si="107"/>
        <v>0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0</v>
      </c>
      <c r="AD57" s="154" t="str">
        <f t="shared" si="107"/>
        <v/>
      </c>
      <c r="AE57" s="154" t="str">
        <f t="shared" si="107"/>
        <v/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t="str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/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0</v>
      </c>
      <c r="G58" s="156">
        <f t="shared" si="108"/>
        <v>0</v>
      </c>
      <c r="H58" s="156">
        <f t="shared" si="108"/>
        <v>0</v>
      </c>
      <c r="I58" s="156">
        <f t="shared" si="108"/>
        <v>0</v>
      </c>
      <c r="J58" s="156">
        <f t="shared" si="108"/>
        <v>0</v>
      </c>
      <c r="K58" s="156">
        <f t="shared" si="108"/>
        <v>0</v>
      </c>
      <c r="L58" s="156">
        <f t="shared" si="108"/>
        <v>0</v>
      </c>
      <c r="M58" s="156">
        <f t="shared" si="108"/>
        <v>0</v>
      </c>
      <c r="N58" s="156">
        <f t="shared" si="108"/>
        <v>0</v>
      </c>
      <c r="O58" s="156">
        <f t="shared" si="108"/>
        <v>0</v>
      </c>
      <c r="P58" s="156">
        <f t="shared" ca="1" si="108"/>
        <v>0</v>
      </c>
      <c r="Q58" s="157">
        <f t="shared" si="108"/>
        <v>0</v>
      </c>
      <c r="R58" s="156">
        <f t="shared" si="108"/>
        <v>0</v>
      </c>
      <c r="S58" s="156">
        <f t="shared" si="108"/>
        <v>0</v>
      </c>
      <c r="T58" s="156">
        <f t="shared" si="108"/>
        <v>0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0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0</v>
      </c>
      <c r="Q59" s="157">
        <v>0</v>
      </c>
      <c r="R59" s="156">
        <v>0</v>
      </c>
      <c r="S59" s="156">
        <v>0</v>
      </c>
      <c r="T59" s="15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 t="str">
        <f>IFERROR(D59/D$11,"")</f>
        <v/>
      </c>
      <c r="E60" s="151" t="str">
        <f t="shared" ref="E60:P60" si="110">IFERROR(E59/E$11,"")</f>
        <v/>
      </c>
      <c r="F60" s="151" t="str">
        <f t="shared" si="110"/>
        <v/>
      </c>
      <c r="G60" s="151" t="str">
        <f t="shared" si="110"/>
        <v/>
      </c>
      <c r="H60" s="151" t="str">
        <f t="shared" si="110"/>
        <v/>
      </c>
      <c r="I60" s="151" t="str">
        <f t="shared" si="110"/>
        <v/>
      </c>
      <c r="J60" s="151" t="str">
        <f t="shared" si="110"/>
        <v/>
      </c>
      <c r="K60" s="151" t="str">
        <f t="shared" si="110"/>
        <v/>
      </c>
      <c r="L60" s="151" t="str">
        <f t="shared" si="110"/>
        <v/>
      </c>
      <c r="M60" s="151" t="str">
        <f t="shared" si="110"/>
        <v/>
      </c>
      <c r="N60" s="151" t="str">
        <f t="shared" si="110"/>
        <v/>
      </c>
      <c r="O60" s="151" t="str">
        <f t="shared" si="110"/>
        <v/>
      </c>
      <c r="P60" s="151" t="str">
        <f t="shared" ca="1" si="110"/>
        <v/>
      </c>
      <c r="Q60" s="152" t="str">
        <f>IFERROR(Q59/Q$11,"")</f>
        <v/>
      </c>
      <c r="R60" s="151" t="str">
        <f t="shared" ref="R60:AO60" si="111">IFERROR(R59/R$11,"")</f>
        <v/>
      </c>
      <c r="S60" s="151">
        <f t="shared" si="111"/>
        <v>0</v>
      </c>
      <c r="T60" s="151">
        <f t="shared" si="111"/>
        <v>0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0</v>
      </c>
      <c r="AD60" s="154" t="str">
        <f t="shared" si="111"/>
        <v/>
      </c>
      <c r="AE60" s="154" t="str">
        <f t="shared" si="111"/>
        <v/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0</v>
      </c>
      <c r="E61" s="15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f ca="1">SUMIF($D$4:$O$4,"&lt;"&amp;MONTH(TODAY()),$D61:$O61)</f>
        <v>0</v>
      </c>
      <c r="Q61" s="157">
        <v>0</v>
      </c>
      <c r="R61" s="156">
        <v>0</v>
      </c>
      <c r="S61" s="156">
        <v>0</v>
      </c>
      <c r="T61" s="156">
        <v>0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0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 t="str">
        <f t="shared" ref="D62:AO62" si="114">IFERROR(D61/D$11,"")</f>
        <v/>
      </c>
      <c r="E62" s="151" t="str">
        <f t="shared" si="114"/>
        <v/>
      </c>
      <c r="F62" s="151" t="str">
        <f t="shared" si="114"/>
        <v/>
      </c>
      <c r="G62" s="151" t="str">
        <f t="shared" si="114"/>
        <v/>
      </c>
      <c r="H62" s="151" t="str">
        <f t="shared" si="114"/>
        <v/>
      </c>
      <c r="I62" s="151" t="str">
        <f t="shared" si="114"/>
        <v/>
      </c>
      <c r="J62" s="151" t="str">
        <f t="shared" si="114"/>
        <v/>
      </c>
      <c r="K62" s="151" t="str">
        <f t="shared" si="114"/>
        <v/>
      </c>
      <c r="L62" s="151" t="str">
        <f t="shared" si="114"/>
        <v/>
      </c>
      <c r="M62" s="151" t="str">
        <f t="shared" si="114"/>
        <v/>
      </c>
      <c r="N62" s="151" t="str">
        <f t="shared" si="114"/>
        <v/>
      </c>
      <c r="O62" s="151" t="str">
        <f t="shared" si="114"/>
        <v/>
      </c>
      <c r="P62" s="151" t="str">
        <f t="shared" ca="1" si="114"/>
        <v/>
      </c>
      <c r="Q62" s="152" t="str">
        <f t="shared" si="114"/>
        <v/>
      </c>
      <c r="R62" s="151" t="str">
        <f t="shared" si="114"/>
        <v/>
      </c>
      <c r="S62" s="151">
        <f t="shared" si="114"/>
        <v>0</v>
      </c>
      <c r="T62" s="151">
        <f t="shared" si="114"/>
        <v>0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0</v>
      </c>
      <c r="AD62" s="154" t="str">
        <f t="shared" si="114"/>
        <v/>
      </c>
      <c r="AE62" s="154" t="str">
        <f t="shared" si="114"/>
        <v/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x14ac:dyDescent="0.3">
      <c r="C63" s="150" t="s">
        <v>58</v>
      </c>
      <c r="D63" s="151" t="str">
        <f t="shared" ref="D63:AO63" si="116">IFERROR(D64/D$11,"")</f>
        <v/>
      </c>
      <c r="E63" s="151" t="str">
        <f t="shared" si="116"/>
        <v/>
      </c>
      <c r="F63" s="151" t="str">
        <f t="shared" si="116"/>
        <v/>
      </c>
      <c r="G63" s="151" t="str">
        <f t="shared" si="116"/>
        <v/>
      </c>
      <c r="H63" s="151" t="str">
        <f t="shared" si="116"/>
        <v/>
      </c>
      <c r="I63" s="151" t="str">
        <f t="shared" si="116"/>
        <v/>
      </c>
      <c r="J63" s="151" t="str">
        <f t="shared" si="116"/>
        <v/>
      </c>
      <c r="K63" s="151" t="str">
        <f t="shared" si="116"/>
        <v/>
      </c>
      <c r="L63" s="151" t="str">
        <f t="shared" si="116"/>
        <v/>
      </c>
      <c r="M63" s="151" t="str">
        <f t="shared" si="116"/>
        <v/>
      </c>
      <c r="N63" s="151" t="str">
        <f t="shared" si="116"/>
        <v/>
      </c>
      <c r="O63" s="151" t="str">
        <f t="shared" si="116"/>
        <v/>
      </c>
      <c r="P63" s="151" t="str">
        <f t="shared" ca="1" si="116"/>
        <v/>
      </c>
      <c r="Q63" s="152" t="str">
        <f t="shared" si="116"/>
        <v/>
      </c>
      <c r="R63" s="151" t="str">
        <f t="shared" si="116"/>
        <v/>
      </c>
      <c r="S63" s="151">
        <f t="shared" si="116"/>
        <v>0</v>
      </c>
      <c r="T63" s="151">
        <f t="shared" si="116"/>
        <v>0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0</v>
      </c>
      <c r="AD63" s="154" t="str">
        <f t="shared" si="116"/>
        <v/>
      </c>
      <c r="AE63" s="154" t="str">
        <f t="shared" si="116"/>
        <v/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t="str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/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0</v>
      </c>
      <c r="E64" s="156">
        <f t="shared" ref="E64:AB64" si="117">+E65</f>
        <v>0</v>
      </c>
      <c r="F64" s="156">
        <f t="shared" si="117"/>
        <v>0</v>
      </c>
      <c r="G64" s="156">
        <f t="shared" si="117"/>
        <v>0</v>
      </c>
      <c r="H64" s="156">
        <f t="shared" si="117"/>
        <v>0</v>
      </c>
      <c r="I64" s="156">
        <f t="shared" si="117"/>
        <v>0</v>
      </c>
      <c r="J64" s="156">
        <f t="shared" si="117"/>
        <v>0</v>
      </c>
      <c r="K64" s="156">
        <f t="shared" si="117"/>
        <v>0</v>
      </c>
      <c r="L64" s="156">
        <f t="shared" si="117"/>
        <v>0</v>
      </c>
      <c r="M64" s="156">
        <f t="shared" si="117"/>
        <v>0</v>
      </c>
      <c r="N64" s="156">
        <f t="shared" si="117"/>
        <v>0</v>
      </c>
      <c r="O64" s="156">
        <f t="shared" si="117"/>
        <v>0</v>
      </c>
      <c r="P64" s="156">
        <f t="shared" ca="1" si="117"/>
        <v>0</v>
      </c>
      <c r="Q64" s="157">
        <f t="shared" si="117"/>
        <v>0</v>
      </c>
      <c r="R64" s="156">
        <f t="shared" si="117"/>
        <v>0</v>
      </c>
      <c r="S64" s="156">
        <f t="shared" si="117"/>
        <v>0</v>
      </c>
      <c r="T64" s="156">
        <f t="shared" si="117"/>
        <v>0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0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f ca="1">SUMIF($D$4:$O$4,"&lt;"&amp;MONTH(TODAY()),$D65:$O65)</f>
        <v>0</v>
      </c>
      <c r="Q65" s="157">
        <v>0</v>
      </c>
      <c r="R65" s="156">
        <v>0</v>
      </c>
      <c r="S65" s="156">
        <v>0</v>
      </c>
      <c r="T65" s="156">
        <v>0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0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 t="str">
        <f>IFERROR(D65/D$11,"")</f>
        <v/>
      </c>
      <c r="E66" s="151" t="str">
        <f t="shared" ref="E66:P66" si="118">IFERROR(E65/E$11,"")</f>
        <v/>
      </c>
      <c r="F66" s="151" t="str">
        <f t="shared" si="118"/>
        <v/>
      </c>
      <c r="G66" s="151" t="str">
        <f t="shared" si="118"/>
        <v/>
      </c>
      <c r="H66" s="151" t="str">
        <f t="shared" si="118"/>
        <v/>
      </c>
      <c r="I66" s="151" t="str">
        <f t="shared" si="118"/>
        <v/>
      </c>
      <c r="J66" s="151" t="str">
        <f t="shared" si="118"/>
        <v/>
      </c>
      <c r="K66" s="151" t="str">
        <f t="shared" si="118"/>
        <v/>
      </c>
      <c r="L66" s="151" t="str">
        <f t="shared" si="118"/>
        <v/>
      </c>
      <c r="M66" s="151" t="str">
        <f t="shared" si="118"/>
        <v/>
      </c>
      <c r="N66" s="151" t="str">
        <f t="shared" si="118"/>
        <v/>
      </c>
      <c r="O66" s="151" t="str">
        <f t="shared" si="118"/>
        <v/>
      </c>
      <c r="P66" s="151" t="str">
        <f t="shared" ca="1" si="118"/>
        <v/>
      </c>
      <c r="Q66" s="152" t="str">
        <f>IFERROR(Q65/Q$11,"")</f>
        <v/>
      </c>
      <c r="R66" s="151" t="str">
        <f t="shared" ref="R66:AO66" si="119">IFERROR(R65/R$11,"")</f>
        <v/>
      </c>
      <c r="S66" s="151">
        <f t="shared" si="119"/>
        <v>0</v>
      </c>
      <c r="T66" s="151">
        <f t="shared" si="119"/>
        <v>0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0</v>
      </c>
      <c r="AD66" s="154" t="str">
        <f t="shared" si="119"/>
        <v/>
      </c>
      <c r="AE66" s="154" t="str">
        <f t="shared" si="119"/>
        <v/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x14ac:dyDescent="0.3">
      <c r="C67" s="150" t="s">
        <v>61</v>
      </c>
      <c r="D67" s="151" t="str">
        <f>IFERROR(D68/D$11,"")</f>
        <v/>
      </c>
      <c r="E67" s="151" t="str">
        <f t="shared" ref="E67:AO67" si="122">IFERROR(E68/E$11,"")</f>
        <v/>
      </c>
      <c r="F67" s="151" t="str">
        <f t="shared" si="122"/>
        <v/>
      </c>
      <c r="G67" s="151" t="str">
        <f t="shared" si="122"/>
        <v/>
      </c>
      <c r="H67" s="151" t="str">
        <f t="shared" si="122"/>
        <v/>
      </c>
      <c r="I67" s="151" t="str">
        <f t="shared" si="122"/>
        <v/>
      </c>
      <c r="J67" s="151" t="str">
        <f t="shared" si="122"/>
        <v/>
      </c>
      <c r="K67" s="151" t="str">
        <f t="shared" si="122"/>
        <v/>
      </c>
      <c r="L67" s="151" t="str">
        <f t="shared" si="122"/>
        <v/>
      </c>
      <c r="M67" s="151" t="str">
        <f t="shared" si="122"/>
        <v/>
      </c>
      <c r="N67" s="151" t="str">
        <f t="shared" si="122"/>
        <v/>
      </c>
      <c r="O67" s="151" t="str">
        <f t="shared" si="122"/>
        <v/>
      </c>
      <c r="P67" s="151" t="str">
        <f t="shared" ca="1" si="122"/>
        <v/>
      </c>
      <c r="Q67" s="152" t="str">
        <f t="shared" si="122"/>
        <v/>
      </c>
      <c r="R67" s="151" t="str">
        <f t="shared" si="122"/>
        <v/>
      </c>
      <c r="S67" s="151">
        <f t="shared" si="122"/>
        <v>0</v>
      </c>
      <c r="T67" s="151">
        <f t="shared" si="122"/>
        <v>-0.16011407594197277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-0.1469982531784142</v>
      </c>
      <c r="AD67" s="154" t="str">
        <f t="shared" si="122"/>
        <v/>
      </c>
      <c r="AE67" s="154" t="str">
        <f t="shared" si="122"/>
        <v/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t="str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/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0</v>
      </c>
      <c r="E68" s="168">
        <f t="shared" ref="E68:O68" si="123">+E69+E71</f>
        <v>0</v>
      </c>
      <c r="F68" s="168">
        <f t="shared" si="123"/>
        <v>0</v>
      </c>
      <c r="G68" s="168">
        <f t="shared" si="123"/>
        <v>0</v>
      </c>
      <c r="H68" s="168">
        <f t="shared" si="123"/>
        <v>0</v>
      </c>
      <c r="I68" s="168">
        <f t="shared" si="123"/>
        <v>0</v>
      </c>
      <c r="J68" s="168">
        <f t="shared" si="123"/>
        <v>0</v>
      </c>
      <c r="K68" s="168">
        <f t="shared" si="123"/>
        <v>0</v>
      </c>
      <c r="L68" s="168">
        <f t="shared" si="123"/>
        <v>0</v>
      </c>
      <c r="M68" s="168">
        <f t="shared" si="123"/>
        <v>0</v>
      </c>
      <c r="N68" s="168">
        <f t="shared" si="123"/>
        <v>0</v>
      </c>
      <c r="O68" s="168">
        <f t="shared" si="123"/>
        <v>0</v>
      </c>
      <c r="P68" s="168">
        <f ca="1">SUMIF($D$4:$O$4,"&lt;"&amp;MONTH(TODAY()),$D68:$O68)</f>
        <v>0</v>
      </c>
      <c r="Q68" s="169">
        <f>+Q69+Q71</f>
        <v>0</v>
      </c>
      <c r="R68" s="168">
        <f t="shared" ref="R68:AB68" si="124">+R69+R71</f>
        <v>0</v>
      </c>
      <c r="S68" s="168">
        <f t="shared" si="124"/>
        <v>0</v>
      </c>
      <c r="T68" s="168">
        <f t="shared" si="124"/>
        <v>-192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-192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I69" s="156">
        <v>0</v>
      </c>
      <c r="J69" s="156">
        <v>0</v>
      </c>
      <c r="K69" s="156">
        <v>0</v>
      </c>
      <c r="L69" s="156">
        <v>0</v>
      </c>
      <c r="M69" s="156">
        <v>0</v>
      </c>
      <c r="N69" s="156">
        <v>0</v>
      </c>
      <c r="O69" s="156">
        <v>0</v>
      </c>
      <c r="P69" s="156">
        <f ca="1">SUMIF($D$4:$O$4,"&lt;"&amp;MONTH(TODAY()),$D69:$O69)</f>
        <v>0</v>
      </c>
      <c r="Q69" s="157">
        <v>0</v>
      </c>
      <c r="R69" s="156">
        <v>0</v>
      </c>
      <c r="S69" s="156">
        <v>0</v>
      </c>
      <c r="T69" s="156">
        <v>-192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-192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 t="str">
        <f>IFERROR(D69/D$11,"")</f>
        <v/>
      </c>
      <c r="E70" s="154" t="str">
        <f t="shared" ref="E70:P70" si="126">IFERROR(E69/E$11,"")</f>
        <v/>
      </c>
      <c r="F70" s="154" t="str">
        <f t="shared" si="126"/>
        <v/>
      </c>
      <c r="G70" s="154" t="str">
        <f t="shared" si="126"/>
        <v/>
      </c>
      <c r="H70" s="154" t="str">
        <f t="shared" si="126"/>
        <v/>
      </c>
      <c r="I70" s="154" t="str">
        <f t="shared" si="126"/>
        <v/>
      </c>
      <c r="J70" s="154" t="str">
        <f t="shared" si="126"/>
        <v/>
      </c>
      <c r="K70" s="154" t="str">
        <f t="shared" si="126"/>
        <v/>
      </c>
      <c r="L70" s="154" t="str">
        <f t="shared" si="126"/>
        <v/>
      </c>
      <c r="M70" s="154" t="str">
        <f t="shared" si="126"/>
        <v/>
      </c>
      <c r="N70" s="154" t="str">
        <f t="shared" si="126"/>
        <v/>
      </c>
      <c r="O70" s="154" t="str">
        <f t="shared" si="126"/>
        <v/>
      </c>
      <c r="P70" s="154" t="str">
        <f t="shared" ca="1" si="126"/>
        <v/>
      </c>
      <c r="Q70" s="172" t="str">
        <f>IFERROR(Q69/Q$11,"")</f>
        <v/>
      </c>
      <c r="R70" s="154" t="str">
        <f t="shared" ref="R70:AO70" si="127">IFERROR(R69/R$11,"")</f>
        <v/>
      </c>
      <c r="S70" s="154">
        <f t="shared" si="127"/>
        <v>0</v>
      </c>
      <c r="T70" s="154">
        <f t="shared" si="127"/>
        <v>-0.16011407594197277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-0.1469982531784142</v>
      </c>
      <c r="AD70" s="154" t="str">
        <f t="shared" si="127"/>
        <v/>
      </c>
      <c r="AE70" s="154" t="str">
        <f t="shared" si="127"/>
        <v/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 t="str">
        <f>IFERROR(D71/D$11,"")</f>
        <v/>
      </c>
      <c r="E72" s="154" t="str">
        <f t="shared" ref="E72:P72" si="130">IFERROR(E71/E$11,"")</f>
        <v/>
      </c>
      <c r="F72" s="154" t="str">
        <f t="shared" si="130"/>
        <v/>
      </c>
      <c r="G72" s="154" t="str">
        <f t="shared" si="130"/>
        <v/>
      </c>
      <c r="H72" s="154" t="str">
        <f t="shared" si="130"/>
        <v/>
      </c>
      <c r="I72" s="154" t="str">
        <f t="shared" si="130"/>
        <v/>
      </c>
      <c r="J72" s="154" t="str">
        <f t="shared" si="130"/>
        <v/>
      </c>
      <c r="K72" s="154" t="str">
        <f t="shared" si="130"/>
        <v/>
      </c>
      <c r="L72" s="154" t="str">
        <f t="shared" si="130"/>
        <v/>
      </c>
      <c r="M72" s="154" t="str">
        <f t="shared" si="130"/>
        <v/>
      </c>
      <c r="N72" s="154" t="str">
        <f t="shared" si="130"/>
        <v/>
      </c>
      <c r="O72" s="154" t="str">
        <f t="shared" si="130"/>
        <v/>
      </c>
      <c r="P72" s="154" t="str">
        <f t="shared" ca="1" si="130"/>
        <v/>
      </c>
      <c r="Q72" s="172" t="str">
        <f>IFERROR(Q71/Q$11,"")</f>
        <v/>
      </c>
      <c r="R72" s="154" t="str">
        <f t="shared" ref="R72:AO72" si="131">IFERROR(R71/R$11,"")</f>
        <v/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 t="str">
        <f t="shared" si="131"/>
        <v/>
      </c>
      <c r="AE72" s="154" t="str">
        <f t="shared" si="131"/>
        <v/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x14ac:dyDescent="0.3">
      <c r="C73" s="175" t="s">
        <v>65</v>
      </c>
      <c r="D73" s="176">
        <f t="shared" ref="D73:O73" si="134">+D75+D77+D79+D81+D83</f>
        <v>0</v>
      </c>
      <c r="E73" s="176">
        <f t="shared" si="134"/>
        <v>0</v>
      </c>
      <c r="F73" s="176">
        <f t="shared" si="134"/>
        <v>0</v>
      </c>
      <c r="G73" s="176">
        <f t="shared" si="134"/>
        <v>0</v>
      </c>
      <c r="H73" s="176">
        <f t="shared" si="134"/>
        <v>0</v>
      </c>
      <c r="I73" s="176">
        <f t="shared" si="134"/>
        <v>0</v>
      </c>
      <c r="J73" s="176">
        <f t="shared" si="134"/>
        <v>0</v>
      </c>
      <c r="K73" s="176">
        <f t="shared" si="134"/>
        <v>0</v>
      </c>
      <c r="L73" s="176">
        <f t="shared" si="134"/>
        <v>0</v>
      </c>
      <c r="M73" s="176">
        <f t="shared" si="134"/>
        <v>0</v>
      </c>
      <c r="N73" s="176">
        <f t="shared" si="134"/>
        <v>-15.797600000000001</v>
      </c>
      <c r="O73" s="176">
        <f t="shared" si="134"/>
        <v>0</v>
      </c>
      <c r="P73" s="176">
        <f ca="1">SUMIF($D$4:$O$4,"&lt;"&amp;MONTH(TODAY()),$D73:$O73)</f>
        <v>0</v>
      </c>
      <c r="Q73" s="177">
        <f t="shared" ref="Q73:AB73" si="135">+Q75+Q77+Q79+Q81+Q83</f>
        <v>0</v>
      </c>
      <c r="R73" s="176">
        <f t="shared" si="135"/>
        <v>0</v>
      </c>
      <c r="S73" s="176">
        <f t="shared" si="135"/>
        <v>-22.496100000000002</v>
      </c>
      <c r="T73" s="176">
        <f t="shared" si="135"/>
        <v>-26.324999999999999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-48.821100000000001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t="str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/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 t="str">
        <f t="shared" ref="D74:AO74" si="137">IFERROR(D73/D$11,"")</f>
        <v/>
      </c>
      <c r="E74" s="182" t="str">
        <f t="shared" si="137"/>
        <v/>
      </c>
      <c r="F74" s="182" t="str">
        <f t="shared" si="137"/>
        <v/>
      </c>
      <c r="G74" s="182" t="str">
        <f t="shared" si="137"/>
        <v/>
      </c>
      <c r="H74" s="182" t="str">
        <f t="shared" si="137"/>
        <v/>
      </c>
      <c r="I74" s="182" t="str">
        <f t="shared" si="137"/>
        <v/>
      </c>
      <c r="J74" s="182" t="str">
        <f t="shared" si="137"/>
        <v/>
      </c>
      <c r="K74" s="182" t="str">
        <f t="shared" si="137"/>
        <v/>
      </c>
      <c r="L74" s="182" t="str">
        <f t="shared" si="137"/>
        <v/>
      </c>
      <c r="M74" s="182" t="str">
        <f t="shared" si="137"/>
        <v/>
      </c>
      <c r="N74" s="182" t="str">
        <f t="shared" si="137"/>
        <v/>
      </c>
      <c r="O74" s="182" t="str">
        <f t="shared" si="137"/>
        <v/>
      </c>
      <c r="P74" s="182" t="str">
        <f t="shared" ca="1" si="137"/>
        <v/>
      </c>
      <c r="Q74" s="183" t="str">
        <f t="shared" si="137"/>
        <v/>
      </c>
      <c r="R74" s="182" t="str">
        <f t="shared" si="137"/>
        <v/>
      </c>
      <c r="S74" s="182">
        <f t="shared" si="137"/>
        <v>-0.21025781796984155</v>
      </c>
      <c r="T74" s="182">
        <f t="shared" si="137"/>
        <v>-2.1953140881106423E-2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-3.7378210511711862E-2</v>
      </c>
      <c r="AD74" s="185" t="str">
        <f t="shared" si="137"/>
        <v/>
      </c>
      <c r="AE74" s="185" t="str">
        <f t="shared" si="137"/>
        <v/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t="str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/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0</v>
      </c>
      <c r="Q75" s="189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 t="str">
        <f>IFERROR(D75/D$11,"")</f>
        <v/>
      </c>
      <c r="E76" s="190" t="str">
        <f t="shared" ref="E76:P76" si="139">IFERROR(E75/E$11,"")</f>
        <v/>
      </c>
      <c r="F76" s="190" t="str">
        <f t="shared" si="139"/>
        <v/>
      </c>
      <c r="G76" s="190" t="str">
        <f t="shared" si="139"/>
        <v/>
      </c>
      <c r="H76" s="190" t="str">
        <f t="shared" si="139"/>
        <v/>
      </c>
      <c r="I76" s="190" t="str">
        <f t="shared" si="139"/>
        <v/>
      </c>
      <c r="J76" s="190" t="str">
        <f t="shared" si="139"/>
        <v/>
      </c>
      <c r="K76" s="190" t="str">
        <f t="shared" si="139"/>
        <v/>
      </c>
      <c r="L76" s="190" t="str">
        <f t="shared" si="139"/>
        <v/>
      </c>
      <c r="M76" s="190" t="str">
        <f t="shared" si="139"/>
        <v/>
      </c>
      <c r="N76" s="190" t="str">
        <f t="shared" si="139"/>
        <v/>
      </c>
      <c r="O76" s="190" t="str">
        <f t="shared" si="139"/>
        <v/>
      </c>
      <c r="P76" s="190" t="str">
        <f t="shared" ca="1" si="139"/>
        <v/>
      </c>
      <c r="Q76" s="191" t="str">
        <f>IFERROR(Q75/Q$11,"")</f>
        <v/>
      </c>
      <c r="R76" s="190" t="str">
        <f t="shared" ref="R76:AO76" si="140">IFERROR(R75/R$11,"")</f>
        <v/>
      </c>
      <c r="S76" s="190">
        <f t="shared" si="140"/>
        <v>0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0</v>
      </c>
      <c r="AD76" s="185" t="str">
        <f t="shared" si="140"/>
        <v/>
      </c>
      <c r="AE76" s="185" t="str">
        <f t="shared" si="140"/>
        <v/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 t="str">
        <f>IFERROR(D77/D$11,"")</f>
        <v/>
      </c>
      <c r="E78" s="190" t="str">
        <f t="shared" ref="E78:P78" si="143">IFERROR(E77/E$11,"")</f>
        <v/>
      </c>
      <c r="F78" s="190" t="str">
        <f t="shared" si="143"/>
        <v/>
      </c>
      <c r="G78" s="190" t="str">
        <f t="shared" si="143"/>
        <v/>
      </c>
      <c r="H78" s="190" t="str">
        <f t="shared" si="143"/>
        <v/>
      </c>
      <c r="I78" s="190" t="str">
        <f t="shared" si="143"/>
        <v/>
      </c>
      <c r="J78" s="190" t="str">
        <f t="shared" si="143"/>
        <v/>
      </c>
      <c r="K78" s="190" t="str">
        <f t="shared" si="143"/>
        <v/>
      </c>
      <c r="L78" s="190" t="str">
        <f t="shared" si="143"/>
        <v/>
      </c>
      <c r="M78" s="190" t="str">
        <f t="shared" si="143"/>
        <v/>
      </c>
      <c r="N78" s="190" t="str">
        <f t="shared" si="143"/>
        <v/>
      </c>
      <c r="O78" s="190" t="str">
        <f t="shared" si="143"/>
        <v/>
      </c>
      <c r="P78" s="190" t="str">
        <f t="shared" ca="1" si="143"/>
        <v/>
      </c>
      <c r="Q78" s="191" t="str">
        <f>IFERROR(Q77/Q$11,"")</f>
        <v/>
      </c>
      <c r="R78" s="190" t="str">
        <f t="shared" ref="R78:AO78" si="144">IFERROR(R77/R$11,"")</f>
        <v/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 t="str">
        <f t="shared" si="144"/>
        <v/>
      </c>
      <c r="AE78" s="185" t="str">
        <f t="shared" si="144"/>
        <v/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-15.797600000000001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-22.496100000000002</v>
      </c>
      <c r="T79" s="188">
        <v>-26.324999999999999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-48.821100000000001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 t="str">
        <f>IFERROR(D79/D$11,"")</f>
        <v/>
      </c>
      <c r="E80" s="190" t="str">
        <f t="shared" ref="E80:P80" si="147">IFERROR(E79/E$11,"")</f>
        <v/>
      </c>
      <c r="F80" s="190" t="str">
        <f t="shared" si="147"/>
        <v/>
      </c>
      <c r="G80" s="190" t="str">
        <f t="shared" si="147"/>
        <v/>
      </c>
      <c r="H80" s="190" t="str">
        <f t="shared" si="147"/>
        <v/>
      </c>
      <c r="I80" s="190" t="str">
        <f t="shared" si="147"/>
        <v/>
      </c>
      <c r="J80" s="190" t="str">
        <f t="shared" si="147"/>
        <v/>
      </c>
      <c r="K80" s="190" t="str">
        <f t="shared" si="147"/>
        <v/>
      </c>
      <c r="L80" s="190" t="str">
        <f t="shared" si="147"/>
        <v/>
      </c>
      <c r="M80" s="190" t="str">
        <f t="shared" si="147"/>
        <v/>
      </c>
      <c r="N80" s="190" t="str">
        <f t="shared" si="147"/>
        <v/>
      </c>
      <c r="O80" s="190" t="str">
        <f t="shared" si="147"/>
        <v/>
      </c>
      <c r="P80" s="190" t="str">
        <f t="shared" ca="1" si="147"/>
        <v/>
      </c>
      <c r="Q80" s="191" t="str">
        <f>IFERROR(Q79/Q$11,"")</f>
        <v/>
      </c>
      <c r="R80" s="190" t="str">
        <f t="shared" ref="R80:AO80" si="148">IFERROR(R79/R$11,"")</f>
        <v/>
      </c>
      <c r="S80" s="190">
        <f t="shared" si="148"/>
        <v>-0.21025781796984155</v>
      </c>
      <c r="T80" s="190">
        <f t="shared" si="148"/>
        <v>-2.1953140881106423E-2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-3.7378210511711862E-2</v>
      </c>
      <c r="AD80" s="185" t="str">
        <f t="shared" si="148"/>
        <v/>
      </c>
      <c r="AE80" s="185" t="str">
        <f t="shared" si="148"/>
        <v/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0</v>
      </c>
      <c r="O81" s="188">
        <v>0</v>
      </c>
      <c r="P81" s="188">
        <f ca="1">SUMIF($D$4:$O$4,"&lt;"&amp;MONTH(TODAY()),$D81:$O81)</f>
        <v>0</v>
      </c>
      <c r="Q81" s="189">
        <v>0</v>
      </c>
      <c r="R81" s="188">
        <v>0</v>
      </c>
      <c r="S81" s="188">
        <v>0</v>
      </c>
      <c r="T81" s="188">
        <v>0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0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 t="str">
        <f>IFERROR(D81/D$11,"")</f>
        <v/>
      </c>
      <c r="E82" s="190" t="str">
        <f t="shared" ref="E82:P82" si="151">IFERROR(E81/E$11,"")</f>
        <v/>
      </c>
      <c r="F82" s="190" t="str">
        <f t="shared" si="151"/>
        <v/>
      </c>
      <c r="G82" s="190" t="str">
        <f t="shared" si="151"/>
        <v/>
      </c>
      <c r="H82" s="190" t="str">
        <f t="shared" si="151"/>
        <v/>
      </c>
      <c r="I82" s="190" t="str">
        <f t="shared" si="151"/>
        <v/>
      </c>
      <c r="J82" s="190" t="str">
        <f t="shared" si="151"/>
        <v/>
      </c>
      <c r="K82" s="190" t="str">
        <f t="shared" si="151"/>
        <v/>
      </c>
      <c r="L82" s="190" t="str">
        <f t="shared" si="151"/>
        <v/>
      </c>
      <c r="M82" s="190" t="str">
        <f t="shared" si="151"/>
        <v/>
      </c>
      <c r="N82" s="190" t="str">
        <f t="shared" si="151"/>
        <v/>
      </c>
      <c r="O82" s="190" t="str">
        <f t="shared" si="151"/>
        <v/>
      </c>
      <c r="P82" s="190" t="str">
        <f t="shared" ca="1" si="151"/>
        <v/>
      </c>
      <c r="Q82" s="191" t="str">
        <f>IFERROR(Q81/Q$11,"")</f>
        <v/>
      </c>
      <c r="R82" s="190" t="str">
        <f t="shared" ref="R82:AO82" si="152">IFERROR(R81/R$11,"")</f>
        <v/>
      </c>
      <c r="S82" s="190">
        <f t="shared" si="152"/>
        <v>0</v>
      </c>
      <c r="T82" s="190">
        <f t="shared" si="152"/>
        <v>0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0</v>
      </c>
      <c r="AD82" s="185" t="str">
        <f t="shared" si="152"/>
        <v/>
      </c>
      <c r="AE82" s="185" t="str">
        <f t="shared" si="152"/>
        <v/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 t="str">
        <f>IFERROR(D83/D$11,"")</f>
        <v/>
      </c>
      <c r="E84" s="190" t="str">
        <f t="shared" ref="E84:P84" si="155">IFERROR(E83/E$11,"")</f>
        <v/>
      </c>
      <c r="F84" s="190" t="str">
        <f t="shared" si="155"/>
        <v/>
      </c>
      <c r="G84" s="190" t="str">
        <f t="shared" si="155"/>
        <v/>
      </c>
      <c r="H84" s="190" t="str">
        <f t="shared" si="155"/>
        <v/>
      </c>
      <c r="I84" s="190" t="str">
        <f t="shared" si="155"/>
        <v/>
      </c>
      <c r="J84" s="190" t="str">
        <f t="shared" si="155"/>
        <v/>
      </c>
      <c r="K84" s="190" t="str">
        <f t="shared" si="155"/>
        <v/>
      </c>
      <c r="L84" s="190" t="str">
        <f t="shared" si="155"/>
        <v/>
      </c>
      <c r="M84" s="190" t="str">
        <f t="shared" si="155"/>
        <v/>
      </c>
      <c r="N84" s="190" t="str">
        <f t="shared" si="155"/>
        <v/>
      </c>
      <c r="O84" s="190" t="str">
        <f t="shared" si="155"/>
        <v/>
      </c>
      <c r="P84" s="190" t="str">
        <f t="shared" ca="1" si="155"/>
        <v/>
      </c>
      <c r="Q84" s="191" t="str">
        <f>IFERROR(Q83/Q$11,"")</f>
        <v/>
      </c>
      <c r="R84" s="190" t="str">
        <f t="shared" ref="R84:AO84" si="156">IFERROR(R83/R$11,"")</f>
        <v/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 t="str">
        <f t="shared" si="156"/>
        <v/>
      </c>
      <c r="AE84" s="185" t="str">
        <f t="shared" si="156"/>
        <v/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x14ac:dyDescent="0.3">
      <c r="C85" s="195" t="s">
        <v>71</v>
      </c>
      <c r="D85" s="176">
        <f>D87+D89+D91+D97+D99</f>
        <v>0</v>
      </c>
      <c r="E85" s="176">
        <f t="shared" ref="E85:AB85" si="159">E87+E89+E91+E97+E99</f>
        <v>0</v>
      </c>
      <c r="F85" s="176">
        <f t="shared" si="159"/>
        <v>0</v>
      </c>
      <c r="G85" s="176">
        <f t="shared" si="159"/>
        <v>0</v>
      </c>
      <c r="H85" s="176">
        <f t="shared" si="159"/>
        <v>0</v>
      </c>
      <c r="I85" s="176">
        <f t="shared" si="159"/>
        <v>0</v>
      </c>
      <c r="J85" s="176">
        <f t="shared" si="159"/>
        <v>0</v>
      </c>
      <c r="K85" s="176">
        <f t="shared" si="159"/>
        <v>0</v>
      </c>
      <c r="L85" s="176">
        <f t="shared" si="159"/>
        <v>0</v>
      </c>
      <c r="M85" s="176">
        <f t="shared" si="159"/>
        <v>0</v>
      </c>
      <c r="N85" s="176">
        <f t="shared" si="159"/>
        <v>0</v>
      </c>
      <c r="O85" s="176">
        <f t="shared" si="159"/>
        <v>0</v>
      </c>
      <c r="P85" s="176">
        <f t="shared" ca="1" si="159"/>
        <v>0</v>
      </c>
      <c r="Q85" s="177">
        <f>Q87+Q89+Q91+Q97+Q99+Q93+Q95</f>
        <v>0</v>
      </c>
      <c r="R85" s="176">
        <f t="shared" ref="R85:T85" si="160">R87+R89+R91+R97+R99+R93+R95</f>
        <v>0</v>
      </c>
      <c r="S85" s="176">
        <f t="shared" si="160"/>
        <v>-96.02664</v>
      </c>
      <c r="T85" s="176">
        <f t="shared" si="160"/>
        <v>-3.15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-99.176640000000006</v>
      </c>
      <c r="AD85" s="176">
        <v>-87.5</v>
      </c>
      <c r="AE85" s="176">
        <v>-87.5</v>
      </c>
      <c r="AF85" s="176">
        <v>-87.5</v>
      </c>
      <c r="AG85" s="176">
        <v>-87.5</v>
      </c>
      <c r="AH85" s="176">
        <v>-87.5</v>
      </c>
      <c r="AI85" s="176">
        <v>-87.5</v>
      </c>
      <c r="AJ85" s="176">
        <v>-87.5</v>
      </c>
      <c r="AK85" s="176">
        <v>-87.5</v>
      </c>
      <c r="AL85" s="176">
        <v>-87.5</v>
      </c>
      <c r="AM85" s="176">
        <v>-87.5</v>
      </c>
      <c r="AN85" s="176">
        <v>-87.5</v>
      </c>
      <c r="AO85" s="178">
        <v>-87.5</v>
      </c>
      <c r="AP85" s="5"/>
      <c r="AQ85" s="179">
        <v>-87.5</v>
      </c>
      <c r="AR85" s="178">
        <f ca="1">SUMIF($AD$4:$AO$4,"&lt;"&amp;MONTH(TODAY()),$AD85:$AO85)</f>
        <v>-437.5</v>
      </c>
      <c r="AS85" s="5"/>
      <c r="AT85" s="45" t="str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/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-0.96399999999999997</v>
      </c>
      <c r="AV85" s="45">
        <f ca="1">IFERROR(($AC85/$AR85)-1,"")</f>
        <v>-0.77331053714285714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 t="str">
        <f t="shared" ref="D86:AO86" si="162">IFERROR(D85/D$11,"")</f>
        <v/>
      </c>
      <c r="E86" s="196" t="str">
        <f t="shared" si="162"/>
        <v/>
      </c>
      <c r="F86" s="196" t="str">
        <f t="shared" si="162"/>
        <v/>
      </c>
      <c r="G86" s="196" t="str">
        <f t="shared" si="162"/>
        <v/>
      </c>
      <c r="H86" s="196" t="str">
        <f t="shared" si="162"/>
        <v/>
      </c>
      <c r="I86" s="196" t="str">
        <f t="shared" si="162"/>
        <v/>
      </c>
      <c r="J86" s="196" t="str">
        <f t="shared" si="162"/>
        <v/>
      </c>
      <c r="K86" s="196" t="str">
        <f t="shared" si="162"/>
        <v/>
      </c>
      <c r="L86" s="196" t="str">
        <f t="shared" si="162"/>
        <v/>
      </c>
      <c r="M86" s="196" t="str">
        <f t="shared" si="162"/>
        <v/>
      </c>
      <c r="N86" s="196" t="str">
        <f t="shared" si="162"/>
        <v/>
      </c>
      <c r="O86" s="196" t="str">
        <f t="shared" si="162"/>
        <v/>
      </c>
      <c r="P86" s="196" t="str">
        <f t="shared" ca="1" si="162"/>
        <v/>
      </c>
      <c r="Q86" s="197" t="str">
        <f t="shared" si="162"/>
        <v/>
      </c>
      <c r="R86" s="196" t="str">
        <f t="shared" si="162"/>
        <v/>
      </c>
      <c r="S86" s="196">
        <f t="shared" si="162"/>
        <v>-0.89750453604738167</v>
      </c>
      <c r="T86" s="196">
        <f t="shared" si="162"/>
        <v>-2.6268715584229908E-3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-7.5931212688043967E-2</v>
      </c>
      <c r="AD86" s="185" t="str">
        <f t="shared" si="162"/>
        <v/>
      </c>
      <c r="AE86" s="185" t="str">
        <f t="shared" si="162"/>
        <v/>
      </c>
      <c r="AF86" s="185">
        <f t="shared" si="162"/>
        <v>-9.8326949184615264E-2</v>
      </c>
      <c r="AG86" s="185">
        <f t="shared" si="162"/>
        <v>-4.8122920533532509E-2</v>
      </c>
      <c r="AH86" s="185">
        <f t="shared" si="162"/>
        <v>-3.5130400646654035E-2</v>
      </c>
      <c r="AI86" s="185">
        <f t="shared" si="162"/>
        <v>-3.9916818305747802E-2</v>
      </c>
      <c r="AJ86" s="185">
        <f t="shared" si="162"/>
        <v>-2.7150627647074772E-2</v>
      </c>
      <c r="AK86" s="185">
        <f t="shared" si="162"/>
        <v>-2.2443107816229498E-2</v>
      </c>
      <c r="AL86" s="185">
        <f t="shared" si="162"/>
        <v>-2.4207301637162709E-2</v>
      </c>
      <c r="AM86" s="185">
        <f t="shared" si="162"/>
        <v>-1.6883632869529548E-2</v>
      </c>
      <c r="AN86" s="185">
        <f t="shared" si="162"/>
        <v>-1.4007072879407419E-2</v>
      </c>
      <c r="AO86" s="186">
        <f t="shared" si="162"/>
        <v>-1.6386738287337874E-2</v>
      </c>
      <c r="AP86" s="5"/>
      <c r="AQ86" s="146">
        <f>IFERROR(AQ85/AQ$11,"")</f>
        <v>-4.8122920533532509E-2</v>
      </c>
      <c r="AR86" s="147">
        <f ca="1">IFERROR(AR85/AR$11,"")</f>
        <v>-8.4152920104033732E-2</v>
      </c>
      <c r="AS86" s="5"/>
      <c r="AT86" s="45" t="str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/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-4.5496048975109518E-2</v>
      </c>
      <c r="AV86" s="45">
        <f ca="1">IF($AR86&lt;&gt;0,IFERROR(($AR86-$AC86),""),"")</f>
        <v>-8.2217074159897652E-3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0</v>
      </c>
      <c r="Q87" s="177">
        <v>0</v>
      </c>
      <c r="R87" s="176">
        <v>0</v>
      </c>
      <c r="S87" s="176">
        <v>0</v>
      </c>
      <c r="T87" s="176">
        <v>0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0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 t="str">
        <f t="shared" ref="D88:AO88" si="164">IFERROR(D87/D$11,"")</f>
        <v/>
      </c>
      <c r="E88" s="185" t="str">
        <f t="shared" si="164"/>
        <v/>
      </c>
      <c r="F88" s="185" t="str">
        <f t="shared" si="164"/>
        <v/>
      </c>
      <c r="G88" s="185" t="str">
        <f t="shared" si="164"/>
        <v/>
      </c>
      <c r="H88" s="185" t="str">
        <f t="shared" si="164"/>
        <v/>
      </c>
      <c r="I88" s="185" t="str">
        <f t="shared" si="164"/>
        <v/>
      </c>
      <c r="J88" s="185" t="str">
        <f t="shared" si="164"/>
        <v/>
      </c>
      <c r="K88" s="185" t="str">
        <f t="shared" si="164"/>
        <v/>
      </c>
      <c r="L88" s="185" t="str">
        <f t="shared" si="164"/>
        <v/>
      </c>
      <c r="M88" s="185" t="str">
        <f t="shared" si="164"/>
        <v/>
      </c>
      <c r="N88" s="185" t="str">
        <f t="shared" si="164"/>
        <v/>
      </c>
      <c r="O88" s="185" t="str">
        <f t="shared" si="164"/>
        <v/>
      </c>
      <c r="P88" s="185" t="str">
        <f t="shared" ca="1" si="164"/>
        <v/>
      </c>
      <c r="Q88" s="199" t="str">
        <f t="shared" si="164"/>
        <v/>
      </c>
      <c r="R88" s="185" t="str">
        <f t="shared" si="164"/>
        <v/>
      </c>
      <c r="S88" s="185">
        <f t="shared" si="164"/>
        <v>0</v>
      </c>
      <c r="T88" s="185">
        <f t="shared" si="164"/>
        <v>0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0</v>
      </c>
      <c r="AD88" s="185" t="str">
        <f t="shared" si="164"/>
        <v/>
      </c>
      <c r="AE88" s="185" t="str">
        <f t="shared" si="164"/>
        <v/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f ca="1">SUMIF($D$4:$O$4,"&lt;"&amp;MONTH(TODAY()),$D89:$O89)</f>
        <v>0</v>
      </c>
      <c r="Q89" s="177">
        <v>0</v>
      </c>
      <c r="R89" s="176">
        <v>0</v>
      </c>
      <c r="S89" s="176">
        <v>0</v>
      </c>
      <c r="T89" s="176">
        <v>-3.15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-3.15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 t="str">
        <f t="shared" ref="D90:AO90" si="166">IFERROR(D89/D$11,"")</f>
        <v/>
      </c>
      <c r="E90" s="185" t="str">
        <f t="shared" si="166"/>
        <v/>
      </c>
      <c r="F90" s="185" t="str">
        <f t="shared" si="166"/>
        <v/>
      </c>
      <c r="G90" s="185" t="str">
        <f t="shared" si="166"/>
        <v/>
      </c>
      <c r="H90" s="185" t="str">
        <f t="shared" si="166"/>
        <v/>
      </c>
      <c r="I90" s="185" t="str">
        <f t="shared" si="166"/>
        <v/>
      </c>
      <c r="J90" s="185" t="str">
        <f t="shared" si="166"/>
        <v/>
      </c>
      <c r="K90" s="185" t="str">
        <f t="shared" si="166"/>
        <v/>
      </c>
      <c r="L90" s="185" t="str">
        <f t="shared" si="166"/>
        <v/>
      </c>
      <c r="M90" s="185" t="str">
        <f t="shared" si="166"/>
        <v/>
      </c>
      <c r="N90" s="185" t="str">
        <f t="shared" si="166"/>
        <v/>
      </c>
      <c r="O90" s="185" t="str">
        <f t="shared" si="166"/>
        <v/>
      </c>
      <c r="P90" s="185" t="str">
        <f t="shared" ca="1" si="166"/>
        <v/>
      </c>
      <c r="Q90" s="199" t="str">
        <f t="shared" si="166"/>
        <v/>
      </c>
      <c r="R90" s="185" t="str">
        <f t="shared" si="166"/>
        <v/>
      </c>
      <c r="S90" s="185">
        <f t="shared" si="166"/>
        <v>0</v>
      </c>
      <c r="T90" s="185">
        <f t="shared" si="166"/>
        <v>-2.6268715584229908E-3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-2.4116900912083579E-3</v>
      </c>
      <c r="AD90" s="185" t="str">
        <f t="shared" si="166"/>
        <v/>
      </c>
      <c r="AE90" s="185" t="str">
        <f t="shared" si="166"/>
        <v/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-48.01332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-48.01332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 t="str">
        <f t="shared" ref="D92:AO92" si="171">IFERROR(D91/D$11,"")</f>
        <v/>
      </c>
      <c r="E92" s="185" t="str">
        <f t="shared" si="171"/>
        <v/>
      </c>
      <c r="F92" s="185" t="str">
        <f t="shared" si="171"/>
        <v/>
      </c>
      <c r="G92" s="185" t="str">
        <f t="shared" si="171"/>
        <v/>
      </c>
      <c r="H92" s="185" t="str">
        <f t="shared" si="171"/>
        <v/>
      </c>
      <c r="I92" s="185" t="str">
        <f t="shared" si="171"/>
        <v/>
      </c>
      <c r="J92" s="185" t="str">
        <f t="shared" si="171"/>
        <v/>
      </c>
      <c r="K92" s="185" t="str">
        <f t="shared" si="171"/>
        <v/>
      </c>
      <c r="L92" s="185" t="str">
        <f t="shared" si="171"/>
        <v/>
      </c>
      <c r="M92" s="185" t="str">
        <f t="shared" si="171"/>
        <v/>
      </c>
      <c r="N92" s="185" t="str">
        <f t="shared" si="171"/>
        <v/>
      </c>
      <c r="O92" s="185" t="str">
        <f t="shared" si="171"/>
        <v/>
      </c>
      <c r="P92" s="185" t="str">
        <f t="shared" ca="1" si="171"/>
        <v/>
      </c>
      <c r="Q92" s="199" t="str">
        <f t="shared" si="171"/>
        <v/>
      </c>
      <c r="R92" s="185" t="str">
        <f t="shared" si="171"/>
        <v/>
      </c>
      <c r="S92" s="185">
        <f t="shared" si="171"/>
        <v>-0.44875226802369084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-3.6759761298417799E-2</v>
      </c>
      <c r="AD92" s="185" t="str">
        <f t="shared" si="171"/>
        <v/>
      </c>
      <c r="AE92" s="185" t="str">
        <f t="shared" si="171"/>
        <v/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-48.01332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-48.01332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 t="str">
        <f t="shared" ref="D94:AO94" si="173">IFERROR(D93/D$11,"")</f>
        <v/>
      </c>
      <c r="E94" s="185" t="str">
        <f t="shared" si="173"/>
        <v/>
      </c>
      <c r="F94" s="185" t="str">
        <f t="shared" si="173"/>
        <v/>
      </c>
      <c r="G94" s="185" t="str">
        <f t="shared" si="173"/>
        <v/>
      </c>
      <c r="H94" s="185" t="str">
        <f t="shared" si="173"/>
        <v/>
      </c>
      <c r="I94" s="185" t="str">
        <f t="shared" si="173"/>
        <v/>
      </c>
      <c r="J94" s="185" t="str">
        <f t="shared" si="173"/>
        <v/>
      </c>
      <c r="K94" s="185" t="str">
        <f t="shared" si="173"/>
        <v/>
      </c>
      <c r="L94" s="185" t="str">
        <f t="shared" si="173"/>
        <v/>
      </c>
      <c r="M94" s="185" t="str">
        <f t="shared" si="173"/>
        <v/>
      </c>
      <c r="N94" s="185" t="str">
        <f t="shared" si="173"/>
        <v/>
      </c>
      <c r="O94" s="185" t="str">
        <f t="shared" si="173"/>
        <v/>
      </c>
      <c r="P94" s="185" t="str">
        <f t="shared" ca="1" si="173"/>
        <v/>
      </c>
      <c r="Q94" s="199" t="str">
        <f t="shared" si="173"/>
        <v/>
      </c>
      <c r="R94" s="185" t="str">
        <f t="shared" si="173"/>
        <v/>
      </c>
      <c r="S94" s="185">
        <f t="shared" si="173"/>
        <v>-0.44875226802369084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-3.6759761298417799E-2</v>
      </c>
      <c r="AD94" s="185" t="str">
        <f t="shared" si="173"/>
        <v/>
      </c>
      <c r="AE94" s="185" t="str">
        <f t="shared" si="173"/>
        <v/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 t="str">
        <f t="shared" ref="D96:AO96" si="175">IFERROR(D95/D$11,"")</f>
        <v/>
      </c>
      <c r="E96" s="185" t="str">
        <f t="shared" si="175"/>
        <v/>
      </c>
      <c r="F96" s="185" t="str">
        <f t="shared" si="175"/>
        <v/>
      </c>
      <c r="G96" s="185" t="str">
        <f t="shared" si="175"/>
        <v/>
      </c>
      <c r="H96" s="185" t="str">
        <f t="shared" si="175"/>
        <v/>
      </c>
      <c r="I96" s="185" t="str">
        <f t="shared" si="175"/>
        <v/>
      </c>
      <c r="J96" s="185" t="str">
        <f t="shared" si="175"/>
        <v/>
      </c>
      <c r="K96" s="185" t="str">
        <f t="shared" si="175"/>
        <v/>
      </c>
      <c r="L96" s="185" t="str">
        <f t="shared" si="175"/>
        <v/>
      </c>
      <c r="M96" s="185" t="str">
        <f t="shared" si="175"/>
        <v/>
      </c>
      <c r="N96" s="185" t="str">
        <f t="shared" si="175"/>
        <v/>
      </c>
      <c r="O96" s="185" t="str">
        <f t="shared" si="175"/>
        <v/>
      </c>
      <c r="P96" s="185" t="str">
        <f t="shared" ca="1" si="175"/>
        <v/>
      </c>
      <c r="Q96" s="199" t="str">
        <f t="shared" si="175"/>
        <v/>
      </c>
      <c r="R96" s="185" t="str">
        <f t="shared" si="175"/>
        <v/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 t="str">
        <f t="shared" si="175"/>
        <v/>
      </c>
      <c r="AE96" s="185" t="str">
        <f t="shared" si="175"/>
        <v/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 t="str">
        <f t="shared" ref="D98:AO98" si="177">IFERROR(D97/D$11,"")</f>
        <v/>
      </c>
      <c r="E98" s="185" t="str">
        <f t="shared" si="177"/>
        <v/>
      </c>
      <c r="F98" s="185" t="str">
        <f t="shared" si="177"/>
        <v/>
      </c>
      <c r="G98" s="185" t="str">
        <f t="shared" si="177"/>
        <v/>
      </c>
      <c r="H98" s="185" t="str">
        <f t="shared" si="177"/>
        <v/>
      </c>
      <c r="I98" s="185" t="str">
        <f t="shared" si="177"/>
        <v/>
      </c>
      <c r="J98" s="185" t="str">
        <f t="shared" si="177"/>
        <v/>
      </c>
      <c r="K98" s="185" t="str">
        <f t="shared" si="177"/>
        <v/>
      </c>
      <c r="L98" s="185" t="str">
        <f t="shared" si="177"/>
        <v/>
      </c>
      <c r="M98" s="185" t="str">
        <f t="shared" si="177"/>
        <v/>
      </c>
      <c r="N98" s="185" t="str">
        <f t="shared" si="177"/>
        <v/>
      </c>
      <c r="O98" s="185" t="str">
        <f t="shared" si="177"/>
        <v/>
      </c>
      <c r="P98" s="185" t="str">
        <f t="shared" ca="1" si="177"/>
        <v/>
      </c>
      <c r="Q98" s="199" t="str">
        <f t="shared" si="177"/>
        <v/>
      </c>
      <c r="R98" s="185" t="str">
        <f t="shared" si="177"/>
        <v/>
      </c>
      <c r="S98" s="185">
        <f t="shared" si="177"/>
        <v>0</v>
      </c>
      <c r="T98" s="185">
        <f t="shared" si="177"/>
        <v>0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0</v>
      </c>
      <c r="AD98" s="185" t="str">
        <f t="shared" si="177"/>
        <v/>
      </c>
      <c r="AE98" s="185" t="str">
        <f t="shared" si="177"/>
        <v/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0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 t="str">
        <f t="shared" ref="D100:AO100" si="179">IFERROR(D99/D$11,"")</f>
        <v/>
      </c>
      <c r="E100" s="185" t="str">
        <f t="shared" si="179"/>
        <v/>
      </c>
      <c r="F100" s="185" t="str">
        <f t="shared" si="179"/>
        <v/>
      </c>
      <c r="G100" s="185" t="str">
        <f t="shared" si="179"/>
        <v/>
      </c>
      <c r="H100" s="185" t="str">
        <f t="shared" si="179"/>
        <v/>
      </c>
      <c r="I100" s="185" t="str">
        <f t="shared" si="179"/>
        <v/>
      </c>
      <c r="J100" s="185" t="str">
        <f t="shared" si="179"/>
        <v/>
      </c>
      <c r="K100" s="185" t="str">
        <f t="shared" si="179"/>
        <v/>
      </c>
      <c r="L100" s="185" t="str">
        <f t="shared" si="179"/>
        <v/>
      </c>
      <c r="M100" s="185" t="str">
        <f t="shared" si="179"/>
        <v/>
      </c>
      <c r="N100" s="185" t="str">
        <f t="shared" si="179"/>
        <v/>
      </c>
      <c r="O100" s="185" t="str">
        <f t="shared" si="179"/>
        <v/>
      </c>
      <c r="P100" s="185" t="str">
        <f t="shared" ca="1" si="179"/>
        <v/>
      </c>
      <c r="Q100" s="199" t="str">
        <f t="shared" si="179"/>
        <v/>
      </c>
      <c r="R100" s="185" t="str">
        <f t="shared" si="179"/>
        <v/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 t="str">
        <f t="shared" si="179"/>
        <v/>
      </c>
      <c r="AE100" s="185" t="str">
        <f t="shared" si="179"/>
        <v/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0</v>
      </c>
      <c r="E101" s="176">
        <f t="shared" si="181"/>
        <v>0</v>
      </c>
      <c r="F101" s="176">
        <f t="shared" si="181"/>
        <v>0</v>
      </c>
      <c r="G101" s="176">
        <f t="shared" si="181"/>
        <v>0</v>
      </c>
      <c r="H101" s="176">
        <f t="shared" si="181"/>
        <v>0</v>
      </c>
      <c r="I101" s="176">
        <f t="shared" si="181"/>
        <v>0</v>
      </c>
      <c r="J101" s="176">
        <f t="shared" si="181"/>
        <v>0</v>
      </c>
      <c r="K101" s="176">
        <f t="shared" si="181"/>
        <v>0</v>
      </c>
      <c r="L101" s="176">
        <f t="shared" si="181"/>
        <v>0</v>
      </c>
      <c r="M101" s="176">
        <f t="shared" si="181"/>
        <v>0</v>
      </c>
      <c r="N101" s="176">
        <f t="shared" si="181"/>
        <v>0</v>
      </c>
      <c r="O101" s="176">
        <f t="shared" si="181"/>
        <v>0</v>
      </c>
      <c r="P101" s="176">
        <f t="shared" ca="1" si="181"/>
        <v>0</v>
      </c>
      <c r="Q101" s="177">
        <f t="shared" si="181"/>
        <v>0</v>
      </c>
      <c r="R101" s="176">
        <f t="shared" si="181"/>
        <v>0</v>
      </c>
      <c r="S101" s="176">
        <f t="shared" si="181"/>
        <v>0</v>
      </c>
      <c r="T101" s="176">
        <f t="shared" si="181"/>
        <v>-5.9688299999999996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-5.9688299999999996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-122.39610960784188</v>
      </c>
      <c r="AR101" s="178">
        <f t="shared" ca="1" si="183"/>
        <v>-577.08443843136752</v>
      </c>
      <c r="AS101" s="5"/>
      <c r="AT101" s="45" t="str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/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-0.98965692088973234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 t="str">
        <f t="shared" ref="D102:AC102" si="186">IFERROR(D101/D$11,"")</f>
        <v/>
      </c>
      <c r="E102" s="196" t="str">
        <f t="shared" si="186"/>
        <v/>
      </c>
      <c r="F102" s="196" t="str">
        <f t="shared" si="186"/>
        <v/>
      </c>
      <c r="G102" s="196" t="str">
        <f t="shared" si="186"/>
        <v/>
      </c>
      <c r="H102" s="196" t="str">
        <f t="shared" si="186"/>
        <v/>
      </c>
      <c r="I102" s="196" t="str">
        <f t="shared" si="186"/>
        <v/>
      </c>
      <c r="J102" s="196" t="str">
        <f t="shared" si="186"/>
        <v/>
      </c>
      <c r="K102" s="196" t="str">
        <f t="shared" si="186"/>
        <v/>
      </c>
      <c r="L102" s="196" t="str">
        <f t="shared" si="186"/>
        <v/>
      </c>
      <c r="M102" s="196" t="str">
        <f t="shared" si="186"/>
        <v/>
      </c>
      <c r="N102" s="196" t="str">
        <f t="shared" si="186"/>
        <v/>
      </c>
      <c r="O102" s="196" t="str">
        <f t="shared" si="186"/>
        <v/>
      </c>
      <c r="P102" s="196" t="str">
        <f t="shared" ca="1" si="186"/>
        <v/>
      </c>
      <c r="Q102" s="197" t="str">
        <f t="shared" si="186"/>
        <v/>
      </c>
      <c r="R102" s="196" t="str">
        <f t="shared" si="186"/>
        <v/>
      </c>
      <c r="S102" s="196">
        <f t="shared" si="186"/>
        <v>0</v>
      </c>
      <c r="T102" s="196">
        <f t="shared" si="186"/>
        <v>-4.9775713536704446E-3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-4.5698311641610102E-3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-6.7314951500248119E-2</v>
      </c>
      <c r="AR102" s="147">
        <f ca="1">IFERROR(AR101/AR$11,"")</f>
        <v>-0.11100192146421953</v>
      </c>
      <c r="AS102" s="5"/>
      <c r="AT102" s="45" t="str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/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4.9775713536704446E-3</v>
      </c>
      <c r="AV102" s="45">
        <f ca="1">IF($AR102&lt;&gt;0,IFERROR(($AR102-$AC102),""),"")</f>
        <v>-0.10643209030005851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 t="str">
        <f>IFERROR(D103/D$11,"")</f>
        <v/>
      </c>
      <c r="E104" s="185" t="str">
        <f t="shared" ref="E104:P104" si="188">IFERROR(E103/E$11,"")</f>
        <v/>
      </c>
      <c r="F104" s="185" t="str">
        <f t="shared" si="188"/>
        <v/>
      </c>
      <c r="G104" s="185" t="str">
        <f t="shared" si="188"/>
        <v/>
      </c>
      <c r="H104" s="185" t="str">
        <f t="shared" si="188"/>
        <v/>
      </c>
      <c r="I104" s="185" t="str">
        <f t="shared" si="188"/>
        <v/>
      </c>
      <c r="J104" s="185" t="str">
        <f t="shared" si="188"/>
        <v/>
      </c>
      <c r="K104" s="185" t="str">
        <f t="shared" si="188"/>
        <v/>
      </c>
      <c r="L104" s="185" t="str">
        <f t="shared" si="188"/>
        <v/>
      </c>
      <c r="M104" s="185" t="str">
        <f t="shared" si="188"/>
        <v/>
      </c>
      <c r="N104" s="185" t="str">
        <f t="shared" si="188"/>
        <v/>
      </c>
      <c r="O104" s="185" t="str">
        <f t="shared" si="188"/>
        <v/>
      </c>
      <c r="P104" s="185" t="str">
        <f t="shared" ca="1" si="188"/>
        <v/>
      </c>
      <c r="Q104" s="199" t="str">
        <f>IFERROR(Q103/Q$11,"")</f>
        <v/>
      </c>
      <c r="R104" s="185" t="str">
        <f t="shared" ref="R104:AO104" si="189">IFERROR(R103/R$11,"")</f>
        <v/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 t="str">
        <f t="shared" si="189"/>
        <v/>
      </c>
      <c r="AE104" s="185" t="str">
        <f t="shared" si="189"/>
        <v/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0</v>
      </c>
      <c r="J105" s="176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f ca="1">SUMIF($D$4:$O$4,"&lt;"&amp;MONTH(TODAY()),$D105:$O105)</f>
        <v>0</v>
      </c>
      <c r="Q105" s="177">
        <v>0</v>
      </c>
      <c r="R105" s="176">
        <v>0</v>
      </c>
      <c r="S105" s="176">
        <v>0</v>
      </c>
      <c r="T105" s="176">
        <v>-5.9688299999999996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-5.9688299999999996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 t="str">
        <f>IFERROR(D105/D$11,"")</f>
        <v/>
      </c>
      <c r="E106" s="185" t="str">
        <f t="shared" ref="E106:P106" si="192">IFERROR(E105/E$11,"")</f>
        <v/>
      </c>
      <c r="F106" s="185" t="str">
        <f t="shared" si="192"/>
        <v/>
      </c>
      <c r="G106" s="185" t="str">
        <f t="shared" si="192"/>
        <v/>
      </c>
      <c r="H106" s="185" t="str">
        <f t="shared" si="192"/>
        <v/>
      </c>
      <c r="I106" s="185" t="str">
        <f t="shared" si="192"/>
        <v/>
      </c>
      <c r="J106" s="185" t="str">
        <f t="shared" si="192"/>
        <v/>
      </c>
      <c r="K106" s="185" t="str">
        <f t="shared" si="192"/>
        <v/>
      </c>
      <c r="L106" s="185" t="str">
        <f t="shared" si="192"/>
        <v/>
      </c>
      <c r="M106" s="185" t="str">
        <f t="shared" si="192"/>
        <v/>
      </c>
      <c r="N106" s="185" t="str">
        <f t="shared" si="192"/>
        <v/>
      </c>
      <c r="O106" s="185" t="str">
        <f t="shared" si="192"/>
        <v/>
      </c>
      <c r="P106" s="185" t="str">
        <f t="shared" ca="1" si="192"/>
        <v/>
      </c>
      <c r="Q106" s="199" t="str">
        <f>IFERROR(Q105/Q$11,"")</f>
        <v/>
      </c>
      <c r="R106" s="185" t="str">
        <f t="shared" ref="R106:AO106" si="193">IFERROR(R105/R$11,"")</f>
        <v/>
      </c>
      <c r="S106" s="185">
        <f t="shared" si="193"/>
        <v>0</v>
      </c>
      <c r="T106" s="185">
        <f t="shared" si="193"/>
        <v>-4.9775713536704446E-3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-4.5698311641610102E-3</v>
      </c>
      <c r="AD106" s="185" t="str">
        <f t="shared" si="193"/>
        <v/>
      </c>
      <c r="AE106" s="185" t="str">
        <f t="shared" si="193"/>
        <v/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 t="str">
        <f>IFERROR(D107/D$11,"")</f>
        <v/>
      </c>
      <c r="E108" s="185" t="str">
        <f t="shared" ref="E108:P108" si="196">IFERROR(E107/E$11,"")</f>
        <v/>
      </c>
      <c r="F108" s="185" t="str">
        <f t="shared" si="196"/>
        <v/>
      </c>
      <c r="G108" s="185" t="str">
        <f t="shared" si="196"/>
        <v/>
      </c>
      <c r="H108" s="185" t="str">
        <f t="shared" si="196"/>
        <v/>
      </c>
      <c r="I108" s="185" t="str">
        <f t="shared" si="196"/>
        <v/>
      </c>
      <c r="J108" s="185" t="str">
        <f t="shared" si="196"/>
        <v/>
      </c>
      <c r="K108" s="185" t="str">
        <f t="shared" si="196"/>
        <v/>
      </c>
      <c r="L108" s="185" t="str">
        <f t="shared" si="196"/>
        <v/>
      </c>
      <c r="M108" s="185" t="str">
        <f t="shared" si="196"/>
        <v/>
      </c>
      <c r="N108" s="185" t="str">
        <f t="shared" si="196"/>
        <v/>
      </c>
      <c r="O108" s="185" t="str">
        <f t="shared" si="196"/>
        <v/>
      </c>
      <c r="P108" s="185" t="str">
        <f t="shared" ca="1" si="196"/>
        <v/>
      </c>
      <c r="Q108" s="199" t="str">
        <f>IFERROR(Q107/Q$11,"")</f>
        <v/>
      </c>
      <c r="R108" s="185" t="str">
        <f t="shared" ref="R108:AO108" si="197">IFERROR(R107/R$11,"")</f>
        <v/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 t="str">
        <f t="shared" si="197"/>
        <v/>
      </c>
      <c r="AE108" s="185" t="str">
        <f t="shared" si="197"/>
        <v/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 t="str">
        <f>IFERROR(D109/D$11,"")</f>
        <v/>
      </c>
      <c r="E110" s="185" t="str">
        <f t="shared" ref="E110:P110" si="200">IFERROR(E109/E$11,"")</f>
        <v/>
      </c>
      <c r="F110" s="185" t="str">
        <f t="shared" si="200"/>
        <v/>
      </c>
      <c r="G110" s="185" t="str">
        <f t="shared" si="200"/>
        <v/>
      </c>
      <c r="H110" s="185" t="str">
        <f t="shared" si="200"/>
        <v/>
      </c>
      <c r="I110" s="185" t="str">
        <f t="shared" si="200"/>
        <v/>
      </c>
      <c r="J110" s="185" t="str">
        <f t="shared" si="200"/>
        <v/>
      </c>
      <c r="K110" s="185" t="str">
        <f t="shared" si="200"/>
        <v/>
      </c>
      <c r="L110" s="185" t="str">
        <f t="shared" si="200"/>
        <v/>
      </c>
      <c r="M110" s="185" t="str">
        <f t="shared" si="200"/>
        <v/>
      </c>
      <c r="N110" s="185" t="str">
        <f t="shared" si="200"/>
        <v/>
      </c>
      <c r="O110" s="185" t="str">
        <f t="shared" si="200"/>
        <v/>
      </c>
      <c r="P110" s="185" t="str">
        <f t="shared" ca="1" si="200"/>
        <v/>
      </c>
      <c r="Q110" s="199" t="str">
        <f>IFERROR(Q109/Q$11,"")</f>
        <v/>
      </c>
      <c r="R110" s="185" t="str">
        <f t="shared" ref="R110:AO110" si="201">IFERROR(R109/R$11,"")</f>
        <v/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 t="str">
        <f t="shared" si="201"/>
        <v/>
      </c>
      <c r="AE110" s="185" t="str">
        <f t="shared" si="201"/>
        <v/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0</v>
      </c>
      <c r="Q111" s="177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 t="str">
        <f>IFERROR(D111/D$11,"")</f>
        <v/>
      </c>
      <c r="E112" s="185" t="str">
        <f t="shared" ref="E112:P112" si="204">IFERROR(E111/E$11,"")</f>
        <v/>
      </c>
      <c r="F112" s="185" t="str">
        <f t="shared" si="204"/>
        <v/>
      </c>
      <c r="G112" s="185" t="str">
        <f t="shared" si="204"/>
        <v/>
      </c>
      <c r="H112" s="185" t="str">
        <f t="shared" si="204"/>
        <v/>
      </c>
      <c r="I112" s="185" t="str">
        <f t="shared" si="204"/>
        <v/>
      </c>
      <c r="J112" s="185" t="str">
        <f t="shared" si="204"/>
        <v/>
      </c>
      <c r="K112" s="185" t="str">
        <f t="shared" si="204"/>
        <v/>
      </c>
      <c r="L112" s="185" t="str">
        <f t="shared" si="204"/>
        <v/>
      </c>
      <c r="M112" s="185" t="str">
        <f t="shared" si="204"/>
        <v/>
      </c>
      <c r="N112" s="185" t="str">
        <f t="shared" si="204"/>
        <v/>
      </c>
      <c r="O112" s="185" t="str">
        <f t="shared" si="204"/>
        <v/>
      </c>
      <c r="P112" s="185" t="str">
        <f t="shared" ca="1" si="204"/>
        <v/>
      </c>
      <c r="Q112" s="199" t="str">
        <f>IFERROR(Q111/Q$11,"")</f>
        <v/>
      </c>
      <c r="R112" s="185" t="str">
        <f t="shared" ref="R112:AO112" si="205">IFERROR(R111/R$11,"")</f>
        <v/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0</v>
      </c>
      <c r="AD112" s="185" t="str">
        <f t="shared" si="205"/>
        <v/>
      </c>
      <c r="AE112" s="185" t="str">
        <f t="shared" si="205"/>
        <v/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-87.5</v>
      </c>
      <c r="AE113" s="176">
        <v>-122.39610960784188</v>
      </c>
      <c r="AF113" s="176">
        <v>-122.39610960784188</v>
      </c>
      <c r="AG113" s="176">
        <v>-122.39610960784188</v>
      </c>
      <c r="AH113" s="176">
        <v>-122.39610960784188</v>
      </c>
      <c r="AI113" s="176">
        <v>-122.39610960784188</v>
      </c>
      <c r="AJ113" s="176">
        <v>-122.39610960784188</v>
      </c>
      <c r="AK113" s="176">
        <v>-122.39610960784188</v>
      </c>
      <c r="AL113" s="176">
        <v>-122.39610960784188</v>
      </c>
      <c r="AM113" s="176">
        <v>-122.39610960784188</v>
      </c>
      <c r="AN113" s="176">
        <v>-122.39610960784188</v>
      </c>
      <c r="AO113" s="178">
        <v>-122.39610960784188</v>
      </c>
      <c r="AP113" s="5"/>
      <c r="AQ113" s="179">
        <v>-122.39610960784188</v>
      </c>
      <c r="AR113" s="178">
        <f ca="1">SUMIF($AD$4:$AO$4,"&lt;"&amp;MONTH(TODAY()),$AD113:$AO113)</f>
        <v>-577.08443843136752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 t="str">
        <f>IFERROR(D113/D$11,"")</f>
        <v/>
      </c>
      <c r="E114" s="185" t="str">
        <f t="shared" ref="E114:P114" si="208">IFERROR(E113/E$11,"")</f>
        <v/>
      </c>
      <c r="F114" s="185" t="str">
        <f t="shared" si="208"/>
        <v/>
      </c>
      <c r="G114" s="185" t="str">
        <f t="shared" si="208"/>
        <v/>
      </c>
      <c r="H114" s="185" t="str">
        <f t="shared" si="208"/>
        <v/>
      </c>
      <c r="I114" s="185" t="str">
        <f t="shared" si="208"/>
        <v/>
      </c>
      <c r="J114" s="185" t="str">
        <f t="shared" si="208"/>
        <v/>
      </c>
      <c r="K114" s="185" t="str">
        <f t="shared" si="208"/>
        <v/>
      </c>
      <c r="L114" s="185" t="str">
        <f t="shared" si="208"/>
        <v/>
      </c>
      <c r="M114" s="185" t="str">
        <f t="shared" si="208"/>
        <v/>
      </c>
      <c r="N114" s="185" t="str">
        <f t="shared" si="208"/>
        <v/>
      </c>
      <c r="O114" s="185" t="str">
        <f t="shared" si="208"/>
        <v/>
      </c>
      <c r="P114" s="185" t="str">
        <f t="shared" ca="1" si="208"/>
        <v/>
      </c>
      <c r="Q114" s="199" t="str">
        <f>IFERROR(Q113/Q$11,"")</f>
        <v/>
      </c>
      <c r="R114" s="185" t="str">
        <f t="shared" ref="R114:AO114" si="209">IFERROR(R113/R$11,"")</f>
        <v/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 t="str">
        <f t="shared" si="209"/>
        <v/>
      </c>
      <c r="AE114" s="185" t="str">
        <f t="shared" si="209"/>
        <v/>
      </c>
      <c r="AF114" s="185">
        <f t="shared" si="209"/>
        <v>-0.13754098342634136</v>
      </c>
      <c r="AG114" s="185">
        <f t="shared" si="209"/>
        <v>-6.7314951500248119E-2</v>
      </c>
      <c r="AH114" s="185">
        <f t="shared" si="209"/>
        <v>-4.9140849921317328E-2</v>
      </c>
      <c r="AI114" s="185">
        <f t="shared" si="209"/>
        <v>-5.5836151640532766E-2</v>
      </c>
      <c r="AJ114" s="185">
        <f t="shared" si="209"/>
        <v>-3.7978642256149324E-2</v>
      </c>
      <c r="AK114" s="185">
        <f t="shared" si="209"/>
        <v>-3.1393703819609584E-2</v>
      </c>
      <c r="AL114" s="185">
        <f t="shared" si="209"/>
        <v>-3.3861480508482943E-2</v>
      </c>
      <c r="AM114" s="185">
        <f t="shared" si="209"/>
        <v>-2.3617039763171432E-2</v>
      </c>
      <c r="AN114" s="185">
        <f t="shared" si="209"/>
        <v>-1.9593271170662625E-2</v>
      </c>
      <c r="AO114" s="186">
        <f t="shared" si="209"/>
        <v>-2.2921977320366004E-2</v>
      </c>
      <c r="AP114" s="5"/>
      <c r="AQ114" s="193">
        <f t="shared" ref="AQ114" si="211">IFERROR(AQ113/AQ$11,"")</f>
        <v>-6.7314951500248119E-2</v>
      </c>
      <c r="AR114" s="186">
        <f ca="1">IFERROR(AR113/AR$11,"")</f>
        <v>-0.11100192146421953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0</v>
      </c>
      <c r="E115" s="176">
        <v>0</v>
      </c>
      <c r="F115" s="176">
        <v>0</v>
      </c>
      <c r="G115" s="176">
        <v>0</v>
      </c>
      <c r="H115" s="176">
        <v>0</v>
      </c>
      <c r="I115" s="176">
        <v>0</v>
      </c>
      <c r="J115" s="176">
        <v>0</v>
      </c>
      <c r="K115" s="176">
        <v>0</v>
      </c>
      <c r="L115" s="176">
        <v>0</v>
      </c>
      <c r="M115" s="176">
        <v>0</v>
      </c>
      <c r="N115" s="176">
        <v>0</v>
      </c>
      <c r="O115" s="176">
        <v>0</v>
      </c>
      <c r="P115" s="176">
        <f ca="1">SUMIF($D$4:$O$4,"&lt;"&amp;MONTH(TODAY()),$D115:$O115)</f>
        <v>0</v>
      </c>
      <c r="Q115" s="177">
        <v>0</v>
      </c>
      <c r="R115" s="176">
        <v>0</v>
      </c>
      <c r="S115" s="176">
        <v>0</v>
      </c>
      <c r="T115" s="176">
        <v>-48.670379999999994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-48.670379999999994</v>
      </c>
      <c r="AD115" s="176">
        <v>0</v>
      </c>
      <c r="AE115" s="176">
        <v>-19.034241604277391</v>
      </c>
      <c r="AF115" s="176">
        <v>-19.034241604277391</v>
      </c>
      <c r="AG115" s="176">
        <v>-19.034241604277391</v>
      </c>
      <c r="AH115" s="176">
        <v>-19.034241604277391</v>
      </c>
      <c r="AI115" s="176">
        <v>-19.034241604277391</v>
      </c>
      <c r="AJ115" s="176">
        <v>-19.034241604277391</v>
      </c>
      <c r="AK115" s="176">
        <v>-19.034241604277391</v>
      </c>
      <c r="AL115" s="176">
        <v>-19.034241604277391</v>
      </c>
      <c r="AM115" s="176">
        <v>-19.034241604277391</v>
      </c>
      <c r="AN115" s="176">
        <v>-19.034241604277391</v>
      </c>
      <c r="AO115" s="178">
        <v>-19.034241604277391</v>
      </c>
      <c r="AP115" s="5"/>
      <c r="AQ115" s="179">
        <v>-19.034241604277391</v>
      </c>
      <c r="AR115" s="178">
        <f ca="1">SUMIF($AD$4:$AO$4,"&lt;"&amp;MONTH(TODAY()),$AD115:$AO115)</f>
        <v>-76.136966417109562</v>
      </c>
      <c r="AS115" s="5"/>
      <c r="AT115" s="45" t="str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/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1.5569907649518719</v>
      </c>
      <c r="AV115" s="45">
        <f ca="1">IFERROR(($AC115/$AR115)-1,"")</f>
        <v>-0.36075230876203201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 t="str">
        <f t="shared" ref="D116:AO116" si="212">IFERROR(D115/D$11,"")</f>
        <v/>
      </c>
      <c r="E116" s="196" t="str">
        <f t="shared" si="212"/>
        <v/>
      </c>
      <c r="F116" s="196" t="str">
        <f t="shared" si="212"/>
        <v/>
      </c>
      <c r="G116" s="196" t="str">
        <f t="shared" si="212"/>
        <v/>
      </c>
      <c r="H116" s="196" t="str">
        <f t="shared" si="212"/>
        <v/>
      </c>
      <c r="I116" s="196" t="str">
        <f t="shared" si="212"/>
        <v/>
      </c>
      <c r="J116" s="196" t="str">
        <f t="shared" si="212"/>
        <v/>
      </c>
      <c r="K116" s="196" t="str">
        <f t="shared" si="212"/>
        <v/>
      </c>
      <c r="L116" s="196" t="str">
        <f t="shared" si="212"/>
        <v/>
      </c>
      <c r="M116" s="196" t="str">
        <f t="shared" si="212"/>
        <v/>
      </c>
      <c r="N116" s="196" t="str">
        <f t="shared" si="212"/>
        <v/>
      </c>
      <c r="O116" s="196" t="str">
        <f t="shared" si="212"/>
        <v/>
      </c>
      <c r="P116" s="196" t="str">
        <f t="shared" ca="1" si="212"/>
        <v/>
      </c>
      <c r="Q116" s="197" t="str">
        <f t="shared" si="212"/>
        <v/>
      </c>
      <c r="R116" s="196" t="str">
        <f t="shared" si="212"/>
        <v/>
      </c>
      <c r="S116" s="196">
        <f t="shared" si="212"/>
        <v>0</v>
      </c>
      <c r="T116" s="196">
        <f t="shared" si="212"/>
        <v>-4.0587567288774336E-2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-3.7262816882966801E-2</v>
      </c>
      <c r="AD116" s="185" t="str">
        <f t="shared" si="212"/>
        <v/>
      </c>
      <c r="AE116" s="185" t="str">
        <f t="shared" si="212"/>
        <v/>
      </c>
      <c r="AF116" s="185">
        <f t="shared" si="212"/>
        <v>-2.1389473222759688E-2</v>
      </c>
      <c r="AG116" s="185">
        <f t="shared" si="212"/>
        <v>-1.046838052729942E-2</v>
      </c>
      <c r="AH116" s="185">
        <f t="shared" si="212"/>
        <v>-7.6420632407254345E-3</v>
      </c>
      <c r="AI116" s="185">
        <f t="shared" si="212"/>
        <v>-8.6832727280645276E-3</v>
      </c>
      <c r="AJ116" s="185">
        <f t="shared" si="212"/>
        <v>-5.9061897867679382E-3</v>
      </c>
      <c r="AK116" s="185">
        <f t="shared" si="212"/>
        <v>-4.8821432745709556E-3</v>
      </c>
      <c r="AL116" s="185">
        <f t="shared" si="212"/>
        <v>-5.2659157479928529E-3</v>
      </c>
      <c r="AM116" s="185">
        <f t="shared" si="212"/>
        <v>-3.6727673965319379E-3</v>
      </c>
      <c r="AN116" s="185">
        <f t="shared" si="212"/>
        <v>-3.0470172497755678E-3</v>
      </c>
      <c r="AO116" s="186">
        <f t="shared" si="212"/>
        <v>-3.5646758361971634E-3</v>
      </c>
      <c r="AP116" s="5"/>
      <c r="AQ116" s="146">
        <f>IFERROR(AQ115/AQ$11,"")</f>
        <v>-1.046838052729942E-2</v>
      </c>
      <c r="AR116" s="147">
        <f ca="1">IFERROR(AR115/AR$11,"")</f>
        <v>-1.4644909832828618E-2</v>
      </c>
      <c r="AS116" s="5"/>
      <c r="AT116" s="45" t="str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/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3.0119186761474917E-2</v>
      </c>
      <c r="AV116" s="45">
        <f ca="1">IF($AR116&lt;&gt;0,IFERROR(($AR116-$AC116),""),"")</f>
        <v>2.2617907050138185E-2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0</v>
      </c>
      <c r="E117" s="176">
        <f t="shared" ref="E117:AB117" si="214">+E119+E121+E123</f>
        <v>0</v>
      </c>
      <c r="F117" s="176">
        <f t="shared" si="214"/>
        <v>0</v>
      </c>
      <c r="G117" s="176">
        <f t="shared" si="214"/>
        <v>0</v>
      </c>
      <c r="H117" s="176">
        <f t="shared" si="214"/>
        <v>0</v>
      </c>
      <c r="I117" s="176">
        <f t="shared" si="214"/>
        <v>0</v>
      </c>
      <c r="J117" s="176">
        <f t="shared" si="214"/>
        <v>0</v>
      </c>
      <c r="K117" s="176">
        <f t="shared" si="214"/>
        <v>0</v>
      </c>
      <c r="L117" s="176">
        <f t="shared" si="214"/>
        <v>0</v>
      </c>
      <c r="M117" s="176">
        <f t="shared" si="214"/>
        <v>0</v>
      </c>
      <c r="N117" s="176">
        <f t="shared" si="214"/>
        <v>0</v>
      </c>
      <c r="O117" s="176">
        <f t="shared" si="214"/>
        <v>0</v>
      </c>
      <c r="P117" s="176">
        <f t="shared" ca="1" si="214"/>
        <v>0</v>
      </c>
      <c r="Q117" s="177">
        <f t="shared" si="214"/>
        <v>435.32994000000002</v>
      </c>
      <c r="R117" s="176">
        <f t="shared" si="214"/>
        <v>435.32994000000002</v>
      </c>
      <c r="S117" s="176">
        <f t="shared" si="214"/>
        <v>235.80395999999999</v>
      </c>
      <c r="T117" s="176">
        <f t="shared" si="214"/>
        <v>210.08378999999996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1316.54763</v>
      </c>
      <c r="AD117" s="176">
        <v>-87.5</v>
      </c>
      <c r="AE117" s="176">
        <v>-122.39610960784188</v>
      </c>
      <c r="AF117" s="176">
        <v>-122.39610960784188</v>
      </c>
      <c r="AG117" s="176">
        <v>-122.39610960784188</v>
      </c>
      <c r="AH117" s="176">
        <v>-122.39610960784188</v>
      </c>
      <c r="AI117" s="176">
        <v>-122.39610960784188</v>
      </c>
      <c r="AJ117" s="176">
        <v>-122.39610960784188</v>
      </c>
      <c r="AK117" s="176">
        <v>-122.39610960784188</v>
      </c>
      <c r="AL117" s="176">
        <v>-122.39610960784188</v>
      </c>
      <c r="AM117" s="176">
        <v>-122.39610960784188</v>
      </c>
      <c r="AN117" s="176">
        <v>-122.39610960784188</v>
      </c>
      <c r="AO117" s="178">
        <v>-122.39610960784188</v>
      </c>
      <c r="AP117" s="5"/>
      <c r="AQ117" s="179">
        <v>-122.39610960784188</v>
      </c>
      <c r="AR117" s="178">
        <f ca="1">SUMIF($AD$4:$AO$4,"&lt;"&amp;MONTH(TODAY()),$AD117:$AO117)</f>
        <v>-577.08443843136752</v>
      </c>
      <c r="AS117" s="5"/>
      <c r="AT117" s="45" t="str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/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-2.716425388626404</v>
      </c>
      <c r="AV117" s="45">
        <f ca="1">IFERROR(($AC117/$AR117)-1,"")</f>
        <v>-3.2813778059561671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 t="str">
        <f t="shared" ref="D118:AO118" si="216">IFERROR(D117/D$11,"")</f>
        <v/>
      </c>
      <c r="E118" s="201" t="str">
        <f t="shared" si="216"/>
        <v/>
      </c>
      <c r="F118" s="201" t="str">
        <f t="shared" si="216"/>
        <v/>
      </c>
      <c r="G118" s="202" t="str">
        <f t="shared" si="216"/>
        <v/>
      </c>
      <c r="H118" s="202" t="str">
        <f t="shared" si="216"/>
        <v/>
      </c>
      <c r="I118" s="202" t="str">
        <f t="shared" si="216"/>
        <v/>
      </c>
      <c r="J118" s="202" t="str">
        <f t="shared" si="216"/>
        <v/>
      </c>
      <c r="K118" s="202" t="str">
        <f t="shared" si="216"/>
        <v/>
      </c>
      <c r="L118" s="202" t="str">
        <f t="shared" si="216"/>
        <v/>
      </c>
      <c r="M118" s="202" t="str">
        <f t="shared" si="216"/>
        <v/>
      </c>
      <c r="N118" s="202" t="str">
        <f t="shared" si="216"/>
        <v/>
      </c>
      <c r="O118" s="202" t="str">
        <f t="shared" si="216"/>
        <v/>
      </c>
      <c r="P118" s="202" t="str">
        <f t="shared" ca="1" si="216"/>
        <v/>
      </c>
      <c r="Q118" s="203" t="str">
        <f t="shared" si="216"/>
        <v/>
      </c>
      <c r="R118" s="202" t="str">
        <f t="shared" si="216"/>
        <v/>
      </c>
      <c r="S118" s="202">
        <f t="shared" si="216"/>
        <v>2.2039209506646835</v>
      </c>
      <c r="T118" s="202">
        <f t="shared" si="216"/>
        <v>0.17519464534498674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1.0079698012301104</v>
      </c>
      <c r="AD118" s="204" t="str">
        <f t="shared" si="216"/>
        <v/>
      </c>
      <c r="AE118" s="204" t="str">
        <f t="shared" si="216"/>
        <v/>
      </c>
      <c r="AF118" s="204">
        <f t="shared" si="216"/>
        <v>-0.13754098342634136</v>
      </c>
      <c r="AG118" s="204">
        <f t="shared" si="216"/>
        <v>-6.7314951500248119E-2</v>
      </c>
      <c r="AH118" s="204">
        <f t="shared" si="216"/>
        <v>-4.9140849921317328E-2</v>
      </c>
      <c r="AI118" s="204">
        <f t="shared" si="216"/>
        <v>-5.5836151640532766E-2</v>
      </c>
      <c r="AJ118" s="204">
        <f t="shared" si="216"/>
        <v>-3.7978642256149324E-2</v>
      </c>
      <c r="AK118" s="204">
        <f t="shared" si="216"/>
        <v>-3.1393703819609584E-2</v>
      </c>
      <c r="AL118" s="204">
        <f t="shared" si="216"/>
        <v>-3.3861480508482943E-2</v>
      </c>
      <c r="AM118" s="204">
        <f t="shared" si="216"/>
        <v>-2.3617039763171432E-2</v>
      </c>
      <c r="AN118" s="204">
        <f t="shared" si="216"/>
        <v>-1.9593271170662625E-2</v>
      </c>
      <c r="AO118" s="205">
        <f t="shared" si="216"/>
        <v>-2.2921977320366004E-2</v>
      </c>
      <c r="AP118" s="56"/>
      <c r="AQ118" s="206">
        <f>IFERROR(AQ117/AQ$11,"")</f>
        <v>-6.7314951500248119E-2</v>
      </c>
      <c r="AR118" s="205">
        <f ca="1">IFERROR(AR117/AR$11,"")</f>
        <v>-0.11100192146421953</v>
      </c>
      <c r="AS118" s="5"/>
      <c r="AT118" s="45" t="str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/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-0.24250959684523488</v>
      </c>
      <c r="AV118" s="45">
        <f ca="1">IF($AR118&lt;&gt;0,IFERROR(($AR118-$AC118),""),"")</f>
        <v>-1.1189717226943299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f ca="1">SUMIF($D$4:$O$4,"&lt;"&amp;MONTH(TODAY()),$D119:$O119)</f>
        <v>0</v>
      </c>
      <c r="Q119" s="157">
        <v>435.32994000000002</v>
      </c>
      <c r="R119" s="156">
        <v>435.32994000000002</v>
      </c>
      <c r="S119" s="156">
        <v>235.80395999999999</v>
      </c>
      <c r="T119" s="156">
        <v>210.08378999999996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1316.54763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 t="str">
        <f>IFERROR(D119/D$11,"")</f>
        <v/>
      </c>
      <c r="E120" s="154" t="str">
        <f t="shared" ref="E120:P120" si="218">IFERROR(E119/E$11,"")</f>
        <v/>
      </c>
      <c r="F120" s="154" t="str">
        <f t="shared" si="218"/>
        <v/>
      </c>
      <c r="G120" s="154" t="str">
        <f t="shared" si="218"/>
        <v/>
      </c>
      <c r="H120" s="154" t="str">
        <f t="shared" si="218"/>
        <v/>
      </c>
      <c r="I120" s="154" t="str">
        <f t="shared" si="218"/>
        <v/>
      </c>
      <c r="J120" s="154" t="str">
        <f t="shared" si="218"/>
        <v/>
      </c>
      <c r="K120" s="154" t="str">
        <f t="shared" si="218"/>
        <v/>
      </c>
      <c r="L120" s="154" t="str">
        <f t="shared" si="218"/>
        <v/>
      </c>
      <c r="M120" s="154" t="str">
        <f t="shared" si="218"/>
        <v/>
      </c>
      <c r="N120" s="154" t="str">
        <f t="shared" si="218"/>
        <v/>
      </c>
      <c r="O120" s="154" t="str">
        <f t="shared" si="218"/>
        <v/>
      </c>
      <c r="P120" s="154" t="str">
        <f t="shared" ca="1" si="218"/>
        <v/>
      </c>
      <c r="Q120" s="172" t="str">
        <f>IFERROR(Q119/Q$11,"")</f>
        <v/>
      </c>
      <c r="R120" s="154" t="str">
        <f t="shared" ref="R120:AO120" si="219">IFERROR(R119/R$11,"")</f>
        <v/>
      </c>
      <c r="S120" s="154">
        <f t="shared" si="219"/>
        <v>2.2039209506646835</v>
      </c>
      <c r="T120" s="154">
        <f t="shared" si="219"/>
        <v>0.17519464534498674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1.0079698012301104</v>
      </c>
      <c r="AD120" s="154" t="str">
        <f t="shared" si="219"/>
        <v/>
      </c>
      <c r="AE120" s="154" t="str">
        <f t="shared" si="219"/>
        <v/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 t="str">
        <f>IFERROR(D121/D$11,"")</f>
        <v/>
      </c>
      <c r="E122" s="154" t="str">
        <f t="shared" ref="E122:P122" si="222">IFERROR(E121/E$11,"")</f>
        <v/>
      </c>
      <c r="F122" s="154" t="str">
        <f t="shared" si="222"/>
        <v/>
      </c>
      <c r="G122" s="154" t="str">
        <f t="shared" si="222"/>
        <v/>
      </c>
      <c r="H122" s="154" t="str">
        <f t="shared" si="222"/>
        <v/>
      </c>
      <c r="I122" s="154" t="str">
        <f t="shared" si="222"/>
        <v/>
      </c>
      <c r="J122" s="154" t="str">
        <f t="shared" si="222"/>
        <v/>
      </c>
      <c r="K122" s="154" t="str">
        <f t="shared" si="222"/>
        <v/>
      </c>
      <c r="L122" s="154" t="str">
        <f t="shared" si="222"/>
        <v/>
      </c>
      <c r="M122" s="154" t="str">
        <f t="shared" si="222"/>
        <v/>
      </c>
      <c r="N122" s="154" t="str">
        <f t="shared" si="222"/>
        <v/>
      </c>
      <c r="O122" s="154" t="str">
        <f t="shared" si="222"/>
        <v/>
      </c>
      <c r="P122" s="154" t="str">
        <f t="shared" ca="1" si="222"/>
        <v/>
      </c>
      <c r="Q122" s="172" t="str">
        <f>IFERROR(Q121/Q$11,"")</f>
        <v/>
      </c>
      <c r="R122" s="154" t="str">
        <f t="shared" ref="R122:AO122" si="223">IFERROR(R121/R$11,"")</f>
        <v/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 t="str">
        <f t="shared" si="223"/>
        <v/>
      </c>
      <c r="AE122" s="154" t="str">
        <f t="shared" si="223"/>
        <v/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 t="str">
        <f>IFERROR(D123/D$11,"")</f>
        <v/>
      </c>
      <c r="E124" s="211" t="str">
        <f t="shared" ref="E124:P124" si="226">IFERROR(E123/E$11,"")</f>
        <v/>
      </c>
      <c r="F124" s="211" t="str">
        <f t="shared" si="226"/>
        <v/>
      </c>
      <c r="G124" s="211" t="str">
        <f t="shared" si="226"/>
        <v/>
      </c>
      <c r="H124" s="211" t="str">
        <f t="shared" si="226"/>
        <v/>
      </c>
      <c r="I124" s="211" t="str">
        <f t="shared" si="226"/>
        <v/>
      </c>
      <c r="J124" s="211" t="str">
        <f t="shared" si="226"/>
        <v/>
      </c>
      <c r="K124" s="211" t="str">
        <f t="shared" si="226"/>
        <v/>
      </c>
      <c r="L124" s="211" t="str">
        <f t="shared" si="226"/>
        <v/>
      </c>
      <c r="M124" s="211" t="str">
        <f t="shared" si="226"/>
        <v/>
      </c>
      <c r="N124" s="211" t="str">
        <f t="shared" si="226"/>
        <v/>
      </c>
      <c r="O124" s="211" t="str">
        <f t="shared" si="226"/>
        <v/>
      </c>
      <c r="P124" s="211" t="str">
        <f t="shared" ca="1" si="226"/>
        <v/>
      </c>
      <c r="Q124" s="212" t="str">
        <f>IFERROR(Q123/Q$11,"")</f>
        <v/>
      </c>
      <c r="R124" s="211" t="str">
        <f t="shared" ref="R124:AO124" si="227">IFERROR(R123/R$11,"")</f>
        <v/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 t="str">
        <f t="shared" si="227"/>
        <v/>
      </c>
      <c r="AE124" s="211" t="str">
        <f t="shared" si="227"/>
        <v/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0</v>
      </c>
      <c r="E125" s="217">
        <f t="shared" ref="E125:AB125" si="230">E23+E49+E73+E85+E101+E115+E117</f>
        <v>0</v>
      </c>
      <c r="F125" s="217">
        <f t="shared" si="230"/>
        <v>0</v>
      </c>
      <c r="G125" s="217">
        <f t="shared" si="230"/>
        <v>0</v>
      </c>
      <c r="H125" s="217">
        <f t="shared" si="230"/>
        <v>0</v>
      </c>
      <c r="I125" s="217">
        <f t="shared" si="230"/>
        <v>0</v>
      </c>
      <c r="J125" s="217">
        <f t="shared" si="230"/>
        <v>0</v>
      </c>
      <c r="K125" s="217">
        <f t="shared" si="230"/>
        <v>0</v>
      </c>
      <c r="L125" s="217">
        <f t="shared" si="230"/>
        <v>0</v>
      </c>
      <c r="M125" s="217">
        <f t="shared" si="230"/>
        <v>0</v>
      </c>
      <c r="N125" s="217">
        <f t="shared" si="230"/>
        <v>-15.797600000000001</v>
      </c>
      <c r="O125" s="217">
        <f t="shared" si="230"/>
        <v>-193.80331000000001</v>
      </c>
      <c r="P125" s="217">
        <f t="shared" ca="1" si="230"/>
        <v>0</v>
      </c>
      <c r="Q125" s="218">
        <f t="shared" si="230"/>
        <v>203.43823000000006</v>
      </c>
      <c r="R125" s="217">
        <f t="shared" si="230"/>
        <v>162.81111000000004</v>
      </c>
      <c r="S125" s="217">
        <f t="shared" si="230"/>
        <v>-963.04255000000035</v>
      </c>
      <c r="T125" s="217">
        <f>T23+T49+T73+T85+T101+T115+T117</f>
        <v>-1771.1879700000004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-2367.9811799999998</v>
      </c>
      <c r="AD125" s="71">
        <v>-305.04328000000004</v>
      </c>
      <c r="AE125" s="71">
        <v>-1200.2883978211757</v>
      </c>
      <c r="AF125" s="71">
        <v>-1591.1682990307527</v>
      </c>
      <c r="AG125" s="71">
        <v>-2021.4073867018469</v>
      </c>
      <c r="AH125" s="71">
        <v>-2328.7947723897537</v>
      </c>
      <c r="AI125" s="71">
        <v>-2287.8528558939638</v>
      </c>
      <c r="AJ125" s="71">
        <v>-2732.8056522524844</v>
      </c>
      <c r="AK125" s="71">
        <v>-3201.5468616104235</v>
      </c>
      <c r="AL125" s="71">
        <v>-3338.252964097288</v>
      </c>
      <c r="AM125" s="71">
        <v>-3940.3350278424368</v>
      </c>
      <c r="AN125" s="71">
        <v>-4349.0301220898136</v>
      </c>
      <c r="AO125" s="71">
        <v>-4000.6805599756112</v>
      </c>
      <c r="AP125" s="5"/>
      <c r="AQ125" s="220">
        <v>-2021.4073867018469</v>
      </c>
      <c r="AR125" s="221">
        <f ca="1">SUMIF($AD$4:$AO$4,"&lt;"&amp;MONTH(TODAY()),$AD125:$AO125)</f>
        <v>-7446.7021359435294</v>
      </c>
      <c r="AS125" s="5"/>
      <c r="AT125" s="45" t="str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/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-0.12378475429938329</v>
      </c>
      <c r="AV125" s="45">
        <f ca="1">IFERROR(($AC125/$AR125)-1,"")</f>
        <v>-0.68200941345964461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 t="str">
        <f>IFERROR(D125/D$11,"")</f>
        <v/>
      </c>
      <c r="E126" s="47" t="str">
        <f t="shared" ref="E126:P126" si="232">IFERROR(E125/E$11,"")</f>
        <v/>
      </c>
      <c r="F126" s="47" t="str">
        <f t="shared" si="232"/>
        <v/>
      </c>
      <c r="G126" s="48" t="str">
        <f t="shared" si="232"/>
        <v/>
      </c>
      <c r="H126" s="48" t="str">
        <f t="shared" si="232"/>
        <v/>
      </c>
      <c r="I126" s="48" t="str">
        <f t="shared" si="232"/>
        <v/>
      </c>
      <c r="J126" s="48" t="str">
        <f t="shared" si="232"/>
        <v/>
      </c>
      <c r="K126" s="48" t="str">
        <f t="shared" si="232"/>
        <v/>
      </c>
      <c r="L126" s="48" t="str">
        <f t="shared" si="232"/>
        <v/>
      </c>
      <c r="M126" s="48" t="str">
        <f t="shared" si="232"/>
        <v/>
      </c>
      <c r="N126" s="48" t="str">
        <f t="shared" si="232"/>
        <v/>
      </c>
      <c r="O126" s="48" t="str">
        <f t="shared" si="232"/>
        <v/>
      </c>
      <c r="P126" s="48" t="str">
        <f t="shared" ca="1" si="232"/>
        <v/>
      </c>
      <c r="Q126" s="49" t="str">
        <f>IFERROR(Q125/Q$11,"")</f>
        <v/>
      </c>
      <c r="R126" s="48" t="str">
        <f t="shared" ref="R126:AO126" si="233">IFERROR(R125/R$11,"")</f>
        <v/>
      </c>
      <c r="S126" s="48">
        <f t="shared" si="233"/>
        <v>-9.0009924020213319</v>
      </c>
      <c r="T126" s="48">
        <f t="shared" si="233"/>
        <v>-1.4770423184171284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-1.8129640469758332</v>
      </c>
      <c r="AD126" s="223" t="str">
        <f t="shared" si="233"/>
        <v/>
      </c>
      <c r="AE126" s="223" t="str">
        <f t="shared" si="233"/>
        <v/>
      </c>
      <c r="AF126" s="223">
        <f t="shared" si="233"/>
        <v>-1.7880539940910576</v>
      </c>
      <c r="AG126" s="223">
        <f t="shared" si="233"/>
        <v>-1.1117260232702697</v>
      </c>
      <c r="AH126" s="223">
        <f t="shared" si="233"/>
        <v>-0.93498849574726317</v>
      </c>
      <c r="AI126" s="223">
        <f t="shared" si="233"/>
        <v>-1.0437006486743494</v>
      </c>
      <c r="AJ126" s="223">
        <f t="shared" si="233"/>
        <v>-0.84797015652718299</v>
      </c>
      <c r="AK126" s="223">
        <f t="shared" si="233"/>
        <v>-0.82117327307238763</v>
      </c>
      <c r="AL126" s="223">
        <f t="shared" si="233"/>
        <v>-0.9235439593492063</v>
      </c>
      <c r="AM126" s="223">
        <f t="shared" si="233"/>
        <v>-0.76031051420616214</v>
      </c>
      <c r="AN126" s="223">
        <f t="shared" si="233"/>
        <v>-0.69619636428400189</v>
      </c>
      <c r="AO126" s="223">
        <f t="shared" si="233"/>
        <v>-0.74923548922926486</v>
      </c>
      <c r="AP126" s="5"/>
      <c r="AQ126" s="52">
        <f t="shared" ref="AQ126" si="235">IFERROR(AQ125/AQ$11,"")</f>
        <v>-1.1117260232702697</v>
      </c>
      <c r="AR126" s="224">
        <f ca="1">IFERROR(AR125/AR$11,"")</f>
        <v>-1.4323696683076415</v>
      </c>
      <c r="AS126" s="5"/>
      <c r="AT126" s="45" t="str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/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0.3653162951468587</v>
      </c>
      <c r="AV126" s="45">
        <f ca="1">IF($AR126&lt;&gt;0,IFERROR(($AR126-$AC126),""),"")</f>
        <v>0.38059437866819179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0</v>
      </c>
      <c r="E127" s="40">
        <f t="shared" si="236"/>
        <v>0</v>
      </c>
      <c r="F127" s="40">
        <f t="shared" si="236"/>
        <v>0</v>
      </c>
      <c r="G127" s="40">
        <f t="shared" si="236"/>
        <v>0</v>
      </c>
      <c r="H127" s="40">
        <f t="shared" si="236"/>
        <v>0</v>
      </c>
      <c r="I127" s="40">
        <f t="shared" si="236"/>
        <v>0</v>
      </c>
      <c r="J127" s="40">
        <f t="shared" si="236"/>
        <v>0</v>
      </c>
      <c r="K127" s="40">
        <f t="shared" si="236"/>
        <v>0</v>
      </c>
      <c r="L127" s="40">
        <f t="shared" si="236"/>
        <v>0</v>
      </c>
      <c r="M127" s="40">
        <f t="shared" si="236"/>
        <v>0</v>
      </c>
      <c r="N127" s="40">
        <f t="shared" si="236"/>
        <v>-15.797600000000001</v>
      </c>
      <c r="O127" s="40">
        <f t="shared" si="236"/>
        <v>-193.80331000000001</v>
      </c>
      <c r="P127" s="40">
        <f ca="1">SUMIF($D$4:$O$4,"&lt;"&amp;MONTH(TODAY()),$D127:$O127)</f>
        <v>0</v>
      </c>
      <c r="Q127" s="41">
        <f t="shared" ref="Q127:AB127" si="237">Q11+Q125</f>
        <v>203.43823000000006</v>
      </c>
      <c r="R127" s="40">
        <f t="shared" si="237"/>
        <v>162.81111000000004</v>
      </c>
      <c r="S127" s="40">
        <f t="shared" si="237"/>
        <v>-856.04962000000035</v>
      </c>
      <c r="T127" s="40">
        <f>T11+T125</f>
        <v>-572.0429300000003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-1061.8432100000005</v>
      </c>
      <c r="AD127" s="40">
        <v>-305.04328000000004</v>
      </c>
      <c r="AE127" s="40">
        <v>-1200.2883978211757</v>
      </c>
      <c r="AF127" s="40">
        <v>-701.28001585303468</v>
      </c>
      <c r="AG127" s="40">
        <v>-203.14700204732117</v>
      </c>
      <c r="AH127" s="40">
        <v>161.92546960480695</v>
      </c>
      <c r="AI127" s="40">
        <v>-95.794377440522567</v>
      </c>
      <c r="AJ127" s="40">
        <v>489.95594049571537</v>
      </c>
      <c r="AK127" s="40">
        <v>697.20017095185358</v>
      </c>
      <c r="AL127" s="40">
        <v>276.35891258008724</v>
      </c>
      <c r="AM127" s="40">
        <v>1242.1988898379313</v>
      </c>
      <c r="AN127" s="40">
        <v>1897.8139368597649</v>
      </c>
      <c r="AO127" s="40">
        <v>1339.0031809682318</v>
      </c>
      <c r="AP127" s="5"/>
      <c r="AQ127" s="43">
        <v>-203.14700204732117</v>
      </c>
      <c r="AR127" s="44">
        <f ca="1">SUMIF($AD$4:$AO$4,"&lt;"&amp;MONTH(TODAY()),$AD127:$AO127)</f>
        <v>-2247.8332261167247</v>
      </c>
      <c r="AS127" s="5"/>
      <c r="AT127" s="45" t="str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/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1.8159063349935547</v>
      </c>
      <c r="AV127" s="45">
        <f ca="1">IFERROR(($AC127/$AR127)-1,"")</f>
        <v>-0.52761477245604982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 t="str">
        <f>IFERROR(D127/D$11,"")</f>
        <v/>
      </c>
      <c r="E128" s="47" t="str">
        <f t="shared" ref="E128:P128" si="239">IFERROR(E127/E$11,"")</f>
        <v/>
      </c>
      <c r="F128" s="47" t="str">
        <f t="shared" si="239"/>
        <v/>
      </c>
      <c r="G128" s="48" t="str">
        <f t="shared" si="239"/>
        <v/>
      </c>
      <c r="H128" s="48" t="str">
        <f t="shared" si="239"/>
        <v/>
      </c>
      <c r="I128" s="48" t="str">
        <f t="shared" si="239"/>
        <v/>
      </c>
      <c r="J128" s="48" t="str">
        <f t="shared" si="239"/>
        <v/>
      </c>
      <c r="K128" s="48" t="str">
        <f t="shared" si="239"/>
        <v/>
      </c>
      <c r="L128" s="48" t="str">
        <f t="shared" si="239"/>
        <v/>
      </c>
      <c r="M128" s="48" t="str">
        <f t="shared" si="239"/>
        <v/>
      </c>
      <c r="N128" s="48" t="str">
        <f t="shared" si="239"/>
        <v/>
      </c>
      <c r="O128" s="48" t="str">
        <f t="shared" si="239"/>
        <v/>
      </c>
      <c r="P128" s="48" t="str">
        <f t="shared" ca="1" si="239"/>
        <v/>
      </c>
      <c r="Q128" s="49" t="str">
        <f>IFERROR(Q127/Q$11,"")</f>
        <v/>
      </c>
      <c r="R128" s="48" t="str">
        <f t="shared" ref="R128:AO128" si="240">IFERROR(R127/R$11,"")</f>
        <v/>
      </c>
      <c r="S128" s="48">
        <f t="shared" si="240"/>
        <v>-8.0009924020213319</v>
      </c>
      <c r="T128" s="48">
        <f t="shared" si="240"/>
        <v>-0.47704231841712846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-0.81296404697583391</v>
      </c>
      <c r="AD128" s="107" t="str">
        <f t="shared" si="240"/>
        <v/>
      </c>
      <c r="AE128" s="107" t="str">
        <f t="shared" si="240"/>
        <v/>
      </c>
      <c r="AF128" s="107">
        <f t="shared" si="240"/>
        <v>-0.78805399409105747</v>
      </c>
      <c r="AG128" s="107">
        <f t="shared" si="240"/>
        <v>-0.11172602327026974</v>
      </c>
      <c r="AH128" s="107">
        <f t="shared" si="240"/>
        <v>6.5011504252736774E-2</v>
      </c>
      <c r="AI128" s="107">
        <f t="shared" si="240"/>
        <v>-4.3700648674349321E-2</v>
      </c>
      <c r="AJ128" s="107">
        <f t="shared" si="240"/>
        <v>0.15202984347281706</v>
      </c>
      <c r="AK128" s="107">
        <f t="shared" si="240"/>
        <v>0.17882672692761242</v>
      </c>
      <c r="AL128" s="107">
        <f t="shared" si="240"/>
        <v>7.6456040650793741E-2</v>
      </c>
      <c r="AM128" s="107">
        <f t="shared" si="240"/>
        <v>0.23968948579383784</v>
      </c>
      <c r="AN128" s="107">
        <f t="shared" si="240"/>
        <v>0.30380363571599811</v>
      </c>
      <c r="AO128" s="107">
        <f t="shared" si="240"/>
        <v>0.25076451077073519</v>
      </c>
      <c r="AP128" s="119"/>
      <c r="AQ128" s="52">
        <f t="shared" ref="AQ128" si="242">IFERROR(AQ127/AQ$11,"")</f>
        <v>-0.11172602327026974</v>
      </c>
      <c r="AR128" s="224">
        <f ca="1">IFERROR(AR127/AR$11,"")</f>
        <v>-0.43236966830764145</v>
      </c>
      <c r="AS128" s="121"/>
      <c r="AT128" s="45" t="str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/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0.3653162951468587</v>
      </c>
      <c r="AV128" s="45">
        <f ca="1">IF($AR128&lt;&gt;0,IFERROR(($AR128-$AC128),""),"")</f>
        <v>0.38059437866819246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0</v>
      </c>
      <c r="E129" s="229">
        <f t="shared" ref="E129:AB129" si="243">E131+E133+E147+E155+E157+E159+E161+E163</f>
        <v>0</v>
      </c>
      <c r="F129" s="229">
        <f t="shared" si="243"/>
        <v>0</v>
      </c>
      <c r="G129" s="229">
        <f t="shared" si="243"/>
        <v>0</v>
      </c>
      <c r="H129" s="229">
        <f t="shared" si="243"/>
        <v>0</v>
      </c>
      <c r="I129" s="229">
        <f t="shared" si="243"/>
        <v>0</v>
      </c>
      <c r="J129" s="229">
        <f t="shared" si="243"/>
        <v>0</v>
      </c>
      <c r="K129" s="229">
        <f t="shared" si="243"/>
        <v>0</v>
      </c>
      <c r="L129" s="229">
        <f t="shared" si="243"/>
        <v>-0.17235000000000003</v>
      </c>
      <c r="M129" s="229">
        <f t="shared" si="243"/>
        <v>-24.341730000000002</v>
      </c>
      <c r="N129" s="229">
        <f t="shared" si="243"/>
        <v>-33.00761</v>
      </c>
      <c r="O129" s="229">
        <f t="shared" si="243"/>
        <v>-9.325190000000001</v>
      </c>
      <c r="P129" s="229">
        <f t="shared" ca="1" si="243"/>
        <v>0</v>
      </c>
      <c r="Q129" s="230">
        <f t="shared" si="243"/>
        <v>0</v>
      </c>
      <c r="R129" s="229">
        <f t="shared" si="243"/>
        <v>-63.445</v>
      </c>
      <c r="S129" s="229">
        <f t="shared" si="243"/>
        <v>-199.69445999999999</v>
      </c>
      <c r="T129" s="229">
        <f t="shared" si="243"/>
        <v>-194.23775000000001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-457.37720999999999</v>
      </c>
      <c r="AD129" s="232">
        <v>-179.16666666666666</v>
      </c>
      <c r="AE129" s="232">
        <v>-179.16666666666666</v>
      </c>
      <c r="AF129" s="232">
        <v>-183.61610808255523</v>
      </c>
      <c r="AG129" s="232">
        <v>-188.25796858993931</v>
      </c>
      <c r="AH129" s="232">
        <v>-191.62026787663945</v>
      </c>
      <c r="AI129" s="232">
        <v>-190.12695905893386</v>
      </c>
      <c r="AJ129" s="232">
        <v>-195.28047463040764</v>
      </c>
      <c r="AK129" s="232">
        <v>-198.66040182947802</v>
      </c>
      <c r="AL129" s="232">
        <v>-197.23972605005355</v>
      </c>
      <c r="AM129" s="232">
        <v>-205.07933625506848</v>
      </c>
      <c r="AN129" s="232">
        <v>-210.40088696141453</v>
      </c>
      <c r="AO129" s="233">
        <v>-205.86508537138587</v>
      </c>
      <c r="AP129" s="121"/>
      <c r="AQ129" s="234">
        <v>-188.25796858993931</v>
      </c>
      <c r="AR129" s="235">
        <f ca="1">SUMIF($AD$4:$AO$4,"&lt;"&amp;MONTH(TODAY()),$AD129:$AO129)</f>
        <v>-921.82767788246724</v>
      </c>
      <c r="AS129" s="121"/>
      <c r="AT129" s="45" t="str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/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3.1763762537381668E-2</v>
      </c>
      <c r="AV129" s="45">
        <f ca="1">IFERROR(($AC129/$AR129)-1,"")</f>
        <v>-0.50383654019735835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 t="str">
        <f>IFERROR(D129/D$11,"")</f>
        <v/>
      </c>
      <c r="E130" s="241" t="str">
        <f t="shared" ref="E130:P130" si="245">IFERROR(E129/E$11,"")</f>
        <v/>
      </c>
      <c r="F130" s="241" t="str">
        <f t="shared" si="245"/>
        <v/>
      </c>
      <c r="G130" s="242" t="str">
        <f t="shared" si="245"/>
        <v/>
      </c>
      <c r="H130" s="242" t="str">
        <f t="shared" si="245"/>
        <v/>
      </c>
      <c r="I130" s="242" t="str">
        <f t="shared" si="245"/>
        <v/>
      </c>
      <c r="J130" s="242" t="str">
        <f t="shared" si="245"/>
        <v/>
      </c>
      <c r="K130" s="242" t="str">
        <f t="shared" si="245"/>
        <v/>
      </c>
      <c r="L130" s="242" t="str">
        <f t="shared" si="245"/>
        <v/>
      </c>
      <c r="M130" s="242" t="str">
        <f t="shared" si="245"/>
        <v/>
      </c>
      <c r="N130" s="242" t="str">
        <f t="shared" si="245"/>
        <v/>
      </c>
      <c r="O130" s="242" t="str">
        <f t="shared" si="245"/>
        <v/>
      </c>
      <c r="P130" s="242" t="str">
        <f t="shared" ca="1" si="245"/>
        <v/>
      </c>
      <c r="Q130" s="243" t="str">
        <f>IFERROR(Q129/Q$11,"")</f>
        <v/>
      </c>
      <c r="R130" s="242" t="str">
        <f t="shared" ref="R130:AO130" si="246">IFERROR(R129/R$11,"")</f>
        <v/>
      </c>
      <c r="S130" s="242">
        <f t="shared" si="246"/>
        <v>-1.8664266881933222</v>
      </c>
      <c r="T130" s="242">
        <f t="shared" si="246"/>
        <v>-0.16198019715780168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-0.35017526517508707</v>
      </c>
      <c r="AD130" s="245" t="str">
        <f t="shared" si="246"/>
        <v/>
      </c>
      <c r="AE130" s="245" t="str">
        <f t="shared" si="246"/>
        <v/>
      </c>
      <c r="AF130" s="245">
        <f t="shared" si="246"/>
        <v>-0.20633613404468837</v>
      </c>
      <c r="AG130" s="245">
        <f t="shared" si="246"/>
        <v>-0.10353740871151897</v>
      </c>
      <c r="AH130" s="245">
        <f t="shared" si="246"/>
        <v>-7.6933677514577289E-2</v>
      </c>
      <c r="AI130" s="245">
        <f t="shared" si="246"/>
        <v>-8.6734437483197882E-2</v>
      </c>
      <c r="AJ130" s="245">
        <f t="shared" si="246"/>
        <v>-6.0594142324962623E-2</v>
      </c>
      <c r="AK130" s="245">
        <f t="shared" si="246"/>
        <v>-5.0954935052279438E-2</v>
      </c>
      <c r="AL130" s="245">
        <f t="shared" si="246"/>
        <v>-5.4567331923714123E-2</v>
      </c>
      <c r="AM130" s="245">
        <f t="shared" si="246"/>
        <v>-3.9571248256655735E-2</v>
      </c>
      <c r="AN130" s="245">
        <f t="shared" si="246"/>
        <v>-3.3681149229262804E-2</v>
      </c>
      <c r="AO130" s="246">
        <f t="shared" si="246"/>
        <v>-3.8553797445501359E-2</v>
      </c>
      <c r="AP130" s="119"/>
      <c r="AQ130" s="247">
        <f t="shared" ref="AQ130" si="248">IFERROR(AQ129/AQ$11,"")</f>
        <v>-0.10353740871151897</v>
      </c>
      <c r="AR130" s="248">
        <f ca="1">IFERROR(AR129/AR$11,"")</f>
        <v>-0.17731312211778333</v>
      </c>
      <c r="AS130" s="121"/>
      <c r="AT130" s="45" t="str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/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5.8442788446282715E-2</v>
      </c>
      <c r="AV130" s="45">
        <f ca="1">IF($AR130&lt;&gt;0,IFERROR(($AR130-$AC130),""),"")</f>
        <v>0.17286214305730374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0</v>
      </c>
      <c r="G131" s="250">
        <v>0</v>
      </c>
      <c r="H131" s="250">
        <v>0</v>
      </c>
      <c r="I131" s="250">
        <v>0</v>
      </c>
      <c r="J131" s="250">
        <v>0</v>
      </c>
      <c r="K131" s="250">
        <v>0</v>
      </c>
      <c r="L131" s="250">
        <v>0</v>
      </c>
      <c r="M131" s="250">
        <v>0</v>
      </c>
      <c r="N131" s="250">
        <v>0</v>
      </c>
      <c r="O131" s="250">
        <v>0</v>
      </c>
      <c r="P131" s="250">
        <f ca="1">SUMIF($D$4:$O$4,"&lt;"&amp;MONTH(TODAY()),$D131:$O131)</f>
        <v>0</v>
      </c>
      <c r="Q131" s="251">
        <v>0</v>
      </c>
      <c r="R131" s="250">
        <v>0</v>
      </c>
      <c r="S131" s="250">
        <v>-5.39</v>
      </c>
      <c r="T131" s="250">
        <v>0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-5.39</v>
      </c>
      <c r="AD131" s="250">
        <v>-41.666666666666664</v>
      </c>
      <c r="AE131" s="250">
        <v>-41.666666666666664</v>
      </c>
      <c r="AF131" s="250">
        <v>-41.666666666666664</v>
      </c>
      <c r="AG131" s="250">
        <v>-41.666666666666664</v>
      </c>
      <c r="AH131" s="250">
        <v>-41.666666666666664</v>
      </c>
      <c r="AI131" s="250">
        <v>-41.666666666666664</v>
      </c>
      <c r="AJ131" s="250">
        <v>-41.666666666666664</v>
      </c>
      <c r="AK131" s="250">
        <v>-41.666666666666664</v>
      </c>
      <c r="AL131" s="250">
        <v>-41.666666666666664</v>
      </c>
      <c r="AM131" s="250">
        <v>-41.666666666666664</v>
      </c>
      <c r="AN131" s="250">
        <v>-41.666666666666664</v>
      </c>
      <c r="AO131" s="253">
        <v>-41.666666666666664</v>
      </c>
      <c r="AP131" s="5"/>
      <c r="AQ131" s="254">
        <v>-41.666666666666664</v>
      </c>
      <c r="AR131" s="253">
        <f ca="1">SUMIF($AD$4:$AO$4,"&lt;"&amp;MONTH(TODAY()),$AD131:$AO131)</f>
        <v>-208.33333333333331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-1</v>
      </c>
      <c r="AV131" s="45">
        <f ca="1">IFERROR(($AC131/$AR131)-1,"")</f>
        <v>-0.97412799999999999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 t="str">
        <f t="shared" ref="D132:AO132" si="249">IFERROR(D131/D$11,"")</f>
        <v/>
      </c>
      <c r="E132" s="260" t="str">
        <f t="shared" si="249"/>
        <v/>
      </c>
      <c r="F132" s="260" t="str">
        <f t="shared" si="249"/>
        <v/>
      </c>
      <c r="G132" s="261" t="str">
        <f t="shared" si="249"/>
        <v/>
      </c>
      <c r="H132" s="261" t="str">
        <f t="shared" si="249"/>
        <v/>
      </c>
      <c r="I132" s="261" t="str">
        <f t="shared" si="249"/>
        <v/>
      </c>
      <c r="J132" s="261" t="str">
        <f t="shared" si="249"/>
        <v/>
      </c>
      <c r="K132" s="261" t="str">
        <f t="shared" si="249"/>
        <v/>
      </c>
      <c r="L132" s="261" t="str">
        <f t="shared" si="249"/>
        <v/>
      </c>
      <c r="M132" s="261" t="str">
        <f t="shared" si="249"/>
        <v/>
      </c>
      <c r="N132" s="261" t="str">
        <f t="shared" si="249"/>
        <v/>
      </c>
      <c r="O132" s="261" t="str">
        <f t="shared" si="249"/>
        <v/>
      </c>
      <c r="P132" s="261" t="str">
        <f t="shared" ca="1" si="249"/>
        <v/>
      </c>
      <c r="Q132" s="262" t="str">
        <f t="shared" si="249"/>
        <v/>
      </c>
      <c r="R132" s="261" t="str">
        <f t="shared" si="249"/>
        <v/>
      </c>
      <c r="S132" s="261">
        <f t="shared" si="249"/>
        <v>-5.0377160434806292E-2</v>
      </c>
      <c r="T132" s="261">
        <f t="shared" si="249"/>
        <v>0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-4.1266697116231904E-3</v>
      </c>
      <c r="AD132" s="261" t="str">
        <f t="shared" si="249"/>
        <v/>
      </c>
      <c r="AE132" s="261" t="str">
        <f t="shared" si="249"/>
        <v/>
      </c>
      <c r="AF132" s="261">
        <f t="shared" si="249"/>
        <v>-4.6822356754578694E-2</v>
      </c>
      <c r="AG132" s="261">
        <f t="shared" si="249"/>
        <v>-2.291567644453929E-2</v>
      </c>
      <c r="AH132" s="261">
        <f t="shared" si="249"/>
        <v>-1.6728762212692396E-2</v>
      </c>
      <c r="AI132" s="261">
        <f t="shared" si="249"/>
        <v>-1.9008008717022764E-2</v>
      </c>
      <c r="AJ132" s="261">
        <f t="shared" si="249"/>
        <v>-1.2928870308130844E-2</v>
      </c>
      <c r="AK132" s="261">
        <f t="shared" si="249"/>
        <v>-1.0687194198204521E-2</v>
      </c>
      <c r="AL132" s="261">
        <f t="shared" si="249"/>
        <v>-1.1527286493887004E-2</v>
      </c>
      <c r="AM132" s="261">
        <f t="shared" si="249"/>
        <v>-8.0398251759664502E-3</v>
      </c>
      <c r="AN132" s="261">
        <f t="shared" si="249"/>
        <v>-6.6700347044797229E-3</v>
      </c>
      <c r="AO132" s="264">
        <f t="shared" si="249"/>
        <v>-7.8032087082561298E-3</v>
      </c>
      <c r="AP132" s="119"/>
      <c r="AQ132" s="265">
        <f>IFERROR(AQ131/AQ$11,"")</f>
        <v>-2.291567644453929E-2</v>
      </c>
      <c r="AR132" s="264">
        <f ca="1">IFERROR(AR131/AR$11,"")</f>
        <v>-4.0072819097158915E-2</v>
      </c>
      <c r="AS132" s="5"/>
      <c r="AT132" s="45" t="str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/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-2.291567644453929E-2</v>
      </c>
      <c r="AV132" s="45">
        <f ca="1">IF($AR132&lt;&gt;0,IFERROR(($AR132-$AC132),""),"")</f>
        <v>-3.5946149385535725E-2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0</v>
      </c>
      <c r="S133" s="250">
        <v>0</v>
      </c>
      <c r="T133" s="250">
        <v>-147.54983999999999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-147.54983999999999</v>
      </c>
      <c r="AD133" s="250">
        <v>0</v>
      </c>
      <c r="AE133" s="250">
        <v>0</v>
      </c>
      <c r="AF133" s="250">
        <v>0</v>
      </c>
      <c r="AG133" s="250">
        <v>0</v>
      </c>
      <c r="AH133" s="250">
        <v>0</v>
      </c>
      <c r="AI133" s="250">
        <v>0</v>
      </c>
      <c r="AJ133" s="250">
        <v>0</v>
      </c>
      <c r="AK133" s="250">
        <v>0</v>
      </c>
      <c r="AL133" s="250">
        <v>0</v>
      </c>
      <c r="AM133" s="250">
        <v>0</v>
      </c>
      <c r="AN133" s="250">
        <v>0</v>
      </c>
      <c r="AO133" s="253">
        <v>0</v>
      </c>
      <c r="AP133" s="5"/>
      <c r="AQ133" s="254">
        <v>0</v>
      </c>
      <c r="AR133" s="253">
        <f ca="1">SUMIF($AD$4:$AO$4,"&lt;"&amp;MONTH(TODAY()),$AD133:$AO133)</f>
        <v>0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t="str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/>
      </c>
      <c r="AV133" s="45" t="str">
        <f ca="1">IFERROR(($AC133/$AR133)-1,"")</f>
        <v/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 t="str">
        <f t="shared" ref="D134:AO134" si="251">IFERROR(D133/D$11,"")</f>
        <v/>
      </c>
      <c r="E134" s="260" t="str">
        <f t="shared" si="251"/>
        <v/>
      </c>
      <c r="F134" s="260" t="str">
        <f t="shared" si="251"/>
        <v/>
      </c>
      <c r="G134" s="261" t="str">
        <f t="shared" si="251"/>
        <v/>
      </c>
      <c r="H134" s="261" t="str">
        <f t="shared" si="251"/>
        <v/>
      </c>
      <c r="I134" s="261" t="str">
        <f t="shared" si="251"/>
        <v/>
      </c>
      <c r="J134" s="261" t="str">
        <f t="shared" si="251"/>
        <v/>
      </c>
      <c r="K134" s="261" t="str">
        <f t="shared" si="251"/>
        <v/>
      </c>
      <c r="L134" s="261" t="str">
        <f t="shared" si="251"/>
        <v/>
      </c>
      <c r="M134" s="261" t="str">
        <f t="shared" si="251"/>
        <v/>
      </c>
      <c r="N134" s="261" t="str">
        <f t="shared" si="251"/>
        <v/>
      </c>
      <c r="O134" s="261" t="str">
        <f t="shared" si="251"/>
        <v/>
      </c>
      <c r="P134" s="261" t="str">
        <f t="shared" ca="1" si="251"/>
        <v/>
      </c>
      <c r="Q134" s="262" t="str">
        <f t="shared" si="251"/>
        <v/>
      </c>
      <c r="R134" s="261" t="str">
        <f t="shared" si="251"/>
        <v/>
      </c>
      <c r="S134" s="261">
        <f t="shared" si="251"/>
        <v>0</v>
      </c>
      <c r="T134" s="261">
        <f t="shared" si="251"/>
        <v>-0.12304586607805172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-0.11296650383726305</v>
      </c>
      <c r="AD134" s="261" t="str">
        <f t="shared" si="251"/>
        <v/>
      </c>
      <c r="AE134" s="261" t="str">
        <f t="shared" si="251"/>
        <v/>
      </c>
      <c r="AF134" s="261">
        <f t="shared" si="251"/>
        <v>0</v>
      </c>
      <c r="AG134" s="261">
        <f t="shared" si="251"/>
        <v>0</v>
      </c>
      <c r="AH134" s="261">
        <f t="shared" si="251"/>
        <v>0</v>
      </c>
      <c r="AI134" s="261">
        <f t="shared" si="251"/>
        <v>0</v>
      </c>
      <c r="AJ134" s="261">
        <f t="shared" si="251"/>
        <v>0</v>
      </c>
      <c r="AK134" s="261">
        <f t="shared" si="251"/>
        <v>0</v>
      </c>
      <c r="AL134" s="261">
        <f t="shared" si="251"/>
        <v>0</v>
      </c>
      <c r="AM134" s="261">
        <f t="shared" si="251"/>
        <v>0</v>
      </c>
      <c r="AN134" s="261">
        <f t="shared" si="251"/>
        <v>0</v>
      </c>
      <c r="AO134" s="264">
        <f t="shared" si="251"/>
        <v>0</v>
      </c>
      <c r="AP134" s="119"/>
      <c r="AQ134" s="265">
        <f>IFERROR(AQ133/AQ$11,"")</f>
        <v>0</v>
      </c>
      <c r="AR134" s="264">
        <f ca="1">IFERROR(AR133/AR$11,"")</f>
        <v>0</v>
      </c>
      <c r="AS134" s="5"/>
      <c r="AT134" s="45" t="str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/>
      </c>
      <c r="AU134" s="45" t="str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/>
      </c>
      <c r="AV134" s="45" t="str">
        <f ca="1">IF($AR134&lt;&gt;0,IFERROR(($AR134-$AC134),""),"")</f>
        <v/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 t="str">
        <f t="shared" ref="D136:AO136" si="253">IFERROR(D135/D$11,"")</f>
        <v/>
      </c>
      <c r="E136" s="276" t="str">
        <f t="shared" si="253"/>
        <v/>
      </c>
      <c r="F136" s="276" t="str">
        <f t="shared" si="253"/>
        <v/>
      </c>
      <c r="G136" s="276" t="str">
        <f t="shared" si="253"/>
        <v/>
      </c>
      <c r="H136" s="276" t="str">
        <f t="shared" si="253"/>
        <v/>
      </c>
      <c r="I136" s="276" t="str">
        <f t="shared" si="253"/>
        <v/>
      </c>
      <c r="J136" s="276" t="str">
        <f t="shared" si="253"/>
        <v/>
      </c>
      <c r="K136" s="276" t="str">
        <f t="shared" si="253"/>
        <v/>
      </c>
      <c r="L136" s="276" t="str">
        <f t="shared" si="253"/>
        <v/>
      </c>
      <c r="M136" s="276" t="str">
        <f t="shared" si="253"/>
        <v/>
      </c>
      <c r="N136" s="276" t="str">
        <f t="shared" si="253"/>
        <v/>
      </c>
      <c r="O136" s="276" t="str">
        <f t="shared" si="253"/>
        <v/>
      </c>
      <c r="P136" s="276" t="str">
        <f t="shared" ca="1" si="253"/>
        <v/>
      </c>
      <c r="Q136" s="277" t="str">
        <f t="shared" si="253"/>
        <v/>
      </c>
      <c r="R136" s="276" t="str">
        <f t="shared" si="253"/>
        <v/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 t="str">
        <f t="shared" si="253"/>
        <v/>
      </c>
      <c r="AE136" s="276" t="str">
        <f t="shared" si="253"/>
        <v/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 t="str">
        <f t="shared" ref="D138:AO138" si="255">IFERROR(D137/D$11,"")</f>
        <v/>
      </c>
      <c r="E138" s="276" t="str">
        <f t="shared" si="255"/>
        <v/>
      </c>
      <c r="F138" s="276" t="str">
        <f t="shared" si="255"/>
        <v/>
      </c>
      <c r="G138" s="276" t="str">
        <f t="shared" si="255"/>
        <v/>
      </c>
      <c r="H138" s="276" t="str">
        <f t="shared" si="255"/>
        <v/>
      </c>
      <c r="I138" s="276" t="str">
        <f t="shared" si="255"/>
        <v/>
      </c>
      <c r="J138" s="276" t="str">
        <f t="shared" si="255"/>
        <v/>
      </c>
      <c r="K138" s="276" t="str">
        <f t="shared" si="255"/>
        <v/>
      </c>
      <c r="L138" s="276" t="str">
        <f t="shared" si="255"/>
        <v/>
      </c>
      <c r="M138" s="276" t="str">
        <f t="shared" si="255"/>
        <v/>
      </c>
      <c r="N138" s="276" t="str">
        <f t="shared" si="255"/>
        <v/>
      </c>
      <c r="O138" s="276" t="str">
        <f t="shared" si="255"/>
        <v/>
      </c>
      <c r="P138" s="276" t="str">
        <f t="shared" ca="1" si="255"/>
        <v/>
      </c>
      <c r="Q138" s="277" t="str">
        <f t="shared" si="255"/>
        <v/>
      </c>
      <c r="R138" s="276" t="str">
        <f t="shared" si="255"/>
        <v/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 t="str">
        <f t="shared" si="255"/>
        <v/>
      </c>
      <c r="AE138" s="276" t="str">
        <f t="shared" si="255"/>
        <v/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-143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-143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 t="str">
        <f t="shared" ref="D140:AO140" si="257">IFERROR(D139/D$11,"")</f>
        <v/>
      </c>
      <c r="E140" s="276" t="str">
        <f t="shared" si="257"/>
        <v/>
      </c>
      <c r="F140" s="276" t="str">
        <f t="shared" si="257"/>
        <v/>
      </c>
      <c r="G140" s="276" t="str">
        <f t="shared" si="257"/>
        <v/>
      </c>
      <c r="H140" s="276" t="str">
        <f t="shared" si="257"/>
        <v/>
      </c>
      <c r="I140" s="276" t="str">
        <f t="shared" si="257"/>
        <v/>
      </c>
      <c r="J140" s="276" t="str">
        <f t="shared" si="257"/>
        <v/>
      </c>
      <c r="K140" s="276" t="str">
        <f t="shared" si="257"/>
        <v/>
      </c>
      <c r="L140" s="276" t="str">
        <f t="shared" si="257"/>
        <v/>
      </c>
      <c r="M140" s="276" t="str">
        <f t="shared" si="257"/>
        <v/>
      </c>
      <c r="N140" s="276" t="str">
        <f t="shared" si="257"/>
        <v/>
      </c>
      <c r="O140" s="276" t="str">
        <f t="shared" si="257"/>
        <v/>
      </c>
      <c r="P140" s="276" t="str">
        <f t="shared" ca="1" si="257"/>
        <v/>
      </c>
      <c r="Q140" s="277" t="str">
        <f t="shared" si="257"/>
        <v/>
      </c>
      <c r="R140" s="276" t="str">
        <f t="shared" si="257"/>
        <v/>
      </c>
      <c r="S140" s="276">
        <f t="shared" si="257"/>
        <v>0</v>
      </c>
      <c r="T140" s="276">
        <f t="shared" si="257"/>
        <v>-0.11925162947761514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-0.10948307398183973</v>
      </c>
      <c r="AD140" s="276" t="str">
        <f t="shared" si="257"/>
        <v/>
      </c>
      <c r="AE140" s="276" t="str">
        <f t="shared" si="257"/>
        <v/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-4.5498400000000006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-4.5498400000000006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 t="str">
        <f t="shared" ref="D142:AO142" si="259">IFERROR(D141/D$11,"")</f>
        <v/>
      </c>
      <c r="E142" s="276" t="str">
        <f t="shared" si="259"/>
        <v/>
      </c>
      <c r="F142" s="276" t="str">
        <f t="shared" si="259"/>
        <v/>
      </c>
      <c r="G142" s="276" t="str">
        <f t="shared" si="259"/>
        <v/>
      </c>
      <c r="H142" s="276" t="str">
        <f t="shared" si="259"/>
        <v/>
      </c>
      <c r="I142" s="276" t="str">
        <f t="shared" si="259"/>
        <v/>
      </c>
      <c r="J142" s="276" t="str">
        <f t="shared" si="259"/>
        <v/>
      </c>
      <c r="K142" s="276" t="str">
        <f t="shared" si="259"/>
        <v/>
      </c>
      <c r="L142" s="276" t="str">
        <f t="shared" si="259"/>
        <v/>
      </c>
      <c r="M142" s="276" t="str">
        <f t="shared" si="259"/>
        <v/>
      </c>
      <c r="N142" s="276" t="str">
        <f t="shared" si="259"/>
        <v/>
      </c>
      <c r="O142" s="276" t="str">
        <f t="shared" si="259"/>
        <v/>
      </c>
      <c r="P142" s="276" t="str">
        <f t="shared" ca="1" si="259"/>
        <v/>
      </c>
      <c r="Q142" s="277" t="str">
        <f t="shared" si="259"/>
        <v/>
      </c>
      <c r="R142" s="276" t="str">
        <f t="shared" si="259"/>
        <v/>
      </c>
      <c r="S142" s="276">
        <f t="shared" si="259"/>
        <v>0</v>
      </c>
      <c r="T142" s="276">
        <f t="shared" si="259"/>
        <v>-3.7942366004365914E-3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-3.483429855423313E-3</v>
      </c>
      <c r="AD142" s="276" t="str">
        <f t="shared" si="259"/>
        <v/>
      </c>
      <c r="AE142" s="276" t="str">
        <f t="shared" si="259"/>
        <v/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 t="str">
        <f t="shared" ref="D144:AO144" si="261">IFERROR(D143/D$11,"")</f>
        <v/>
      </c>
      <c r="E144" s="276" t="str">
        <f t="shared" si="261"/>
        <v/>
      </c>
      <c r="F144" s="276" t="str">
        <f t="shared" si="261"/>
        <v/>
      </c>
      <c r="G144" s="276" t="str">
        <f t="shared" si="261"/>
        <v/>
      </c>
      <c r="H144" s="276" t="str">
        <f t="shared" si="261"/>
        <v/>
      </c>
      <c r="I144" s="276" t="str">
        <f t="shared" si="261"/>
        <v/>
      </c>
      <c r="J144" s="276" t="str">
        <f t="shared" si="261"/>
        <v/>
      </c>
      <c r="K144" s="276" t="str">
        <f t="shared" si="261"/>
        <v/>
      </c>
      <c r="L144" s="276" t="str">
        <f t="shared" si="261"/>
        <v/>
      </c>
      <c r="M144" s="276" t="str">
        <f t="shared" si="261"/>
        <v/>
      </c>
      <c r="N144" s="276" t="str">
        <f t="shared" si="261"/>
        <v/>
      </c>
      <c r="O144" s="276" t="str">
        <f t="shared" si="261"/>
        <v/>
      </c>
      <c r="P144" s="276" t="str">
        <f t="shared" ca="1" si="261"/>
        <v/>
      </c>
      <c r="Q144" s="277" t="str">
        <f t="shared" si="261"/>
        <v/>
      </c>
      <c r="R144" s="276" t="str">
        <f t="shared" si="261"/>
        <v/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 t="str">
        <f t="shared" si="261"/>
        <v/>
      </c>
      <c r="AE144" s="276" t="str">
        <f t="shared" si="261"/>
        <v/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 t="str">
        <f t="shared" ref="D146:AO146" si="263">IFERROR(D145/D$11,"")</f>
        <v/>
      </c>
      <c r="E146" s="276" t="str">
        <f t="shared" si="263"/>
        <v/>
      </c>
      <c r="F146" s="276" t="str">
        <f t="shared" si="263"/>
        <v/>
      </c>
      <c r="G146" s="276" t="str">
        <f t="shared" si="263"/>
        <v/>
      </c>
      <c r="H146" s="276" t="str">
        <f t="shared" si="263"/>
        <v/>
      </c>
      <c r="I146" s="276" t="str">
        <f t="shared" si="263"/>
        <v/>
      </c>
      <c r="J146" s="276" t="str">
        <f t="shared" si="263"/>
        <v/>
      </c>
      <c r="K146" s="276" t="str">
        <f t="shared" si="263"/>
        <v/>
      </c>
      <c r="L146" s="276" t="str">
        <f t="shared" si="263"/>
        <v/>
      </c>
      <c r="M146" s="276" t="str">
        <f t="shared" si="263"/>
        <v/>
      </c>
      <c r="N146" s="276" t="str">
        <f t="shared" si="263"/>
        <v/>
      </c>
      <c r="O146" s="276" t="str">
        <f t="shared" si="263"/>
        <v/>
      </c>
      <c r="P146" s="276" t="str">
        <f t="shared" ca="1" si="263"/>
        <v/>
      </c>
      <c r="Q146" s="277" t="str">
        <f t="shared" si="263"/>
        <v/>
      </c>
      <c r="R146" s="276" t="str">
        <f t="shared" si="263"/>
        <v/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 t="str">
        <f t="shared" si="263"/>
        <v/>
      </c>
      <c r="AE146" s="276" t="str">
        <f t="shared" si="263"/>
        <v/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0</v>
      </c>
      <c r="I147" s="250">
        <f t="shared" si="265"/>
        <v>0</v>
      </c>
      <c r="J147" s="250">
        <f t="shared" si="265"/>
        <v>0</v>
      </c>
      <c r="K147" s="250">
        <f t="shared" si="265"/>
        <v>0</v>
      </c>
      <c r="L147" s="250">
        <f t="shared" si="265"/>
        <v>0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0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0</v>
      </c>
      <c r="AD147" s="250">
        <v>-87.5</v>
      </c>
      <c r="AE147" s="250">
        <v>-87.5</v>
      </c>
      <c r="AF147" s="250">
        <v>-87.5</v>
      </c>
      <c r="AG147" s="250">
        <v>-87.5</v>
      </c>
      <c r="AH147" s="250">
        <v>-87.5</v>
      </c>
      <c r="AI147" s="250">
        <v>-87.5</v>
      </c>
      <c r="AJ147" s="250">
        <v>-87.5</v>
      </c>
      <c r="AK147" s="250">
        <v>-87.5</v>
      </c>
      <c r="AL147" s="250">
        <v>-87.5</v>
      </c>
      <c r="AM147" s="250">
        <v>-87.5</v>
      </c>
      <c r="AN147" s="250">
        <v>-87.5</v>
      </c>
      <c r="AO147" s="253">
        <v>-87.5</v>
      </c>
      <c r="AP147" s="5"/>
      <c r="AQ147" s="254">
        <v>-87.5</v>
      </c>
      <c r="AR147" s="253">
        <f ca="1">SUMIF($AD$4:$AO$4,"&lt;"&amp;MONTH(TODAY()),$AD147:$AO147)</f>
        <v>-437.5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-1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 t="str">
        <f t="shared" ref="D148:AO148" si="267">IFERROR(D147/D$11,"")</f>
        <v/>
      </c>
      <c r="E148" s="260" t="str">
        <f t="shared" si="267"/>
        <v/>
      </c>
      <c r="F148" s="260" t="str">
        <f t="shared" si="267"/>
        <v/>
      </c>
      <c r="G148" s="261" t="str">
        <f t="shared" si="267"/>
        <v/>
      </c>
      <c r="H148" s="261" t="str">
        <f t="shared" si="267"/>
        <v/>
      </c>
      <c r="I148" s="261" t="str">
        <f t="shared" si="267"/>
        <v/>
      </c>
      <c r="J148" s="261" t="str">
        <f t="shared" si="267"/>
        <v/>
      </c>
      <c r="K148" s="261" t="str">
        <f t="shared" si="267"/>
        <v/>
      </c>
      <c r="L148" s="261" t="str">
        <f t="shared" si="267"/>
        <v/>
      </c>
      <c r="M148" s="261" t="str">
        <f t="shared" si="267"/>
        <v/>
      </c>
      <c r="N148" s="261" t="str">
        <f t="shared" si="267"/>
        <v/>
      </c>
      <c r="O148" s="261" t="str">
        <f t="shared" si="267"/>
        <v/>
      </c>
      <c r="P148" s="261" t="str">
        <f t="shared" ca="1" si="267"/>
        <v/>
      </c>
      <c r="Q148" s="262" t="str">
        <f t="shared" si="267"/>
        <v/>
      </c>
      <c r="R148" s="261" t="str">
        <f t="shared" si="267"/>
        <v/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0</v>
      </c>
      <c r="AD148" s="261" t="str">
        <f t="shared" si="267"/>
        <v/>
      </c>
      <c r="AE148" s="261" t="str">
        <f t="shared" si="267"/>
        <v/>
      </c>
      <c r="AF148" s="261">
        <f t="shared" si="267"/>
        <v>-9.8326949184615264E-2</v>
      </c>
      <c r="AG148" s="261">
        <f t="shared" si="267"/>
        <v>-4.8122920533532509E-2</v>
      </c>
      <c r="AH148" s="261">
        <f t="shared" si="267"/>
        <v>-3.5130400646654035E-2</v>
      </c>
      <c r="AI148" s="261">
        <f t="shared" si="267"/>
        <v>-3.9916818305747802E-2</v>
      </c>
      <c r="AJ148" s="261">
        <f t="shared" si="267"/>
        <v>-2.7150627647074772E-2</v>
      </c>
      <c r="AK148" s="261">
        <f t="shared" si="267"/>
        <v>-2.2443107816229498E-2</v>
      </c>
      <c r="AL148" s="261">
        <f t="shared" si="267"/>
        <v>-2.4207301637162709E-2</v>
      </c>
      <c r="AM148" s="261">
        <f t="shared" si="267"/>
        <v>-1.6883632869529548E-2</v>
      </c>
      <c r="AN148" s="261">
        <f t="shared" si="267"/>
        <v>-1.4007072879407419E-2</v>
      </c>
      <c r="AO148" s="264">
        <f t="shared" si="267"/>
        <v>-1.6386738287337874E-2</v>
      </c>
      <c r="AP148" s="56"/>
      <c r="AQ148" s="265">
        <f>IFERROR(AQ147/AQ$11,"")</f>
        <v>-4.8122920533532509E-2</v>
      </c>
      <c r="AR148" s="264">
        <f ca="1">IFERROR(AR147/AR$11,"")</f>
        <v>-8.4152920104033732E-2</v>
      </c>
      <c r="AS148" s="5"/>
      <c r="AT148" s="45" t="str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/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-4.8122920533532509E-2</v>
      </c>
      <c r="AV148" s="45">
        <f ca="1">IF($AR148&lt;&gt;0,IFERROR(($AR148-$AC148),""),"")</f>
        <v>-8.4152920104033732E-2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-87.5</v>
      </c>
      <c r="AE149" s="268">
        <v>-87.5</v>
      </c>
      <c r="AF149" s="268">
        <v>-87.5</v>
      </c>
      <c r="AG149" s="268">
        <v>-87.5</v>
      </c>
      <c r="AH149" s="268">
        <v>-87.5</v>
      </c>
      <c r="AI149" s="268">
        <v>-87.5</v>
      </c>
      <c r="AJ149" s="268">
        <v>-87.5</v>
      </c>
      <c r="AK149" s="268">
        <v>-87.5</v>
      </c>
      <c r="AL149" s="268">
        <v>-87.5</v>
      </c>
      <c r="AM149" s="268">
        <v>-87.5</v>
      </c>
      <c r="AN149" s="268">
        <v>-87.5</v>
      </c>
      <c r="AO149" s="271">
        <v>-87.5</v>
      </c>
      <c r="AP149" s="5"/>
      <c r="AQ149" s="272">
        <v>-87.5</v>
      </c>
      <c r="AR149" s="271">
        <f ca="1">SUMIF($AD$4:$AO$4,"&lt;"&amp;MONTH(TODAY()),$AD149:$AO149)</f>
        <v>-437.5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 t="str">
        <f t="shared" ref="D150:AO150" si="269">IFERROR(D149/D$11,"")</f>
        <v/>
      </c>
      <c r="E150" s="276" t="str">
        <f t="shared" si="269"/>
        <v/>
      </c>
      <c r="F150" s="276" t="str">
        <f t="shared" si="269"/>
        <v/>
      </c>
      <c r="G150" s="276" t="str">
        <f t="shared" si="269"/>
        <v/>
      </c>
      <c r="H150" s="276" t="str">
        <f t="shared" si="269"/>
        <v/>
      </c>
      <c r="I150" s="276" t="str">
        <f t="shared" si="269"/>
        <v/>
      </c>
      <c r="J150" s="276" t="str">
        <f t="shared" si="269"/>
        <v/>
      </c>
      <c r="K150" s="276" t="str">
        <f t="shared" si="269"/>
        <v/>
      </c>
      <c r="L150" s="276" t="str">
        <f t="shared" si="269"/>
        <v/>
      </c>
      <c r="M150" s="276" t="str">
        <f t="shared" si="269"/>
        <v/>
      </c>
      <c r="N150" s="276" t="str">
        <f t="shared" si="269"/>
        <v/>
      </c>
      <c r="O150" s="276" t="str">
        <f t="shared" si="269"/>
        <v/>
      </c>
      <c r="P150" s="276" t="str">
        <f t="shared" ca="1" si="269"/>
        <v/>
      </c>
      <c r="Q150" s="277" t="str">
        <f t="shared" si="269"/>
        <v/>
      </c>
      <c r="R150" s="276" t="str">
        <f t="shared" si="269"/>
        <v/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 t="str">
        <f t="shared" si="269"/>
        <v/>
      </c>
      <c r="AE150" s="276" t="str">
        <f t="shared" si="269"/>
        <v/>
      </c>
      <c r="AF150" s="276">
        <f t="shared" si="269"/>
        <v>-9.8326949184615264E-2</v>
      </c>
      <c r="AG150" s="276">
        <f t="shared" si="269"/>
        <v>-4.8122920533532509E-2</v>
      </c>
      <c r="AH150" s="276">
        <f t="shared" si="269"/>
        <v>-3.5130400646654035E-2</v>
      </c>
      <c r="AI150" s="276">
        <f t="shared" si="269"/>
        <v>-3.9916818305747802E-2</v>
      </c>
      <c r="AJ150" s="276">
        <f t="shared" si="269"/>
        <v>-2.7150627647074772E-2</v>
      </c>
      <c r="AK150" s="276">
        <f t="shared" si="269"/>
        <v>-2.2443107816229498E-2</v>
      </c>
      <c r="AL150" s="276">
        <f t="shared" si="269"/>
        <v>-2.4207301637162709E-2</v>
      </c>
      <c r="AM150" s="276">
        <f t="shared" si="269"/>
        <v>-1.6883632869529548E-2</v>
      </c>
      <c r="AN150" s="276">
        <f t="shared" si="269"/>
        <v>-1.4007072879407419E-2</v>
      </c>
      <c r="AO150" s="279">
        <f t="shared" si="269"/>
        <v>-1.6386738287337874E-2</v>
      </c>
      <c r="AP150" s="5"/>
      <c r="AQ150" s="280">
        <f>IFERROR(AQ149/AQ$11,"")</f>
        <v>-4.8122920533532509E-2</v>
      </c>
      <c r="AR150" s="279">
        <f ca="1">IFERROR(AR149/AR$11,"")</f>
        <v>-8.4152920104033732E-2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0</v>
      </c>
      <c r="K151" s="268">
        <v>0</v>
      </c>
      <c r="L151" s="268">
        <v>0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 t="str">
        <f t="shared" ref="D152:AO152" si="271">IFERROR(D151/D$11,"")</f>
        <v/>
      </c>
      <c r="E152" s="276" t="str">
        <f t="shared" si="271"/>
        <v/>
      </c>
      <c r="F152" s="276" t="str">
        <f t="shared" si="271"/>
        <v/>
      </c>
      <c r="G152" s="276" t="str">
        <f t="shared" si="271"/>
        <v/>
      </c>
      <c r="H152" s="276" t="str">
        <f t="shared" si="271"/>
        <v/>
      </c>
      <c r="I152" s="276" t="str">
        <f t="shared" si="271"/>
        <v/>
      </c>
      <c r="J152" s="276" t="str">
        <f t="shared" si="271"/>
        <v/>
      </c>
      <c r="K152" s="276" t="str">
        <f t="shared" si="271"/>
        <v/>
      </c>
      <c r="L152" s="276" t="str">
        <f t="shared" si="271"/>
        <v/>
      </c>
      <c r="M152" s="276" t="str">
        <f t="shared" si="271"/>
        <v/>
      </c>
      <c r="N152" s="276" t="str">
        <f t="shared" si="271"/>
        <v/>
      </c>
      <c r="O152" s="276" t="str">
        <f t="shared" si="271"/>
        <v/>
      </c>
      <c r="P152" s="276" t="str">
        <f t="shared" ca="1" si="271"/>
        <v/>
      </c>
      <c r="Q152" s="277" t="str">
        <f t="shared" si="271"/>
        <v/>
      </c>
      <c r="R152" s="276" t="str">
        <f t="shared" si="271"/>
        <v/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 t="str">
        <f t="shared" si="271"/>
        <v/>
      </c>
      <c r="AE152" s="276" t="str">
        <f t="shared" si="271"/>
        <v/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 t="str">
        <f t="shared" ref="D154:AO154" si="273">IFERROR(D153/D$11,"")</f>
        <v/>
      </c>
      <c r="E154" s="276" t="str">
        <f t="shared" si="273"/>
        <v/>
      </c>
      <c r="F154" s="276" t="str">
        <f t="shared" si="273"/>
        <v/>
      </c>
      <c r="G154" s="276" t="str">
        <f t="shared" si="273"/>
        <v/>
      </c>
      <c r="H154" s="276" t="str">
        <f t="shared" si="273"/>
        <v/>
      </c>
      <c r="I154" s="276" t="str">
        <f t="shared" si="273"/>
        <v/>
      </c>
      <c r="J154" s="276" t="str">
        <f t="shared" si="273"/>
        <v/>
      </c>
      <c r="K154" s="276" t="str">
        <f t="shared" si="273"/>
        <v/>
      </c>
      <c r="L154" s="276" t="str">
        <f t="shared" si="273"/>
        <v/>
      </c>
      <c r="M154" s="276" t="str">
        <f t="shared" si="273"/>
        <v/>
      </c>
      <c r="N154" s="276" t="str">
        <f t="shared" si="273"/>
        <v/>
      </c>
      <c r="O154" s="276" t="str">
        <f t="shared" si="273"/>
        <v/>
      </c>
      <c r="P154" s="276" t="str">
        <f t="shared" ca="1" si="273"/>
        <v/>
      </c>
      <c r="Q154" s="277" t="str">
        <f t="shared" si="273"/>
        <v/>
      </c>
      <c r="R154" s="276" t="str">
        <f t="shared" si="273"/>
        <v/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 t="str">
        <f t="shared" si="273"/>
        <v/>
      </c>
      <c r="AE154" s="276" t="str">
        <f t="shared" si="273"/>
        <v/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 t="str">
        <f t="shared" ref="D156:AO156" si="275">IFERROR(D155/D$11,"")</f>
        <v/>
      </c>
      <c r="E156" s="260" t="str">
        <f t="shared" si="275"/>
        <v/>
      </c>
      <c r="F156" s="260" t="str">
        <f t="shared" si="275"/>
        <v/>
      </c>
      <c r="G156" s="261" t="str">
        <f t="shared" si="275"/>
        <v/>
      </c>
      <c r="H156" s="261" t="str">
        <f t="shared" si="275"/>
        <v/>
      </c>
      <c r="I156" s="261" t="str">
        <f t="shared" si="275"/>
        <v/>
      </c>
      <c r="J156" s="261" t="str">
        <f t="shared" si="275"/>
        <v/>
      </c>
      <c r="K156" s="261" t="str">
        <f t="shared" si="275"/>
        <v/>
      </c>
      <c r="L156" s="261" t="str">
        <f t="shared" si="275"/>
        <v/>
      </c>
      <c r="M156" s="261" t="str">
        <f t="shared" si="275"/>
        <v/>
      </c>
      <c r="N156" s="261" t="str">
        <f t="shared" si="275"/>
        <v/>
      </c>
      <c r="O156" s="261" t="str">
        <f t="shared" si="275"/>
        <v/>
      </c>
      <c r="P156" s="261" t="str">
        <f t="shared" ca="1" si="275"/>
        <v/>
      </c>
      <c r="Q156" s="262" t="str">
        <f t="shared" si="275"/>
        <v/>
      </c>
      <c r="R156" s="261" t="str">
        <f t="shared" si="275"/>
        <v/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 t="str">
        <f t="shared" si="275"/>
        <v/>
      </c>
      <c r="AE156" s="261" t="str">
        <f t="shared" si="275"/>
        <v/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t="str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/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0</v>
      </c>
      <c r="M157" s="250">
        <v>0</v>
      </c>
      <c r="N157" s="250">
        <v>0</v>
      </c>
      <c r="O157" s="250">
        <v>0</v>
      </c>
      <c r="P157" s="250">
        <f ca="1">SUMIF($D$4:$O$4,"&lt;"&amp;MONTH(TODAY()),$D157:$O157)</f>
        <v>0</v>
      </c>
      <c r="Q157" s="251">
        <v>0</v>
      </c>
      <c r="R157" s="250">
        <v>0</v>
      </c>
      <c r="S157" s="250">
        <v>0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0</v>
      </c>
      <c r="AD157" s="250">
        <v>-41.666666666666664</v>
      </c>
      <c r="AE157" s="250">
        <v>-41.666666666666664</v>
      </c>
      <c r="AF157" s="250">
        <v>-41.666666666666664</v>
      </c>
      <c r="AG157" s="250">
        <v>-41.666666666666664</v>
      </c>
      <c r="AH157" s="250">
        <v>-41.666666666666664</v>
      </c>
      <c r="AI157" s="250">
        <v>-41.666666666666664</v>
      </c>
      <c r="AJ157" s="250">
        <v>-41.666666666666664</v>
      </c>
      <c r="AK157" s="250">
        <v>-41.666666666666664</v>
      </c>
      <c r="AL157" s="250">
        <v>-41.666666666666664</v>
      </c>
      <c r="AM157" s="250">
        <v>-41.666666666666664</v>
      </c>
      <c r="AN157" s="250">
        <v>-41.666666666666664</v>
      </c>
      <c r="AO157" s="253">
        <v>-41.666666666666664</v>
      </c>
      <c r="AP157" s="5"/>
      <c r="AQ157" s="254">
        <v>-41.666666666666664</v>
      </c>
      <c r="AR157" s="253">
        <f ca="1">SUMIF($AD$4:$AO$4,"&lt;"&amp;MONTH(TODAY()),$AD157:$AO157)</f>
        <v>-208.33333333333331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-1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 t="str">
        <f t="shared" ref="D158:AO158" si="277">IFERROR(D157/D$11,"")</f>
        <v/>
      </c>
      <c r="E158" s="260" t="str">
        <f t="shared" si="277"/>
        <v/>
      </c>
      <c r="F158" s="260" t="str">
        <f t="shared" si="277"/>
        <v/>
      </c>
      <c r="G158" s="261" t="str">
        <f t="shared" si="277"/>
        <v/>
      </c>
      <c r="H158" s="261" t="str">
        <f t="shared" si="277"/>
        <v/>
      </c>
      <c r="I158" s="261" t="str">
        <f t="shared" si="277"/>
        <v/>
      </c>
      <c r="J158" s="261" t="str">
        <f t="shared" si="277"/>
        <v/>
      </c>
      <c r="K158" s="261" t="str">
        <f t="shared" si="277"/>
        <v/>
      </c>
      <c r="L158" s="261" t="str">
        <f t="shared" si="277"/>
        <v/>
      </c>
      <c r="M158" s="261" t="str">
        <f t="shared" si="277"/>
        <v/>
      </c>
      <c r="N158" s="261" t="str">
        <f t="shared" si="277"/>
        <v/>
      </c>
      <c r="O158" s="261" t="str">
        <f t="shared" si="277"/>
        <v/>
      </c>
      <c r="P158" s="261" t="str">
        <f t="shared" ca="1" si="277"/>
        <v/>
      </c>
      <c r="Q158" s="262" t="str">
        <f t="shared" si="277"/>
        <v/>
      </c>
      <c r="R158" s="261" t="str">
        <f t="shared" si="277"/>
        <v/>
      </c>
      <c r="S158" s="261">
        <f t="shared" si="277"/>
        <v>0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0</v>
      </c>
      <c r="AD158" s="261" t="str">
        <f t="shared" si="277"/>
        <v/>
      </c>
      <c r="AE158" s="261" t="str">
        <f t="shared" si="277"/>
        <v/>
      </c>
      <c r="AF158" s="261">
        <f t="shared" si="277"/>
        <v>-4.6822356754578694E-2</v>
      </c>
      <c r="AG158" s="261">
        <f t="shared" si="277"/>
        <v>-2.291567644453929E-2</v>
      </c>
      <c r="AH158" s="261">
        <f t="shared" si="277"/>
        <v>-1.6728762212692396E-2</v>
      </c>
      <c r="AI158" s="261">
        <f t="shared" si="277"/>
        <v>-1.9008008717022764E-2</v>
      </c>
      <c r="AJ158" s="261">
        <f t="shared" si="277"/>
        <v>-1.2928870308130844E-2</v>
      </c>
      <c r="AK158" s="261">
        <f t="shared" si="277"/>
        <v>-1.0687194198204521E-2</v>
      </c>
      <c r="AL158" s="261">
        <f t="shared" si="277"/>
        <v>-1.1527286493887004E-2</v>
      </c>
      <c r="AM158" s="261">
        <f t="shared" si="277"/>
        <v>-8.0398251759664502E-3</v>
      </c>
      <c r="AN158" s="261">
        <f t="shared" si="277"/>
        <v>-6.6700347044797229E-3</v>
      </c>
      <c r="AO158" s="264">
        <f t="shared" si="277"/>
        <v>-7.8032087082561298E-3</v>
      </c>
      <c r="AP158" s="56"/>
      <c r="AQ158" s="265">
        <f>IFERROR(AQ157/AQ$11,"")</f>
        <v>-2.291567644453929E-2</v>
      </c>
      <c r="AR158" s="264">
        <f ca="1">IFERROR(AR157/AR$11,"")</f>
        <v>-4.0072819097158915E-2</v>
      </c>
      <c r="AS158" s="5"/>
      <c r="AT158" s="45" t="str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/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-2.291567644453929E-2</v>
      </c>
      <c r="AV158" s="45">
        <f ca="1">IF($AR158&lt;&gt;0,IFERROR(($AR158-$AC158),""),"")</f>
        <v>-4.0072819097158915E-2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0</v>
      </c>
      <c r="E159" s="250">
        <v>0</v>
      </c>
      <c r="F159" s="250">
        <v>0</v>
      </c>
      <c r="G159" s="250">
        <v>0</v>
      </c>
      <c r="H159" s="250">
        <v>0</v>
      </c>
      <c r="I159" s="250">
        <v>0</v>
      </c>
      <c r="J159" s="250">
        <v>0</v>
      </c>
      <c r="K159" s="250">
        <v>0</v>
      </c>
      <c r="L159" s="250">
        <v>0</v>
      </c>
      <c r="M159" s="250">
        <v>-19.39</v>
      </c>
      <c r="N159" s="250">
        <v>0</v>
      </c>
      <c r="O159" s="250">
        <v>0</v>
      </c>
      <c r="P159" s="250">
        <f ca="1">SUMIF($D$4:$O$4,"&lt;"&amp;MONTH(TODAY()),$D159:$O159)</f>
        <v>0</v>
      </c>
      <c r="Q159" s="251">
        <v>0</v>
      </c>
      <c r="R159" s="250">
        <v>0</v>
      </c>
      <c r="S159" s="250">
        <v>0</v>
      </c>
      <c r="T159" s="250">
        <v>0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0</v>
      </c>
      <c r="AD159" s="250">
        <v>-12.5</v>
      </c>
      <c r="AE159" s="250">
        <v>-12.5</v>
      </c>
      <c r="AF159" s="250">
        <v>-12.5</v>
      </c>
      <c r="AG159" s="250">
        <v>-12.5</v>
      </c>
      <c r="AH159" s="250">
        <v>-12.5</v>
      </c>
      <c r="AI159" s="250">
        <v>-12.5</v>
      </c>
      <c r="AJ159" s="250">
        <v>-12.5</v>
      </c>
      <c r="AK159" s="250">
        <v>-12.5</v>
      </c>
      <c r="AL159" s="250">
        <v>-12.5</v>
      </c>
      <c r="AM159" s="250">
        <v>-12.5</v>
      </c>
      <c r="AN159" s="250">
        <v>-12.5</v>
      </c>
      <c r="AO159" s="253">
        <v>-12.5</v>
      </c>
      <c r="AP159" s="5"/>
      <c r="AQ159" s="254">
        <v>-12.5</v>
      </c>
      <c r="AR159" s="253">
        <f ca="1">SUMIF($AD$4:$AO$4,"&lt;"&amp;MONTH(TODAY()),$AD159:$AO159)</f>
        <v>-62.5</v>
      </c>
      <c r="AS159" s="5"/>
      <c r="AT159" s="45" t="str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/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-1</v>
      </c>
      <c r="AV159" s="45">
        <f ca="1">IFERROR(($AC159/$AR159)-1,"")</f>
        <v>-1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 t="str">
        <f t="shared" ref="D160:AO160" si="279">IFERROR(D159/D$11,"")</f>
        <v/>
      </c>
      <c r="E160" s="260" t="str">
        <f t="shared" si="279"/>
        <v/>
      </c>
      <c r="F160" s="260" t="str">
        <f t="shared" si="279"/>
        <v/>
      </c>
      <c r="G160" s="261" t="str">
        <f t="shared" si="279"/>
        <v/>
      </c>
      <c r="H160" s="261" t="str">
        <f t="shared" si="279"/>
        <v/>
      </c>
      <c r="I160" s="261" t="str">
        <f t="shared" si="279"/>
        <v/>
      </c>
      <c r="J160" s="261" t="str">
        <f t="shared" si="279"/>
        <v/>
      </c>
      <c r="K160" s="261" t="str">
        <f t="shared" si="279"/>
        <v/>
      </c>
      <c r="L160" s="261" t="str">
        <f t="shared" si="279"/>
        <v/>
      </c>
      <c r="M160" s="261" t="str">
        <f t="shared" si="279"/>
        <v/>
      </c>
      <c r="N160" s="261" t="str">
        <f t="shared" si="279"/>
        <v/>
      </c>
      <c r="O160" s="261" t="str">
        <f t="shared" si="279"/>
        <v/>
      </c>
      <c r="P160" s="261" t="str">
        <f t="shared" ca="1" si="279"/>
        <v/>
      </c>
      <c r="Q160" s="262" t="str">
        <f t="shared" si="279"/>
        <v/>
      </c>
      <c r="R160" s="261" t="str">
        <f t="shared" si="279"/>
        <v/>
      </c>
      <c r="S160" s="261">
        <f t="shared" si="279"/>
        <v>0</v>
      </c>
      <c r="T160" s="261">
        <f t="shared" si="279"/>
        <v>0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0</v>
      </c>
      <c r="AD160" s="261" t="str">
        <f t="shared" si="279"/>
        <v/>
      </c>
      <c r="AE160" s="261" t="str">
        <f t="shared" si="279"/>
        <v/>
      </c>
      <c r="AF160" s="261">
        <f t="shared" si="279"/>
        <v>-1.404670702637361E-2</v>
      </c>
      <c r="AG160" s="261">
        <f t="shared" si="279"/>
        <v>-6.8747029333617871E-3</v>
      </c>
      <c r="AH160" s="261">
        <f t="shared" si="279"/>
        <v>-5.0186286638077187E-3</v>
      </c>
      <c r="AI160" s="261">
        <f t="shared" si="279"/>
        <v>-5.7024026151068288E-3</v>
      </c>
      <c r="AJ160" s="261">
        <f t="shared" si="279"/>
        <v>-3.8786610924392531E-3</v>
      </c>
      <c r="AK160" s="261">
        <f t="shared" si="279"/>
        <v>-3.2061582594613567E-3</v>
      </c>
      <c r="AL160" s="261">
        <f t="shared" si="279"/>
        <v>-3.4581859481661015E-3</v>
      </c>
      <c r="AM160" s="261">
        <f t="shared" si="279"/>
        <v>-2.4119475527899351E-3</v>
      </c>
      <c r="AN160" s="261">
        <f t="shared" si="279"/>
        <v>-2.0010104113439169E-3</v>
      </c>
      <c r="AO160" s="264">
        <f t="shared" si="279"/>
        <v>-2.340962612476839E-3</v>
      </c>
      <c r="AP160" s="56"/>
      <c r="AQ160" s="265">
        <f>IFERROR(AQ159/AQ$11,"")</f>
        <v>-6.8747029333617871E-3</v>
      </c>
      <c r="AR160" s="264">
        <f ca="1">IFERROR(AR159/AR$11,"")</f>
        <v>-1.2021845729147676E-2</v>
      </c>
      <c r="AS160" s="5"/>
      <c r="AT160" s="45" t="str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/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-6.8747029333617871E-3</v>
      </c>
      <c r="AV160" s="45">
        <f ca="1">IF($AR160&lt;&gt;0,IFERROR(($AR160-$AC160),""),"")</f>
        <v>-1.2021845729147676E-2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 t="str">
        <f t="shared" ref="D162:AO162" si="281">IFERROR(D161/D$11,"")</f>
        <v/>
      </c>
      <c r="E162" s="260" t="str">
        <f t="shared" si="281"/>
        <v/>
      </c>
      <c r="F162" s="260" t="str">
        <f t="shared" si="281"/>
        <v/>
      </c>
      <c r="G162" s="261" t="str">
        <f t="shared" si="281"/>
        <v/>
      </c>
      <c r="H162" s="261" t="str">
        <f t="shared" si="281"/>
        <v/>
      </c>
      <c r="I162" s="261" t="str">
        <f t="shared" si="281"/>
        <v/>
      </c>
      <c r="J162" s="261" t="str">
        <f t="shared" si="281"/>
        <v/>
      </c>
      <c r="K162" s="261" t="str">
        <f t="shared" si="281"/>
        <v/>
      </c>
      <c r="L162" s="261" t="str">
        <f t="shared" si="281"/>
        <v/>
      </c>
      <c r="M162" s="261" t="str">
        <f t="shared" si="281"/>
        <v/>
      </c>
      <c r="N162" s="261" t="str">
        <f t="shared" si="281"/>
        <v/>
      </c>
      <c r="O162" s="261" t="str">
        <f t="shared" si="281"/>
        <v/>
      </c>
      <c r="P162" s="261" t="str">
        <f t="shared" ca="1" si="281"/>
        <v/>
      </c>
      <c r="Q162" s="262" t="str">
        <f t="shared" si="281"/>
        <v/>
      </c>
      <c r="R162" s="261" t="str">
        <f t="shared" si="281"/>
        <v/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 t="str">
        <f t="shared" si="281"/>
        <v/>
      </c>
      <c r="AE162" s="261" t="str">
        <f t="shared" si="281"/>
        <v/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t="str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/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0</v>
      </c>
      <c r="E163" s="250">
        <v>0</v>
      </c>
      <c r="F163" s="250">
        <v>0</v>
      </c>
      <c r="G163" s="250">
        <v>0</v>
      </c>
      <c r="H163" s="250">
        <v>0</v>
      </c>
      <c r="I163" s="250">
        <v>0</v>
      </c>
      <c r="J163" s="250">
        <v>0</v>
      </c>
      <c r="K163" s="250">
        <v>0</v>
      </c>
      <c r="L163" s="250">
        <v>-0.17235000000000003</v>
      </c>
      <c r="M163" s="250">
        <v>-4.9517300000000004</v>
      </c>
      <c r="N163" s="250">
        <v>-33.00761</v>
      </c>
      <c r="O163" s="250">
        <v>-9.325190000000001</v>
      </c>
      <c r="P163" s="250">
        <f ca="1">SUMIF($D$4:$O$4,"&lt;"&amp;MONTH(TODAY()),$D163:$O163)</f>
        <v>0</v>
      </c>
      <c r="Q163" s="251">
        <v>0</v>
      </c>
      <c r="R163" s="250">
        <v>-63.445</v>
      </c>
      <c r="S163" s="250">
        <v>-194.30446000000001</v>
      </c>
      <c r="T163" s="250">
        <v>-46.687910000000002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-304.43736999999999</v>
      </c>
      <c r="AD163" s="250">
        <v>0</v>
      </c>
      <c r="AE163" s="250">
        <v>0</v>
      </c>
      <c r="AF163" s="250">
        <v>0</v>
      </c>
      <c r="AG163" s="250">
        <v>0</v>
      </c>
      <c r="AH163" s="250">
        <v>0</v>
      </c>
      <c r="AI163" s="250">
        <v>0</v>
      </c>
      <c r="AJ163" s="250">
        <v>0</v>
      </c>
      <c r="AK163" s="250">
        <v>0</v>
      </c>
      <c r="AL163" s="250">
        <v>0</v>
      </c>
      <c r="AM163" s="250">
        <v>0</v>
      </c>
      <c r="AN163" s="250">
        <v>0</v>
      </c>
      <c r="AO163" s="253">
        <v>0</v>
      </c>
      <c r="AP163" s="5"/>
      <c r="AQ163" s="254">
        <v>0</v>
      </c>
      <c r="AR163" s="253">
        <f ca="1">SUMIF($AD$4:$AO$4,"&lt;"&amp;MONTH(TODAY()),$AD163:$AO163)</f>
        <v>0</v>
      </c>
      <c r="AS163" s="5"/>
      <c r="AT163" s="45" t="str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/>
      </c>
      <c r="AU163" s="45" t="str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/>
      </c>
      <c r="AV163" s="45" t="str">
        <f ca="1">IFERROR(($AC163/$AR163)-1,"")</f>
        <v/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 t="str">
        <f t="shared" ref="D164:AO164" si="283">IFERROR(D163/D$11,"")</f>
        <v/>
      </c>
      <c r="E164" s="260" t="str">
        <f t="shared" si="283"/>
        <v/>
      </c>
      <c r="F164" s="260" t="str">
        <f t="shared" si="283"/>
        <v/>
      </c>
      <c r="G164" s="261" t="str">
        <f t="shared" si="283"/>
        <v/>
      </c>
      <c r="H164" s="261" t="str">
        <f t="shared" si="283"/>
        <v/>
      </c>
      <c r="I164" s="261" t="str">
        <f t="shared" si="283"/>
        <v/>
      </c>
      <c r="J164" s="261" t="str">
        <f t="shared" si="283"/>
        <v/>
      </c>
      <c r="K164" s="261" t="str">
        <f t="shared" si="283"/>
        <v/>
      </c>
      <c r="L164" s="261" t="str">
        <f t="shared" si="283"/>
        <v/>
      </c>
      <c r="M164" s="261" t="str">
        <f t="shared" si="283"/>
        <v/>
      </c>
      <c r="N164" s="261" t="str">
        <f t="shared" si="283"/>
        <v/>
      </c>
      <c r="O164" s="261" t="str">
        <f t="shared" si="283"/>
        <v/>
      </c>
      <c r="P164" s="261" t="str">
        <f t="shared" ca="1" si="283"/>
        <v/>
      </c>
      <c r="Q164" s="262" t="str">
        <f t="shared" si="283"/>
        <v/>
      </c>
      <c r="R164" s="261" t="str">
        <f t="shared" si="283"/>
        <v/>
      </c>
      <c r="S164" s="261">
        <f t="shared" si="283"/>
        <v>-1.8160495277585162</v>
      </c>
      <c r="T164" s="261">
        <f t="shared" si="283"/>
        <v>-3.8934331079749952E-2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-0.2330820916262008</v>
      </c>
      <c r="AD164" s="261" t="str">
        <f t="shared" si="283"/>
        <v/>
      </c>
      <c r="AE164" s="261" t="str">
        <f t="shared" si="283"/>
        <v/>
      </c>
      <c r="AF164" s="261">
        <f t="shared" si="283"/>
        <v>0</v>
      </c>
      <c r="AG164" s="261">
        <f t="shared" si="283"/>
        <v>0</v>
      </c>
      <c r="AH164" s="261">
        <f t="shared" si="283"/>
        <v>0</v>
      </c>
      <c r="AI164" s="261">
        <f t="shared" si="283"/>
        <v>0</v>
      </c>
      <c r="AJ164" s="261">
        <f t="shared" si="283"/>
        <v>0</v>
      </c>
      <c r="AK164" s="261">
        <f t="shared" si="283"/>
        <v>0</v>
      </c>
      <c r="AL164" s="261">
        <f t="shared" si="283"/>
        <v>0</v>
      </c>
      <c r="AM164" s="261">
        <f t="shared" si="283"/>
        <v>0</v>
      </c>
      <c r="AN164" s="261">
        <f t="shared" si="283"/>
        <v>0</v>
      </c>
      <c r="AO164" s="264">
        <f t="shared" si="283"/>
        <v>0</v>
      </c>
      <c r="AP164" s="56"/>
      <c r="AQ164" s="265">
        <f>IFERROR(AQ163/AQ$11,"")</f>
        <v>0</v>
      </c>
      <c r="AR164" s="264">
        <f ca="1">IFERROR(AR163/AR$11,"")</f>
        <v>0</v>
      </c>
      <c r="AS164" s="5"/>
      <c r="AT164" s="45" t="str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/>
      </c>
      <c r="AU164" s="45" t="str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/>
      </c>
      <c r="AV164" s="45" t="str">
        <f ca="1">IF($AR164&lt;&gt;0,IFERROR(($AR164-$AC164),""),"")</f>
        <v/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0</v>
      </c>
      <c r="E165" s="289">
        <f t="shared" ref="E165:AB165" si="285">E167+E169+E171+E173+E175</f>
        <v>0</v>
      </c>
      <c r="F165" s="289">
        <f t="shared" si="285"/>
        <v>0</v>
      </c>
      <c r="G165" s="289">
        <f t="shared" si="285"/>
        <v>0</v>
      </c>
      <c r="H165" s="289">
        <f t="shared" si="285"/>
        <v>0</v>
      </c>
      <c r="I165" s="289">
        <f t="shared" si="285"/>
        <v>0</v>
      </c>
      <c r="J165" s="289">
        <f t="shared" si="285"/>
        <v>0</v>
      </c>
      <c r="K165" s="289">
        <f t="shared" si="285"/>
        <v>0</v>
      </c>
      <c r="L165" s="289">
        <f t="shared" si="285"/>
        <v>0</v>
      </c>
      <c r="M165" s="289">
        <f t="shared" si="285"/>
        <v>-2.8030599999999999</v>
      </c>
      <c r="N165" s="289">
        <f t="shared" si="285"/>
        <v>-86.516940000000005</v>
      </c>
      <c r="O165" s="289">
        <f t="shared" si="285"/>
        <v>-3.2284399999999995</v>
      </c>
      <c r="P165" s="289">
        <f t="shared" ca="1" si="285"/>
        <v>0</v>
      </c>
      <c r="Q165" s="290">
        <f t="shared" si="285"/>
        <v>-22.436130000000002</v>
      </c>
      <c r="R165" s="289">
        <f t="shared" si="285"/>
        <v>-1.2026399999999999</v>
      </c>
      <c r="S165" s="289">
        <f t="shared" si="285"/>
        <v>-112.21120999999999</v>
      </c>
      <c r="T165" s="289">
        <f t="shared" si="285"/>
        <v>-164.24884999999998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-300.09882999999996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t="str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/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 t="str">
        <f t="shared" ref="D166:AO166" si="287">IFERROR(D165/D$11,"")</f>
        <v/>
      </c>
      <c r="E166" s="260" t="str">
        <f t="shared" si="287"/>
        <v/>
      </c>
      <c r="F166" s="260" t="str">
        <f t="shared" si="287"/>
        <v/>
      </c>
      <c r="G166" s="261" t="str">
        <f t="shared" si="287"/>
        <v/>
      </c>
      <c r="H166" s="261" t="str">
        <f t="shared" si="287"/>
        <v/>
      </c>
      <c r="I166" s="261" t="str">
        <f t="shared" si="287"/>
        <v/>
      </c>
      <c r="J166" s="261" t="str">
        <f t="shared" si="287"/>
        <v/>
      </c>
      <c r="K166" s="261" t="str">
        <f t="shared" si="287"/>
        <v/>
      </c>
      <c r="L166" s="261" t="str">
        <f t="shared" si="287"/>
        <v/>
      </c>
      <c r="M166" s="261" t="str">
        <f t="shared" si="287"/>
        <v/>
      </c>
      <c r="N166" s="261" t="str">
        <f t="shared" si="287"/>
        <v/>
      </c>
      <c r="O166" s="261" t="str">
        <f t="shared" si="287"/>
        <v/>
      </c>
      <c r="P166" s="261" t="str">
        <f t="shared" ca="1" si="287"/>
        <v/>
      </c>
      <c r="Q166" s="262" t="str">
        <f t="shared" si="287"/>
        <v/>
      </c>
      <c r="R166" s="261" t="str">
        <f t="shared" si="287"/>
        <v/>
      </c>
      <c r="S166" s="261">
        <f t="shared" si="287"/>
        <v>-1.0487721945739776</v>
      </c>
      <c r="T166" s="261">
        <f t="shared" si="287"/>
        <v>-0.13697162938688381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-0.22976043641086394</v>
      </c>
      <c r="AD166" s="261" t="str">
        <f t="shared" si="287"/>
        <v/>
      </c>
      <c r="AE166" s="261" t="str">
        <f t="shared" si="287"/>
        <v/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t="str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/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 t="str">
        <f t="shared" ref="D168:AO168" si="289">IFERROR(D167/D$11,"")</f>
        <v/>
      </c>
      <c r="E168" s="276" t="str">
        <f t="shared" si="289"/>
        <v/>
      </c>
      <c r="F168" s="276" t="str">
        <f t="shared" si="289"/>
        <v/>
      </c>
      <c r="G168" s="276" t="str">
        <f t="shared" si="289"/>
        <v/>
      </c>
      <c r="H168" s="276" t="str">
        <f t="shared" si="289"/>
        <v/>
      </c>
      <c r="I168" s="276" t="str">
        <f t="shared" si="289"/>
        <v/>
      </c>
      <c r="J168" s="276" t="str">
        <f t="shared" si="289"/>
        <v/>
      </c>
      <c r="K168" s="276" t="str">
        <f t="shared" si="289"/>
        <v/>
      </c>
      <c r="L168" s="276" t="str">
        <f t="shared" si="289"/>
        <v/>
      </c>
      <c r="M168" s="276" t="str">
        <f t="shared" si="289"/>
        <v/>
      </c>
      <c r="N168" s="276" t="str">
        <f t="shared" si="289"/>
        <v/>
      </c>
      <c r="O168" s="276" t="str">
        <f t="shared" si="289"/>
        <v/>
      </c>
      <c r="P168" s="276" t="str">
        <f t="shared" ca="1" si="289"/>
        <v/>
      </c>
      <c r="Q168" s="277" t="str">
        <f t="shared" si="289"/>
        <v/>
      </c>
      <c r="R168" s="276" t="str">
        <f t="shared" si="289"/>
        <v/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 t="str">
        <f t="shared" si="289"/>
        <v/>
      </c>
      <c r="AE168" s="276" t="str">
        <f t="shared" si="289"/>
        <v/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0</v>
      </c>
      <c r="E169" s="268">
        <v>0</v>
      </c>
      <c r="F169" s="268">
        <v>0</v>
      </c>
      <c r="G169" s="268">
        <v>0</v>
      </c>
      <c r="H169" s="268">
        <v>0</v>
      </c>
      <c r="I169" s="268">
        <v>0</v>
      </c>
      <c r="J169" s="268">
        <v>0</v>
      </c>
      <c r="K169" s="268">
        <v>0</v>
      </c>
      <c r="L169" s="268">
        <v>0</v>
      </c>
      <c r="M169" s="268">
        <v>-2.8030599999999999</v>
      </c>
      <c r="N169" s="268">
        <v>-86.516940000000005</v>
      </c>
      <c r="O169" s="268">
        <v>-3.2284399999999995</v>
      </c>
      <c r="P169" s="268">
        <f ca="1">SUMIF($D$4:$O$4,"&lt;"&amp;MONTH(TODAY()),$D169:$O169)</f>
        <v>0</v>
      </c>
      <c r="Q169" s="269">
        <v>-22.436130000000002</v>
      </c>
      <c r="R169" s="268">
        <v>-0.49163999999999997</v>
      </c>
      <c r="S169" s="268">
        <v>-71.251209999999986</v>
      </c>
      <c r="T169" s="268">
        <v>-147.24884999999998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-241.42782999999997</v>
      </c>
      <c r="AD169" s="268">
        <v>-83.333333333333329</v>
      </c>
      <c r="AE169" s="268">
        <v>-83.333333333333329</v>
      </c>
      <c r="AF169" s="268">
        <v>-83.333333333333329</v>
      </c>
      <c r="AG169" s="268">
        <v>-83.333333333333329</v>
      </c>
      <c r="AH169" s="268">
        <v>-83.333333333333329</v>
      </c>
      <c r="AI169" s="268">
        <v>-83.333333333333329</v>
      </c>
      <c r="AJ169" s="268">
        <v>-83.333333333333329</v>
      </c>
      <c r="AK169" s="268">
        <v>-83.333333333333329</v>
      </c>
      <c r="AL169" s="268">
        <v>-83.333333333333329</v>
      </c>
      <c r="AM169" s="268">
        <v>-83.333333333333329</v>
      </c>
      <c r="AN169" s="268">
        <v>-83.333333333333329</v>
      </c>
      <c r="AO169" s="271">
        <v>-83.333333333333329</v>
      </c>
      <c r="AP169" s="5"/>
      <c r="AQ169" s="272">
        <v>-83.333333333333329</v>
      </c>
      <c r="AR169" s="271">
        <f ca="1">SUMIF($AD$4:$AO$4,"&lt;"&amp;MONTH(TODAY()),$AD169:$AO169)</f>
        <v>-416.66666666666663</v>
      </c>
      <c r="AS169" s="5"/>
      <c r="AT169" s="45" t="str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/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0.76698619999999984</v>
      </c>
      <c r="AV169" s="45">
        <f ca="1">IFERROR(($AC169/$AR169)-1,"")</f>
        <v>-0.42057320799999998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 t="str">
        <f t="shared" ref="D170:AO170" si="291">IFERROR(D169/D$11,"")</f>
        <v/>
      </c>
      <c r="E170" s="276" t="str">
        <f t="shared" si="291"/>
        <v/>
      </c>
      <c r="F170" s="276" t="str">
        <f t="shared" si="291"/>
        <v/>
      </c>
      <c r="G170" s="276" t="str">
        <f t="shared" si="291"/>
        <v/>
      </c>
      <c r="H170" s="276" t="str">
        <f t="shared" si="291"/>
        <v/>
      </c>
      <c r="I170" s="276" t="str">
        <f t="shared" si="291"/>
        <v/>
      </c>
      <c r="J170" s="276" t="str">
        <f t="shared" si="291"/>
        <v/>
      </c>
      <c r="K170" s="276" t="str">
        <f t="shared" si="291"/>
        <v/>
      </c>
      <c r="L170" s="276" t="str">
        <f t="shared" si="291"/>
        <v/>
      </c>
      <c r="M170" s="276" t="str">
        <f t="shared" si="291"/>
        <v/>
      </c>
      <c r="N170" s="276" t="str">
        <f t="shared" si="291"/>
        <v/>
      </c>
      <c r="O170" s="276" t="str">
        <f t="shared" si="291"/>
        <v/>
      </c>
      <c r="P170" s="276" t="str">
        <f t="shared" ca="1" si="291"/>
        <v/>
      </c>
      <c r="Q170" s="277" t="str">
        <f t="shared" si="291"/>
        <v/>
      </c>
      <c r="R170" s="276" t="str">
        <f t="shared" si="291"/>
        <v/>
      </c>
      <c r="S170" s="276">
        <f t="shared" si="291"/>
        <v>-0.66594316091726791</v>
      </c>
      <c r="T170" s="276">
        <f t="shared" si="291"/>
        <v>-0.1227948622461883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-0.18484098582632885</v>
      </c>
      <c r="AD170" s="276" t="str">
        <f t="shared" si="291"/>
        <v/>
      </c>
      <c r="AE170" s="276" t="str">
        <f t="shared" si="291"/>
        <v/>
      </c>
      <c r="AF170" s="276">
        <f t="shared" si="291"/>
        <v>-9.3644713509157387E-2</v>
      </c>
      <c r="AG170" s="276">
        <f t="shared" si="291"/>
        <v>-4.583135288907858E-2</v>
      </c>
      <c r="AH170" s="276">
        <f t="shared" si="291"/>
        <v>-3.3457524425384792E-2</v>
      </c>
      <c r="AI170" s="276">
        <f t="shared" si="291"/>
        <v>-3.8016017434045528E-2</v>
      </c>
      <c r="AJ170" s="276">
        <f t="shared" si="291"/>
        <v>-2.5857740616261688E-2</v>
      </c>
      <c r="AK170" s="276">
        <f t="shared" si="291"/>
        <v>-2.1374388396409042E-2</v>
      </c>
      <c r="AL170" s="276">
        <f t="shared" si="291"/>
        <v>-2.3054572987774007E-2</v>
      </c>
      <c r="AM170" s="276">
        <f t="shared" si="291"/>
        <v>-1.60796503519329E-2</v>
      </c>
      <c r="AN170" s="276">
        <f t="shared" si="291"/>
        <v>-1.3340069408959446E-2</v>
      </c>
      <c r="AO170" s="279">
        <f t="shared" si="291"/>
        <v>-1.560641741651226E-2</v>
      </c>
      <c r="AP170" s="5"/>
      <c r="AQ170" s="280">
        <f>IFERROR(AQ169/AQ$11,"")</f>
        <v>-4.583135288907858E-2</v>
      </c>
      <c r="AR170" s="279">
        <f ca="1">IFERROR(AR169/AR$11,"")</f>
        <v>-8.0145638194317831E-2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0</v>
      </c>
      <c r="H171" s="268">
        <v>0</v>
      </c>
      <c r="I171" s="268">
        <v>0</v>
      </c>
      <c r="J171" s="268">
        <v>0</v>
      </c>
      <c r="K171" s="268">
        <v>0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0</v>
      </c>
      <c r="Q171" s="269">
        <v>0</v>
      </c>
      <c r="R171" s="268">
        <v>-0.71099999999999997</v>
      </c>
      <c r="S171" s="268">
        <v>-40.96</v>
      </c>
      <c r="T171" s="268">
        <v>-17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-58.670999999999999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 t="str">
        <f t="shared" ref="D172:AO172" si="293">IFERROR(D171/D$11,"")</f>
        <v/>
      </c>
      <c r="E172" s="276" t="str">
        <f t="shared" si="293"/>
        <v/>
      </c>
      <c r="F172" s="276" t="str">
        <f t="shared" si="293"/>
        <v/>
      </c>
      <c r="G172" s="276" t="str">
        <f t="shared" si="293"/>
        <v/>
      </c>
      <c r="H172" s="276" t="str">
        <f t="shared" si="293"/>
        <v/>
      </c>
      <c r="I172" s="276" t="str">
        <f t="shared" si="293"/>
        <v/>
      </c>
      <c r="J172" s="276" t="str">
        <f t="shared" si="293"/>
        <v/>
      </c>
      <c r="K172" s="276" t="str">
        <f t="shared" si="293"/>
        <v/>
      </c>
      <c r="L172" s="276" t="str">
        <f t="shared" si="293"/>
        <v/>
      </c>
      <c r="M172" s="276" t="str">
        <f t="shared" si="293"/>
        <v/>
      </c>
      <c r="N172" s="276" t="str">
        <f t="shared" si="293"/>
        <v/>
      </c>
      <c r="O172" s="276" t="str">
        <f t="shared" si="293"/>
        <v/>
      </c>
      <c r="P172" s="276" t="str">
        <f t="shared" ca="1" si="293"/>
        <v/>
      </c>
      <c r="Q172" s="277" t="str">
        <f t="shared" si="293"/>
        <v/>
      </c>
      <c r="R172" s="276" t="str">
        <f t="shared" si="293"/>
        <v/>
      </c>
      <c r="S172" s="276">
        <f t="shared" si="293"/>
        <v>-0.38282903365670978</v>
      </c>
      <c r="T172" s="276">
        <f t="shared" si="293"/>
        <v>-1.4176767140695505E-2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-4.4919450584535101E-2</v>
      </c>
      <c r="AD172" s="276" t="str">
        <f t="shared" si="293"/>
        <v/>
      </c>
      <c r="AE172" s="276" t="str">
        <f t="shared" si="293"/>
        <v/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0</v>
      </c>
      <c r="M173" s="268">
        <v>0</v>
      </c>
      <c r="N173" s="268">
        <v>0</v>
      </c>
      <c r="O173" s="268">
        <v>0</v>
      </c>
      <c r="P173" s="268">
        <f ca="1">SUMIF($D$4:$O$4,"&lt;"&amp;MONTH(TODAY()),$D173:$O173)</f>
        <v>0</v>
      </c>
      <c r="Q173" s="269">
        <v>0</v>
      </c>
      <c r="R173" s="268">
        <v>0</v>
      </c>
      <c r="S173" s="268">
        <v>0</v>
      </c>
      <c r="T173" s="268">
        <v>0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0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 t="str">
        <f t="shared" ref="D174:AO174" si="295">IFERROR(D173/D$11,"")</f>
        <v/>
      </c>
      <c r="E174" s="307" t="str">
        <f t="shared" si="295"/>
        <v/>
      </c>
      <c r="F174" s="307" t="str">
        <f t="shared" si="295"/>
        <v/>
      </c>
      <c r="G174" s="308" t="str">
        <f t="shared" si="295"/>
        <v/>
      </c>
      <c r="H174" s="308" t="str">
        <f t="shared" si="295"/>
        <v/>
      </c>
      <c r="I174" s="308" t="str">
        <f t="shared" si="295"/>
        <v/>
      </c>
      <c r="J174" s="308" t="str">
        <f t="shared" si="295"/>
        <v/>
      </c>
      <c r="K174" s="308" t="str">
        <f t="shared" si="295"/>
        <v/>
      </c>
      <c r="L174" s="308" t="str">
        <f t="shared" si="295"/>
        <v/>
      </c>
      <c r="M174" s="308" t="str">
        <f t="shared" si="295"/>
        <v/>
      </c>
      <c r="N174" s="308" t="str">
        <f t="shared" si="295"/>
        <v/>
      </c>
      <c r="O174" s="308" t="str">
        <f t="shared" si="295"/>
        <v/>
      </c>
      <c r="P174" s="308" t="str">
        <f t="shared" ca="1" si="295"/>
        <v/>
      </c>
      <c r="Q174" s="309" t="str">
        <f t="shared" si="295"/>
        <v/>
      </c>
      <c r="R174" s="308" t="str">
        <f t="shared" si="295"/>
        <v/>
      </c>
      <c r="S174" s="308">
        <f t="shared" si="295"/>
        <v>0</v>
      </c>
      <c r="T174" s="308">
        <f t="shared" si="295"/>
        <v>0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0</v>
      </c>
      <c r="AD174" s="297" t="str">
        <f t="shared" si="295"/>
        <v/>
      </c>
      <c r="AE174" s="297" t="str">
        <f t="shared" si="295"/>
        <v/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t="str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/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0</v>
      </c>
      <c r="M175" s="293">
        <v>0</v>
      </c>
      <c r="N175" s="293">
        <v>0</v>
      </c>
      <c r="O175" s="293">
        <v>0</v>
      </c>
      <c r="P175" s="293">
        <f ca="1">SUMIF($D$4:$O$4,"&lt;"&amp;MONTH(TODAY()),$D175:$O175)</f>
        <v>0</v>
      </c>
      <c r="Q175" s="311">
        <v>0</v>
      </c>
      <c r="R175" s="293">
        <v>0</v>
      </c>
      <c r="S175" s="293">
        <v>0</v>
      </c>
      <c r="T175" s="293">
        <v>0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0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 t="str">
        <f t="shared" ref="D176:AO176" si="297">IFERROR(D175/D$11,"")</f>
        <v/>
      </c>
      <c r="E176" s="313" t="str">
        <f t="shared" si="297"/>
        <v/>
      </c>
      <c r="F176" s="313" t="str">
        <f t="shared" si="297"/>
        <v/>
      </c>
      <c r="G176" s="314" t="str">
        <f t="shared" si="297"/>
        <v/>
      </c>
      <c r="H176" s="314" t="str">
        <f t="shared" si="297"/>
        <v/>
      </c>
      <c r="I176" s="314" t="str">
        <f t="shared" si="297"/>
        <v/>
      </c>
      <c r="J176" s="314" t="str">
        <f t="shared" si="297"/>
        <v/>
      </c>
      <c r="K176" s="314" t="str">
        <f t="shared" si="297"/>
        <v/>
      </c>
      <c r="L176" s="314" t="str">
        <f t="shared" si="297"/>
        <v/>
      </c>
      <c r="M176" s="314" t="str">
        <f t="shared" si="297"/>
        <v/>
      </c>
      <c r="N176" s="314" t="str">
        <f t="shared" si="297"/>
        <v/>
      </c>
      <c r="O176" s="314" t="str">
        <f t="shared" si="297"/>
        <v/>
      </c>
      <c r="P176" s="314" t="str">
        <f t="shared" ca="1" si="297"/>
        <v/>
      </c>
      <c r="Q176" s="315" t="str">
        <f t="shared" si="297"/>
        <v/>
      </c>
      <c r="R176" s="314" t="str">
        <f t="shared" si="297"/>
        <v/>
      </c>
      <c r="S176" s="314">
        <f t="shared" si="297"/>
        <v>0</v>
      </c>
      <c r="T176" s="314">
        <f t="shared" si="297"/>
        <v>0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0</v>
      </c>
      <c r="AD176" s="317" t="str">
        <f t="shared" si="297"/>
        <v/>
      </c>
      <c r="AE176" s="317" t="str">
        <f t="shared" si="297"/>
        <v/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t="str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/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0</v>
      </c>
      <c r="O177" s="324">
        <f t="shared" si="299"/>
        <v>0</v>
      </c>
      <c r="P177" s="324">
        <f ca="1">SUMIF($D$4:$O$4,"&lt;"&amp;MONTH(TODAY()),$D177:$O177)</f>
        <v>0</v>
      </c>
      <c r="Q177" s="325">
        <f t="shared" ref="Q177:AB177" si="300">+Q180+Q186+Q187</f>
        <v>0</v>
      </c>
      <c r="R177" s="324">
        <f t="shared" si="300"/>
        <v>0</v>
      </c>
      <c r="S177" s="324">
        <f t="shared" si="300"/>
        <v>-11.786</v>
      </c>
      <c r="T177" s="324">
        <f t="shared" si="300"/>
        <v>0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-11.786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-39.972142708823306</v>
      </c>
      <c r="AJ177" s="327">
        <v>-82.695933751065269</v>
      </c>
      <c r="AK177" s="327">
        <v>-213.85573162716153</v>
      </c>
      <c r="AL177" s="327">
        <v>-221.21655503623552</v>
      </c>
      <c r="AM177" s="327">
        <v>-274.59688183106567</v>
      </c>
      <c r="AN177" s="327">
        <v>-378.73118642596415</v>
      </c>
      <c r="AO177" s="328">
        <v>-391.76695292882704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 t="str">
        <f>IFERROR(D177/D$11,"")</f>
        <v/>
      </c>
      <c r="E178" s="336" t="str">
        <f t="shared" ref="E178:O178" si="302">IFERROR(E177/E$11,"")</f>
        <v/>
      </c>
      <c r="F178" s="336" t="str">
        <f t="shared" si="302"/>
        <v/>
      </c>
      <c r="G178" s="337" t="str">
        <f t="shared" si="302"/>
        <v/>
      </c>
      <c r="H178" s="337" t="str">
        <f t="shared" si="302"/>
        <v/>
      </c>
      <c r="I178" s="337" t="str">
        <f t="shared" si="302"/>
        <v/>
      </c>
      <c r="J178" s="337" t="str">
        <f t="shared" si="302"/>
        <v/>
      </c>
      <c r="K178" s="337" t="str">
        <f t="shared" si="302"/>
        <v/>
      </c>
      <c r="L178" s="337" t="str">
        <f t="shared" si="302"/>
        <v/>
      </c>
      <c r="M178" s="337" t="str">
        <f t="shared" si="302"/>
        <v/>
      </c>
      <c r="N178" s="337" t="str">
        <f t="shared" si="302"/>
        <v/>
      </c>
      <c r="O178" s="337" t="str">
        <f t="shared" si="302"/>
        <v/>
      </c>
      <c r="P178" s="337" t="str">
        <f ca="1">IFERROR(P177/P$11,"")</f>
        <v/>
      </c>
      <c r="Q178" s="338" t="str">
        <f>IFERROR(Q177/Q$11,"")</f>
        <v/>
      </c>
      <c r="R178" s="337" t="str">
        <f t="shared" ref="R178:AB178" si="303">IFERROR(R177/R$11,"")</f>
        <v/>
      </c>
      <c r="S178" s="337">
        <f t="shared" si="303"/>
        <v>-0.11015681129584916</v>
      </c>
      <c r="T178" s="337">
        <f t="shared" si="303"/>
        <v>0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-9.0235490206291135E-3</v>
      </c>
      <c r="AD178" s="337" t="str">
        <f t="shared" ref="AD178:AO178" si="305">IFERROR(AD177/AD$11,"")</f>
        <v/>
      </c>
      <c r="AE178" s="337" t="str">
        <f t="shared" si="305"/>
        <v/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-1.823498008913739E-2</v>
      </c>
      <c r="AJ178" s="337">
        <f t="shared" si="305"/>
        <v>-2.5659960059455273E-2</v>
      </c>
      <c r="AK178" s="337">
        <f t="shared" si="305"/>
        <v>-5.4852425623166022E-2</v>
      </c>
      <c r="AL178" s="337">
        <f t="shared" si="305"/>
        <v>-6.1200638570241814E-2</v>
      </c>
      <c r="AM178" s="337">
        <f t="shared" si="305"/>
        <v>-5.2985062170894874E-2</v>
      </c>
      <c r="AN178" s="337">
        <f t="shared" si="305"/>
        <v>-6.062760377111906E-2</v>
      </c>
      <c r="AO178" s="340">
        <f t="shared" si="305"/>
        <v>-7.3368943168828624E-2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t="str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/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 t="str">
        <f t="shared" ref="D179:AO179" si="307">IFERROR(D180/D$11,"")</f>
        <v/>
      </c>
      <c r="E179" s="345" t="str">
        <f t="shared" si="307"/>
        <v/>
      </c>
      <c r="F179" s="345" t="str">
        <f t="shared" si="307"/>
        <v/>
      </c>
      <c r="G179" s="346" t="str">
        <f t="shared" si="307"/>
        <v/>
      </c>
      <c r="H179" s="346" t="str">
        <f t="shared" si="307"/>
        <v/>
      </c>
      <c r="I179" s="346" t="str">
        <f t="shared" si="307"/>
        <v/>
      </c>
      <c r="J179" s="346" t="str">
        <f t="shared" si="307"/>
        <v/>
      </c>
      <c r="K179" s="346" t="str">
        <f t="shared" si="307"/>
        <v/>
      </c>
      <c r="L179" s="346" t="str">
        <f t="shared" si="307"/>
        <v/>
      </c>
      <c r="M179" s="346" t="str">
        <f t="shared" si="307"/>
        <v/>
      </c>
      <c r="N179" s="346" t="str">
        <f t="shared" si="307"/>
        <v/>
      </c>
      <c r="O179" s="346" t="str">
        <f t="shared" si="307"/>
        <v/>
      </c>
      <c r="P179" s="346" t="str">
        <f t="shared" ca="1" si="307"/>
        <v/>
      </c>
      <c r="Q179" s="347" t="str">
        <f t="shared" si="307"/>
        <v/>
      </c>
      <c r="R179" s="346" t="str">
        <f t="shared" si="307"/>
        <v/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 t="str">
        <f t="shared" si="307"/>
        <v/>
      </c>
      <c r="AE179" s="346" t="str">
        <f t="shared" si="307"/>
        <v/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t="str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/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 t="str">
        <f>IFERROR(D181/D$11,"")</f>
        <v/>
      </c>
      <c r="E182" s="345" t="str">
        <f t="shared" ref="E182:O182" si="311">IFERROR(E181/E$11,"")</f>
        <v/>
      </c>
      <c r="F182" s="345" t="str">
        <f t="shared" si="311"/>
        <v/>
      </c>
      <c r="G182" s="346" t="str">
        <f t="shared" si="311"/>
        <v/>
      </c>
      <c r="H182" s="346" t="str">
        <f t="shared" si="311"/>
        <v/>
      </c>
      <c r="I182" s="346" t="str">
        <f t="shared" si="311"/>
        <v/>
      </c>
      <c r="J182" s="346" t="str">
        <f t="shared" si="311"/>
        <v/>
      </c>
      <c r="K182" s="346" t="str">
        <f t="shared" si="311"/>
        <v/>
      </c>
      <c r="L182" s="346" t="str">
        <f t="shared" si="311"/>
        <v/>
      </c>
      <c r="M182" s="346" t="str">
        <f t="shared" si="311"/>
        <v/>
      </c>
      <c r="N182" s="346" t="str">
        <f t="shared" si="311"/>
        <v/>
      </c>
      <c r="O182" s="346" t="str">
        <f t="shared" si="311"/>
        <v/>
      </c>
      <c r="P182" s="346" t="str">
        <f ca="1">IFERROR(P181/P$11,"")</f>
        <v/>
      </c>
      <c r="Q182" s="347" t="str">
        <f>IFERROR(Q181/Q$11,"")</f>
        <v/>
      </c>
      <c r="R182" s="346" t="str">
        <f t="shared" ref="R182:AB182" si="312">IFERROR(R181/R$11,"")</f>
        <v/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 t="str">
        <f t="shared" ref="AD182:AO182" si="314">IFERROR(AD181/AD$11,"")</f>
        <v/>
      </c>
      <c r="AE182" s="346" t="str">
        <f t="shared" si="314"/>
        <v/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 t="str">
        <f>IFERROR(D183/D$11,"")</f>
        <v/>
      </c>
      <c r="E184" s="345" t="str">
        <f t="shared" ref="E184:O184" si="316">IFERROR(E183/E$11,"")</f>
        <v/>
      </c>
      <c r="F184" s="345" t="str">
        <f t="shared" si="316"/>
        <v/>
      </c>
      <c r="G184" s="346" t="str">
        <f t="shared" si="316"/>
        <v/>
      </c>
      <c r="H184" s="346" t="str">
        <f t="shared" si="316"/>
        <v/>
      </c>
      <c r="I184" s="346" t="str">
        <f t="shared" si="316"/>
        <v/>
      </c>
      <c r="J184" s="346" t="str">
        <f t="shared" si="316"/>
        <v/>
      </c>
      <c r="K184" s="346" t="str">
        <f t="shared" si="316"/>
        <v/>
      </c>
      <c r="L184" s="346" t="str">
        <f t="shared" si="316"/>
        <v/>
      </c>
      <c r="M184" s="346" t="str">
        <f t="shared" si="316"/>
        <v/>
      </c>
      <c r="N184" s="346" t="str">
        <f t="shared" si="316"/>
        <v/>
      </c>
      <c r="O184" s="346" t="str">
        <f t="shared" si="316"/>
        <v/>
      </c>
      <c r="P184" s="346" t="str">
        <f ca="1">IFERROR(P183/P$11,"")</f>
        <v/>
      </c>
      <c r="Q184" s="347" t="str">
        <f>IFERROR(Q183/Q$11,"")</f>
        <v/>
      </c>
      <c r="R184" s="346" t="str">
        <f t="shared" ref="R184:AB184" si="317">IFERROR(R183/R$11,"")</f>
        <v/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 t="str">
        <f t="shared" ref="AD184:AO184" si="319">IFERROR(AD183/AD$11,"")</f>
        <v/>
      </c>
      <c r="AE184" s="346" t="str">
        <f t="shared" si="319"/>
        <v/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 t="str">
        <f t="shared" ref="D185:AO185" si="321">IFERROR(D186/D$11,"")</f>
        <v/>
      </c>
      <c r="E185" s="370" t="str">
        <f t="shared" si="321"/>
        <v/>
      </c>
      <c r="F185" s="370" t="str">
        <f t="shared" si="321"/>
        <v/>
      </c>
      <c r="G185" s="371" t="str">
        <f t="shared" si="321"/>
        <v/>
      </c>
      <c r="H185" s="371" t="str">
        <f t="shared" si="321"/>
        <v/>
      </c>
      <c r="I185" s="371" t="str">
        <f t="shared" si="321"/>
        <v/>
      </c>
      <c r="J185" s="371" t="str">
        <f t="shared" si="321"/>
        <v/>
      </c>
      <c r="K185" s="371" t="str">
        <f t="shared" si="321"/>
        <v/>
      </c>
      <c r="L185" s="371" t="str">
        <f t="shared" si="321"/>
        <v/>
      </c>
      <c r="M185" s="371" t="str">
        <f t="shared" si="321"/>
        <v/>
      </c>
      <c r="N185" s="371" t="str">
        <f t="shared" si="321"/>
        <v/>
      </c>
      <c r="O185" s="371" t="str">
        <f t="shared" si="321"/>
        <v/>
      </c>
      <c r="P185" s="371" t="str">
        <f t="shared" ca="1" si="321"/>
        <v/>
      </c>
      <c r="Q185" s="372" t="str">
        <f t="shared" si="321"/>
        <v/>
      </c>
      <c r="R185" s="371" t="str">
        <f t="shared" si="321"/>
        <v/>
      </c>
      <c r="S185" s="371">
        <f t="shared" si="321"/>
        <v>-0.11015681129584916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-9.0235490206291135E-3</v>
      </c>
      <c r="AD185" s="371" t="str">
        <f t="shared" si="321"/>
        <v/>
      </c>
      <c r="AE185" s="371" t="str">
        <f t="shared" si="321"/>
        <v/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t="str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/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-11.786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-11.786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 t="str">
        <f>IFERROR(D187/D$11,"")</f>
        <v/>
      </c>
      <c r="E188" s="370" t="str">
        <f t="shared" ref="E188:O188" si="322">IFERROR(E187/E$11,"")</f>
        <v/>
      </c>
      <c r="F188" s="370" t="str">
        <f t="shared" si="322"/>
        <v/>
      </c>
      <c r="G188" s="370" t="str">
        <f t="shared" si="322"/>
        <v/>
      </c>
      <c r="H188" s="370" t="str">
        <f t="shared" si="322"/>
        <v/>
      </c>
      <c r="I188" s="370" t="str">
        <f t="shared" si="322"/>
        <v/>
      </c>
      <c r="J188" s="370" t="str">
        <f t="shared" si="322"/>
        <v/>
      </c>
      <c r="K188" s="370" t="str">
        <f t="shared" si="322"/>
        <v/>
      </c>
      <c r="L188" s="370" t="str">
        <f t="shared" si="322"/>
        <v/>
      </c>
      <c r="M188" s="370" t="str">
        <f t="shared" si="322"/>
        <v/>
      </c>
      <c r="N188" s="370" t="str">
        <f t="shared" si="322"/>
        <v/>
      </c>
      <c r="O188" s="370" t="str">
        <f t="shared" si="322"/>
        <v/>
      </c>
      <c r="P188" s="370" t="str">
        <f ca="1">IFERROR(P187/P$11,"")</f>
        <v/>
      </c>
      <c r="Q188" s="392" t="str">
        <f>IFERROR(Q187/Q$11,"")</f>
        <v/>
      </c>
      <c r="R188" s="370" t="str">
        <f t="shared" ref="R188:AB188" si="323">IFERROR(R187/R$11,"")</f>
        <v/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 t="str">
        <f t="shared" ref="AD188:AO188" si="325">IFERROR(AD187/AD$11,"")</f>
        <v/>
      </c>
      <c r="AE188" s="370" t="str">
        <f t="shared" si="325"/>
        <v/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t="str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/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0</v>
      </c>
      <c r="E189" s="71">
        <f t="shared" si="327"/>
        <v>0</v>
      </c>
      <c r="F189" s="71">
        <f t="shared" si="327"/>
        <v>0</v>
      </c>
      <c r="G189" s="71">
        <f t="shared" si="327"/>
        <v>0</v>
      </c>
      <c r="H189" s="71">
        <f t="shared" si="327"/>
        <v>0</v>
      </c>
      <c r="I189" s="71">
        <f t="shared" si="327"/>
        <v>0</v>
      </c>
      <c r="J189" s="71">
        <f t="shared" si="327"/>
        <v>0</v>
      </c>
      <c r="K189" s="71">
        <f t="shared" si="327"/>
        <v>0</v>
      </c>
      <c r="L189" s="71">
        <f t="shared" si="327"/>
        <v>-0.17235000000000003</v>
      </c>
      <c r="M189" s="71">
        <f t="shared" si="327"/>
        <v>-27.14479</v>
      </c>
      <c r="N189" s="71">
        <f t="shared" si="327"/>
        <v>-203.42475999999999</v>
      </c>
      <c r="O189" s="71">
        <f t="shared" si="327"/>
        <v>-49.577059999999996</v>
      </c>
      <c r="P189" s="71">
        <f ca="1">SUMIF($D$4:$O$4,"&lt;"&amp;MONTH(TODAY()),$D189:$O189)</f>
        <v>0</v>
      </c>
      <c r="Q189" s="109">
        <f t="shared" ref="Q189:AB189" si="328">Q35+Q129+Q177+Q165</f>
        <v>-62.908609999999996</v>
      </c>
      <c r="R189" s="71">
        <f t="shared" si="328"/>
        <v>-185.96396000000001</v>
      </c>
      <c r="S189" s="71">
        <f t="shared" si="328"/>
        <v>-629.23793000000001</v>
      </c>
      <c r="T189" s="71">
        <f>T35+T129+T177+T165</f>
        <v>-784.16432000000009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-1662.2748200000001</v>
      </c>
      <c r="AD189" s="71">
        <v>-233.55248666666665</v>
      </c>
      <c r="AE189" s="71">
        <v>-448.63973872000008</v>
      </c>
      <c r="AF189" s="71">
        <v>-465.37988025322198</v>
      </c>
      <c r="AG189" s="71">
        <v>-488.4577909366061</v>
      </c>
      <c r="AH189" s="71">
        <v>-504.11079034063954</v>
      </c>
      <c r="AI189" s="71">
        <v>-561.02567440775726</v>
      </c>
      <c r="AJ189" s="71">
        <v>-621.19368113880637</v>
      </c>
      <c r="AK189" s="71">
        <v>-808.02410633130626</v>
      </c>
      <c r="AL189" s="71">
        <v>-875.41775454762239</v>
      </c>
      <c r="AM189" s="71">
        <v>-936.63769154746751</v>
      </c>
      <c r="AN189" s="71">
        <v>-1046.0935468487121</v>
      </c>
      <c r="AO189" s="71">
        <v>-1054.5935117615463</v>
      </c>
      <c r="AP189" s="5"/>
      <c r="AQ189" s="72">
        <v>-488.4577909366061</v>
      </c>
      <c r="AR189" s="73">
        <f ca="1">SUMIF($AD$4:$AO$4,"&lt;"&amp;MONTH(TODAY()),$AD189:$AO189)</f>
        <v>-2140.1406869171342</v>
      </c>
      <c r="AS189" s="5"/>
      <c r="AT189" s="45" t="str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/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0.60538808992356086</v>
      </c>
      <c r="AV189" s="45">
        <f ca="1">IFERROR(($AC189/$AR189)-1,"")</f>
        <v>-0.22328712772873749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 t="str">
        <f>IFERROR(D189/D$11,"")</f>
        <v/>
      </c>
      <c r="E190" s="47" t="str">
        <f>IFERROR(E189/E$11,"")</f>
        <v/>
      </c>
      <c r="F190" s="47" t="str">
        <f t="shared" ref="F190:O190" si="330">IFERROR(F189/F$11,"")</f>
        <v/>
      </c>
      <c r="G190" s="48" t="str">
        <f t="shared" si="330"/>
        <v/>
      </c>
      <c r="H190" s="48" t="str">
        <f t="shared" si="330"/>
        <v/>
      </c>
      <c r="I190" s="48" t="str">
        <f t="shared" si="330"/>
        <v/>
      </c>
      <c r="J190" s="48" t="str">
        <f t="shared" si="330"/>
        <v/>
      </c>
      <c r="K190" s="48" t="str">
        <f t="shared" si="330"/>
        <v/>
      </c>
      <c r="L190" s="48" t="str">
        <f t="shared" si="330"/>
        <v/>
      </c>
      <c r="M190" s="48" t="str">
        <f t="shared" si="330"/>
        <v/>
      </c>
      <c r="N190" s="48" t="str">
        <f t="shared" si="330"/>
        <v/>
      </c>
      <c r="O190" s="48" t="str">
        <f t="shared" si="330"/>
        <v/>
      </c>
      <c r="P190" s="48" t="str">
        <f ca="1">IFERROR(P189/P$11,"")</f>
        <v/>
      </c>
      <c r="Q190" s="49" t="str">
        <f>IFERROR(Q189/Q$11,"")</f>
        <v/>
      </c>
      <c r="R190" s="48" t="str">
        <f>IFERROR(R189/R$11,"")</f>
        <v/>
      </c>
      <c r="S190" s="48">
        <f t="shared" ref="S190:AB190" si="331">IFERROR(S189/S$11,"")</f>
        <v>-5.8811169111828221</v>
      </c>
      <c r="T190" s="48">
        <f t="shared" si="331"/>
        <v>-0.6539361743930493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-1.2726640356378276</v>
      </c>
      <c r="AD190" s="107" t="str">
        <f t="shared" ref="AD190:AO190" si="333">IFERROR(AD189/AD$11,"")</f>
        <v/>
      </c>
      <c r="AE190" s="107" t="str">
        <f t="shared" si="333"/>
        <v/>
      </c>
      <c r="AF190" s="107">
        <f t="shared" si="333"/>
        <v>-0.52296438671086742</v>
      </c>
      <c r="AG190" s="107">
        <f t="shared" si="333"/>
        <v>-0.2686401766540244</v>
      </c>
      <c r="AH190" s="107">
        <f t="shared" si="333"/>
        <v>-0.20239558897106374</v>
      </c>
      <c r="AI190" s="107">
        <f t="shared" si="333"/>
        <v>-0.25593554183078937</v>
      </c>
      <c r="AJ190" s="107">
        <f t="shared" si="333"/>
        <v>-0.1927519809521763</v>
      </c>
      <c r="AK190" s="107">
        <f t="shared" si="333"/>
        <v>-0.20725225298863992</v>
      </c>
      <c r="AL190" s="107">
        <f t="shared" si="333"/>
        <v>-0.24218859020413672</v>
      </c>
      <c r="AM190" s="107">
        <f t="shared" si="333"/>
        <v>-0.18072967903829829</v>
      </c>
      <c r="AN190" s="107">
        <f t="shared" si="333"/>
        <v>-0.16745952627871669</v>
      </c>
      <c r="AO190" s="107">
        <f t="shared" si="333"/>
        <v>-0.1975011185915547</v>
      </c>
      <c r="AP190" s="56"/>
      <c r="AQ190" s="52">
        <f t="shared" ref="AQ190" si="334">IFERROR(AQ189/AQ$11,"")</f>
        <v>-0.2686401766540244</v>
      </c>
      <c r="AR190" s="224">
        <f ca="1">IFERROR(AR189/AR$11,"")</f>
        <v>-0.41165505882863879</v>
      </c>
      <c r="AS190" s="5"/>
      <c r="AT190" s="45" t="str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/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0.3852959977390249</v>
      </c>
      <c r="AV190" s="45">
        <f ca="1">IF($AR190&lt;&gt;0,IFERROR(($AR190-$AC190),""),"")</f>
        <v>0.86100897680918886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0</v>
      </c>
      <c r="E191" s="40">
        <f t="shared" si="335"/>
        <v>0</v>
      </c>
      <c r="F191" s="40">
        <f t="shared" si="335"/>
        <v>0</v>
      </c>
      <c r="G191" s="40">
        <f t="shared" si="335"/>
        <v>0</v>
      </c>
      <c r="H191" s="40">
        <f t="shared" si="335"/>
        <v>0</v>
      </c>
      <c r="I191" s="40">
        <f t="shared" si="335"/>
        <v>0</v>
      </c>
      <c r="J191" s="40">
        <f t="shared" si="335"/>
        <v>0</v>
      </c>
      <c r="K191" s="40">
        <f t="shared" si="335"/>
        <v>0</v>
      </c>
      <c r="L191" s="40">
        <f t="shared" si="335"/>
        <v>-0.17235000000000003</v>
      </c>
      <c r="M191" s="40">
        <f t="shared" si="335"/>
        <v>-27.14479</v>
      </c>
      <c r="N191" s="40">
        <f t="shared" si="335"/>
        <v>-219.22235999999998</v>
      </c>
      <c r="O191" s="40">
        <f t="shared" si="335"/>
        <v>-243.38037</v>
      </c>
      <c r="P191" s="40">
        <f ca="1">SUMIF($D$4:$O$4,"&lt;"&amp;MONTH(TODAY()),$D191:$O191)</f>
        <v>0</v>
      </c>
      <c r="Q191" s="41">
        <f t="shared" ref="Q191:AB191" si="336">Q189+Q127</f>
        <v>140.52962000000008</v>
      </c>
      <c r="R191" s="40">
        <f t="shared" si="336"/>
        <v>-23.152849999999972</v>
      </c>
      <c r="S191" s="40">
        <f t="shared" si="336"/>
        <v>-1485.2875500000005</v>
      </c>
      <c r="T191" s="40">
        <f t="shared" si="336"/>
        <v>-1356.2072500000004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-2724.1180300000005</v>
      </c>
      <c r="AD191" s="40">
        <v>-538.59576666666669</v>
      </c>
      <c r="AE191" s="40">
        <v>-1648.9281365411757</v>
      </c>
      <c r="AF191" s="40">
        <v>-1166.6598961062566</v>
      </c>
      <c r="AG191" s="40">
        <v>-691.60479298392727</v>
      </c>
      <c r="AH191" s="40">
        <v>-342.18532073583259</v>
      </c>
      <c r="AI191" s="40">
        <v>-656.82005184827983</v>
      </c>
      <c r="AJ191" s="40">
        <v>-131.237740643091</v>
      </c>
      <c r="AK191" s="40">
        <v>-110.82393537945268</v>
      </c>
      <c r="AL191" s="40">
        <v>-599.05884196753516</v>
      </c>
      <c r="AM191" s="40">
        <v>305.56119829046384</v>
      </c>
      <c r="AN191" s="40">
        <v>851.72039001105281</v>
      </c>
      <c r="AO191" s="40">
        <v>284.40966920668552</v>
      </c>
      <c r="AP191" s="5"/>
      <c r="AQ191" s="43">
        <v>-691.60479298392727</v>
      </c>
      <c r="AR191" s="44">
        <f ca="1">SUMIF($AD$4:$AO$4,"&lt;"&amp;MONTH(TODAY()),$AD191:$AO191)</f>
        <v>-4387.9739130338585</v>
      </c>
      <c r="AS191" s="5"/>
      <c r="AT191" s="45" t="str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/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0.96095698548971487</v>
      </c>
      <c r="AV191" s="45">
        <f ca="1">IFERROR(($AC191/$AR191)-1,"")</f>
        <v>-0.37918545461075059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 t="e">
        <f t="shared" ref="D192:O192" si="338">D191/D11</f>
        <v>#DIV/0!</v>
      </c>
      <c r="E192" s="401" t="e">
        <f t="shared" si="338"/>
        <v>#DIV/0!</v>
      </c>
      <c r="F192" s="401" t="e">
        <f t="shared" si="338"/>
        <v>#DIV/0!</v>
      </c>
      <c r="G192" s="402" t="e">
        <f t="shared" si="338"/>
        <v>#DIV/0!</v>
      </c>
      <c r="H192" s="402" t="e">
        <f t="shared" si="338"/>
        <v>#DIV/0!</v>
      </c>
      <c r="I192" s="402" t="e">
        <f t="shared" si="338"/>
        <v>#DIV/0!</v>
      </c>
      <c r="J192" s="402" t="e">
        <f t="shared" si="338"/>
        <v>#DIV/0!</v>
      </c>
      <c r="K192" s="402" t="e">
        <f t="shared" si="338"/>
        <v>#DIV/0!</v>
      </c>
      <c r="L192" s="402" t="e">
        <f t="shared" si="338"/>
        <v>#DIV/0!</v>
      </c>
      <c r="M192" s="402" t="e">
        <f t="shared" si="338"/>
        <v>#DIV/0!</v>
      </c>
      <c r="N192" s="402" t="e">
        <f t="shared" si="338"/>
        <v>#DIV/0!</v>
      </c>
      <c r="O192" s="402" t="e">
        <f t="shared" si="338"/>
        <v>#DIV/0!</v>
      </c>
      <c r="P192" s="402" t="str">
        <f ca="1">IFERROR(P191/P$11,"")</f>
        <v/>
      </c>
      <c r="Q192" s="403" t="e">
        <f t="shared" ref="Q192:AB192" si="339">Q191/Q11</f>
        <v>#DIV/0!</v>
      </c>
      <c r="R192" s="402" t="e">
        <f t="shared" si="339"/>
        <v>#DIV/0!</v>
      </c>
      <c r="S192" s="402">
        <f t="shared" si="339"/>
        <v>-13.882109313204156</v>
      </c>
      <c r="T192" s="402">
        <f t="shared" si="339"/>
        <v>-1.1309784928101778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-2.0856280826136615</v>
      </c>
      <c r="AD192" s="405" t="str">
        <f t="shared" ref="AD192:AO192" si="341">IFERROR(AD191/AD$11,"")</f>
        <v/>
      </c>
      <c r="AE192" s="405" t="str">
        <f t="shared" si="341"/>
        <v/>
      </c>
      <c r="AF192" s="405">
        <f t="shared" si="341"/>
        <v>-1.3110183808019249</v>
      </c>
      <c r="AG192" s="405">
        <f t="shared" si="341"/>
        <v>-0.3803661999242941</v>
      </c>
      <c r="AH192" s="405">
        <f t="shared" si="341"/>
        <v>-0.13738408471832697</v>
      </c>
      <c r="AI192" s="405">
        <f t="shared" si="341"/>
        <v>-0.29963619050513873</v>
      </c>
      <c r="AJ192" s="405">
        <f t="shared" si="341"/>
        <v>-4.0722137479359259E-2</v>
      </c>
      <c r="AK192" s="405">
        <f t="shared" si="341"/>
        <v>-2.8425526061027509E-2</v>
      </c>
      <c r="AL192" s="405">
        <f t="shared" si="341"/>
        <v>-0.16573254955334299</v>
      </c>
      <c r="AM192" s="405">
        <f t="shared" si="341"/>
        <v>5.8959806755539551E-2</v>
      </c>
      <c r="AN192" s="405">
        <f t="shared" si="341"/>
        <v>0.13634410943728145</v>
      </c>
      <c r="AO192" s="405">
        <f t="shared" si="341"/>
        <v>5.326339217918049E-2</v>
      </c>
      <c r="AP192" s="406"/>
      <c r="AQ192" s="407">
        <f t="shared" ref="AQ192" si="342">IFERROR(AQ191/AQ$11,"")</f>
        <v>-0.3803661999242941</v>
      </c>
      <c r="AR192" s="408">
        <f ca="1">IFERROR(AR191/AR$11,"")</f>
        <v>-0.84402472713628007</v>
      </c>
      <c r="AS192" s="409"/>
      <c r="AT192" s="45" t="str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/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0.75061229288588371</v>
      </c>
      <c r="AV192" s="45">
        <f ca="1">IF($AR192&lt;&gt;0,IFERROR(($AR192-$AC192),""),"")</f>
        <v>1.2416033554773813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19" priority="20" operator="lessThan">
      <formula>0</formula>
    </cfRule>
  </conditionalFormatting>
  <conditionalFormatting sqref="AT47:AV48">
    <cfRule type="cellIs" dxfId="118" priority="19" operator="greaterThan">
      <formula>0</formula>
    </cfRule>
  </conditionalFormatting>
  <conditionalFormatting sqref="AT50:AV51">
    <cfRule type="cellIs" dxfId="117" priority="18" operator="greaterThan">
      <formula>0</formula>
    </cfRule>
  </conditionalFormatting>
  <conditionalFormatting sqref="AT57:AV57">
    <cfRule type="cellIs" dxfId="116" priority="17" operator="greaterThan">
      <formula>0</formula>
    </cfRule>
  </conditionalFormatting>
  <conditionalFormatting sqref="AT63:AV63">
    <cfRule type="cellIs" dxfId="115" priority="16" operator="greaterThan">
      <formula>0</formula>
    </cfRule>
  </conditionalFormatting>
  <conditionalFormatting sqref="AT67:AV67">
    <cfRule type="cellIs" dxfId="114" priority="15" operator="greaterThan">
      <formula>0</formula>
    </cfRule>
  </conditionalFormatting>
  <conditionalFormatting sqref="AT73:AV74">
    <cfRule type="cellIs" dxfId="113" priority="14" operator="greaterThan">
      <formula>0</formula>
    </cfRule>
  </conditionalFormatting>
  <conditionalFormatting sqref="AT85:AV86">
    <cfRule type="cellIs" dxfId="112" priority="13" operator="greaterThan">
      <formula>0</formula>
    </cfRule>
  </conditionalFormatting>
  <conditionalFormatting sqref="AT101:AV102">
    <cfRule type="cellIs" dxfId="111" priority="12" operator="greaterThan">
      <formula>0</formula>
    </cfRule>
  </conditionalFormatting>
  <conditionalFormatting sqref="AT115:AV118">
    <cfRule type="cellIs" dxfId="110" priority="11" operator="greaterThan">
      <formula>0</formula>
    </cfRule>
  </conditionalFormatting>
  <conditionalFormatting sqref="AT125:AV126">
    <cfRule type="cellIs" dxfId="109" priority="1" operator="greaterThan">
      <formula>0</formula>
    </cfRule>
  </conditionalFormatting>
  <conditionalFormatting sqref="AT127:AV128">
    <cfRule type="cellIs" dxfId="108" priority="3" operator="lessThan">
      <formula>0</formula>
    </cfRule>
  </conditionalFormatting>
  <conditionalFormatting sqref="AT129:AV134">
    <cfRule type="cellIs" dxfId="107" priority="10" operator="greaterThan">
      <formula>0</formula>
    </cfRule>
  </conditionalFormatting>
  <conditionalFormatting sqref="AT147:AV148">
    <cfRule type="cellIs" dxfId="106" priority="9" operator="greaterThan">
      <formula>0</formula>
    </cfRule>
  </conditionalFormatting>
  <conditionalFormatting sqref="AT155:AV166">
    <cfRule type="cellIs" dxfId="105" priority="8" operator="greaterThan">
      <formula>0</formula>
    </cfRule>
  </conditionalFormatting>
  <conditionalFormatting sqref="AT174:AV174">
    <cfRule type="cellIs" dxfId="104" priority="7" operator="greaterThan">
      <formula>0</formula>
    </cfRule>
  </conditionalFormatting>
  <conditionalFormatting sqref="AT176:AV179">
    <cfRule type="cellIs" dxfId="103" priority="6" operator="greaterThan">
      <formula>0</formula>
    </cfRule>
  </conditionalFormatting>
  <conditionalFormatting sqref="AT185:AV185">
    <cfRule type="cellIs" dxfId="102" priority="5" operator="greaterThan">
      <formula>0</formula>
    </cfRule>
  </conditionalFormatting>
  <conditionalFormatting sqref="AT189:AV190">
    <cfRule type="cellIs" dxfId="101" priority="4" operator="greaterThan">
      <formula>0</formula>
    </cfRule>
  </conditionalFormatting>
  <conditionalFormatting sqref="AT191:AV192">
    <cfRule type="cellIs" dxfId="100" priority="2" operator="lessThan">
      <formula>0</formula>
    </cfRule>
  </conditionalFormatting>
  <dataValidations count="2">
    <dataValidation type="list" allowBlank="1" showInputMessage="1" showErrorMessage="1" sqref="A1" xr:uid="{D3E21753-4F5E-46F3-814A-B460A64E5891}">
      <formula1>$A$1047993:$A$1048020</formula1>
    </dataValidation>
    <dataValidation type="list" allowBlank="1" showInputMessage="1" showErrorMessage="1" sqref="AT8" xr:uid="{4E9B69BF-A841-486C-9D4B-D32537EECC82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E795-42B1-420F-BC19-08C6515F478F}">
  <sheetPr codeName="Hoja41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152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0.45162903736964832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TIJ</v>
      </c>
      <c r="E7" s="25" t="str">
        <f t="shared" ref="E7:AV7" si="3">$A$1</f>
        <v>TIJ</v>
      </c>
      <c r="F7" s="25" t="str">
        <f t="shared" si="3"/>
        <v>TIJ</v>
      </c>
      <c r="G7" s="25" t="str">
        <f t="shared" si="3"/>
        <v>TIJ</v>
      </c>
      <c r="H7" s="25" t="str">
        <f t="shared" si="3"/>
        <v>TIJ</v>
      </c>
      <c r="I7" s="25" t="str">
        <f t="shared" si="3"/>
        <v>TIJ</v>
      </c>
      <c r="J7" s="25" t="str">
        <f t="shared" si="3"/>
        <v>TIJ</v>
      </c>
      <c r="K7" s="25" t="str">
        <f t="shared" si="3"/>
        <v>TIJ</v>
      </c>
      <c r="L7" s="25" t="str">
        <f t="shared" si="3"/>
        <v>TIJ</v>
      </c>
      <c r="M7" s="25" t="str">
        <f t="shared" si="3"/>
        <v>TIJ</v>
      </c>
      <c r="N7" s="25" t="str">
        <f t="shared" si="3"/>
        <v>TIJ</v>
      </c>
      <c r="O7" s="25" t="str">
        <f t="shared" si="3"/>
        <v>TIJ</v>
      </c>
      <c r="P7" s="25" t="str">
        <f t="shared" si="3"/>
        <v>TIJ</v>
      </c>
      <c r="Q7" s="26" t="str">
        <f t="shared" si="3"/>
        <v>TIJ</v>
      </c>
      <c r="R7" s="25" t="str">
        <f t="shared" si="3"/>
        <v>TIJ</v>
      </c>
      <c r="S7" s="25" t="str">
        <f t="shared" si="3"/>
        <v>TIJ</v>
      </c>
      <c r="T7" s="25" t="str">
        <f t="shared" si="3"/>
        <v>TIJ</v>
      </c>
      <c r="U7" s="25" t="str">
        <f t="shared" si="3"/>
        <v>TIJ</v>
      </c>
      <c r="V7" s="25" t="str">
        <f t="shared" si="3"/>
        <v>TIJ</v>
      </c>
      <c r="W7" s="25" t="str">
        <f t="shared" si="3"/>
        <v>TIJ</v>
      </c>
      <c r="X7" s="25" t="str">
        <f t="shared" si="3"/>
        <v>TIJ</v>
      </c>
      <c r="Y7" s="25" t="str">
        <f t="shared" si="3"/>
        <v>TIJ</v>
      </c>
      <c r="Z7" s="25" t="str">
        <f t="shared" si="3"/>
        <v>TIJ</v>
      </c>
      <c r="AA7" s="25" t="str">
        <f t="shared" si="3"/>
        <v>TIJ</v>
      </c>
      <c r="AB7" s="25" t="str">
        <f t="shared" si="3"/>
        <v>TIJ</v>
      </c>
      <c r="AC7" s="27" t="str">
        <f t="shared" si="3"/>
        <v>TIJ</v>
      </c>
      <c r="AD7" s="25" t="str">
        <f t="shared" si="3"/>
        <v>TIJ</v>
      </c>
      <c r="AE7" s="25" t="str">
        <f t="shared" si="3"/>
        <v>TIJ</v>
      </c>
      <c r="AF7" s="25" t="str">
        <f t="shared" si="3"/>
        <v>TIJ</v>
      </c>
      <c r="AG7" s="25" t="str">
        <f t="shared" si="3"/>
        <v>TIJ</v>
      </c>
      <c r="AH7" s="25" t="str">
        <f t="shared" si="3"/>
        <v>TIJ</v>
      </c>
      <c r="AI7" s="25" t="str">
        <f t="shared" si="3"/>
        <v>TIJ</v>
      </c>
      <c r="AJ7" s="25" t="str">
        <f t="shared" si="3"/>
        <v>TIJ</v>
      </c>
      <c r="AK7" s="25" t="str">
        <f t="shared" si="3"/>
        <v>TIJ</v>
      </c>
      <c r="AL7" s="25" t="str">
        <f t="shared" si="3"/>
        <v>TIJ</v>
      </c>
      <c r="AM7" s="25" t="str">
        <f t="shared" si="3"/>
        <v>TIJ</v>
      </c>
      <c r="AN7" s="25" t="str">
        <f t="shared" si="3"/>
        <v>TIJ</v>
      </c>
      <c r="AO7" s="25" t="str">
        <f t="shared" si="3"/>
        <v>TIJ</v>
      </c>
      <c r="AQ7" s="28" t="str">
        <f t="shared" si="3"/>
        <v>TIJ</v>
      </c>
      <c r="AR7" s="29" t="str">
        <f t="shared" si="3"/>
        <v>TIJ</v>
      </c>
      <c r="AT7" s="25" t="str">
        <f t="shared" si="3"/>
        <v>TIJ</v>
      </c>
      <c r="AU7" s="25" t="str">
        <f t="shared" si="3"/>
        <v>TIJ</v>
      </c>
      <c r="AV7" s="25" t="str">
        <f t="shared" si="3"/>
        <v>TIJ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0</v>
      </c>
      <c r="E9" s="40">
        <f>E11-E12</f>
        <v>0</v>
      </c>
      <c r="F9" s="40">
        <f t="shared" ref="F9:AB9" si="4">F11-F12</f>
        <v>0</v>
      </c>
      <c r="G9" s="40">
        <f>G11-G12</f>
        <v>0</v>
      </c>
      <c r="H9" s="40">
        <f t="shared" si="4"/>
        <v>0</v>
      </c>
      <c r="I9" s="40">
        <f t="shared" si="4"/>
        <v>0</v>
      </c>
      <c r="J9" s="40">
        <f t="shared" si="4"/>
        <v>0</v>
      </c>
      <c r="K9" s="40">
        <f t="shared" si="4"/>
        <v>0</v>
      </c>
      <c r="L9" s="40">
        <f t="shared" si="4"/>
        <v>0</v>
      </c>
      <c r="M9" s="40">
        <f t="shared" si="4"/>
        <v>0</v>
      </c>
      <c r="N9" s="40">
        <f t="shared" si="4"/>
        <v>0</v>
      </c>
      <c r="O9" s="40">
        <f t="shared" si="4"/>
        <v>0</v>
      </c>
      <c r="P9" s="40">
        <f t="shared" ca="1" si="4"/>
        <v>0</v>
      </c>
      <c r="Q9" s="41">
        <f t="shared" si="4"/>
        <v>0</v>
      </c>
      <c r="R9" s="40">
        <f t="shared" si="4"/>
        <v>1054.6271299999999</v>
      </c>
      <c r="S9" s="40">
        <f t="shared" si="4"/>
        <v>1441.04684</v>
      </c>
      <c r="T9" s="40">
        <f t="shared" si="4"/>
        <v>970.77980999999988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3466.4537799999998</v>
      </c>
      <c r="AD9" s="40">
        <f>AD11-AD12</f>
        <v>0</v>
      </c>
      <c r="AE9" s="40">
        <f>AE11-AE12</f>
        <v>434.60649650017973</v>
      </c>
      <c r="AF9" s="40">
        <f t="shared" ref="AF9:AR9" si="6">AF11-AF12</f>
        <v>887.07747423771968</v>
      </c>
      <c r="AG9" s="40">
        <f>AG11-AG12</f>
        <v>1226.617514548424</v>
      </c>
      <c r="AH9" s="40">
        <f t="shared" si="6"/>
        <v>1055.9534371387799</v>
      </c>
      <c r="AI9" s="40">
        <f t="shared" si="6"/>
        <v>1549.7654932649566</v>
      </c>
      <c r="AJ9" s="40">
        <f t="shared" si="6"/>
        <v>1892.191532833602</v>
      </c>
      <c r="AK9" s="40">
        <f t="shared" si="6"/>
        <v>1754.3339147923157</v>
      </c>
      <c r="AL9" s="40">
        <f t="shared" si="6"/>
        <v>2496.603439047019</v>
      </c>
      <c r="AM9" s="40">
        <f t="shared" si="6"/>
        <v>3040.7119008850823</v>
      </c>
      <c r="AN9" s="40">
        <f t="shared" si="6"/>
        <v>2607.50704491232</v>
      </c>
      <c r="AO9" s="40">
        <f t="shared" si="6"/>
        <v>3894.982915754445</v>
      </c>
      <c r="AP9" s="40">
        <f t="shared" si="6"/>
        <v>0</v>
      </c>
      <c r="AQ9" s="43">
        <f t="shared" si="6"/>
        <v>1226.617514548424</v>
      </c>
      <c r="AR9" s="44">
        <f t="shared" ca="1" si="6"/>
        <v>3604.2549224251034</v>
      </c>
      <c r="AS9" s="5"/>
      <c r="AT9" s="45" t="str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/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-0.20857170349683951</v>
      </c>
      <c r="AV9" s="45">
        <f ca="1">IFERROR(($AC9/$AR9)-1,"")</f>
        <v>-3.8232906770197306E-2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 t="str">
        <f>IFERROR(D12/D$11,"")</f>
        <v/>
      </c>
      <c r="E10" s="47" t="str">
        <f>IFERROR(E12/E$11,"")</f>
        <v/>
      </c>
      <c r="F10" s="47" t="str">
        <f>IFERROR(F12/F$11,"")</f>
        <v/>
      </c>
      <c r="G10" s="48" t="str">
        <f>IFERROR(G12/G$9,"")</f>
        <v/>
      </c>
      <c r="H10" s="48" t="str">
        <f t="shared" ref="H10:AP10" si="8">IFERROR(H12/H$9,"")</f>
        <v/>
      </c>
      <c r="I10" s="48" t="str">
        <f>IFERROR(I12/I$9,"")</f>
        <v/>
      </c>
      <c r="J10" s="48" t="str">
        <f t="shared" si="8"/>
        <v/>
      </c>
      <c r="K10" s="48" t="str">
        <f t="shared" si="8"/>
        <v/>
      </c>
      <c r="L10" s="48" t="str">
        <f t="shared" si="8"/>
        <v/>
      </c>
      <c r="M10" s="48" t="str">
        <f t="shared" si="8"/>
        <v/>
      </c>
      <c r="N10" s="48" t="str">
        <f t="shared" si="8"/>
        <v/>
      </c>
      <c r="O10" s="48" t="str">
        <f t="shared" si="8"/>
        <v/>
      </c>
      <c r="P10" s="48" t="str">
        <f t="shared" ca="1" si="8"/>
        <v/>
      </c>
      <c r="Q10" s="49" t="str">
        <f t="shared" si="8"/>
        <v/>
      </c>
      <c r="R10" s="48">
        <f t="shared" si="8"/>
        <v>-4.5996351336040457E-3</v>
      </c>
      <c r="S10" s="48">
        <f t="shared" si="8"/>
        <v>-0.10640835241691379</v>
      </c>
      <c r="T10" s="48">
        <f t="shared" si="8"/>
        <v>-2.541969841750211E-2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-5.2753407835716186E-2</v>
      </c>
      <c r="AD10" s="48" t="str">
        <f t="shared" si="8"/>
        <v/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t="str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/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0</v>
      </c>
      <c r="E11" s="40">
        <f t="shared" si="10"/>
        <v>0</v>
      </c>
      <c r="F11" s="40">
        <f t="shared" si="10"/>
        <v>0</v>
      </c>
      <c r="G11" s="40">
        <f t="shared" si="10"/>
        <v>0</v>
      </c>
      <c r="H11" s="40">
        <f t="shared" si="10"/>
        <v>0</v>
      </c>
      <c r="I11" s="40">
        <f t="shared" si="10"/>
        <v>0</v>
      </c>
      <c r="J11" s="40">
        <f t="shared" si="10"/>
        <v>0</v>
      </c>
      <c r="K11" s="40">
        <f t="shared" si="10"/>
        <v>0</v>
      </c>
      <c r="L11" s="40">
        <f t="shared" si="10"/>
        <v>0</v>
      </c>
      <c r="M11" s="40">
        <f t="shared" si="10"/>
        <v>0</v>
      </c>
      <c r="N11" s="40">
        <f t="shared" si="10"/>
        <v>0</v>
      </c>
      <c r="O11" s="40">
        <f t="shared" si="10"/>
        <v>0</v>
      </c>
      <c r="P11" s="40">
        <f ca="1">SUMIF($D$4:$O$4,"&lt;"&amp;MONTH(TODAY()),$D11:$O11)</f>
        <v>0</v>
      </c>
      <c r="Q11" s="41">
        <f t="shared" ref="Q11:AB11" si="11">Q13+Q15+Q12+Q17+Q19+Q21</f>
        <v>0</v>
      </c>
      <c r="R11" s="40">
        <f t="shared" si="11"/>
        <v>1049.7762299999999</v>
      </c>
      <c r="S11" s="40">
        <f t="shared" si="11"/>
        <v>1287.70742</v>
      </c>
      <c r="T11" s="40">
        <f t="shared" si="11"/>
        <v>946.10287999999991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3283.58653</v>
      </c>
      <c r="AD11" s="40">
        <v>0</v>
      </c>
      <c r="AE11" s="40">
        <v>434.60649650017973</v>
      </c>
      <c r="AF11" s="40">
        <v>887.07747423771968</v>
      </c>
      <c r="AG11" s="40">
        <v>1226.617514548424</v>
      </c>
      <c r="AH11" s="40">
        <v>1055.9534371387799</v>
      </c>
      <c r="AI11" s="40">
        <v>1549.7654932649566</v>
      </c>
      <c r="AJ11" s="40">
        <v>1892.191532833602</v>
      </c>
      <c r="AK11" s="40">
        <v>1754.3339147923157</v>
      </c>
      <c r="AL11" s="40">
        <v>2496.603439047019</v>
      </c>
      <c r="AM11" s="40">
        <v>3040.7119008850823</v>
      </c>
      <c r="AN11" s="40">
        <v>2607.50704491232</v>
      </c>
      <c r="AO11" s="40">
        <v>3894.982915754445</v>
      </c>
      <c r="AP11" s="5"/>
      <c r="AQ11" s="43">
        <v>1226.617514548424</v>
      </c>
      <c r="AR11" s="44">
        <f ca="1">SUMIF($AD$4:$AO$4,"&lt;"&amp;MONTH(TODAY()),$AD11:$AO11)</f>
        <v>3604.2549224251034</v>
      </c>
      <c r="AS11" s="5"/>
      <c r="AT11" s="45" t="str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/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-0.22868957211302721</v>
      </c>
      <c r="AV11" s="45">
        <f ca="1">IFERROR(($AC11/$AR11)-1,"")</f>
        <v>-8.8969398482320217E-2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f ca="1">SUMIF($D$4:$O$4,"&lt;"&amp;MONTH(TODAY()),$D12:$O12)</f>
        <v>0</v>
      </c>
      <c r="Q12" s="61">
        <v>0</v>
      </c>
      <c r="R12" s="60">
        <v>-4.8509000000000002</v>
      </c>
      <c r="S12" s="60">
        <v>-153.33941999999999</v>
      </c>
      <c r="T12" s="60">
        <v>-24.676929999999995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-182.86724999999998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f t="shared" ref="P13" ca="1" si="13">SUMIF($D$4:$O$4,"&lt;"&amp;MONTH(TODAY()),$D13:$O13)</f>
        <v>0</v>
      </c>
      <c r="Q13" s="61">
        <v>0</v>
      </c>
      <c r="R13" s="60">
        <v>1054.6271299999999</v>
      </c>
      <c r="S13" s="60">
        <v>1441.04683</v>
      </c>
      <c r="T13" s="60">
        <v>970.76717999999994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3466.4411399999999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 t="str">
        <f t="shared" ref="D14:AO14" si="14">IFERROR(D13/D$11,"")</f>
        <v/>
      </c>
      <c r="E14" s="65" t="str">
        <f t="shared" si="14"/>
        <v/>
      </c>
      <c r="F14" s="65" t="str">
        <f t="shared" si="14"/>
        <v/>
      </c>
      <c r="G14" s="65" t="str">
        <f t="shared" si="14"/>
        <v/>
      </c>
      <c r="H14" s="65" t="str">
        <f t="shared" si="14"/>
        <v/>
      </c>
      <c r="I14" s="65" t="str">
        <f t="shared" si="14"/>
        <v/>
      </c>
      <c r="J14" s="65" t="str">
        <f t="shared" si="14"/>
        <v/>
      </c>
      <c r="K14" s="65" t="str">
        <f t="shared" si="14"/>
        <v/>
      </c>
      <c r="L14" s="65" t="str">
        <f t="shared" si="14"/>
        <v/>
      </c>
      <c r="M14" s="65" t="str">
        <f t="shared" si="14"/>
        <v/>
      </c>
      <c r="N14" s="65" t="str">
        <f t="shared" si="14"/>
        <v/>
      </c>
      <c r="O14" s="65" t="str">
        <f t="shared" si="14"/>
        <v/>
      </c>
      <c r="P14" s="65" t="str">
        <f t="shared" ca="1" si="14"/>
        <v/>
      </c>
      <c r="Q14" s="66" t="str">
        <f t="shared" si="14"/>
        <v/>
      </c>
      <c r="R14" s="65">
        <f t="shared" si="14"/>
        <v>1.0046208895394781</v>
      </c>
      <c r="S14" s="65">
        <f t="shared" si="14"/>
        <v>1.1190793868377338</v>
      </c>
      <c r="T14" s="65">
        <f t="shared" si="14"/>
        <v>1.0260693636193139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1.0556874650110104</v>
      </c>
      <c r="AD14" s="65" t="str">
        <f t="shared" si="14"/>
        <v/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 t="str">
        <f>IFERROR(D15/D$11,"")</f>
        <v/>
      </c>
      <c r="E16" s="65" t="str">
        <f t="shared" ref="E16:P16" si="17">IFERROR(E15/E$11,"")</f>
        <v/>
      </c>
      <c r="F16" s="65" t="str">
        <f t="shared" si="17"/>
        <v/>
      </c>
      <c r="G16" s="65" t="str">
        <f t="shared" si="17"/>
        <v/>
      </c>
      <c r="H16" s="65" t="str">
        <f t="shared" si="17"/>
        <v/>
      </c>
      <c r="I16" s="65" t="str">
        <f t="shared" si="17"/>
        <v/>
      </c>
      <c r="J16" s="65" t="str">
        <f t="shared" si="17"/>
        <v/>
      </c>
      <c r="K16" s="65" t="str">
        <f t="shared" si="17"/>
        <v/>
      </c>
      <c r="L16" s="65" t="str">
        <f t="shared" si="17"/>
        <v/>
      </c>
      <c r="M16" s="65" t="str">
        <f t="shared" si="17"/>
        <v/>
      </c>
      <c r="N16" s="65" t="str">
        <f t="shared" si="17"/>
        <v/>
      </c>
      <c r="O16" s="65" t="str">
        <f t="shared" si="17"/>
        <v/>
      </c>
      <c r="P16" s="65" t="str">
        <f t="shared" ca="1" si="17"/>
        <v/>
      </c>
      <c r="Q16" s="66" t="str">
        <f>IFERROR(Q15/Q$11,"")</f>
        <v/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 t="str">
        <f t="shared" si="18"/>
        <v/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f t="shared" ref="P17" ca="1" si="21">SUMIF($D$4:$O$4,"&lt;"&amp;MONTH(TODAY()),$D17:$O17)</f>
        <v>0</v>
      </c>
      <c r="Q17" s="61">
        <v>0</v>
      </c>
      <c r="R17" s="60">
        <v>0</v>
      </c>
      <c r="S17" s="60">
        <v>1.0000000000000001E-5</v>
      </c>
      <c r="T17" s="60">
        <v>1.2629999999999999E-2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1.2639999999999998E-2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 t="str">
        <f>IFERROR(D17/D$11,"")</f>
        <v/>
      </c>
      <c r="E18" s="65" t="str">
        <f t="shared" ref="E18:P18" si="22">IFERROR(E17/E$11,"")</f>
        <v/>
      </c>
      <c r="F18" s="65" t="str">
        <f t="shared" si="22"/>
        <v/>
      </c>
      <c r="G18" s="65" t="str">
        <f t="shared" si="22"/>
        <v/>
      </c>
      <c r="H18" s="65" t="str">
        <f t="shared" si="22"/>
        <v/>
      </c>
      <c r="I18" s="65" t="str">
        <f t="shared" si="22"/>
        <v/>
      </c>
      <c r="J18" s="65" t="str">
        <f t="shared" si="22"/>
        <v/>
      </c>
      <c r="K18" s="65" t="str">
        <f t="shared" si="22"/>
        <v/>
      </c>
      <c r="L18" s="65" t="str">
        <f t="shared" si="22"/>
        <v/>
      </c>
      <c r="M18" s="65" t="str">
        <f t="shared" si="22"/>
        <v/>
      </c>
      <c r="N18" s="65" t="str">
        <f t="shared" si="22"/>
        <v/>
      </c>
      <c r="O18" s="65" t="str">
        <f t="shared" si="22"/>
        <v/>
      </c>
      <c r="P18" s="65" t="str">
        <f t="shared" ca="1" si="22"/>
        <v/>
      </c>
      <c r="Q18" s="66" t="str">
        <f>IFERROR(Q17/Q$11,"")</f>
        <v/>
      </c>
      <c r="R18" s="65">
        <f t="shared" ref="R18:AO18" si="23">IFERROR(R17/R$11,"")</f>
        <v>0</v>
      </c>
      <c r="S18" s="65">
        <f t="shared" si="23"/>
        <v>7.7657392080570612E-9</v>
      </c>
      <c r="T18" s="65">
        <f t="shared" si="23"/>
        <v>1.3349499580848966E-5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3.849449339774213E-6</v>
      </c>
      <c r="AD18" s="65" t="str">
        <f t="shared" si="23"/>
        <v/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 t="str">
        <f>IFERROR(D19/D$11,"")</f>
        <v/>
      </c>
      <c r="E20" s="65" t="str">
        <f t="shared" ref="E20:P20" si="27">IFERROR(E19/E$11,"")</f>
        <v/>
      </c>
      <c r="F20" s="65" t="str">
        <f t="shared" si="27"/>
        <v/>
      </c>
      <c r="G20" s="65" t="str">
        <f t="shared" si="27"/>
        <v/>
      </c>
      <c r="H20" s="65" t="str">
        <f t="shared" si="27"/>
        <v/>
      </c>
      <c r="I20" s="65" t="str">
        <f t="shared" si="27"/>
        <v/>
      </c>
      <c r="J20" s="65" t="str">
        <f t="shared" si="27"/>
        <v/>
      </c>
      <c r="K20" s="65" t="str">
        <f t="shared" si="27"/>
        <v/>
      </c>
      <c r="L20" s="65" t="str">
        <f t="shared" si="27"/>
        <v/>
      </c>
      <c r="M20" s="65" t="str">
        <f t="shared" si="27"/>
        <v/>
      </c>
      <c r="N20" s="65" t="str">
        <f t="shared" si="27"/>
        <v/>
      </c>
      <c r="O20" s="65" t="str">
        <f t="shared" si="27"/>
        <v/>
      </c>
      <c r="P20" s="65" t="str">
        <f t="shared" ca="1" si="27"/>
        <v/>
      </c>
      <c r="Q20" s="66" t="str">
        <f>IFERROR(Q19/Q$11,"")</f>
        <v/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 t="str">
        <f t="shared" si="28"/>
        <v/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 t="str">
        <f>IFERROR(D21/D$11,"")</f>
        <v/>
      </c>
      <c r="E22" s="65" t="str">
        <f t="shared" ref="E22:P22" si="31">IFERROR(E21/E$11,"")</f>
        <v/>
      </c>
      <c r="F22" s="65" t="str">
        <f t="shared" si="31"/>
        <v/>
      </c>
      <c r="G22" s="65" t="str">
        <f t="shared" si="31"/>
        <v/>
      </c>
      <c r="H22" s="65" t="str">
        <f t="shared" si="31"/>
        <v/>
      </c>
      <c r="I22" s="65" t="str">
        <f t="shared" si="31"/>
        <v/>
      </c>
      <c r="J22" s="65" t="str">
        <f t="shared" si="31"/>
        <v/>
      </c>
      <c r="K22" s="65" t="str">
        <f t="shared" si="31"/>
        <v/>
      </c>
      <c r="L22" s="65" t="str">
        <f t="shared" si="31"/>
        <v/>
      </c>
      <c r="M22" s="65" t="str">
        <f t="shared" si="31"/>
        <v/>
      </c>
      <c r="N22" s="65" t="str">
        <f t="shared" si="31"/>
        <v/>
      </c>
      <c r="O22" s="65" t="str">
        <f t="shared" si="31"/>
        <v/>
      </c>
      <c r="P22" s="65" t="str">
        <f t="shared" ca="1" si="31"/>
        <v/>
      </c>
      <c r="Q22" s="66" t="str">
        <f>IFERROR(Q21/Q$11,"")</f>
        <v/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 t="str">
        <f t="shared" si="32"/>
        <v/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0</v>
      </c>
      <c r="E23" s="75">
        <f t="shared" ref="E23:AB23" si="35">+E25+E27+E29+E33+E31</f>
        <v>0</v>
      </c>
      <c r="F23" s="75">
        <f t="shared" si="35"/>
        <v>0</v>
      </c>
      <c r="G23" s="75">
        <f t="shared" si="35"/>
        <v>0</v>
      </c>
      <c r="H23" s="75">
        <f t="shared" si="35"/>
        <v>0</v>
      </c>
      <c r="I23" s="75">
        <f t="shared" si="35"/>
        <v>0</v>
      </c>
      <c r="J23" s="75">
        <f t="shared" si="35"/>
        <v>0</v>
      </c>
      <c r="K23" s="75">
        <f t="shared" si="35"/>
        <v>0</v>
      </c>
      <c r="L23" s="75">
        <f t="shared" si="35"/>
        <v>0</v>
      </c>
      <c r="M23" s="75">
        <f>+M25+M27+M29+M33+M31</f>
        <v>0</v>
      </c>
      <c r="N23" s="75">
        <f t="shared" si="35"/>
        <v>0</v>
      </c>
      <c r="O23" s="75">
        <f t="shared" si="35"/>
        <v>-134.66529</v>
      </c>
      <c r="P23" s="75">
        <f t="shared" ca="1" si="35"/>
        <v>0</v>
      </c>
      <c r="Q23" s="76">
        <f t="shared" si="35"/>
        <v>-844.74618999999996</v>
      </c>
      <c r="R23" s="75">
        <f t="shared" si="35"/>
        <v>-1406.2390099999998</v>
      </c>
      <c r="S23" s="75">
        <f t="shared" si="35"/>
        <v>-1820.4521700000003</v>
      </c>
      <c r="T23" s="75">
        <f t="shared" si="35"/>
        <v>-2132.09782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-6203.5351899999996</v>
      </c>
      <c r="AD23" s="78">
        <v>-676.32221600000025</v>
      </c>
      <c r="AE23" s="78">
        <v>-1352.6444320000005</v>
      </c>
      <c r="AF23" s="78">
        <v>-1380.2985072640004</v>
      </c>
      <c r="AG23" s="78">
        <v>-1407.9525825280004</v>
      </c>
      <c r="AH23" s="78">
        <v>-1628.0829837920005</v>
      </c>
      <c r="AI23" s="78">
        <v>-1655.7370590560004</v>
      </c>
      <c r="AJ23" s="78">
        <v>-1711.0452095840005</v>
      </c>
      <c r="AK23" s="78">
        <v>-1766.3533601120007</v>
      </c>
      <c r="AL23" s="78">
        <v>-2042.8941127520004</v>
      </c>
      <c r="AM23" s="78">
        <v>-2042.8941127520004</v>
      </c>
      <c r="AN23" s="78">
        <v>-2042.8941127520004</v>
      </c>
      <c r="AO23" s="79">
        <v>-2042.8941127520004</v>
      </c>
      <c r="AP23" s="5"/>
      <c r="AQ23" s="80">
        <v>-1407.9525825280004</v>
      </c>
      <c r="AR23" s="81">
        <f ca="1">SUMIF($AD$4:$AO$4,"&lt;"&amp;MONTH(TODAY()),$AD23:$AO23)</f>
        <v>-6445.3007215840025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 t="str">
        <f>IFERROR(D23/D$11,"")</f>
        <v/>
      </c>
      <c r="E24" s="47" t="str">
        <f t="shared" ref="E24:P24" si="37">IFERROR(E23/E$11,"")</f>
        <v/>
      </c>
      <c r="F24" s="47" t="str">
        <f t="shared" si="37"/>
        <v/>
      </c>
      <c r="G24" s="48" t="str">
        <f t="shared" si="37"/>
        <v/>
      </c>
      <c r="H24" s="48" t="str">
        <f t="shared" si="37"/>
        <v/>
      </c>
      <c r="I24" s="48" t="str">
        <f t="shared" si="37"/>
        <v/>
      </c>
      <c r="J24" s="48" t="str">
        <f t="shared" si="37"/>
        <v/>
      </c>
      <c r="K24" s="48" t="str">
        <f t="shared" si="37"/>
        <v/>
      </c>
      <c r="L24" s="48" t="str">
        <f t="shared" si="37"/>
        <v/>
      </c>
      <c r="M24" s="48" t="str">
        <f t="shared" si="37"/>
        <v/>
      </c>
      <c r="N24" s="48" t="str">
        <f t="shared" si="37"/>
        <v/>
      </c>
      <c r="O24" s="48" t="str">
        <f t="shared" si="37"/>
        <v/>
      </c>
      <c r="P24" s="48" t="str">
        <f t="shared" ca="1" si="37"/>
        <v/>
      </c>
      <c r="Q24" s="49" t="str">
        <f>IFERROR(Q23/Q$11,"")</f>
        <v/>
      </c>
      <c r="R24" s="48">
        <f t="shared" ref="R24:AO24" si="38">IFERROR(R23/R$11,"")</f>
        <v>-1.3395607271465841</v>
      </c>
      <c r="S24" s="48">
        <f t="shared" si="38"/>
        <v>-1.4137156792961558</v>
      </c>
      <c r="T24" s="48">
        <f t="shared" si="38"/>
        <v>-2.2535581119888359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-1.8892558893521834</v>
      </c>
      <c r="AD24" s="65" t="str">
        <f t="shared" si="38"/>
        <v/>
      </c>
      <c r="AE24" s="65">
        <f t="shared" si="38"/>
        <v>-3.1123428731338376</v>
      </c>
      <c r="AF24" s="65">
        <f t="shared" si="38"/>
        <v>-1.5560067157044131</v>
      </c>
      <c r="AG24" s="65">
        <f t="shared" si="38"/>
        <v>-1.1478334247056097</v>
      </c>
      <c r="AH24" s="65">
        <f t="shared" si="38"/>
        <v>-1.5418132339276887</v>
      </c>
      <c r="AI24" s="65">
        <f t="shared" si="38"/>
        <v>-1.0683790975160952</v>
      </c>
      <c r="AJ24" s="65">
        <f t="shared" si="38"/>
        <v>-0.90426639158545941</v>
      </c>
      <c r="AK24" s="65">
        <f t="shared" si="38"/>
        <v>-1.0068512871001003</v>
      </c>
      <c r="AL24" s="65">
        <f t="shared" si="38"/>
        <v>-0.81826936581157461</v>
      </c>
      <c r="AM24" s="65">
        <f t="shared" si="38"/>
        <v>-0.67184731054506031</v>
      </c>
      <c r="AN24" s="65">
        <f t="shared" si="38"/>
        <v>-0.78346638285715342</v>
      </c>
      <c r="AO24" s="69">
        <f t="shared" si="38"/>
        <v>-0.52449372871159272</v>
      </c>
      <c r="AP24" s="5"/>
      <c r="AQ24" s="88">
        <f t="shared" ref="AQ24" si="40">IFERROR(AQ23/AQ$11,"")</f>
        <v>-1.1478334247056097</v>
      </c>
      <c r="AR24" s="89">
        <f ca="1">IFERROR(AR23/AR$11,"")</f>
        <v>-1.7882477406030195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-134.66529</v>
      </c>
      <c r="P25" s="60">
        <f ca="1">SUMIF($D$4:$O$4,"&lt;"&amp;MONTH(TODAY()),$D25:$O25)</f>
        <v>0</v>
      </c>
      <c r="Q25" s="61">
        <v>-618.61660999999992</v>
      </c>
      <c r="R25" s="60">
        <v>-1007.6871799999999</v>
      </c>
      <c r="S25" s="60">
        <v>-1333.4282100000003</v>
      </c>
      <c r="T25" s="60">
        <v>-1591.15651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-4550.8885099999998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 t="str">
        <f>IFERROR(D25/D$11,"")</f>
        <v/>
      </c>
      <c r="E26" s="65" t="str">
        <f t="shared" ref="E26:P26" si="41">IFERROR(E25/E$11,"")</f>
        <v/>
      </c>
      <c r="F26" s="65" t="str">
        <f t="shared" si="41"/>
        <v/>
      </c>
      <c r="G26" s="65" t="str">
        <f t="shared" si="41"/>
        <v/>
      </c>
      <c r="H26" s="65" t="str">
        <f t="shared" si="41"/>
        <v/>
      </c>
      <c r="I26" s="65" t="str">
        <f t="shared" si="41"/>
        <v/>
      </c>
      <c r="J26" s="65" t="str">
        <f t="shared" si="41"/>
        <v/>
      </c>
      <c r="K26" s="65" t="str">
        <f t="shared" si="41"/>
        <v/>
      </c>
      <c r="L26" s="65" t="str">
        <f t="shared" si="41"/>
        <v/>
      </c>
      <c r="M26" s="65" t="str">
        <f t="shared" si="41"/>
        <v/>
      </c>
      <c r="N26" s="65" t="str">
        <f t="shared" si="41"/>
        <v/>
      </c>
      <c r="O26" s="65" t="str">
        <f t="shared" si="41"/>
        <v/>
      </c>
      <c r="P26" s="65" t="str">
        <f t="shared" ca="1" si="41"/>
        <v/>
      </c>
      <c r="Q26" s="66" t="str">
        <f>IFERROR(Q25/Q$11,"")</f>
        <v/>
      </c>
      <c r="R26" s="65">
        <f t="shared" ref="R26:AO26" si="42">IFERROR(R25/R$11,"")</f>
        <v>-0.95990664600969289</v>
      </c>
      <c r="S26" s="65">
        <f t="shared" si="42"/>
        <v>-1.0355055731526346</v>
      </c>
      <c r="T26" s="65">
        <f t="shared" si="42"/>
        <v>-1.6818007255194067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-1.3859505356175279</v>
      </c>
      <c r="AD26" s="65" t="str">
        <f t="shared" si="42"/>
        <v/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f ca="1">SUMIF($D$4:$O$4,"&lt;"&amp;MONTH(TODAY()),$D27:$O27)</f>
        <v>0</v>
      </c>
      <c r="Q27" s="61">
        <v>-68.272990000000007</v>
      </c>
      <c r="R27" s="60">
        <v>-144.77471999999997</v>
      </c>
      <c r="S27" s="60">
        <v>-153.60278999999997</v>
      </c>
      <c r="T27" s="60">
        <v>-161.65198999999998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-528.30248999999992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 t="str">
        <f>IFERROR(D27/D$11,"")</f>
        <v/>
      </c>
      <c r="E28" s="65" t="str">
        <f t="shared" ref="E28:P28" si="45">IFERROR(E27/E$11,"")</f>
        <v/>
      </c>
      <c r="F28" s="65" t="str">
        <f t="shared" si="45"/>
        <v/>
      </c>
      <c r="G28" s="65" t="str">
        <f t="shared" si="45"/>
        <v/>
      </c>
      <c r="H28" s="65" t="str">
        <f t="shared" si="45"/>
        <v/>
      </c>
      <c r="I28" s="65" t="str">
        <f t="shared" si="45"/>
        <v/>
      </c>
      <c r="J28" s="65" t="str">
        <f t="shared" si="45"/>
        <v/>
      </c>
      <c r="K28" s="65" t="str">
        <f t="shared" si="45"/>
        <v/>
      </c>
      <c r="L28" s="65" t="str">
        <f t="shared" si="45"/>
        <v/>
      </c>
      <c r="M28" s="65" t="str">
        <f t="shared" si="45"/>
        <v/>
      </c>
      <c r="N28" s="65" t="str">
        <f t="shared" si="45"/>
        <v/>
      </c>
      <c r="O28" s="65" t="str">
        <f t="shared" si="45"/>
        <v/>
      </c>
      <c r="P28" s="65" t="str">
        <f t="shared" ca="1" si="45"/>
        <v/>
      </c>
      <c r="Q28" s="66" t="str">
        <f>IFERROR(Q27/Q$11,"")</f>
        <v/>
      </c>
      <c r="R28" s="65">
        <f t="shared" ref="R28:AO28" si="46">IFERROR(R27/R$11,"")</f>
        <v>-0.1379100763216938</v>
      </c>
      <c r="S28" s="65">
        <f t="shared" si="46"/>
        <v>-0.11928392087699548</v>
      </c>
      <c r="T28" s="65">
        <f t="shared" si="46"/>
        <v>-0.17086090045513866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-0.16089190437749784</v>
      </c>
      <c r="AD28" s="65" t="str">
        <f t="shared" si="46"/>
        <v/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 t="str">
        <f>IFERROR(D29/D$11,"")</f>
        <v/>
      </c>
      <c r="E30" s="65" t="str">
        <f t="shared" ref="E30:P30" si="49">IFERROR(E29/E$11,"")</f>
        <v/>
      </c>
      <c r="F30" s="65" t="str">
        <f t="shared" si="49"/>
        <v/>
      </c>
      <c r="G30" s="65" t="str">
        <f t="shared" si="49"/>
        <v/>
      </c>
      <c r="H30" s="65" t="str">
        <f t="shared" si="49"/>
        <v/>
      </c>
      <c r="I30" s="65" t="str">
        <f t="shared" si="49"/>
        <v/>
      </c>
      <c r="J30" s="65" t="str">
        <f t="shared" si="49"/>
        <v/>
      </c>
      <c r="K30" s="65" t="str">
        <f t="shared" si="49"/>
        <v/>
      </c>
      <c r="L30" s="65" t="str">
        <f t="shared" si="49"/>
        <v/>
      </c>
      <c r="M30" s="65" t="str">
        <f t="shared" si="49"/>
        <v/>
      </c>
      <c r="N30" s="65" t="str">
        <f t="shared" si="49"/>
        <v/>
      </c>
      <c r="O30" s="65" t="str">
        <f t="shared" si="49"/>
        <v/>
      </c>
      <c r="P30" s="65" t="str">
        <f t="shared" ca="1" si="49"/>
        <v/>
      </c>
      <c r="Q30" s="66" t="str">
        <f>IFERROR(Q29/Q$11,"")</f>
        <v/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 t="str">
        <f t="shared" si="50"/>
        <v/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f ca="1">SUMIF($D$4:$O$4,"&lt;"&amp;MONTH(TODAY()),$D31:$O31)</f>
        <v>0</v>
      </c>
      <c r="Q31" s="61">
        <v>-157.85658999999998</v>
      </c>
      <c r="R31" s="60">
        <v>-253.77711000000002</v>
      </c>
      <c r="S31" s="60">
        <v>-333.42117000000002</v>
      </c>
      <c r="T31" s="60">
        <v>-379.28932000000009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-1124.34419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 t="str">
        <f>IFERROR(D31/D$11,"")</f>
        <v/>
      </c>
      <c r="E32" s="65" t="str">
        <f t="shared" ref="E32:P32" si="53">IFERROR(E31/E$11,"")</f>
        <v/>
      </c>
      <c r="F32" s="65" t="str">
        <f t="shared" si="53"/>
        <v/>
      </c>
      <c r="G32" s="65" t="str">
        <f t="shared" si="53"/>
        <v/>
      </c>
      <c r="H32" s="65" t="str">
        <f t="shared" si="53"/>
        <v/>
      </c>
      <c r="I32" s="65" t="str">
        <f t="shared" si="53"/>
        <v/>
      </c>
      <c r="J32" s="65" t="str">
        <f t="shared" si="53"/>
        <v/>
      </c>
      <c r="K32" s="65" t="str">
        <f t="shared" si="53"/>
        <v/>
      </c>
      <c r="L32" s="65" t="str">
        <f t="shared" si="53"/>
        <v/>
      </c>
      <c r="M32" s="65" t="str">
        <f t="shared" si="53"/>
        <v/>
      </c>
      <c r="N32" s="65" t="str">
        <f t="shared" si="53"/>
        <v/>
      </c>
      <c r="O32" s="65" t="str">
        <f t="shared" si="53"/>
        <v/>
      </c>
      <c r="P32" s="65" t="str">
        <f t="shared" ca="1" si="53"/>
        <v/>
      </c>
      <c r="Q32" s="66" t="str">
        <f>IFERROR(Q31/Q$11,"")</f>
        <v/>
      </c>
      <c r="R32" s="65">
        <f t="shared" ref="R32:AO32" si="54">IFERROR(R31/R$11,"")</f>
        <v>-0.24174400481519764</v>
      </c>
      <c r="S32" s="65">
        <f t="shared" si="54"/>
        <v>-0.25892618526652589</v>
      </c>
      <c r="T32" s="65">
        <f t="shared" si="54"/>
        <v>-0.40089648601429068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-0.34241344935715767</v>
      </c>
      <c r="AD32" s="65" t="str">
        <f t="shared" si="54"/>
        <v/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 t="str">
        <f>IFERROR(D33/D$11,"")</f>
        <v/>
      </c>
      <c r="E34" s="65" t="str">
        <f t="shared" ref="E34:P34" si="57">IFERROR(E33/E$11,"")</f>
        <v/>
      </c>
      <c r="F34" s="65" t="str">
        <f t="shared" si="57"/>
        <v/>
      </c>
      <c r="G34" s="65" t="str">
        <f t="shared" si="57"/>
        <v/>
      </c>
      <c r="H34" s="65" t="str">
        <f t="shared" si="57"/>
        <v/>
      </c>
      <c r="I34" s="65" t="str">
        <f t="shared" si="57"/>
        <v/>
      </c>
      <c r="J34" s="65" t="str">
        <f t="shared" si="57"/>
        <v/>
      </c>
      <c r="K34" s="65" t="str">
        <f t="shared" si="57"/>
        <v/>
      </c>
      <c r="L34" s="65" t="str">
        <f t="shared" si="57"/>
        <v/>
      </c>
      <c r="M34" s="65" t="str">
        <f t="shared" si="57"/>
        <v/>
      </c>
      <c r="N34" s="65" t="str">
        <f t="shared" si="57"/>
        <v/>
      </c>
      <c r="O34" s="65" t="str">
        <f t="shared" si="57"/>
        <v/>
      </c>
      <c r="P34" s="65" t="str">
        <f t="shared" ca="1" si="57"/>
        <v/>
      </c>
      <c r="Q34" s="66" t="str">
        <f>IFERROR(Q33/Q$11,"")</f>
        <v/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 t="str">
        <f t="shared" si="58"/>
        <v/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0</v>
      </c>
      <c r="E35" s="104">
        <f t="shared" ref="E35:AB35" si="61">+E37+E39+E41+E43+E45</f>
        <v>0</v>
      </c>
      <c r="F35" s="104">
        <f t="shared" si="61"/>
        <v>0</v>
      </c>
      <c r="G35" s="104">
        <f t="shared" si="61"/>
        <v>0</v>
      </c>
      <c r="H35" s="104">
        <f t="shared" si="61"/>
        <v>0</v>
      </c>
      <c r="I35" s="104">
        <f t="shared" si="61"/>
        <v>0</v>
      </c>
      <c r="J35" s="104">
        <f t="shared" si="61"/>
        <v>0</v>
      </c>
      <c r="K35" s="104">
        <f t="shared" si="61"/>
        <v>-10.09</v>
      </c>
      <c r="L35" s="104">
        <f t="shared" si="61"/>
        <v>-337.98235</v>
      </c>
      <c r="M35" s="104">
        <f t="shared" si="61"/>
        <v>0</v>
      </c>
      <c r="N35" s="104">
        <f t="shared" si="61"/>
        <v>-51.710360000000001</v>
      </c>
      <c r="O35" s="104">
        <f t="shared" si="61"/>
        <v>-67.592620000000011</v>
      </c>
      <c r="P35" s="104">
        <f t="shared" ca="1" si="61"/>
        <v>0</v>
      </c>
      <c r="Q35" s="105">
        <f t="shared" si="61"/>
        <v>0</v>
      </c>
      <c r="R35" s="104">
        <f t="shared" si="61"/>
        <v>-377.43237999999997</v>
      </c>
      <c r="S35" s="104">
        <f t="shared" si="61"/>
        <v>-452.43736000000007</v>
      </c>
      <c r="T35" s="104">
        <f t="shared" si="61"/>
        <v>-478.60685000000001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-1308.47659</v>
      </c>
      <c r="AD35" s="60">
        <v>-169.08055400000006</v>
      </c>
      <c r="AE35" s="60">
        <v>-338.16110800000013</v>
      </c>
      <c r="AF35" s="60">
        <v>-345.07462681600009</v>
      </c>
      <c r="AG35" s="60">
        <v>-351.98814563200011</v>
      </c>
      <c r="AH35" s="60">
        <v>-407.02074594800013</v>
      </c>
      <c r="AI35" s="60">
        <v>-413.93426476400009</v>
      </c>
      <c r="AJ35" s="60">
        <v>-427.76130239600013</v>
      </c>
      <c r="AK35" s="60">
        <v>-441.58834002800018</v>
      </c>
      <c r="AL35" s="60">
        <v>-510.7235281880001</v>
      </c>
      <c r="AM35" s="60">
        <v>-510.7235281880001</v>
      </c>
      <c r="AN35" s="60">
        <v>-510.7235281880001</v>
      </c>
      <c r="AO35" s="64">
        <v>-510.7235281880001</v>
      </c>
      <c r="AP35" s="5"/>
      <c r="AQ35" s="95">
        <v>-351.98814563200011</v>
      </c>
      <c r="AR35" s="96">
        <f ca="1">SUMIF($AD$4:$AO$4,"&lt;"&amp;MONTH(TODAY()),$AD35:$AO35)</f>
        <v>-1611.3251803960006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 t="str">
        <f t="shared" ref="D36:AO36" si="63">IFERROR(D35/D$11,"")</f>
        <v/>
      </c>
      <c r="E36" s="47" t="str">
        <f t="shared" si="63"/>
        <v/>
      </c>
      <c r="F36" s="47" t="str">
        <f t="shared" si="63"/>
        <v/>
      </c>
      <c r="G36" s="48" t="str">
        <f t="shared" si="63"/>
        <v/>
      </c>
      <c r="H36" s="48" t="str">
        <f t="shared" si="63"/>
        <v/>
      </c>
      <c r="I36" s="48" t="str">
        <f t="shared" si="63"/>
        <v/>
      </c>
      <c r="J36" s="48" t="str">
        <f t="shared" si="63"/>
        <v/>
      </c>
      <c r="K36" s="48" t="str">
        <f t="shared" si="63"/>
        <v/>
      </c>
      <c r="L36" s="48" t="str">
        <f t="shared" si="63"/>
        <v/>
      </c>
      <c r="M36" s="48" t="str">
        <f t="shared" si="63"/>
        <v/>
      </c>
      <c r="N36" s="48" t="str">
        <f t="shared" si="63"/>
        <v/>
      </c>
      <c r="O36" s="48" t="str">
        <f t="shared" si="63"/>
        <v/>
      </c>
      <c r="P36" s="48" t="str">
        <f t="shared" ca="1" si="63"/>
        <v/>
      </c>
      <c r="Q36" s="49" t="str">
        <f t="shared" si="63"/>
        <v/>
      </c>
      <c r="R36" s="48">
        <f t="shared" si="63"/>
        <v>-0.35953603178841265</v>
      </c>
      <c r="S36" s="48">
        <f t="shared" si="63"/>
        <v>-0.35135105457418275</v>
      </c>
      <c r="T36" s="48">
        <f t="shared" si="63"/>
        <v>-0.50587188784374071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-0.39849005897828432</v>
      </c>
      <c r="AD36" s="107" t="str">
        <f t="shared" si="63"/>
        <v/>
      </c>
      <c r="AE36" s="107">
        <f t="shared" si="63"/>
        <v>-0.7780857182834594</v>
      </c>
      <c r="AF36" s="107">
        <f t="shared" si="63"/>
        <v>-0.38900167892610327</v>
      </c>
      <c r="AG36" s="107">
        <f t="shared" si="63"/>
        <v>-0.28695835617640242</v>
      </c>
      <c r="AH36" s="107">
        <f t="shared" si="63"/>
        <v>-0.38545330848192216</v>
      </c>
      <c r="AI36" s="107">
        <f t="shared" si="63"/>
        <v>-0.26709477437902379</v>
      </c>
      <c r="AJ36" s="107">
        <f t="shared" si="63"/>
        <v>-0.22606659789636485</v>
      </c>
      <c r="AK36" s="107">
        <f t="shared" si="63"/>
        <v>-0.25171282177502508</v>
      </c>
      <c r="AL36" s="107">
        <f t="shared" si="63"/>
        <v>-0.20456734145289365</v>
      </c>
      <c r="AM36" s="107">
        <f t="shared" si="63"/>
        <v>-0.16796182763626508</v>
      </c>
      <c r="AN36" s="107">
        <f t="shared" si="63"/>
        <v>-0.19586659571428836</v>
      </c>
      <c r="AO36" s="53">
        <f t="shared" si="63"/>
        <v>-0.13112343217789818</v>
      </c>
      <c r="AP36" s="56"/>
      <c r="AQ36" s="54">
        <f t="shared" ref="AQ36" si="65">IFERROR(AQ35/AQ$11,"")</f>
        <v>-0.28695835617640242</v>
      </c>
      <c r="AR36" s="55">
        <f ca="1">IFERROR(AR35/AR$11,"")</f>
        <v>-0.44706193515075487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-16.080750000000002</v>
      </c>
      <c r="P37" s="60">
        <f ca="1">SUMIF($D$4:$O$4,"&lt;"&amp;MONTH(TODAY()),$D37:$O37)</f>
        <v>0</v>
      </c>
      <c r="Q37" s="61">
        <v>0</v>
      </c>
      <c r="R37" s="60">
        <v>-286.96611999999999</v>
      </c>
      <c r="S37" s="60">
        <v>-325.21040000000005</v>
      </c>
      <c r="T37" s="60">
        <v>-316.25740000000002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-928.43391999999994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 t="str">
        <f t="shared" ref="D38:AO38" si="66">IFERROR(D37/D$11,"")</f>
        <v/>
      </c>
      <c r="E38" s="65" t="str">
        <f t="shared" si="66"/>
        <v/>
      </c>
      <c r="F38" s="65" t="str">
        <f t="shared" si="66"/>
        <v/>
      </c>
      <c r="G38" s="65" t="str">
        <f t="shared" si="66"/>
        <v/>
      </c>
      <c r="H38" s="65" t="str">
        <f t="shared" si="66"/>
        <v/>
      </c>
      <c r="I38" s="65" t="str">
        <f t="shared" si="66"/>
        <v/>
      </c>
      <c r="J38" s="65" t="str">
        <f t="shared" si="66"/>
        <v/>
      </c>
      <c r="K38" s="65" t="str">
        <f t="shared" si="66"/>
        <v/>
      </c>
      <c r="L38" s="65" t="str">
        <f t="shared" si="66"/>
        <v/>
      </c>
      <c r="M38" s="65" t="str">
        <f t="shared" si="66"/>
        <v/>
      </c>
      <c r="N38" s="65" t="str">
        <f t="shared" si="66"/>
        <v/>
      </c>
      <c r="O38" s="65" t="str">
        <f t="shared" si="66"/>
        <v/>
      </c>
      <c r="P38" s="65" t="str">
        <f t="shared" ca="1" si="66"/>
        <v/>
      </c>
      <c r="Q38" s="66" t="str">
        <f t="shared" si="66"/>
        <v/>
      </c>
      <c r="R38" s="65">
        <f t="shared" si="66"/>
        <v>-0.27335932344362568</v>
      </c>
      <c r="S38" s="65">
        <f t="shared" si="66"/>
        <v>-0.25254991541479199</v>
      </c>
      <c r="T38" s="65">
        <f t="shared" si="66"/>
        <v>-0.33427379483296787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-0.28274994781392282</v>
      </c>
      <c r="AD38" s="65" t="str">
        <f t="shared" si="66"/>
        <v/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-15.12612</v>
      </c>
      <c r="P39" s="60">
        <f ca="1">SUMIF($D$4:$O$4,"&lt;"&amp;MONTH(TODAY()),$D39:$O39)</f>
        <v>0</v>
      </c>
      <c r="Q39" s="61">
        <v>0</v>
      </c>
      <c r="R39" s="60">
        <v>-24.499719999999996</v>
      </c>
      <c r="S39" s="60">
        <v>-45.481110000000001</v>
      </c>
      <c r="T39" s="60">
        <v>-86.667040000000014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-156.64787000000001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 t="str">
        <f t="shared" ref="D40:AO40" si="69">IFERROR(D39/D$11,"")</f>
        <v/>
      </c>
      <c r="E40" s="65" t="str">
        <f t="shared" si="69"/>
        <v/>
      </c>
      <c r="F40" s="65" t="str">
        <f t="shared" si="69"/>
        <v/>
      </c>
      <c r="G40" s="65" t="str">
        <f t="shared" si="69"/>
        <v/>
      </c>
      <c r="H40" s="65" t="str">
        <f t="shared" si="69"/>
        <v/>
      </c>
      <c r="I40" s="65" t="str">
        <f t="shared" si="69"/>
        <v/>
      </c>
      <c r="J40" s="65" t="str">
        <f t="shared" si="69"/>
        <v/>
      </c>
      <c r="K40" s="65" t="str">
        <f t="shared" si="69"/>
        <v/>
      </c>
      <c r="L40" s="65" t="str">
        <f t="shared" si="69"/>
        <v/>
      </c>
      <c r="M40" s="65" t="str">
        <f t="shared" si="69"/>
        <v/>
      </c>
      <c r="N40" s="65" t="str">
        <f t="shared" si="69"/>
        <v/>
      </c>
      <c r="O40" s="65" t="str">
        <f t="shared" si="69"/>
        <v/>
      </c>
      <c r="P40" s="65" t="str">
        <f t="shared" ca="1" si="69"/>
        <v/>
      </c>
      <c r="Q40" s="66" t="str">
        <f t="shared" si="69"/>
        <v/>
      </c>
      <c r="R40" s="65">
        <f t="shared" si="69"/>
        <v>-2.3338040336462942E-2</v>
      </c>
      <c r="S40" s="65">
        <f t="shared" si="69"/>
        <v>-3.5319443915295602E-2</v>
      </c>
      <c r="T40" s="65">
        <f t="shared" si="69"/>
        <v>-9.1604244984435548E-2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-4.7706332258586774E-2</v>
      </c>
      <c r="AD40" s="65" t="str">
        <f t="shared" si="69"/>
        <v/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 t="str">
        <f t="shared" ref="D42:AO42" si="72">IFERROR(D41/D$11,"")</f>
        <v/>
      </c>
      <c r="E42" s="65" t="str">
        <f t="shared" si="72"/>
        <v/>
      </c>
      <c r="F42" s="65" t="str">
        <f t="shared" si="72"/>
        <v/>
      </c>
      <c r="G42" s="65" t="str">
        <f t="shared" si="72"/>
        <v/>
      </c>
      <c r="H42" s="65" t="str">
        <f t="shared" si="72"/>
        <v/>
      </c>
      <c r="I42" s="65" t="str">
        <f t="shared" si="72"/>
        <v/>
      </c>
      <c r="J42" s="65" t="str">
        <f t="shared" si="72"/>
        <v/>
      </c>
      <c r="K42" s="65" t="str">
        <f t="shared" si="72"/>
        <v/>
      </c>
      <c r="L42" s="65" t="str">
        <f t="shared" si="72"/>
        <v/>
      </c>
      <c r="M42" s="65" t="str">
        <f t="shared" si="72"/>
        <v/>
      </c>
      <c r="N42" s="65" t="str">
        <f t="shared" si="72"/>
        <v/>
      </c>
      <c r="O42" s="65" t="str">
        <f t="shared" si="72"/>
        <v/>
      </c>
      <c r="P42" s="65" t="str">
        <f t="shared" ca="1" si="72"/>
        <v/>
      </c>
      <c r="Q42" s="66" t="str">
        <f t="shared" si="72"/>
        <v/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 t="str">
        <f t="shared" si="72"/>
        <v/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-36.385750000000002</v>
      </c>
      <c r="P43" s="60">
        <f ca="1">SUMIF($D$4:$O$4,"&lt;"&amp;MONTH(TODAY()),$D43:$O43)</f>
        <v>0</v>
      </c>
      <c r="Q43" s="61">
        <v>0</v>
      </c>
      <c r="R43" s="60">
        <v>-65.966539999999995</v>
      </c>
      <c r="S43" s="60">
        <v>-81.745850000000004</v>
      </c>
      <c r="T43" s="60">
        <v>-75.682410000000004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-223.3948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 t="str">
        <f t="shared" ref="D44:AO44" si="75">IFERROR(D43/D$11,"")</f>
        <v/>
      </c>
      <c r="E44" s="65" t="str">
        <f t="shared" si="75"/>
        <v/>
      </c>
      <c r="F44" s="65" t="str">
        <f t="shared" si="75"/>
        <v/>
      </c>
      <c r="G44" s="65" t="str">
        <f t="shared" si="75"/>
        <v/>
      </c>
      <c r="H44" s="65" t="str">
        <f t="shared" si="75"/>
        <v/>
      </c>
      <c r="I44" s="65" t="str">
        <f t="shared" si="75"/>
        <v/>
      </c>
      <c r="J44" s="65" t="str">
        <f t="shared" si="75"/>
        <v/>
      </c>
      <c r="K44" s="65" t="str">
        <f t="shared" si="75"/>
        <v/>
      </c>
      <c r="L44" s="65" t="str">
        <f t="shared" si="75"/>
        <v/>
      </c>
      <c r="M44" s="65" t="str">
        <f t="shared" si="75"/>
        <v/>
      </c>
      <c r="N44" s="65" t="str">
        <f t="shared" si="75"/>
        <v/>
      </c>
      <c r="O44" s="65" t="str">
        <f t="shared" si="75"/>
        <v/>
      </c>
      <c r="P44" s="65" t="str">
        <f t="shared" ca="1" si="75"/>
        <v/>
      </c>
      <c r="Q44" s="66" t="str">
        <f t="shared" si="75"/>
        <v/>
      </c>
      <c r="R44" s="65">
        <f t="shared" si="75"/>
        <v>-6.2838668008324022E-2</v>
      </c>
      <c r="S44" s="65">
        <f t="shared" si="75"/>
        <v>-6.3481695244095124E-2</v>
      </c>
      <c r="T44" s="65">
        <f t="shared" si="75"/>
        <v>-7.9993848026337272E-2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-6.8033778905774722E-2</v>
      </c>
      <c r="AD44" s="65" t="str">
        <f t="shared" si="75"/>
        <v/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-10.09</v>
      </c>
      <c r="L45" s="60">
        <v>-337.98235</v>
      </c>
      <c r="M45" s="60">
        <v>0</v>
      </c>
      <c r="N45" s="60">
        <v>-51.710360000000001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 t="str">
        <f t="shared" ref="D46:AO46" si="78">IFERROR(D45/D$11,"")</f>
        <v/>
      </c>
      <c r="E46" s="65" t="str">
        <f t="shared" si="78"/>
        <v/>
      </c>
      <c r="F46" s="65" t="str">
        <f t="shared" si="78"/>
        <v/>
      </c>
      <c r="G46" s="65" t="str">
        <f t="shared" si="78"/>
        <v/>
      </c>
      <c r="H46" s="65" t="str">
        <f t="shared" si="78"/>
        <v/>
      </c>
      <c r="I46" s="65" t="str">
        <f t="shared" si="78"/>
        <v/>
      </c>
      <c r="J46" s="65" t="str">
        <f t="shared" si="78"/>
        <v/>
      </c>
      <c r="K46" s="65" t="str">
        <f t="shared" si="78"/>
        <v/>
      </c>
      <c r="L46" s="65" t="str">
        <f t="shared" si="78"/>
        <v/>
      </c>
      <c r="M46" s="65" t="str">
        <f t="shared" si="78"/>
        <v/>
      </c>
      <c r="N46" s="65" t="str">
        <f t="shared" si="78"/>
        <v/>
      </c>
      <c r="O46" s="65" t="str">
        <f t="shared" si="78"/>
        <v/>
      </c>
      <c r="P46" s="65" t="str">
        <f t="shared" ca="1" si="78"/>
        <v/>
      </c>
      <c r="Q46" s="66" t="str">
        <f t="shared" si="78"/>
        <v/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 t="str">
        <f t="shared" si="78"/>
        <v/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0</v>
      </c>
      <c r="E47" s="71">
        <f t="shared" ref="E47:AO47" si="81">E23+E35</f>
        <v>0</v>
      </c>
      <c r="F47" s="71">
        <f>F23+F35</f>
        <v>0</v>
      </c>
      <c r="G47" s="71">
        <f t="shared" si="81"/>
        <v>0</v>
      </c>
      <c r="H47" s="71">
        <f t="shared" si="81"/>
        <v>0</v>
      </c>
      <c r="I47" s="71">
        <f t="shared" si="81"/>
        <v>0</v>
      </c>
      <c r="J47" s="71">
        <f t="shared" si="81"/>
        <v>0</v>
      </c>
      <c r="K47" s="71">
        <f t="shared" si="81"/>
        <v>-10.09</v>
      </c>
      <c r="L47" s="71">
        <f t="shared" si="81"/>
        <v>-337.98235</v>
      </c>
      <c r="M47" s="71">
        <f t="shared" si="81"/>
        <v>0</v>
      </c>
      <c r="N47" s="71">
        <f t="shared" si="81"/>
        <v>-51.710360000000001</v>
      </c>
      <c r="O47" s="71">
        <f t="shared" si="81"/>
        <v>-202.25791000000001</v>
      </c>
      <c r="P47" s="71">
        <f ca="1">SUMIF($D$4:$O$4,"&lt;"&amp;MONTH(TODAY()),$D47:$O47)</f>
        <v>0</v>
      </c>
      <c r="Q47" s="109">
        <f t="shared" si="81"/>
        <v>-844.74618999999996</v>
      </c>
      <c r="R47" s="71">
        <f t="shared" si="81"/>
        <v>-1783.6713899999997</v>
      </c>
      <c r="S47" s="71">
        <f t="shared" si="81"/>
        <v>-2272.8895300000004</v>
      </c>
      <c r="T47" s="71">
        <f t="shared" si="81"/>
        <v>-2610.7046700000001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-7512.0117799999998</v>
      </c>
      <c r="AD47" s="110">
        <f t="shared" si="81"/>
        <v>-845.40277000000037</v>
      </c>
      <c r="AE47" s="110">
        <f t="shared" si="81"/>
        <v>-1690.8055400000007</v>
      </c>
      <c r="AF47" s="110">
        <f t="shared" si="81"/>
        <v>-1725.3731340800005</v>
      </c>
      <c r="AG47" s="110">
        <f t="shared" si="81"/>
        <v>-1759.9407281600006</v>
      </c>
      <c r="AH47" s="110">
        <f t="shared" si="81"/>
        <v>-2035.1037297400007</v>
      </c>
      <c r="AI47" s="110">
        <f t="shared" si="81"/>
        <v>-2069.6713238200005</v>
      </c>
      <c r="AJ47" s="110">
        <f t="shared" si="81"/>
        <v>-2138.8065119800008</v>
      </c>
      <c r="AK47" s="110">
        <f t="shared" si="81"/>
        <v>-2207.9417001400006</v>
      </c>
      <c r="AL47" s="110">
        <f t="shared" si="81"/>
        <v>-2553.6176409400005</v>
      </c>
      <c r="AM47" s="110">
        <f t="shared" si="81"/>
        <v>-2553.6176409400005</v>
      </c>
      <c r="AN47" s="110">
        <f t="shared" si="81"/>
        <v>-2553.6176409400005</v>
      </c>
      <c r="AO47" s="111">
        <f t="shared" si="81"/>
        <v>-2553.6176409400005</v>
      </c>
      <c r="AP47" s="5"/>
      <c r="AQ47" s="112">
        <f t="shared" ref="AQ47" si="83">AQ23+AQ35</f>
        <v>-1759.9407281600006</v>
      </c>
      <c r="AR47" s="111">
        <f ca="1">AR23+AR35</f>
        <v>-8056.6259019800036</v>
      </c>
      <c r="AS47" s="5"/>
      <c r="AT47" s="45" t="str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/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0.48340488303231899</v>
      </c>
      <c r="AV47" s="45">
        <f ca="1">IFERROR(($AC47/$AR47)-1,"")</f>
        <v>-6.7598288490242409E-2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 t="e">
        <f t="shared" ref="D48:AO48" si="84">D47/D11</f>
        <v>#DIV/0!</v>
      </c>
      <c r="E48" s="114" t="e">
        <f t="shared" si="84"/>
        <v>#DIV/0!</v>
      </c>
      <c r="F48" s="114" t="e">
        <f t="shared" si="84"/>
        <v>#DIV/0!</v>
      </c>
      <c r="G48" s="115" t="e">
        <f t="shared" si="84"/>
        <v>#DIV/0!</v>
      </c>
      <c r="H48" s="115" t="e">
        <f t="shared" si="84"/>
        <v>#DIV/0!</v>
      </c>
      <c r="I48" s="115" t="e">
        <f t="shared" si="84"/>
        <v>#DIV/0!</v>
      </c>
      <c r="J48" s="115" t="e">
        <f t="shared" si="84"/>
        <v>#DIV/0!</v>
      </c>
      <c r="K48" s="115" t="e">
        <f t="shared" si="84"/>
        <v>#DIV/0!</v>
      </c>
      <c r="L48" s="115" t="e">
        <f t="shared" si="84"/>
        <v>#DIV/0!</v>
      </c>
      <c r="M48" s="115" t="e">
        <f t="shared" si="84"/>
        <v>#DIV/0!</v>
      </c>
      <c r="N48" s="115" t="e">
        <f t="shared" si="84"/>
        <v>#DIV/0!</v>
      </c>
      <c r="O48" s="115" t="e">
        <f t="shared" si="84"/>
        <v>#DIV/0!</v>
      </c>
      <c r="P48" s="115" t="e">
        <f t="shared" ca="1" si="84"/>
        <v>#DIV/0!</v>
      </c>
      <c r="Q48" s="116" t="e">
        <f t="shared" si="84"/>
        <v>#DIV/0!</v>
      </c>
      <c r="R48" s="115">
        <f t="shared" si="84"/>
        <v>-1.6990967589349968</v>
      </c>
      <c r="S48" s="115">
        <f t="shared" si="84"/>
        <v>-1.7650667338703387</v>
      </c>
      <c r="T48" s="115">
        <f t="shared" si="84"/>
        <v>-2.7594299998325766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-2.2877459483304676</v>
      </c>
      <c r="AD48" s="115" t="e">
        <f t="shared" si="84"/>
        <v>#DIV/0!</v>
      </c>
      <c r="AE48" s="115">
        <f t="shared" si="84"/>
        <v>-3.8904285914172974</v>
      </c>
      <c r="AF48" s="115">
        <f t="shared" si="84"/>
        <v>-1.9450083946305163</v>
      </c>
      <c r="AG48" s="115">
        <f t="shared" si="84"/>
        <v>-1.4347917808820121</v>
      </c>
      <c r="AH48" s="115">
        <f t="shared" si="84"/>
        <v>-1.9272665424096109</v>
      </c>
      <c r="AI48" s="115">
        <f t="shared" si="84"/>
        <v>-1.3354738718951189</v>
      </c>
      <c r="AJ48" s="115">
        <f t="shared" si="84"/>
        <v>-1.1303329894818244</v>
      </c>
      <c r="AK48" s="115">
        <f t="shared" si="84"/>
        <v>-1.2585641088751252</v>
      </c>
      <c r="AL48" s="115">
        <f t="shared" si="84"/>
        <v>-1.0228367072644682</v>
      </c>
      <c r="AM48" s="115">
        <f t="shared" si="84"/>
        <v>-0.8398091381813253</v>
      </c>
      <c r="AN48" s="115">
        <f t="shared" si="84"/>
        <v>-0.97933297857144175</v>
      </c>
      <c r="AO48" s="118">
        <f t="shared" si="84"/>
        <v>-0.65561716088949096</v>
      </c>
      <c r="AP48" s="119"/>
      <c r="AQ48" s="120">
        <f>AQ47/AQ11</f>
        <v>-1.4347917808820121</v>
      </c>
      <c r="AR48" s="118">
        <f ca="1">AR47/AR11</f>
        <v>-2.2353096757537747</v>
      </c>
      <c r="AS48" s="121"/>
      <c r="AT48" s="45" t="str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/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1.3246382189505645</v>
      </c>
      <c r="AV48" s="45">
        <f ca="1">IF($AR48&lt;&gt;0,IFERROR(($AR48-$AC48),""),"")</f>
        <v>5.2436272576692922E-2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0</v>
      </c>
      <c r="E49" s="125">
        <f t="shared" si="86"/>
        <v>0</v>
      </c>
      <c r="F49" s="125">
        <f t="shared" si="86"/>
        <v>0</v>
      </c>
      <c r="G49" s="125">
        <f t="shared" si="86"/>
        <v>0</v>
      </c>
      <c r="H49" s="125">
        <f t="shared" si="86"/>
        <v>0</v>
      </c>
      <c r="I49" s="125">
        <f t="shared" si="86"/>
        <v>0</v>
      </c>
      <c r="J49" s="125">
        <f t="shared" si="86"/>
        <v>0</v>
      </c>
      <c r="K49" s="125">
        <f t="shared" si="86"/>
        <v>0</v>
      </c>
      <c r="L49" s="125">
        <f t="shared" si="86"/>
        <v>0</v>
      </c>
      <c r="M49" s="125">
        <f t="shared" si="86"/>
        <v>0</v>
      </c>
      <c r="N49" s="125">
        <f t="shared" si="86"/>
        <v>0</v>
      </c>
      <c r="O49" s="125">
        <f t="shared" si="86"/>
        <v>-60</v>
      </c>
      <c r="P49" s="125">
        <f ca="1">SUMIF($D$4:$O$4,"&lt;"&amp;MONTH(TODAY()),$D49:$O49)</f>
        <v>0</v>
      </c>
      <c r="Q49" s="126">
        <f t="shared" ref="Q49:AB49" si="87">Q52+Q58+Q64+Q68</f>
        <v>0</v>
      </c>
      <c r="R49" s="125">
        <f t="shared" si="87"/>
        <v>-821.44399999999996</v>
      </c>
      <c r="S49" s="125">
        <f t="shared" si="87"/>
        <v>-2074.7073999999998</v>
      </c>
      <c r="T49" s="125">
        <f t="shared" si="87"/>
        <v>-1826.4164599999999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-4722.5678599999992</v>
      </c>
      <c r="AD49" s="128">
        <v>0</v>
      </c>
      <c r="AE49" s="128">
        <v>-166.88889465606903</v>
      </c>
      <c r="AF49" s="128">
        <v>-340.63775010728438</v>
      </c>
      <c r="AG49" s="128">
        <v>-471.02112558659479</v>
      </c>
      <c r="AH49" s="128">
        <v>-405.48611986129151</v>
      </c>
      <c r="AI49" s="128">
        <v>-595.10994941374338</v>
      </c>
      <c r="AJ49" s="128">
        <v>-726.60154860810314</v>
      </c>
      <c r="AK49" s="128">
        <v>-673.66422328024919</v>
      </c>
      <c r="AL49" s="128">
        <v>-958.69572059405527</v>
      </c>
      <c r="AM49" s="128">
        <v>-1167.6333699398717</v>
      </c>
      <c r="AN49" s="128">
        <v>-1001.2827052463309</v>
      </c>
      <c r="AO49" s="129">
        <v>-1495.673439649707</v>
      </c>
      <c r="AP49" s="121"/>
      <c r="AQ49" s="130">
        <v>-471.02112558659479</v>
      </c>
      <c r="AR49" s="131">
        <f ca="1">SUMIF($AD$4:$AO$4,"&lt;"&amp;MONTH(TODAY()),$AD49:$AO49)</f>
        <v>-1384.0338902112399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 t="str">
        <f>IFERROR(D49/D$11,"")</f>
        <v/>
      </c>
      <c r="E50" s="140" t="str">
        <f t="shared" ref="E50:P50" si="89">IFERROR(E49/E$11,"")</f>
        <v/>
      </c>
      <c r="F50" s="140" t="str">
        <f t="shared" si="89"/>
        <v/>
      </c>
      <c r="G50" s="141" t="str">
        <f t="shared" si="89"/>
        <v/>
      </c>
      <c r="H50" s="141" t="str">
        <f t="shared" si="89"/>
        <v/>
      </c>
      <c r="I50" s="141" t="str">
        <f t="shared" si="89"/>
        <v/>
      </c>
      <c r="J50" s="141" t="str">
        <f t="shared" si="89"/>
        <v/>
      </c>
      <c r="K50" s="141" t="str">
        <f t="shared" si="89"/>
        <v/>
      </c>
      <c r="L50" s="141" t="str">
        <f t="shared" si="89"/>
        <v/>
      </c>
      <c r="M50" s="141" t="str">
        <f t="shared" si="89"/>
        <v/>
      </c>
      <c r="N50" s="141" t="str">
        <f t="shared" si="89"/>
        <v/>
      </c>
      <c r="O50" s="141" t="str">
        <f t="shared" si="89"/>
        <v/>
      </c>
      <c r="P50" s="141" t="str">
        <f t="shared" ca="1" si="89"/>
        <v/>
      </c>
      <c r="Q50" s="142" t="str">
        <f>IFERROR(Q49/Q$11,"")</f>
        <v/>
      </c>
      <c r="R50" s="141">
        <f t="shared" ref="R50:AO50" si="90">IFERROR(R49/R$11,"")</f>
        <v>-0.78249437977844094</v>
      </c>
      <c r="S50" s="141">
        <f t="shared" si="90"/>
        <v>-1.611163660142612</v>
      </c>
      <c r="T50" s="141">
        <f t="shared" si="90"/>
        <v>-1.9304628477613344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-1.4382346305946136</v>
      </c>
      <c r="AD50" s="144" t="str">
        <f t="shared" si="90"/>
        <v/>
      </c>
      <c r="AE50" s="144">
        <f t="shared" si="90"/>
        <v>-0.38400000000000001</v>
      </c>
      <c r="AF50" s="144">
        <f t="shared" si="90"/>
        <v>-0.38400000000000001</v>
      </c>
      <c r="AG50" s="144">
        <f t="shared" si="90"/>
        <v>-0.38400000000000001</v>
      </c>
      <c r="AH50" s="144">
        <f t="shared" si="90"/>
        <v>-0.38400000000000001</v>
      </c>
      <c r="AI50" s="144">
        <f t="shared" si="90"/>
        <v>-0.38400000000000001</v>
      </c>
      <c r="AJ50" s="144">
        <f t="shared" si="90"/>
        <v>-0.38400000000000001</v>
      </c>
      <c r="AK50" s="144">
        <f t="shared" si="90"/>
        <v>-0.38400000000000001</v>
      </c>
      <c r="AL50" s="144">
        <f t="shared" si="90"/>
        <v>-0.38400000000000001</v>
      </c>
      <c r="AM50" s="144">
        <f t="shared" si="90"/>
        <v>-0.38400000000000006</v>
      </c>
      <c r="AN50" s="144">
        <f t="shared" si="90"/>
        <v>-0.38400000000000001</v>
      </c>
      <c r="AO50" s="145">
        <f t="shared" si="90"/>
        <v>-0.38400000000000001</v>
      </c>
      <c r="AP50" s="56"/>
      <c r="AQ50" s="146">
        <f t="shared" ref="AQ50" si="92">IFERROR(AQ49/AQ$11,"")</f>
        <v>-0.38400000000000001</v>
      </c>
      <c r="AR50" s="147">
        <f ca="1">IFERROR(AR49/AR$11,"")</f>
        <v>-0.38400000000000006</v>
      </c>
      <c r="AS50" s="5"/>
      <c r="AT50" s="45" t="str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/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1.5464628477613345</v>
      </c>
      <c r="AV50" s="45">
        <f ca="1">IF($AR50&lt;&gt;0,IFERROR(($AR50-$AC50),""),"")</f>
        <v>1.0542346305946135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 t="str">
        <f t="shared" ref="D51:E51" si="93">IFERROR(D52/D$11,"")</f>
        <v/>
      </c>
      <c r="E51" s="151" t="str">
        <f t="shared" si="93"/>
        <v/>
      </c>
      <c r="F51" s="151" t="str">
        <f>IFERROR(F52/F$11,"")</f>
        <v/>
      </c>
      <c r="G51" s="151" t="str">
        <f t="shared" ref="G51:AO51" si="94">IFERROR(G52/G$11,"")</f>
        <v/>
      </c>
      <c r="H51" s="151" t="str">
        <f t="shared" si="94"/>
        <v/>
      </c>
      <c r="I51" s="151" t="str">
        <f t="shared" si="94"/>
        <v/>
      </c>
      <c r="J51" s="151" t="str">
        <f t="shared" si="94"/>
        <v/>
      </c>
      <c r="K51" s="151" t="str">
        <f t="shared" si="94"/>
        <v/>
      </c>
      <c r="L51" s="151" t="str">
        <f t="shared" si="94"/>
        <v/>
      </c>
      <c r="M51" s="151" t="str">
        <f t="shared" si="94"/>
        <v/>
      </c>
      <c r="N51" s="151" t="str">
        <f t="shared" si="94"/>
        <v/>
      </c>
      <c r="O51" s="151" t="str">
        <f t="shared" si="94"/>
        <v/>
      </c>
      <c r="P51" s="151" t="str">
        <f t="shared" ca="1" si="94"/>
        <v/>
      </c>
      <c r="Q51" s="152" t="str">
        <f t="shared" si="94"/>
        <v/>
      </c>
      <c r="R51" s="151">
        <f t="shared" si="94"/>
        <v>-0.25952578484273742</v>
      </c>
      <c r="S51" s="151">
        <f t="shared" si="94"/>
        <v>-0.17214397972483533</v>
      </c>
      <c r="T51" s="151">
        <f t="shared" si="94"/>
        <v>-0.27322196715012653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-0.22920400090689863</v>
      </c>
      <c r="AD51" s="154" t="str">
        <f t="shared" si="94"/>
        <v/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t="str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/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0</v>
      </c>
      <c r="F52" s="156">
        <f t="shared" si="95"/>
        <v>0</v>
      </c>
      <c r="G52" s="156">
        <f t="shared" si="95"/>
        <v>0</v>
      </c>
      <c r="H52" s="156">
        <f t="shared" si="95"/>
        <v>0</v>
      </c>
      <c r="I52" s="156">
        <f t="shared" si="95"/>
        <v>0</v>
      </c>
      <c r="J52" s="156">
        <f t="shared" si="95"/>
        <v>0</v>
      </c>
      <c r="K52" s="156">
        <f t="shared" si="95"/>
        <v>0</v>
      </c>
      <c r="L52" s="156">
        <f t="shared" si="95"/>
        <v>0</v>
      </c>
      <c r="M52" s="156">
        <f t="shared" si="95"/>
        <v>0</v>
      </c>
      <c r="N52" s="156">
        <f t="shared" si="95"/>
        <v>0</v>
      </c>
      <c r="O52" s="156">
        <f t="shared" si="95"/>
        <v>0</v>
      </c>
      <c r="P52" s="156">
        <f ca="1">SUMIF($D$4:$O$4,"&lt;"&amp;MONTH(TODAY()),$D52:$O52)</f>
        <v>0</v>
      </c>
      <c r="Q52" s="157">
        <f t="shared" ref="Q52:AB52" si="96">+Q53+Q55</f>
        <v>0</v>
      </c>
      <c r="R52" s="156">
        <f t="shared" si="96"/>
        <v>-272.44400000000002</v>
      </c>
      <c r="S52" s="156">
        <f t="shared" si="96"/>
        <v>-221.67108000000002</v>
      </c>
      <c r="T52" s="156">
        <f t="shared" si="96"/>
        <v>-258.49609000000009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-752.61117000000013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t="str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/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-28.543749999999999</v>
      </c>
      <c r="T53" s="156">
        <v>-74.264060000000057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-102.80781000000006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 t="str">
        <f>IFERROR(D53/D$11,"")</f>
        <v/>
      </c>
      <c r="E54" s="151" t="str">
        <f t="shared" ref="E54:P54" si="99">IFERROR(E53/E$11,"")</f>
        <v/>
      </c>
      <c r="F54" s="151" t="str">
        <f t="shared" si="99"/>
        <v/>
      </c>
      <c r="G54" s="151" t="str">
        <f t="shared" si="99"/>
        <v/>
      </c>
      <c r="H54" s="151" t="str">
        <f t="shared" si="99"/>
        <v/>
      </c>
      <c r="I54" s="151" t="str">
        <f t="shared" si="99"/>
        <v/>
      </c>
      <c r="J54" s="151" t="str">
        <f t="shared" si="99"/>
        <v/>
      </c>
      <c r="K54" s="151" t="str">
        <f t="shared" si="99"/>
        <v/>
      </c>
      <c r="L54" s="151" t="str">
        <f t="shared" si="99"/>
        <v/>
      </c>
      <c r="M54" s="151" t="str">
        <f t="shared" si="99"/>
        <v/>
      </c>
      <c r="N54" s="151" t="str">
        <f t="shared" si="99"/>
        <v/>
      </c>
      <c r="O54" s="151" t="str">
        <f t="shared" si="99"/>
        <v/>
      </c>
      <c r="P54" s="151" t="str">
        <f t="shared" ca="1" si="99"/>
        <v/>
      </c>
      <c r="Q54" s="152" t="str">
        <f>IFERROR(Q53/Q$11,"")</f>
        <v/>
      </c>
      <c r="R54" s="151">
        <f t="shared" ref="R54:AO54" si="100">IFERROR(R53/R$11,"")</f>
        <v>0</v>
      </c>
      <c r="S54" s="151">
        <f t="shared" si="100"/>
        <v>-2.2166331851997872E-2</v>
      </c>
      <c r="T54" s="151">
        <f t="shared" si="100"/>
        <v>-7.8494698166440488E-2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-3.1309608886719381E-2</v>
      </c>
      <c r="AD54" s="154" t="str">
        <f t="shared" si="100"/>
        <v/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0</v>
      </c>
      <c r="E55" s="15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0</v>
      </c>
      <c r="M55" s="156">
        <v>0</v>
      </c>
      <c r="N55" s="156">
        <v>0</v>
      </c>
      <c r="O55" s="156">
        <v>0</v>
      </c>
      <c r="P55" s="156">
        <f ca="1">SUMIF($D$4:$O$4,"&lt;"&amp;MONTH(TODAY()),$D55:$O55)</f>
        <v>0</v>
      </c>
      <c r="Q55" s="157">
        <v>0</v>
      </c>
      <c r="R55" s="156">
        <v>-272.44400000000002</v>
      </c>
      <c r="S55" s="156">
        <v>-193.12733000000003</v>
      </c>
      <c r="T55" s="156">
        <v>-184.23203000000001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-649.80336000000011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 t="str">
        <f>IFERROR(D55/D$11,"")</f>
        <v/>
      </c>
      <c r="E56" s="151" t="str">
        <f t="shared" ref="E56:P56" si="103">IFERROR(E55/E$11,"")</f>
        <v/>
      </c>
      <c r="F56" s="151" t="str">
        <f t="shared" si="103"/>
        <v/>
      </c>
      <c r="G56" s="151" t="str">
        <f t="shared" si="103"/>
        <v/>
      </c>
      <c r="H56" s="151" t="str">
        <f t="shared" si="103"/>
        <v/>
      </c>
      <c r="I56" s="151" t="str">
        <f t="shared" si="103"/>
        <v/>
      </c>
      <c r="J56" s="151" t="str">
        <f t="shared" si="103"/>
        <v/>
      </c>
      <c r="K56" s="151" t="str">
        <f t="shared" si="103"/>
        <v/>
      </c>
      <c r="L56" s="151" t="str">
        <f t="shared" si="103"/>
        <v/>
      </c>
      <c r="M56" s="151" t="str">
        <f t="shared" si="103"/>
        <v/>
      </c>
      <c r="N56" s="151" t="str">
        <f t="shared" si="103"/>
        <v/>
      </c>
      <c r="O56" s="151" t="str">
        <f t="shared" si="103"/>
        <v/>
      </c>
      <c r="P56" s="151" t="str">
        <f t="shared" ca="1" si="103"/>
        <v/>
      </c>
      <c r="Q56" s="152" t="str">
        <f>IFERROR(Q55/Q$11,"")</f>
        <v/>
      </c>
      <c r="R56" s="151">
        <f t="shared" ref="R56:AO56" si="104">IFERROR(R55/R$11,"")</f>
        <v>-0.25952578484273742</v>
      </c>
      <c r="S56" s="151">
        <f t="shared" si="104"/>
        <v>-0.14997764787283749</v>
      </c>
      <c r="T56" s="151">
        <f t="shared" si="104"/>
        <v>-0.19472726898368603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-0.19789439202017925</v>
      </c>
      <c r="AD56" s="154" t="str">
        <f t="shared" si="104"/>
        <v/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 t="str">
        <f t="shared" ref="D57:AO57" si="107">IFERROR(D58/D$11,"")</f>
        <v/>
      </c>
      <c r="E57" s="151" t="str">
        <f t="shared" si="107"/>
        <v/>
      </c>
      <c r="F57" s="151" t="str">
        <f t="shared" si="107"/>
        <v/>
      </c>
      <c r="G57" s="151" t="str">
        <f t="shared" si="107"/>
        <v/>
      </c>
      <c r="H57" s="151" t="str">
        <f t="shared" si="107"/>
        <v/>
      </c>
      <c r="I57" s="151" t="str">
        <f t="shared" si="107"/>
        <v/>
      </c>
      <c r="J57" s="151" t="str">
        <f t="shared" si="107"/>
        <v/>
      </c>
      <c r="K57" s="151" t="str">
        <f t="shared" si="107"/>
        <v/>
      </c>
      <c r="L57" s="151" t="str">
        <f t="shared" si="107"/>
        <v/>
      </c>
      <c r="M57" s="151" t="str">
        <f t="shared" si="107"/>
        <v/>
      </c>
      <c r="N57" s="151" t="str">
        <f t="shared" si="107"/>
        <v/>
      </c>
      <c r="O57" s="151" t="str">
        <f t="shared" si="107"/>
        <v/>
      </c>
      <c r="P57" s="151" t="str">
        <f t="shared" ca="1" si="107"/>
        <v/>
      </c>
      <c r="Q57" s="152" t="str">
        <f t="shared" si="107"/>
        <v/>
      </c>
      <c r="R57" s="151">
        <f t="shared" si="107"/>
        <v>-0.52296859493570358</v>
      </c>
      <c r="S57" s="151">
        <f t="shared" si="107"/>
        <v>-7.8278651217215167E-2</v>
      </c>
      <c r="T57" s="151">
        <f t="shared" si="107"/>
        <v>-0.79032376478972355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-0.42561009957608759</v>
      </c>
      <c r="AD57" s="154" t="str">
        <f t="shared" si="107"/>
        <v/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t="str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/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0</v>
      </c>
      <c r="E58" s="156">
        <f t="shared" ref="E58:AB58" si="108">+E59+E61</f>
        <v>0</v>
      </c>
      <c r="F58" s="156">
        <f t="shared" si="108"/>
        <v>0</v>
      </c>
      <c r="G58" s="156">
        <f t="shared" si="108"/>
        <v>0</v>
      </c>
      <c r="H58" s="156">
        <f t="shared" si="108"/>
        <v>0</v>
      </c>
      <c r="I58" s="156">
        <f t="shared" si="108"/>
        <v>0</v>
      </c>
      <c r="J58" s="156">
        <f t="shared" si="108"/>
        <v>0</v>
      </c>
      <c r="K58" s="156">
        <f t="shared" si="108"/>
        <v>0</v>
      </c>
      <c r="L58" s="156">
        <f t="shared" si="108"/>
        <v>0</v>
      </c>
      <c r="M58" s="156">
        <f t="shared" si="108"/>
        <v>0</v>
      </c>
      <c r="N58" s="156">
        <f t="shared" si="108"/>
        <v>0</v>
      </c>
      <c r="O58" s="156">
        <f t="shared" si="108"/>
        <v>0</v>
      </c>
      <c r="P58" s="156">
        <f t="shared" ca="1" si="108"/>
        <v>0</v>
      </c>
      <c r="Q58" s="157">
        <f t="shared" si="108"/>
        <v>0</v>
      </c>
      <c r="R58" s="156">
        <f t="shared" si="108"/>
        <v>-549</v>
      </c>
      <c r="S58" s="156">
        <f t="shared" si="108"/>
        <v>-100.8</v>
      </c>
      <c r="T58" s="156">
        <f t="shared" si="108"/>
        <v>-747.72758999999996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-1397.5275899999999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0</v>
      </c>
      <c r="Q59" s="157">
        <v>0</v>
      </c>
      <c r="R59" s="156">
        <v>0</v>
      </c>
      <c r="S59" s="156">
        <v>0</v>
      </c>
      <c r="T59" s="156">
        <v>-721.52758999999992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-721.52758999999992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 t="str">
        <f>IFERROR(D59/D$11,"")</f>
        <v/>
      </c>
      <c r="E60" s="151" t="str">
        <f t="shared" ref="E60:P60" si="110">IFERROR(E59/E$11,"")</f>
        <v/>
      </c>
      <c r="F60" s="151" t="str">
        <f t="shared" si="110"/>
        <v/>
      </c>
      <c r="G60" s="151" t="str">
        <f t="shared" si="110"/>
        <v/>
      </c>
      <c r="H60" s="151" t="str">
        <f t="shared" si="110"/>
        <v/>
      </c>
      <c r="I60" s="151" t="str">
        <f t="shared" si="110"/>
        <v/>
      </c>
      <c r="J60" s="151" t="str">
        <f t="shared" si="110"/>
        <v/>
      </c>
      <c r="K60" s="151" t="str">
        <f t="shared" si="110"/>
        <v/>
      </c>
      <c r="L60" s="151" t="str">
        <f t="shared" si="110"/>
        <v/>
      </c>
      <c r="M60" s="151" t="str">
        <f t="shared" si="110"/>
        <v/>
      </c>
      <c r="N60" s="151" t="str">
        <f t="shared" si="110"/>
        <v/>
      </c>
      <c r="O60" s="151" t="str">
        <f t="shared" si="110"/>
        <v/>
      </c>
      <c r="P60" s="151" t="str">
        <f t="shared" ca="1" si="110"/>
        <v/>
      </c>
      <c r="Q60" s="152" t="str">
        <f>IFERROR(Q59/Q$11,"")</f>
        <v/>
      </c>
      <c r="R60" s="151">
        <f t="shared" ref="R60:AO60" si="111">IFERROR(R59/R$11,"")</f>
        <v>0</v>
      </c>
      <c r="S60" s="151">
        <f t="shared" si="111"/>
        <v>0</v>
      </c>
      <c r="T60" s="151">
        <f t="shared" si="111"/>
        <v>-0.76263121617386898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-0.21973765070841605</v>
      </c>
      <c r="AD60" s="154" t="str">
        <f t="shared" si="111"/>
        <v/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0</v>
      </c>
      <c r="E61" s="156">
        <v>0</v>
      </c>
      <c r="F61" s="156">
        <v>0</v>
      </c>
      <c r="G61" s="156">
        <v>0</v>
      </c>
      <c r="H61" s="156">
        <v>0</v>
      </c>
      <c r="I61" s="156">
        <v>0</v>
      </c>
      <c r="J61" s="156">
        <v>0</v>
      </c>
      <c r="K61" s="156">
        <v>0</v>
      </c>
      <c r="L61" s="156">
        <v>0</v>
      </c>
      <c r="M61" s="156">
        <v>0</v>
      </c>
      <c r="N61" s="156">
        <v>0</v>
      </c>
      <c r="O61" s="156">
        <v>0</v>
      </c>
      <c r="P61" s="156">
        <f ca="1">SUMIF($D$4:$O$4,"&lt;"&amp;MONTH(TODAY()),$D61:$O61)</f>
        <v>0</v>
      </c>
      <c r="Q61" s="157">
        <v>0</v>
      </c>
      <c r="R61" s="156">
        <v>-549</v>
      </c>
      <c r="S61" s="156">
        <v>-100.8</v>
      </c>
      <c r="T61" s="156">
        <v>-26.2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-676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 t="str">
        <f t="shared" ref="D62:AO62" si="114">IFERROR(D61/D$11,"")</f>
        <v/>
      </c>
      <c r="E62" s="151" t="str">
        <f t="shared" si="114"/>
        <v/>
      </c>
      <c r="F62" s="151" t="str">
        <f t="shared" si="114"/>
        <v/>
      </c>
      <c r="G62" s="151" t="str">
        <f t="shared" si="114"/>
        <v/>
      </c>
      <c r="H62" s="151" t="str">
        <f t="shared" si="114"/>
        <v/>
      </c>
      <c r="I62" s="151" t="str">
        <f t="shared" si="114"/>
        <v/>
      </c>
      <c r="J62" s="151" t="str">
        <f t="shared" si="114"/>
        <v/>
      </c>
      <c r="K62" s="151" t="str">
        <f t="shared" si="114"/>
        <v/>
      </c>
      <c r="L62" s="151" t="str">
        <f t="shared" si="114"/>
        <v/>
      </c>
      <c r="M62" s="151" t="str">
        <f t="shared" si="114"/>
        <v/>
      </c>
      <c r="N62" s="151" t="str">
        <f t="shared" si="114"/>
        <v/>
      </c>
      <c r="O62" s="151" t="str">
        <f t="shared" si="114"/>
        <v/>
      </c>
      <c r="P62" s="151" t="str">
        <f t="shared" ca="1" si="114"/>
        <v/>
      </c>
      <c r="Q62" s="152" t="str">
        <f t="shared" si="114"/>
        <v/>
      </c>
      <c r="R62" s="151">
        <f t="shared" si="114"/>
        <v>-0.52296859493570358</v>
      </c>
      <c r="S62" s="151">
        <f t="shared" si="114"/>
        <v>-7.8278651217215167E-2</v>
      </c>
      <c r="T62" s="151">
        <f t="shared" si="114"/>
        <v>-2.7692548615854549E-2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-0.20587244886767153</v>
      </c>
      <c r="AD62" s="154" t="str">
        <f t="shared" si="114"/>
        <v/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 t="str">
        <f t="shared" ref="D63:AO63" si="116">IFERROR(D64/D$11,"")</f>
        <v/>
      </c>
      <c r="E63" s="151" t="str">
        <f t="shared" si="116"/>
        <v/>
      </c>
      <c r="F63" s="151" t="str">
        <f t="shared" si="116"/>
        <v/>
      </c>
      <c r="G63" s="151" t="str">
        <f t="shared" si="116"/>
        <v/>
      </c>
      <c r="H63" s="151" t="str">
        <f t="shared" si="116"/>
        <v/>
      </c>
      <c r="I63" s="151" t="str">
        <f t="shared" si="116"/>
        <v/>
      </c>
      <c r="J63" s="151" t="str">
        <f t="shared" si="116"/>
        <v/>
      </c>
      <c r="K63" s="151" t="str">
        <f t="shared" si="116"/>
        <v/>
      </c>
      <c r="L63" s="151" t="str">
        <f t="shared" si="116"/>
        <v/>
      </c>
      <c r="M63" s="151" t="str">
        <f t="shared" si="116"/>
        <v/>
      </c>
      <c r="N63" s="151" t="str">
        <f t="shared" si="116"/>
        <v/>
      </c>
      <c r="O63" s="151" t="str">
        <f t="shared" si="116"/>
        <v/>
      </c>
      <c r="P63" s="151" t="str">
        <f t="shared" ca="1" si="116"/>
        <v/>
      </c>
      <c r="Q63" s="152" t="str">
        <f t="shared" si="116"/>
        <v/>
      </c>
      <c r="R63" s="151">
        <f t="shared" si="116"/>
        <v>0</v>
      </c>
      <c r="S63" s="151">
        <f t="shared" si="116"/>
        <v>-5.1506265297438451E-2</v>
      </c>
      <c r="T63" s="151">
        <f t="shared" si="116"/>
        <v>-0.1710712475581937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-6.9489869663949433E-2</v>
      </c>
      <c r="AD63" s="154" t="str">
        <f t="shared" si="116"/>
        <v/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t="str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/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0</v>
      </c>
      <c r="E64" s="156">
        <f t="shared" ref="E64:AB64" si="117">+E65</f>
        <v>0</v>
      </c>
      <c r="F64" s="156">
        <f t="shared" si="117"/>
        <v>0</v>
      </c>
      <c r="G64" s="156">
        <f t="shared" si="117"/>
        <v>0</v>
      </c>
      <c r="H64" s="156">
        <f t="shared" si="117"/>
        <v>0</v>
      </c>
      <c r="I64" s="156">
        <f t="shared" si="117"/>
        <v>0</v>
      </c>
      <c r="J64" s="156">
        <f t="shared" si="117"/>
        <v>0</v>
      </c>
      <c r="K64" s="156">
        <f t="shared" si="117"/>
        <v>0</v>
      </c>
      <c r="L64" s="156">
        <f t="shared" si="117"/>
        <v>0</v>
      </c>
      <c r="M64" s="156">
        <f t="shared" si="117"/>
        <v>0</v>
      </c>
      <c r="N64" s="156">
        <f t="shared" si="117"/>
        <v>0</v>
      </c>
      <c r="O64" s="156">
        <f t="shared" si="117"/>
        <v>0</v>
      </c>
      <c r="P64" s="156">
        <f t="shared" ca="1" si="117"/>
        <v>0</v>
      </c>
      <c r="Q64" s="157">
        <f t="shared" si="117"/>
        <v>0</v>
      </c>
      <c r="R64" s="156">
        <f t="shared" si="117"/>
        <v>0</v>
      </c>
      <c r="S64" s="156">
        <f t="shared" si="117"/>
        <v>-66.325000000000003</v>
      </c>
      <c r="T64" s="156">
        <f t="shared" si="117"/>
        <v>-161.851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-228.17599999999999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f ca="1">SUMIF($D$4:$O$4,"&lt;"&amp;MONTH(TODAY()),$D65:$O65)</f>
        <v>0</v>
      </c>
      <c r="Q65" s="157">
        <v>0</v>
      </c>
      <c r="R65" s="156">
        <v>0</v>
      </c>
      <c r="S65" s="156">
        <v>-66.325000000000003</v>
      </c>
      <c r="T65" s="156">
        <v>-161.851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-228.17599999999999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 t="str">
        <f>IFERROR(D65/D$11,"")</f>
        <v/>
      </c>
      <c r="E66" s="151" t="str">
        <f t="shared" ref="E66:P66" si="118">IFERROR(E65/E$11,"")</f>
        <v/>
      </c>
      <c r="F66" s="151" t="str">
        <f t="shared" si="118"/>
        <v/>
      </c>
      <c r="G66" s="151" t="str">
        <f t="shared" si="118"/>
        <v/>
      </c>
      <c r="H66" s="151" t="str">
        <f t="shared" si="118"/>
        <v/>
      </c>
      <c r="I66" s="151" t="str">
        <f t="shared" si="118"/>
        <v/>
      </c>
      <c r="J66" s="151" t="str">
        <f t="shared" si="118"/>
        <v/>
      </c>
      <c r="K66" s="151" t="str">
        <f t="shared" si="118"/>
        <v/>
      </c>
      <c r="L66" s="151" t="str">
        <f t="shared" si="118"/>
        <v/>
      </c>
      <c r="M66" s="151" t="str">
        <f t="shared" si="118"/>
        <v/>
      </c>
      <c r="N66" s="151" t="str">
        <f t="shared" si="118"/>
        <v/>
      </c>
      <c r="O66" s="151" t="str">
        <f t="shared" si="118"/>
        <v/>
      </c>
      <c r="P66" s="151" t="str">
        <f t="shared" ca="1" si="118"/>
        <v/>
      </c>
      <c r="Q66" s="152" t="str">
        <f>IFERROR(Q65/Q$11,"")</f>
        <v/>
      </c>
      <c r="R66" s="151">
        <f t="shared" ref="R66:AO66" si="119">IFERROR(R65/R$11,"")</f>
        <v>0</v>
      </c>
      <c r="S66" s="151">
        <f t="shared" si="119"/>
        <v>-5.1506265297438451E-2</v>
      </c>
      <c r="T66" s="151">
        <f t="shared" si="119"/>
        <v>-0.1710712475581937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-6.9489869663949433E-2</v>
      </c>
      <c r="AD66" s="154" t="str">
        <f t="shared" si="119"/>
        <v/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 t="str">
        <f>IFERROR(D68/D$11,"")</f>
        <v/>
      </c>
      <c r="E67" s="151" t="str">
        <f t="shared" ref="E67:AO67" si="122">IFERROR(E68/E$11,"")</f>
        <v/>
      </c>
      <c r="F67" s="151" t="str">
        <f t="shared" si="122"/>
        <v/>
      </c>
      <c r="G67" s="151" t="str">
        <f t="shared" si="122"/>
        <v/>
      </c>
      <c r="H67" s="151" t="str">
        <f t="shared" si="122"/>
        <v/>
      </c>
      <c r="I67" s="151" t="str">
        <f t="shared" si="122"/>
        <v/>
      </c>
      <c r="J67" s="151" t="str">
        <f t="shared" si="122"/>
        <v/>
      </c>
      <c r="K67" s="151" t="str">
        <f t="shared" si="122"/>
        <v/>
      </c>
      <c r="L67" s="151" t="str">
        <f t="shared" si="122"/>
        <v/>
      </c>
      <c r="M67" s="151" t="str">
        <f t="shared" si="122"/>
        <v/>
      </c>
      <c r="N67" s="151" t="str">
        <f t="shared" si="122"/>
        <v/>
      </c>
      <c r="O67" s="151" t="str">
        <f t="shared" si="122"/>
        <v/>
      </c>
      <c r="P67" s="151" t="str">
        <f t="shared" ca="1" si="122"/>
        <v/>
      </c>
      <c r="Q67" s="152" t="str">
        <f t="shared" si="122"/>
        <v/>
      </c>
      <c r="R67" s="151">
        <f t="shared" si="122"/>
        <v>0</v>
      </c>
      <c r="S67" s="151">
        <f t="shared" si="122"/>
        <v>-1.3092347639031232</v>
      </c>
      <c r="T67" s="151">
        <f t="shared" si="122"/>
        <v>-0.69584586826329065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-0.71393066044767817</v>
      </c>
      <c r="AD67" s="154" t="str">
        <f t="shared" si="122"/>
        <v/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t="str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/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0</v>
      </c>
      <c r="E68" s="168">
        <f t="shared" ref="E68:O68" si="123">+E69+E71</f>
        <v>0</v>
      </c>
      <c r="F68" s="168">
        <f t="shared" si="123"/>
        <v>0</v>
      </c>
      <c r="G68" s="168">
        <f t="shared" si="123"/>
        <v>0</v>
      </c>
      <c r="H68" s="168">
        <f t="shared" si="123"/>
        <v>0</v>
      </c>
      <c r="I68" s="168">
        <f t="shared" si="123"/>
        <v>0</v>
      </c>
      <c r="J68" s="168">
        <f t="shared" si="123"/>
        <v>0</v>
      </c>
      <c r="K68" s="168">
        <f t="shared" si="123"/>
        <v>0</v>
      </c>
      <c r="L68" s="168">
        <f t="shared" si="123"/>
        <v>0</v>
      </c>
      <c r="M68" s="168">
        <f t="shared" si="123"/>
        <v>0</v>
      </c>
      <c r="N68" s="168">
        <f t="shared" si="123"/>
        <v>0</v>
      </c>
      <c r="O68" s="168">
        <f t="shared" si="123"/>
        <v>-60</v>
      </c>
      <c r="P68" s="168">
        <f ca="1">SUMIF($D$4:$O$4,"&lt;"&amp;MONTH(TODAY()),$D68:$O68)</f>
        <v>0</v>
      </c>
      <c r="Q68" s="169">
        <f>+Q69+Q71</f>
        <v>0</v>
      </c>
      <c r="R68" s="168">
        <f t="shared" ref="R68:AB68" si="124">+R69+R71</f>
        <v>0</v>
      </c>
      <c r="S68" s="168">
        <f t="shared" si="124"/>
        <v>-1685.9113199999999</v>
      </c>
      <c r="T68" s="168">
        <f t="shared" si="124"/>
        <v>-658.34177999999986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-2344.2530999999999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0</v>
      </c>
      <c r="E69" s="156">
        <v>0</v>
      </c>
      <c r="F69" s="156">
        <v>0</v>
      </c>
      <c r="G69" s="156">
        <v>0</v>
      </c>
      <c r="H69" s="156">
        <v>0</v>
      </c>
      <c r="I69" s="156">
        <v>0</v>
      </c>
      <c r="J69" s="156">
        <v>0</v>
      </c>
      <c r="K69" s="156">
        <v>0</v>
      </c>
      <c r="L69" s="156">
        <v>0</v>
      </c>
      <c r="M69" s="156">
        <v>0</v>
      </c>
      <c r="N69" s="156">
        <v>0</v>
      </c>
      <c r="O69" s="156">
        <v>-60</v>
      </c>
      <c r="P69" s="156">
        <f ca="1">SUMIF($D$4:$O$4,"&lt;"&amp;MONTH(TODAY()),$D69:$O69)</f>
        <v>0</v>
      </c>
      <c r="Q69" s="157">
        <v>0</v>
      </c>
      <c r="R69" s="156">
        <v>0</v>
      </c>
      <c r="S69" s="156">
        <v>-1685.9113199999999</v>
      </c>
      <c r="T69" s="156">
        <v>-658.34177999999986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-2344.2530999999999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 t="str">
        <f>IFERROR(D69/D$11,"")</f>
        <v/>
      </c>
      <c r="E70" s="154" t="str">
        <f t="shared" ref="E70:P70" si="126">IFERROR(E69/E$11,"")</f>
        <v/>
      </c>
      <c r="F70" s="154" t="str">
        <f t="shared" si="126"/>
        <v/>
      </c>
      <c r="G70" s="154" t="str">
        <f t="shared" si="126"/>
        <v/>
      </c>
      <c r="H70" s="154" t="str">
        <f t="shared" si="126"/>
        <v/>
      </c>
      <c r="I70" s="154" t="str">
        <f t="shared" si="126"/>
        <v/>
      </c>
      <c r="J70" s="154" t="str">
        <f t="shared" si="126"/>
        <v/>
      </c>
      <c r="K70" s="154" t="str">
        <f t="shared" si="126"/>
        <v/>
      </c>
      <c r="L70" s="154" t="str">
        <f t="shared" si="126"/>
        <v/>
      </c>
      <c r="M70" s="154" t="str">
        <f t="shared" si="126"/>
        <v/>
      </c>
      <c r="N70" s="154" t="str">
        <f t="shared" si="126"/>
        <v/>
      </c>
      <c r="O70" s="154" t="str">
        <f t="shared" si="126"/>
        <v/>
      </c>
      <c r="P70" s="154" t="str">
        <f t="shared" ca="1" si="126"/>
        <v/>
      </c>
      <c r="Q70" s="172" t="str">
        <f>IFERROR(Q69/Q$11,"")</f>
        <v/>
      </c>
      <c r="R70" s="154">
        <f t="shared" ref="R70:AO70" si="127">IFERROR(R69/R$11,"")</f>
        <v>0</v>
      </c>
      <c r="S70" s="154">
        <f t="shared" si="127"/>
        <v>-1.3092347639031232</v>
      </c>
      <c r="T70" s="154">
        <f t="shared" si="127"/>
        <v>-0.69584586826329065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-0.71393066044767817</v>
      </c>
      <c r="AD70" s="154" t="str">
        <f t="shared" si="127"/>
        <v/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 t="str">
        <f>IFERROR(D71/D$11,"")</f>
        <v/>
      </c>
      <c r="E72" s="154" t="str">
        <f t="shared" ref="E72:P72" si="130">IFERROR(E71/E$11,"")</f>
        <v/>
      </c>
      <c r="F72" s="154" t="str">
        <f t="shared" si="130"/>
        <v/>
      </c>
      <c r="G72" s="154" t="str">
        <f t="shared" si="130"/>
        <v/>
      </c>
      <c r="H72" s="154" t="str">
        <f t="shared" si="130"/>
        <v/>
      </c>
      <c r="I72" s="154" t="str">
        <f t="shared" si="130"/>
        <v/>
      </c>
      <c r="J72" s="154" t="str">
        <f t="shared" si="130"/>
        <v/>
      </c>
      <c r="K72" s="154" t="str">
        <f t="shared" si="130"/>
        <v/>
      </c>
      <c r="L72" s="154" t="str">
        <f t="shared" si="130"/>
        <v/>
      </c>
      <c r="M72" s="154" t="str">
        <f t="shared" si="130"/>
        <v/>
      </c>
      <c r="N72" s="154" t="str">
        <f t="shared" si="130"/>
        <v/>
      </c>
      <c r="O72" s="154" t="str">
        <f t="shared" si="130"/>
        <v/>
      </c>
      <c r="P72" s="154" t="str">
        <f t="shared" ca="1" si="130"/>
        <v/>
      </c>
      <c r="Q72" s="172" t="str">
        <f>IFERROR(Q71/Q$11,"")</f>
        <v/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 t="str">
        <f t="shared" si="131"/>
        <v/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0</v>
      </c>
      <c r="E73" s="176">
        <f t="shared" si="134"/>
        <v>0</v>
      </c>
      <c r="F73" s="176">
        <f t="shared" si="134"/>
        <v>0</v>
      </c>
      <c r="G73" s="176">
        <f t="shared" si="134"/>
        <v>0</v>
      </c>
      <c r="H73" s="176">
        <f t="shared" si="134"/>
        <v>0</v>
      </c>
      <c r="I73" s="176">
        <f t="shared" si="134"/>
        <v>0</v>
      </c>
      <c r="J73" s="176">
        <f t="shared" si="134"/>
        <v>0</v>
      </c>
      <c r="K73" s="176">
        <f t="shared" si="134"/>
        <v>0</v>
      </c>
      <c r="L73" s="176">
        <f t="shared" si="134"/>
        <v>0</v>
      </c>
      <c r="M73" s="176">
        <f t="shared" si="134"/>
        <v>0</v>
      </c>
      <c r="N73" s="176">
        <f t="shared" si="134"/>
        <v>-15.797600000000001</v>
      </c>
      <c r="O73" s="176">
        <f t="shared" si="134"/>
        <v>0</v>
      </c>
      <c r="P73" s="176">
        <f ca="1">SUMIF($D$4:$O$4,"&lt;"&amp;MONTH(TODAY()),$D73:$O73)</f>
        <v>0</v>
      </c>
      <c r="Q73" s="177">
        <f t="shared" ref="Q73:AB73" si="135">+Q75+Q77+Q79+Q81+Q83</f>
        <v>0</v>
      </c>
      <c r="R73" s="176">
        <f t="shared" si="135"/>
        <v>0</v>
      </c>
      <c r="S73" s="176">
        <f t="shared" si="135"/>
        <v>-51.33419</v>
      </c>
      <c r="T73" s="176">
        <f t="shared" si="135"/>
        <v>-28.38561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-79.719799999999992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t="str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/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 t="str">
        <f t="shared" ref="D74:AO74" si="137">IFERROR(D73/D$11,"")</f>
        <v/>
      </c>
      <c r="E74" s="182" t="str">
        <f t="shared" si="137"/>
        <v/>
      </c>
      <c r="F74" s="182" t="str">
        <f t="shared" si="137"/>
        <v/>
      </c>
      <c r="G74" s="182" t="str">
        <f t="shared" si="137"/>
        <v/>
      </c>
      <c r="H74" s="182" t="str">
        <f t="shared" si="137"/>
        <v/>
      </c>
      <c r="I74" s="182" t="str">
        <f t="shared" si="137"/>
        <v/>
      </c>
      <c r="J74" s="182" t="str">
        <f t="shared" si="137"/>
        <v/>
      </c>
      <c r="K74" s="182" t="str">
        <f t="shared" si="137"/>
        <v/>
      </c>
      <c r="L74" s="182" t="str">
        <f t="shared" si="137"/>
        <v/>
      </c>
      <c r="M74" s="182" t="str">
        <f t="shared" si="137"/>
        <v/>
      </c>
      <c r="N74" s="182" t="str">
        <f t="shared" si="137"/>
        <v/>
      </c>
      <c r="O74" s="182" t="str">
        <f t="shared" si="137"/>
        <v/>
      </c>
      <c r="P74" s="182" t="str">
        <f t="shared" ca="1" si="137"/>
        <v/>
      </c>
      <c r="Q74" s="183" t="str">
        <f t="shared" si="137"/>
        <v/>
      </c>
      <c r="R74" s="182">
        <f t="shared" si="137"/>
        <v>0</v>
      </c>
      <c r="S74" s="182">
        <f t="shared" si="137"/>
        <v>-3.9864793199685063E-2</v>
      </c>
      <c r="T74" s="182">
        <f t="shared" si="137"/>
        <v>-3.0002667363194162E-2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-2.4278269895326922E-2</v>
      </c>
      <c r="AD74" s="185" t="str">
        <f t="shared" si="137"/>
        <v/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t="str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/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0</v>
      </c>
      <c r="Q75" s="189">
        <v>0</v>
      </c>
      <c r="R75" s="188">
        <v>0</v>
      </c>
      <c r="S75" s="188">
        <v>-20.234189999999998</v>
      </c>
      <c r="T75" s="188">
        <v>-20.234189999999998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-40.468379999999996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 t="str">
        <f>IFERROR(D75/D$11,"")</f>
        <v/>
      </c>
      <c r="E76" s="190" t="str">
        <f t="shared" ref="E76:P76" si="139">IFERROR(E75/E$11,"")</f>
        <v/>
      </c>
      <c r="F76" s="190" t="str">
        <f t="shared" si="139"/>
        <v/>
      </c>
      <c r="G76" s="190" t="str">
        <f t="shared" si="139"/>
        <v/>
      </c>
      <c r="H76" s="190" t="str">
        <f t="shared" si="139"/>
        <v/>
      </c>
      <c r="I76" s="190" t="str">
        <f t="shared" si="139"/>
        <v/>
      </c>
      <c r="J76" s="190" t="str">
        <f t="shared" si="139"/>
        <v/>
      </c>
      <c r="K76" s="190" t="str">
        <f t="shared" si="139"/>
        <v/>
      </c>
      <c r="L76" s="190" t="str">
        <f t="shared" si="139"/>
        <v/>
      </c>
      <c r="M76" s="190" t="str">
        <f t="shared" si="139"/>
        <v/>
      </c>
      <c r="N76" s="190" t="str">
        <f t="shared" si="139"/>
        <v/>
      </c>
      <c r="O76" s="190" t="str">
        <f t="shared" si="139"/>
        <v/>
      </c>
      <c r="P76" s="190" t="str">
        <f t="shared" ca="1" si="139"/>
        <v/>
      </c>
      <c r="Q76" s="191" t="str">
        <f>IFERROR(Q75/Q$11,"")</f>
        <v/>
      </c>
      <c r="R76" s="190">
        <f t="shared" ref="R76:AO76" si="140">IFERROR(R75/R$11,"")</f>
        <v>0</v>
      </c>
      <c r="S76" s="190">
        <f t="shared" si="140"/>
        <v>-1.5713344262627608E-2</v>
      </c>
      <c r="T76" s="190">
        <f t="shared" si="140"/>
        <v>-2.1386881308299157E-2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-1.2324444515247782E-2</v>
      </c>
      <c r="AD76" s="185" t="str">
        <f t="shared" si="140"/>
        <v/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 t="str">
        <f>IFERROR(D77/D$11,"")</f>
        <v/>
      </c>
      <c r="E78" s="190" t="str">
        <f t="shared" ref="E78:P78" si="143">IFERROR(E77/E$11,"")</f>
        <v/>
      </c>
      <c r="F78" s="190" t="str">
        <f t="shared" si="143"/>
        <v/>
      </c>
      <c r="G78" s="190" t="str">
        <f t="shared" si="143"/>
        <v/>
      </c>
      <c r="H78" s="190" t="str">
        <f t="shared" si="143"/>
        <v/>
      </c>
      <c r="I78" s="190" t="str">
        <f t="shared" si="143"/>
        <v/>
      </c>
      <c r="J78" s="190" t="str">
        <f t="shared" si="143"/>
        <v/>
      </c>
      <c r="K78" s="190" t="str">
        <f t="shared" si="143"/>
        <v/>
      </c>
      <c r="L78" s="190" t="str">
        <f t="shared" si="143"/>
        <v/>
      </c>
      <c r="M78" s="190" t="str">
        <f t="shared" si="143"/>
        <v/>
      </c>
      <c r="N78" s="190" t="str">
        <f t="shared" si="143"/>
        <v/>
      </c>
      <c r="O78" s="190" t="str">
        <f t="shared" si="143"/>
        <v/>
      </c>
      <c r="P78" s="190" t="str">
        <f t="shared" ca="1" si="143"/>
        <v/>
      </c>
      <c r="Q78" s="191" t="str">
        <f>IFERROR(Q77/Q$11,"")</f>
        <v/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 t="str">
        <f t="shared" si="144"/>
        <v/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188">
        <v>-15.797600000000001</v>
      </c>
      <c r="O79" s="188">
        <v>0</v>
      </c>
      <c r="P79" s="188">
        <f ca="1">SUMIF($D$4:$O$4,"&lt;"&amp;MONTH(TODAY()),$D79:$O79)</f>
        <v>0</v>
      </c>
      <c r="Q79" s="189">
        <v>0</v>
      </c>
      <c r="R79" s="188">
        <v>0</v>
      </c>
      <c r="S79" s="188">
        <v>-17.7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-17.7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 t="str">
        <f>IFERROR(D79/D$11,"")</f>
        <v/>
      </c>
      <c r="E80" s="190" t="str">
        <f t="shared" ref="E80:P80" si="147">IFERROR(E79/E$11,"")</f>
        <v/>
      </c>
      <c r="F80" s="190" t="str">
        <f t="shared" si="147"/>
        <v/>
      </c>
      <c r="G80" s="190" t="str">
        <f t="shared" si="147"/>
        <v/>
      </c>
      <c r="H80" s="190" t="str">
        <f t="shared" si="147"/>
        <v/>
      </c>
      <c r="I80" s="190" t="str">
        <f t="shared" si="147"/>
        <v/>
      </c>
      <c r="J80" s="190" t="str">
        <f t="shared" si="147"/>
        <v/>
      </c>
      <c r="K80" s="190" t="str">
        <f t="shared" si="147"/>
        <v/>
      </c>
      <c r="L80" s="190" t="str">
        <f t="shared" si="147"/>
        <v/>
      </c>
      <c r="M80" s="190" t="str">
        <f t="shared" si="147"/>
        <v/>
      </c>
      <c r="N80" s="190" t="str">
        <f t="shared" si="147"/>
        <v/>
      </c>
      <c r="O80" s="190" t="str">
        <f t="shared" si="147"/>
        <v/>
      </c>
      <c r="P80" s="190" t="str">
        <f t="shared" ca="1" si="147"/>
        <v/>
      </c>
      <c r="Q80" s="191" t="str">
        <f>IFERROR(Q79/Q$11,"")</f>
        <v/>
      </c>
      <c r="R80" s="190">
        <f t="shared" ref="R80:AO80" si="148">IFERROR(R79/R$11,"")</f>
        <v>0</v>
      </c>
      <c r="S80" s="190">
        <f t="shared" si="148"/>
        <v>-1.3745358398260996E-2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-5.3904472558547129E-3</v>
      </c>
      <c r="AD80" s="185" t="str">
        <f t="shared" si="148"/>
        <v/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188">
        <v>0</v>
      </c>
      <c r="O81" s="188">
        <v>0</v>
      </c>
      <c r="P81" s="188">
        <f ca="1">SUMIF($D$4:$O$4,"&lt;"&amp;MONTH(TODAY()),$D81:$O81)</f>
        <v>0</v>
      </c>
      <c r="Q81" s="189">
        <v>0</v>
      </c>
      <c r="R81" s="188">
        <v>0</v>
      </c>
      <c r="S81" s="188">
        <v>-13.4</v>
      </c>
      <c r="T81" s="188">
        <v>-8.1514199999999999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-21.55142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 t="str">
        <f>IFERROR(D81/D$11,"")</f>
        <v/>
      </c>
      <c r="E82" s="190" t="str">
        <f t="shared" ref="E82:P82" si="151">IFERROR(E81/E$11,"")</f>
        <v/>
      </c>
      <c r="F82" s="190" t="str">
        <f t="shared" si="151"/>
        <v/>
      </c>
      <c r="G82" s="190" t="str">
        <f t="shared" si="151"/>
        <v/>
      </c>
      <c r="H82" s="190" t="str">
        <f t="shared" si="151"/>
        <v/>
      </c>
      <c r="I82" s="190" t="str">
        <f t="shared" si="151"/>
        <v/>
      </c>
      <c r="J82" s="190" t="str">
        <f t="shared" si="151"/>
        <v/>
      </c>
      <c r="K82" s="190" t="str">
        <f t="shared" si="151"/>
        <v/>
      </c>
      <c r="L82" s="190" t="str">
        <f t="shared" si="151"/>
        <v/>
      </c>
      <c r="M82" s="190" t="str">
        <f t="shared" si="151"/>
        <v/>
      </c>
      <c r="N82" s="190" t="str">
        <f t="shared" si="151"/>
        <v/>
      </c>
      <c r="O82" s="190" t="str">
        <f t="shared" si="151"/>
        <v/>
      </c>
      <c r="P82" s="190" t="str">
        <f t="shared" ca="1" si="151"/>
        <v/>
      </c>
      <c r="Q82" s="191" t="str">
        <f>IFERROR(Q81/Q$11,"")</f>
        <v/>
      </c>
      <c r="R82" s="190">
        <f t="shared" ref="R82:AO82" si="152">IFERROR(R81/R$11,"")</f>
        <v>0</v>
      </c>
      <c r="S82" s="190">
        <f t="shared" si="152"/>
        <v>-1.040609053879646E-2</v>
      </c>
      <c r="T82" s="190">
        <f t="shared" si="152"/>
        <v>-8.6157860548950038E-3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-6.5633781242244284E-3</v>
      </c>
      <c r="AD82" s="185" t="str">
        <f t="shared" si="152"/>
        <v/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 t="str">
        <f>IFERROR(D83/D$11,"")</f>
        <v/>
      </c>
      <c r="E84" s="190" t="str">
        <f t="shared" ref="E84:P84" si="155">IFERROR(E83/E$11,"")</f>
        <v/>
      </c>
      <c r="F84" s="190" t="str">
        <f t="shared" si="155"/>
        <v/>
      </c>
      <c r="G84" s="190" t="str">
        <f t="shared" si="155"/>
        <v/>
      </c>
      <c r="H84" s="190" t="str">
        <f t="shared" si="155"/>
        <v/>
      </c>
      <c r="I84" s="190" t="str">
        <f t="shared" si="155"/>
        <v/>
      </c>
      <c r="J84" s="190" t="str">
        <f t="shared" si="155"/>
        <v/>
      </c>
      <c r="K84" s="190" t="str">
        <f t="shared" si="155"/>
        <v/>
      </c>
      <c r="L84" s="190" t="str">
        <f t="shared" si="155"/>
        <v/>
      </c>
      <c r="M84" s="190" t="str">
        <f t="shared" si="155"/>
        <v/>
      </c>
      <c r="N84" s="190" t="str">
        <f t="shared" si="155"/>
        <v/>
      </c>
      <c r="O84" s="190" t="str">
        <f t="shared" si="155"/>
        <v/>
      </c>
      <c r="P84" s="190" t="str">
        <f t="shared" ca="1" si="155"/>
        <v/>
      </c>
      <c r="Q84" s="191" t="str">
        <f>IFERROR(Q83/Q$11,"")</f>
        <v/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 t="str">
        <f t="shared" si="156"/>
        <v/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0</v>
      </c>
      <c r="E85" s="176">
        <f t="shared" ref="E85:AB85" si="159">E87+E89+E91+E97+E99</f>
        <v>0</v>
      </c>
      <c r="F85" s="176">
        <f t="shared" si="159"/>
        <v>0</v>
      </c>
      <c r="G85" s="176">
        <f t="shared" si="159"/>
        <v>0</v>
      </c>
      <c r="H85" s="176">
        <f t="shared" si="159"/>
        <v>0</v>
      </c>
      <c r="I85" s="176">
        <f t="shared" si="159"/>
        <v>0</v>
      </c>
      <c r="J85" s="176">
        <f t="shared" si="159"/>
        <v>0</v>
      </c>
      <c r="K85" s="176">
        <f t="shared" si="159"/>
        <v>0</v>
      </c>
      <c r="L85" s="176">
        <f t="shared" si="159"/>
        <v>-129.73447999999999</v>
      </c>
      <c r="M85" s="176">
        <f t="shared" si="159"/>
        <v>0</v>
      </c>
      <c r="N85" s="176">
        <f t="shared" si="159"/>
        <v>0</v>
      </c>
      <c r="O85" s="176">
        <f t="shared" si="159"/>
        <v>0</v>
      </c>
      <c r="P85" s="176">
        <f t="shared" ca="1" si="159"/>
        <v>0</v>
      </c>
      <c r="Q85" s="177">
        <f>Q87+Q89+Q91+Q97+Q99+Q93+Q95</f>
        <v>0</v>
      </c>
      <c r="R85" s="176">
        <f t="shared" ref="R85:T85" si="160">R87+R89+R91+R97+R99+R93+R95</f>
        <v>0</v>
      </c>
      <c r="S85" s="176">
        <f t="shared" si="160"/>
        <v>0</v>
      </c>
      <c r="T85" s="176">
        <f t="shared" si="160"/>
        <v>-1020.3588999999999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-1020.3588999999999</v>
      </c>
      <c r="AD85" s="176">
        <v>-87.5</v>
      </c>
      <c r="AE85" s="176">
        <v>-87.5</v>
      </c>
      <c r="AF85" s="176">
        <v>-87.5</v>
      </c>
      <c r="AG85" s="176">
        <v>-87.5</v>
      </c>
      <c r="AH85" s="176">
        <v>-87.5</v>
      </c>
      <c r="AI85" s="176">
        <v>-87.5</v>
      </c>
      <c r="AJ85" s="176">
        <v>-87.5</v>
      </c>
      <c r="AK85" s="176">
        <v>-87.5</v>
      </c>
      <c r="AL85" s="176">
        <v>-87.5</v>
      </c>
      <c r="AM85" s="176">
        <v>-87.5</v>
      </c>
      <c r="AN85" s="176">
        <v>-87.5</v>
      </c>
      <c r="AO85" s="178">
        <v>-87.5</v>
      </c>
      <c r="AP85" s="5"/>
      <c r="AQ85" s="179">
        <v>-87.5</v>
      </c>
      <c r="AR85" s="178">
        <f ca="1">SUMIF($AD$4:$AO$4,"&lt;"&amp;MONTH(TODAY()),$AD85:$AO85)</f>
        <v>-437.5</v>
      </c>
      <c r="AS85" s="5"/>
      <c r="AT85" s="45" t="str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/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10.66124457142857</v>
      </c>
      <c r="AV85" s="45">
        <f ca="1">IFERROR(($AC85/$AR85)-1,"")</f>
        <v>1.3322489142857141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 t="str">
        <f t="shared" ref="D86:AO86" si="162">IFERROR(D85/D$11,"")</f>
        <v/>
      </c>
      <c r="E86" s="196" t="str">
        <f t="shared" si="162"/>
        <v/>
      </c>
      <c r="F86" s="196" t="str">
        <f t="shared" si="162"/>
        <v/>
      </c>
      <c r="G86" s="196" t="str">
        <f t="shared" si="162"/>
        <v/>
      </c>
      <c r="H86" s="196" t="str">
        <f t="shared" si="162"/>
        <v/>
      </c>
      <c r="I86" s="196" t="str">
        <f t="shared" si="162"/>
        <v/>
      </c>
      <c r="J86" s="196" t="str">
        <f t="shared" si="162"/>
        <v/>
      </c>
      <c r="K86" s="196" t="str">
        <f t="shared" si="162"/>
        <v/>
      </c>
      <c r="L86" s="196" t="str">
        <f t="shared" si="162"/>
        <v/>
      </c>
      <c r="M86" s="196" t="str">
        <f t="shared" si="162"/>
        <v/>
      </c>
      <c r="N86" s="196" t="str">
        <f t="shared" si="162"/>
        <v/>
      </c>
      <c r="O86" s="196" t="str">
        <f t="shared" si="162"/>
        <v/>
      </c>
      <c r="P86" s="196" t="str">
        <f t="shared" ca="1" si="162"/>
        <v/>
      </c>
      <c r="Q86" s="197" t="str">
        <f t="shared" si="162"/>
        <v/>
      </c>
      <c r="R86" s="196">
        <f t="shared" si="162"/>
        <v>0</v>
      </c>
      <c r="S86" s="196">
        <f t="shared" si="162"/>
        <v>0</v>
      </c>
      <c r="T86" s="196">
        <f t="shared" si="162"/>
        <v>-1.0784862001477049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-0.31074524477355558</v>
      </c>
      <c r="AD86" s="185" t="str">
        <f t="shared" si="162"/>
        <v/>
      </c>
      <c r="AE86" s="185">
        <f t="shared" si="162"/>
        <v>-0.20133155096535427</v>
      </c>
      <c r="AF86" s="185">
        <f t="shared" si="162"/>
        <v>-9.8638509646736539E-2</v>
      </c>
      <c r="AG86" s="185">
        <f t="shared" si="162"/>
        <v>-7.1334380083601615E-2</v>
      </c>
      <c r="AH86" s="185">
        <f t="shared" si="162"/>
        <v>-8.2863502236510275E-2</v>
      </c>
      <c r="AI86" s="185">
        <f t="shared" si="162"/>
        <v>-5.6460155023622345E-2</v>
      </c>
      <c r="AJ86" s="185">
        <f t="shared" si="162"/>
        <v>-4.62426760091071E-2</v>
      </c>
      <c r="AK86" s="185">
        <f t="shared" si="162"/>
        <v>-4.9876479763750425E-2</v>
      </c>
      <c r="AL86" s="185">
        <f t="shared" si="162"/>
        <v>-3.5047616546342544E-2</v>
      </c>
      <c r="AM86" s="185">
        <f t="shared" si="162"/>
        <v>-2.8776155996406871E-2</v>
      </c>
      <c r="AN86" s="185">
        <f t="shared" si="162"/>
        <v>-3.3556956316082465E-2</v>
      </c>
      <c r="AO86" s="186">
        <f t="shared" si="162"/>
        <v>-2.2464796866265985E-2</v>
      </c>
      <c r="AP86" s="5"/>
      <c r="AQ86" s="146">
        <f>IFERROR(AQ85/AQ$11,"")</f>
        <v>-7.1334380083601615E-2</v>
      </c>
      <c r="AR86" s="147">
        <f ca="1">IFERROR(AR85/AR$11,"")</f>
        <v>-0.12138431088154844</v>
      </c>
      <c r="AS86" s="5"/>
      <c r="AT86" s="45" t="str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/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1.0071518200641032</v>
      </c>
      <c r="AV86" s="45">
        <f ca="1">IF($AR86&lt;&gt;0,IFERROR(($AR86-$AC86),""),"")</f>
        <v>0.18936093389200714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0</v>
      </c>
      <c r="I87" s="176">
        <v>0</v>
      </c>
      <c r="J87" s="176">
        <v>0</v>
      </c>
      <c r="K87" s="176">
        <v>0</v>
      </c>
      <c r="L87" s="176">
        <v>0</v>
      </c>
      <c r="M87" s="176">
        <v>0</v>
      </c>
      <c r="N87" s="176">
        <v>0</v>
      </c>
      <c r="O87" s="176">
        <v>0</v>
      </c>
      <c r="P87" s="176">
        <f ca="1">SUMIF($D$4:$O$4,"&lt;"&amp;MONTH(TODAY()),$D87:$O87)</f>
        <v>0</v>
      </c>
      <c r="Q87" s="177">
        <v>0</v>
      </c>
      <c r="R87" s="176">
        <v>0</v>
      </c>
      <c r="S87" s="176">
        <v>0</v>
      </c>
      <c r="T87" s="176">
        <v>-137.19999999999999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-137.19999999999999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 t="str">
        <f t="shared" ref="D88:AO88" si="164">IFERROR(D87/D$11,"")</f>
        <v/>
      </c>
      <c r="E88" s="185" t="str">
        <f t="shared" si="164"/>
        <v/>
      </c>
      <c r="F88" s="185" t="str">
        <f t="shared" si="164"/>
        <v/>
      </c>
      <c r="G88" s="185" t="str">
        <f t="shared" si="164"/>
        <v/>
      </c>
      <c r="H88" s="185" t="str">
        <f t="shared" si="164"/>
        <v/>
      </c>
      <c r="I88" s="185" t="str">
        <f t="shared" si="164"/>
        <v/>
      </c>
      <c r="J88" s="185" t="str">
        <f t="shared" si="164"/>
        <v/>
      </c>
      <c r="K88" s="185" t="str">
        <f t="shared" si="164"/>
        <v/>
      </c>
      <c r="L88" s="185" t="str">
        <f t="shared" si="164"/>
        <v/>
      </c>
      <c r="M88" s="185" t="str">
        <f t="shared" si="164"/>
        <v/>
      </c>
      <c r="N88" s="185" t="str">
        <f t="shared" si="164"/>
        <v/>
      </c>
      <c r="O88" s="185" t="str">
        <f t="shared" si="164"/>
        <v/>
      </c>
      <c r="P88" s="185" t="str">
        <f t="shared" ca="1" si="164"/>
        <v/>
      </c>
      <c r="Q88" s="199" t="str">
        <f t="shared" si="164"/>
        <v/>
      </c>
      <c r="R88" s="185">
        <f t="shared" si="164"/>
        <v>0</v>
      </c>
      <c r="S88" s="185">
        <f t="shared" si="164"/>
        <v>0</v>
      </c>
      <c r="T88" s="185">
        <f t="shared" si="164"/>
        <v>-0.14501594160668868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-4.1783579858941614E-2</v>
      </c>
      <c r="AD88" s="185" t="str">
        <f t="shared" si="164"/>
        <v/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-3</v>
      </c>
      <c r="M89" s="176">
        <v>0</v>
      </c>
      <c r="N89" s="176">
        <v>0</v>
      </c>
      <c r="O89" s="176">
        <v>0</v>
      </c>
      <c r="P89" s="176">
        <f ca="1">SUMIF($D$4:$O$4,"&lt;"&amp;MONTH(TODAY()),$D89:$O89)</f>
        <v>0</v>
      </c>
      <c r="Q89" s="177">
        <v>0</v>
      </c>
      <c r="R89" s="176">
        <v>0</v>
      </c>
      <c r="S89" s="176">
        <v>0</v>
      </c>
      <c r="T89" s="176">
        <v>-5.0228999999999999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-5.0228999999999999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 t="str">
        <f t="shared" ref="D90:AO90" si="166">IFERROR(D89/D$11,"")</f>
        <v/>
      </c>
      <c r="E90" s="185" t="str">
        <f t="shared" si="166"/>
        <v/>
      </c>
      <c r="F90" s="185" t="str">
        <f t="shared" si="166"/>
        <v/>
      </c>
      <c r="G90" s="185" t="str">
        <f t="shared" si="166"/>
        <v/>
      </c>
      <c r="H90" s="185" t="str">
        <f t="shared" si="166"/>
        <v/>
      </c>
      <c r="I90" s="185" t="str">
        <f t="shared" si="166"/>
        <v/>
      </c>
      <c r="J90" s="185" t="str">
        <f t="shared" si="166"/>
        <v/>
      </c>
      <c r="K90" s="185" t="str">
        <f t="shared" si="166"/>
        <v/>
      </c>
      <c r="L90" s="185" t="str">
        <f t="shared" si="166"/>
        <v/>
      </c>
      <c r="M90" s="185" t="str">
        <f t="shared" si="166"/>
        <v/>
      </c>
      <c r="N90" s="185" t="str">
        <f t="shared" si="166"/>
        <v/>
      </c>
      <c r="O90" s="185" t="str">
        <f t="shared" si="166"/>
        <v/>
      </c>
      <c r="P90" s="185" t="str">
        <f t="shared" ca="1" si="166"/>
        <v/>
      </c>
      <c r="Q90" s="199" t="str">
        <f t="shared" si="166"/>
        <v/>
      </c>
      <c r="R90" s="185">
        <f t="shared" si="166"/>
        <v>0</v>
      </c>
      <c r="S90" s="185">
        <f t="shared" si="166"/>
        <v>0</v>
      </c>
      <c r="T90" s="185">
        <f t="shared" si="166"/>
        <v>-5.3090420779609085E-3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-1.5296992949961942E-3</v>
      </c>
      <c r="AD90" s="185" t="str">
        <f t="shared" si="166"/>
        <v/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0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-126.73447999999999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0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-439.06799999999998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-439.06799999999998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 t="str">
        <f t="shared" ref="D92:AO92" si="171">IFERROR(D91/D$11,"")</f>
        <v/>
      </c>
      <c r="E92" s="185" t="str">
        <f t="shared" si="171"/>
        <v/>
      </c>
      <c r="F92" s="185" t="str">
        <f t="shared" si="171"/>
        <v/>
      </c>
      <c r="G92" s="185" t="str">
        <f t="shared" si="171"/>
        <v/>
      </c>
      <c r="H92" s="185" t="str">
        <f t="shared" si="171"/>
        <v/>
      </c>
      <c r="I92" s="185" t="str">
        <f t="shared" si="171"/>
        <v/>
      </c>
      <c r="J92" s="185" t="str">
        <f t="shared" si="171"/>
        <v/>
      </c>
      <c r="K92" s="185" t="str">
        <f t="shared" si="171"/>
        <v/>
      </c>
      <c r="L92" s="185" t="str">
        <f t="shared" si="171"/>
        <v/>
      </c>
      <c r="M92" s="185" t="str">
        <f t="shared" si="171"/>
        <v/>
      </c>
      <c r="N92" s="185" t="str">
        <f t="shared" si="171"/>
        <v/>
      </c>
      <c r="O92" s="185" t="str">
        <f t="shared" si="171"/>
        <v/>
      </c>
      <c r="P92" s="185" t="str">
        <f t="shared" ca="1" si="171"/>
        <v/>
      </c>
      <c r="Q92" s="199" t="str">
        <f t="shared" si="171"/>
        <v/>
      </c>
      <c r="R92" s="185">
        <f t="shared" si="171"/>
        <v>0</v>
      </c>
      <c r="S92" s="185">
        <f t="shared" si="171"/>
        <v>0</v>
      </c>
      <c r="T92" s="185">
        <f t="shared" si="171"/>
        <v>-0.46408060823152764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-0.13371598280980887</v>
      </c>
      <c r="AD92" s="185" t="str">
        <f t="shared" si="171"/>
        <v/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-439.06799999999998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-439.06799999999998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 t="str">
        <f t="shared" ref="D94:AO94" si="173">IFERROR(D93/D$11,"")</f>
        <v/>
      </c>
      <c r="E94" s="185" t="str">
        <f t="shared" si="173"/>
        <v/>
      </c>
      <c r="F94" s="185" t="str">
        <f t="shared" si="173"/>
        <v/>
      </c>
      <c r="G94" s="185" t="str">
        <f t="shared" si="173"/>
        <v/>
      </c>
      <c r="H94" s="185" t="str">
        <f t="shared" si="173"/>
        <v/>
      </c>
      <c r="I94" s="185" t="str">
        <f t="shared" si="173"/>
        <v/>
      </c>
      <c r="J94" s="185" t="str">
        <f t="shared" si="173"/>
        <v/>
      </c>
      <c r="K94" s="185" t="str">
        <f t="shared" si="173"/>
        <v/>
      </c>
      <c r="L94" s="185" t="str">
        <f t="shared" si="173"/>
        <v/>
      </c>
      <c r="M94" s="185" t="str">
        <f t="shared" si="173"/>
        <v/>
      </c>
      <c r="N94" s="185" t="str">
        <f t="shared" si="173"/>
        <v/>
      </c>
      <c r="O94" s="185" t="str">
        <f t="shared" si="173"/>
        <v/>
      </c>
      <c r="P94" s="185" t="str">
        <f t="shared" ca="1" si="173"/>
        <v/>
      </c>
      <c r="Q94" s="199" t="str">
        <f t="shared" si="173"/>
        <v/>
      </c>
      <c r="R94" s="185">
        <f t="shared" si="173"/>
        <v>0</v>
      </c>
      <c r="S94" s="185">
        <f t="shared" si="173"/>
        <v>0</v>
      </c>
      <c r="T94" s="185">
        <f t="shared" si="173"/>
        <v>-0.46408060823152764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-0.13371598280980887</v>
      </c>
      <c r="AD94" s="185" t="str">
        <f t="shared" si="173"/>
        <v/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-126.73447999999999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0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 t="str">
        <f t="shared" ref="D96:AO96" si="175">IFERROR(D95/D$11,"")</f>
        <v/>
      </c>
      <c r="E96" s="185" t="str">
        <f t="shared" si="175"/>
        <v/>
      </c>
      <c r="F96" s="185" t="str">
        <f t="shared" si="175"/>
        <v/>
      </c>
      <c r="G96" s="185" t="str">
        <f t="shared" si="175"/>
        <v/>
      </c>
      <c r="H96" s="185" t="str">
        <f t="shared" si="175"/>
        <v/>
      </c>
      <c r="I96" s="185" t="str">
        <f t="shared" si="175"/>
        <v/>
      </c>
      <c r="J96" s="185" t="str">
        <f t="shared" si="175"/>
        <v/>
      </c>
      <c r="K96" s="185" t="str">
        <f t="shared" si="175"/>
        <v/>
      </c>
      <c r="L96" s="185" t="str">
        <f t="shared" si="175"/>
        <v/>
      </c>
      <c r="M96" s="185" t="str">
        <f t="shared" si="175"/>
        <v/>
      </c>
      <c r="N96" s="185" t="str">
        <f t="shared" si="175"/>
        <v/>
      </c>
      <c r="O96" s="185" t="str">
        <f t="shared" si="175"/>
        <v/>
      </c>
      <c r="P96" s="185" t="str">
        <f t="shared" ca="1" si="175"/>
        <v/>
      </c>
      <c r="Q96" s="199" t="str">
        <f t="shared" si="175"/>
        <v/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 t="str">
        <f t="shared" si="175"/>
        <v/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0</v>
      </c>
      <c r="P97" s="176">
        <f ca="1">SUMIF($D$4:$O$4,"&lt;"&amp;MONTH(TODAY()),$D97:$O97)</f>
        <v>0</v>
      </c>
      <c r="Q97" s="177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 t="str">
        <f t="shared" ref="D98:AO98" si="177">IFERROR(D97/D$11,"")</f>
        <v/>
      </c>
      <c r="E98" s="185" t="str">
        <f t="shared" si="177"/>
        <v/>
      </c>
      <c r="F98" s="185" t="str">
        <f t="shared" si="177"/>
        <v/>
      </c>
      <c r="G98" s="185" t="str">
        <f t="shared" si="177"/>
        <v/>
      </c>
      <c r="H98" s="185" t="str">
        <f t="shared" si="177"/>
        <v/>
      </c>
      <c r="I98" s="185" t="str">
        <f t="shared" si="177"/>
        <v/>
      </c>
      <c r="J98" s="185" t="str">
        <f t="shared" si="177"/>
        <v/>
      </c>
      <c r="K98" s="185" t="str">
        <f t="shared" si="177"/>
        <v/>
      </c>
      <c r="L98" s="185" t="str">
        <f t="shared" si="177"/>
        <v/>
      </c>
      <c r="M98" s="185" t="str">
        <f t="shared" si="177"/>
        <v/>
      </c>
      <c r="N98" s="185" t="str">
        <f t="shared" si="177"/>
        <v/>
      </c>
      <c r="O98" s="185" t="str">
        <f t="shared" si="177"/>
        <v/>
      </c>
      <c r="P98" s="185" t="str">
        <f t="shared" ca="1" si="177"/>
        <v/>
      </c>
      <c r="Q98" s="199" t="str">
        <f t="shared" si="177"/>
        <v/>
      </c>
      <c r="R98" s="185">
        <f t="shared" si="177"/>
        <v>0</v>
      </c>
      <c r="S98" s="185">
        <f t="shared" si="177"/>
        <v>0</v>
      </c>
      <c r="T98" s="185">
        <f t="shared" si="177"/>
        <v>0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0</v>
      </c>
      <c r="AD98" s="185" t="str">
        <f t="shared" si="177"/>
        <v/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I99" s="176">
        <v>0</v>
      </c>
      <c r="J99" s="176">
        <v>0</v>
      </c>
      <c r="K99" s="176">
        <v>0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0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 t="str">
        <f t="shared" ref="D100:AO100" si="179">IFERROR(D99/D$11,"")</f>
        <v/>
      </c>
      <c r="E100" s="185" t="str">
        <f t="shared" si="179"/>
        <v/>
      </c>
      <c r="F100" s="185" t="str">
        <f t="shared" si="179"/>
        <v/>
      </c>
      <c r="G100" s="185" t="str">
        <f t="shared" si="179"/>
        <v/>
      </c>
      <c r="H100" s="185" t="str">
        <f t="shared" si="179"/>
        <v/>
      </c>
      <c r="I100" s="185" t="str">
        <f t="shared" si="179"/>
        <v/>
      </c>
      <c r="J100" s="185" t="str">
        <f t="shared" si="179"/>
        <v/>
      </c>
      <c r="K100" s="185" t="str">
        <f t="shared" si="179"/>
        <v/>
      </c>
      <c r="L100" s="185" t="str">
        <f t="shared" si="179"/>
        <v/>
      </c>
      <c r="M100" s="185" t="str">
        <f t="shared" si="179"/>
        <v/>
      </c>
      <c r="N100" s="185" t="str">
        <f t="shared" si="179"/>
        <v/>
      </c>
      <c r="O100" s="185" t="str">
        <f t="shared" si="179"/>
        <v/>
      </c>
      <c r="P100" s="185" t="str">
        <f t="shared" ca="1" si="179"/>
        <v/>
      </c>
      <c r="Q100" s="199" t="str">
        <f t="shared" si="179"/>
        <v/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 t="str">
        <f t="shared" si="179"/>
        <v/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0</v>
      </c>
      <c r="E101" s="176">
        <f t="shared" si="181"/>
        <v>0</v>
      </c>
      <c r="F101" s="176">
        <f t="shared" si="181"/>
        <v>0</v>
      </c>
      <c r="G101" s="176">
        <f t="shared" si="181"/>
        <v>0</v>
      </c>
      <c r="H101" s="176">
        <f t="shared" si="181"/>
        <v>0</v>
      </c>
      <c r="I101" s="176">
        <f t="shared" si="181"/>
        <v>0</v>
      </c>
      <c r="J101" s="176">
        <f t="shared" si="181"/>
        <v>0</v>
      </c>
      <c r="K101" s="176">
        <f t="shared" si="181"/>
        <v>0</v>
      </c>
      <c r="L101" s="176">
        <f t="shared" si="181"/>
        <v>0</v>
      </c>
      <c r="M101" s="176">
        <f t="shared" si="181"/>
        <v>0</v>
      </c>
      <c r="N101" s="176">
        <f t="shared" si="181"/>
        <v>0</v>
      </c>
      <c r="O101" s="176">
        <f t="shared" si="181"/>
        <v>0</v>
      </c>
      <c r="P101" s="176">
        <f t="shared" ca="1" si="181"/>
        <v>0</v>
      </c>
      <c r="Q101" s="177">
        <f t="shared" si="181"/>
        <v>0</v>
      </c>
      <c r="R101" s="176">
        <f t="shared" si="181"/>
        <v>-27.616250000000001</v>
      </c>
      <c r="S101" s="176">
        <f t="shared" si="181"/>
        <v>-14.615260000000001</v>
      </c>
      <c r="T101" s="176">
        <f t="shared" si="181"/>
        <v>-15.65108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-57.88259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-106.60365523358861</v>
      </c>
      <c r="AR101" s="178">
        <f t="shared" ca="1" si="183"/>
        <v>-533.0182761679431</v>
      </c>
      <c r="AS101" s="5"/>
      <c r="AT101" s="45" t="str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/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-0.89140599377541352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 t="str">
        <f t="shared" ref="D102:AC102" si="186">IFERROR(D101/D$11,"")</f>
        <v/>
      </c>
      <c r="E102" s="196" t="str">
        <f t="shared" si="186"/>
        <v/>
      </c>
      <c r="F102" s="196" t="str">
        <f t="shared" si="186"/>
        <v/>
      </c>
      <c r="G102" s="196" t="str">
        <f t="shared" si="186"/>
        <v/>
      </c>
      <c r="H102" s="196" t="str">
        <f t="shared" si="186"/>
        <v/>
      </c>
      <c r="I102" s="196" t="str">
        <f t="shared" si="186"/>
        <v/>
      </c>
      <c r="J102" s="196" t="str">
        <f t="shared" si="186"/>
        <v/>
      </c>
      <c r="K102" s="196" t="str">
        <f t="shared" si="186"/>
        <v/>
      </c>
      <c r="L102" s="196" t="str">
        <f t="shared" si="186"/>
        <v/>
      </c>
      <c r="M102" s="196" t="str">
        <f t="shared" si="186"/>
        <v/>
      </c>
      <c r="N102" s="196" t="str">
        <f t="shared" si="186"/>
        <v/>
      </c>
      <c r="O102" s="196" t="str">
        <f t="shared" si="186"/>
        <v/>
      </c>
      <c r="P102" s="196" t="str">
        <f t="shared" ca="1" si="186"/>
        <v/>
      </c>
      <c r="Q102" s="197" t="str">
        <f t="shared" si="186"/>
        <v/>
      </c>
      <c r="R102" s="196">
        <f t="shared" si="186"/>
        <v>-2.6306796830406421E-2</v>
      </c>
      <c r="S102" s="196">
        <f t="shared" si="186"/>
        <v>-1.1349829761794803E-2</v>
      </c>
      <c r="T102" s="196">
        <f t="shared" si="186"/>
        <v>-1.654268296910797E-2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-1.7627855843348219E-2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-8.6908636122674687E-2</v>
      </c>
      <c r="AR102" s="147">
        <f ca="1">IFERROR(AR101/AR$11,"")</f>
        <v>-0.14788584260552376</v>
      </c>
      <c r="AS102" s="5"/>
      <c r="AT102" s="45" t="str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/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1.654268296910797E-2</v>
      </c>
      <c r="AV102" s="45">
        <f ca="1">IF($AR102&lt;&gt;0,IFERROR(($AR102-$AC102),""),"")</f>
        <v>-0.13025798676217554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I103" s="176">
        <v>0</v>
      </c>
      <c r="J103" s="176">
        <v>0</v>
      </c>
      <c r="K103" s="176">
        <v>0</v>
      </c>
      <c r="L103" s="176">
        <v>0</v>
      </c>
      <c r="M103" s="176">
        <v>0</v>
      </c>
      <c r="N103" s="176">
        <v>0</v>
      </c>
      <c r="O103" s="176">
        <v>0</v>
      </c>
      <c r="P103" s="176">
        <f ca="1">SUMIF($D$4:$O$4,"&lt;"&amp;MONTH(TODAY()),$D103:$O103)</f>
        <v>0</v>
      </c>
      <c r="Q103" s="177">
        <v>0</v>
      </c>
      <c r="R103" s="176">
        <v>0</v>
      </c>
      <c r="S103" s="176">
        <v>0</v>
      </c>
      <c r="T103" s="176">
        <v>0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 t="str">
        <f>IFERROR(D103/D$11,"")</f>
        <v/>
      </c>
      <c r="E104" s="185" t="str">
        <f t="shared" ref="E104:P104" si="188">IFERROR(E103/E$11,"")</f>
        <v/>
      </c>
      <c r="F104" s="185" t="str">
        <f t="shared" si="188"/>
        <v/>
      </c>
      <c r="G104" s="185" t="str">
        <f t="shared" si="188"/>
        <v/>
      </c>
      <c r="H104" s="185" t="str">
        <f t="shared" si="188"/>
        <v/>
      </c>
      <c r="I104" s="185" t="str">
        <f t="shared" si="188"/>
        <v/>
      </c>
      <c r="J104" s="185" t="str">
        <f t="shared" si="188"/>
        <v/>
      </c>
      <c r="K104" s="185" t="str">
        <f t="shared" si="188"/>
        <v/>
      </c>
      <c r="L104" s="185" t="str">
        <f t="shared" si="188"/>
        <v/>
      </c>
      <c r="M104" s="185" t="str">
        <f t="shared" si="188"/>
        <v/>
      </c>
      <c r="N104" s="185" t="str">
        <f t="shared" si="188"/>
        <v/>
      </c>
      <c r="O104" s="185" t="str">
        <f t="shared" si="188"/>
        <v/>
      </c>
      <c r="P104" s="185" t="str">
        <f t="shared" ca="1" si="188"/>
        <v/>
      </c>
      <c r="Q104" s="199" t="str">
        <f>IFERROR(Q103/Q$11,"")</f>
        <v/>
      </c>
      <c r="R104" s="185">
        <f t="shared" ref="R104:AO104" si="189">IFERROR(R103/R$11,"")</f>
        <v>0</v>
      </c>
      <c r="S104" s="185">
        <f t="shared" si="189"/>
        <v>0</v>
      </c>
      <c r="T104" s="185">
        <f t="shared" si="189"/>
        <v>0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0</v>
      </c>
      <c r="AD104" s="185" t="str">
        <f t="shared" si="189"/>
        <v/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0</v>
      </c>
      <c r="J105" s="176">
        <v>0</v>
      </c>
      <c r="K105" s="176">
        <v>0</v>
      </c>
      <c r="L105" s="176">
        <v>0</v>
      </c>
      <c r="M105" s="176">
        <v>0</v>
      </c>
      <c r="N105" s="176">
        <v>0</v>
      </c>
      <c r="O105" s="176">
        <v>0</v>
      </c>
      <c r="P105" s="176">
        <f ca="1">SUMIF($D$4:$O$4,"&lt;"&amp;MONTH(TODAY()),$D105:$O105)</f>
        <v>0</v>
      </c>
      <c r="Q105" s="177">
        <v>0</v>
      </c>
      <c r="R105" s="176">
        <v>-27.616250000000001</v>
      </c>
      <c r="S105" s="176">
        <v>-14.615260000000001</v>
      </c>
      <c r="T105" s="176">
        <v>-15.65108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-57.88259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 t="str">
        <f>IFERROR(D105/D$11,"")</f>
        <v/>
      </c>
      <c r="E106" s="185" t="str">
        <f t="shared" ref="E106:P106" si="192">IFERROR(E105/E$11,"")</f>
        <v/>
      </c>
      <c r="F106" s="185" t="str">
        <f t="shared" si="192"/>
        <v/>
      </c>
      <c r="G106" s="185" t="str">
        <f t="shared" si="192"/>
        <v/>
      </c>
      <c r="H106" s="185" t="str">
        <f t="shared" si="192"/>
        <v/>
      </c>
      <c r="I106" s="185" t="str">
        <f t="shared" si="192"/>
        <v/>
      </c>
      <c r="J106" s="185" t="str">
        <f t="shared" si="192"/>
        <v/>
      </c>
      <c r="K106" s="185" t="str">
        <f t="shared" si="192"/>
        <v/>
      </c>
      <c r="L106" s="185" t="str">
        <f t="shared" si="192"/>
        <v/>
      </c>
      <c r="M106" s="185" t="str">
        <f t="shared" si="192"/>
        <v/>
      </c>
      <c r="N106" s="185" t="str">
        <f t="shared" si="192"/>
        <v/>
      </c>
      <c r="O106" s="185" t="str">
        <f t="shared" si="192"/>
        <v/>
      </c>
      <c r="P106" s="185" t="str">
        <f t="shared" ca="1" si="192"/>
        <v/>
      </c>
      <c r="Q106" s="199" t="str">
        <f>IFERROR(Q105/Q$11,"")</f>
        <v/>
      </c>
      <c r="R106" s="185">
        <f t="shared" ref="R106:AO106" si="193">IFERROR(R105/R$11,"")</f>
        <v>-2.6306796830406421E-2</v>
      </c>
      <c r="S106" s="185">
        <f t="shared" si="193"/>
        <v>-1.1349829761794803E-2</v>
      </c>
      <c r="T106" s="185">
        <f t="shared" si="193"/>
        <v>-1.654268296910797E-2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-1.7627855843348219E-2</v>
      </c>
      <c r="AD106" s="185" t="str">
        <f t="shared" si="193"/>
        <v/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 t="str">
        <f>IFERROR(D107/D$11,"")</f>
        <v/>
      </c>
      <c r="E108" s="185" t="str">
        <f t="shared" ref="E108:P108" si="196">IFERROR(E107/E$11,"")</f>
        <v/>
      </c>
      <c r="F108" s="185" t="str">
        <f t="shared" si="196"/>
        <v/>
      </c>
      <c r="G108" s="185" t="str">
        <f t="shared" si="196"/>
        <v/>
      </c>
      <c r="H108" s="185" t="str">
        <f t="shared" si="196"/>
        <v/>
      </c>
      <c r="I108" s="185" t="str">
        <f t="shared" si="196"/>
        <v/>
      </c>
      <c r="J108" s="185" t="str">
        <f t="shared" si="196"/>
        <v/>
      </c>
      <c r="K108" s="185" t="str">
        <f t="shared" si="196"/>
        <v/>
      </c>
      <c r="L108" s="185" t="str">
        <f t="shared" si="196"/>
        <v/>
      </c>
      <c r="M108" s="185" t="str">
        <f t="shared" si="196"/>
        <v/>
      </c>
      <c r="N108" s="185" t="str">
        <f t="shared" si="196"/>
        <v/>
      </c>
      <c r="O108" s="185" t="str">
        <f t="shared" si="196"/>
        <v/>
      </c>
      <c r="P108" s="185" t="str">
        <f t="shared" ca="1" si="196"/>
        <v/>
      </c>
      <c r="Q108" s="199" t="str">
        <f>IFERROR(Q107/Q$11,"")</f>
        <v/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 t="str">
        <f t="shared" si="197"/>
        <v/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 t="str">
        <f>IFERROR(D109/D$11,"")</f>
        <v/>
      </c>
      <c r="E110" s="185" t="str">
        <f t="shared" ref="E110:P110" si="200">IFERROR(E109/E$11,"")</f>
        <v/>
      </c>
      <c r="F110" s="185" t="str">
        <f t="shared" si="200"/>
        <v/>
      </c>
      <c r="G110" s="185" t="str">
        <f t="shared" si="200"/>
        <v/>
      </c>
      <c r="H110" s="185" t="str">
        <f t="shared" si="200"/>
        <v/>
      </c>
      <c r="I110" s="185" t="str">
        <f t="shared" si="200"/>
        <v/>
      </c>
      <c r="J110" s="185" t="str">
        <f t="shared" si="200"/>
        <v/>
      </c>
      <c r="K110" s="185" t="str">
        <f t="shared" si="200"/>
        <v/>
      </c>
      <c r="L110" s="185" t="str">
        <f t="shared" si="200"/>
        <v/>
      </c>
      <c r="M110" s="185" t="str">
        <f t="shared" si="200"/>
        <v/>
      </c>
      <c r="N110" s="185" t="str">
        <f t="shared" si="200"/>
        <v/>
      </c>
      <c r="O110" s="185" t="str">
        <f t="shared" si="200"/>
        <v/>
      </c>
      <c r="P110" s="185" t="str">
        <f t="shared" ca="1" si="200"/>
        <v/>
      </c>
      <c r="Q110" s="199" t="str">
        <f>IFERROR(Q109/Q$11,"")</f>
        <v/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 t="str">
        <f t="shared" si="201"/>
        <v/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0</v>
      </c>
      <c r="L111" s="176">
        <v>0</v>
      </c>
      <c r="M111" s="176">
        <v>0</v>
      </c>
      <c r="N111" s="176">
        <v>0</v>
      </c>
      <c r="O111" s="176">
        <v>0</v>
      </c>
      <c r="P111" s="176">
        <f ca="1">SUMIF($D$4:$O$4,"&lt;"&amp;MONTH(TODAY()),$D111:$O111)</f>
        <v>0</v>
      </c>
      <c r="Q111" s="177">
        <v>0</v>
      </c>
      <c r="R111" s="176">
        <v>0</v>
      </c>
      <c r="S111" s="176">
        <v>0</v>
      </c>
      <c r="T111" s="176">
        <v>0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 t="str">
        <f>IFERROR(D111/D$11,"")</f>
        <v/>
      </c>
      <c r="E112" s="185" t="str">
        <f t="shared" ref="E112:P112" si="204">IFERROR(E111/E$11,"")</f>
        <v/>
      </c>
      <c r="F112" s="185" t="str">
        <f t="shared" si="204"/>
        <v/>
      </c>
      <c r="G112" s="185" t="str">
        <f t="shared" si="204"/>
        <v/>
      </c>
      <c r="H112" s="185" t="str">
        <f t="shared" si="204"/>
        <v/>
      </c>
      <c r="I112" s="185" t="str">
        <f t="shared" si="204"/>
        <v/>
      </c>
      <c r="J112" s="185" t="str">
        <f t="shared" si="204"/>
        <v/>
      </c>
      <c r="K112" s="185" t="str">
        <f t="shared" si="204"/>
        <v/>
      </c>
      <c r="L112" s="185" t="str">
        <f t="shared" si="204"/>
        <v/>
      </c>
      <c r="M112" s="185" t="str">
        <f t="shared" si="204"/>
        <v/>
      </c>
      <c r="N112" s="185" t="str">
        <f t="shared" si="204"/>
        <v/>
      </c>
      <c r="O112" s="185" t="str">
        <f t="shared" si="204"/>
        <v/>
      </c>
      <c r="P112" s="185" t="str">
        <f t="shared" ca="1" si="204"/>
        <v/>
      </c>
      <c r="Q112" s="199" t="str">
        <f>IFERROR(Q111/Q$11,"")</f>
        <v/>
      </c>
      <c r="R112" s="185">
        <f t="shared" ref="R112:AO112" si="205">IFERROR(R111/R$11,"")</f>
        <v>0</v>
      </c>
      <c r="S112" s="185">
        <f t="shared" si="205"/>
        <v>0</v>
      </c>
      <c r="T112" s="185">
        <f t="shared" si="205"/>
        <v>0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0</v>
      </c>
      <c r="AD112" s="185" t="str">
        <f t="shared" si="205"/>
        <v/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-106.60365523358861</v>
      </c>
      <c r="AE113" s="176">
        <v>-106.60365523358861</v>
      </c>
      <c r="AF113" s="176">
        <v>-106.60365523358861</v>
      </c>
      <c r="AG113" s="176">
        <v>-106.60365523358861</v>
      </c>
      <c r="AH113" s="176">
        <v>-106.60365523358861</v>
      </c>
      <c r="AI113" s="176">
        <v>-106.60365523358861</v>
      </c>
      <c r="AJ113" s="176">
        <v>-106.60365523358861</v>
      </c>
      <c r="AK113" s="176">
        <v>-106.60365523358861</v>
      </c>
      <c r="AL113" s="176">
        <v>-106.60365523358861</v>
      </c>
      <c r="AM113" s="176">
        <v>-106.60365523358861</v>
      </c>
      <c r="AN113" s="176">
        <v>-106.60365523358861</v>
      </c>
      <c r="AO113" s="178">
        <v>-106.60365523358861</v>
      </c>
      <c r="AP113" s="5"/>
      <c r="AQ113" s="179">
        <v>-106.60365523358861</v>
      </c>
      <c r="AR113" s="178">
        <f ca="1">SUMIF($AD$4:$AO$4,"&lt;"&amp;MONTH(TODAY()),$AD113:$AO113)</f>
        <v>-533.0182761679431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 t="str">
        <f>IFERROR(D113/D$11,"")</f>
        <v/>
      </c>
      <c r="E114" s="185" t="str">
        <f t="shared" ref="E114:P114" si="208">IFERROR(E113/E$11,"")</f>
        <v/>
      </c>
      <c r="F114" s="185" t="str">
        <f t="shared" si="208"/>
        <v/>
      </c>
      <c r="G114" s="185" t="str">
        <f t="shared" si="208"/>
        <v/>
      </c>
      <c r="H114" s="185" t="str">
        <f t="shared" si="208"/>
        <v/>
      </c>
      <c r="I114" s="185" t="str">
        <f t="shared" si="208"/>
        <v/>
      </c>
      <c r="J114" s="185" t="str">
        <f t="shared" si="208"/>
        <v/>
      </c>
      <c r="K114" s="185" t="str">
        <f t="shared" si="208"/>
        <v/>
      </c>
      <c r="L114" s="185" t="str">
        <f t="shared" si="208"/>
        <v/>
      </c>
      <c r="M114" s="185" t="str">
        <f t="shared" si="208"/>
        <v/>
      </c>
      <c r="N114" s="185" t="str">
        <f t="shared" si="208"/>
        <v/>
      </c>
      <c r="O114" s="185" t="str">
        <f t="shared" si="208"/>
        <v/>
      </c>
      <c r="P114" s="185" t="str">
        <f t="shared" ca="1" si="208"/>
        <v/>
      </c>
      <c r="Q114" s="199" t="str">
        <f>IFERROR(Q113/Q$11,"")</f>
        <v/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 t="str">
        <f t="shared" si="209"/>
        <v/>
      </c>
      <c r="AE114" s="185">
        <f t="shared" si="209"/>
        <v>-0.24528776282004916</v>
      </c>
      <c r="AF114" s="185">
        <f t="shared" si="209"/>
        <v>-0.12017400771583665</v>
      </c>
      <c r="AG114" s="185">
        <f t="shared" si="209"/>
        <v>-8.6908636122674687E-2</v>
      </c>
      <c r="AH114" s="185">
        <f t="shared" si="209"/>
        <v>-0.10095488255849874</v>
      </c>
      <c r="AI114" s="185">
        <f t="shared" si="209"/>
        <v>-6.8786958863693737E-2</v>
      </c>
      <c r="AJ114" s="185">
        <f t="shared" si="209"/>
        <v>-5.6338723318324492E-2</v>
      </c>
      <c r="AK114" s="185">
        <f t="shared" si="209"/>
        <v>-6.076588631999897E-2</v>
      </c>
      <c r="AL114" s="185">
        <f t="shared" si="209"/>
        <v>-4.2699474640746471E-2</v>
      </c>
      <c r="AM114" s="185">
        <f t="shared" si="209"/>
        <v>-3.5058781860444824E-2</v>
      </c>
      <c r="AN114" s="185">
        <f t="shared" si="209"/>
        <v>-4.088336230637999E-2</v>
      </c>
      <c r="AO114" s="186">
        <f t="shared" si="209"/>
        <v>-2.7369479543131667E-2</v>
      </c>
      <c r="AP114" s="5"/>
      <c r="AQ114" s="193">
        <f t="shared" ref="AQ114" si="211">IFERROR(AQ113/AQ$11,"")</f>
        <v>-8.6908636122674687E-2</v>
      </c>
      <c r="AR114" s="186">
        <f ca="1">IFERROR(AR113/AR$11,"")</f>
        <v>-0.14788584260552376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0</v>
      </c>
      <c r="E115" s="176">
        <v>0</v>
      </c>
      <c r="F115" s="176">
        <v>0</v>
      </c>
      <c r="G115" s="176">
        <v>0</v>
      </c>
      <c r="H115" s="176">
        <v>0</v>
      </c>
      <c r="I115" s="176">
        <v>0</v>
      </c>
      <c r="J115" s="176">
        <v>0</v>
      </c>
      <c r="K115" s="176">
        <v>0</v>
      </c>
      <c r="L115" s="176">
        <v>0</v>
      </c>
      <c r="M115" s="176">
        <v>0</v>
      </c>
      <c r="N115" s="176">
        <v>0</v>
      </c>
      <c r="O115" s="176">
        <v>0</v>
      </c>
      <c r="P115" s="176">
        <f ca="1">SUMIF($D$4:$O$4,"&lt;"&amp;MONTH(TODAY()),$D115:$O115)</f>
        <v>0</v>
      </c>
      <c r="Q115" s="177">
        <v>0</v>
      </c>
      <c r="R115" s="176">
        <v>-13.70716</v>
      </c>
      <c r="S115" s="176">
        <v>-7.0529299999999999</v>
      </c>
      <c r="T115" s="176">
        <v>-19.100800000000003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-39.860889999999998</v>
      </c>
      <c r="AD115" s="176">
        <v>-10.420175581957423</v>
      </c>
      <c r="AE115" s="176">
        <v>-10.420175581957423</v>
      </c>
      <c r="AF115" s="176">
        <v>-10.420175581957423</v>
      </c>
      <c r="AG115" s="176">
        <v>-10.420175581957423</v>
      </c>
      <c r="AH115" s="176">
        <v>-10.420175581957423</v>
      </c>
      <c r="AI115" s="176">
        <v>-10.420175581957423</v>
      </c>
      <c r="AJ115" s="176">
        <v>-10.420175581957423</v>
      </c>
      <c r="AK115" s="176">
        <v>-10.420175581957423</v>
      </c>
      <c r="AL115" s="176">
        <v>-10.420175581957423</v>
      </c>
      <c r="AM115" s="176">
        <v>-10.420175581957423</v>
      </c>
      <c r="AN115" s="176">
        <v>-10.420175581957423</v>
      </c>
      <c r="AO115" s="178">
        <v>-10.420175581957423</v>
      </c>
      <c r="AP115" s="5"/>
      <c r="AQ115" s="179">
        <v>-10.420175581957423</v>
      </c>
      <c r="AR115" s="178">
        <f ca="1">SUMIF($AD$4:$AO$4,"&lt;"&amp;MONTH(TODAY()),$AD115:$AO115)</f>
        <v>-52.100877909787116</v>
      </c>
      <c r="AS115" s="5"/>
      <c r="AT115" s="45" t="str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/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0.83305932321074483</v>
      </c>
      <c r="AV115" s="45">
        <f ca="1">IFERROR(($AC115/$AR115)-1,"")</f>
        <v>-0.23492863078009374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 t="str">
        <f t="shared" ref="D116:AO116" si="212">IFERROR(D115/D$11,"")</f>
        <v/>
      </c>
      <c r="E116" s="196" t="str">
        <f t="shared" si="212"/>
        <v/>
      </c>
      <c r="F116" s="196" t="str">
        <f t="shared" si="212"/>
        <v/>
      </c>
      <c r="G116" s="196" t="str">
        <f t="shared" si="212"/>
        <v/>
      </c>
      <c r="H116" s="196" t="str">
        <f t="shared" si="212"/>
        <v/>
      </c>
      <c r="I116" s="196" t="str">
        <f t="shared" si="212"/>
        <v/>
      </c>
      <c r="J116" s="196" t="str">
        <f t="shared" si="212"/>
        <v/>
      </c>
      <c r="K116" s="196" t="str">
        <f t="shared" si="212"/>
        <v/>
      </c>
      <c r="L116" s="196" t="str">
        <f t="shared" si="212"/>
        <v/>
      </c>
      <c r="M116" s="196" t="str">
        <f t="shared" si="212"/>
        <v/>
      </c>
      <c r="N116" s="196" t="str">
        <f t="shared" si="212"/>
        <v/>
      </c>
      <c r="O116" s="196" t="str">
        <f t="shared" si="212"/>
        <v/>
      </c>
      <c r="P116" s="196" t="str">
        <f t="shared" ca="1" si="212"/>
        <v/>
      </c>
      <c r="Q116" s="197" t="str">
        <f t="shared" si="212"/>
        <v/>
      </c>
      <c r="R116" s="196">
        <f t="shared" si="212"/>
        <v>-1.3057220775517084E-2</v>
      </c>
      <c r="S116" s="196">
        <f t="shared" si="212"/>
        <v>-5.4771215032681881E-3</v>
      </c>
      <c r="T116" s="196">
        <f t="shared" si="212"/>
        <v>-2.0188924908462393E-2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-1.2139436447255738E-2</v>
      </c>
      <c r="AD116" s="185" t="str">
        <f t="shared" si="212"/>
        <v/>
      </c>
      <c r="AE116" s="185">
        <f t="shared" si="212"/>
        <v>-2.3976115557106298E-2</v>
      </c>
      <c r="AF116" s="185">
        <f t="shared" si="212"/>
        <v>-1.1746635310418238E-2</v>
      </c>
      <c r="AG116" s="185">
        <f t="shared" si="212"/>
        <v>-8.4950487485853186E-3</v>
      </c>
      <c r="AH116" s="185">
        <f t="shared" si="212"/>
        <v>-9.8680256301755271E-3</v>
      </c>
      <c r="AI116" s="185">
        <f t="shared" si="212"/>
        <v>-6.7237111854934889E-3</v>
      </c>
      <c r="AJ116" s="185">
        <f t="shared" si="212"/>
        <v>-5.506934895936756E-3</v>
      </c>
      <c r="AK116" s="185">
        <f t="shared" si="212"/>
        <v>-5.9396763034082947E-3</v>
      </c>
      <c r="AL116" s="185">
        <f t="shared" si="212"/>
        <v>-4.1737407787657771E-3</v>
      </c>
      <c r="AM116" s="185">
        <f t="shared" si="212"/>
        <v>-3.4268868349297895E-3</v>
      </c>
      <c r="AN116" s="185">
        <f t="shared" si="212"/>
        <v>-3.9962214492531931E-3</v>
      </c>
      <c r="AO116" s="186">
        <f t="shared" si="212"/>
        <v>-2.6752814601085535E-3</v>
      </c>
      <c r="AP116" s="5"/>
      <c r="AQ116" s="146">
        <f>IFERROR(AQ115/AQ$11,"")</f>
        <v>-8.4950487485853186E-3</v>
      </c>
      <c r="AR116" s="147">
        <f ca="1">IFERROR(AR115/AR$11,"")</f>
        <v>-1.445538094035017E-2</v>
      </c>
      <c r="AS116" s="5"/>
      <c r="AT116" s="45" t="str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/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1.1693876159877074E-2</v>
      </c>
      <c r="AV116" s="45">
        <f ca="1">IF($AR116&lt;&gt;0,IFERROR(($AR116-$AC116),""),"")</f>
        <v>-2.3159444930944319E-3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0</v>
      </c>
      <c r="E117" s="176">
        <f t="shared" ref="E117:AB117" si="214">+E119+E121+E123</f>
        <v>0</v>
      </c>
      <c r="F117" s="176">
        <f t="shared" si="214"/>
        <v>0</v>
      </c>
      <c r="G117" s="176">
        <f t="shared" si="214"/>
        <v>0</v>
      </c>
      <c r="H117" s="176">
        <f t="shared" si="214"/>
        <v>0</v>
      </c>
      <c r="I117" s="176">
        <f t="shared" si="214"/>
        <v>0</v>
      </c>
      <c r="J117" s="176">
        <f t="shared" si="214"/>
        <v>0</v>
      </c>
      <c r="K117" s="176">
        <f t="shared" si="214"/>
        <v>0</v>
      </c>
      <c r="L117" s="176">
        <f t="shared" si="214"/>
        <v>0</v>
      </c>
      <c r="M117" s="176">
        <f t="shared" si="214"/>
        <v>0</v>
      </c>
      <c r="N117" s="176">
        <f t="shared" si="214"/>
        <v>0</v>
      </c>
      <c r="O117" s="176">
        <f t="shared" si="214"/>
        <v>0</v>
      </c>
      <c r="P117" s="176">
        <f t="shared" ca="1" si="214"/>
        <v>0</v>
      </c>
      <c r="Q117" s="177">
        <f t="shared" si="214"/>
        <v>369.32261</v>
      </c>
      <c r="R117" s="176">
        <f t="shared" si="214"/>
        <v>-819.76814000000002</v>
      </c>
      <c r="S117" s="176">
        <f t="shared" si="214"/>
        <v>-819.76814000000002</v>
      </c>
      <c r="T117" s="176">
        <f t="shared" si="214"/>
        <v>2810.3253799999998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1540.1117099999997</v>
      </c>
      <c r="AD117" s="176">
        <v>-106.60365523358861</v>
      </c>
      <c r="AE117" s="176">
        <v>-106.60365523358861</v>
      </c>
      <c r="AF117" s="176">
        <v>-106.60365523358861</v>
      </c>
      <c r="AG117" s="176">
        <v>-106.60365523358861</v>
      </c>
      <c r="AH117" s="176">
        <v>-106.60365523358861</v>
      </c>
      <c r="AI117" s="176">
        <v>-106.60365523358861</v>
      </c>
      <c r="AJ117" s="176">
        <v>-106.60365523358861</v>
      </c>
      <c r="AK117" s="176">
        <v>-106.60365523358861</v>
      </c>
      <c r="AL117" s="176">
        <v>-106.60365523358861</v>
      </c>
      <c r="AM117" s="176">
        <v>-106.60365523358861</v>
      </c>
      <c r="AN117" s="176">
        <v>-106.60365523358861</v>
      </c>
      <c r="AO117" s="178">
        <v>-106.60365523358861</v>
      </c>
      <c r="AP117" s="5"/>
      <c r="AQ117" s="179">
        <v>-106.60365523358861</v>
      </c>
      <c r="AR117" s="178">
        <f ca="1">SUMIF($AD$4:$AO$4,"&lt;"&amp;MONTH(TODAY()),$AD117:$AO117)</f>
        <v>-533.0182761679431</v>
      </c>
      <c r="AS117" s="5"/>
      <c r="AT117" s="45" t="str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/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-27.362373540025899</v>
      </c>
      <c r="AV117" s="45">
        <f ca="1">IFERROR(($AC117/$AR117)-1,"")</f>
        <v>-3.8894163274708093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 t="str">
        <f t="shared" ref="D118:AO118" si="216">IFERROR(D117/D$11,"")</f>
        <v/>
      </c>
      <c r="E118" s="201" t="str">
        <f t="shared" si="216"/>
        <v/>
      </c>
      <c r="F118" s="201" t="str">
        <f t="shared" si="216"/>
        <v/>
      </c>
      <c r="G118" s="202" t="str">
        <f t="shared" si="216"/>
        <v/>
      </c>
      <c r="H118" s="202" t="str">
        <f t="shared" si="216"/>
        <v/>
      </c>
      <c r="I118" s="202" t="str">
        <f t="shared" si="216"/>
        <v/>
      </c>
      <c r="J118" s="202" t="str">
        <f t="shared" si="216"/>
        <v/>
      </c>
      <c r="K118" s="202" t="str">
        <f t="shared" si="216"/>
        <v/>
      </c>
      <c r="L118" s="202" t="str">
        <f t="shared" si="216"/>
        <v/>
      </c>
      <c r="M118" s="202" t="str">
        <f t="shared" si="216"/>
        <v/>
      </c>
      <c r="N118" s="202" t="str">
        <f t="shared" si="216"/>
        <v/>
      </c>
      <c r="O118" s="202" t="str">
        <f t="shared" si="216"/>
        <v/>
      </c>
      <c r="P118" s="202" t="str">
        <f t="shared" ca="1" si="216"/>
        <v/>
      </c>
      <c r="Q118" s="203" t="str">
        <f t="shared" si="216"/>
        <v/>
      </c>
      <c r="R118" s="202">
        <f t="shared" si="216"/>
        <v>-0.78089798242050124</v>
      </c>
      <c r="S118" s="202">
        <f t="shared" si="216"/>
        <v>-0.63661055863140092</v>
      </c>
      <c r="T118" s="202">
        <f t="shared" si="216"/>
        <v>2.9704226035122101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0.46903338649035076</v>
      </c>
      <c r="AD118" s="204" t="str">
        <f t="shared" si="216"/>
        <v/>
      </c>
      <c r="AE118" s="204">
        <f t="shared" si="216"/>
        <v>-0.24528776282004916</v>
      </c>
      <c r="AF118" s="204">
        <f t="shared" si="216"/>
        <v>-0.12017400771583665</v>
      </c>
      <c r="AG118" s="204">
        <f t="shared" si="216"/>
        <v>-8.6908636122674687E-2</v>
      </c>
      <c r="AH118" s="204">
        <f t="shared" si="216"/>
        <v>-0.10095488255849874</v>
      </c>
      <c r="AI118" s="204">
        <f t="shared" si="216"/>
        <v>-6.8786958863693737E-2</v>
      </c>
      <c r="AJ118" s="204">
        <f t="shared" si="216"/>
        <v>-5.6338723318324492E-2</v>
      </c>
      <c r="AK118" s="204">
        <f t="shared" si="216"/>
        <v>-6.076588631999897E-2</v>
      </c>
      <c r="AL118" s="204">
        <f t="shared" si="216"/>
        <v>-4.2699474640746471E-2</v>
      </c>
      <c r="AM118" s="204">
        <f t="shared" si="216"/>
        <v>-3.5058781860444824E-2</v>
      </c>
      <c r="AN118" s="204">
        <f t="shared" si="216"/>
        <v>-4.088336230637999E-2</v>
      </c>
      <c r="AO118" s="205">
        <f t="shared" si="216"/>
        <v>-2.7369479543131667E-2</v>
      </c>
      <c r="AP118" s="56"/>
      <c r="AQ118" s="206">
        <f>IFERROR(AQ117/AQ$11,"")</f>
        <v>-8.6908636122674687E-2</v>
      </c>
      <c r="AR118" s="205">
        <f ca="1">IFERROR(AR117/AR$11,"")</f>
        <v>-0.14788584260552376</v>
      </c>
      <c r="AS118" s="5"/>
      <c r="AT118" s="45" t="str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/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-3.0573312396348848</v>
      </c>
      <c r="AV118" s="45">
        <f ca="1">IF($AR118&lt;&gt;0,IFERROR(($AR118-$AC118),""),"")</f>
        <v>-0.61691922909587449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f ca="1">SUMIF($D$4:$O$4,"&lt;"&amp;MONTH(TODAY()),$D119:$O119)</f>
        <v>0</v>
      </c>
      <c r="Q119" s="157">
        <v>369.32261</v>
      </c>
      <c r="R119" s="156">
        <v>-819.76814000000002</v>
      </c>
      <c r="S119" s="156">
        <v>-819.76814000000002</v>
      </c>
      <c r="T119" s="156">
        <v>2810.3253799999998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1540.1117099999997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 t="str">
        <f>IFERROR(D119/D$11,"")</f>
        <v/>
      </c>
      <c r="E120" s="154" t="str">
        <f t="shared" ref="E120:P120" si="218">IFERROR(E119/E$11,"")</f>
        <v/>
      </c>
      <c r="F120" s="154" t="str">
        <f t="shared" si="218"/>
        <v/>
      </c>
      <c r="G120" s="154" t="str">
        <f t="shared" si="218"/>
        <v/>
      </c>
      <c r="H120" s="154" t="str">
        <f t="shared" si="218"/>
        <v/>
      </c>
      <c r="I120" s="154" t="str">
        <f t="shared" si="218"/>
        <v/>
      </c>
      <c r="J120" s="154" t="str">
        <f t="shared" si="218"/>
        <v/>
      </c>
      <c r="K120" s="154" t="str">
        <f t="shared" si="218"/>
        <v/>
      </c>
      <c r="L120" s="154" t="str">
        <f t="shared" si="218"/>
        <v/>
      </c>
      <c r="M120" s="154" t="str">
        <f t="shared" si="218"/>
        <v/>
      </c>
      <c r="N120" s="154" t="str">
        <f t="shared" si="218"/>
        <v/>
      </c>
      <c r="O120" s="154" t="str">
        <f t="shared" si="218"/>
        <v/>
      </c>
      <c r="P120" s="154" t="str">
        <f t="shared" ca="1" si="218"/>
        <v/>
      </c>
      <c r="Q120" s="172" t="str">
        <f>IFERROR(Q119/Q$11,"")</f>
        <v/>
      </c>
      <c r="R120" s="154">
        <f t="shared" ref="R120:AO120" si="219">IFERROR(R119/R$11,"")</f>
        <v>-0.78089798242050124</v>
      </c>
      <c r="S120" s="154">
        <f t="shared" si="219"/>
        <v>-0.63661055863140092</v>
      </c>
      <c r="T120" s="154">
        <f t="shared" si="219"/>
        <v>2.9704226035122101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0.46903338649035076</v>
      </c>
      <c r="AD120" s="154" t="str">
        <f t="shared" si="219"/>
        <v/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 t="str">
        <f>IFERROR(D121/D$11,"")</f>
        <v/>
      </c>
      <c r="E122" s="154" t="str">
        <f t="shared" ref="E122:P122" si="222">IFERROR(E121/E$11,"")</f>
        <v/>
      </c>
      <c r="F122" s="154" t="str">
        <f t="shared" si="222"/>
        <v/>
      </c>
      <c r="G122" s="154" t="str">
        <f t="shared" si="222"/>
        <v/>
      </c>
      <c r="H122" s="154" t="str">
        <f t="shared" si="222"/>
        <v/>
      </c>
      <c r="I122" s="154" t="str">
        <f t="shared" si="222"/>
        <v/>
      </c>
      <c r="J122" s="154" t="str">
        <f t="shared" si="222"/>
        <v/>
      </c>
      <c r="K122" s="154" t="str">
        <f t="shared" si="222"/>
        <v/>
      </c>
      <c r="L122" s="154" t="str">
        <f t="shared" si="222"/>
        <v/>
      </c>
      <c r="M122" s="154" t="str">
        <f t="shared" si="222"/>
        <v/>
      </c>
      <c r="N122" s="154" t="str">
        <f t="shared" si="222"/>
        <v/>
      </c>
      <c r="O122" s="154" t="str">
        <f t="shared" si="222"/>
        <v/>
      </c>
      <c r="P122" s="154" t="str">
        <f t="shared" ca="1" si="222"/>
        <v/>
      </c>
      <c r="Q122" s="172" t="str">
        <f>IFERROR(Q121/Q$11,"")</f>
        <v/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 t="str">
        <f t="shared" si="223"/>
        <v/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 t="str">
        <f>IFERROR(D123/D$11,"")</f>
        <v/>
      </c>
      <c r="E124" s="211" t="str">
        <f t="shared" ref="E124:P124" si="226">IFERROR(E123/E$11,"")</f>
        <v/>
      </c>
      <c r="F124" s="211" t="str">
        <f t="shared" si="226"/>
        <v/>
      </c>
      <c r="G124" s="211" t="str">
        <f t="shared" si="226"/>
        <v/>
      </c>
      <c r="H124" s="211" t="str">
        <f t="shared" si="226"/>
        <v/>
      </c>
      <c r="I124" s="211" t="str">
        <f t="shared" si="226"/>
        <v/>
      </c>
      <c r="J124" s="211" t="str">
        <f t="shared" si="226"/>
        <v/>
      </c>
      <c r="K124" s="211" t="str">
        <f t="shared" si="226"/>
        <v/>
      </c>
      <c r="L124" s="211" t="str">
        <f t="shared" si="226"/>
        <v/>
      </c>
      <c r="M124" s="211" t="str">
        <f t="shared" si="226"/>
        <v/>
      </c>
      <c r="N124" s="211" t="str">
        <f t="shared" si="226"/>
        <v/>
      </c>
      <c r="O124" s="211" t="str">
        <f t="shared" si="226"/>
        <v/>
      </c>
      <c r="P124" s="211" t="str">
        <f t="shared" ca="1" si="226"/>
        <v/>
      </c>
      <c r="Q124" s="212" t="str">
        <f>IFERROR(Q123/Q$11,"")</f>
        <v/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 t="str">
        <f t="shared" si="227"/>
        <v/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0</v>
      </c>
      <c r="E125" s="217">
        <f t="shared" ref="E125:AB125" si="230">E23+E49+E73+E85+E101+E115+E117</f>
        <v>0</v>
      </c>
      <c r="F125" s="217">
        <f t="shared" si="230"/>
        <v>0</v>
      </c>
      <c r="G125" s="217">
        <f t="shared" si="230"/>
        <v>0</v>
      </c>
      <c r="H125" s="217">
        <f t="shared" si="230"/>
        <v>0</v>
      </c>
      <c r="I125" s="217">
        <f t="shared" si="230"/>
        <v>0</v>
      </c>
      <c r="J125" s="217">
        <f t="shared" si="230"/>
        <v>0</v>
      </c>
      <c r="K125" s="217">
        <f t="shared" si="230"/>
        <v>0</v>
      </c>
      <c r="L125" s="217">
        <f t="shared" si="230"/>
        <v>-129.73447999999999</v>
      </c>
      <c r="M125" s="217">
        <f t="shared" si="230"/>
        <v>0</v>
      </c>
      <c r="N125" s="217">
        <f t="shared" si="230"/>
        <v>-15.797600000000001</v>
      </c>
      <c r="O125" s="217">
        <f t="shared" si="230"/>
        <v>-194.66529</v>
      </c>
      <c r="P125" s="217">
        <f t="shared" ca="1" si="230"/>
        <v>0</v>
      </c>
      <c r="Q125" s="218">
        <f t="shared" si="230"/>
        <v>-475.42357999999996</v>
      </c>
      <c r="R125" s="217">
        <f t="shared" si="230"/>
        <v>-3088.7745599999998</v>
      </c>
      <c r="S125" s="217">
        <f t="shared" si="230"/>
        <v>-4787.9300899999998</v>
      </c>
      <c r="T125" s="217">
        <f>T23+T49+T73+T85+T101+T115+T117</f>
        <v>-2231.6852899999999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-10583.813519999998</v>
      </c>
      <c r="AD125" s="71">
        <v>-782.92587123358885</v>
      </c>
      <c r="AE125" s="71">
        <v>-1626.136981889658</v>
      </c>
      <c r="AF125" s="71">
        <v>-1827.5399126048733</v>
      </c>
      <c r="AG125" s="71">
        <v>-1985.5773633481838</v>
      </c>
      <c r="AH125" s="71">
        <v>-2140.1727588868807</v>
      </c>
      <c r="AI125" s="71">
        <v>-2357.4506637033323</v>
      </c>
      <c r="AJ125" s="71">
        <v>-2544.2504134256924</v>
      </c>
      <c r="AK125" s="71">
        <v>-2546.6212386258385</v>
      </c>
      <c r="AL125" s="71">
        <v>-3108.1934885796441</v>
      </c>
      <c r="AM125" s="71">
        <v>-3317.1311379254607</v>
      </c>
      <c r="AN125" s="71">
        <v>-3150.78047323192</v>
      </c>
      <c r="AO125" s="71">
        <v>-3645.171207635296</v>
      </c>
      <c r="AP125" s="5"/>
      <c r="AQ125" s="220">
        <v>-1985.5773633481838</v>
      </c>
      <c r="AR125" s="221">
        <f ca="1">SUMIF($AD$4:$AO$4,"&lt;"&amp;MONTH(TODAY()),$AD125:$AO125)</f>
        <v>-8362.3528879631849</v>
      </c>
      <c r="AS125" s="5"/>
      <c r="AT125" s="45" t="str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/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0.12394779029753655</v>
      </c>
      <c r="AV125" s="45">
        <f ca="1">IFERROR(($AC125/$AR125)-1,"")</f>
        <v>0.26565018982090494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 t="str">
        <f>IFERROR(D125/D$11,"")</f>
        <v/>
      </c>
      <c r="E126" s="47" t="str">
        <f t="shared" ref="E126:P126" si="232">IFERROR(E125/E$11,"")</f>
        <v/>
      </c>
      <c r="F126" s="47" t="str">
        <f t="shared" si="232"/>
        <v/>
      </c>
      <c r="G126" s="48" t="str">
        <f t="shared" si="232"/>
        <v/>
      </c>
      <c r="H126" s="48" t="str">
        <f t="shared" si="232"/>
        <v/>
      </c>
      <c r="I126" s="48" t="str">
        <f t="shared" si="232"/>
        <v/>
      </c>
      <c r="J126" s="48" t="str">
        <f t="shared" si="232"/>
        <v/>
      </c>
      <c r="K126" s="48" t="str">
        <f t="shared" si="232"/>
        <v/>
      </c>
      <c r="L126" s="48" t="str">
        <f t="shared" si="232"/>
        <v/>
      </c>
      <c r="M126" s="48" t="str">
        <f t="shared" si="232"/>
        <v/>
      </c>
      <c r="N126" s="48" t="str">
        <f t="shared" si="232"/>
        <v/>
      </c>
      <c r="O126" s="48" t="str">
        <f t="shared" si="232"/>
        <v/>
      </c>
      <c r="P126" s="48" t="str">
        <f t="shared" ca="1" si="232"/>
        <v/>
      </c>
      <c r="Q126" s="49" t="str">
        <f>IFERROR(Q125/Q$11,"")</f>
        <v/>
      </c>
      <c r="R126" s="48">
        <f t="shared" ref="R126:AO126" si="233">IFERROR(R125/R$11,"")</f>
        <v>-2.94231710695145</v>
      </c>
      <c r="S126" s="48">
        <f t="shared" si="233"/>
        <v>-3.7181816425349168</v>
      </c>
      <c r="T126" s="48">
        <f t="shared" si="233"/>
        <v>-2.3588188316264294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-3.2232479404159324</v>
      </c>
      <c r="AD126" s="223" t="str">
        <f t="shared" si="233"/>
        <v/>
      </c>
      <c r="AE126" s="223">
        <f t="shared" si="233"/>
        <v>-3.7416306359538867</v>
      </c>
      <c r="AF126" s="223">
        <f t="shared" si="233"/>
        <v>-2.0601807234202498</v>
      </c>
      <c r="AG126" s="223">
        <f t="shared" si="233"/>
        <v>-1.6187420608282843</v>
      </c>
      <c r="AH126" s="223">
        <f t="shared" si="233"/>
        <v>-2.0267681164861875</v>
      </c>
      <c r="AI126" s="223">
        <f t="shared" si="233"/>
        <v>-1.5211660563797889</v>
      </c>
      <c r="AJ126" s="223">
        <f t="shared" si="233"/>
        <v>-1.3446051149037839</v>
      </c>
      <c r="AK126" s="223">
        <f t="shared" si="233"/>
        <v>-1.4516171734200993</v>
      </c>
      <c r="AL126" s="223">
        <f t="shared" si="233"/>
        <v>-1.2449688404523209</v>
      </c>
      <c r="AM126" s="223">
        <f t="shared" si="233"/>
        <v>-1.0909060924055052</v>
      </c>
      <c r="AN126" s="223">
        <f t="shared" si="233"/>
        <v>-1.2083497451635334</v>
      </c>
      <c r="AO126" s="223">
        <f t="shared" si="233"/>
        <v>-0.93586320825472447</v>
      </c>
      <c r="AP126" s="5"/>
      <c r="AQ126" s="52">
        <f t="shared" ref="AQ126" si="235">IFERROR(AQ125/AQ$11,"")</f>
        <v>-1.6187420608282843</v>
      </c>
      <c r="AR126" s="224">
        <f ca="1">IFERROR(AR125/AR$11,"")</f>
        <v>-2.320133583208543</v>
      </c>
      <c r="AS126" s="5"/>
      <c r="AT126" s="45" t="str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/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0.74007677079814504</v>
      </c>
      <c r="AV126" s="45">
        <f ca="1">IF($AR126&lt;&gt;0,IFERROR(($AR126-$AC126),""),"")</f>
        <v>0.90311435720738942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0</v>
      </c>
      <c r="E127" s="40">
        <f t="shared" si="236"/>
        <v>0</v>
      </c>
      <c r="F127" s="40">
        <f t="shared" si="236"/>
        <v>0</v>
      </c>
      <c r="G127" s="40">
        <f t="shared" si="236"/>
        <v>0</v>
      </c>
      <c r="H127" s="40">
        <f t="shared" si="236"/>
        <v>0</v>
      </c>
      <c r="I127" s="40">
        <f t="shared" si="236"/>
        <v>0</v>
      </c>
      <c r="J127" s="40">
        <f t="shared" si="236"/>
        <v>0</v>
      </c>
      <c r="K127" s="40">
        <f t="shared" si="236"/>
        <v>0</v>
      </c>
      <c r="L127" s="40">
        <f t="shared" si="236"/>
        <v>-129.73447999999999</v>
      </c>
      <c r="M127" s="40">
        <f t="shared" si="236"/>
        <v>0</v>
      </c>
      <c r="N127" s="40">
        <f t="shared" si="236"/>
        <v>-15.797600000000001</v>
      </c>
      <c r="O127" s="40">
        <f t="shared" si="236"/>
        <v>-194.66529</v>
      </c>
      <c r="P127" s="40">
        <f ca="1">SUMIF($D$4:$O$4,"&lt;"&amp;MONTH(TODAY()),$D127:$O127)</f>
        <v>0</v>
      </c>
      <c r="Q127" s="41">
        <f t="shared" ref="Q127:AB127" si="237">Q11+Q125</f>
        <v>-475.42357999999996</v>
      </c>
      <c r="R127" s="40">
        <f t="shared" si="237"/>
        <v>-2038.9983299999999</v>
      </c>
      <c r="S127" s="40">
        <f t="shared" si="237"/>
        <v>-3500.2226700000001</v>
      </c>
      <c r="T127" s="40">
        <f>T11+T125</f>
        <v>-1285.58241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-7300.2269900000001</v>
      </c>
      <c r="AD127" s="40">
        <v>-782.92587123358885</v>
      </c>
      <c r="AE127" s="40">
        <v>-1191.5304853894784</v>
      </c>
      <c r="AF127" s="40">
        <v>-940.4624383671536</v>
      </c>
      <c r="AG127" s="40">
        <v>-758.95984879975981</v>
      </c>
      <c r="AH127" s="40">
        <v>-1084.2193217481008</v>
      </c>
      <c r="AI127" s="40">
        <v>-807.68517043837574</v>
      </c>
      <c r="AJ127" s="40">
        <v>-652.05888059209042</v>
      </c>
      <c r="AK127" s="40">
        <v>-792.28732383352281</v>
      </c>
      <c r="AL127" s="40">
        <v>-611.59004953262502</v>
      </c>
      <c r="AM127" s="40">
        <v>-276.41923704037845</v>
      </c>
      <c r="AN127" s="40">
        <v>-543.27342831960004</v>
      </c>
      <c r="AO127" s="40">
        <v>249.81170811914899</v>
      </c>
      <c r="AP127" s="5"/>
      <c r="AQ127" s="43">
        <v>-758.95984879975981</v>
      </c>
      <c r="AR127" s="44">
        <f ca="1">SUMIF($AD$4:$AO$4,"&lt;"&amp;MONTH(TODAY()),$AD127:$AO127)</f>
        <v>-4758.0979655380816</v>
      </c>
      <c r="AS127" s="5"/>
      <c r="AT127" s="45" t="str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/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0.69387407256530853</v>
      </c>
      <c r="AV127" s="45">
        <f ca="1">IFERROR(($AC127/$AR127)-1,"")</f>
        <v>0.53427420849129903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 t="str">
        <f>IFERROR(D127/D$11,"")</f>
        <v/>
      </c>
      <c r="E128" s="47" t="str">
        <f t="shared" ref="E128:P128" si="239">IFERROR(E127/E$11,"")</f>
        <v/>
      </c>
      <c r="F128" s="47" t="str">
        <f t="shared" si="239"/>
        <v/>
      </c>
      <c r="G128" s="48" t="str">
        <f t="shared" si="239"/>
        <v/>
      </c>
      <c r="H128" s="48" t="str">
        <f t="shared" si="239"/>
        <v/>
      </c>
      <c r="I128" s="48" t="str">
        <f t="shared" si="239"/>
        <v/>
      </c>
      <c r="J128" s="48" t="str">
        <f t="shared" si="239"/>
        <v/>
      </c>
      <c r="K128" s="48" t="str">
        <f t="shared" si="239"/>
        <v/>
      </c>
      <c r="L128" s="48" t="str">
        <f t="shared" si="239"/>
        <v/>
      </c>
      <c r="M128" s="48" t="str">
        <f t="shared" si="239"/>
        <v/>
      </c>
      <c r="N128" s="48" t="str">
        <f t="shared" si="239"/>
        <v/>
      </c>
      <c r="O128" s="48" t="str">
        <f t="shared" si="239"/>
        <v/>
      </c>
      <c r="P128" s="48" t="str">
        <f t="shared" ca="1" si="239"/>
        <v/>
      </c>
      <c r="Q128" s="49" t="str">
        <f>IFERROR(Q127/Q$11,"")</f>
        <v/>
      </c>
      <c r="R128" s="48">
        <f t="shared" ref="R128:AO128" si="240">IFERROR(R127/R$11,"")</f>
        <v>-1.94231710695145</v>
      </c>
      <c r="S128" s="48">
        <f t="shared" si="240"/>
        <v>-2.7181816425349168</v>
      </c>
      <c r="T128" s="48">
        <f t="shared" si="240"/>
        <v>-1.3588188316264296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-2.2232479404159329</v>
      </c>
      <c r="AD128" s="107" t="str">
        <f t="shared" si="240"/>
        <v/>
      </c>
      <c r="AE128" s="107">
        <f t="shared" si="240"/>
        <v>-2.7416306359538867</v>
      </c>
      <c r="AF128" s="107">
        <f t="shared" si="240"/>
        <v>-1.0601807234202498</v>
      </c>
      <c r="AG128" s="107">
        <f t="shared" si="240"/>
        <v>-0.61874206082828431</v>
      </c>
      <c r="AH128" s="107">
        <f t="shared" si="240"/>
        <v>-1.0267681164861875</v>
      </c>
      <c r="AI128" s="107">
        <f t="shared" si="240"/>
        <v>-0.52116605637978886</v>
      </c>
      <c r="AJ128" s="107">
        <f t="shared" si="240"/>
        <v>-0.34460511490378393</v>
      </c>
      <c r="AK128" s="107">
        <f t="shared" si="240"/>
        <v>-0.45161717342009922</v>
      </c>
      <c r="AL128" s="107">
        <f t="shared" si="240"/>
        <v>-0.24496884045232095</v>
      </c>
      <c r="AM128" s="107">
        <f t="shared" si="240"/>
        <v>-9.0906092405505137E-2</v>
      </c>
      <c r="AN128" s="107">
        <f t="shared" si="240"/>
        <v>-0.20834974516353344</v>
      </c>
      <c r="AO128" s="107">
        <f t="shared" si="240"/>
        <v>6.4136791745275548E-2</v>
      </c>
      <c r="AP128" s="119"/>
      <c r="AQ128" s="52">
        <f t="shared" ref="AQ128" si="242">IFERROR(AQ127/AQ$11,"")</f>
        <v>-0.61874206082828431</v>
      </c>
      <c r="AR128" s="224">
        <f ca="1">IFERROR(AR127/AR$11,"")</f>
        <v>-1.3201335832085432</v>
      </c>
      <c r="AS128" s="121"/>
      <c r="AT128" s="45" t="str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/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0.74007677079814527</v>
      </c>
      <c r="AV128" s="45">
        <f ca="1">IF($AR128&lt;&gt;0,IFERROR(($AR128-$AC128),""),"")</f>
        <v>0.90311435720738964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0</v>
      </c>
      <c r="E129" s="229">
        <f t="shared" ref="E129:AB129" si="243">E131+E133+E147+E155+E157+E159+E161+E163</f>
        <v>0</v>
      </c>
      <c r="F129" s="229">
        <f t="shared" si="243"/>
        <v>0</v>
      </c>
      <c r="G129" s="229">
        <f t="shared" si="243"/>
        <v>0</v>
      </c>
      <c r="H129" s="229">
        <f t="shared" si="243"/>
        <v>0</v>
      </c>
      <c r="I129" s="229">
        <f t="shared" si="243"/>
        <v>0</v>
      </c>
      <c r="J129" s="229">
        <f t="shared" si="243"/>
        <v>0</v>
      </c>
      <c r="K129" s="229">
        <f t="shared" si="243"/>
        <v>0</v>
      </c>
      <c r="L129" s="229">
        <f t="shared" si="243"/>
        <v>-107.76334000000001</v>
      </c>
      <c r="M129" s="229">
        <f t="shared" si="243"/>
        <v>-66.529930000000007</v>
      </c>
      <c r="N129" s="229">
        <f t="shared" si="243"/>
        <v>-72.066290000000009</v>
      </c>
      <c r="O129" s="229">
        <f t="shared" si="243"/>
        <v>-143.48404000000002</v>
      </c>
      <c r="P129" s="229">
        <f t="shared" ca="1" si="243"/>
        <v>0</v>
      </c>
      <c r="Q129" s="230">
        <f t="shared" si="243"/>
        <v>-6.108200000000001</v>
      </c>
      <c r="R129" s="229">
        <f t="shared" si="243"/>
        <v>-370.63734999999997</v>
      </c>
      <c r="S129" s="229">
        <f t="shared" si="243"/>
        <v>-137.77938</v>
      </c>
      <c r="T129" s="229">
        <f t="shared" si="243"/>
        <v>-90.507630000000006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-605.03255999999999</v>
      </c>
      <c r="AD129" s="232">
        <v>-204.16666666666663</v>
      </c>
      <c r="AE129" s="232">
        <v>-206.33969914916753</v>
      </c>
      <c r="AF129" s="232">
        <v>-208.60205403785523</v>
      </c>
      <c r="AG129" s="232">
        <v>-210.2997542394088</v>
      </c>
      <c r="AH129" s="232">
        <v>-209.44643385236054</v>
      </c>
      <c r="AI129" s="232">
        <v>-211.91549413299145</v>
      </c>
      <c r="AJ129" s="232">
        <v>-213.62762433083464</v>
      </c>
      <c r="AK129" s="232">
        <v>-212.93833624062825</v>
      </c>
      <c r="AL129" s="232">
        <v>-216.64968386190174</v>
      </c>
      <c r="AM129" s="232">
        <v>-219.37022617109204</v>
      </c>
      <c r="AN129" s="232">
        <v>-217.20420189122825</v>
      </c>
      <c r="AO129" s="233">
        <v>-223.64158124543889</v>
      </c>
      <c r="AP129" s="121"/>
      <c r="AQ129" s="234">
        <v>-210.2997542394088</v>
      </c>
      <c r="AR129" s="235">
        <f ca="1">SUMIF($AD$4:$AO$4,"&lt;"&amp;MONTH(TODAY()),$AD129:$AO129)</f>
        <v>-1038.8546079454586</v>
      </c>
      <c r="AS129" s="121"/>
      <c r="AT129" s="45" t="str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/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-0.56962560261975104</v>
      </c>
      <c r="AV129" s="45">
        <f ca="1">IFERROR(($AC129/$AR129)-1,"")</f>
        <v>-0.41759649967133317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 t="str">
        <f>IFERROR(D129/D$11,"")</f>
        <v/>
      </c>
      <c r="E130" s="241" t="str">
        <f t="shared" ref="E130:P130" si="245">IFERROR(E129/E$11,"")</f>
        <v/>
      </c>
      <c r="F130" s="241" t="str">
        <f t="shared" si="245"/>
        <v/>
      </c>
      <c r="G130" s="242" t="str">
        <f t="shared" si="245"/>
        <v/>
      </c>
      <c r="H130" s="242" t="str">
        <f t="shared" si="245"/>
        <v/>
      </c>
      <c r="I130" s="242" t="str">
        <f t="shared" si="245"/>
        <v/>
      </c>
      <c r="J130" s="242" t="str">
        <f t="shared" si="245"/>
        <v/>
      </c>
      <c r="K130" s="242" t="str">
        <f t="shared" si="245"/>
        <v/>
      </c>
      <c r="L130" s="242" t="str">
        <f t="shared" si="245"/>
        <v/>
      </c>
      <c r="M130" s="242" t="str">
        <f t="shared" si="245"/>
        <v/>
      </c>
      <c r="N130" s="242" t="str">
        <f t="shared" si="245"/>
        <v/>
      </c>
      <c r="O130" s="242" t="str">
        <f t="shared" si="245"/>
        <v/>
      </c>
      <c r="P130" s="242" t="str">
        <f t="shared" ca="1" si="245"/>
        <v/>
      </c>
      <c r="Q130" s="243" t="str">
        <f>IFERROR(Q129/Q$11,"")</f>
        <v/>
      </c>
      <c r="R130" s="242">
        <f t="shared" ref="R130:AO130" si="246">IFERROR(R129/R$11,"")</f>
        <v>-0.35306319519160761</v>
      </c>
      <c r="S130" s="242">
        <f t="shared" si="246"/>
        <v>-0.10699587333277928</v>
      </c>
      <c r="T130" s="242">
        <f t="shared" si="246"/>
        <v>-9.5663623812243345E-2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-0.18425966682230238</v>
      </c>
      <c r="AD130" s="245" t="str">
        <f t="shared" si="246"/>
        <v/>
      </c>
      <c r="AE130" s="245">
        <f t="shared" si="246"/>
        <v>-0.47477361891915987</v>
      </c>
      <c r="AF130" s="245">
        <f t="shared" si="246"/>
        <v>-0.23515652250905189</v>
      </c>
      <c r="AG130" s="245">
        <f t="shared" si="246"/>
        <v>-0.17144688686173709</v>
      </c>
      <c r="AH130" s="245">
        <f t="shared" si="246"/>
        <v>-0.19834817188519061</v>
      </c>
      <c r="AI130" s="245">
        <f t="shared" si="246"/>
        <v>-0.13674036172178547</v>
      </c>
      <c r="AJ130" s="245">
        <f t="shared" si="246"/>
        <v>-0.11289957735458321</v>
      </c>
      <c r="AK130" s="245">
        <f t="shared" si="246"/>
        <v>-0.12137845278208433</v>
      </c>
      <c r="AL130" s="245">
        <f t="shared" si="246"/>
        <v>-8.6777771941465923E-2</v>
      </c>
      <c r="AM130" s="245">
        <f t="shared" si="246"/>
        <v>-7.2144363991616028E-2</v>
      </c>
      <c r="AN130" s="245">
        <f t="shared" si="246"/>
        <v>-8.3299564737525741E-2</v>
      </c>
      <c r="AO130" s="246">
        <f t="shared" si="246"/>
        <v>-5.7417859354620626E-2</v>
      </c>
      <c r="AP130" s="119"/>
      <c r="AQ130" s="247">
        <f t="shared" ref="AQ130" si="248">IFERROR(AQ129/AQ$11,"")</f>
        <v>-0.17144688686173709</v>
      </c>
      <c r="AR130" s="248">
        <f ca="1">IFERROR(AR129/AR$11,"")</f>
        <v>-0.28823005872361296</v>
      </c>
      <c r="AS130" s="121"/>
      <c r="AT130" s="45" t="str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/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-7.5783263049493746E-2</v>
      </c>
      <c r="AV130" s="45">
        <f ca="1">IF($AR130&lt;&gt;0,IFERROR(($AR130-$AC130),""),"")</f>
        <v>-0.10397039190131058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0</v>
      </c>
      <c r="G131" s="250">
        <v>0</v>
      </c>
      <c r="H131" s="250">
        <v>0</v>
      </c>
      <c r="I131" s="250">
        <v>0</v>
      </c>
      <c r="J131" s="250">
        <v>0</v>
      </c>
      <c r="K131" s="250">
        <v>0</v>
      </c>
      <c r="L131" s="250">
        <v>0</v>
      </c>
      <c r="M131" s="250">
        <v>0</v>
      </c>
      <c r="N131" s="250">
        <v>0</v>
      </c>
      <c r="O131" s="250">
        <v>0</v>
      </c>
      <c r="P131" s="250">
        <f ca="1">SUMIF($D$4:$O$4,"&lt;"&amp;MONTH(TODAY()),$D131:$O131)</f>
        <v>0</v>
      </c>
      <c r="Q131" s="251">
        <v>0</v>
      </c>
      <c r="R131" s="250">
        <v>0</v>
      </c>
      <c r="S131" s="250">
        <v>0</v>
      </c>
      <c r="T131" s="250">
        <v>0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0</v>
      </c>
      <c r="AD131" s="250">
        <v>-41.666666666666664</v>
      </c>
      <c r="AE131" s="250">
        <v>-41.666666666666664</v>
      </c>
      <c r="AF131" s="250">
        <v>-41.666666666666664</v>
      </c>
      <c r="AG131" s="250">
        <v>-41.666666666666664</v>
      </c>
      <c r="AH131" s="250">
        <v>-41.666666666666664</v>
      </c>
      <c r="AI131" s="250">
        <v>-41.666666666666664</v>
      </c>
      <c r="AJ131" s="250">
        <v>-41.666666666666664</v>
      </c>
      <c r="AK131" s="250">
        <v>-41.666666666666664</v>
      </c>
      <c r="AL131" s="250">
        <v>-41.666666666666664</v>
      </c>
      <c r="AM131" s="250">
        <v>-41.666666666666664</v>
      </c>
      <c r="AN131" s="250">
        <v>-41.666666666666664</v>
      </c>
      <c r="AO131" s="253">
        <v>-41.666666666666664</v>
      </c>
      <c r="AP131" s="5"/>
      <c r="AQ131" s="254">
        <v>-41.666666666666664</v>
      </c>
      <c r="AR131" s="253">
        <f ca="1">SUMIF($AD$4:$AO$4,"&lt;"&amp;MONTH(TODAY()),$AD131:$AO131)</f>
        <v>-208.33333333333331</v>
      </c>
      <c r="AS131" s="5"/>
      <c r="AT131" s="45" t="str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/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-1</v>
      </c>
      <c r="AV131" s="45">
        <f ca="1">IFERROR(($AC131/$AR131)-1,"")</f>
        <v>-1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 t="str">
        <f t="shared" ref="D132:AO132" si="249">IFERROR(D131/D$11,"")</f>
        <v/>
      </c>
      <c r="E132" s="260" t="str">
        <f t="shared" si="249"/>
        <v/>
      </c>
      <c r="F132" s="260" t="str">
        <f t="shared" si="249"/>
        <v/>
      </c>
      <c r="G132" s="261" t="str">
        <f t="shared" si="249"/>
        <v/>
      </c>
      <c r="H132" s="261" t="str">
        <f t="shared" si="249"/>
        <v/>
      </c>
      <c r="I132" s="261" t="str">
        <f t="shared" si="249"/>
        <v/>
      </c>
      <c r="J132" s="261" t="str">
        <f t="shared" si="249"/>
        <v/>
      </c>
      <c r="K132" s="261" t="str">
        <f t="shared" si="249"/>
        <v/>
      </c>
      <c r="L132" s="261" t="str">
        <f t="shared" si="249"/>
        <v/>
      </c>
      <c r="M132" s="261" t="str">
        <f t="shared" si="249"/>
        <v/>
      </c>
      <c r="N132" s="261" t="str">
        <f t="shared" si="249"/>
        <v/>
      </c>
      <c r="O132" s="261" t="str">
        <f t="shared" si="249"/>
        <v/>
      </c>
      <c r="P132" s="261" t="str">
        <f t="shared" ca="1" si="249"/>
        <v/>
      </c>
      <c r="Q132" s="262" t="str">
        <f t="shared" si="249"/>
        <v/>
      </c>
      <c r="R132" s="261">
        <f t="shared" si="249"/>
        <v>0</v>
      </c>
      <c r="S132" s="261">
        <f t="shared" si="249"/>
        <v>0</v>
      </c>
      <c r="T132" s="261">
        <f t="shared" si="249"/>
        <v>0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0</v>
      </c>
      <c r="AD132" s="261" t="str">
        <f t="shared" si="249"/>
        <v/>
      </c>
      <c r="AE132" s="261">
        <f t="shared" si="249"/>
        <v>-9.5872167126359167E-2</v>
      </c>
      <c r="AF132" s="261">
        <f t="shared" si="249"/>
        <v>-4.6970718879398354E-2</v>
      </c>
      <c r="AG132" s="261">
        <f t="shared" si="249"/>
        <v>-3.3968752420762666E-2</v>
      </c>
      <c r="AH132" s="261">
        <f t="shared" si="249"/>
        <v>-3.9458810588814411E-2</v>
      </c>
      <c r="AI132" s="261">
        <f t="shared" si="249"/>
        <v>-2.6885788106486831E-2</v>
      </c>
      <c r="AJ132" s="261">
        <f t="shared" si="249"/>
        <v>-2.2020321909098618E-2</v>
      </c>
      <c r="AK132" s="261">
        <f t="shared" si="249"/>
        <v>-2.3750704649404965E-2</v>
      </c>
      <c r="AL132" s="261">
        <f t="shared" si="249"/>
        <v>-1.6689341212544066E-2</v>
      </c>
      <c r="AM132" s="261">
        <f t="shared" si="249"/>
        <v>-1.3702931426860415E-2</v>
      </c>
      <c r="AN132" s="261">
        <f t="shared" si="249"/>
        <v>-1.5979503007658314E-2</v>
      </c>
      <c r="AO132" s="264">
        <f t="shared" si="249"/>
        <v>-1.0697522317269515E-2</v>
      </c>
      <c r="AP132" s="119"/>
      <c r="AQ132" s="265">
        <f>IFERROR(AQ131/AQ$11,"")</f>
        <v>-3.3968752420762666E-2</v>
      </c>
      <c r="AR132" s="264">
        <f ca="1">IFERROR(AR131/AR$11,"")</f>
        <v>-5.7802052800737344E-2</v>
      </c>
      <c r="AS132" s="5"/>
      <c r="AT132" s="45" t="str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/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-3.3968752420762666E-2</v>
      </c>
      <c r="AV132" s="45">
        <f ca="1">IF($AR132&lt;&gt;0,IFERROR(($AR132-$AC132),""),"")</f>
        <v>-5.7802052800737344E-2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0</v>
      </c>
      <c r="J133" s="250">
        <v>0</v>
      </c>
      <c r="K133" s="250">
        <v>0</v>
      </c>
      <c r="L133" s="250">
        <v>0</v>
      </c>
      <c r="M133" s="250">
        <v>0</v>
      </c>
      <c r="N133" s="250">
        <v>0</v>
      </c>
      <c r="O133" s="250">
        <v>0</v>
      </c>
      <c r="P133" s="250">
        <f ca="1">SUMIF($D$4:$O$4,"&lt;"&amp;MONTH(TODAY()),$D133:$O133)</f>
        <v>0</v>
      </c>
      <c r="Q133" s="251">
        <f>+Q135+Q137+Q139+Q141+Q143+Q145</f>
        <v>0</v>
      </c>
      <c r="R133" s="250">
        <v>0</v>
      </c>
      <c r="S133" s="250">
        <v>-52.789660000000005</v>
      </c>
      <c r="T133" s="250">
        <v>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-52.789660000000005</v>
      </c>
      <c r="AD133" s="250">
        <v>0</v>
      </c>
      <c r="AE133" s="250">
        <v>0</v>
      </c>
      <c r="AF133" s="250">
        <v>0</v>
      </c>
      <c r="AG133" s="250">
        <v>0</v>
      </c>
      <c r="AH133" s="250">
        <v>0</v>
      </c>
      <c r="AI133" s="250">
        <v>0</v>
      </c>
      <c r="AJ133" s="250">
        <v>0</v>
      </c>
      <c r="AK133" s="250">
        <v>0</v>
      </c>
      <c r="AL133" s="250">
        <v>0</v>
      </c>
      <c r="AM133" s="250">
        <v>0</v>
      </c>
      <c r="AN133" s="250">
        <v>0</v>
      </c>
      <c r="AO133" s="253">
        <v>0</v>
      </c>
      <c r="AP133" s="5"/>
      <c r="AQ133" s="254">
        <v>0</v>
      </c>
      <c r="AR133" s="253">
        <f ca="1">SUMIF($AD$4:$AO$4,"&lt;"&amp;MONTH(TODAY()),$AD133:$AO133)</f>
        <v>0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t="str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/>
      </c>
      <c r="AV133" s="45" t="str">
        <f ca="1">IFERROR(($AC133/$AR133)-1,"")</f>
        <v/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 t="str">
        <f t="shared" ref="D134:AO134" si="251">IFERROR(D133/D$11,"")</f>
        <v/>
      </c>
      <c r="E134" s="260" t="str">
        <f t="shared" si="251"/>
        <v/>
      </c>
      <c r="F134" s="260" t="str">
        <f t="shared" si="251"/>
        <v/>
      </c>
      <c r="G134" s="261" t="str">
        <f t="shared" si="251"/>
        <v/>
      </c>
      <c r="H134" s="261" t="str">
        <f t="shared" si="251"/>
        <v/>
      </c>
      <c r="I134" s="261" t="str">
        <f t="shared" si="251"/>
        <v/>
      </c>
      <c r="J134" s="261" t="str">
        <f t="shared" si="251"/>
        <v/>
      </c>
      <c r="K134" s="261" t="str">
        <f t="shared" si="251"/>
        <v/>
      </c>
      <c r="L134" s="261" t="str">
        <f t="shared" si="251"/>
        <v/>
      </c>
      <c r="M134" s="261" t="str">
        <f t="shared" si="251"/>
        <v/>
      </c>
      <c r="N134" s="261" t="str">
        <f t="shared" si="251"/>
        <v/>
      </c>
      <c r="O134" s="261" t="str">
        <f t="shared" si="251"/>
        <v/>
      </c>
      <c r="P134" s="261" t="str">
        <f t="shared" ca="1" si="251"/>
        <v/>
      </c>
      <c r="Q134" s="262" t="str">
        <f t="shared" si="251"/>
        <v/>
      </c>
      <c r="R134" s="261">
        <f t="shared" si="251"/>
        <v>0</v>
      </c>
      <c r="S134" s="261">
        <f t="shared" si="251"/>
        <v>-4.0995073244200153E-2</v>
      </c>
      <c r="T134" s="261">
        <f t="shared" si="251"/>
        <v>0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-1.6076829259011487E-2</v>
      </c>
      <c r="AD134" s="261" t="str">
        <f t="shared" si="251"/>
        <v/>
      </c>
      <c r="AE134" s="261">
        <f t="shared" si="251"/>
        <v>0</v>
      </c>
      <c r="AF134" s="261">
        <f t="shared" si="251"/>
        <v>0</v>
      </c>
      <c r="AG134" s="261">
        <f t="shared" si="251"/>
        <v>0</v>
      </c>
      <c r="AH134" s="261">
        <f t="shared" si="251"/>
        <v>0</v>
      </c>
      <c r="AI134" s="261">
        <f t="shared" si="251"/>
        <v>0</v>
      </c>
      <c r="AJ134" s="261">
        <f t="shared" si="251"/>
        <v>0</v>
      </c>
      <c r="AK134" s="261">
        <f t="shared" si="251"/>
        <v>0</v>
      </c>
      <c r="AL134" s="261">
        <f t="shared" si="251"/>
        <v>0</v>
      </c>
      <c r="AM134" s="261">
        <f t="shared" si="251"/>
        <v>0</v>
      </c>
      <c r="AN134" s="261">
        <f t="shared" si="251"/>
        <v>0</v>
      </c>
      <c r="AO134" s="264">
        <f t="shared" si="251"/>
        <v>0</v>
      </c>
      <c r="AP134" s="119"/>
      <c r="AQ134" s="265">
        <f>IFERROR(AQ133/AQ$11,"")</f>
        <v>0</v>
      </c>
      <c r="AR134" s="264">
        <f ca="1">IFERROR(AR133/AR$11,"")</f>
        <v>0</v>
      </c>
      <c r="AS134" s="5"/>
      <c r="AT134" s="45" t="str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/>
      </c>
      <c r="AU134" s="45" t="str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/>
      </c>
      <c r="AV134" s="45" t="str">
        <f ca="1">IF($AR134&lt;&gt;0,IFERROR(($AR134-$AC134),""),"")</f>
        <v/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0</v>
      </c>
      <c r="Q135" s="269">
        <v>0</v>
      </c>
      <c r="R135" s="268">
        <v>0</v>
      </c>
      <c r="S135" s="268">
        <v>-52.789660000000005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-52.789660000000005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 t="str">
        <f t="shared" ref="D136:AO136" si="253">IFERROR(D135/D$11,"")</f>
        <v/>
      </c>
      <c r="E136" s="276" t="str">
        <f t="shared" si="253"/>
        <v/>
      </c>
      <c r="F136" s="276" t="str">
        <f t="shared" si="253"/>
        <v/>
      </c>
      <c r="G136" s="276" t="str">
        <f t="shared" si="253"/>
        <v/>
      </c>
      <c r="H136" s="276" t="str">
        <f t="shared" si="253"/>
        <v/>
      </c>
      <c r="I136" s="276" t="str">
        <f t="shared" si="253"/>
        <v/>
      </c>
      <c r="J136" s="276" t="str">
        <f t="shared" si="253"/>
        <v/>
      </c>
      <c r="K136" s="276" t="str">
        <f t="shared" si="253"/>
        <v/>
      </c>
      <c r="L136" s="276" t="str">
        <f t="shared" si="253"/>
        <v/>
      </c>
      <c r="M136" s="276" t="str">
        <f t="shared" si="253"/>
        <v/>
      </c>
      <c r="N136" s="276" t="str">
        <f t="shared" si="253"/>
        <v/>
      </c>
      <c r="O136" s="276" t="str">
        <f t="shared" si="253"/>
        <v/>
      </c>
      <c r="P136" s="276" t="str">
        <f t="shared" ca="1" si="253"/>
        <v/>
      </c>
      <c r="Q136" s="277" t="str">
        <f t="shared" si="253"/>
        <v/>
      </c>
      <c r="R136" s="276">
        <f t="shared" si="253"/>
        <v>0</v>
      </c>
      <c r="S136" s="276">
        <f t="shared" si="253"/>
        <v>-4.0995073244200153E-2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-1.6076829259011487E-2</v>
      </c>
      <c r="AD136" s="276" t="str">
        <f t="shared" si="253"/>
        <v/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 t="str">
        <f t="shared" ref="D138:AO138" si="255">IFERROR(D137/D$11,"")</f>
        <v/>
      </c>
      <c r="E138" s="276" t="str">
        <f t="shared" si="255"/>
        <v/>
      </c>
      <c r="F138" s="276" t="str">
        <f t="shared" si="255"/>
        <v/>
      </c>
      <c r="G138" s="276" t="str">
        <f t="shared" si="255"/>
        <v/>
      </c>
      <c r="H138" s="276" t="str">
        <f t="shared" si="255"/>
        <v/>
      </c>
      <c r="I138" s="276" t="str">
        <f t="shared" si="255"/>
        <v/>
      </c>
      <c r="J138" s="276" t="str">
        <f t="shared" si="255"/>
        <v/>
      </c>
      <c r="K138" s="276" t="str">
        <f t="shared" si="255"/>
        <v/>
      </c>
      <c r="L138" s="276" t="str">
        <f t="shared" si="255"/>
        <v/>
      </c>
      <c r="M138" s="276" t="str">
        <f t="shared" si="255"/>
        <v/>
      </c>
      <c r="N138" s="276" t="str">
        <f t="shared" si="255"/>
        <v/>
      </c>
      <c r="O138" s="276" t="str">
        <f t="shared" si="255"/>
        <v/>
      </c>
      <c r="P138" s="276" t="str">
        <f t="shared" ca="1" si="255"/>
        <v/>
      </c>
      <c r="Q138" s="277" t="str">
        <f t="shared" si="255"/>
        <v/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 t="str">
        <f t="shared" si="255"/>
        <v/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 t="str">
        <f t="shared" ref="D140:AO140" si="257">IFERROR(D139/D$11,"")</f>
        <v/>
      </c>
      <c r="E140" s="276" t="str">
        <f t="shared" si="257"/>
        <v/>
      </c>
      <c r="F140" s="276" t="str">
        <f t="shared" si="257"/>
        <v/>
      </c>
      <c r="G140" s="276" t="str">
        <f t="shared" si="257"/>
        <v/>
      </c>
      <c r="H140" s="276" t="str">
        <f t="shared" si="257"/>
        <v/>
      </c>
      <c r="I140" s="276" t="str">
        <f t="shared" si="257"/>
        <v/>
      </c>
      <c r="J140" s="276" t="str">
        <f t="shared" si="257"/>
        <v/>
      </c>
      <c r="K140" s="276" t="str">
        <f t="shared" si="257"/>
        <v/>
      </c>
      <c r="L140" s="276" t="str">
        <f t="shared" si="257"/>
        <v/>
      </c>
      <c r="M140" s="276" t="str">
        <f t="shared" si="257"/>
        <v/>
      </c>
      <c r="N140" s="276" t="str">
        <f t="shared" si="257"/>
        <v/>
      </c>
      <c r="O140" s="276" t="str">
        <f t="shared" si="257"/>
        <v/>
      </c>
      <c r="P140" s="276" t="str">
        <f t="shared" ca="1" si="257"/>
        <v/>
      </c>
      <c r="Q140" s="277" t="str">
        <f t="shared" si="257"/>
        <v/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 t="str">
        <f t="shared" si="257"/>
        <v/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 t="str">
        <f t="shared" ref="D142:AO142" si="259">IFERROR(D141/D$11,"")</f>
        <v/>
      </c>
      <c r="E142" s="276" t="str">
        <f t="shared" si="259"/>
        <v/>
      </c>
      <c r="F142" s="276" t="str">
        <f t="shared" si="259"/>
        <v/>
      </c>
      <c r="G142" s="276" t="str">
        <f t="shared" si="259"/>
        <v/>
      </c>
      <c r="H142" s="276" t="str">
        <f t="shared" si="259"/>
        <v/>
      </c>
      <c r="I142" s="276" t="str">
        <f t="shared" si="259"/>
        <v/>
      </c>
      <c r="J142" s="276" t="str">
        <f t="shared" si="259"/>
        <v/>
      </c>
      <c r="K142" s="276" t="str">
        <f t="shared" si="259"/>
        <v/>
      </c>
      <c r="L142" s="276" t="str">
        <f t="shared" si="259"/>
        <v/>
      </c>
      <c r="M142" s="276" t="str">
        <f t="shared" si="259"/>
        <v/>
      </c>
      <c r="N142" s="276" t="str">
        <f t="shared" si="259"/>
        <v/>
      </c>
      <c r="O142" s="276" t="str">
        <f t="shared" si="259"/>
        <v/>
      </c>
      <c r="P142" s="276" t="str">
        <f t="shared" ca="1" si="259"/>
        <v/>
      </c>
      <c r="Q142" s="277" t="str">
        <f t="shared" si="259"/>
        <v/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 t="str">
        <f t="shared" si="259"/>
        <v/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 t="str">
        <f t="shared" ref="D144:AO144" si="261">IFERROR(D143/D$11,"")</f>
        <v/>
      </c>
      <c r="E144" s="276" t="str">
        <f t="shared" si="261"/>
        <v/>
      </c>
      <c r="F144" s="276" t="str">
        <f t="shared" si="261"/>
        <v/>
      </c>
      <c r="G144" s="276" t="str">
        <f t="shared" si="261"/>
        <v/>
      </c>
      <c r="H144" s="276" t="str">
        <f t="shared" si="261"/>
        <v/>
      </c>
      <c r="I144" s="276" t="str">
        <f t="shared" si="261"/>
        <v/>
      </c>
      <c r="J144" s="276" t="str">
        <f t="shared" si="261"/>
        <v/>
      </c>
      <c r="K144" s="276" t="str">
        <f t="shared" si="261"/>
        <v/>
      </c>
      <c r="L144" s="276" t="str">
        <f t="shared" si="261"/>
        <v/>
      </c>
      <c r="M144" s="276" t="str">
        <f t="shared" si="261"/>
        <v/>
      </c>
      <c r="N144" s="276" t="str">
        <f t="shared" si="261"/>
        <v/>
      </c>
      <c r="O144" s="276" t="str">
        <f t="shared" si="261"/>
        <v/>
      </c>
      <c r="P144" s="276" t="str">
        <f t="shared" ca="1" si="261"/>
        <v/>
      </c>
      <c r="Q144" s="277" t="str">
        <f t="shared" si="261"/>
        <v/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 t="str">
        <f t="shared" si="261"/>
        <v/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 t="str">
        <f t="shared" ref="D146:AO146" si="263">IFERROR(D145/D$11,"")</f>
        <v/>
      </c>
      <c r="E146" s="276" t="str">
        <f t="shared" si="263"/>
        <v/>
      </c>
      <c r="F146" s="276" t="str">
        <f t="shared" si="263"/>
        <v/>
      </c>
      <c r="G146" s="276" t="str">
        <f t="shared" si="263"/>
        <v/>
      </c>
      <c r="H146" s="276" t="str">
        <f t="shared" si="263"/>
        <v/>
      </c>
      <c r="I146" s="276" t="str">
        <f t="shared" si="263"/>
        <v/>
      </c>
      <c r="J146" s="276" t="str">
        <f t="shared" si="263"/>
        <v/>
      </c>
      <c r="K146" s="276" t="str">
        <f t="shared" si="263"/>
        <v/>
      </c>
      <c r="L146" s="276" t="str">
        <f t="shared" si="263"/>
        <v/>
      </c>
      <c r="M146" s="276" t="str">
        <f t="shared" si="263"/>
        <v/>
      </c>
      <c r="N146" s="276" t="str">
        <f t="shared" si="263"/>
        <v/>
      </c>
      <c r="O146" s="276" t="str">
        <f t="shared" si="263"/>
        <v/>
      </c>
      <c r="P146" s="276" t="str">
        <f t="shared" ca="1" si="263"/>
        <v/>
      </c>
      <c r="Q146" s="277" t="str">
        <f t="shared" si="263"/>
        <v/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 t="str">
        <f t="shared" si="263"/>
        <v/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0</v>
      </c>
      <c r="I147" s="250">
        <f t="shared" si="265"/>
        <v>0</v>
      </c>
      <c r="J147" s="250">
        <f t="shared" si="265"/>
        <v>0</v>
      </c>
      <c r="K147" s="250">
        <f t="shared" si="265"/>
        <v>0</v>
      </c>
      <c r="L147" s="250">
        <f t="shared" si="265"/>
        <v>0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0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0</v>
      </c>
      <c r="AD147" s="250">
        <v>-87.5</v>
      </c>
      <c r="AE147" s="250">
        <v>-87.5</v>
      </c>
      <c r="AF147" s="250">
        <v>-87.5</v>
      </c>
      <c r="AG147" s="250">
        <v>-87.5</v>
      </c>
      <c r="AH147" s="250">
        <v>-87.5</v>
      </c>
      <c r="AI147" s="250">
        <v>-87.5</v>
      </c>
      <c r="AJ147" s="250">
        <v>-87.5</v>
      </c>
      <c r="AK147" s="250">
        <v>-87.5</v>
      </c>
      <c r="AL147" s="250">
        <v>-87.5</v>
      </c>
      <c r="AM147" s="250">
        <v>-87.5</v>
      </c>
      <c r="AN147" s="250">
        <v>-87.5</v>
      </c>
      <c r="AO147" s="253">
        <v>-87.5</v>
      </c>
      <c r="AP147" s="5"/>
      <c r="AQ147" s="254">
        <v>-87.5</v>
      </c>
      <c r="AR147" s="253">
        <f ca="1">SUMIF($AD$4:$AO$4,"&lt;"&amp;MONTH(TODAY()),$AD147:$AO147)</f>
        <v>-437.5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-1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 t="str">
        <f t="shared" ref="D148:AO148" si="267">IFERROR(D147/D$11,"")</f>
        <v/>
      </c>
      <c r="E148" s="260" t="str">
        <f t="shared" si="267"/>
        <v/>
      </c>
      <c r="F148" s="260" t="str">
        <f t="shared" si="267"/>
        <v/>
      </c>
      <c r="G148" s="261" t="str">
        <f t="shared" si="267"/>
        <v/>
      </c>
      <c r="H148" s="261" t="str">
        <f t="shared" si="267"/>
        <v/>
      </c>
      <c r="I148" s="261" t="str">
        <f t="shared" si="267"/>
        <v/>
      </c>
      <c r="J148" s="261" t="str">
        <f t="shared" si="267"/>
        <v/>
      </c>
      <c r="K148" s="261" t="str">
        <f t="shared" si="267"/>
        <v/>
      </c>
      <c r="L148" s="261" t="str">
        <f t="shared" si="267"/>
        <v/>
      </c>
      <c r="M148" s="261" t="str">
        <f t="shared" si="267"/>
        <v/>
      </c>
      <c r="N148" s="261" t="str">
        <f t="shared" si="267"/>
        <v/>
      </c>
      <c r="O148" s="261" t="str">
        <f t="shared" si="267"/>
        <v/>
      </c>
      <c r="P148" s="261" t="str">
        <f t="shared" ca="1" si="267"/>
        <v/>
      </c>
      <c r="Q148" s="262" t="str">
        <f t="shared" si="267"/>
        <v/>
      </c>
      <c r="R148" s="261">
        <f t="shared" si="267"/>
        <v>0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0</v>
      </c>
      <c r="AD148" s="261" t="str">
        <f t="shared" si="267"/>
        <v/>
      </c>
      <c r="AE148" s="261">
        <f t="shared" si="267"/>
        <v>-0.20133155096535427</v>
      </c>
      <c r="AF148" s="261">
        <f t="shared" si="267"/>
        <v>-9.8638509646736539E-2</v>
      </c>
      <c r="AG148" s="261">
        <f t="shared" si="267"/>
        <v>-7.1334380083601615E-2</v>
      </c>
      <c r="AH148" s="261">
        <f t="shared" si="267"/>
        <v>-8.2863502236510275E-2</v>
      </c>
      <c r="AI148" s="261">
        <f t="shared" si="267"/>
        <v>-5.6460155023622345E-2</v>
      </c>
      <c r="AJ148" s="261">
        <f t="shared" si="267"/>
        <v>-4.62426760091071E-2</v>
      </c>
      <c r="AK148" s="261">
        <f t="shared" si="267"/>
        <v>-4.9876479763750425E-2</v>
      </c>
      <c r="AL148" s="261">
        <f t="shared" si="267"/>
        <v>-3.5047616546342544E-2</v>
      </c>
      <c r="AM148" s="261">
        <f t="shared" si="267"/>
        <v>-2.8776155996406871E-2</v>
      </c>
      <c r="AN148" s="261">
        <f t="shared" si="267"/>
        <v>-3.3556956316082465E-2</v>
      </c>
      <c r="AO148" s="264">
        <f t="shared" si="267"/>
        <v>-2.2464796866265985E-2</v>
      </c>
      <c r="AP148" s="56"/>
      <c r="AQ148" s="265">
        <f>IFERROR(AQ147/AQ$11,"")</f>
        <v>-7.1334380083601615E-2</v>
      </c>
      <c r="AR148" s="264">
        <f ca="1">IFERROR(AR147/AR$11,"")</f>
        <v>-0.12138431088154844</v>
      </c>
      <c r="AS148" s="5"/>
      <c r="AT148" s="45" t="str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/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-7.1334380083601615E-2</v>
      </c>
      <c r="AV148" s="45">
        <f ca="1">IF($AR148&lt;&gt;0,IFERROR(($AR148-$AC148),""),"")</f>
        <v>-0.12138431088154844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-87.5</v>
      </c>
      <c r="AE149" s="268">
        <v>-87.5</v>
      </c>
      <c r="AF149" s="268">
        <v>-87.5</v>
      </c>
      <c r="AG149" s="268">
        <v>-87.5</v>
      </c>
      <c r="AH149" s="268">
        <v>-87.5</v>
      </c>
      <c r="AI149" s="268">
        <v>-87.5</v>
      </c>
      <c r="AJ149" s="268">
        <v>-87.5</v>
      </c>
      <c r="AK149" s="268">
        <v>-87.5</v>
      </c>
      <c r="AL149" s="268">
        <v>-87.5</v>
      </c>
      <c r="AM149" s="268">
        <v>-87.5</v>
      </c>
      <c r="AN149" s="268">
        <v>-87.5</v>
      </c>
      <c r="AO149" s="271">
        <v>-87.5</v>
      </c>
      <c r="AP149" s="5"/>
      <c r="AQ149" s="272">
        <v>-87.5</v>
      </c>
      <c r="AR149" s="271">
        <f ca="1">SUMIF($AD$4:$AO$4,"&lt;"&amp;MONTH(TODAY()),$AD149:$AO149)</f>
        <v>-437.5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 t="str">
        <f t="shared" ref="D150:AO150" si="269">IFERROR(D149/D$11,"")</f>
        <v/>
      </c>
      <c r="E150" s="276" t="str">
        <f t="shared" si="269"/>
        <v/>
      </c>
      <c r="F150" s="276" t="str">
        <f t="shared" si="269"/>
        <v/>
      </c>
      <c r="G150" s="276" t="str">
        <f t="shared" si="269"/>
        <v/>
      </c>
      <c r="H150" s="276" t="str">
        <f t="shared" si="269"/>
        <v/>
      </c>
      <c r="I150" s="276" t="str">
        <f t="shared" si="269"/>
        <v/>
      </c>
      <c r="J150" s="276" t="str">
        <f t="shared" si="269"/>
        <v/>
      </c>
      <c r="K150" s="276" t="str">
        <f t="shared" si="269"/>
        <v/>
      </c>
      <c r="L150" s="276" t="str">
        <f t="shared" si="269"/>
        <v/>
      </c>
      <c r="M150" s="276" t="str">
        <f t="shared" si="269"/>
        <v/>
      </c>
      <c r="N150" s="276" t="str">
        <f t="shared" si="269"/>
        <v/>
      </c>
      <c r="O150" s="276" t="str">
        <f t="shared" si="269"/>
        <v/>
      </c>
      <c r="P150" s="276" t="str">
        <f t="shared" ca="1" si="269"/>
        <v/>
      </c>
      <c r="Q150" s="277" t="str">
        <f t="shared" si="269"/>
        <v/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 t="str">
        <f t="shared" si="269"/>
        <v/>
      </c>
      <c r="AE150" s="276">
        <f t="shared" si="269"/>
        <v>-0.20133155096535427</v>
      </c>
      <c r="AF150" s="276">
        <f t="shared" si="269"/>
        <v>-9.8638509646736539E-2</v>
      </c>
      <c r="AG150" s="276">
        <f t="shared" si="269"/>
        <v>-7.1334380083601615E-2</v>
      </c>
      <c r="AH150" s="276">
        <f t="shared" si="269"/>
        <v>-8.2863502236510275E-2</v>
      </c>
      <c r="AI150" s="276">
        <f t="shared" si="269"/>
        <v>-5.6460155023622345E-2</v>
      </c>
      <c r="AJ150" s="276">
        <f t="shared" si="269"/>
        <v>-4.62426760091071E-2</v>
      </c>
      <c r="AK150" s="276">
        <f t="shared" si="269"/>
        <v>-4.9876479763750425E-2</v>
      </c>
      <c r="AL150" s="276">
        <f t="shared" si="269"/>
        <v>-3.5047616546342544E-2</v>
      </c>
      <c r="AM150" s="276">
        <f t="shared" si="269"/>
        <v>-2.8776155996406871E-2</v>
      </c>
      <c r="AN150" s="276">
        <f t="shared" si="269"/>
        <v>-3.3556956316082465E-2</v>
      </c>
      <c r="AO150" s="279">
        <f t="shared" si="269"/>
        <v>-2.2464796866265985E-2</v>
      </c>
      <c r="AP150" s="5"/>
      <c r="AQ150" s="280">
        <f>IFERROR(AQ149/AQ$11,"")</f>
        <v>-7.1334380083601615E-2</v>
      </c>
      <c r="AR150" s="279">
        <f ca="1">IFERROR(AR149/AR$11,"")</f>
        <v>-0.12138431088154844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0</v>
      </c>
      <c r="K151" s="268">
        <v>0</v>
      </c>
      <c r="L151" s="268">
        <v>0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 t="str">
        <f t="shared" ref="D152:AO152" si="271">IFERROR(D151/D$11,"")</f>
        <v/>
      </c>
      <c r="E152" s="276" t="str">
        <f t="shared" si="271"/>
        <v/>
      </c>
      <c r="F152" s="276" t="str">
        <f t="shared" si="271"/>
        <v/>
      </c>
      <c r="G152" s="276" t="str">
        <f t="shared" si="271"/>
        <v/>
      </c>
      <c r="H152" s="276" t="str">
        <f t="shared" si="271"/>
        <v/>
      </c>
      <c r="I152" s="276" t="str">
        <f t="shared" si="271"/>
        <v/>
      </c>
      <c r="J152" s="276" t="str">
        <f t="shared" si="271"/>
        <v/>
      </c>
      <c r="K152" s="276" t="str">
        <f t="shared" si="271"/>
        <v/>
      </c>
      <c r="L152" s="276" t="str">
        <f t="shared" si="271"/>
        <v/>
      </c>
      <c r="M152" s="276" t="str">
        <f t="shared" si="271"/>
        <v/>
      </c>
      <c r="N152" s="276" t="str">
        <f t="shared" si="271"/>
        <v/>
      </c>
      <c r="O152" s="276" t="str">
        <f t="shared" si="271"/>
        <v/>
      </c>
      <c r="P152" s="276" t="str">
        <f t="shared" ca="1" si="271"/>
        <v/>
      </c>
      <c r="Q152" s="277" t="str">
        <f t="shared" si="271"/>
        <v/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 t="str">
        <f t="shared" si="271"/>
        <v/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 t="str">
        <f t="shared" ref="D154:AO154" si="273">IFERROR(D153/D$11,"")</f>
        <v/>
      </c>
      <c r="E154" s="276" t="str">
        <f t="shared" si="273"/>
        <v/>
      </c>
      <c r="F154" s="276" t="str">
        <f t="shared" si="273"/>
        <v/>
      </c>
      <c r="G154" s="276" t="str">
        <f t="shared" si="273"/>
        <v/>
      </c>
      <c r="H154" s="276" t="str">
        <f t="shared" si="273"/>
        <v/>
      </c>
      <c r="I154" s="276" t="str">
        <f t="shared" si="273"/>
        <v/>
      </c>
      <c r="J154" s="276" t="str">
        <f t="shared" si="273"/>
        <v/>
      </c>
      <c r="K154" s="276" t="str">
        <f t="shared" si="273"/>
        <v/>
      </c>
      <c r="L154" s="276" t="str">
        <f t="shared" si="273"/>
        <v/>
      </c>
      <c r="M154" s="276" t="str">
        <f t="shared" si="273"/>
        <v/>
      </c>
      <c r="N154" s="276" t="str">
        <f t="shared" si="273"/>
        <v/>
      </c>
      <c r="O154" s="276" t="str">
        <f t="shared" si="273"/>
        <v/>
      </c>
      <c r="P154" s="276" t="str">
        <f t="shared" ca="1" si="273"/>
        <v/>
      </c>
      <c r="Q154" s="277" t="str">
        <f t="shared" si="273"/>
        <v/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 t="str">
        <f t="shared" si="273"/>
        <v/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 t="str">
        <f t="shared" ref="D156:AO156" si="275">IFERROR(D155/D$11,"")</f>
        <v/>
      </c>
      <c r="E156" s="260" t="str">
        <f t="shared" si="275"/>
        <v/>
      </c>
      <c r="F156" s="260" t="str">
        <f t="shared" si="275"/>
        <v/>
      </c>
      <c r="G156" s="261" t="str">
        <f t="shared" si="275"/>
        <v/>
      </c>
      <c r="H156" s="261" t="str">
        <f t="shared" si="275"/>
        <v/>
      </c>
      <c r="I156" s="261" t="str">
        <f t="shared" si="275"/>
        <v/>
      </c>
      <c r="J156" s="261" t="str">
        <f t="shared" si="275"/>
        <v/>
      </c>
      <c r="K156" s="261" t="str">
        <f t="shared" si="275"/>
        <v/>
      </c>
      <c r="L156" s="261" t="str">
        <f t="shared" si="275"/>
        <v/>
      </c>
      <c r="M156" s="261" t="str">
        <f t="shared" si="275"/>
        <v/>
      </c>
      <c r="N156" s="261" t="str">
        <f t="shared" si="275"/>
        <v/>
      </c>
      <c r="O156" s="261" t="str">
        <f t="shared" si="275"/>
        <v/>
      </c>
      <c r="P156" s="261" t="str">
        <f t="shared" ca="1" si="275"/>
        <v/>
      </c>
      <c r="Q156" s="262" t="str">
        <f t="shared" si="275"/>
        <v/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 t="str">
        <f t="shared" si="275"/>
        <v/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t="str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/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0</v>
      </c>
      <c r="M157" s="250">
        <v>0</v>
      </c>
      <c r="N157" s="250">
        <v>0</v>
      </c>
      <c r="O157" s="250">
        <v>0</v>
      </c>
      <c r="P157" s="250">
        <f ca="1">SUMIF($D$4:$O$4,"&lt;"&amp;MONTH(TODAY()),$D157:$O157)</f>
        <v>0</v>
      </c>
      <c r="Q157" s="251">
        <v>0</v>
      </c>
      <c r="R157" s="250">
        <v>0</v>
      </c>
      <c r="S157" s="250">
        <v>0</v>
      </c>
      <c r="T157" s="250">
        <v>-24.23085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-24.23085</v>
      </c>
      <c r="AD157" s="250">
        <v>-41.666666666666664</v>
      </c>
      <c r="AE157" s="250">
        <v>-41.666666666666664</v>
      </c>
      <c r="AF157" s="250">
        <v>-41.666666666666664</v>
      </c>
      <c r="AG157" s="250">
        <v>-41.666666666666664</v>
      </c>
      <c r="AH157" s="250">
        <v>-41.666666666666664</v>
      </c>
      <c r="AI157" s="250">
        <v>-41.666666666666664</v>
      </c>
      <c r="AJ157" s="250">
        <v>-41.666666666666664</v>
      </c>
      <c r="AK157" s="250">
        <v>-41.666666666666664</v>
      </c>
      <c r="AL157" s="250">
        <v>-41.666666666666664</v>
      </c>
      <c r="AM157" s="250">
        <v>-41.666666666666664</v>
      </c>
      <c r="AN157" s="250">
        <v>-41.666666666666664</v>
      </c>
      <c r="AO157" s="253">
        <v>-41.666666666666664</v>
      </c>
      <c r="AP157" s="5"/>
      <c r="AQ157" s="254">
        <v>-41.666666666666664</v>
      </c>
      <c r="AR157" s="253">
        <f ca="1">SUMIF($AD$4:$AO$4,"&lt;"&amp;MONTH(TODAY()),$AD157:$AO157)</f>
        <v>-208.33333333333331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-0.41845959999999993</v>
      </c>
      <c r="AV157" s="45">
        <f ca="1">IFERROR(($AC157/$AR157)-1,"")</f>
        <v>-0.88369191999999996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 t="str">
        <f t="shared" ref="D158:AO158" si="277">IFERROR(D157/D$11,"")</f>
        <v/>
      </c>
      <c r="E158" s="260" t="str">
        <f t="shared" si="277"/>
        <v/>
      </c>
      <c r="F158" s="260" t="str">
        <f t="shared" si="277"/>
        <v/>
      </c>
      <c r="G158" s="261" t="str">
        <f t="shared" si="277"/>
        <v/>
      </c>
      <c r="H158" s="261" t="str">
        <f t="shared" si="277"/>
        <v/>
      </c>
      <c r="I158" s="261" t="str">
        <f t="shared" si="277"/>
        <v/>
      </c>
      <c r="J158" s="261" t="str">
        <f t="shared" si="277"/>
        <v/>
      </c>
      <c r="K158" s="261" t="str">
        <f t="shared" si="277"/>
        <v/>
      </c>
      <c r="L158" s="261" t="str">
        <f t="shared" si="277"/>
        <v/>
      </c>
      <c r="M158" s="261" t="str">
        <f t="shared" si="277"/>
        <v/>
      </c>
      <c r="N158" s="261" t="str">
        <f t="shared" si="277"/>
        <v/>
      </c>
      <c r="O158" s="261" t="str">
        <f t="shared" si="277"/>
        <v/>
      </c>
      <c r="P158" s="261" t="str">
        <f t="shared" ca="1" si="277"/>
        <v/>
      </c>
      <c r="Q158" s="262" t="str">
        <f t="shared" si="277"/>
        <v/>
      </c>
      <c r="R158" s="261">
        <f t="shared" si="277"/>
        <v>0</v>
      </c>
      <c r="S158" s="261">
        <f t="shared" si="277"/>
        <v>0</v>
      </c>
      <c r="T158" s="261">
        <f t="shared" si="277"/>
        <v>-2.5611221054522106E-2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-7.3793852479958856E-3</v>
      </c>
      <c r="AD158" s="261" t="str">
        <f t="shared" si="277"/>
        <v/>
      </c>
      <c r="AE158" s="261">
        <f t="shared" si="277"/>
        <v>-9.5872167126359167E-2</v>
      </c>
      <c r="AF158" s="261">
        <f t="shared" si="277"/>
        <v>-4.6970718879398354E-2</v>
      </c>
      <c r="AG158" s="261">
        <f t="shared" si="277"/>
        <v>-3.3968752420762666E-2</v>
      </c>
      <c r="AH158" s="261">
        <f t="shared" si="277"/>
        <v>-3.9458810588814411E-2</v>
      </c>
      <c r="AI158" s="261">
        <f t="shared" si="277"/>
        <v>-2.6885788106486831E-2</v>
      </c>
      <c r="AJ158" s="261">
        <f t="shared" si="277"/>
        <v>-2.2020321909098618E-2</v>
      </c>
      <c r="AK158" s="261">
        <f t="shared" si="277"/>
        <v>-2.3750704649404965E-2</v>
      </c>
      <c r="AL158" s="261">
        <f t="shared" si="277"/>
        <v>-1.6689341212544066E-2</v>
      </c>
      <c r="AM158" s="261">
        <f t="shared" si="277"/>
        <v>-1.3702931426860415E-2</v>
      </c>
      <c r="AN158" s="261">
        <f t="shared" si="277"/>
        <v>-1.5979503007658314E-2</v>
      </c>
      <c r="AO158" s="264">
        <f t="shared" si="277"/>
        <v>-1.0697522317269515E-2</v>
      </c>
      <c r="AP158" s="56"/>
      <c r="AQ158" s="265">
        <f>IFERROR(AQ157/AQ$11,"")</f>
        <v>-3.3968752420762666E-2</v>
      </c>
      <c r="AR158" s="264">
        <f ca="1">IFERROR(AR157/AR$11,"")</f>
        <v>-5.7802052800737344E-2</v>
      </c>
      <c r="AS158" s="5"/>
      <c r="AT158" s="45" t="str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/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-8.3575313662405601E-3</v>
      </c>
      <c r="AV158" s="45">
        <f ca="1">IF($AR158&lt;&gt;0,IFERROR(($AR158-$AC158),""),"")</f>
        <v>-5.0422667552741461E-2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0</v>
      </c>
      <c r="E159" s="250">
        <v>0</v>
      </c>
      <c r="F159" s="250">
        <v>0</v>
      </c>
      <c r="G159" s="250">
        <v>0</v>
      </c>
      <c r="H159" s="250">
        <v>0</v>
      </c>
      <c r="I159" s="250">
        <v>0</v>
      </c>
      <c r="J159" s="250">
        <v>0</v>
      </c>
      <c r="K159" s="250">
        <v>0</v>
      </c>
      <c r="L159" s="250">
        <v>-97.212210000000013</v>
      </c>
      <c r="M159" s="250">
        <v>-19.39</v>
      </c>
      <c r="N159" s="250">
        <v>0</v>
      </c>
      <c r="O159" s="250">
        <v>0</v>
      </c>
      <c r="P159" s="250">
        <f ca="1">SUMIF($D$4:$O$4,"&lt;"&amp;MONTH(TODAY()),$D159:$O159)</f>
        <v>0</v>
      </c>
      <c r="Q159" s="251">
        <v>0</v>
      </c>
      <c r="R159" s="250">
        <v>0</v>
      </c>
      <c r="S159" s="250">
        <v>0</v>
      </c>
      <c r="T159" s="250">
        <v>-10.11666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-10.11666</v>
      </c>
      <c r="AD159" s="250">
        <v>-12.5</v>
      </c>
      <c r="AE159" s="250">
        <v>-12.5</v>
      </c>
      <c r="AF159" s="250">
        <v>-12.5</v>
      </c>
      <c r="AG159" s="250">
        <v>-12.5</v>
      </c>
      <c r="AH159" s="250">
        <v>-12.5</v>
      </c>
      <c r="AI159" s="250">
        <v>-12.5</v>
      </c>
      <c r="AJ159" s="250">
        <v>-12.5</v>
      </c>
      <c r="AK159" s="250">
        <v>-12.5</v>
      </c>
      <c r="AL159" s="250">
        <v>-12.5</v>
      </c>
      <c r="AM159" s="250">
        <v>-12.5</v>
      </c>
      <c r="AN159" s="250">
        <v>-12.5</v>
      </c>
      <c r="AO159" s="253">
        <v>-12.5</v>
      </c>
      <c r="AP159" s="5"/>
      <c r="AQ159" s="254">
        <v>-12.5</v>
      </c>
      <c r="AR159" s="253">
        <f ca="1">SUMIF($AD$4:$AO$4,"&lt;"&amp;MONTH(TODAY()),$AD159:$AO159)</f>
        <v>-62.5</v>
      </c>
      <c r="AS159" s="5"/>
      <c r="AT159" s="45" t="str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/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-0.19066720000000004</v>
      </c>
      <c r="AV159" s="45">
        <f ca="1">IFERROR(($AC159/$AR159)-1,"")</f>
        <v>-0.83813344000000001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 t="str">
        <f t="shared" ref="D160:AO160" si="279">IFERROR(D159/D$11,"")</f>
        <v/>
      </c>
      <c r="E160" s="260" t="str">
        <f t="shared" si="279"/>
        <v/>
      </c>
      <c r="F160" s="260" t="str">
        <f t="shared" si="279"/>
        <v/>
      </c>
      <c r="G160" s="261" t="str">
        <f t="shared" si="279"/>
        <v/>
      </c>
      <c r="H160" s="261" t="str">
        <f t="shared" si="279"/>
        <v/>
      </c>
      <c r="I160" s="261" t="str">
        <f t="shared" si="279"/>
        <v/>
      </c>
      <c r="J160" s="261" t="str">
        <f t="shared" si="279"/>
        <v/>
      </c>
      <c r="K160" s="261" t="str">
        <f t="shared" si="279"/>
        <v/>
      </c>
      <c r="L160" s="261" t="str">
        <f t="shared" si="279"/>
        <v/>
      </c>
      <c r="M160" s="261" t="str">
        <f t="shared" si="279"/>
        <v/>
      </c>
      <c r="N160" s="261" t="str">
        <f t="shared" si="279"/>
        <v/>
      </c>
      <c r="O160" s="261" t="str">
        <f t="shared" si="279"/>
        <v/>
      </c>
      <c r="P160" s="261" t="str">
        <f t="shared" ca="1" si="279"/>
        <v/>
      </c>
      <c r="Q160" s="262" t="str">
        <f t="shared" si="279"/>
        <v/>
      </c>
      <c r="R160" s="261">
        <f t="shared" si="279"/>
        <v>0</v>
      </c>
      <c r="S160" s="261">
        <f t="shared" si="279"/>
        <v>0</v>
      </c>
      <c r="T160" s="261">
        <f t="shared" si="279"/>
        <v>-1.0692980873285155E-2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-3.0809786517183697E-3</v>
      </c>
      <c r="AD160" s="261" t="str">
        <f t="shared" si="279"/>
        <v/>
      </c>
      <c r="AE160" s="261">
        <f t="shared" si="279"/>
        <v>-2.8761650137907754E-2</v>
      </c>
      <c r="AF160" s="261">
        <f t="shared" si="279"/>
        <v>-1.4091215663819505E-2</v>
      </c>
      <c r="AG160" s="261">
        <f t="shared" si="279"/>
        <v>-1.0190625726228801E-2</v>
      </c>
      <c r="AH160" s="261">
        <f t="shared" si="279"/>
        <v>-1.1837643176644324E-2</v>
      </c>
      <c r="AI160" s="261">
        <f t="shared" si="279"/>
        <v>-8.0657364319460488E-3</v>
      </c>
      <c r="AJ160" s="261">
        <f t="shared" si="279"/>
        <v>-6.6060965727295856E-3</v>
      </c>
      <c r="AK160" s="261">
        <f t="shared" si="279"/>
        <v>-7.12521139482149E-3</v>
      </c>
      <c r="AL160" s="261">
        <f t="shared" si="279"/>
        <v>-5.0068023637632204E-3</v>
      </c>
      <c r="AM160" s="261">
        <f t="shared" si="279"/>
        <v>-4.110879428058125E-3</v>
      </c>
      <c r="AN160" s="261">
        <f t="shared" si="279"/>
        <v>-4.7938509022974951E-3</v>
      </c>
      <c r="AO160" s="264">
        <f t="shared" si="279"/>
        <v>-3.2092566951808549E-3</v>
      </c>
      <c r="AP160" s="56"/>
      <c r="AQ160" s="265">
        <f>IFERROR(AQ159/AQ$11,"")</f>
        <v>-1.0190625726228801E-2</v>
      </c>
      <c r="AR160" s="264">
        <f ca="1">IFERROR(AR159/AR$11,"")</f>
        <v>-1.7340615840221205E-2</v>
      </c>
      <c r="AS160" s="5"/>
      <c r="AT160" s="45" t="str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/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5.0235514705635441E-4</v>
      </c>
      <c r="AV160" s="45">
        <f ca="1">IF($AR160&lt;&gt;0,IFERROR(($AR160-$AC160),""),"")</f>
        <v>-1.4259637188502835E-2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-20.97</v>
      </c>
      <c r="T161" s="250">
        <v>-1.0684400000000001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-22.038439999999998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 t="str">
        <f t="shared" ref="D162:AO162" si="281">IFERROR(D161/D$11,"")</f>
        <v/>
      </c>
      <c r="E162" s="260" t="str">
        <f t="shared" si="281"/>
        <v/>
      </c>
      <c r="F162" s="260" t="str">
        <f t="shared" si="281"/>
        <v/>
      </c>
      <c r="G162" s="261" t="str">
        <f t="shared" si="281"/>
        <v/>
      </c>
      <c r="H162" s="261" t="str">
        <f t="shared" si="281"/>
        <v/>
      </c>
      <c r="I162" s="261" t="str">
        <f t="shared" si="281"/>
        <v/>
      </c>
      <c r="J162" s="261" t="str">
        <f t="shared" si="281"/>
        <v/>
      </c>
      <c r="K162" s="261" t="str">
        <f t="shared" si="281"/>
        <v/>
      </c>
      <c r="L162" s="261" t="str">
        <f t="shared" si="281"/>
        <v/>
      </c>
      <c r="M162" s="261" t="str">
        <f t="shared" si="281"/>
        <v/>
      </c>
      <c r="N162" s="261" t="str">
        <f t="shared" si="281"/>
        <v/>
      </c>
      <c r="O162" s="261" t="str">
        <f t="shared" si="281"/>
        <v/>
      </c>
      <c r="P162" s="261" t="str">
        <f t="shared" ca="1" si="281"/>
        <v/>
      </c>
      <c r="Q162" s="262" t="str">
        <f t="shared" si="281"/>
        <v/>
      </c>
      <c r="R162" s="261">
        <f t="shared" si="281"/>
        <v>0</v>
      </c>
      <c r="S162" s="261">
        <f t="shared" si="281"/>
        <v>-1.6284755119295655E-2</v>
      </c>
      <c r="T162" s="261">
        <f t="shared" si="281"/>
        <v>-1.1293063604245663E-3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-6.7116976509219621E-3</v>
      </c>
      <c r="AD162" s="261" t="str">
        <f t="shared" si="281"/>
        <v/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t="str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/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0</v>
      </c>
      <c r="E163" s="250">
        <v>0</v>
      </c>
      <c r="F163" s="250">
        <v>0</v>
      </c>
      <c r="G163" s="250">
        <v>0</v>
      </c>
      <c r="H163" s="250">
        <v>0</v>
      </c>
      <c r="I163" s="250">
        <v>0</v>
      </c>
      <c r="J163" s="250">
        <v>0</v>
      </c>
      <c r="K163" s="250">
        <v>0</v>
      </c>
      <c r="L163" s="250">
        <v>-10.551130000000001</v>
      </c>
      <c r="M163" s="250">
        <v>-47.13993</v>
      </c>
      <c r="N163" s="250">
        <v>-72.066290000000009</v>
      </c>
      <c r="O163" s="250">
        <v>-143.48404000000002</v>
      </c>
      <c r="P163" s="250">
        <f ca="1">SUMIF($D$4:$O$4,"&lt;"&amp;MONTH(TODAY()),$D163:$O163)</f>
        <v>0</v>
      </c>
      <c r="Q163" s="251">
        <v>-6.108200000000001</v>
      </c>
      <c r="R163" s="250">
        <v>-370.63734999999997</v>
      </c>
      <c r="S163" s="250">
        <v>-64.019720000000007</v>
      </c>
      <c r="T163" s="250">
        <v>-55.091680000000011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-495.85694999999998</v>
      </c>
      <c r="AD163" s="250">
        <v>-25</v>
      </c>
      <c r="AE163" s="250">
        <v>-25</v>
      </c>
      <c r="AF163" s="250">
        <v>-25</v>
      </c>
      <c r="AG163" s="250">
        <v>-25</v>
      </c>
      <c r="AH163" s="250">
        <v>-25</v>
      </c>
      <c r="AI163" s="250">
        <v>-25</v>
      </c>
      <c r="AJ163" s="250">
        <v>-25</v>
      </c>
      <c r="AK163" s="250">
        <v>-25</v>
      </c>
      <c r="AL163" s="250">
        <v>-25</v>
      </c>
      <c r="AM163" s="250">
        <v>-25</v>
      </c>
      <c r="AN163" s="250">
        <v>-25</v>
      </c>
      <c r="AO163" s="253">
        <v>-25</v>
      </c>
      <c r="AP163" s="5"/>
      <c r="AQ163" s="254">
        <v>-25</v>
      </c>
      <c r="AR163" s="253">
        <f ca="1">SUMIF($AD$4:$AO$4,"&lt;"&amp;MONTH(TODAY()),$AD163:$AO163)</f>
        <v>-125</v>
      </c>
      <c r="AS163" s="5"/>
      <c r="AT163" s="45" t="str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/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1.2036672000000004</v>
      </c>
      <c r="AV163" s="45">
        <f ca="1">IFERROR(($AC163/$AR163)-1,"")</f>
        <v>2.9668555999999997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 t="str">
        <f t="shared" ref="D164:AO164" si="283">IFERROR(D163/D$11,"")</f>
        <v/>
      </c>
      <c r="E164" s="260" t="str">
        <f t="shared" si="283"/>
        <v/>
      </c>
      <c r="F164" s="260" t="str">
        <f t="shared" si="283"/>
        <v/>
      </c>
      <c r="G164" s="261" t="str">
        <f t="shared" si="283"/>
        <v/>
      </c>
      <c r="H164" s="261" t="str">
        <f t="shared" si="283"/>
        <v/>
      </c>
      <c r="I164" s="261" t="str">
        <f t="shared" si="283"/>
        <v/>
      </c>
      <c r="J164" s="261" t="str">
        <f t="shared" si="283"/>
        <v/>
      </c>
      <c r="K164" s="261" t="str">
        <f t="shared" si="283"/>
        <v/>
      </c>
      <c r="L164" s="261" t="str">
        <f t="shared" si="283"/>
        <v/>
      </c>
      <c r="M164" s="261" t="str">
        <f t="shared" si="283"/>
        <v/>
      </c>
      <c r="N164" s="261" t="str">
        <f t="shared" si="283"/>
        <v/>
      </c>
      <c r="O164" s="261" t="str">
        <f t="shared" si="283"/>
        <v/>
      </c>
      <c r="P164" s="261" t="str">
        <f t="shared" ca="1" si="283"/>
        <v/>
      </c>
      <c r="Q164" s="262" t="str">
        <f t="shared" si="283"/>
        <v/>
      </c>
      <c r="R164" s="261">
        <f t="shared" si="283"/>
        <v>-0.35306319519160761</v>
      </c>
      <c r="S164" s="261">
        <f t="shared" si="283"/>
        <v>-4.9716044969283481E-2</v>
      </c>
      <c r="T164" s="261">
        <f t="shared" si="283"/>
        <v>-5.8230115524011528E-2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-0.15101077601265467</v>
      </c>
      <c r="AD164" s="261" t="str">
        <f t="shared" si="283"/>
        <v/>
      </c>
      <c r="AE164" s="261">
        <f t="shared" si="283"/>
        <v>-5.7523300275815509E-2</v>
      </c>
      <c r="AF164" s="261">
        <f t="shared" si="283"/>
        <v>-2.8182431327639011E-2</v>
      </c>
      <c r="AG164" s="261">
        <f t="shared" si="283"/>
        <v>-2.0381251452457602E-2</v>
      </c>
      <c r="AH164" s="261">
        <f t="shared" si="283"/>
        <v>-2.3675286353288649E-2</v>
      </c>
      <c r="AI164" s="261">
        <f t="shared" si="283"/>
        <v>-1.6131472863892098E-2</v>
      </c>
      <c r="AJ164" s="261">
        <f t="shared" si="283"/>
        <v>-1.3212193145459171E-2</v>
      </c>
      <c r="AK164" s="261">
        <f t="shared" si="283"/>
        <v>-1.425042278964298E-2</v>
      </c>
      <c r="AL164" s="261">
        <f t="shared" si="283"/>
        <v>-1.0013604727526441E-2</v>
      </c>
      <c r="AM164" s="261">
        <f t="shared" si="283"/>
        <v>-8.22175885611625E-3</v>
      </c>
      <c r="AN164" s="261">
        <f t="shared" si="283"/>
        <v>-9.5877018045949901E-3</v>
      </c>
      <c r="AO164" s="264">
        <f t="shared" si="283"/>
        <v>-6.4185133903617098E-3</v>
      </c>
      <c r="AP164" s="56"/>
      <c r="AQ164" s="265">
        <f>IFERROR(AQ163/AQ$11,"")</f>
        <v>-2.0381251452457602E-2</v>
      </c>
      <c r="AR164" s="264">
        <f ca="1">IFERROR(AR163/AR$11,"")</f>
        <v>-3.4681231680442411E-2</v>
      </c>
      <c r="AS164" s="5"/>
      <c r="AT164" s="45" t="str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/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3.7848864071553925E-2</v>
      </c>
      <c r="AV164" s="45">
        <f ca="1">IF($AR164&lt;&gt;0,IFERROR(($AR164-$AC164),""),"")</f>
        <v>0.11632954433221226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0</v>
      </c>
      <c r="E165" s="289">
        <f t="shared" ref="E165:AB165" si="285">E167+E169+E171+E173+E175</f>
        <v>0</v>
      </c>
      <c r="F165" s="289">
        <f t="shared" si="285"/>
        <v>0</v>
      </c>
      <c r="G165" s="289">
        <f t="shared" si="285"/>
        <v>0</v>
      </c>
      <c r="H165" s="289">
        <f t="shared" si="285"/>
        <v>0</v>
      </c>
      <c r="I165" s="289">
        <f t="shared" si="285"/>
        <v>0</v>
      </c>
      <c r="J165" s="289">
        <f t="shared" si="285"/>
        <v>0</v>
      </c>
      <c r="K165" s="289">
        <f t="shared" si="285"/>
        <v>-15.728</v>
      </c>
      <c r="L165" s="289">
        <f t="shared" si="285"/>
        <v>-32.5</v>
      </c>
      <c r="M165" s="289">
        <f t="shared" si="285"/>
        <v>-4.5289400000000004</v>
      </c>
      <c r="N165" s="289">
        <f t="shared" si="285"/>
        <v>-457.42819000000003</v>
      </c>
      <c r="O165" s="289">
        <f t="shared" si="285"/>
        <v>-30.009220000000003</v>
      </c>
      <c r="P165" s="289">
        <f t="shared" ca="1" si="285"/>
        <v>0</v>
      </c>
      <c r="Q165" s="290">
        <f t="shared" si="285"/>
        <v>-62.873620000000003</v>
      </c>
      <c r="R165" s="289">
        <f t="shared" si="285"/>
        <v>-2.4907400000000002</v>
      </c>
      <c r="S165" s="289">
        <f t="shared" si="285"/>
        <v>-45.675110000000004</v>
      </c>
      <c r="T165" s="289">
        <f t="shared" si="285"/>
        <v>-70.349769999999992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-181.38924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t="str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/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 t="str">
        <f t="shared" ref="D166:AO166" si="287">IFERROR(D165/D$11,"")</f>
        <v/>
      </c>
      <c r="E166" s="260" t="str">
        <f t="shared" si="287"/>
        <v/>
      </c>
      <c r="F166" s="260" t="str">
        <f t="shared" si="287"/>
        <v/>
      </c>
      <c r="G166" s="261" t="str">
        <f t="shared" si="287"/>
        <v/>
      </c>
      <c r="H166" s="261" t="str">
        <f t="shared" si="287"/>
        <v/>
      </c>
      <c r="I166" s="261" t="str">
        <f t="shared" si="287"/>
        <v/>
      </c>
      <c r="J166" s="261" t="str">
        <f t="shared" si="287"/>
        <v/>
      </c>
      <c r="K166" s="261" t="str">
        <f t="shared" si="287"/>
        <v/>
      </c>
      <c r="L166" s="261" t="str">
        <f t="shared" si="287"/>
        <v/>
      </c>
      <c r="M166" s="261" t="str">
        <f t="shared" si="287"/>
        <v/>
      </c>
      <c r="N166" s="261" t="str">
        <f t="shared" si="287"/>
        <v/>
      </c>
      <c r="O166" s="261" t="str">
        <f t="shared" si="287"/>
        <v/>
      </c>
      <c r="P166" s="261" t="str">
        <f t="shared" ca="1" si="287"/>
        <v/>
      </c>
      <c r="Q166" s="262" t="str">
        <f t="shared" si="287"/>
        <v/>
      </c>
      <c r="R166" s="261">
        <f t="shared" si="287"/>
        <v>-2.3726389765940884E-3</v>
      </c>
      <c r="S166" s="261">
        <f t="shared" si="287"/>
        <v>-3.5470099255931913E-2</v>
      </c>
      <c r="T166" s="261">
        <f t="shared" si="287"/>
        <v>-7.4357420833556703E-2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-5.5241193841783727E-2</v>
      </c>
      <c r="AD166" s="261" t="str">
        <f t="shared" si="287"/>
        <v/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t="str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/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 t="str">
        <f t="shared" ref="D168:AO168" si="289">IFERROR(D167/D$11,"")</f>
        <v/>
      </c>
      <c r="E168" s="276" t="str">
        <f t="shared" si="289"/>
        <v/>
      </c>
      <c r="F168" s="276" t="str">
        <f t="shared" si="289"/>
        <v/>
      </c>
      <c r="G168" s="276" t="str">
        <f t="shared" si="289"/>
        <v/>
      </c>
      <c r="H168" s="276" t="str">
        <f t="shared" si="289"/>
        <v/>
      </c>
      <c r="I168" s="276" t="str">
        <f t="shared" si="289"/>
        <v/>
      </c>
      <c r="J168" s="276" t="str">
        <f t="shared" si="289"/>
        <v/>
      </c>
      <c r="K168" s="276" t="str">
        <f t="shared" si="289"/>
        <v/>
      </c>
      <c r="L168" s="276" t="str">
        <f t="shared" si="289"/>
        <v/>
      </c>
      <c r="M168" s="276" t="str">
        <f t="shared" si="289"/>
        <v/>
      </c>
      <c r="N168" s="276" t="str">
        <f t="shared" si="289"/>
        <v/>
      </c>
      <c r="O168" s="276" t="str">
        <f t="shared" si="289"/>
        <v/>
      </c>
      <c r="P168" s="276" t="str">
        <f t="shared" ca="1" si="289"/>
        <v/>
      </c>
      <c r="Q168" s="277" t="str">
        <f t="shared" si="289"/>
        <v/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 t="str">
        <f t="shared" si="289"/>
        <v/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0</v>
      </c>
      <c r="E169" s="268">
        <v>0</v>
      </c>
      <c r="F169" s="268">
        <v>0</v>
      </c>
      <c r="G169" s="268">
        <v>0</v>
      </c>
      <c r="H169" s="268">
        <v>0</v>
      </c>
      <c r="I169" s="268">
        <v>0</v>
      </c>
      <c r="J169" s="268">
        <v>0</v>
      </c>
      <c r="K169" s="268">
        <v>0</v>
      </c>
      <c r="L169" s="268">
        <v>-32.5</v>
      </c>
      <c r="M169" s="268">
        <v>-4.5289400000000004</v>
      </c>
      <c r="N169" s="268">
        <v>-359.66957000000002</v>
      </c>
      <c r="O169" s="268">
        <v>-30.009220000000003</v>
      </c>
      <c r="P169" s="268">
        <f ca="1">SUMIF($D$4:$O$4,"&lt;"&amp;MONTH(TODAY()),$D169:$O169)</f>
        <v>0</v>
      </c>
      <c r="Q169" s="269">
        <v>-62.873620000000003</v>
      </c>
      <c r="R169" s="268">
        <v>-1.6620200000000001</v>
      </c>
      <c r="S169" s="268">
        <v>-29.194950000000002</v>
      </c>
      <c r="T169" s="268">
        <v>-66.53694999999999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-160.26754</v>
      </c>
      <c r="AD169" s="268">
        <v>-83.333333333333329</v>
      </c>
      <c r="AE169" s="268">
        <v>-83.333333333333329</v>
      </c>
      <c r="AF169" s="268">
        <v>-83.333333333333329</v>
      </c>
      <c r="AG169" s="268">
        <v>-83.333333333333329</v>
      </c>
      <c r="AH169" s="268">
        <v>-83.333333333333329</v>
      </c>
      <c r="AI169" s="268">
        <v>-83.333333333333329</v>
      </c>
      <c r="AJ169" s="268">
        <v>-83.333333333333329</v>
      </c>
      <c r="AK169" s="268">
        <v>-83.333333333333329</v>
      </c>
      <c r="AL169" s="268">
        <v>-83.333333333333329</v>
      </c>
      <c r="AM169" s="268">
        <v>-83.333333333333329</v>
      </c>
      <c r="AN169" s="268">
        <v>-83.333333333333329</v>
      </c>
      <c r="AO169" s="271">
        <v>-83.333333333333329</v>
      </c>
      <c r="AP169" s="5"/>
      <c r="AQ169" s="272">
        <v>-83.333333333333329</v>
      </c>
      <c r="AR169" s="271">
        <f ca="1">SUMIF($AD$4:$AO$4,"&lt;"&amp;MONTH(TODAY()),$AD169:$AO169)</f>
        <v>-416.66666666666663</v>
      </c>
      <c r="AS169" s="5"/>
      <c r="AT169" s="45" t="str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/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-0.20155660000000009</v>
      </c>
      <c r="AV169" s="45">
        <f ca="1">IFERROR(($AC169/$AR169)-1,"")</f>
        <v>-0.6153579039999999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 t="str">
        <f t="shared" ref="D170:AO170" si="291">IFERROR(D169/D$11,"")</f>
        <v/>
      </c>
      <c r="E170" s="276" t="str">
        <f t="shared" si="291"/>
        <v/>
      </c>
      <c r="F170" s="276" t="str">
        <f t="shared" si="291"/>
        <v/>
      </c>
      <c r="G170" s="276" t="str">
        <f t="shared" si="291"/>
        <v/>
      </c>
      <c r="H170" s="276" t="str">
        <f t="shared" si="291"/>
        <v/>
      </c>
      <c r="I170" s="276" t="str">
        <f t="shared" si="291"/>
        <v/>
      </c>
      <c r="J170" s="276" t="str">
        <f t="shared" si="291"/>
        <v/>
      </c>
      <c r="K170" s="276" t="str">
        <f t="shared" si="291"/>
        <v/>
      </c>
      <c r="L170" s="276" t="str">
        <f t="shared" si="291"/>
        <v/>
      </c>
      <c r="M170" s="276" t="str">
        <f t="shared" si="291"/>
        <v/>
      </c>
      <c r="N170" s="276" t="str">
        <f t="shared" si="291"/>
        <v/>
      </c>
      <c r="O170" s="276" t="str">
        <f t="shared" si="291"/>
        <v/>
      </c>
      <c r="P170" s="276" t="str">
        <f t="shared" ca="1" si="291"/>
        <v/>
      </c>
      <c r="Q170" s="277" t="str">
        <f t="shared" si="291"/>
        <v/>
      </c>
      <c r="R170" s="276">
        <f t="shared" si="291"/>
        <v>-1.5832135959108163E-3</v>
      </c>
      <c r="S170" s="276">
        <f t="shared" si="291"/>
        <v>-2.2672036789226548E-2</v>
      </c>
      <c r="T170" s="276">
        <f t="shared" si="291"/>
        <v>-7.0327393993346685E-2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-4.880868481330991E-2</v>
      </c>
      <c r="AD170" s="276" t="str">
        <f t="shared" si="291"/>
        <v/>
      </c>
      <c r="AE170" s="276">
        <f t="shared" si="291"/>
        <v>-0.19174433425271833</v>
      </c>
      <c r="AF170" s="276">
        <f t="shared" si="291"/>
        <v>-9.3941437758796709E-2</v>
      </c>
      <c r="AG170" s="276">
        <f t="shared" si="291"/>
        <v>-6.7937504841525331E-2</v>
      </c>
      <c r="AH170" s="276">
        <f t="shared" si="291"/>
        <v>-7.8917621177628822E-2</v>
      </c>
      <c r="AI170" s="276">
        <f t="shared" si="291"/>
        <v>-5.3771576212973661E-2</v>
      </c>
      <c r="AJ170" s="276">
        <f t="shared" si="291"/>
        <v>-4.4040643818197237E-2</v>
      </c>
      <c r="AK170" s="276">
        <f t="shared" si="291"/>
        <v>-4.750140929880993E-2</v>
      </c>
      <c r="AL170" s="276">
        <f t="shared" si="291"/>
        <v>-3.3378682425088131E-2</v>
      </c>
      <c r="AM170" s="276">
        <f t="shared" si="291"/>
        <v>-2.740586285372083E-2</v>
      </c>
      <c r="AN170" s="276">
        <f t="shared" si="291"/>
        <v>-3.1959006015316628E-2</v>
      </c>
      <c r="AO170" s="279">
        <f t="shared" si="291"/>
        <v>-2.1395044634539031E-2</v>
      </c>
      <c r="AP170" s="5"/>
      <c r="AQ170" s="280">
        <f>IFERROR(AQ169/AQ$11,"")</f>
        <v>-6.7937504841525331E-2</v>
      </c>
      <c r="AR170" s="279">
        <f ca="1">IFERROR(AR169/AR$11,"")</f>
        <v>-0.11560410560147469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0</v>
      </c>
      <c r="E171" s="268">
        <v>0</v>
      </c>
      <c r="F171" s="268">
        <v>0</v>
      </c>
      <c r="G171" s="268">
        <v>0</v>
      </c>
      <c r="H171" s="268">
        <v>0</v>
      </c>
      <c r="I171" s="268">
        <v>0</v>
      </c>
      <c r="J171" s="268">
        <v>0</v>
      </c>
      <c r="K171" s="268">
        <v>-15.728</v>
      </c>
      <c r="L171" s="268">
        <v>0</v>
      </c>
      <c r="M171" s="268">
        <v>0</v>
      </c>
      <c r="N171" s="268">
        <v>-97.758620000000008</v>
      </c>
      <c r="O171" s="268">
        <v>0</v>
      </c>
      <c r="P171" s="268">
        <f ca="1">SUMIF($D$4:$O$4,"&lt;"&amp;MONTH(TODAY()),$D171:$O171)</f>
        <v>0</v>
      </c>
      <c r="Q171" s="269">
        <v>0</v>
      </c>
      <c r="R171" s="268">
        <v>-0.82872000000000001</v>
      </c>
      <c r="S171" s="268">
        <v>-4.55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-5.3787199999999995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 t="str">
        <f t="shared" ref="D172:AO172" si="293">IFERROR(D171/D$11,"")</f>
        <v/>
      </c>
      <c r="E172" s="276" t="str">
        <f t="shared" si="293"/>
        <v/>
      </c>
      <c r="F172" s="276" t="str">
        <f t="shared" si="293"/>
        <v/>
      </c>
      <c r="G172" s="276" t="str">
        <f t="shared" si="293"/>
        <v/>
      </c>
      <c r="H172" s="276" t="str">
        <f t="shared" si="293"/>
        <v/>
      </c>
      <c r="I172" s="276" t="str">
        <f t="shared" si="293"/>
        <v/>
      </c>
      <c r="J172" s="276" t="str">
        <f t="shared" si="293"/>
        <v/>
      </c>
      <c r="K172" s="276" t="str">
        <f t="shared" si="293"/>
        <v/>
      </c>
      <c r="L172" s="276" t="str">
        <f t="shared" si="293"/>
        <v/>
      </c>
      <c r="M172" s="276" t="str">
        <f t="shared" si="293"/>
        <v/>
      </c>
      <c r="N172" s="276" t="str">
        <f t="shared" si="293"/>
        <v/>
      </c>
      <c r="O172" s="276" t="str">
        <f t="shared" si="293"/>
        <v/>
      </c>
      <c r="P172" s="276" t="str">
        <f t="shared" ca="1" si="293"/>
        <v/>
      </c>
      <c r="Q172" s="277" t="str">
        <f t="shared" si="293"/>
        <v/>
      </c>
      <c r="R172" s="276">
        <f t="shared" si="293"/>
        <v>-7.8942538068327197E-4</v>
      </c>
      <c r="S172" s="276">
        <f t="shared" si="293"/>
        <v>-3.5334113396659622E-3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-1.6380625120910089E-3</v>
      </c>
      <c r="AD172" s="276" t="str">
        <f t="shared" si="293"/>
        <v/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0</v>
      </c>
      <c r="M173" s="268">
        <v>0</v>
      </c>
      <c r="N173" s="268">
        <v>0</v>
      </c>
      <c r="O173" s="268">
        <v>0</v>
      </c>
      <c r="P173" s="268">
        <f ca="1">SUMIF($D$4:$O$4,"&lt;"&amp;MONTH(TODAY()),$D173:$O173)</f>
        <v>0</v>
      </c>
      <c r="Q173" s="269">
        <v>0</v>
      </c>
      <c r="R173" s="268">
        <v>0</v>
      </c>
      <c r="S173" s="268">
        <v>-11.930159999999999</v>
      </c>
      <c r="T173" s="268">
        <v>8.1633500000000012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-3.7668099999999978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 t="str">
        <f t="shared" ref="D174:AO174" si="295">IFERROR(D173/D$11,"")</f>
        <v/>
      </c>
      <c r="E174" s="307" t="str">
        <f t="shared" si="295"/>
        <v/>
      </c>
      <c r="F174" s="307" t="str">
        <f t="shared" si="295"/>
        <v/>
      </c>
      <c r="G174" s="308" t="str">
        <f t="shared" si="295"/>
        <v/>
      </c>
      <c r="H174" s="308" t="str">
        <f t="shared" si="295"/>
        <v/>
      </c>
      <c r="I174" s="308" t="str">
        <f t="shared" si="295"/>
        <v/>
      </c>
      <c r="J174" s="308" t="str">
        <f t="shared" si="295"/>
        <v/>
      </c>
      <c r="K174" s="308" t="str">
        <f t="shared" si="295"/>
        <v/>
      </c>
      <c r="L174" s="308" t="str">
        <f t="shared" si="295"/>
        <v/>
      </c>
      <c r="M174" s="308" t="str">
        <f t="shared" si="295"/>
        <v/>
      </c>
      <c r="N174" s="308" t="str">
        <f t="shared" si="295"/>
        <v/>
      </c>
      <c r="O174" s="308" t="str">
        <f t="shared" si="295"/>
        <v/>
      </c>
      <c r="P174" s="308" t="str">
        <f t="shared" ca="1" si="295"/>
        <v/>
      </c>
      <c r="Q174" s="309" t="str">
        <f t="shared" si="295"/>
        <v/>
      </c>
      <c r="R174" s="308">
        <f t="shared" si="295"/>
        <v>0</v>
      </c>
      <c r="S174" s="308">
        <f t="shared" si="295"/>
        <v>-9.2646511270394003E-3</v>
      </c>
      <c r="T174" s="308">
        <f t="shared" si="295"/>
        <v>8.6283956772227575E-3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-1.1471633123065581E-3</v>
      </c>
      <c r="AD174" s="297" t="str">
        <f t="shared" si="295"/>
        <v/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t="str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/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0</v>
      </c>
      <c r="E175" s="268">
        <v>0</v>
      </c>
      <c r="F175" s="268">
        <v>0</v>
      </c>
      <c r="G175" s="293">
        <v>0</v>
      </c>
      <c r="H175" s="293">
        <v>0</v>
      </c>
      <c r="I175" s="293">
        <v>0</v>
      </c>
      <c r="J175" s="293">
        <v>0</v>
      </c>
      <c r="K175" s="293">
        <v>0</v>
      </c>
      <c r="L175" s="293">
        <v>0</v>
      </c>
      <c r="M175" s="293">
        <v>0</v>
      </c>
      <c r="N175" s="293">
        <v>0</v>
      </c>
      <c r="O175" s="293">
        <v>0</v>
      </c>
      <c r="P175" s="293">
        <f ca="1">SUMIF($D$4:$O$4,"&lt;"&amp;MONTH(TODAY()),$D175:$O175)</f>
        <v>0</v>
      </c>
      <c r="Q175" s="311">
        <v>0</v>
      </c>
      <c r="R175" s="293">
        <v>0</v>
      </c>
      <c r="S175" s="293">
        <v>0</v>
      </c>
      <c r="T175" s="293">
        <v>-11.976170000000002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-11.976170000000002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t="str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/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 t="str">
        <f t="shared" ref="D176:AO176" si="297">IFERROR(D175/D$11,"")</f>
        <v/>
      </c>
      <c r="E176" s="313" t="str">
        <f t="shared" si="297"/>
        <v/>
      </c>
      <c r="F176" s="313" t="str">
        <f t="shared" si="297"/>
        <v/>
      </c>
      <c r="G176" s="314" t="str">
        <f t="shared" si="297"/>
        <v/>
      </c>
      <c r="H176" s="314" t="str">
        <f t="shared" si="297"/>
        <v/>
      </c>
      <c r="I176" s="314" t="str">
        <f t="shared" si="297"/>
        <v/>
      </c>
      <c r="J176" s="314" t="str">
        <f t="shared" si="297"/>
        <v/>
      </c>
      <c r="K176" s="314" t="str">
        <f t="shared" si="297"/>
        <v/>
      </c>
      <c r="L176" s="314" t="str">
        <f t="shared" si="297"/>
        <v/>
      </c>
      <c r="M176" s="314" t="str">
        <f t="shared" si="297"/>
        <v/>
      </c>
      <c r="N176" s="314" t="str">
        <f t="shared" si="297"/>
        <v/>
      </c>
      <c r="O176" s="314" t="str">
        <f t="shared" si="297"/>
        <v/>
      </c>
      <c r="P176" s="314" t="str">
        <f t="shared" ca="1" si="297"/>
        <v/>
      </c>
      <c r="Q176" s="315" t="str">
        <f t="shared" si="297"/>
        <v/>
      </c>
      <c r="R176" s="314">
        <f t="shared" si="297"/>
        <v>0</v>
      </c>
      <c r="S176" s="314">
        <f t="shared" si="297"/>
        <v>0</v>
      </c>
      <c r="T176" s="314">
        <f t="shared" si="297"/>
        <v>-1.265842251743278E-2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-3.6472832040762458E-3</v>
      </c>
      <c r="AD176" s="317" t="str">
        <f t="shared" si="297"/>
        <v/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t="str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/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0</v>
      </c>
      <c r="E177" s="324">
        <f t="shared" si="299"/>
        <v>0</v>
      </c>
      <c r="F177" s="324">
        <f t="shared" si="299"/>
        <v>0</v>
      </c>
      <c r="G177" s="324">
        <f t="shared" si="299"/>
        <v>0</v>
      </c>
      <c r="H177" s="324">
        <f t="shared" si="299"/>
        <v>0</v>
      </c>
      <c r="I177" s="324">
        <f t="shared" si="299"/>
        <v>0</v>
      </c>
      <c r="J177" s="324">
        <f t="shared" si="299"/>
        <v>0</v>
      </c>
      <c r="K177" s="324">
        <f t="shared" si="299"/>
        <v>0</v>
      </c>
      <c r="L177" s="324">
        <f t="shared" si="299"/>
        <v>0</v>
      </c>
      <c r="M177" s="324">
        <f t="shared" si="299"/>
        <v>0</v>
      </c>
      <c r="N177" s="324">
        <f t="shared" si="299"/>
        <v>0</v>
      </c>
      <c r="O177" s="324">
        <f t="shared" si="299"/>
        <v>0</v>
      </c>
      <c r="P177" s="324">
        <f ca="1">SUMIF($D$4:$O$4,"&lt;"&amp;MONTH(TODAY()),$D177:$O177)</f>
        <v>0</v>
      </c>
      <c r="Q177" s="325">
        <f t="shared" ref="Q177:AB177" si="300">+Q180+Q186+Q187</f>
        <v>0</v>
      </c>
      <c r="R177" s="324">
        <f t="shared" si="300"/>
        <v>0</v>
      </c>
      <c r="S177" s="324">
        <f t="shared" si="300"/>
        <v>0</v>
      </c>
      <c r="T177" s="324">
        <f t="shared" si="300"/>
        <v>0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0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-39.972142708823306</v>
      </c>
      <c r="AJ177" s="327">
        <v>-82.695933751065269</v>
      </c>
      <c r="AK177" s="327">
        <v>-128.31343897629688</v>
      </c>
      <c r="AL177" s="327">
        <v>-176.97324402898838</v>
      </c>
      <c r="AM177" s="327">
        <v>-183.06458788737714</v>
      </c>
      <c r="AN177" s="327">
        <v>-284.04838981947307</v>
      </c>
      <c r="AO177" s="328">
        <v>-293.82521469662026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t="str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/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 t="str">
        <f>IFERROR(D177/D$11,"")</f>
        <v/>
      </c>
      <c r="E178" s="336" t="str">
        <f t="shared" ref="E178:O178" si="302">IFERROR(E177/E$11,"")</f>
        <v/>
      </c>
      <c r="F178" s="336" t="str">
        <f t="shared" si="302"/>
        <v/>
      </c>
      <c r="G178" s="337" t="str">
        <f t="shared" si="302"/>
        <v/>
      </c>
      <c r="H178" s="337" t="str">
        <f t="shared" si="302"/>
        <v/>
      </c>
      <c r="I178" s="337" t="str">
        <f t="shared" si="302"/>
        <v/>
      </c>
      <c r="J178" s="337" t="str">
        <f t="shared" si="302"/>
        <v/>
      </c>
      <c r="K178" s="337" t="str">
        <f t="shared" si="302"/>
        <v/>
      </c>
      <c r="L178" s="337" t="str">
        <f t="shared" si="302"/>
        <v/>
      </c>
      <c r="M178" s="337" t="str">
        <f t="shared" si="302"/>
        <v/>
      </c>
      <c r="N178" s="337" t="str">
        <f t="shared" si="302"/>
        <v/>
      </c>
      <c r="O178" s="337" t="str">
        <f t="shared" si="302"/>
        <v/>
      </c>
      <c r="P178" s="337" t="str">
        <f ca="1">IFERROR(P177/P$11,"")</f>
        <v/>
      </c>
      <c r="Q178" s="338" t="str">
        <f>IFERROR(Q177/Q$11,"")</f>
        <v/>
      </c>
      <c r="R178" s="337">
        <f t="shared" ref="R178:AB178" si="303">IFERROR(R177/R$11,"")</f>
        <v>0</v>
      </c>
      <c r="S178" s="337">
        <f t="shared" si="303"/>
        <v>0</v>
      </c>
      <c r="T178" s="337">
        <f t="shared" si="303"/>
        <v>0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0</v>
      </c>
      <c r="AD178" s="337" t="str">
        <f t="shared" ref="AD178:AO178" si="305">IFERROR(AD177/AD$11,"")</f>
        <v/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-2.5792381416760223E-2</v>
      </c>
      <c r="AJ178" s="337">
        <f t="shared" si="305"/>
        <v>-4.3703785962526817E-2</v>
      </c>
      <c r="AK178" s="337">
        <f t="shared" si="305"/>
        <v>-7.3140830200211393E-2</v>
      </c>
      <c r="AL178" s="337">
        <f t="shared" si="305"/>
        <v>-7.0885604522174739E-2</v>
      </c>
      <c r="AM178" s="337">
        <f t="shared" si="305"/>
        <v>-6.0204515868172583E-2</v>
      </c>
      <c r="AN178" s="337">
        <f t="shared" si="305"/>
        <v>-0.10893485038657853</v>
      </c>
      <c r="AO178" s="340">
        <f t="shared" si="305"/>
        <v>-7.5436842998246448E-2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t="str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/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 t="str">
        <f t="shared" ref="D179:AO179" si="307">IFERROR(D180/D$11,"")</f>
        <v/>
      </c>
      <c r="E179" s="345" t="str">
        <f t="shared" si="307"/>
        <v/>
      </c>
      <c r="F179" s="345" t="str">
        <f t="shared" si="307"/>
        <v/>
      </c>
      <c r="G179" s="346" t="str">
        <f t="shared" si="307"/>
        <v/>
      </c>
      <c r="H179" s="346" t="str">
        <f t="shared" si="307"/>
        <v/>
      </c>
      <c r="I179" s="346" t="str">
        <f t="shared" si="307"/>
        <v/>
      </c>
      <c r="J179" s="346" t="str">
        <f t="shared" si="307"/>
        <v/>
      </c>
      <c r="K179" s="346" t="str">
        <f t="shared" si="307"/>
        <v/>
      </c>
      <c r="L179" s="346" t="str">
        <f t="shared" si="307"/>
        <v/>
      </c>
      <c r="M179" s="346" t="str">
        <f t="shared" si="307"/>
        <v/>
      </c>
      <c r="N179" s="346" t="str">
        <f t="shared" si="307"/>
        <v/>
      </c>
      <c r="O179" s="346" t="str">
        <f t="shared" si="307"/>
        <v/>
      </c>
      <c r="P179" s="346" t="str">
        <f t="shared" ca="1" si="307"/>
        <v/>
      </c>
      <c r="Q179" s="347" t="str">
        <f t="shared" si="307"/>
        <v/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 t="str">
        <f t="shared" si="307"/>
        <v/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t="str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/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0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 t="str">
        <f>IFERROR(D181/D$11,"")</f>
        <v/>
      </c>
      <c r="E182" s="345" t="str">
        <f t="shared" ref="E182:O182" si="311">IFERROR(E181/E$11,"")</f>
        <v/>
      </c>
      <c r="F182" s="345" t="str">
        <f t="shared" si="311"/>
        <v/>
      </c>
      <c r="G182" s="346" t="str">
        <f t="shared" si="311"/>
        <v/>
      </c>
      <c r="H182" s="346" t="str">
        <f t="shared" si="311"/>
        <v/>
      </c>
      <c r="I182" s="346" t="str">
        <f t="shared" si="311"/>
        <v/>
      </c>
      <c r="J182" s="346" t="str">
        <f t="shared" si="311"/>
        <v/>
      </c>
      <c r="K182" s="346" t="str">
        <f t="shared" si="311"/>
        <v/>
      </c>
      <c r="L182" s="346" t="str">
        <f t="shared" si="311"/>
        <v/>
      </c>
      <c r="M182" s="346" t="str">
        <f t="shared" si="311"/>
        <v/>
      </c>
      <c r="N182" s="346" t="str">
        <f t="shared" si="311"/>
        <v/>
      </c>
      <c r="O182" s="346" t="str">
        <f t="shared" si="311"/>
        <v/>
      </c>
      <c r="P182" s="346" t="str">
        <f ca="1">IFERROR(P181/P$11,"")</f>
        <v/>
      </c>
      <c r="Q182" s="347" t="str">
        <f>IFERROR(Q181/Q$11,"")</f>
        <v/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 t="str">
        <f t="shared" ref="AD182:AO182" si="314">IFERROR(AD181/AD$11,"")</f>
        <v/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0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 t="str">
        <f>IFERROR(D183/D$11,"")</f>
        <v/>
      </c>
      <c r="E184" s="345" t="str">
        <f t="shared" ref="E184:O184" si="316">IFERROR(E183/E$11,"")</f>
        <v/>
      </c>
      <c r="F184" s="345" t="str">
        <f t="shared" si="316"/>
        <v/>
      </c>
      <c r="G184" s="346" t="str">
        <f t="shared" si="316"/>
        <v/>
      </c>
      <c r="H184" s="346" t="str">
        <f t="shared" si="316"/>
        <v/>
      </c>
      <c r="I184" s="346" t="str">
        <f t="shared" si="316"/>
        <v/>
      </c>
      <c r="J184" s="346" t="str">
        <f t="shared" si="316"/>
        <v/>
      </c>
      <c r="K184" s="346" t="str">
        <f t="shared" si="316"/>
        <v/>
      </c>
      <c r="L184" s="346" t="str">
        <f t="shared" si="316"/>
        <v/>
      </c>
      <c r="M184" s="346" t="str">
        <f t="shared" si="316"/>
        <v/>
      </c>
      <c r="N184" s="346" t="str">
        <f t="shared" si="316"/>
        <v/>
      </c>
      <c r="O184" s="346" t="str">
        <f t="shared" si="316"/>
        <v/>
      </c>
      <c r="P184" s="346" t="str">
        <f ca="1">IFERROR(P183/P$11,"")</f>
        <v/>
      </c>
      <c r="Q184" s="347" t="str">
        <f>IFERROR(Q183/Q$11,"")</f>
        <v/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 t="str">
        <f t="shared" ref="AD184:AO184" si="319">IFERROR(AD183/AD$11,"")</f>
        <v/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 t="str">
        <f t="shared" ref="D185:AO185" si="321">IFERROR(D186/D$11,"")</f>
        <v/>
      </c>
      <c r="E185" s="370" t="str">
        <f t="shared" si="321"/>
        <v/>
      </c>
      <c r="F185" s="370" t="str">
        <f t="shared" si="321"/>
        <v/>
      </c>
      <c r="G185" s="371" t="str">
        <f t="shared" si="321"/>
        <v/>
      </c>
      <c r="H185" s="371" t="str">
        <f t="shared" si="321"/>
        <v/>
      </c>
      <c r="I185" s="371" t="str">
        <f t="shared" si="321"/>
        <v/>
      </c>
      <c r="J185" s="371" t="str">
        <f t="shared" si="321"/>
        <v/>
      </c>
      <c r="K185" s="371" t="str">
        <f t="shared" si="321"/>
        <v/>
      </c>
      <c r="L185" s="371" t="str">
        <f t="shared" si="321"/>
        <v/>
      </c>
      <c r="M185" s="371" t="str">
        <f t="shared" si="321"/>
        <v/>
      </c>
      <c r="N185" s="371" t="str">
        <f t="shared" si="321"/>
        <v/>
      </c>
      <c r="O185" s="371" t="str">
        <f t="shared" si="321"/>
        <v/>
      </c>
      <c r="P185" s="371" t="str">
        <f t="shared" ca="1" si="321"/>
        <v/>
      </c>
      <c r="Q185" s="372" t="str">
        <f t="shared" si="321"/>
        <v/>
      </c>
      <c r="R185" s="371">
        <f t="shared" si="321"/>
        <v>0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0</v>
      </c>
      <c r="AD185" s="371" t="str">
        <f t="shared" si="321"/>
        <v/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t="str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/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0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0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 t="str">
        <f>IFERROR(D187/D$11,"")</f>
        <v/>
      </c>
      <c r="E188" s="370" t="str">
        <f t="shared" ref="E188:O188" si="322">IFERROR(E187/E$11,"")</f>
        <v/>
      </c>
      <c r="F188" s="370" t="str">
        <f t="shared" si="322"/>
        <v/>
      </c>
      <c r="G188" s="370" t="str">
        <f t="shared" si="322"/>
        <v/>
      </c>
      <c r="H188" s="370" t="str">
        <f t="shared" si="322"/>
        <v/>
      </c>
      <c r="I188" s="370" t="str">
        <f t="shared" si="322"/>
        <v/>
      </c>
      <c r="J188" s="370" t="str">
        <f t="shared" si="322"/>
        <v/>
      </c>
      <c r="K188" s="370" t="str">
        <f t="shared" si="322"/>
        <v/>
      </c>
      <c r="L188" s="370" t="str">
        <f t="shared" si="322"/>
        <v/>
      </c>
      <c r="M188" s="370" t="str">
        <f t="shared" si="322"/>
        <v/>
      </c>
      <c r="N188" s="370" t="str">
        <f t="shared" si="322"/>
        <v/>
      </c>
      <c r="O188" s="370" t="str">
        <f t="shared" si="322"/>
        <v/>
      </c>
      <c r="P188" s="370" t="str">
        <f ca="1">IFERROR(P187/P$11,"")</f>
        <v/>
      </c>
      <c r="Q188" s="392" t="str">
        <f>IFERROR(Q187/Q$11,"")</f>
        <v/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 t="str">
        <f t="shared" ref="AD188:AO188" si="325">IFERROR(AD187/AD$11,"")</f>
        <v/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t="str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/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0</v>
      </c>
      <c r="E189" s="71">
        <f t="shared" si="327"/>
        <v>0</v>
      </c>
      <c r="F189" s="71">
        <f t="shared" si="327"/>
        <v>0</v>
      </c>
      <c r="G189" s="71">
        <f t="shared" si="327"/>
        <v>0</v>
      </c>
      <c r="H189" s="71">
        <f t="shared" si="327"/>
        <v>0</v>
      </c>
      <c r="I189" s="71">
        <f t="shared" si="327"/>
        <v>0</v>
      </c>
      <c r="J189" s="71">
        <f t="shared" si="327"/>
        <v>0</v>
      </c>
      <c r="K189" s="71">
        <f t="shared" si="327"/>
        <v>-25.817999999999998</v>
      </c>
      <c r="L189" s="71">
        <f t="shared" si="327"/>
        <v>-478.24569000000002</v>
      </c>
      <c r="M189" s="71">
        <f t="shared" si="327"/>
        <v>-71.058870000000013</v>
      </c>
      <c r="N189" s="71">
        <f t="shared" si="327"/>
        <v>-581.2048400000001</v>
      </c>
      <c r="O189" s="71">
        <f t="shared" si="327"/>
        <v>-241.08588000000003</v>
      </c>
      <c r="P189" s="71">
        <f ca="1">SUMIF($D$4:$O$4,"&lt;"&amp;MONTH(TODAY()),$D189:$O189)</f>
        <v>0</v>
      </c>
      <c r="Q189" s="109">
        <f t="shared" ref="Q189:AB189" si="328">Q35+Q129+Q177+Q165</f>
        <v>-68.981819999999999</v>
      </c>
      <c r="R189" s="71">
        <f t="shared" si="328"/>
        <v>-750.5604699999999</v>
      </c>
      <c r="S189" s="71">
        <f t="shared" si="328"/>
        <v>-635.89185000000009</v>
      </c>
      <c r="T189" s="71">
        <f>T35+T129+T177+T165</f>
        <v>-639.46424999999999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-2094.8983899999998</v>
      </c>
      <c r="AD189" s="71">
        <v>-373.24722066666669</v>
      </c>
      <c r="AE189" s="71">
        <v>-544.50080714916771</v>
      </c>
      <c r="AF189" s="71">
        <v>-553.67668085385526</v>
      </c>
      <c r="AG189" s="71">
        <v>-562.28789987140885</v>
      </c>
      <c r="AH189" s="71">
        <v>-616.46717980036067</v>
      </c>
      <c r="AI189" s="71">
        <v>-665.82190160581479</v>
      </c>
      <c r="AJ189" s="71">
        <v>-724.08486047790007</v>
      </c>
      <c r="AK189" s="71">
        <v>-782.8401152449253</v>
      </c>
      <c r="AL189" s="71">
        <v>-904.34645607889024</v>
      </c>
      <c r="AM189" s="71">
        <v>-913.15834224646926</v>
      </c>
      <c r="AN189" s="71">
        <v>-1011.9761198987014</v>
      </c>
      <c r="AO189" s="71">
        <v>-1028.1903241300593</v>
      </c>
      <c r="AP189" s="5"/>
      <c r="AQ189" s="72">
        <v>-562.28789987140885</v>
      </c>
      <c r="AR189" s="73">
        <f ca="1">SUMIF($AD$4:$AO$4,"&lt;"&amp;MONTH(TODAY()),$AD189:$AO189)</f>
        <v>-2650.1797883414592</v>
      </c>
      <c r="AS189" s="5"/>
      <c r="AT189" s="45" t="str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/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0.13725415422640386</v>
      </c>
      <c r="AV189" s="45">
        <f ca="1">IFERROR(($AC189/$AR189)-1,"")</f>
        <v>-0.20952593510229989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 t="str">
        <f>IFERROR(D189/D$11,"")</f>
        <v/>
      </c>
      <c r="E190" s="47" t="str">
        <f>IFERROR(E189/E$11,"")</f>
        <v/>
      </c>
      <c r="F190" s="47" t="str">
        <f t="shared" ref="F190:O190" si="330">IFERROR(F189/F$11,"")</f>
        <v/>
      </c>
      <c r="G190" s="48" t="str">
        <f t="shared" si="330"/>
        <v/>
      </c>
      <c r="H190" s="48" t="str">
        <f t="shared" si="330"/>
        <v/>
      </c>
      <c r="I190" s="48" t="str">
        <f t="shared" si="330"/>
        <v/>
      </c>
      <c r="J190" s="48" t="str">
        <f t="shared" si="330"/>
        <v/>
      </c>
      <c r="K190" s="48" t="str">
        <f t="shared" si="330"/>
        <v/>
      </c>
      <c r="L190" s="48" t="str">
        <f t="shared" si="330"/>
        <v/>
      </c>
      <c r="M190" s="48" t="str">
        <f t="shared" si="330"/>
        <v/>
      </c>
      <c r="N190" s="48" t="str">
        <f t="shared" si="330"/>
        <v/>
      </c>
      <c r="O190" s="48" t="str">
        <f t="shared" si="330"/>
        <v/>
      </c>
      <c r="P190" s="48" t="str">
        <f ca="1">IFERROR(P189/P$11,"")</f>
        <v/>
      </c>
      <c r="Q190" s="49" t="str">
        <f>IFERROR(Q189/Q$11,"")</f>
        <v/>
      </c>
      <c r="R190" s="48">
        <f>IFERROR(R189/R$11,"")</f>
        <v>-0.71497186595661433</v>
      </c>
      <c r="S190" s="48">
        <f t="shared" ref="S190:AB190" si="331">IFERROR(S189/S$11,"")</f>
        <v>-0.493817027162894</v>
      </c>
      <c r="T190" s="48">
        <f t="shared" si="331"/>
        <v>-0.67589293248954074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-0.63799091964237042</v>
      </c>
      <c r="AD190" s="107" t="str">
        <f t="shared" ref="AD190:AO190" si="333">IFERROR(AD189/AD$11,"")</f>
        <v/>
      </c>
      <c r="AE190" s="107">
        <f t="shared" si="333"/>
        <v>-1.2528593372026193</v>
      </c>
      <c r="AF190" s="107">
        <f t="shared" si="333"/>
        <v>-0.6241582014351551</v>
      </c>
      <c r="AG190" s="107">
        <f t="shared" si="333"/>
        <v>-0.45840524303813945</v>
      </c>
      <c r="AH190" s="107">
        <f t="shared" si="333"/>
        <v>-0.58380148036711277</v>
      </c>
      <c r="AI190" s="107">
        <f t="shared" si="333"/>
        <v>-0.42962751751756945</v>
      </c>
      <c r="AJ190" s="107">
        <f t="shared" si="333"/>
        <v>-0.38266996121347491</v>
      </c>
      <c r="AK190" s="107">
        <f t="shared" si="333"/>
        <v>-0.44623210475732078</v>
      </c>
      <c r="AL190" s="107">
        <f t="shared" si="333"/>
        <v>-0.36223071791653433</v>
      </c>
      <c r="AM190" s="107">
        <f t="shared" si="333"/>
        <v>-0.30031070749605365</v>
      </c>
      <c r="AN190" s="107">
        <f t="shared" si="333"/>
        <v>-0.3881010108383926</v>
      </c>
      <c r="AO190" s="107">
        <f t="shared" si="333"/>
        <v>-0.2639781345307653</v>
      </c>
      <c r="AP190" s="56"/>
      <c r="AQ190" s="52">
        <f t="shared" ref="AQ190" si="334">IFERROR(AQ189/AQ$11,"")</f>
        <v>-0.45840524303813945</v>
      </c>
      <c r="AR190" s="224">
        <f ca="1">IFERROR(AR189/AR$11,"")</f>
        <v>-0.73529199387436783</v>
      </c>
      <c r="AS190" s="5"/>
      <c r="AT190" s="45" t="str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/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0.21748768945140129</v>
      </c>
      <c r="AV190" s="45">
        <f ca="1">IF($AR190&lt;&gt;0,IFERROR(($AR190-$AC190),""),"")</f>
        <v>-9.7301074231997409E-2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0</v>
      </c>
      <c r="E191" s="40">
        <f t="shared" si="335"/>
        <v>0</v>
      </c>
      <c r="F191" s="40">
        <f t="shared" si="335"/>
        <v>0</v>
      </c>
      <c r="G191" s="40">
        <f t="shared" si="335"/>
        <v>0</v>
      </c>
      <c r="H191" s="40">
        <f t="shared" si="335"/>
        <v>0</v>
      </c>
      <c r="I191" s="40">
        <f t="shared" si="335"/>
        <v>0</v>
      </c>
      <c r="J191" s="40">
        <f t="shared" si="335"/>
        <v>0</v>
      </c>
      <c r="K191" s="40">
        <f t="shared" si="335"/>
        <v>-25.817999999999998</v>
      </c>
      <c r="L191" s="40">
        <f t="shared" si="335"/>
        <v>-607.98017000000004</v>
      </c>
      <c r="M191" s="40">
        <f t="shared" si="335"/>
        <v>-71.058870000000013</v>
      </c>
      <c r="N191" s="40">
        <f t="shared" si="335"/>
        <v>-597.00244000000009</v>
      </c>
      <c r="O191" s="40">
        <f t="shared" si="335"/>
        <v>-435.75117</v>
      </c>
      <c r="P191" s="40">
        <f ca="1">SUMIF($D$4:$O$4,"&lt;"&amp;MONTH(TODAY()),$D191:$O191)</f>
        <v>0</v>
      </c>
      <c r="Q191" s="41">
        <f t="shared" ref="Q191:AB191" si="336">Q189+Q127</f>
        <v>-544.40539999999999</v>
      </c>
      <c r="R191" s="40">
        <f t="shared" si="336"/>
        <v>-2789.5587999999998</v>
      </c>
      <c r="S191" s="40">
        <f t="shared" si="336"/>
        <v>-4136.1145200000001</v>
      </c>
      <c r="T191" s="40">
        <f t="shared" si="336"/>
        <v>-1925.04666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-9395.1253799999995</v>
      </c>
      <c r="AD191" s="40">
        <v>-1156.1730919002555</v>
      </c>
      <c r="AE191" s="40">
        <v>-1736.0312925386461</v>
      </c>
      <c r="AF191" s="40">
        <v>-1494.139119221009</v>
      </c>
      <c r="AG191" s="40">
        <v>-1321.2477486711687</v>
      </c>
      <c r="AH191" s="40">
        <v>-1700.6865015484614</v>
      </c>
      <c r="AI191" s="40">
        <v>-1473.5070720441904</v>
      </c>
      <c r="AJ191" s="40">
        <v>-1376.1437410699905</v>
      </c>
      <c r="AK191" s="40">
        <v>-1575.1274390784481</v>
      </c>
      <c r="AL191" s="40">
        <v>-1515.9365056115153</v>
      </c>
      <c r="AM191" s="40">
        <v>-1189.5775792868476</v>
      </c>
      <c r="AN191" s="40">
        <v>-1555.2495482183015</v>
      </c>
      <c r="AO191" s="40">
        <v>-778.37861601091026</v>
      </c>
      <c r="AP191" s="5"/>
      <c r="AQ191" s="43">
        <v>-1321.2477486711687</v>
      </c>
      <c r="AR191" s="44">
        <f ca="1">SUMIF($AD$4:$AO$4,"&lt;"&amp;MONTH(TODAY()),$AD191:$AO191)</f>
        <v>-7408.2777538795417</v>
      </c>
      <c r="AS191" s="5"/>
      <c r="AT191" s="45" t="str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/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0.45699144005058545</v>
      </c>
      <c r="AV191" s="45">
        <f ca="1">IFERROR(($AC191/$AR191)-1,"")</f>
        <v>0.26819291772368992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 t="e">
        <f t="shared" ref="D192:O192" si="338">D191/D11</f>
        <v>#DIV/0!</v>
      </c>
      <c r="E192" s="401" t="e">
        <f t="shared" si="338"/>
        <v>#DIV/0!</v>
      </c>
      <c r="F192" s="401" t="e">
        <f t="shared" si="338"/>
        <v>#DIV/0!</v>
      </c>
      <c r="G192" s="402" t="e">
        <f t="shared" si="338"/>
        <v>#DIV/0!</v>
      </c>
      <c r="H192" s="402" t="e">
        <f t="shared" si="338"/>
        <v>#DIV/0!</v>
      </c>
      <c r="I192" s="402" t="e">
        <f t="shared" si="338"/>
        <v>#DIV/0!</v>
      </c>
      <c r="J192" s="402" t="e">
        <f t="shared" si="338"/>
        <v>#DIV/0!</v>
      </c>
      <c r="K192" s="402" t="e">
        <f t="shared" si="338"/>
        <v>#DIV/0!</v>
      </c>
      <c r="L192" s="402" t="e">
        <f t="shared" si="338"/>
        <v>#DIV/0!</v>
      </c>
      <c r="M192" s="402" t="e">
        <f t="shared" si="338"/>
        <v>#DIV/0!</v>
      </c>
      <c r="N192" s="402" t="e">
        <f t="shared" si="338"/>
        <v>#DIV/0!</v>
      </c>
      <c r="O192" s="402" t="e">
        <f t="shared" si="338"/>
        <v>#DIV/0!</v>
      </c>
      <c r="P192" s="402" t="str">
        <f ca="1">IFERROR(P191/P$11,"")</f>
        <v/>
      </c>
      <c r="Q192" s="403" t="e">
        <f t="shared" ref="Q192:AB192" si="339">Q191/Q11</f>
        <v>#DIV/0!</v>
      </c>
      <c r="R192" s="402">
        <f t="shared" si="339"/>
        <v>-2.6572889729080642</v>
      </c>
      <c r="S192" s="402">
        <f t="shared" si="339"/>
        <v>-3.2119986696978109</v>
      </c>
      <c r="T192" s="402">
        <f t="shared" si="339"/>
        <v>-2.0347117641159702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-2.8612388600583034</v>
      </c>
      <c r="AD192" s="405" t="str">
        <f t="shared" ref="AD192:AO192" si="341">IFERROR(AD191/AD$11,"")</f>
        <v/>
      </c>
      <c r="AE192" s="405">
        <f t="shared" si="341"/>
        <v>-3.9944899731565062</v>
      </c>
      <c r="AF192" s="405">
        <f t="shared" si="341"/>
        <v>-1.684338924855405</v>
      </c>
      <c r="AG192" s="405">
        <f t="shared" si="341"/>
        <v>-1.0771473038664237</v>
      </c>
      <c r="AH192" s="405">
        <f t="shared" si="341"/>
        <v>-1.6105695968533</v>
      </c>
      <c r="AI192" s="405">
        <f t="shared" si="341"/>
        <v>-0.9507935738973583</v>
      </c>
      <c r="AJ192" s="405">
        <f t="shared" si="341"/>
        <v>-0.72727507611725883</v>
      </c>
      <c r="AK192" s="405">
        <f t="shared" si="341"/>
        <v>-0.89784927817742</v>
      </c>
      <c r="AL192" s="405">
        <f t="shared" si="341"/>
        <v>-0.60719955836885531</v>
      </c>
      <c r="AM192" s="405">
        <f t="shared" si="341"/>
        <v>-0.39121679990155878</v>
      </c>
      <c r="AN192" s="405">
        <f t="shared" si="341"/>
        <v>-0.5964507560019261</v>
      </c>
      <c r="AO192" s="405">
        <f t="shared" si="341"/>
        <v>-0.19984134278548971</v>
      </c>
      <c r="AP192" s="406"/>
      <c r="AQ192" s="407">
        <f t="shared" ref="AQ192" si="342">IFERROR(AQ191/AQ$11,"")</f>
        <v>-1.0771473038664237</v>
      </c>
      <c r="AR192" s="408">
        <f ca="1">IFERROR(AR191/AR$11,"")</f>
        <v>-2.0554255770829113</v>
      </c>
      <c r="AS192" s="409"/>
      <c r="AT192" s="45" t="str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/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0.95756446024954656</v>
      </c>
      <c r="AV192" s="45">
        <f ca="1">IF($AR192&lt;&gt;0,IFERROR(($AR192-$AC192),""),"")</f>
        <v>0.80581328297539212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99" priority="20" operator="lessThan">
      <formula>0</formula>
    </cfRule>
  </conditionalFormatting>
  <conditionalFormatting sqref="AT47:AV48">
    <cfRule type="cellIs" dxfId="98" priority="19" operator="greaterThan">
      <formula>0</formula>
    </cfRule>
  </conditionalFormatting>
  <conditionalFormatting sqref="AT50:AV51">
    <cfRule type="cellIs" dxfId="97" priority="18" operator="greaterThan">
      <formula>0</formula>
    </cfRule>
  </conditionalFormatting>
  <conditionalFormatting sqref="AT57:AV57">
    <cfRule type="cellIs" dxfId="96" priority="17" operator="greaterThan">
      <formula>0</formula>
    </cfRule>
  </conditionalFormatting>
  <conditionalFormatting sqref="AT63:AV63">
    <cfRule type="cellIs" dxfId="95" priority="16" operator="greaterThan">
      <formula>0</formula>
    </cfRule>
  </conditionalFormatting>
  <conditionalFormatting sqref="AT67:AV67">
    <cfRule type="cellIs" dxfId="94" priority="15" operator="greaterThan">
      <formula>0</formula>
    </cfRule>
  </conditionalFormatting>
  <conditionalFormatting sqref="AT73:AV74">
    <cfRule type="cellIs" dxfId="93" priority="14" operator="greaterThan">
      <formula>0</formula>
    </cfRule>
  </conditionalFormatting>
  <conditionalFormatting sqref="AT85:AV86">
    <cfRule type="cellIs" dxfId="92" priority="13" operator="greaterThan">
      <formula>0</formula>
    </cfRule>
  </conditionalFormatting>
  <conditionalFormatting sqref="AT101:AV102">
    <cfRule type="cellIs" dxfId="91" priority="12" operator="greaterThan">
      <formula>0</formula>
    </cfRule>
  </conditionalFormatting>
  <conditionalFormatting sqref="AT115:AV118">
    <cfRule type="cellIs" dxfId="90" priority="11" operator="greaterThan">
      <formula>0</formula>
    </cfRule>
  </conditionalFormatting>
  <conditionalFormatting sqref="AT125:AV126">
    <cfRule type="cellIs" dxfId="89" priority="1" operator="greaterThan">
      <formula>0</formula>
    </cfRule>
  </conditionalFormatting>
  <conditionalFormatting sqref="AT127:AV128">
    <cfRule type="cellIs" dxfId="88" priority="3" operator="lessThan">
      <formula>0</formula>
    </cfRule>
  </conditionalFormatting>
  <conditionalFormatting sqref="AT129:AV134">
    <cfRule type="cellIs" dxfId="87" priority="10" operator="greaterThan">
      <formula>0</formula>
    </cfRule>
  </conditionalFormatting>
  <conditionalFormatting sqref="AT147:AV148">
    <cfRule type="cellIs" dxfId="86" priority="9" operator="greaterThan">
      <formula>0</formula>
    </cfRule>
  </conditionalFormatting>
  <conditionalFormatting sqref="AT155:AV166">
    <cfRule type="cellIs" dxfId="85" priority="8" operator="greaterThan">
      <formula>0</formula>
    </cfRule>
  </conditionalFormatting>
  <conditionalFormatting sqref="AT174:AV174">
    <cfRule type="cellIs" dxfId="84" priority="7" operator="greaterThan">
      <formula>0</formula>
    </cfRule>
  </conditionalFormatting>
  <conditionalFormatting sqref="AT176:AV179">
    <cfRule type="cellIs" dxfId="83" priority="6" operator="greaterThan">
      <formula>0</formula>
    </cfRule>
  </conditionalFormatting>
  <conditionalFormatting sqref="AT185:AV185">
    <cfRule type="cellIs" dxfId="82" priority="5" operator="greaterThan">
      <formula>0</formula>
    </cfRule>
  </conditionalFormatting>
  <conditionalFormatting sqref="AT189:AV190">
    <cfRule type="cellIs" dxfId="81" priority="4" operator="greaterThan">
      <formula>0</formula>
    </cfRule>
  </conditionalFormatting>
  <conditionalFormatting sqref="AT191:AV192">
    <cfRule type="cellIs" dxfId="80" priority="2" operator="lessThan">
      <formula>0</formula>
    </cfRule>
  </conditionalFormatting>
  <dataValidations count="2">
    <dataValidation type="list" allowBlank="1" showInputMessage="1" showErrorMessage="1" sqref="A1" xr:uid="{45CD6D5B-6D5C-4BFD-89E0-DC60D075C79A}">
      <formula1>$A$1047993:$A$1048020</formula1>
    </dataValidation>
    <dataValidation type="list" allowBlank="1" showInputMessage="1" showErrorMessage="1" sqref="AT8" xr:uid="{5C499D15-4646-4F4B-83D9-CABDF63D5902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3714E-CFE5-4079-B13C-97E4E1B671A0}">
  <sheetPr codeName="Hoja42">
    <pageSetUpPr fitToPage="1"/>
  </sheetPr>
  <dimension ref="A1:XFB1048576"/>
  <sheetViews>
    <sheetView showGridLines="0" zoomScale="90" zoomScaleNormal="90" workbookViewId="0">
      <selection activeCell="T11" sqref="T11"/>
    </sheetView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153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0.25522394834238393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QRO</v>
      </c>
      <c r="E7" s="25" t="str">
        <f t="shared" ref="E7:AV7" si="3">$A$1</f>
        <v>QRO</v>
      </c>
      <c r="F7" s="25" t="str">
        <f t="shared" si="3"/>
        <v>QRO</v>
      </c>
      <c r="G7" s="25" t="str">
        <f t="shared" si="3"/>
        <v>QRO</v>
      </c>
      <c r="H7" s="25" t="str">
        <f t="shared" si="3"/>
        <v>QRO</v>
      </c>
      <c r="I7" s="25" t="str">
        <f t="shared" si="3"/>
        <v>QRO</v>
      </c>
      <c r="J7" s="25" t="str">
        <f t="shared" si="3"/>
        <v>QRO</v>
      </c>
      <c r="K7" s="25" t="str">
        <f t="shared" si="3"/>
        <v>QRO</v>
      </c>
      <c r="L7" s="25" t="str">
        <f t="shared" si="3"/>
        <v>QRO</v>
      </c>
      <c r="M7" s="25" t="str">
        <f t="shared" si="3"/>
        <v>QRO</v>
      </c>
      <c r="N7" s="25" t="str">
        <f t="shared" si="3"/>
        <v>QRO</v>
      </c>
      <c r="O7" s="25" t="str">
        <f t="shared" si="3"/>
        <v>QRO</v>
      </c>
      <c r="P7" s="25" t="str">
        <f t="shared" si="3"/>
        <v>QRO</v>
      </c>
      <c r="Q7" s="26" t="str">
        <f t="shared" si="3"/>
        <v>QRO</v>
      </c>
      <c r="R7" s="25" t="str">
        <f t="shared" si="3"/>
        <v>QRO</v>
      </c>
      <c r="S7" s="25" t="str">
        <f t="shared" si="3"/>
        <v>QRO</v>
      </c>
      <c r="T7" s="25" t="str">
        <f t="shared" si="3"/>
        <v>QRO</v>
      </c>
      <c r="U7" s="25" t="str">
        <f t="shared" si="3"/>
        <v>QRO</v>
      </c>
      <c r="V7" s="25" t="str">
        <f t="shared" si="3"/>
        <v>QRO</v>
      </c>
      <c r="W7" s="25" t="str">
        <f t="shared" si="3"/>
        <v>QRO</v>
      </c>
      <c r="X7" s="25" t="str">
        <f t="shared" si="3"/>
        <v>QRO</v>
      </c>
      <c r="Y7" s="25" t="str">
        <f t="shared" si="3"/>
        <v>QRO</v>
      </c>
      <c r="Z7" s="25" t="str">
        <f t="shared" si="3"/>
        <v>QRO</v>
      </c>
      <c r="AA7" s="25" t="str">
        <f t="shared" si="3"/>
        <v>QRO</v>
      </c>
      <c r="AB7" s="25" t="str">
        <f t="shared" si="3"/>
        <v>QRO</v>
      </c>
      <c r="AC7" s="27" t="str">
        <f t="shared" si="3"/>
        <v>QRO</v>
      </c>
      <c r="AD7" s="25" t="str">
        <f t="shared" si="3"/>
        <v>QRO</v>
      </c>
      <c r="AE7" s="25" t="str">
        <f t="shared" si="3"/>
        <v>QRO</v>
      </c>
      <c r="AF7" s="25" t="str">
        <f t="shared" si="3"/>
        <v>QRO</v>
      </c>
      <c r="AG7" s="25" t="str">
        <f t="shared" si="3"/>
        <v>QRO</v>
      </c>
      <c r="AH7" s="25" t="str">
        <f t="shared" si="3"/>
        <v>QRO</v>
      </c>
      <c r="AI7" s="25" t="str">
        <f t="shared" si="3"/>
        <v>QRO</v>
      </c>
      <c r="AJ7" s="25" t="str">
        <f t="shared" si="3"/>
        <v>QRO</v>
      </c>
      <c r="AK7" s="25" t="str">
        <f t="shared" si="3"/>
        <v>QRO</v>
      </c>
      <c r="AL7" s="25" t="str">
        <f t="shared" si="3"/>
        <v>QRO</v>
      </c>
      <c r="AM7" s="25" t="str">
        <f t="shared" si="3"/>
        <v>QRO</v>
      </c>
      <c r="AN7" s="25" t="str">
        <f t="shared" si="3"/>
        <v>QRO</v>
      </c>
      <c r="AO7" s="25" t="str">
        <f t="shared" si="3"/>
        <v>QRO</v>
      </c>
      <c r="AQ7" s="28" t="str">
        <f t="shared" si="3"/>
        <v>QRO</v>
      </c>
      <c r="AR7" s="29" t="str">
        <f t="shared" si="3"/>
        <v>QRO</v>
      </c>
      <c r="AT7" s="25" t="str">
        <f t="shared" si="3"/>
        <v>QRO</v>
      </c>
      <c r="AU7" s="25" t="str">
        <f t="shared" si="3"/>
        <v>QRO</v>
      </c>
      <c r="AV7" s="25" t="str">
        <f t="shared" si="3"/>
        <v>QRO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70559.475349999979</v>
      </c>
      <c r="E9" s="40">
        <f>E11-E12</f>
        <v>63297.664319999989</v>
      </c>
      <c r="F9" s="40">
        <f t="shared" ref="F9:AB9" si="4">F11-F12</f>
        <v>82009.212999999989</v>
      </c>
      <c r="G9" s="40">
        <f>G11-G12</f>
        <v>65591.515500000023</v>
      </c>
      <c r="H9" s="40">
        <f t="shared" si="4"/>
        <v>62716.075320000033</v>
      </c>
      <c r="I9" s="40">
        <f t="shared" si="4"/>
        <v>79495.713440000007</v>
      </c>
      <c r="J9" s="40">
        <f t="shared" si="4"/>
        <v>70129.323270000008</v>
      </c>
      <c r="K9" s="40">
        <f t="shared" si="4"/>
        <v>72629.735409999994</v>
      </c>
      <c r="L9" s="40">
        <f t="shared" si="4"/>
        <v>88534.794269999984</v>
      </c>
      <c r="M9" s="40">
        <f t="shared" si="4"/>
        <v>81211.257079999967</v>
      </c>
      <c r="N9" s="40">
        <f t="shared" si="4"/>
        <v>72395.35686</v>
      </c>
      <c r="O9" s="40">
        <f t="shared" si="4"/>
        <v>86128.606800000009</v>
      </c>
      <c r="P9" s="40">
        <f t="shared" ca="1" si="4"/>
        <v>344173.94349000009</v>
      </c>
      <c r="Q9" s="41">
        <f t="shared" si="4"/>
        <v>86417.317529999986</v>
      </c>
      <c r="R9" s="40">
        <f t="shared" si="4"/>
        <v>95493.696090000027</v>
      </c>
      <c r="S9" s="40">
        <f t="shared" si="4"/>
        <v>97554.84633</v>
      </c>
      <c r="T9" s="40">
        <f t="shared" si="4"/>
        <v>91574.660539999997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371040.52049000002</v>
      </c>
      <c r="AD9" s="40">
        <f>AD11-AD12</f>
        <v>61391.698617652837</v>
      </c>
      <c r="AE9" s="40">
        <f>AE11-AE12</f>
        <v>61538.453248285252</v>
      </c>
      <c r="AF9" s="40">
        <f t="shared" ref="AF9:AR9" si="6">AF11-AF12</f>
        <v>62294.65857726871</v>
      </c>
      <c r="AG9" s="40">
        <f>AG11-AG12</f>
        <v>62515.770859188568</v>
      </c>
      <c r="AH9" s="40">
        <f t="shared" si="6"/>
        <v>62582.829218267936</v>
      </c>
      <c r="AI9" s="40">
        <f t="shared" si="6"/>
        <v>63676.197595077174</v>
      </c>
      <c r="AJ9" s="40">
        <f t="shared" si="6"/>
        <v>64726.395620780153</v>
      </c>
      <c r="AK9" s="40">
        <f t="shared" si="6"/>
        <v>66396.777142680337</v>
      </c>
      <c r="AL9" s="40">
        <f t="shared" si="6"/>
        <v>66920.706099815507</v>
      </c>
      <c r="AM9" s="40">
        <f t="shared" si="6"/>
        <v>68695.701861890499</v>
      </c>
      <c r="AN9" s="40">
        <f t="shared" si="6"/>
        <v>69170.460319470061</v>
      </c>
      <c r="AO9" s="40">
        <f t="shared" si="6"/>
        <v>69391.888652183872</v>
      </c>
      <c r="AP9" s="40">
        <f t="shared" si="6"/>
        <v>0</v>
      </c>
      <c r="AQ9" s="43">
        <f t="shared" si="6"/>
        <v>62515.770859188568</v>
      </c>
      <c r="AR9" s="44">
        <f t="shared" ca="1" si="6"/>
        <v>310323.41052066331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0.39613576301648279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0.4648249438731884</v>
      </c>
      <c r="AV9" s="45">
        <f ca="1">IFERROR(($AC9/$AR9)-1,"")</f>
        <v>0.19565752344454146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-0.23179446076895485</v>
      </c>
      <c r="E10" s="47">
        <f>IFERROR(E12/E$11,"")</f>
        <v>-0.30325690990414245</v>
      </c>
      <c r="F10" s="47">
        <f>IFERROR(F12/F$11,"")</f>
        <v>-0.2294392966880352</v>
      </c>
      <c r="G10" s="48">
        <f>IFERROR(G12/G$9,"")</f>
        <v>-0.20303457236020109</v>
      </c>
      <c r="H10" s="48">
        <f t="shared" ref="H10:AP10" si="8">IFERROR(H12/H$9,"")</f>
        <v>-0.25143154015205671</v>
      </c>
      <c r="I10" s="48">
        <f>IFERROR(I12/I$9,"")</f>
        <v>-0.1934293100168949</v>
      </c>
      <c r="J10" s="48">
        <f t="shared" si="8"/>
        <v>-0.22421582409203811</v>
      </c>
      <c r="K10" s="48">
        <f t="shared" si="8"/>
        <v>-0.22024693343158644</v>
      </c>
      <c r="L10" s="48">
        <f t="shared" si="8"/>
        <v>-0.21022564386651293</v>
      </c>
      <c r="M10" s="48">
        <f t="shared" si="8"/>
        <v>-0.27100163131719385</v>
      </c>
      <c r="N10" s="48">
        <f t="shared" si="8"/>
        <v>-0.22616218470561184</v>
      </c>
      <c r="O10" s="48">
        <f t="shared" si="8"/>
        <v>-0.27098609448307015</v>
      </c>
      <c r="P10" s="48">
        <f t="shared" ca="1" si="8"/>
        <v>-0.21035074092441719</v>
      </c>
      <c r="Q10" s="49">
        <f t="shared" si="8"/>
        <v>-0.17291217405368589</v>
      </c>
      <c r="R10" s="48">
        <f t="shared" si="8"/>
        <v>-0.24291206760012624</v>
      </c>
      <c r="S10" s="48">
        <f t="shared" si="8"/>
        <v>-0.19846373356488076</v>
      </c>
      <c r="T10" s="48">
        <f t="shared" si="8"/>
        <v>-0.21852315751974938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-0.20890295299186609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1.548858515954829E-2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x14ac:dyDescent="0.3">
      <c r="C11" s="39" t="s">
        <v>27</v>
      </c>
      <c r="D11" s="40">
        <f t="shared" ref="D11:O11" si="10">D13+D15+D12+D17+D19+D21</f>
        <v>57281.857969999975</v>
      </c>
      <c r="E11" s="40">
        <f t="shared" si="10"/>
        <v>48568.830779999989</v>
      </c>
      <c r="F11" s="40">
        <f t="shared" si="10"/>
        <v>66704.564609999987</v>
      </c>
      <c r="G11" s="40">
        <f t="shared" si="10"/>
        <v>52274.170200000015</v>
      </c>
      <c r="H11" s="40">
        <f t="shared" si="10"/>
        <v>46947.275910000033</v>
      </c>
      <c r="I11" s="40">
        <f t="shared" si="10"/>
        <v>64118.912440000007</v>
      </c>
      <c r="J11" s="40">
        <f t="shared" si="10"/>
        <v>54405.219260000013</v>
      </c>
      <c r="K11" s="40">
        <f t="shared" si="10"/>
        <v>56633.258909999982</v>
      </c>
      <c r="L11" s="40">
        <f t="shared" si="10"/>
        <v>69922.510139999984</v>
      </c>
      <c r="M11" s="40">
        <f t="shared" si="10"/>
        <v>59202.873929999965</v>
      </c>
      <c r="N11" s="40">
        <f t="shared" si="10"/>
        <v>56022.264789999994</v>
      </c>
      <c r="O11" s="40">
        <f t="shared" si="10"/>
        <v>62788.952020000012</v>
      </c>
      <c r="P11" s="40">
        <f ca="1">SUMIF($D$4:$O$4,"&lt;"&amp;MONTH(TODAY()),$D11:$O11)</f>
        <v>271776.69947000005</v>
      </c>
      <c r="Q11" s="41">
        <f t="shared" ref="Q11:AB11" si="11">Q13+Q15+Q12+Q17+Q19+Q21</f>
        <v>71474.711279999989</v>
      </c>
      <c r="R11" s="40">
        <f t="shared" si="11"/>
        <v>72297.124930000035</v>
      </c>
      <c r="S11" s="40">
        <f t="shared" si="11"/>
        <v>78193.747299999988</v>
      </c>
      <c r="T11" s="40">
        <f t="shared" si="11"/>
        <v>71563.476569999999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293529.06008000002</v>
      </c>
      <c r="AD11" s="40">
        <v>61391.698617652837</v>
      </c>
      <c r="AE11" s="40">
        <v>61538.453248285252</v>
      </c>
      <c r="AF11" s="40">
        <v>62294.65857726871</v>
      </c>
      <c r="AG11" s="40">
        <v>62515.770859188568</v>
      </c>
      <c r="AH11" s="40">
        <v>62582.829218267936</v>
      </c>
      <c r="AI11" s="40">
        <v>63676.197595077174</v>
      </c>
      <c r="AJ11" s="40">
        <v>64726.395620780153</v>
      </c>
      <c r="AK11" s="40">
        <v>66396.777142680337</v>
      </c>
      <c r="AL11" s="40">
        <v>66920.706099815507</v>
      </c>
      <c r="AM11" s="40">
        <v>68695.701861890499</v>
      </c>
      <c r="AN11" s="40">
        <v>69170.460319470061</v>
      </c>
      <c r="AO11" s="40">
        <v>69391.888652183872</v>
      </c>
      <c r="AP11" s="5"/>
      <c r="AQ11" s="43">
        <v>62515.770859188568</v>
      </c>
      <c r="AR11" s="44">
        <f ca="1">SUMIF($AD$4:$AO$4,"&lt;"&amp;MONTH(TODAY()),$AD11:$AO11)</f>
        <v>310323.41052066331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0.36900263162857394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0.14472677192432948</v>
      </c>
      <c r="AV11" s="45">
        <f ca="1">IFERROR(($AC11/$AR11)-1,"")</f>
        <v>-5.4118863969964681E-2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outlineLevel="1" x14ac:dyDescent="0.3">
      <c r="C12" s="46" t="s">
        <v>28</v>
      </c>
      <c r="D12" s="60">
        <v>-13277.617380000003</v>
      </c>
      <c r="E12" s="60">
        <v>-14728.833539999998</v>
      </c>
      <c r="F12" s="60">
        <v>-15304.64839</v>
      </c>
      <c r="G12" s="60">
        <v>-13317.345300000006</v>
      </c>
      <c r="H12" s="60">
        <v>-15768.79941</v>
      </c>
      <c r="I12" s="60">
        <v>-15376.800999999999</v>
      </c>
      <c r="J12" s="60">
        <v>-15724.104009999997</v>
      </c>
      <c r="K12" s="60">
        <v>-15996.476500000004</v>
      </c>
      <c r="L12" s="60">
        <v>-18612.284130000007</v>
      </c>
      <c r="M12" s="60">
        <v>-22008.383150000001</v>
      </c>
      <c r="N12" s="60">
        <v>-16373.092070000002</v>
      </c>
      <c r="O12" s="60">
        <v>-23339.654780000001</v>
      </c>
      <c r="P12" s="60">
        <f ca="1">SUMIF($D$4:$O$4,"&lt;"&amp;MONTH(TODAY()),$D12:$O12)</f>
        <v>-72397.244020000013</v>
      </c>
      <c r="Q12" s="61">
        <v>-14942.606249999999</v>
      </c>
      <c r="R12" s="60">
        <v>-23196.571159999996</v>
      </c>
      <c r="S12" s="60">
        <v>-19361.099030000005</v>
      </c>
      <c r="T12" s="60">
        <v>-20011.183969999998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-77511.46041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outlineLevel="1" x14ac:dyDescent="0.3">
      <c r="C13" s="46" t="s">
        <v>29</v>
      </c>
      <c r="D13" s="60">
        <v>68483.284119999982</v>
      </c>
      <c r="E13" s="60">
        <v>60686.590309999992</v>
      </c>
      <c r="F13" s="60">
        <v>71972.370699999985</v>
      </c>
      <c r="G13" s="60">
        <v>62296.462180000024</v>
      </c>
      <c r="H13" s="60">
        <v>68154.864310000034</v>
      </c>
      <c r="I13" s="60">
        <v>76410.716970000009</v>
      </c>
      <c r="J13" s="60">
        <v>66227.484610000014</v>
      </c>
      <c r="K13" s="60">
        <v>68671.242369999993</v>
      </c>
      <c r="L13" s="60">
        <v>84855.139249999978</v>
      </c>
      <c r="M13" s="60">
        <v>75447.843239999973</v>
      </c>
      <c r="N13" s="60">
        <v>66375.739929999996</v>
      </c>
      <c r="O13" s="60">
        <v>81540.30892000001</v>
      </c>
      <c r="P13" s="60">
        <f t="shared" ref="P13" ca="1" si="13">SUMIF($D$4:$O$4,"&lt;"&amp;MONTH(TODAY()),$D13:$O13)</f>
        <v>331593.57162</v>
      </c>
      <c r="Q13" s="61">
        <v>82794.283699999985</v>
      </c>
      <c r="R13" s="60">
        <v>92357.356890000025</v>
      </c>
      <c r="S13" s="60">
        <v>93437.093049999981</v>
      </c>
      <c r="T13" s="60">
        <v>89124.288739999989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357713.02237999998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outlineLevel="1" x14ac:dyDescent="0.3">
      <c r="C14" s="46" t="s">
        <v>30</v>
      </c>
      <c r="D14" s="65">
        <f t="shared" ref="D14:AO14" si="14">IFERROR(D13/D$11,"")</f>
        <v>1.1955492811679833</v>
      </c>
      <c r="E14" s="65">
        <f t="shared" si="14"/>
        <v>1.2494966285041793</v>
      </c>
      <c r="F14" s="65">
        <f t="shared" si="14"/>
        <v>1.0789721980916771</v>
      </c>
      <c r="G14" s="65">
        <f t="shared" si="14"/>
        <v>1.1917255107379974</v>
      </c>
      <c r="H14" s="65">
        <f t="shared" si="14"/>
        <v>1.4517320331994528</v>
      </c>
      <c r="I14" s="65">
        <f t="shared" si="14"/>
        <v>1.1917032598065695</v>
      </c>
      <c r="J14" s="65">
        <f t="shared" si="14"/>
        <v>1.2173002059508655</v>
      </c>
      <c r="K14" s="65">
        <f t="shared" si="14"/>
        <v>1.212560316882531</v>
      </c>
      <c r="L14" s="65">
        <f t="shared" si="14"/>
        <v>1.2135596831421189</v>
      </c>
      <c r="M14" s="65">
        <f t="shared" si="14"/>
        <v>1.2743949445631249</v>
      </c>
      <c r="N14" s="65">
        <f t="shared" si="14"/>
        <v>1.1848100068572756</v>
      </c>
      <c r="O14" s="65">
        <f t="shared" si="14"/>
        <v>1.2986410235677635</v>
      </c>
      <c r="P14" s="65">
        <f t="shared" ca="1" si="14"/>
        <v>1.2200956603956508</v>
      </c>
      <c r="Q14" s="66">
        <f t="shared" si="14"/>
        <v>1.1583717124180595</v>
      </c>
      <c r="R14" s="65">
        <f t="shared" si="14"/>
        <v>1.2774692905066811</v>
      </c>
      <c r="S14" s="65">
        <f t="shared" si="14"/>
        <v>1.1949432822488608</v>
      </c>
      <c r="T14" s="65">
        <f t="shared" si="14"/>
        <v>1.2453879131042891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1.2186630594003431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outlineLevel="1" x14ac:dyDescent="0.3">
      <c r="C15" s="46" t="s">
        <v>31</v>
      </c>
      <c r="D15" s="60">
        <v>-214.70471000000003</v>
      </c>
      <c r="E15" s="60">
        <v>184.85811999999999</v>
      </c>
      <c r="F15" s="60">
        <v>-84.701259999999962</v>
      </c>
      <c r="G15" s="60">
        <v>-56.240389999999941</v>
      </c>
      <c r="H15" s="60">
        <v>98.281549999999939</v>
      </c>
      <c r="I15" s="60">
        <v>45.68674</v>
      </c>
      <c r="J15" s="60">
        <v>87.969209999999975</v>
      </c>
      <c r="K15" s="60">
        <v>-96.337230000000119</v>
      </c>
      <c r="L15" s="60">
        <v>186.86299999999991</v>
      </c>
      <c r="M15" s="60">
        <v>-371.30630999999988</v>
      </c>
      <c r="N15" s="60">
        <v>-34.973660000000059</v>
      </c>
      <c r="O15" s="60">
        <v>-1.0772899999999035</v>
      </c>
      <c r="P15" s="60">
        <f t="shared" ref="P15" ca="1" si="16">SUMIF($D$4:$O$4,"&lt;"&amp;MONTH(TODAY()),$D15:$O15)</f>
        <v>-72.506690000000006</v>
      </c>
      <c r="Q15" s="61">
        <v>347.52257000000009</v>
      </c>
      <c r="R15" s="60">
        <v>-277.41887999999989</v>
      </c>
      <c r="S15" s="60">
        <v>52.250780000000013</v>
      </c>
      <c r="T15" s="60">
        <v>-147.30926000000002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-24.954789999999804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outlineLevel="1" x14ac:dyDescent="0.3">
      <c r="C16" s="46" t="s">
        <v>30</v>
      </c>
      <c r="D16" s="65">
        <f>IFERROR(D15/D$11,"")</f>
        <v>-3.7482148381507907E-3</v>
      </c>
      <c r="E16" s="65">
        <f t="shared" ref="E16:P16" si="17">IFERROR(E15/E$11,"")</f>
        <v>3.806106036139584E-3</v>
      </c>
      <c r="F16" s="65">
        <f t="shared" si="17"/>
        <v>-1.2697970595448877E-3</v>
      </c>
      <c r="G16" s="65">
        <f t="shared" si="17"/>
        <v>-1.0758734148208426E-3</v>
      </c>
      <c r="H16" s="65">
        <f t="shared" si="17"/>
        <v>2.0934452126340607E-3</v>
      </c>
      <c r="I16" s="65">
        <f t="shared" si="17"/>
        <v>7.1253142421515462E-4</v>
      </c>
      <c r="J16" s="65">
        <f t="shared" si="17"/>
        <v>1.6169259346166627E-3</v>
      </c>
      <c r="K16" s="65">
        <f t="shared" si="17"/>
        <v>-1.7010716291834202E-3</v>
      </c>
      <c r="L16" s="65">
        <f t="shared" si="17"/>
        <v>2.6724298030185098E-3</v>
      </c>
      <c r="M16" s="65">
        <f t="shared" si="17"/>
        <v>-6.2717615776393459E-3</v>
      </c>
      <c r="N16" s="65">
        <f t="shared" si="17"/>
        <v>-6.2428143758734437E-4</v>
      </c>
      <c r="O16" s="65">
        <f t="shared" si="17"/>
        <v>-1.7157317734125535E-5</v>
      </c>
      <c r="P16" s="65">
        <f t="shared" ca="1" si="17"/>
        <v>-2.6678773471529196E-4</v>
      </c>
      <c r="Q16" s="66">
        <f>IFERROR(Q15/Q$11,"")</f>
        <v>4.862175219408597E-3</v>
      </c>
      <c r="R16" s="65">
        <f t="shared" ref="R16:AO16" si="18">IFERROR(R15/R$11,"")</f>
        <v>-3.8372048718203398E-3</v>
      </c>
      <c r="S16" s="65">
        <f t="shared" si="18"/>
        <v>6.6822197175860402E-4</v>
      </c>
      <c r="T16" s="65">
        <f t="shared" si="18"/>
        <v>-2.0584419184262112E-3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-8.5016420497508789E-5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outlineLevel="1" x14ac:dyDescent="0.3">
      <c r="C17" s="46" t="s">
        <v>32</v>
      </c>
      <c r="D17" s="60">
        <v>2195.9952800000001</v>
      </c>
      <c r="E17" s="60">
        <v>2344.6098199999997</v>
      </c>
      <c r="F17" s="60">
        <v>10025.721800000001</v>
      </c>
      <c r="G17" s="60">
        <v>3256.4845699999996</v>
      </c>
      <c r="H17" s="60">
        <v>-5632.3859900000016</v>
      </c>
      <c r="I17" s="60">
        <v>2943.06032</v>
      </c>
      <c r="J17" s="60">
        <v>3717.6200400000002</v>
      </c>
      <c r="K17" s="60">
        <v>3958.5808599999996</v>
      </c>
      <c r="L17" s="60">
        <v>3368.3529600000011</v>
      </c>
      <c r="M17" s="60">
        <v>6038.4707400000007</v>
      </c>
      <c r="N17" s="60">
        <v>5948.9446300000009</v>
      </c>
      <c r="O17" s="60">
        <v>4483.7292099999986</v>
      </c>
      <c r="P17" s="60">
        <f t="shared" ref="P17" ca="1" si="21">SUMIF($D$4:$O$4,"&lt;"&amp;MONTH(TODAY()),$D17:$O17)</f>
        <v>12190.425479999998</v>
      </c>
      <c r="Q17" s="61">
        <v>3169.8652999999995</v>
      </c>
      <c r="R17" s="60">
        <v>3323.5586200000002</v>
      </c>
      <c r="S17" s="60">
        <v>3519.3430099999996</v>
      </c>
      <c r="T17" s="60">
        <v>2492.22417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12504.991099999997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outlineLevel="1" x14ac:dyDescent="0.3">
      <c r="C18" s="46" t="s">
        <v>30</v>
      </c>
      <c r="D18" s="65">
        <f>IFERROR(D17/D$11,"")</f>
        <v>3.8336662912542063E-2</v>
      </c>
      <c r="E18" s="65">
        <f t="shared" ref="E18:P18" si="22">IFERROR(E17/E$11,"")</f>
        <v>4.8273960528724104E-2</v>
      </c>
      <c r="F18" s="65">
        <f t="shared" si="22"/>
        <v>0.15030038586740133</v>
      </c>
      <c r="G18" s="65">
        <f t="shared" si="22"/>
        <v>6.2296246072214047E-2</v>
      </c>
      <c r="H18" s="65">
        <f t="shared" si="22"/>
        <v>-0.11997258372983195</v>
      </c>
      <c r="I18" s="65">
        <f t="shared" si="22"/>
        <v>4.5900034919556722E-2</v>
      </c>
      <c r="J18" s="65">
        <f t="shared" si="22"/>
        <v>6.8332047744053145E-2</v>
      </c>
      <c r="K18" s="65">
        <f t="shared" si="22"/>
        <v>6.9898517870759791E-2</v>
      </c>
      <c r="L18" s="65">
        <f t="shared" si="22"/>
        <v>4.8172655032775999E-2</v>
      </c>
      <c r="M18" s="65">
        <f t="shared" si="22"/>
        <v>0.10199624341108408</v>
      </c>
      <c r="N18" s="65">
        <f t="shared" si="22"/>
        <v>0.10618893492256477</v>
      </c>
      <c r="O18" s="65">
        <f t="shared" si="22"/>
        <v>7.1409524538199126E-2</v>
      </c>
      <c r="P18" s="65">
        <f t="shared" ca="1" si="22"/>
        <v>4.485456444122294E-2</v>
      </c>
      <c r="Q18" s="66">
        <f>IFERROR(Q17/Q$11,"")</f>
        <v>4.4349466310988642E-2</v>
      </c>
      <c r="R18" s="65">
        <f t="shared" ref="R18:AO18" si="23">IFERROR(R17/R$11,"")</f>
        <v>4.5970826961901412E-2</v>
      </c>
      <c r="S18" s="65">
        <f t="shared" si="23"/>
        <v>4.5007985056626135E-2</v>
      </c>
      <c r="T18" s="65">
        <f t="shared" si="23"/>
        <v>3.4825364689517628E-2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4.2602225130935312E-2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outlineLevel="1" x14ac:dyDescent="0.3">
      <c r="C19" s="46" t="s">
        <v>33</v>
      </c>
      <c r="D19" s="60">
        <v>94.900660000000002</v>
      </c>
      <c r="E19" s="60">
        <v>81.606070000000003</v>
      </c>
      <c r="F19" s="60">
        <v>95.821760000000012</v>
      </c>
      <c r="G19" s="60">
        <v>94.809139999999985</v>
      </c>
      <c r="H19" s="60">
        <v>95.315450000000013</v>
      </c>
      <c r="I19" s="60">
        <v>96.249409999999997</v>
      </c>
      <c r="J19" s="60">
        <v>96.249409999999997</v>
      </c>
      <c r="K19" s="60">
        <v>96.249409999999997</v>
      </c>
      <c r="L19" s="60">
        <v>124.43906000000001</v>
      </c>
      <c r="M19" s="60">
        <v>96.249409999999997</v>
      </c>
      <c r="N19" s="60">
        <v>105.64596</v>
      </c>
      <c r="O19" s="60">
        <v>105.64596</v>
      </c>
      <c r="P19" s="60">
        <f t="shared" ref="P19" ca="1" si="26">SUMIF($D$4:$O$4,"&lt;"&amp;MONTH(TODAY()),$D19:$O19)</f>
        <v>462.45307999999994</v>
      </c>
      <c r="Q19" s="61">
        <v>105.64596</v>
      </c>
      <c r="R19" s="60">
        <v>90.199460000000002</v>
      </c>
      <c r="S19" s="60">
        <v>546.15949000000012</v>
      </c>
      <c r="T19" s="60">
        <v>105.45689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847.46180000000015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outlineLevel="1" x14ac:dyDescent="0.3">
      <c r="C20" s="46" t="s">
        <v>30</v>
      </c>
      <c r="D20" s="65">
        <f>IFERROR(D19/D$11,"")</f>
        <v>1.656731526580405E-3</v>
      </c>
      <c r="E20" s="65">
        <f t="shared" ref="E20:P20" si="27">IFERROR(E19/E$11,"")</f>
        <v>1.68021483509964E-3</v>
      </c>
      <c r="F20" s="65">
        <f t="shared" si="27"/>
        <v>1.4365097885015643E-3</v>
      </c>
      <c r="G20" s="65">
        <f t="shared" si="27"/>
        <v>1.813690004781749E-3</v>
      </c>
      <c r="H20" s="65">
        <f t="shared" si="27"/>
        <v>2.0302658280476993E-3</v>
      </c>
      <c r="I20" s="65">
        <f t="shared" si="27"/>
        <v>1.5011079623358625E-3</v>
      </c>
      <c r="J20" s="65">
        <f t="shared" si="27"/>
        <v>1.7691208915091132E-3</v>
      </c>
      <c r="K20" s="65">
        <f t="shared" si="27"/>
        <v>1.6995209502768842E-3</v>
      </c>
      <c r="L20" s="65">
        <f t="shared" si="27"/>
        <v>1.779670949324418E-3</v>
      </c>
      <c r="M20" s="65">
        <f t="shared" si="27"/>
        <v>1.6257557042552184E-3</v>
      </c>
      <c r="N20" s="65">
        <f t="shared" si="27"/>
        <v>1.8857852390654843E-3</v>
      </c>
      <c r="O20" s="65">
        <f t="shared" si="27"/>
        <v>1.682556510361072E-3</v>
      </c>
      <c r="P20" s="65">
        <f t="shared" ca="1" si="27"/>
        <v>1.7015920824038399E-3</v>
      </c>
      <c r="Q20" s="66">
        <f>IFERROR(Q19/Q$11,"")</f>
        <v>1.4780886569255971E-3</v>
      </c>
      <c r="R20" s="65">
        <f t="shared" ref="R20:AO20" si="28">IFERROR(R19/R$11,"")</f>
        <v>1.2476216735773861E-3</v>
      </c>
      <c r="S20" s="65">
        <f t="shared" si="28"/>
        <v>6.9846951816312326E-3</v>
      </c>
      <c r="T20" s="65">
        <f t="shared" si="28"/>
        <v>1.4736132878738371E-3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2.8871478679795052E-3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outlineLevel="1" x14ac:dyDescent="0.3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x14ac:dyDescent="0.3">
      <c r="C23" s="74" t="s">
        <v>35</v>
      </c>
      <c r="D23" s="75">
        <f>+D25+D27+D29+D33+D31</f>
        <v>-2715.6603599999999</v>
      </c>
      <c r="E23" s="75">
        <f t="shared" ref="E23:AB23" si="35">+E25+E27+E29+E33+E31</f>
        <v>-7171.7883000000002</v>
      </c>
      <c r="F23" s="75">
        <f t="shared" si="35"/>
        <v>-5273.7217200000005</v>
      </c>
      <c r="G23" s="75">
        <f t="shared" si="35"/>
        <v>-5501.6053000000002</v>
      </c>
      <c r="H23" s="75">
        <f t="shared" si="35"/>
        <v>-8292.4709000000003</v>
      </c>
      <c r="I23" s="75">
        <f t="shared" si="35"/>
        <v>-5546.1448099999989</v>
      </c>
      <c r="J23" s="75">
        <f t="shared" si="35"/>
        <v>-5392.3300600000002</v>
      </c>
      <c r="K23" s="75">
        <f t="shared" si="35"/>
        <v>-5465.2508500000004</v>
      </c>
      <c r="L23" s="75">
        <f t="shared" si="35"/>
        <v>-5451.2213400000001</v>
      </c>
      <c r="M23" s="75">
        <f>+M25+M27+M29+M33+M31</f>
        <v>-5943.3363300000001</v>
      </c>
      <c r="N23" s="75">
        <f t="shared" si="35"/>
        <v>-5147.607570000001</v>
      </c>
      <c r="O23" s="75">
        <f t="shared" si="35"/>
        <v>-7703.5616399999999</v>
      </c>
      <c r="P23" s="75">
        <f t="shared" ca="1" si="35"/>
        <v>-28955.246580000003</v>
      </c>
      <c r="Q23" s="76">
        <f t="shared" si="35"/>
        <v>-5795.1984400000001</v>
      </c>
      <c r="R23" s="75">
        <f t="shared" si="35"/>
        <v>-6250.7200700000003</v>
      </c>
      <c r="S23" s="75">
        <f t="shared" si="35"/>
        <v>-6759.4462300000005</v>
      </c>
      <c r="T23" s="75">
        <f t="shared" si="35"/>
        <v>-8535.2814599999983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-27340.646200000003</v>
      </c>
      <c r="AD23" s="78">
        <v>-8417.1106161177049</v>
      </c>
      <c r="AE23" s="78">
        <v>-8417.1106161177049</v>
      </c>
      <c r="AF23" s="78">
        <v>-8417.1106161177049</v>
      </c>
      <c r="AG23" s="78">
        <v>-9017.1106161177049</v>
      </c>
      <c r="AH23" s="78">
        <v>-9017.1106161177049</v>
      </c>
      <c r="AI23" s="78">
        <v>-9017.1106161177049</v>
      </c>
      <c r="AJ23" s="78">
        <v>-9017.1106161177049</v>
      </c>
      <c r="AK23" s="78">
        <v>-9017.1106161177049</v>
      </c>
      <c r="AL23" s="78">
        <v>-9017.1106161177049</v>
      </c>
      <c r="AM23" s="78">
        <v>-9017.1106161177049</v>
      </c>
      <c r="AN23" s="78">
        <v>-9017.1106161177049</v>
      </c>
      <c r="AO23" s="79">
        <v>-9017.1106161177049</v>
      </c>
      <c r="AP23" s="5"/>
      <c r="AQ23" s="80">
        <v>-9017.1106161177049</v>
      </c>
      <c r="AR23" s="81">
        <f ca="1">SUMIF($AD$4:$AO$4,"&lt;"&amp;MONTH(TODAY()),$AD23:$AO23)</f>
        <v>-43285.553080588521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-4.7408733868623168E-2</v>
      </c>
      <c r="E24" s="47">
        <f t="shared" ref="E24:P24" si="37">IFERROR(E23/E$11,"")</f>
        <v>-0.14766236256511345</v>
      </c>
      <c r="F24" s="47">
        <f t="shared" si="37"/>
        <v>-7.9060882127538729E-2</v>
      </c>
      <c r="G24" s="48">
        <f t="shared" si="37"/>
        <v>-0.10524519622121134</v>
      </c>
      <c r="H24" s="48">
        <f t="shared" si="37"/>
        <v>-0.1766336968282681</v>
      </c>
      <c r="I24" s="48">
        <f t="shared" si="37"/>
        <v>-8.6497799150755506E-2</v>
      </c>
      <c r="J24" s="48">
        <f t="shared" si="37"/>
        <v>-9.9114205095476332E-2</v>
      </c>
      <c r="K24" s="48">
        <f t="shared" si="37"/>
        <v>-9.6502496151337977E-2</v>
      </c>
      <c r="L24" s="48">
        <f t="shared" si="37"/>
        <v>-7.7960893124195282E-2</v>
      </c>
      <c r="M24" s="48">
        <f t="shared" si="37"/>
        <v>-0.10038932125199287</v>
      </c>
      <c r="N24" s="48">
        <f t="shared" si="37"/>
        <v>-9.1885031590490995E-2</v>
      </c>
      <c r="O24" s="48">
        <f t="shared" si="37"/>
        <v>-0.12268976296253843</v>
      </c>
      <c r="P24" s="48">
        <f t="shared" ca="1" si="37"/>
        <v>-0.1065405777480796</v>
      </c>
      <c r="Q24" s="49">
        <f>IFERROR(Q23/Q$11,"")</f>
        <v>-8.1080403631117695E-2</v>
      </c>
      <c r="R24" s="48">
        <f t="shared" ref="R24:AO24" si="38">IFERROR(R23/R$11,"")</f>
        <v>-8.6458764107868888E-2</v>
      </c>
      <c r="S24" s="48">
        <f t="shared" si="38"/>
        <v>-8.6444843269456687E-2</v>
      </c>
      <c r="T24" s="48">
        <f t="shared" si="38"/>
        <v>-0.11926868102405828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-9.314459765090527E-2</v>
      </c>
      <c r="AD24" s="65">
        <f t="shared" si="38"/>
        <v>-0.13710502894763385</v>
      </c>
      <c r="AE24" s="65">
        <f t="shared" si="38"/>
        <v>-0.13677806593801972</v>
      </c>
      <c r="AF24" s="65">
        <f t="shared" si="38"/>
        <v>-0.13511769401027113</v>
      </c>
      <c r="AG24" s="65">
        <f t="shared" si="38"/>
        <v>-0.14423737390086697</v>
      </c>
      <c r="AH24" s="65">
        <f t="shared" si="38"/>
        <v>-0.14408282157824864</v>
      </c>
      <c r="AI24" s="65">
        <f t="shared" si="38"/>
        <v>-0.14160881077507714</v>
      </c>
      <c r="AJ24" s="65">
        <f t="shared" si="38"/>
        <v>-0.13931118100484491</v>
      </c>
      <c r="AK24" s="65">
        <f t="shared" si="38"/>
        <v>-0.13580645031521327</v>
      </c>
      <c r="AL24" s="65">
        <f t="shared" si="38"/>
        <v>-0.13474320791935823</v>
      </c>
      <c r="AM24" s="65">
        <f t="shared" si="38"/>
        <v>-0.13126164187457004</v>
      </c>
      <c r="AN24" s="65">
        <f t="shared" si="38"/>
        <v>-0.13036071430595314</v>
      </c>
      <c r="AO24" s="69">
        <f t="shared" si="38"/>
        <v>-0.12994473549083785</v>
      </c>
      <c r="AP24" s="5"/>
      <c r="AQ24" s="88">
        <f t="shared" ref="AQ24" si="40">IFERROR(AQ23/AQ$11,"")</f>
        <v>-0.14423737390086697</v>
      </c>
      <c r="AR24" s="89">
        <f ca="1">IFERROR(AR23/AR$11,"")</f>
        <v>-0.13948529699375128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outlineLevel="1" x14ac:dyDescent="0.3">
      <c r="C25" s="94" t="s">
        <v>37</v>
      </c>
      <c r="D25" s="60">
        <v>-1530.6616300000001</v>
      </c>
      <c r="E25" s="60">
        <v>-3991.14023</v>
      </c>
      <c r="F25" s="60">
        <v>-3052.3163500000001</v>
      </c>
      <c r="G25" s="60">
        <v>-3160.5643800000003</v>
      </c>
      <c r="H25" s="60">
        <v>-3814.2680900000005</v>
      </c>
      <c r="I25" s="60">
        <v>-2985.9046399999997</v>
      </c>
      <c r="J25" s="60">
        <v>-3057.5035500000008</v>
      </c>
      <c r="K25" s="60">
        <v>-3148.5078400000007</v>
      </c>
      <c r="L25" s="60">
        <v>-3176.6375500000004</v>
      </c>
      <c r="M25" s="60">
        <v>-3469.2270100000001</v>
      </c>
      <c r="N25" s="60">
        <v>-2988.8435500000005</v>
      </c>
      <c r="O25" s="60">
        <v>-5753.1674800000001</v>
      </c>
      <c r="P25" s="60">
        <f ca="1">SUMIF($D$4:$O$4,"&lt;"&amp;MONTH(TODAY()),$D25:$O25)</f>
        <v>-15548.950680000002</v>
      </c>
      <c r="Q25" s="61">
        <v>-3037.58302</v>
      </c>
      <c r="R25" s="60">
        <v>-3536.2003</v>
      </c>
      <c r="S25" s="60">
        <v>-3479.5084800000004</v>
      </c>
      <c r="T25" s="60">
        <v>-4613.6359899999989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-14666.92779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outlineLevel="1" x14ac:dyDescent="0.3">
      <c r="C26" s="94" t="s">
        <v>30</v>
      </c>
      <c r="D26" s="65">
        <f>IFERROR(D25/D$11,"")</f>
        <v>-2.672157789996351E-2</v>
      </c>
      <c r="E26" s="65">
        <f t="shared" ref="E26:P26" si="41">IFERROR(E25/E$11,"")</f>
        <v>-8.2174929186137613E-2</v>
      </c>
      <c r="F26" s="65">
        <f t="shared" si="41"/>
        <v>-4.5758732822047586E-2</v>
      </c>
      <c r="G26" s="65">
        <f t="shared" si="41"/>
        <v>-6.0461301784566622E-2</v>
      </c>
      <c r="H26" s="65">
        <f t="shared" si="41"/>
        <v>-8.1245780848118176E-2</v>
      </c>
      <c r="I26" s="65">
        <f t="shared" si="41"/>
        <v>-4.6568235897545732E-2</v>
      </c>
      <c r="J26" s="65">
        <f t="shared" si="41"/>
        <v>-5.619871754193901E-2</v>
      </c>
      <c r="K26" s="65">
        <f t="shared" si="41"/>
        <v>-5.5594678826509397E-2</v>
      </c>
      <c r="L26" s="65">
        <f t="shared" si="41"/>
        <v>-4.5430828264598697E-2</v>
      </c>
      <c r="M26" s="65">
        <f t="shared" si="41"/>
        <v>-5.859896284936994E-2</v>
      </c>
      <c r="N26" s="65">
        <f t="shared" si="41"/>
        <v>-5.3350994666204764E-2</v>
      </c>
      <c r="O26" s="65">
        <f t="shared" si="41"/>
        <v>-9.1627066464932516E-2</v>
      </c>
      <c r="P26" s="65">
        <f t="shared" ca="1" si="41"/>
        <v>-5.7212228680098329E-2</v>
      </c>
      <c r="Q26" s="66">
        <f>IFERROR(Q25/Q$11,"")</f>
        <v>-4.2498709901749192E-2</v>
      </c>
      <c r="R26" s="65">
        <f t="shared" ref="R26:AO26" si="42">IFERROR(R25/R$11,"")</f>
        <v>-4.8912045996626304E-2</v>
      </c>
      <c r="S26" s="65">
        <f t="shared" si="42"/>
        <v>-4.4498551356676075E-2</v>
      </c>
      <c r="T26" s="65">
        <f t="shared" si="42"/>
        <v>-6.4469142796425752E-2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-4.996754933226235E-2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outlineLevel="1" x14ac:dyDescent="0.3">
      <c r="C27" s="94" t="s">
        <v>38</v>
      </c>
      <c r="D27" s="60">
        <v>-712.34868999999992</v>
      </c>
      <c r="E27" s="60">
        <v>-2006.8213000000005</v>
      </c>
      <c r="F27" s="60">
        <v>-1256.9743600000004</v>
      </c>
      <c r="G27" s="60">
        <v>-1401.9062400000003</v>
      </c>
      <c r="H27" s="60">
        <v>-3377.9855400000001</v>
      </c>
      <c r="I27" s="60">
        <v>-1642.4333899999997</v>
      </c>
      <c r="J27" s="60">
        <v>-1302.3070199999997</v>
      </c>
      <c r="K27" s="60">
        <v>-1285.5562399999999</v>
      </c>
      <c r="L27" s="60">
        <v>-1315.2508300000002</v>
      </c>
      <c r="M27" s="60">
        <v>-1495.4140300000001</v>
      </c>
      <c r="N27" s="60">
        <v>-1248.13805</v>
      </c>
      <c r="O27" s="60">
        <v>-980.92270999999994</v>
      </c>
      <c r="P27" s="60">
        <f ca="1">SUMIF($D$4:$O$4,"&lt;"&amp;MONTH(TODAY()),$D27:$O27)</f>
        <v>-8756.0361300000004</v>
      </c>
      <c r="Q27" s="61">
        <v>-1785.6940500000003</v>
      </c>
      <c r="R27" s="60">
        <v>-1810.5462000000002</v>
      </c>
      <c r="S27" s="60">
        <v>-2232.4692500000001</v>
      </c>
      <c r="T27" s="60">
        <v>-2414.8768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-8243.5863000000008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outlineLevel="1" x14ac:dyDescent="0.3">
      <c r="C28" s="94" t="s">
        <v>30</v>
      </c>
      <c r="D28" s="65">
        <f>IFERROR(D27/D$11,"")</f>
        <v>-1.2435851685765427E-2</v>
      </c>
      <c r="E28" s="65">
        <f t="shared" ref="E28:P28" si="45">IFERROR(E27/E$11,"")</f>
        <v>-4.131911902697858E-2</v>
      </c>
      <c r="F28" s="65">
        <f t="shared" si="45"/>
        <v>-1.8843903222352517E-2</v>
      </c>
      <c r="G28" s="65">
        <f t="shared" si="45"/>
        <v>-2.6818335606980135E-2</v>
      </c>
      <c r="H28" s="65">
        <f t="shared" si="45"/>
        <v>-7.1952748578548942E-2</v>
      </c>
      <c r="I28" s="65">
        <f t="shared" si="45"/>
        <v>-2.5615428077276344E-2</v>
      </c>
      <c r="J28" s="65">
        <f t="shared" si="45"/>
        <v>-2.3937170692692827E-2</v>
      </c>
      <c r="K28" s="65">
        <f t="shared" si="45"/>
        <v>-2.2699669147469872E-2</v>
      </c>
      <c r="L28" s="65">
        <f t="shared" si="45"/>
        <v>-1.8810120337021421E-2</v>
      </c>
      <c r="M28" s="65">
        <f t="shared" si="45"/>
        <v>-2.5259145894980389E-2</v>
      </c>
      <c r="N28" s="65">
        <f t="shared" si="45"/>
        <v>-2.2279321528300536E-2</v>
      </c>
      <c r="O28" s="65">
        <f t="shared" si="45"/>
        <v>-1.5622536743208407E-2</v>
      </c>
      <c r="P28" s="65">
        <f t="shared" ca="1" si="45"/>
        <v>-3.2217758722787537E-2</v>
      </c>
      <c r="Q28" s="66">
        <f>IFERROR(Q27/Q$11,"")</f>
        <v>-2.4983578359688625E-2</v>
      </c>
      <c r="R28" s="65">
        <f t="shared" ref="R28:AO28" si="46">IFERROR(R27/R$11,"")</f>
        <v>-2.504312864104926E-2</v>
      </c>
      <c r="S28" s="65">
        <f t="shared" si="46"/>
        <v>-2.8550482961698403E-2</v>
      </c>
      <c r="T28" s="65">
        <f t="shared" si="46"/>
        <v>-3.374454282748382E-2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-2.808439579288418E-2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-103.25966</v>
      </c>
      <c r="I29" s="60">
        <v>0</v>
      </c>
      <c r="J29" s="60">
        <v>0</v>
      </c>
      <c r="K29" s="60">
        <v>0</v>
      </c>
      <c r="L29" s="60">
        <v>0</v>
      </c>
      <c r="M29" s="60">
        <v>-38.106000000000002</v>
      </c>
      <c r="N29" s="60">
        <v>0</v>
      </c>
      <c r="O29" s="60">
        <v>0</v>
      </c>
      <c r="P29" s="60">
        <f ca="1">SUMIF($D$4:$O$4,"&lt;"&amp;MONTH(TODAY()),$D29:$O29)</f>
        <v>-103.25966</v>
      </c>
      <c r="Q29" s="61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-2.1994813969175389E-3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-6.4365118566804048E-4</v>
      </c>
      <c r="N30" s="65">
        <f t="shared" si="49"/>
        <v>0</v>
      </c>
      <c r="O30" s="65">
        <f t="shared" si="49"/>
        <v>0</v>
      </c>
      <c r="P30" s="65">
        <f t="shared" ca="1" si="49"/>
        <v>-3.7994302013884848E-4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0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outlineLevel="1" x14ac:dyDescent="0.3">
      <c r="C31" s="94" t="s">
        <v>40</v>
      </c>
      <c r="D31" s="60">
        <v>-472.65003999999999</v>
      </c>
      <c r="E31" s="60">
        <v>-1173.8267700000001</v>
      </c>
      <c r="F31" s="60">
        <v>-964.43101000000001</v>
      </c>
      <c r="G31" s="60">
        <v>-939.13468</v>
      </c>
      <c r="H31" s="60">
        <v>-996.95760999999982</v>
      </c>
      <c r="I31" s="60">
        <v>-917.80678</v>
      </c>
      <c r="J31" s="60">
        <v>-1032.5194900000001</v>
      </c>
      <c r="K31" s="60">
        <v>-1031.1867699999998</v>
      </c>
      <c r="L31" s="60">
        <v>-922.40895999999998</v>
      </c>
      <c r="M31" s="60">
        <v>-940.58929000000001</v>
      </c>
      <c r="N31" s="60">
        <v>-910.62596999999994</v>
      </c>
      <c r="O31" s="60">
        <v>-969.47145</v>
      </c>
      <c r="P31" s="60">
        <f ca="1">SUMIF($D$4:$O$4,"&lt;"&amp;MONTH(TODAY()),$D31:$O31)</f>
        <v>-4547.0001099999999</v>
      </c>
      <c r="Q31" s="61">
        <v>-971.92137000000014</v>
      </c>
      <c r="R31" s="60">
        <v>-903.97357</v>
      </c>
      <c r="S31" s="60">
        <v>-1047.4684999999999</v>
      </c>
      <c r="T31" s="60">
        <v>-1506.7686700000002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-4430.1321100000005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outlineLevel="1" x14ac:dyDescent="0.3">
      <c r="C32" s="94" t="s">
        <v>30</v>
      </c>
      <c r="D32" s="65">
        <f>IFERROR(D31/D$11,"")</f>
        <v>-8.2513042828942333E-3</v>
      </c>
      <c r="E32" s="65">
        <f t="shared" ref="E32:P32" si="53">IFERROR(E31/E$11,"")</f>
        <v>-2.4168314351997261E-2</v>
      </c>
      <c r="F32" s="65">
        <f t="shared" si="53"/>
        <v>-1.4458246083138631E-2</v>
      </c>
      <c r="G32" s="65">
        <f t="shared" si="53"/>
        <v>-1.7965558829664593E-2</v>
      </c>
      <c r="H32" s="65">
        <f t="shared" si="53"/>
        <v>-2.1235686004683441E-2</v>
      </c>
      <c r="I32" s="65">
        <f t="shared" si="53"/>
        <v>-1.4314135175933435E-2</v>
      </c>
      <c r="J32" s="65">
        <f t="shared" si="53"/>
        <v>-1.8978316860844498E-2</v>
      </c>
      <c r="K32" s="65">
        <f t="shared" si="53"/>
        <v>-1.8208148177358705E-2</v>
      </c>
      <c r="L32" s="65">
        <f t="shared" si="53"/>
        <v>-1.3191874235537852E-2</v>
      </c>
      <c r="M32" s="65">
        <f t="shared" si="53"/>
        <v>-1.5887561321974501E-2</v>
      </c>
      <c r="N32" s="65">
        <f t="shared" si="53"/>
        <v>-1.6254715395985692E-2</v>
      </c>
      <c r="O32" s="65">
        <f t="shared" si="53"/>
        <v>-1.5440159754397503E-2</v>
      </c>
      <c r="P32" s="65">
        <f t="shared" ca="1" si="53"/>
        <v>-1.673064732505488E-2</v>
      </c>
      <c r="Q32" s="66">
        <f>IFERROR(Q31/Q$11,"")</f>
        <v>-1.3598115369679885E-2</v>
      </c>
      <c r="R32" s="65">
        <f t="shared" ref="R32:AO32" si="54">IFERROR(R31/R$11,"")</f>
        <v>-1.2503589470193328E-2</v>
      </c>
      <c r="S32" s="65">
        <f t="shared" si="54"/>
        <v>-1.3395808951082206E-2</v>
      </c>
      <c r="T32" s="65">
        <f t="shared" si="54"/>
        <v>-2.1054995400148713E-2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-1.5092652525758737E-2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-36.923999999999999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-5.2807028703732409E-4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x14ac:dyDescent="0.3">
      <c r="C35" s="103" t="s">
        <v>42</v>
      </c>
      <c r="D35" s="104">
        <f>+D37+D39+D41+D43+D45</f>
        <v>-3658.5439200000001</v>
      </c>
      <c r="E35" s="104">
        <f t="shared" ref="E35:AB35" si="61">+E37+E39+E41+E43+E45</f>
        <v>-6573.9817200000007</v>
      </c>
      <c r="F35" s="104">
        <f t="shared" si="61"/>
        <v>-5126.5423600000004</v>
      </c>
      <c r="G35" s="104">
        <f t="shared" si="61"/>
        <v>-5637.6531400000003</v>
      </c>
      <c r="H35" s="104">
        <f t="shared" si="61"/>
        <v>-1588.3565500000004</v>
      </c>
      <c r="I35" s="104">
        <f t="shared" si="61"/>
        <v>-4197.6733200000008</v>
      </c>
      <c r="J35" s="104">
        <f t="shared" si="61"/>
        <v>-2551.8803400000006</v>
      </c>
      <c r="K35" s="104">
        <f t="shared" si="61"/>
        <v>-3828.8894600000008</v>
      </c>
      <c r="L35" s="104">
        <f t="shared" si="61"/>
        <v>-3722.1408599999995</v>
      </c>
      <c r="M35" s="104">
        <f t="shared" si="61"/>
        <v>-4069.3860100000006</v>
      </c>
      <c r="N35" s="104">
        <f t="shared" si="61"/>
        <v>-4147.0860600000005</v>
      </c>
      <c r="O35" s="104">
        <f t="shared" si="61"/>
        <v>-3194.8423900000003</v>
      </c>
      <c r="P35" s="104">
        <f t="shared" ca="1" si="61"/>
        <v>-22585.077689999998</v>
      </c>
      <c r="Q35" s="105">
        <f t="shared" si="61"/>
        <v>-5283.0491300000003</v>
      </c>
      <c r="R35" s="104">
        <f t="shared" si="61"/>
        <v>-4798.2790199999999</v>
      </c>
      <c r="S35" s="104">
        <f t="shared" si="61"/>
        <v>-4527.4183299999995</v>
      </c>
      <c r="T35" s="104">
        <f t="shared" si="61"/>
        <v>-2397.5454099999997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-17006.291889999997</v>
      </c>
      <c r="AD35" s="60">
        <v>-969.94263374479397</v>
      </c>
      <c r="AE35" s="60">
        <v>-969.94263374479397</v>
      </c>
      <c r="AF35" s="60">
        <v>-969.94263374479397</v>
      </c>
      <c r="AG35" s="60">
        <v>-969.94263374479397</v>
      </c>
      <c r="AH35" s="60">
        <v>-969.94263374479397</v>
      </c>
      <c r="AI35" s="60">
        <v>-969.94263374479397</v>
      </c>
      <c r="AJ35" s="60">
        <v>-969.94263374479397</v>
      </c>
      <c r="AK35" s="60">
        <v>-969.94263374479397</v>
      </c>
      <c r="AL35" s="60">
        <v>-969.94263374479397</v>
      </c>
      <c r="AM35" s="60">
        <v>-969.94263374479397</v>
      </c>
      <c r="AN35" s="60">
        <v>-969.94263374479397</v>
      </c>
      <c r="AO35" s="64">
        <v>-969.94263374479397</v>
      </c>
      <c r="AP35" s="5"/>
      <c r="AQ35" s="95">
        <v>-969.94263374479397</v>
      </c>
      <c r="AR35" s="96">
        <f ca="1">SUMIF($AD$4:$AO$4,"&lt;"&amp;MONTH(TODAY()),$AD35:$AO35)</f>
        <v>-4849.7131687239698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-6.3869155953636778E-2</v>
      </c>
      <c r="E36" s="47">
        <f t="shared" si="63"/>
        <v>-0.13535392173177618</v>
      </c>
      <c r="F36" s="47">
        <f t="shared" si="63"/>
        <v>-7.685444601839822E-2</v>
      </c>
      <c r="G36" s="48">
        <f t="shared" si="63"/>
        <v>-0.10784777871041172</v>
      </c>
      <c r="H36" s="48">
        <f t="shared" si="63"/>
        <v>-3.3832773450901577E-2</v>
      </c>
      <c r="I36" s="48">
        <f t="shared" si="63"/>
        <v>-6.5467007475025735E-2</v>
      </c>
      <c r="J36" s="48">
        <f t="shared" si="63"/>
        <v>-4.6905064894687459E-2</v>
      </c>
      <c r="K36" s="48">
        <f t="shared" si="63"/>
        <v>-6.7608496026774059E-2</v>
      </c>
      <c r="L36" s="48">
        <f t="shared" si="63"/>
        <v>-5.3232368983142465E-2</v>
      </c>
      <c r="M36" s="48">
        <f t="shared" si="63"/>
        <v>-6.8736291667386679E-2</v>
      </c>
      <c r="N36" s="48">
        <f t="shared" si="63"/>
        <v>-7.4025676675967905E-2</v>
      </c>
      <c r="O36" s="48">
        <f t="shared" si="63"/>
        <v>-5.0882237833534072E-2</v>
      </c>
      <c r="P36" s="48">
        <f t="shared" ca="1" si="63"/>
        <v>-8.3101596766918723E-2</v>
      </c>
      <c r="Q36" s="49">
        <f t="shared" si="63"/>
        <v>-7.3914941877887649E-2</v>
      </c>
      <c r="R36" s="48">
        <f t="shared" si="63"/>
        <v>-6.636887738822006E-2</v>
      </c>
      <c r="S36" s="48">
        <f t="shared" si="63"/>
        <v>-5.7900004620957721E-2</v>
      </c>
      <c r="T36" s="48">
        <f t="shared" si="63"/>
        <v>-3.3502360769949939E-2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-5.7937336376047428E-2</v>
      </c>
      <c r="AD36" s="107">
        <f t="shared" si="63"/>
        <v>-1.5799247383357012E-2</v>
      </c>
      <c r="AE36" s="107">
        <f t="shared" si="63"/>
        <v>-1.5761569921678542E-2</v>
      </c>
      <c r="AF36" s="107">
        <f t="shared" si="63"/>
        <v>-1.5570237575693617E-2</v>
      </c>
      <c r="AG36" s="107">
        <f t="shared" si="63"/>
        <v>-1.5515167139656758E-2</v>
      </c>
      <c r="AH36" s="107">
        <f t="shared" si="63"/>
        <v>-1.5498542425462407E-2</v>
      </c>
      <c r="AI36" s="107">
        <f t="shared" si="63"/>
        <v>-1.5232420753399077E-2</v>
      </c>
      <c r="AJ36" s="107">
        <f t="shared" si="63"/>
        <v>-1.4985271842225024E-2</v>
      </c>
      <c r="AK36" s="107">
        <f t="shared" si="63"/>
        <v>-1.4608278827456939E-2</v>
      </c>
      <c r="AL36" s="107">
        <f t="shared" si="63"/>
        <v>-1.4493909139244244E-2</v>
      </c>
      <c r="AM36" s="107">
        <f t="shared" si="63"/>
        <v>-1.4119407873505949E-2</v>
      </c>
      <c r="AN36" s="107">
        <f t="shared" si="63"/>
        <v>-1.4022497888043909E-2</v>
      </c>
      <c r="AO36" s="53">
        <f t="shared" si="63"/>
        <v>-1.3977752336537223E-2</v>
      </c>
      <c r="AP36" s="56"/>
      <c r="AQ36" s="54">
        <f t="shared" ref="AQ36" si="65">IFERROR(AQ35/AQ$11,"")</f>
        <v>-1.5515167139656758E-2</v>
      </c>
      <c r="AR36" s="55">
        <f ca="1">IFERROR(AR35/AR$11,"")</f>
        <v>-1.562793203576578E-2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outlineLevel="1" x14ac:dyDescent="0.3">
      <c r="C37" s="94" t="s">
        <v>43</v>
      </c>
      <c r="D37" s="60">
        <v>-1813.8828199999998</v>
      </c>
      <c r="E37" s="60">
        <v>-3643.0816800000002</v>
      </c>
      <c r="F37" s="60">
        <v>-2579.0675799999999</v>
      </c>
      <c r="G37" s="60">
        <v>-3080.6899800000006</v>
      </c>
      <c r="H37" s="60">
        <v>-1928.8454100000001</v>
      </c>
      <c r="I37" s="60">
        <v>-2018.1677700000007</v>
      </c>
      <c r="J37" s="60">
        <v>-1955.7497500000004</v>
      </c>
      <c r="K37" s="60">
        <v>-1851.6876300000004</v>
      </c>
      <c r="L37" s="60">
        <v>-1884.2779099999993</v>
      </c>
      <c r="M37" s="60">
        <v>-2054.2421300000005</v>
      </c>
      <c r="N37" s="60">
        <v>-1895.2861500000001</v>
      </c>
      <c r="O37" s="60">
        <v>-3240.95181</v>
      </c>
      <c r="P37" s="60">
        <f ca="1">SUMIF($D$4:$O$4,"&lt;"&amp;MONTH(TODAY()),$D37:$O37)</f>
        <v>-13045.56747</v>
      </c>
      <c r="Q37" s="61">
        <v>-2173.3434999999999</v>
      </c>
      <c r="R37" s="60">
        <v>-2433.0738000000001</v>
      </c>
      <c r="S37" s="60">
        <v>-2313.8985199999997</v>
      </c>
      <c r="T37" s="60">
        <v>-1078.5508500000001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-7998.8666699999994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outlineLevel="1" x14ac:dyDescent="0.3">
      <c r="C38" s="94" t="s">
        <v>30</v>
      </c>
      <c r="D38" s="65">
        <f t="shared" ref="D38:AO38" si="66">IFERROR(D37/D$11,"")</f>
        <v>-3.1665921537495839E-2</v>
      </c>
      <c r="E38" s="65">
        <f t="shared" si="66"/>
        <v>-7.5008634580929087E-2</v>
      </c>
      <c r="F38" s="65">
        <f t="shared" si="66"/>
        <v>-3.8664034389235186E-2</v>
      </c>
      <c r="G38" s="65">
        <f t="shared" si="66"/>
        <v>-5.8933311962931931E-2</v>
      </c>
      <c r="H38" s="65">
        <f t="shared" si="66"/>
        <v>-4.1085353145892435E-2</v>
      </c>
      <c r="I38" s="65">
        <f t="shared" si="66"/>
        <v>-3.1475389915393899E-2</v>
      </c>
      <c r="J38" s="65">
        <f t="shared" si="66"/>
        <v>-3.5947833252055528E-2</v>
      </c>
      <c r="K38" s="65">
        <f t="shared" si="66"/>
        <v>-3.2696116480647026E-2</v>
      </c>
      <c r="L38" s="65">
        <f t="shared" si="66"/>
        <v>-2.6948087335927552E-2</v>
      </c>
      <c r="M38" s="65">
        <f t="shared" si="66"/>
        <v>-3.4698351509571755E-2</v>
      </c>
      <c r="N38" s="65">
        <f t="shared" si="66"/>
        <v>-3.383094484138581E-2</v>
      </c>
      <c r="O38" s="65">
        <f t="shared" si="66"/>
        <v>-5.1616593456881833E-2</v>
      </c>
      <c r="P38" s="65">
        <f t="shared" ca="1" si="66"/>
        <v>-4.8001051949782873E-2</v>
      </c>
      <c r="Q38" s="66">
        <f t="shared" si="66"/>
        <v>-3.0407167249490431E-2</v>
      </c>
      <c r="R38" s="65">
        <f t="shared" si="66"/>
        <v>-3.3653811301013227E-2</v>
      </c>
      <c r="S38" s="65">
        <f t="shared" si="66"/>
        <v>-2.9591861240802819E-2</v>
      </c>
      <c r="T38" s="65">
        <f t="shared" si="66"/>
        <v>-1.5071247257600919E-2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-2.7250680623649135E-2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outlineLevel="1" x14ac:dyDescent="0.3">
      <c r="C39" s="94" t="s">
        <v>44</v>
      </c>
      <c r="D39" s="60">
        <v>-1629.76277</v>
      </c>
      <c r="E39" s="60">
        <v>-2230.3801200000003</v>
      </c>
      <c r="F39" s="60">
        <v>-2035.9317599999999</v>
      </c>
      <c r="G39" s="60">
        <v>-2039.0317899999995</v>
      </c>
      <c r="H39" s="60">
        <v>901.75667999999973</v>
      </c>
      <c r="I39" s="60">
        <v>-1637.3800200000001</v>
      </c>
      <c r="J39" s="60">
        <v>104.73132999999984</v>
      </c>
      <c r="K39" s="60">
        <v>-1390.0893100000001</v>
      </c>
      <c r="L39" s="60">
        <v>-1312.13445</v>
      </c>
      <c r="M39" s="60">
        <v>-1468.9914400000002</v>
      </c>
      <c r="N39" s="60">
        <v>-1683.86616</v>
      </c>
      <c r="O39" s="60">
        <v>653.1825799999998</v>
      </c>
      <c r="P39" s="60">
        <f ca="1">SUMIF($D$4:$O$4,"&lt;"&amp;MONTH(TODAY()),$D39:$O39)</f>
        <v>-7033.3497600000001</v>
      </c>
      <c r="Q39" s="61">
        <v>-2369.8094000000001</v>
      </c>
      <c r="R39" s="60">
        <v>-1813.1371899999999</v>
      </c>
      <c r="S39" s="60">
        <v>-1597.2396099999999</v>
      </c>
      <c r="T39" s="60">
        <v>-1058.2731199999998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-6838.459319999999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outlineLevel="1" x14ac:dyDescent="0.3">
      <c r="C40" s="94" t="s">
        <v>30</v>
      </c>
      <c r="D40" s="65">
        <f t="shared" ref="D40:AO40" si="69">IFERROR(D39/D$11,"")</f>
        <v>-2.845163945019992E-2</v>
      </c>
      <c r="E40" s="65">
        <f t="shared" si="69"/>
        <v>-4.5922046797932013E-2</v>
      </c>
      <c r="F40" s="65">
        <f t="shared" si="69"/>
        <v>-3.0521625797326382E-2</v>
      </c>
      <c r="G40" s="65">
        <f t="shared" si="69"/>
        <v>-3.9006487949951214E-2</v>
      </c>
      <c r="H40" s="65">
        <f t="shared" si="69"/>
        <v>1.9207859508796773E-2</v>
      </c>
      <c r="I40" s="65">
        <f t="shared" si="69"/>
        <v>-2.5536615605141411E-2</v>
      </c>
      <c r="J40" s="65">
        <f t="shared" si="69"/>
        <v>1.9250235809085464E-3</v>
      </c>
      <c r="K40" s="65">
        <f t="shared" si="69"/>
        <v>-2.45454585654181E-2</v>
      </c>
      <c r="L40" s="65">
        <f t="shared" si="69"/>
        <v>-1.8765551284884125E-2</v>
      </c>
      <c r="M40" s="65">
        <f t="shared" si="69"/>
        <v>-2.4812840027612509E-2</v>
      </c>
      <c r="N40" s="65">
        <f t="shared" si="69"/>
        <v>-3.0057088307871679E-2</v>
      </c>
      <c r="O40" s="65">
        <f t="shared" si="69"/>
        <v>1.0402826595862648E-2</v>
      </c>
      <c r="P40" s="65">
        <f t="shared" ca="1" si="69"/>
        <v>-2.587914921962018E-2</v>
      </c>
      <c r="Q40" s="66">
        <f t="shared" si="69"/>
        <v>-3.31559142745795E-2</v>
      </c>
      <c r="R40" s="65">
        <f t="shared" si="69"/>
        <v>-2.507896671901582E-2</v>
      </c>
      <c r="S40" s="65">
        <f t="shared" si="69"/>
        <v>-2.042669222478867E-2</v>
      </c>
      <c r="T40" s="65">
        <f t="shared" si="69"/>
        <v>-1.4787894198583928E-2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-2.3297384313962673E-2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-106.61580000000001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-1.9596612503386497E-3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outlineLevel="1" x14ac:dyDescent="0.3">
      <c r="C43" s="94" t="s">
        <v>46</v>
      </c>
      <c r="D43" s="60">
        <v>-214.89833000000002</v>
      </c>
      <c r="E43" s="60">
        <v>-700.51992000000007</v>
      </c>
      <c r="F43" s="60">
        <v>-511.54302000000001</v>
      </c>
      <c r="G43" s="60">
        <v>-517.93137000000002</v>
      </c>
      <c r="H43" s="60">
        <v>-561.26782000000003</v>
      </c>
      <c r="I43" s="60">
        <v>-542.12552999999991</v>
      </c>
      <c r="J43" s="60">
        <v>-594.24612000000002</v>
      </c>
      <c r="K43" s="60">
        <v>-587.11252000000002</v>
      </c>
      <c r="L43" s="60">
        <v>-525.72850000000005</v>
      </c>
      <c r="M43" s="60">
        <v>-546.15243999999996</v>
      </c>
      <c r="N43" s="60">
        <v>-567.93375000000015</v>
      </c>
      <c r="O43" s="60">
        <v>-607.07315999999992</v>
      </c>
      <c r="P43" s="60">
        <f ca="1">SUMIF($D$4:$O$4,"&lt;"&amp;MONTH(TODAY()),$D43:$O43)</f>
        <v>-2506.1604600000001</v>
      </c>
      <c r="Q43" s="61">
        <v>-739.89622999999995</v>
      </c>
      <c r="R43" s="60">
        <v>-552.06803000000002</v>
      </c>
      <c r="S43" s="60">
        <v>-616.28020000000004</v>
      </c>
      <c r="T43" s="60">
        <v>-260.72144000000003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-2168.9659000000001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outlineLevel="1" x14ac:dyDescent="0.3">
      <c r="C44" s="94" t="s">
        <v>30</v>
      </c>
      <c r="D44" s="65">
        <f t="shared" ref="D44:AO44" si="75">IFERROR(D43/D$11,"")</f>
        <v>-3.7515949659410134E-3</v>
      </c>
      <c r="E44" s="65">
        <f t="shared" si="75"/>
        <v>-1.4423240352915085E-2</v>
      </c>
      <c r="F44" s="65">
        <f t="shared" si="75"/>
        <v>-7.6687858318366456E-3</v>
      </c>
      <c r="G44" s="65">
        <f t="shared" si="75"/>
        <v>-9.9079787975285705E-3</v>
      </c>
      <c r="H44" s="65">
        <f t="shared" si="75"/>
        <v>-1.1955279813805912E-2</v>
      </c>
      <c r="I44" s="65">
        <f t="shared" si="75"/>
        <v>-8.4550019544904157E-3</v>
      </c>
      <c r="J44" s="65">
        <f t="shared" si="75"/>
        <v>-1.0922593973201826E-2</v>
      </c>
      <c r="K44" s="65">
        <f t="shared" si="75"/>
        <v>-1.0366920980708934E-2</v>
      </c>
      <c r="L44" s="65">
        <f t="shared" si="75"/>
        <v>-7.5187303623307847E-3</v>
      </c>
      <c r="M44" s="65">
        <f t="shared" si="75"/>
        <v>-9.2251001302024165E-3</v>
      </c>
      <c r="N44" s="65">
        <f t="shared" si="75"/>
        <v>-1.0137643526710413E-2</v>
      </c>
      <c r="O44" s="65">
        <f t="shared" si="75"/>
        <v>-9.6684709725148848E-3</v>
      </c>
      <c r="P44" s="65">
        <f t="shared" ca="1" si="75"/>
        <v>-9.2213955975156778E-3</v>
      </c>
      <c r="Q44" s="66">
        <f t="shared" si="75"/>
        <v>-1.0351860353817719E-2</v>
      </c>
      <c r="R44" s="65">
        <f t="shared" si="75"/>
        <v>-7.6360993681910136E-3</v>
      </c>
      <c r="S44" s="65">
        <f t="shared" si="75"/>
        <v>-7.8814511553662314E-3</v>
      </c>
      <c r="T44" s="65">
        <f t="shared" si="75"/>
        <v>-3.6432193137650973E-3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-7.38927143843563E-3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0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0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x14ac:dyDescent="0.3">
      <c r="C47" s="108" t="s">
        <v>48</v>
      </c>
      <c r="D47" s="71">
        <f>D23+D35</f>
        <v>-6374.2042799999999</v>
      </c>
      <c r="E47" s="71">
        <f t="shared" ref="E47:AO47" si="81">E23+E35</f>
        <v>-13745.77002</v>
      </c>
      <c r="F47" s="71">
        <f>F23+F35</f>
        <v>-10400.264080000001</v>
      </c>
      <c r="G47" s="71">
        <f t="shared" si="81"/>
        <v>-11139.258440000001</v>
      </c>
      <c r="H47" s="71">
        <f t="shared" si="81"/>
        <v>-9880.8274500000007</v>
      </c>
      <c r="I47" s="71">
        <f t="shared" si="81"/>
        <v>-9743.8181299999997</v>
      </c>
      <c r="J47" s="71">
        <f t="shared" si="81"/>
        <v>-7944.2104000000008</v>
      </c>
      <c r="K47" s="71">
        <f t="shared" si="81"/>
        <v>-9294.1403100000007</v>
      </c>
      <c r="L47" s="71">
        <f t="shared" si="81"/>
        <v>-9173.3621999999996</v>
      </c>
      <c r="M47" s="71">
        <f t="shared" si="81"/>
        <v>-10012.72234</v>
      </c>
      <c r="N47" s="71">
        <f t="shared" si="81"/>
        <v>-9294.6936300000016</v>
      </c>
      <c r="O47" s="71">
        <f t="shared" si="81"/>
        <v>-10898.40403</v>
      </c>
      <c r="P47" s="71">
        <f ca="1">SUMIF($D$4:$O$4,"&lt;"&amp;MONTH(TODAY()),$D47:$O47)</f>
        <v>-51540.324269999997</v>
      </c>
      <c r="Q47" s="109">
        <f t="shared" si="81"/>
        <v>-11078.24757</v>
      </c>
      <c r="R47" s="71">
        <f t="shared" si="81"/>
        <v>-11048.999090000001</v>
      </c>
      <c r="S47" s="71">
        <f t="shared" si="81"/>
        <v>-11286.86456</v>
      </c>
      <c r="T47" s="71">
        <f t="shared" si="81"/>
        <v>-10932.826869999997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-44346.938089999996</v>
      </c>
      <c r="AD47" s="110">
        <f t="shared" si="81"/>
        <v>-9387.0532498624998</v>
      </c>
      <c r="AE47" s="110">
        <f t="shared" si="81"/>
        <v>-9387.0532498624998</v>
      </c>
      <c r="AF47" s="110">
        <f t="shared" si="81"/>
        <v>-9387.0532498624998</v>
      </c>
      <c r="AG47" s="110">
        <f t="shared" si="81"/>
        <v>-9987.0532498624998</v>
      </c>
      <c r="AH47" s="110">
        <f t="shared" si="81"/>
        <v>-9987.0532498624998</v>
      </c>
      <c r="AI47" s="110">
        <f t="shared" si="81"/>
        <v>-9987.0532498624998</v>
      </c>
      <c r="AJ47" s="110">
        <f t="shared" si="81"/>
        <v>-9987.0532498624998</v>
      </c>
      <c r="AK47" s="110">
        <f t="shared" si="81"/>
        <v>-9987.0532498624998</v>
      </c>
      <c r="AL47" s="110">
        <f t="shared" si="81"/>
        <v>-9987.0532498624998</v>
      </c>
      <c r="AM47" s="110">
        <f t="shared" si="81"/>
        <v>-9987.0532498624998</v>
      </c>
      <c r="AN47" s="110">
        <f t="shared" si="81"/>
        <v>-9987.0532498624998</v>
      </c>
      <c r="AO47" s="111">
        <f t="shared" si="81"/>
        <v>-9987.0532498624998</v>
      </c>
      <c r="AP47" s="5"/>
      <c r="AQ47" s="112">
        <f t="shared" ref="AQ47" si="83">AQ23+AQ35</f>
        <v>-9987.0532498624998</v>
      </c>
      <c r="AR47" s="111">
        <f ca="1">AR23+AR35</f>
        <v>-48135.266249312488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-1.8531895198582338E-2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9.4699967695728304E-2</v>
      </c>
      <c r="AV47" s="45">
        <f ca="1">IFERROR(($AC47/$AR47)-1,"")</f>
        <v>-7.8701718189137515E-2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-0.11127788982225995</v>
      </c>
      <c r="E48" s="114">
        <f t="shared" si="84"/>
        <v>-0.28301628429688963</v>
      </c>
      <c r="F48" s="114">
        <f t="shared" si="84"/>
        <v>-0.15591532814593695</v>
      </c>
      <c r="G48" s="115">
        <f t="shared" si="84"/>
        <v>-0.21309297493162307</v>
      </c>
      <c r="H48" s="115">
        <f t="shared" si="84"/>
        <v>-0.21046647027916968</v>
      </c>
      <c r="I48" s="115">
        <f t="shared" si="84"/>
        <v>-0.15196480662578124</v>
      </c>
      <c r="J48" s="115">
        <f t="shared" si="84"/>
        <v>-0.14601926999016379</v>
      </c>
      <c r="K48" s="115">
        <f t="shared" si="84"/>
        <v>-0.16411099217811204</v>
      </c>
      <c r="L48" s="115">
        <f t="shared" si="84"/>
        <v>-0.13119326210733775</v>
      </c>
      <c r="M48" s="115">
        <f t="shared" si="84"/>
        <v>-0.16912561291937955</v>
      </c>
      <c r="N48" s="115">
        <f t="shared" si="84"/>
        <v>-0.1659107082664589</v>
      </c>
      <c r="O48" s="115">
        <f t="shared" si="84"/>
        <v>-0.17357200079607249</v>
      </c>
      <c r="P48" s="115">
        <f t="shared" ca="1" si="84"/>
        <v>-0.18964217451499832</v>
      </c>
      <c r="Q48" s="116">
        <f t="shared" si="84"/>
        <v>-0.15499534550900534</v>
      </c>
      <c r="R48" s="115">
        <f t="shared" si="84"/>
        <v>-0.15282764149608896</v>
      </c>
      <c r="S48" s="115">
        <f t="shared" si="84"/>
        <v>-0.14434484789041441</v>
      </c>
      <c r="T48" s="115">
        <f t="shared" si="84"/>
        <v>-0.15277104179400822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-0.15108193402695269</v>
      </c>
      <c r="AD48" s="115">
        <f t="shared" si="84"/>
        <v>-0.15290427633099088</v>
      </c>
      <c r="AE48" s="115">
        <f t="shared" si="84"/>
        <v>-0.15253963585969829</v>
      </c>
      <c r="AF48" s="115">
        <f t="shared" si="84"/>
        <v>-0.15068793158596475</v>
      </c>
      <c r="AG48" s="115">
        <f t="shared" si="84"/>
        <v>-0.15975254104052375</v>
      </c>
      <c r="AH48" s="115">
        <f t="shared" si="84"/>
        <v>-0.15958136400371106</v>
      </c>
      <c r="AI48" s="115">
        <f t="shared" si="84"/>
        <v>-0.15684123152847623</v>
      </c>
      <c r="AJ48" s="115">
        <f t="shared" si="84"/>
        <v>-0.15429645284706994</v>
      </c>
      <c r="AK48" s="115">
        <f t="shared" si="84"/>
        <v>-0.15041472914267021</v>
      </c>
      <c r="AL48" s="115">
        <f t="shared" si="84"/>
        <v>-0.14923711705860249</v>
      </c>
      <c r="AM48" s="115">
        <f t="shared" si="84"/>
        <v>-0.145381049748076</v>
      </c>
      <c r="AN48" s="115">
        <f t="shared" si="84"/>
        <v>-0.14438321219399705</v>
      </c>
      <c r="AO48" s="118">
        <f t="shared" si="84"/>
        <v>-0.14392248782737507</v>
      </c>
      <c r="AP48" s="119"/>
      <c r="AQ48" s="120">
        <f>AQ47/AQ11</f>
        <v>-0.15975254104052375</v>
      </c>
      <c r="AR48" s="118">
        <f ca="1">AR47/AR11</f>
        <v>-0.15511322902951705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-6.0321933137614858E-2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-6.9814992465155323E-3</v>
      </c>
      <c r="AV48" s="45">
        <f ca="1">IF($AR48&lt;&gt;0,IFERROR(($AR48-$AC48),""),"")</f>
        <v>-4.0312950025643557E-3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-24068.689410000014</v>
      </c>
      <c r="E49" s="125">
        <f t="shared" si="86"/>
        <v>-20330.352030000016</v>
      </c>
      <c r="F49" s="125">
        <f t="shared" si="86"/>
        <v>-26735.290310000022</v>
      </c>
      <c r="G49" s="125">
        <f t="shared" si="86"/>
        <v>-22243.439349999982</v>
      </c>
      <c r="H49" s="125">
        <f t="shared" si="86"/>
        <v>-25747.039690000009</v>
      </c>
      <c r="I49" s="125">
        <f t="shared" si="86"/>
        <v>-27360.798830000032</v>
      </c>
      <c r="J49" s="125">
        <f t="shared" si="86"/>
        <v>-23659.774570000023</v>
      </c>
      <c r="K49" s="125">
        <f t="shared" si="86"/>
        <v>-24710.424730000006</v>
      </c>
      <c r="L49" s="125">
        <f t="shared" si="86"/>
        <v>-30582.193419999971</v>
      </c>
      <c r="M49" s="125">
        <f t="shared" si="86"/>
        <v>-24599.23623999998</v>
      </c>
      <c r="N49" s="125">
        <f t="shared" si="86"/>
        <v>-23621.983759999952</v>
      </c>
      <c r="O49" s="125">
        <f t="shared" si="86"/>
        <v>-28788.005160000015</v>
      </c>
      <c r="P49" s="125">
        <f ca="1">SUMIF($D$4:$O$4,"&lt;"&amp;MONTH(TODAY()),$D49:$O49)</f>
        <v>-119124.81079000005</v>
      </c>
      <c r="Q49" s="126">
        <f t="shared" ref="Q49:AB49" si="87">Q52+Q58+Q64+Q68</f>
        <v>-31201.630650000014</v>
      </c>
      <c r="R49" s="125">
        <f t="shared" si="87"/>
        <v>-35175.157989999963</v>
      </c>
      <c r="S49" s="125">
        <f t="shared" si="87"/>
        <v>-33119.308900000062</v>
      </c>
      <c r="T49" s="125">
        <f t="shared" si="87"/>
        <v>-36022.036090000001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-135518.13363000005</v>
      </c>
      <c r="AD49" s="128">
        <v>-23942.762460884609</v>
      </c>
      <c r="AE49" s="128">
        <v>-23999.996766831249</v>
      </c>
      <c r="AF49" s="128">
        <v>-24294.916845134798</v>
      </c>
      <c r="AG49" s="128">
        <v>-24381.150635083541</v>
      </c>
      <c r="AH49" s="128">
        <v>-24407.303395124494</v>
      </c>
      <c r="AI49" s="128">
        <v>-24833.717062080097</v>
      </c>
      <c r="AJ49" s="128">
        <v>-25243.29429210426</v>
      </c>
      <c r="AK49" s="128">
        <v>-25894.743085645332</v>
      </c>
      <c r="AL49" s="128">
        <v>-26099.07537892805</v>
      </c>
      <c r="AM49" s="128">
        <v>-26791.323726137296</v>
      </c>
      <c r="AN49" s="128">
        <v>-26976.479524593324</v>
      </c>
      <c r="AO49" s="129">
        <v>-27062.83657435171</v>
      </c>
      <c r="AP49" s="121"/>
      <c r="AQ49" s="130">
        <v>-24381.150635083541</v>
      </c>
      <c r="AR49" s="131">
        <f ca="1">SUMIF($AD$4:$AO$4,"&lt;"&amp;MONTH(TODAY()),$AD49:$AO49)</f>
        <v>-121026.13010305868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-0.42017997081389052</v>
      </c>
      <c r="E50" s="140">
        <f t="shared" ref="E50:P50" si="89">IFERROR(E49/E$11,"")</f>
        <v>-0.41858845896639929</v>
      </c>
      <c r="F50" s="140">
        <f t="shared" si="89"/>
        <v>-0.40080151135552144</v>
      </c>
      <c r="G50" s="141">
        <f t="shared" si="89"/>
        <v>-0.42551491998623781</v>
      </c>
      <c r="H50" s="141">
        <f t="shared" si="89"/>
        <v>-0.54842457184008297</v>
      </c>
      <c r="I50" s="141">
        <f t="shared" si="89"/>
        <v>-0.42671963370562793</v>
      </c>
      <c r="J50" s="141">
        <f t="shared" si="89"/>
        <v>-0.43488060321806737</v>
      </c>
      <c r="K50" s="141">
        <f t="shared" si="89"/>
        <v>-0.43632355272489498</v>
      </c>
      <c r="L50" s="141">
        <f t="shared" si="89"/>
        <v>-0.43737264807524512</v>
      </c>
      <c r="M50" s="141">
        <f t="shared" si="89"/>
        <v>-0.41550746791592447</v>
      </c>
      <c r="N50" s="141">
        <f t="shared" si="89"/>
        <v>-0.42165349524063672</v>
      </c>
      <c r="O50" s="141">
        <f t="shared" si="89"/>
        <v>-0.45848838424362048</v>
      </c>
      <c r="P50" s="141">
        <f t="shared" ca="1" si="89"/>
        <v>-0.43831870437130532</v>
      </c>
      <c r="Q50" s="142">
        <f>IFERROR(Q49/Q$11,"")</f>
        <v>-0.43654084208565158</v>
      </c>
      <c r="R50" s="141">
        <f t="shared" ref="R50:AO50" si="90">IFERROR(R49/R$11,"")</f>
        <v>-0.48653605553550672</v>
      </c>
      <c r="S50" s="141">
        <f t="shared" si="90"/>
        <v>-0.42355444065027009</v>
      </c>
      <c r="T50" s="141">
        <f t="shared" si="90"/>
        <v>-0.50335782743540913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-0.46168557754746736</v>
      </c>
      <c r="AD50" s="144">
        <f t="shared" si="90"/>
        <v>-0.39000000000000007</v>
      </c>
      <c r="AE50" s="144">
        <f t="shared" si="90"/>
        <v>-0.39</v>
      </c>
      <c r="AF50" s="144">
        <f t="shared" si="90"/>
        <v>-0.39</v>
      </c>
      <c r="AG50" s="144">
        <f t="shared" si="90"/>
        <v>-0.39</v>
      </c>
      <c r="AH50" s="144">
        <f t="shared" si="90"/>
        <v>-0.39</v>
      </c>
      <c r="AI50" s="144">
        <f t="shared" si="90"/>
        <v>-0.39</v>
      </c>
      <c r="AJ50" s="144">
        <f t="shared" si="90"/>
        <v>-0.39</v>
      </c>
      <c r="AK50" s="144">
        <f t="shared" si="90"/>
        <v>-0.39</v>
      </c>
      <c r="AL50" s="144">
        <f t="shared" si="90"/>
        <v>-0.39</v>
      </c>
      <c r="AM50" s="144">
        <f t="shared" si="90"/>
        <v>-0.39</v>
      </c>
      <c r="AN50" s="144">
        <f t="shared" si="90"/>
        <v>-0.39</v>
      </c>
      <c r="AO50" s="145">
        <f t="shared" si="90"/>
        <v>-0.39</v>
      </c>
      <c r="AP50" s="56"/>
      <c r="AQ50" s="146">
        <f t="shared" ref="AQ50" si="92">IFERROR(AQ49/AQ$11,"")</f>
        <v>-0.39</v>
      </c>
      <c r="AR50" s="147">
        <f ca="1">IFERROR(AR49/AR$11,"")</f>
        <v>-0.38999999999999996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7.7842907449171328E-2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0.11335782743540912</v>
      </c>
      <c r="AV50" s="45">
        <f ca="1">IF($AR50&lt;&gt;0,IFERROR(($AR50-$AC50),""),"")</f>
        <v>7.1685577547467405E-2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-0.15380439169089363</v>
      </c>
      <c r="E51" s="151">
        <f t="shared" si="93"/>
        <v>-0.16983914946119727</v>
      </c>
      <c r="F51" s="151">
        <f>IFERROR(F52/F$11,"")</f>
        <v>-0.16950116946427105</v>
      </c>
      <c r="G51" s="151">
        <f t="shared" ref="G51:AO51" si="94">IFERROR(G52/G$11,"")</f>
        <v>-0.17848587197659574</v>
      </c>
      <c r="H51" s="151">
        <f t="shared" si="94"/>
        <v>-0.22804142737746338</v>
      </c>
      <c r="I51" s="151">
        <f t="shared" si="94"/>
        <v>-0.18003995936148209</v>
      </c>
      <c r="J51" s="151">
        <f t="shared" si="94"/>
        <v>-0.17997788048984367</v>
      </c>
      <c r="K51" s="151">
        <f t="shared" si="94"/>
        <v>-0.17291972276507669</v>
      </c>
      <c r="L51" s="151">
        <f t="shared" si="94"/>
        <v>-0.17110569423273242</v>
      </c>
      <c r="M51" s="151">
        <f t="shared" si="94"/>
        <v>-0.16481957652152757</v>
      </c>
      <c r="N51" s="151">
        <f t="shared" si="94"/>
        <v>-0.16795756750054722</v>
      </c>
      <c r="O51" s="151">
        <f t="shared" si="94"/>
        <v>-0.16421330422453545</v>
      </c>
      <c r="P51" s="151">
        <f t="shared" ca="1" si="94"/>
        <v>-0.1780936949134701</v>
      </c>
      <c r="Q51" s="152">
        <f t="shared" si="94"/>
        <v>-0.16802773029683535</v>
      </c>
      <c r="R51" s="151">
        <f t="shared" si="94"/>
        <v>-0.1763406676592438</v>
      </c>
      <c r="S51" s="151">
        <f t="shared" si="94"/>
        <v>-0.15014980910116918</v>
      </c>
      <c r="T51" s="151">
        <f t="shared" si="94"/>
        <v>-0.20332145288899567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-0.17391744121037503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2.4835580912399929E-2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outlineLevel="1" x14ac:dyDescent="0.3">
      <c r="C52" s="150" t="s">
        <v>51</v>
      </c>
      <c r="D52" s="156">
        <f t="shared" ref="D52:O52" si="95">+D53+D55</f>
        <v>-8810.2013200000129</v>
      </c>
      <c r="E52" s="156">
        <f t="shared" si="95"/>
        <v>-8248.888910000016</v>
      </c>
      <c r="F52" s="156">
        <f t="shared" si="95"/>
        <v>-11306.501710000024</v>
      </c>
      <c r="G52" s="156">
        <f t="shared" si="95"/>
        <v>-9330.2008499999793</v>
      </c>
      <c r="H52" s="156">
        <f t="shared" si="95"/>
        <v>-10705.923810000009</v>
      </c>
      <c r="I52" s="156">
        <f t="shared" si="95"/>
        <v>-11543.966390000031</v>
      </c>
      <c r="J52" s="156">
        <f t="shared" si="95"/>
        <v>-9791.7360500000232</v>
      </c>
      <c r="K52" s="156">
        <f t="shared" si="95"/>
        <v>-9793.0074300000069</v>
      </c>
      <c r="L52" s="156">
        <f t="shared" si="95"/>
        <v>-11964.139639999968</v>
      </c>
      <c r="M52" s="156">
        <f t="shared" si="95"/>
        <v>-9757.7926099999786</v>
      </c>
      <c r="N52" s="156">
        <f t="shared" si="95"/>
        <v>-9409.3633199999531</v>
      </c>
      <c r="O52" s="156">
        <f t="shared" si="95"/>
        <v>-10310.781280000021</v>
      </c>
      <c r="P52" s="156">
        <f ca="1">SUMIF($D$4:$O$4,"&lt;"&amp;MONTH(TODAY()),$D52:$O52)</f>
        <v>-48401.716600000043</v>
      </c>
      <c r="Q52" s="157">
        <f t="shared" ref="Q52:AB52" si="96">+Q53+Q55</f>
        <v>-12009.733510000013</v>
      </c>
      <c r="R52" s="156">
        <f t="shared" si="96"/>
        <v>-12748.923279999966</v>
      </c>
      <c r="S52" s="156">
        <f t="shared" si="96"/>
        <v>-11740.776230000061</v>
      </c>
      <c r="T52" s="156">
        <f t="shared" si="96"/>
        <v>-14550.39003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-51049.823050000043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0.55949376266643092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outlineLevel="1" x14ac:dyDescent="0.3">
      <c r="C53" s="164" t="s">
        <v>52</v>
      </c>
      <c r="D53" s="156">
        <v>-4606.1435000000001</v>
      </c>
      <c r="E53" s="156">
        <v>-4136.0647800000124</v>
      </c>
      <c r="F53" s="156">
        <v>-5163.3673000000163</v>
      </c>
      <c r="G53" s="156">
        <v>-4135.0985599999804</v>
      </c>
      <c r="H53" s="156">
        <v>-4514.8896300000342</v>
      </c>
      <c r="I53" s="156">
        <v>-4760.516749999997</v>
      </c>
      <c r="J53" s="156">
        <v>-4694.7845500000267</v>
      </c>
      <c r="K53" s="156">
        <v>-4461.9616900000028</v>
      </c>
      <c r="L53" s="156">
        <v>-5232.7532099999717</v>
      </c>
      <c r="M53" s="156">
        <v>-4596.3719999999885</v>
      </c>
      <c r="N53" s="156">
        <v>-4053.4984499999582</v>
      </c>
      <c r="O53" s="156">
        <v>-4560.2739600000241</v>
      </c>
      <c r="P53" s="165">
        <f ca="1">SUMIF($D$4:$O$4,"&lt;"&amp;MONTH(TODAY()),$D53:$O53)</f>
        <v>-22555.563770000044</v>
      </c>
      <c r="Q53" s="157">
        <v>-5536.5297899999914</v>
      </c>
      <c r="R53" s="156">
        <v>-5801.1375599999747</v>
      </c>
      <c r="S53" s="156">
        <v>-5426.7221900000422</v>
      </c>
      <c r="T53" s="156">
        <v>-6790.5154500000408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-23554.904990000054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outlineLevel="1" x14ac:dyDescent="0.3">
      <c r="C54" s="164" t="s">
        <v>30</v>
      </c>
      <c r="D54" s="151">
        <f>IFERROR(D53/D$11,"")</f>
        <v>-8.0411908119536898E-2</v>
      </c>
      <c r="E54" s="151">
        <f t="shared" ref="E54:P54" si="99">IFERROR(E53/E$11,"")</f>
        <v>-8.5158829512181497E-2</v>
      </c>
      <c r="F54" s="151">
        <f t="shared" si="99"/>
        <v>-7.7406506289165594E-2</v>
      </c>
      <c r="G54" s="151">
        <f t="shared" si="99"/>
        <v>-7.910404974730674E-2</v>
      </c>
      <c r="H54" s="151">
        <f t="shared" si="99"/>
        <v>-9.6169363237502289E-2</v>
      </c>
      <c r="I54" s="151">
        <f t="shared" si="99"/>
        <v>-7.424512626371671E-2</v>
      </c>
      <c r="J54" s="151">
        <f t="shared" si="99"/>
        <v>-8.6292907442645714E-2</v>
      </c>
      <c r="K54" s="151">
        <f t="shared" si="99"/>
        <v>-7.8786949151042673E-2</v>
      </c>
      <c r="L54" s="151">
        <f t="shared" si="99"/>
        <v>-7.4836461098476983E-2</v>
      </c>
      <c r="M54" s="151">
        <f t="shared" si="99"/>
        <v>-7.7637649912648266E-2</v>
      </c>
      <c r="N54" s="151">
        <f t="shared" si="99"/>
        <v>-7.2355133538326885E-2</v>
      </c>
      <c r="O54" s="151">
        <f t="shared" si="99"/>
        <v>-7.2628604448557302E-2</v>
      </c>
      <c r="P54" s="151">
        <f t="shared" ca="1" si="99"/>
        <v>-8.2993000555184937E-2</v>
      </c>
      <c r="Q54" s="152">
        <f>IFERROR(Q53/Q$11,"")</f>
        <v>-7.7461380267921695E-2</v>
      </c>
      <c r="R54" s="151">
        <f t="shared" ref="R54:AO54" si="100">IFERROR(R53/R$11,"")</f>
        <v>-8.0240224844581126E-2</v>
      </c>
      <c r="S54" s="151">
        <f t="shared" si="100"/>
        <v>-6.94009735737533E-2</v>
      </c>
      <c r="T54" s="151">
        <f t="shared" si="100"/>
        <v>-9.4888003985634781E-2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-8.0247267454814419E-2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outlineLevel="1" x14ac:dyDescent="0.3">
      <c r="C55" s="164" t="s">
        <v>53</v>
      </c>
      <c r="D55" s="156">
        <v>-4204.0578200000127</v>
      </c>
      <c r="E55" s="156">
        <v>-4112.8241300000045</v>
      </c>
      <c r="F55" s="156">
        <v>-6143.1344100000078</v>
      </c>
      <c r="G55" s="156">
        <v>-5195.1022899999989</v>
      </c>
      <c r="H55" s="156">
        <v>-6191.0341799999751</v>
      </c>
      <c r="I55" s="156">
        <v>-6783.4496400000344</v>
      </c>
      <c r="J55" s="156">
        <v>-5096.9514999999965</v>
      </c>
      <c r="K55" s="156">
        <v>-5331.0457400000041</v>
      </c>
      <c r="L55" s="156">
        <v>-6731.3864299999959</v>
      </c>
      <c r="M55" s="156">
        <v>-5161.4206099999892</v>
      </c>
      <c r="N55" s="156">
        <v>-5355.8648699999958</v>
      </c>
      <c r="O55" s="156">
        <v>-5750.5073199999979</v>
      </c>
      <c r="P55" s="156">
        <f ca="1">SUMIF($D$4:$O$4,"&lt;"&amp;MONTH(TODAY()),$D55:$O55)</f>
        <v>-25846.152829999999</v>
      </c>
      <c r="Q55" s="157">
        <v>-6473.2037200000213</v>
      </c>
      <c r="R55" s="156">
        <v>-6947.7857199999926</v>
      </c>
      <c r="S55" s="156">
        <v>-6314.0540400000182</v>
      </c>
      <c r="T55" s="156">
        <v>-7759.8745799999597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-27494.918059999993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outlineLevel="1" x14ac:dyDescent="0.3">
      <c r="C56" s="164" t="s">
        <v>30</v>
      </c>
      <c r="D56" s="151">
        <f>IFERROR(D55/D$11,"")</f>
        <v>-7.3392483571356734E-2</v>
      </c>
      <c r="E56" s="151">
        <f t="shared" ref="E56:P56" si="103">IFERROR(E55/E$11,"")</f>
        <v>-8.4680319949015773E-2</v>
      </c>
      <c r="F56" s="151">
        <f t="shared" si="103"/>
        <v>-9.2094663175105451E-2</v>
      </c>
      <c r="G56" s="151">
        <f t="shared" si="103"/>
        <v>-9.9381822229289013E-2</v>
      </c>
      <c r="H56" s="151">
        <f t="shared" si="103"/>
        <v>-0.13187206413996111</v>
      </c>
      <c r="I56" s="151">
        <f t="shared" si="103"/>
        <v>-0.1057948330977654</v>
      </c>
      <c r="J56" s="151">
        <f t="shared" si="103"/>
        <v>-9.3684973047197959E-2</v>
      </c>
      <c r="K56" s="151">
        <f t="shared" si="103"/>
        <v>-9.4132773614034035E-2</v>
      </c>
      <c r="L56" s="151">
        <f t="shared" si="103"/>
        <v>-9.6269233134255408E-2</v>
      </c>
      <c r="M56" s="151">
        <f t="shared" si="103"/>
        <v>-8.7181926608879273E-2</v>
      </c>
      <c r="N56" s="151">
        <f t="shared" si="103"/>
        <v>-9.5602433962220332E-2</v>
      </c>
      <c r="O56" s="151">
        <f t="shared" si="103"/>
        <v>-9.1584699775978148E-2</v>
      </c>
      <c r="P56" s="151">
        <f t="shared" ca="1" si="103"/>
        <v>-9.5100694358285179E-2</v>
      </c>
      <c r="Q56" s="152">
        <f>IFERROR(Q55/Q$11,"")</f>
        <v>-9.0566350028913639E-2</v>
      </c>
      <c r="R56" s="151">
        <f t="shared" ref="R56:AO56" si="104">IFERROR(R55/R$11,"")</f>
        <v>-9.6100442814662693E-2</v>
      </c>
      <c r="S56" s="151">
        <f t="shared" si="104"/>
        <v>-8.074883552741588E-2</v>
      </c>
      <c r="T56" s="151">
        <f t="shared" si="104"/>
        <v>-0.1084334489033609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-9.367017375556061E-2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x14ac:dyDescent="0.3">
      <c r="C57" s="150" t="s">
        <v>54</v>
      </c>
      <c r="D57" s="151">
        <f t="shared" ref="D57:AO57" si="107">IFERROR(D58/D$11,"")</f>
        <v>-0.1767834294988041</v>
      </c>
      <c r="E57" s="151">
        <f t="shared" si="107"/>
        <v>-0.11194273143258074</v>
      </c>
      <c r="F57" s="151">
        <f t="shared" si="107"/>
        <v>-0.13865656981761387</v>
      </c>
      <c r="G57" s="151">
        <f t="shared" si="107"/>
        <v>-0.13963002209454486</v>
      </c>
      <c r="H57" s="151">
        <f t="shared" si="107"/>
        <v>-0.1870767349065556</v>
      </c>
      <c r="I57" s="151">
        <f t="shared" si="107"/>
        <v>-0.16691981355758631</v>
      </c>
      <c r="J57" s="151">
        <f t="shared" si="107"/>
        <v>-0.11520110726964836</v>
      </c>
      <c r="K57" s="151">
        <f t="shared" si="107"/>
        <v>-0.15123468797038728</v>
      </c>
      <c r="L57" s="151">
        <f t="shared" si="107"/>
        <v>-0.10223570958318005</v>
      </c>
      <c r="M57" s="151">
        <f t="shared" si="107"/>
        <v>-0.14551614352685205</v>
      </c>
      <c r="N57" s="151">
        <f t="shared" si="107"/>
        <v>-0.11770951272175444</v>
      </c>
      <c r="O57" s="151">
        <f t="shared" si="107"/>
        <v>-0.1476154261508886</v>
      </c>
      <c r="P57" s="151">
        <f t="shared" ca="1" si="107"/>
        <v>-0.15046993987986848</v>
      </c>
      <c r="Q57" s="152">
        <f t="shared" si="107"/>
        <v>-0.12568000582485181</v>
      </c>
      <c r="R57" s="151">
        <f t="shared" si="107"/>
        <v>-0.17377868860157999</v>
      </c>
      <c r="S57" s="151">
        <f t="shared" si="107"/>
        <v>-0.1726506156330482</v>
      </c>
      <c r="T57" s="151">
        <f t="shared" si="107"/>
        <v>-0.18244222703782492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-0.16387828968923807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4.2812204943280058E-2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outlineLevel="1" x14ac:dyDescent="0.3">
      <c r="C58" s="150" t="s">
        <v>55</v>
      </c>
      <c r="D58" s="156">
        <f>+D59+D61</f>
        <v>-10126.4833</v>
      </c>
      <c r="E58" s="156">
        <f t="shared" ref="E58:AB58" si="108">+E59+E61</f>
        <v>-5436.9275799999996</v>
      </c>
      <c r="F58" s="156">
        <f t="shared" si="108"/>
        <v>-9249.0261199999986</v>
      </c>
      <c r="G58" s="156">
        <f t="shared" si="108"/>
        <v>-7299.0435400000015</v>
      </c>
      <c r="H58" s="156">
        <f t="shared" si="108"/>
        <v>-8782.7430899999999</v>
      </c>
      <c r="I58" s="156">
        <f t="shared" si="108"/>
        <v>-10702.716910000003</v>
      </c>
      <c r="J58" s="156">
        <f t="shared" si="108"/>
        <v>-6267.5415000000003</v>
      </c>
      <c r="K58" s="156">
        <f t="shared" si="108"/>
        <v>-8564.9132400000017</v>
      </c>
      <c r="L58" s="156">
        <f t="shared" si="108"/>
        <v>-7148.5774400000009</v>
      </c>
      <c r="M58" s="156">
        <f t="shared" si="108"/>
        <v>-8614.9739000000027</v>
      </c>
      <c r="N58" s="156">
        <f t="shared" si="108"/>
        <v>-6594.3534899999995</v>
      </c>
      <c r="O58" s="156">
        <f t="shared" si="108"/>
        <v>-9268.617909999999</v>
      </c>
      <c r="P58" s="156">
        <f t="shared" ca="1" si="108"/>
        <v>-40894.223629999993</v>
      </c>
      <c r="Q58" s="157">
        <f t="shared" si="108"/>
        <v>-8982.9421299999995</v>
      </c>
      <c r="R58" s="156">
        <f t="shared" si="108"/>
        <v>-12563.699560000001</v>
      </c>
      <c r="S58" s="156">
        <f t="shared" si="108"/>
        <v>-13500.198609999999</v>
      </c>
      <c r="T58" s="156">
        <f t="shared" si="108"/>
        <v>-13056.200040000003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-48103.040340000007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outlineLevel="1" x14ac:dyDescent="0.3">
      <c r="C59" s="164" t="s">
        <v>56</v>
      </c>
      <c r="D59" s="156">
        <v>-5184.326149999999</v>
      </c>
      <c r="E59" s="156">
        <v>-2218.1605799999998</v>
      </c>
      <c r="F59" s="156">
        <v>-4326.3519299999998</v>
      </c>
      <c r="G59" s="156">
        <v>-3104.6185400000013</v>
      </c>
      <c r="H59" s="156">
        <v>-4331.7953399999997</v>
      </c>
      <c r="I59" s="156">
        <v>-5685.4659100000017</v>
      </c>
      <c r="J59" s="156">
        <v>-2929.5825000000004</v>
      </c>
      <c r="K59" s="156">
        <v>-4159.1442100000004</v>
      </c>
      <c r="L59" s="156">
        <v>-3356.3650400000006</v>
      </c>
      <c r="M59" s="156">
        <v>-4610.9377000000022</v>
      </c>
      <c r="N59" s="156">
        <v>-3805.0544899999995</v>
      </c>
      <c r="O59" s="156">
        <v>-5027.098719999999</v>
      </c>
      <c r="P59" s="166">
        <f ca="1">SUMIF($D$4:$O$4,"&lt;"&amp;MONTH(TODAY()),$D59:$O59)</f>
        <v>-19165.252539999998</v>
      </c>
      <c r="Q59" s="157">
        <v>-4067.5174399999996</v>
      </c>
      <c r="R59" s="156">
        <v>-7111.1627500000022</v>
      </c>
      <c r="S59" s="156">
        <v>-8100.9910500000005</v>
      </c>
      <c r="T59" s="156">
        <v>-7122.5240400000021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-26402.195280000007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outlineLevel="1" x14ac:dyDescent="0.3">
      <c r="C60" s="164" t="s">
        <v>30</v>
      </c>
      <c r="D60" s="151">
        <f>IFERROR(D59/D$11,"")</f>
        <v>-9.0505551560760608E-2</v>
      </c>
      <c r="E60" s="151">
        <f t="shared" ref="E60:P60" si="110">IFERROR(E59/E$11,"")</f>
        <v>-4.5670454577082582E-2</v>
      </c>
      <c r="F60" s="151">
        <f t="shared" si="110"/>
        <v>-6.4858408945396462E-2</v>
      </c>
      <c r="G60" s="151">
        <f t="shared" si="110"/>
        <v>-5.9391063083771352E-2</v>
      </c>
      <c r="H60" s="151">
        <f t="shared" si="110"/>
        <v>-9.2269365070387466E-2</v>
      </c>
      <c r="I60" s="151">
        <f t="shared" si="110"/>
        <v>-8.8670654158712378E-2</v>
      </c>
      <c r="J60" s="151">
        <f t="shared" si="110"/>
        <v>-5.3847453237889954E-2</v>
      </c>
      <c r="K60" s="151">
        <f t="shared" si="110"/>
        <v>-7.3439958957855447E-2</v>
      </c>
      <c r="L60" s="151">
        <f t="shared" si="110"/>
        <v>-4.8001209242629191E-2</v>
      </c>
      <c r="M60" s="151">
        <f t="shared" si="110"/>
        <v>-7.7883680198563718E-2</v>
      </c>
      <c r="N60" s="151">
        <f t="shared" si="110"/>
        <v>-6.7920397439540925E-2</v>
      </c>
      <c r="O60" s="151">
        <f t="shared" si="110"/>
        <v>-8.0063427693437689E-2</v>
      </c>
      <c r="P60" s="151">
        <f t="shared" ca="1" si="110"/>
        <v>-7.0518379895608177E-2</v>
      </c>
      <c r="Q60" s="152">
        <f>IFERROR(Q59/Q$11,"")</f>
        <v>-5.6908483674255425E-2</v>
      </c>
      <c r="R60" s="151">
        <f t="shared" ref="R60:AO60" si="111">IFERROR(R59/R$11,"")</f>
        <v>-9.836024263599992E-2</v>
      </c>
      <c r="S60" s="151">
        <f t="shared" si="111"/>
        <v>-0.10360151968314738</v>
      </c>
      <c r="T60" s="151">
        <f t="shared" si="111"/>
        <v>-9.9527362020109339E-2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-8.9947466437579324E-2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outlineLevel="1" x14ac:dyDescent="0.3">
      <c r="C61" s="164" t="s">
        <v>57</v>
      </c>
      <c r="D61" s="156">
        <v>-4942.15715</v>
      </c>
      <c r="E61" s="156">
        <v>-3218.7669999999998</v>
      </c>
      <c r="F61" s="156">
        <v>-4922.6741899999997</v>
      </c>
      <c r="G61" s="156">
        <v>-4194.4250000000002</v>
      </c>
      <c r="H61" s="156">
        <v>-4450.9477500000003</v>
      </c>
      <c r="I61" s="156">
        <v>-5017.2510000000002</v>
      </c>
      <c r="J61" s="156">
        <v>-3337.9589999999998</v>
      </c>
      <c r="K61" s="156">
        <v>-4405.7690300000004</v>
      </c>
      <c r="L61" s="156">
        <v>-3792.2124000000003</v>
      </c>
      <c r="M61" s="156">
        <v>-4004.0362</v>
      </c>
      <c r="N61" s="156">
        <v>-2789.299</v>
      </c>
      <c r="O61" s="156">
        <v>-4241.51919</v>
      </c>
      <c r="P61" s="156">
        <f ca="1">SUMIF($D$4:$O$4,"&lt;"&amp;MONTH(TODAY()),$D61:$O61)</f>
        <v>-21728.971089999999</v>
      </c>
      <c r="Q61" s="157">
        <v>-4915.4246900000007</v>
      </c>
      <c r="R61" s="156">
        <v>-5452.5368099999996</v>
      </c>
      <c r="S61" s="156">
        <v>-5399.2075599999998</v>
      </c>
      <c r="T61" s="156">
        <v>-5933.6760000000004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-21700.84506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outlineLevel="1" x14ac:dyDescent="0.3">
      <c r="C62" s="164" t="s">
        <v>30</v>
      </c>
      <c r="D62" s="151">
        <f t="shared" ref="D62:AO62" si="114">IFERROR(D61/D$11,"")</f>
        <v>-8.6277877938043465E-2</v>
      </c>
      <c r="E62" s="151">
        <f t="shared" si="114"/>
        <v>-6.6272276855498163E-2</v>
      </c>
      <c r="F62" s="151">
        <f t="shared" si="114"/>
        <v>-7.3798160872217425E-2</v>
      </c>
      <c r="G62" s="151">
        <f t="shared" si="114"/>
        <v>-8.0238959010773533E-2</v>
      </c>
      <c r="H62" s="151">
        <f t="shared" si="114"/>
        <v>-9.4807369836168137E-2</v>
      </c>
      <c r="I62" s="151">
        <f t="shared" si="114"/>
        <v>-7.8249159398873919E-2</v>
      </c>
      <c r="J62" s="151">
        <f t="shared" si="114"/>
        <v>-6.1353654031758409E-2</v>
      </c>
      <c r="K62" s="151">
        <f t="shared" si="114"/>
        <v>-7.7794729012531788E-2</v>
      </c>
      <c r="L62" s="151">
        <f t="shared" si="114"/>
        <v>-5.4234500340550863E-2</v>
      </c>
      <c r="M62" s="151">
        <f t="shared" si="114"/>
        <v>-6.7632463328288331E-2</v>
      </c>
      <c r="N62" s="151">
        <f t="shared" si="114"/>
        <v>-4.9789115282213497E-2</v>
      </c>
      <c r="O62" s="151">
        <f t="shared" si="114"/>
        <v>-6.7551998457450912E-2</v>
      </c>
      <c r="P62" s="151">
        <f t="shared" ca="1" si="114"/>
        <v>-7.9951559984260318E-2</v>
      </c>
      <c r="Q62" s="152">
        <f t="shared" si="114"/>
        <v>-6.8771522150596384E-2</v>
      </c>
      <c r="R62" s="151">
        <f t="shared" si="114"/>
        <v>-7.5418445965580075E-2</v>
      </c>
      <c r="S62" s="151">
        <f t="shared" si="114"/>
        <v>-6.9049095949900857E-2</v>
      </c>
      <c r="T62" s="151">
        <f t="shared" si="114"/>
        <v>-8.2914865017715569E-2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-7.3930823251658728E-2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x14ac:dyDescent="0.3">
      <c r="C63" s="150" t="s">
        <v>58</v>
      </c>
      <c r="D63" s="151">
        <f t="shared" ref="D63:AO63" si="116">IFERROR(D64/D$11,"")</f>
        <v>-5.1786118766496456E-2</v>
      </c>
      <c r="E63" s="151">
        <f t="shared" si="116"/>
        <v>-9.5830771613234236E-2</v>
      </c>
      <c r="F63" s="151">
        <f t="shared" si="116"/>
        <v>-5.9725558262661169E-2</v>
      </c>
      <c r="G63" s="151">
        <f t="shared" si="116"/>
        <v>-6.2667161572657518E-2</v>
      </c>
      <c r="H63" s="151">
        <f t="shared" si="116"/>
        <v>-7.8297963167166792E-2</v>
      </c>
      <c r="I63" s="151">
        <f t="shared" si="116"/>
        <v>-3.9275193763720045E-2</v>
      </c>
      <c r="J63" s="151">
        <f t="shared" si="116"/>
        <v>-9.0138111686749942E-2</v>
      </c>
      <c r="K63" s="151">
        <f t="shared" si="116"/>
        <v>-6.1613085263999737E-2</v>
      </c>
      <c r="L63" s="151">
        <f t="shared" si="116"/>
        <v>-0.12613341729782476</v>
      </c>
      <c r="M63" s="151">
        <f t="shared" si="116"/>
        <v>-6.2307998668469408E-2</v>
      </c>
      <c r="N63" s="151">
        <f t="shared" si="116"/>
        <v>-8.6576045402322999E-2</v>
      </c>
      <c r="O63" s="151">
        <f t="shared" si="116"/>
        <v>-0.10440722593859909</v>
      </c>
      <c r="P63" s="151">
        <f t="shared" ca="1" si="116"/>
        <v>-6.827852047724331E-2</v>
      </c>
      <c r="Q63" s="152">
        <f t="shared" si="116"/>
        <v>-0.10501732550685168</v>
      </c>
      <c r="R63" s="151">
        <f t="shared" si="116"/>
        <v>-9.6345205106622964E-2</v>
      </c>
      <c r="S63" s="151">
        <f t="shared" si="116"/>
        <v>-5.3639356787802912E-2</v>
      </c>
      <c r="T63" s="151">
        <f t="shared" si="116"/>
        <v>-7.2803568100883842E-2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-8.1340849500532345E-2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1.0136406528226324E-2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outlineLevel="1" x14ac:dyDescent="0.3">
      <c r="C64" s="150" t="s">
        <v>59</v>
      </c>
      <c r="D64" s="156">
        <f>+D65</f>
        <v>-2966.4051000000004</v>
      </c>
      <c r="E64" s="156">
        <f t="shared" ref="E64:AB64" si="117">+E65</f>
        <v>-4654.3885300000002</v>
      </c>
      <c r="F64" s="156">
        <f t="shared" si="117"/>
        <v>-3983.9673600000006</v>
      </c>
      <c r="G64" s="156">
        <f t="shared" si="117"/>
        <v>-3275.8738699999994</v>
      </c>
      <c r="H64" s="156">
        <f t="shared" si="117"/>
        <v>-3675.8760799999995</v>
      </c>
      <c r="I64" s="156">
        <f t="shared" si="117"/>
        <v>-2518.28271</v>
      </c>
      <c r="J64" s="156">
        <f t="shared" si="117"/>
        <v>-4903.9837299999999</v>
      </c>
      <c r="K64" s="156">
        <f t="shared" si="117"/>
        <v>-3489.3498100000015</v>
      </c>
      <c r="L64" s="156">
        <f t="shared" si="117"/>
        <v>-8819.5651500000022</v>
      </c>
      <c r="M64" s="156">
        <f t="shared" si="117"/>
        <v>-3688.81259</v>
      </c>
      <c r="N64" s="156">
        <f t="shared" si="117"/>
        <v>-4850.1861400000007</v>
      </c>
      <c r="O64" s="156">
        <f t="shared" si="117"/>
        <v>-6555.6202999999996</v>
      </c>
      <c r="P64" s="156">
        <f t="shared" ca="1" si="117"/>
        <v>-18556.51094</v>
      </c>
      <c r="Q64" s="157">
        <f t="shared" si="117"/>
        <v>-7506.0830200000019</v>
      </c>
      <c r="R64" s="156">
        <f t="shared" si="117"/>
        <v>-6965.4813299999978</v>
      </c>
      <c r="S64" s="156">
        <f t="shared" si="117"/>
        <v>-4194.2623100000001</v>
      </c>
      <c r="T64" s="156">
        <f t="shared" si="117"/>
        <v>-5210.0764399999998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-23875.9031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outlineLevel="1" x14ac:dyDescent="0.3">
      <c r="C65" s="164" t="s">
        <v>60</v>
      </c>
      <c r="D65" s="156">
        <v>-2966.4051000000004</v>
      </c>
      <c r="E65" s="156">
        <v>-4654.3885300000002</v>
      </c>
      <c r="F65" s="156">
        <v>-3983.9673600000006</v>
      </c>
      <c r="G65" s="156">
        <v>-3275.8738699999994</v>
      </c>
      <c r="H65" s="156">
        <v>-3675.8760799999995</v>
      </c>
      <c r="I65" s="156">
        <v>-2518.28271</v>
      </c>
      <c r="J65" s="156">
        <v>-4903.9837299999999</v>
      </c>
      <c r="K65" s="156">
        <v>-3489.3498100000015</v>
      </c>
      <c r="L65" s="156">
        <v>-8819.5651500000022</v>
      </c>
      <c r="M65" s="156">
        <v>-3688.81259</v>
      </c>
      <c r="N65" s="156">
        <v>-4850.1861400000007</v>
      </c>
      <c r="O65" s="156">
        <v>-6555.6202999999996</v>
      </c>
      <c r="P65" s="156">
        <f ca="1">SUMIF($D$4:$O$4,"&lt;"&amp;MONTH(TODAY()),$D65:$O65)</f>
        <v>-18556.51094</v>
      </c>
      <c r="Q65" s="157">
        <v>-7506.0830200000019</v>
      </c>
      <c r="R65" s="156">
        <v>-6965.4813299999978</v>
      </c>
      <c r="S65" s="156">
        <v>-4194.2623100000001</v>
      </c>
      <c r="T65" s="156">
        <v>-5210.0764399999998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-23875.9031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outlineLevel="1" x14ac:dyDescent="0.3">
      <c r="C66" s="164" t="s">
        <v>30</v>
      </c>
      <c r="D66" s="151">
        <f>IFERROR(D65/D$11,"")</f>
        <v>-5.1786118766496456E-2</v>
      </c>
      <c r="E66" s="151">
        <f t="shared" ref="E66:P66" si="118">IFERROR(E65/E$11,"")</f>
        <v>-9.5830771613234236E-2</v>
      </c>
      <c r="F66" s="151">
        <f t="shared" si="118"/>
        <v>-5.9725558262661169E-2</v>
      </c>
      <c r="G66" s="151">
        <f t="shared" si="118"/>
        <v>-6.2667161572657518E-2</v>
      </c>
      <c r="H66" s="151">
        <f t="shared" si="118"/>
        <v>-7.8297963167166792E-2</v>
      </c>
      <c r="I66" s="151">
        <f t="shared" si="118"/>
        <v>-3.9275193763720045E-2</v>
      </c>
      <c r="J66" s="151">
        <f t="shared" si="118"/>
        <v>-9.0138111686749942E-2</v>
      </c>
      <c r="K66" s="151">
        <f t="shared" si="118"/>
        <v>-6.1613085263999737E-2</v>
      </c>
      <c r="L66" s="151">
        <f t="shared" si="118"/>
        <v>-0.12613341729782476</v>
      </c>
      <c r="M66" s="151">
        <f t="shared" si="118"/>
        <v>-6.2307998668469408E-2</v>
      </c>
      <c r="N66" s="151">
        <f t="shared" si="118"/>
        <v>-8.6576045402322999E-2</v>
      </c>
      <c r="O66" s="151">
        <f t="shared" si="118"/>
        <v>-0.10440722593859909</v>
      </c>
      <c r="P66" s="151">
        <f t="shared" ca="1" si="118"/>
        <v>-6.827852047724331E-2</v>
      </c>
      <c r="Q66" s="152">
        <f>IFERROR(Q65/Q$11,"")</f>
        <v>-0.10501732550685168</v>
      </c>
      <c r="R66" s="151">
        <f t="shared" ref="R66:AO66" si="119">IFERROR(R65/R$11,"")</f>
        <v>-9.6345205106622964E-2</v>
      </c>
      <c r="S66" s="151">
        <f t="shared" si="119"/>
        <v>-5.3639356787802912E-2</v>
      </c>
      <c r="T66" s="151">
        <f t="shared" si="119"/>
        <v>-7.2803568100883842E-2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-8.1340849500532345E-2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x14ac:dyDescent="0.3">
      <c r="C67" s="150" t="s">
        <v>61</v>
      </c>
      <c r="D67" s="151">
        <f>IFERROR(D68/D$11,"")</f>
        <v>-3.7806030857696384E-2</v>
      </c>
      <c r="E67" s="151">
        <f t="shared" ref="E67:AO67" si="122">IFERROR(E68/E$11,"")</f>
        <v>-4.0975806459387046E-2</v>
      </c>
      <c r="F67" s="151">
        <f t="shared" si="122"/>
        <v>-3.2918213810975365E-2</v>
      </c>
      <c r="G67" s="151">
        <f t="shared" si="122"/>
        <v>-4.4731864342439608E-2</v>
      </c>
      <c r="H67" s="151">
        <f t="shared" si="122"/>
        <v>-5.500844638889716E-2</v>
      </c>
      <c r="I67" s="151">
        <f t="shared" si="122"/>
        <v>-4.0484667022839475E-2</v>
      </c>
      <c r="J67" s="151">
        <f t="shared" si="122"/>
        <v>-4.9563503771825425E-2</v>
      </c>
      <c r="K67" s="151">
        <f t="shared" si="122"/>
        <v>-5.0556056725431356E-2</v>
      </c>
      <c r="L67" s="151">
        <f t="shared" si="122"/>
        <v>-3.7897826961507883E-2</v>
      </c>
      <c r="M67" s="151">
        <f t="shared" si="122"/>
        <v>-4.2863749199075443E-2</v>
      </c>
      <c r="N67" s="151">
        <f t="shared" si="122"/>
        <v>-4.9410369616012098E-2</v>
      </c>
      <c r="O67" s="151">
        <f t="shared" si="122"/>
        <v>-4.2252427929597408E-2</v>
      </c>
      <c r="P67" s="151">
        <f t="shared" ca="1" si="122"/>
        <v>-4.1476549100723382E-2</v>
      </c>
      <c r="Q67" s="152">
        <f t="shared" si="122"/>
        <v>-3.7815780457112758E-2</v>
      </c>
      <c r="R67" s="151">
        <f t="shared" si="122"/>
        <v>-4.0071494168059975E-2</v>
      </c>
      <c r="S67" s="151">
        <f t="shared" si="122"/>
        <v>-4.7114659128249768E-2</v>
      </c>
      <c r="T67" s="151">
        <f t="shared" si="122"/>
        <v>-4.4790579407704707E-2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-4.2548997147321903E-2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5.8715065265099731E-5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outlineLevel="1" x14ac:dyDescent="0.3">
      <c r="C68" s="167" t="s">
        <v>62</v>
      </c>
      <c r="D68" s="168">
        <f>+D69+D71</f>
        <v>-2165.5996900000005</v>
      </c>
      <c r="E68" s="168">
        <f t="shared" ref="E68:O68" si="123">+E69+E71</f>
        <v>-1990.1470099999999</v>
      </c>
      <c r="F68" s="168">
        <f t="shared" si="123"/>
        <v>-2195.7951200000002</v>
      </c>
      <c r="G68" s="168">
        <f t="shared" si="123"/>
        <v>-2338.3210899999999</v>
      </c>
      <c r="H68" s="168">
        <f t="shared" si="123"/>
        <v>-2582.4967099999999</v>
      </c>
      <c r="I68" s="168">
        <f t="shared" si="123"/>
        <v>-2595.8328200000001</v>
      </c>
      <c r="J68" s="168">
        <f t="shared" si="123"/>
        <v>-2696.5132899999999</v>
      </c>
      <c r="K68" s="168">
        <f t="shared" si="123"/>
        <v>-2863.15425</v>
      </c>
      <c r="L68" s="168">
        <f t="shared" si="123"/>
        <v>-2649.9111899999998</v>
      </c>
      <c r="M68" s="168">
        <f t="shared" si="123"/>
        <v>-2537.6571400000003</v>
      </c>
      <c r="N68" s="168">
        <f t="shared" si="123"/>
        <v>-2768.0808099999999</v>
      </c>
      <c r="O68" s="168">
        <f t="shared" si="123"/>
        <v>-2652.98567</v>
      </c>
      <c r="P68" s="168">
        <f ca="1">SUMIF($D$4:$O$4,"&lt;"&amp;MONTH(TODAY()),$D68:$O68)</f>
        <v>-11272.359619999999</v>
      </c>
      <c r="Q68" s="169">
        <f>+Q69+Q71</f>
        <v>-2702.8719900000001</v>
      </c>
      <c r="R68" s="168">
        <f t="shared" ref="R68:AB68" si="124">+R69+R71</f>
        <v>-2897.0538199999996</v>
      </c>
      <c r="S68" s="168">
        <f t="shared" si="124"/>
        <v>-3684.0717500000001</v>
      </c>
      <c r="T68" s="168">
        <f t="shared" si="124"/>
        <v>-3205.36958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-12489.36714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outlineLevel="1" x14ac:dyDescent="0.3">
      <c r="C69" s="171" t="s">
        <v>63</v>
      </c>
      <c r="D69" s="156">
        <v>-2165.5996900000005</v>
      </c>
      <c r="E69" s="156">
        <v>-1990.1470099999999</v>
      </c>
      <c r="F69" s="156">
        <v>-2195.7951200000002</v>
      </c>
      <c r="G69" s="156">
        <v>-2338.3210899999999</v>
      </c>
      <c r="H69" s="156">
        <v>-2582.4967099999999</v>
      </c>
      <c r="I69" s="156">
        <v>-2595.8328200000001</v>
      </c>
      <c r="J69" s="156">
        <v>-2696.5132899999999</v>
      </c>
      <c r="K69" s="156">
        <v>-2863.15425</v>
      </c>
      <c r="L69" s="156">
        <v>-2649.9111899999998</v>
      </c>
      <c r="M69" s="156">
        <v>-2537.6571400000003</v>
      </c>
      <c r="N69" s="156">
        <v>-2768.0808099999999</v>
      </c>
      <c r="O69" s="156">
        <v>-2652.98567</v>
      </c>
      <c r="P69" s="156">
        <f ca="1">SUMIF($D$4:$O$4,"&lt;"&amp;MONTH(TODAY()),$D69:$O69)</f>
        <v>-11272.359619999999</v>
      </c>
      <c r="Q69" s="157">
        <v>-2702.8719900000001</v>
      </c>
      <c r="R69" s="156">
        <v>-2897.0538199999996</v>
      </c>
      <c r="S69" s="156">
        <v>-3684.0717500000001</v>
      </c>
      <c r="T69" s="156">
        <v>-3205.36958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-12489.36714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outlineLevel="1" x14ac:dyDescent="0.3">
      <c r="C70" s="164" t="s">
        <v>30</v>
      </c>
      <c r="D70" s="154">
        <f>IFERROR(D69/D$11,"")</f>
        <v>-3.7806030857696384E-2</v>
      </c>
      <c r="E70" s="154">
        <f t="shared" ref="E70:P70" si="126">IFERROR(E69/E$11,"")</f>
        <v>-4.0975806459387046E-2</v>
      </c>
      <c r="F70" s="154">
        <f t="shared" si="126"/>
        <v>-3.2918213810975365E-2</v>
      </c>
      <c r="G70" s="154">
        <f t="shared" si="126"/>
        <v>-4.4731864342439608E-2</v>
      </c>
      <c r="H70" s="154">
        <f t="shared" si="126"/>
        <v>-5.500844638889716E-2</v>
      </c>
      <c r="I70" s="154">
        <f t="shared" si="126"/>
        <v>-4.0484667022839475E-2</v>
      </c>
      <c r="J70" s="154">
        <f t="shared" si="126"/>
        <v>-4.9563503771825425E-2</v>
      </c>
      <c r="K70" s="154">
        <f t="shared" si="126"/>
        <v>-5.0556056725431356E-2</v>
      </c>
      <c r="L70" s="154">
        <f t="shared" si="126"/>
        <v>-3.7897826961507883E-2</v>
      </c>
      <c r="M70" s="154">
        <f t="shared" si="126"/>
        <v>-4.2863749199075443E-2</v>
      </c>
      <c r="N70" s="154">
        <f t="shared" si="126"/>
        <v>-4.9410369616012098E-2</v>
      </c>
      <c r="O70" s="154">
        <f t="shared" si="126"/>
        <v>-4.2252427929597408E-2</v>
      </c>
      <c r="P70" s="154">
        <f t="shared" ca="1" si="126"/>
        <v>-4.1476549100723382E-2</v>
      </c>
      <c r="Q70" s="172">
        <f>IFERROR(Q69/Q$11,"")</f>
        <v>-3.7815780457112758E-2</v>
      </c>
      <c r="R70" s="154">
        <f t="shared" ref="R70:AO70" si="127">IFERROR(R69/R$11,"")</f>
        <v>-4.0071494168059975E-2</v>
      </c>
      <c r="S70" s="154">
        <f t="shared" si="127"/>
        <v>-4.7114659128249768E-2</v>
      </c>
      <c r="T70" s="154">
        <f t="shared" si="127"/>
        <v>-4.4790579407704707E-2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-4.2548997147321903E-2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0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0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0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0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x14ac:dyDescent="0.3">
      <c r="C73" s="175" t="s">
        <v>65</v>
      </c>
      <c r="D73" s="176">
        <f t="shared" ref="D73:O73" si="134">+D75+D77+D79+D81+D83</f>
        <v>-611.2625700000001</v>
      </c>
      <c r="E73" s="176">
        <f t="shared" si="134"/>
        <v>-1154.8737700000001</v>
      </c>
      <c r="F73" s="176">
        <f t="shared" si="134"/>
        <v>-737.95676000000014</v>
      </c>
      <c r="G73" s="176">
        <f t="shared" si="134"/>
        <v>-1236.1037599999997</v>
      </c>
      <c r="H73" s="176">
        <f t="shared" si="134"/>
        <v>-965.9408699999999</v>
      </c>
      <c r="I73" s="176">
        <f t="shared" si="134"/>
        <v>-1481.02386</v>
      </c>
      <c r="J73" s="176">
        <f t="shared" si="134"/>
        <v>-953.12578000000008</v>
      </c>
      <c r="K73" s="176">
        <f t="shared" si="134"/>
        <v>-1228.67039</v>
      </c>
      <c r="L73" s="176">
        <f t="shared" si="134"/>
        <v>-781.6781400000001</v>
      </c>
      <c r="M73" s="176">
        <f t="shared" si="134"/>
        <v>-1233.5884600000002</v>
      </c>
      <c r="N73" s="176">
        <f t="shared" si="134"/>
        <v>-892.55039999999997</v>
      </c>
      <c r="O73" s="176">
        <f t="shared" si="134"/>
        <v>-939.99890000000016</v>
      </c>
      <c r="P73" s="176">
        <f ca="1">SUMIF($D$4:$O$4,"&lt;"&amp;MONTH(TODAY()),$D73:$O73)</f>
        <v>-4706.1377300000004</v>
      </c>
      <c r="Q73" s="177">
        <f t="shared" ref="Q73:AB73" si="135">+Q75+Q77+Q79+Q81+Q83</f>
        <v>-885.9438100000001</v>
      </c>
      <c r="R73" s="176">
        <f t="shared" si="135"/>
        <v>-1049.9625900000001</v>
      </c>
      <c r="S73" s="176">
        <f t="shared" si="135"/>
        <v>-1242.3420099999998</v>
      </c>
      <c r="T73" s="176">
        <f t="shared" si="135"/>
        <v>-929.92065000000002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-4108.1690600000002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-0.24770016879489132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-1.0671137279103874E-2</v>
      </c>
      <c r="E74" s="182">
        <f t="shared" si="137"/>
        <v>-2.3778084657445821E-2</v>
      </c>
      <c r="F74" s="182">
        <f t="shared" si="137"/>
        <v>-1.1063062390326579E-2</v>
      </c>
      <c r="G74" s="182">
        <f t="shared" si="137"/>
        <v>-2.3646549629973836E-2</v>
      </c>
      <c r="H74" s="182">
        <f t="shared" si="137"/>
        <v>-2.0575014231959923E-2</v>
      </c>
      <c r="I74" s="182">
        <f t="shared" si="137"/>
        <v>-2.3098081418425252E-2</v>
      </c>
      <c r="J74" s="182">
        <f t="shared" si="137"/>
        <v>-1.7519013671189455E-2</v>
      </c>
      <c r="K74" s="182">
        <f t="shared" si="137"/>
        <v>-2.1695209028189059E-2</v>
      </c>
      <c r="L74" s="182">
        <f t="shared" si="137"/>
        <v>-1.1179205930034712E-2</v>
      </c>
      <c r="M74" s="182">
        <f t="shared" si="137"/>
        <v>-2.0836631367905638E-2</v>
      </c>
      <c r="N74" s="182">
        <f t="shared" si="137"/>
        <v>-1.593206564114703E-2</v>
      </c>
      <c r="O74" s="182">
        <f t="shared" si="137"/>
        <v>-1.4970769056642077E-2</v>
      </c>
      <c r="P74" s="182">
        <f t="shared" ca="1" si="137"/>
        <v>-1.731619281262E-2</v>
      </c>
      <c r="Q74" s="183">
        <f t="shared" si="137"/>
        <v>-1.2395206558153729E-2</v>
      </c>
      <c r="R74" s="182">
        <f t="shared" si="137"/>
        <v>-1.4522881663919572E-2</v>
      </c>
      <c r="S74" s="182">
        <f t="shared" si="137"/>
        <v>-1.5887996839870085E-2</v>
      </c>
      <c r="T74" s="182">
        <f t="shared" si="137"/>
        <v>-1.2994347040845559E-2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-1.3995783105360461E-2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-1.0652202589128277E-2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outlineLevel="1" x14ac:dyDescent="0.3">
      <c r="C75" s="187" t="s">
        <v>66</v>
      </c>
      <c r="D75" s="188">
        <v>-371.91182000000009</v>
      </c>
      <c r="E75" s="188">
        <v>-674.85672999999997</v>
      </c>
      <c r="F75" s="188">
        <v>-308.09540000000004</v>
      </c>
      <c r="G75" s="188">
        <v>-718.74870999999996</v>
      </c>
      <c r="H75" s="188">
        <v>-312.24331999999998</v>
      </c>
      <c r="I75" s="188">
        <v>-998.77989999999988</v>
      </c>
      <c r="J75" s="188">
        <v>-426.2780800000001</v>
      </c>
      <c r="K75" s="188">
        <v>-559.15092000000004</v>
      </c>
      <c r="L75" s="188">
        <v>-356.19511</v>
      </c>
      <c r="M75" s="188">
        <v>-508.60980000000006</v>
      </c>
      <c r="N75" s="188">
        <v>-436.98649</v>
      </c>
      <c r="O75" s="188">
        <v>-482.83085000000005</v>
      </c>
      <c r="P75" s="188">
        <f ca="1">SUMIF($D$4:$O$4,"&lt;"&amp;MONTH(TODAY()),$D75:$O75)</f>
        <v>-2385.8559799999998</v>
      </c>
      <c r="Q75" s="189">
        <v>-586.06431000000009</v>
      </c>
      <c r="R75" s="188">
        <v>-387.63771000000003</v>
      </c>
      <c r="S75" s="188">
        <v>-434.64509000000004</v>
      </c>
      <c r="T75" s="188">
        <v>-489.60588999999999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-1897.9530000000002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outlineLevel="1" x14ac:dyDescent="0.3">
      <c r="C76" s="187" t="s">
        <v>30</v>
      </c>
      <c r="D76" s="190">
        <f>IFERROR(D75/D$11,"")</f>
        <v>-6.4926633524139557E-3</v>
      </c>
      <c r="E76" s="190">
        <f t="shared" ref="E76:P76" si="139">IFERROR(E75/E$11,"")</f>
        <v>-1.3894852298521816E-2</v>
      </c>
      <c r="F76" s="190">
        <f t="shared" si="139"/>
        <v>-4.6188053516477345E-3</v>
      </c>
      <c r="G76" s="190">
        <f t="shared" si="139"/>
        <v>-1.3749595780288441E-2</v>
      </c>
      <c r="H76" s="190">
        <f t="shared" si="139"/>
        <v>-6.6509358412740281E-3</v>
      </c>
      <c r="I76" s="190">
        <f t="shared" si="139"/>
        <v>-1.5576993775972407E-2</v>
      </c>
      <c r="J76" s="190">
        <f t="shared" si="139"/>
        <v>-7.8352423866327424E-3</v>
      </c>
      <c r="K76" s="190">
        <f t="shared" si="139"/>
        <v>-9.8731899022196003E-3</v>
      </c>
      <c r="L76" s="190">
        <f t="shared" si="139"/>
        <v>-5.0941407750783024E-3</v>
      </c>
      <c r="M76" s="190">
        <f t="shared" si="139"/>
        <v>-8.5909646987976946E-3</v>
      </c>
      <c r="N76" s="190">
        <f t="shared" si="139"/>
        <v>-7.8002289203774272E-3</v>
      </c>
      <c r="O76" s="190">
        <f t="shared" si="139"/>
        <v>-7.689742135626107E-3</v>
      </c>
      <c r="P76" s="190">
        <f t="shared" ca="1" si="139"/>
        <v>-8.7787363105546936E-3</v>
      </c>
      <c r="Q76" s="191">
        <f>IFERROR(Q75/Q$11,"")</f>
        <v>-8.1996037410226267E-3</v>
      </c>
      <c r="R76" s="190">
        <f t="shared" ref="R76:AO76" si="140">IFERROR(R75/R$11,"")</f>
        <v>-5.3617306410914814E-3</v>
      </c>
      <c r="S76" s="190">
        <f t="shared" si="140"/>
        <v>-5.5585658061945847E-3</v>
      </c>
      <c r="T76" s="190">
        <f t="shared" si="140"/>
        <v>-6.8415609954484355E-3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-6.4659798913358751E-3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outlineLevel="1" x14ac:dyDescent="0.3">
      <c r="C77" s="187" t="s">
        <v>67</v>
      </c>
      <c r="D77" s="188">
        <v>-62.650340000000007</v>
      </c>
      <c r="E77" s="188">
        <v>-84.45689999999999</v>
      </c>
      <c r="F77" s="188">
        <v>-107.36292</v>
      </c>
      <c r="G77" s="188">
        <v>-85.497529999999998</v>
      </c>
      <c r="H77" s="188">
        <v>-98.242610000000013</v>
      </c>
      <c r="I77" s="188">
        <v>-92.154200000000003</v>
      </c>
      <c r="J77" s="188">
        <v>-33.3703</v>
      </c>
      <c r="K77" s="188">
        <v>-104.18808</v>
      </c>
      <c r="L77" s="188">
        <v>-87.833190000000002</v>
      </c>
      <c r="M77" s="188">
        <v>-78.654219999999995</v>
      </c>
      <c r="N77" s="188">
        <v>-97.93471000000001</v>
      </c>
      <c r="O77" s="188">
        <v>-120.39272</v>
      </c>
      <c r="P77" s="188">
        <f ca="1">SUMIF($D$4:$O$4,"&lt;"&amp;MONTH(TODAY()),$D77:$O77)</f>
        <v>-438.21030000000002</v>
      </c>
      <c r="Q77" s="189">
        <v>-93.995500000000007</v>
      </c>
      <c r="R77" s="188">
        <v>-114.33445</v>
      </c>
      <c r="S77" s="188">
        <v>-96.992220000000003</v>
      </c>
      <c r="T77" s="188">
        <v>-80.482079999999996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-385.80425000000002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outlineLevel="1" x14ac:dyDescent="0.3">
      <c r="C78" s="187" t="s">
        <v>30</v>
      </c>
      <c r="D78" s="190">
        <f>IFERROR(D77/D$11,"")</f>
        <v>-1.0937204591515109E-3</v>
      </c>
      <c r="E78" s="190">
        <f t="shared" ref="E78:P78" si="143">IFERROR(E77/E$11,"")</f>
        <v>-1.7389115332539205E-3</v>
      </c>
      <c r="F78" s="190">
        <f t="shared" si="143"/>
        <v>-1.6095288325126814E-3</v>
      </c>
      <c r="G78" s="190">
        <f t="shared" si="143"/>
        <v>-1.6355597740315727E-3</v>
      </c>
      <c r="H78" s="190">
        <f t="shared" si="143"/>
        <v>-2.0926157715377429E-3</v>
      </c>
      <c r="I78" s="190">
        <f t="shared" si="143"/>
        <v>-1.4372389751032401E-3</v>
      </c>
      <c r="J78" s="190">
        <f t="shared" si="143"/>
        <v>-6.133657846414493E-4</v>
      </c>
      <c r="K78" s="190">
        <f t="shared" si="143"/>
        <v>-1.8396977678005928E-3</v>
      </c>
      <c r="L78" s="190">
        <f t="shared" si="143"/>
        <v>-1.2561504131379003E-3</v>
      </c>
      <c r="M78" s="190">
        <f t="shared" si="143"/>
        <v>-1.32855408494187E-3</v>
      </c>
      <c r="N78" s="190">
        <f t="shared" si="143"/>
        <v>-1.7481390723332808E-3</v>
      </c>
      <c r="O78" s="190">
        <f t="shared" si="143"/>
        <v>-1.9174188472145801E-3</v>
      </c>
      <c r="P78" s="190">
        <f t="shared" ca="1" si="143"/>
        <v>-1.6123909844168655E-3</v>
      </c>
      <c r="Q78" s="191">
        <f>IFERROR(Q77/Q$11,"")</f>
        <v>-1.3150875088081926E-3</v>
      </c>
      <c r="R78" s="190">
        <f t="shared" ref="R78:AO78" si="144">IFERROR(R77/R$11,"")</f>
        <v>-1.5814522377024206E-3</v>
      </c>
      <c r="S78" s="190">
        <f t="shared" si="144"/>
        <v>-1.240408899037379E-3</v>
      </c>
      <c r="T78" s="190">
        <f t="shared" si="144"/>
        <v>-1.124625072138247E-3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-1.3143647511249851E-3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outlineLevel="1" x14ac:dyDescent="0.3">
      <c r="C79" s="187" t="s">
        <v>68</v>
      </c>
      <c r="D79" s="188">
        <v>-72.417940000000002</v>
      </c>
      <c r="E79" s="188">
        <v>-295.2518</v>
      </c>
      <c r="F79" s="188">
        <v>-215.09494000000001</v>
      </c>
      <c r="G79" s="188">
        <v>-312.2058199999999</v>
      </c>
      <c r="H79" s="188">
        <v>-447.29039</v>
      </c>
      <c r="I79" s="188">
        <v>-275.73802999999992</v>
      </c>
      <c r="J79" s="188">
        <v>-379.38936000000001</v>
      </c>
      <c r="K79" s="188">
        <v>-436.01774999999998</v>
      </c>
      <c r="L79" s="188">
        <v>-219.73838000000003</v>
      </c>
      <c r="M79" s="188">
        <v>-402.24661000000003</v>
      </c>
      <c r="N79" s="188">
        <v>-237.89171999999999</v>
      </c>
      <c r="O79" s="188">
        <v>-223.70964999999998</v>
      </c>
      <c r="P79" s="188">
        <f ca="1">SUMIF($D$4:$O$4,"&lt;"&amp;MONTH(TODAY()),$D79:$O79)</f>
        <v>-1342.26089</v>
      </c>
      <c r="Q79" s="189">
        <v>-98.361750000000015</v>
      </c>
      <c r="R79" s="188">
        <v>-411.86637999999999</v>
      </c>
      <c r="S79" s="188">
        <v>-318.68925000000002</v>
      </c>
      <c r="T79" s="188">
        <v>-220.90770999999995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-1049.82509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outlineLevel="1" x14ac:dyDescent="0.3">
      <c r="C80" s="187" t="s">
        <v>30</v>
      </c>
      <c r="D80" s="190">
        <f>IFERROR(D79/D$11,"")</f>
        <v>-1.2642386711326156E-3</v>
      </c>
      <c r="E80" s="190">
        <f t="shared" ref="E80:P80" si="147">IFERROR(E79/E$11,"")</f>
        <v>-6.0790386603578866E-3</v>
      </c>
      <c r="F80" s="190">
        <f t="shared" si="147"/>
        <v>-3.2245910194840569E-3</v>
      </c>
      <c r="G80" s="190">
        <f t="shared" si="147"/>
        <v>-5.9724682152869409E-3</v>
      </c>
      <c r="H80" s="190">
        <f t="shared" si="147"/>
        <v>-9.5275046598544948E-3</v>
      </c>
      <c r="I80" s="190">
        <f t="shared" si="147"/>
        <v>-4.3004165152992092E-3</v>
      </c>
      <c r="J80" s="190">
        <f t="shared" si="147"/>
        <v>-6.9734000737487322E-3</v>
      </c>
      <c r="K80" s="190">
        <f t="shared" si="147"/>
        <v>-7.6989697995820333E-3</v>
      </c>
      <c r="L80" s="190">
        <f t="shared" si="147"/>
        <v>-3.1425985646115432E-3</v>
      </c>
      <c r="M80" s="190">
        <f t="shared" si="147"/>
        <v>-6.7943764094223974E-3</v>
      </c>
      <c r="N80" s="190">
        <f t="shared" si="147"/>
        <v>-4.246378130047748E-3</v>
      </c>
      <c r="O80" s="190">
        <f t="shared" si="147"/>
        <v>-3.5628823670881193E-3</v>
      </c>
      <c r="P80" s="190">
        <f t="shared" ca="1" si="147"/>
        <v>-4.9388372609483573E-3</v>
      </c>
      <c r="Q80" s="191">
        <f>IFERROR(Q79/Q$11,"")</f>
        <v>-1.3761755485051331E-3</v>
      </c>
      <c r="R80" s="190">
        <f t="shared" ref="R80:AO80" si="148">IFERROR(R79/R$11,"")</f>
        <v>-5.6968569690534687E-3</v>
      </c>
      <c r="S80" s="190">
        <f t="shared" si="148"/>
        <v>-4.0756359811905327E-3</v>
      </c>
      <c r="T80" s="190">
        <f t="shared" si="148"/>
        <v>-3.0868778403173092E-3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-3.5765627080121981E-3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outlineLevel="1" x14ac:dyDescent="0.3">
      <c r="C81" s="187" t="s">
        <v>69</v>
      </c>
      <c r="D81" s="188">
        <v>-104.28247000000002</v>
      </c>
      <c r="E81" s="188">
        <v>-100.30834000000002</v>
      </c>
      <c r="F81" s="188">
        <v>-107.40349999999999</v>
      </c>
      <c r="G81" s="188">
        <v>-117.49652999999999</v>
      </c>
      <c r="H81" s="188">
        <v>-103.50939</v>
      </c>
      <c r="I81" s="188">
        <v>-106.26800999999999</v>
      </c>
      <c r="J81" s="188">
        <v>-112.95555</v>
      </c>
      <c r="K81" s="188">
        <v>-116.32624</v>
      </c>
      <c r="L81" s="188">
        <v>-113.18236</v>
      </c>
      <c r="M81" s="188">
        <v>-216.91657000000001</v>
      </c>
      <c r="N81" s="188">
        <v>-114.38748</v>
      </c>
      <c r="O81" s="188">
        <v>-105.05744</v>
      </c>
      <c r="P81" s="188">
        <f ca="1">SUMIF($D$4:$O$4,"&lt;"&amp;MONTH(TODAY()),$D81:$O81)</f>
        <v>-533.0002300000001</v>
      </c>
      <c r="Q81" s="189">
        <v>-101.90185000000001</v>
      </c>
      <c r="R81" s="188">
        <v>-122.76312000000001</v>
      </c>
      <c r="S81" s="188">
        <v>-386.10771999999997</v>
      </c>
      <c r="T81" s="188">
        <v>-119.33447000000001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-730.10716000000002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outlineLevel="1" x14ac:dyDescent="0.3">
      <c r="C82" s="187" t="s">
        <v>30</v>
      </c>
      <c r="D82" s="190">
        <f>IFERROR(D81/D$11,"")</f>
        <v>-1.8205147964057923E-3</v>
      </c>
      <c r="E82" s="190">
        <f t="shared" ref="E82:P82" si="151">IFERROR(E81/E$11,"")</f>
        <v>-2.0652821653121961E-3</v>
      </c>
      <c r="F82" s="190">
        <f t="shared" si="151"/>
        <v>-1.6101371866821036E-3</v>
      </c>
      <c r="G82" s="190">
        <f t="shared" si="151"/>
        <v>-2.2476976592925423E-3</v>
      </c>
      <c r="H82" s="190">
        <f t="shared" si="151"/>
        <v>-2.2048007683860508E-3</v>
      </c>
      <c r="I82" s="190">
        <f t="shared" si="151"/>
        <v>-1.6573582731840854E-3</v>
      </c>
      <c r="J82" s="190">
        <f t="shared" si="151"/>
        <v>-2.0761895924027193E-3</v>
      </c>
      <c r="K82" s="190">
        <f t="shared" si="151"/>
        <v>-2.0540269488086931E-3</v>
      </c>
      <c r="L82" s="190">
        <f t="shared" si="151"/>
        <v>-1.6186827356939053E-3</v>
      </c>
      <c r="M82" s="190">
        <f t="shared" si="151"/>
        <v>-3.6639533792983915E-3</v>
      </c>
      <c r="N82" s="190">
        <f t="shared" si="151"/>
        <v>-2.0418217726252694E-3</v>
      </c>
      <c r="O82" s="190">
        <f t="shared" si="151"/>
        <v>-1.6731835238552207E-3</v>
      </c>
      <c r="P82" s="190">
        <f t="shared" ca="1" si="151"/>
        <v>-1.9611697067460896E-3</v>
      </c>
      <c r="Q82" s="191">
        <f>IFERROR(Q81/Q$11,"")</f>
        <v>-1.4257049545929978E-3</v>
      </c>
      <c r="R82" s="190">
        <f t="shared" ref="R82:AO82" si="152">IFERROR(R81/R$11,"")</f>
        <v>-1.6980359885522761E-3</v>
      </c>
      <c r="S82" s="190">
        <f t="shared" si="152"/>
        <v>-4.9378336930016916E-3</v>
      </c>
      <c r="T82" s="190">
        <f t="shared" si="152"/>
        <v>-1.6675331568509349E-3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-2.487342002188855E-3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-2.15517</v>
      </c>
      <c r="H83" s="188">
        <v>-4.6551599999999995</v>
      </c>
      <c r="I83" s="188">
        <v>-8.0837199999999996</v>
      </c>
      <c r="J83" s="188">
        <v>-1.1324900000000002</v>
      </c>
      <c r="K83" s="188">
        <v>-12.987399999999999</v>
      </c>
      <c r="L83" s="188">
        <v>-4.7291000000000007</v>
      </c>
      <c r="M83" s="188">
        <v>-27.161260000000002</v>
      </c>
      <c r="N83" s="188">
        <v>-5.35</v>
      </c>
      <c r="O83" s="188">
        <v>-8.0082400000000025</v>
      </c>
      <c r="P83" s="188">
        <f ca="1">SUMIF($D$4:$O$4,"&lt;"&amp;MONTH(TODAY()),$D83:$O83)</f>
        <v>-6.8103299999999996</v>
      </c>
      <c r="Q83" s="189">
        <v>-5.620400000000001</v>
      </c>
      <c r="R83" s="188">
        <v>-13.360930000000002</v>
      </c>
      <c r="S83" s="188">
        <v>-5.9077299999999999</v>
      </c>
      <c r="T83" s="188">
        <v>-19.590499999999999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-44.479560000000006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-4.1228201074342437E-5</v>
      </c>
      <c r="H84" s="190">
        <f t="shared" si="155"/>
        <v>-9.9157190907607579E-5</v>
      </c>
      <c r="I84" s="190">
        <f t="shared" si="155"/>
        <v>-1.2607387886630846E-4</v>
      </c>
      <c r="J84" s="190">
        <f t="shared" si="155"/>
        <v>-2.0815833763813785E-5</v>
      </c>
      <c r="K84" s="190">
        <f t="shared" si="155"/>
        <v>-2.2932460977813794E-4</v>
      </c>
      <c r="L84" s="190">
        <f t="shared" si="155"/>
        <v>-6.7633441513059532E-5</v>
      </c>
      <c r="M84" s="190">
        <f t="shared" si="155"/>
        <v>-4.5878279544528215E-4</v>
      </c>
      <c r="N84" s="190">
        <f t="shared" si="155"/>
        <v>-9.5497745763305477E-5</v>
      </c>
      <c r="O84" s="190">
        <f t="shared" si="155"/>
        <v>-1.2754218285804735E-4</v>
      </c>
      <c r="P84" s="190">
        <f t="shared" ca="1" si="155"/>
        <v>-2.505854995399175E-5</v>
      </c>
      <c r="Q84" s="191">
        <f>IFERROR(Q83/Q$11,"")</f>
        <v>-7.863480522477742E-5</v>
      </c>
      <c r="R84" s="190">
        <f t="shared" ref="R84:AO84" si="156">IFERROR(R83/R$11,"")</f>
        <v>-1.8480582751992424E-4</v>
      </c>
      <c r="S84" s="190">
        <f t="shared" si="156"/>
        <v>-7.5552460445900657E-5</v>
      </c>
      <c r="T84" s="190">
        <f t="shared" si="156"/>
        <v>-2.7374997609063193E-4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-1.5153375269854816E-4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x14ac:dyDescent="0.3">
      <c r="C85" s="195" t="s">
        <v>71</v>
      </c>
      <c r="D85" s="176">
        <f>D87+D89+D91+D97+D99</f>
        <v>-466.61491000000001</v>
      </c>
      <c r="E85" s="176">
        <f t="shared" ref="E85:AB85" si="159">E87+E89+E91+E97+E99</f>
        <v>-529.25441000000012</v>
      </c>
      <c r="F85" s="176">
        <f t="shared" si="159"/>
        <v>-583.27963</v>
      </c>
      <c r="G85" s="176">
        <f t="shared" si="159"/>
        <v>-723.96301999999991</v>
      </c>
      <c r="H85" s="176">
        <f t="shared" si="159"/>
        <v>-521.53495999999996</v>
      </c>
      <c r="I85" s="176">
        <f t="shared" si="159"/>
        <v>-516.97191000000009</v>
      </c>
      <c r="J85" s="176">
        <f t="shared" si="159"/>
        <v>-746.09297000000015</v>
      </c>
      <c r="K85" s="176">
        <f t="shared" si="159"/>
        <v>-593.16746999999998</v>
      </c>
      <c r="L85" s="176">
        <f t="shared" si="159"/>
        <v>-573.80880999999999</v>
      </c>
      <c r="M85" s="176">
        <f t="shared" si="159"/>
        <v>60.572800000000186</v>
      </c>
      <c r="N85" s="176">
        <f t="shared" si="159"/>
        <v>-602.50306999999998</v>
      </c>
      <c r="O85" s="176">
        <f t="shared" si="159"/>
        <v>-350.10035000000005</v>
      </c>
      <c r="P85" s="176">
        <f t="shared" ca="1" si="159"/>
        <v>-2824.6469299999994</v>
      </c>
      <c r="Q85" s="177">
        <f>Q87+Q89+Q91+Q97+Q99+Q93+Q95</f>
        <v>-903.16132999999991</v>
      </c>
      <c r="R85" s="176">
        <f t="shared" ref="R85:T85" si="160">R87+R89+R91+R97+R99+R93+R95</f>
        <v>437.60675000000015</v>
      </c>
      <c r="S85" s="176">
        <f t="shared" si="160"/>
        <v>684.27215000000001</v>
      </c>
      <c r="T85" s="176">
        <f t="shared" si="160"/>
        <v>-103.20991000000002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115.50766000000023</v>
      </c>
      <c r="AD85" s="176">
        <v>-1056.8316699500001</v>
      </c>
      <c r="AE85" s="176">
        <v>-1056.8316699500001</v>
      </c>
      <c r="AF85" s="176">
        <v>-1056.8316699500001</v>
      </c>
      <c r="AG85" s="176">
        <v>-1056.8316699500001</v>
      </c>
      <c r="AH85" s="176">
        <v>-1056.8316699500001</v>
      </c>
      <c r="AI85" s="176">
        <v>-1056.8316699500001</v>
      </c>
      <c r="AJ85" s="176">
        <v>-1056.8316699500001</v>
      </c>
      <c r="AK85" s="176">
        <v>-1056.8316699500001</v>
      </c>
      <c r="AL85" s="176">
        <v>-1056.8316699500001</v>
      </c>
      <c r="AM85" s="176">
        <v>-1056.8316699500001</v>
      </c>
      <c r="AN85" s="176">
        <v>-1056.8316699500001</v>
      </c>
      <c r="AO85" s="178">
        <v>-1056.8316699500001</v>
      </c>
      <c r="AP85" s="5"/>
      <c r="AQ85" s="179">
        <v>-1056.8316699500001</v>
      </c>
      <c r="AR85" s="178">
        <f ca="1">SUMIF($AD$4:$AO$4,"&lt;"&amp;MONTH(TODAY()),$AD85:$AO85)</f>
        <v>-5284.1583497500005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-0.8574375939809743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-0.90234025632021131</v>
      </c>
      <c r="AV85" s="45">
        <f ca="1">IFERROR(($AC85/$AR85)-1,"")</f>
        <v>-1.0218592351619185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-8.1459457939436711E-3</v>
      </c>
      <c r="E86" s="196">
        <f t="shared" si="162"/>
        <v>-1.0896997137883339E-2</v>
      </c>
      <c r="F86" s="196">
        <f t="shared" si="162"/>
        <v>-8.7442236286264258E-3</v>
      </c>
      <c r="G86" s="196">
        <f t="shared" si="162"/>
        <v>-1.3849345044218411E-2</v>
      </c>
      <c r="H86" s="196">
        <f t="shared" si="162"/>
        <v>-1.1108950410665043E-2</v>
      </c>
      <c r="I86" s="196">
        <f t="shared" si="162"/>
        <v>-8.062705531441481E-3</v>
      </c>
      <c r="J86" s="196">
        <f t="shared" si="162"/>
        <v>-1.3713628584685167E-2</v>
      </c>
      <c r="K86" s="196">
        <f t="shared" si="162"/>
        <v>-1.0473836071179399E-2</v>
      </c>
      <c r="L86" s="196">
        <f t="shared" si="162"/>
        <v>-8.2063531307887926E-3</v>
      </c>
      <c r="M86" s="196">
        <f t="shared" si="162"/>
        <v>1.0231395197405448E-3</v>
      </c>
      <c r="N86" s="196">
        <f t="shared" si="162"/>
        <v>-1.075470747672356E-2</v>
      </c>
      <c r="O86" s="196">
        <f t="shared" si="162"/>
        <v>-5.5758272552229159E-3</v>
      </c>
      <c r="P86" s="196">
        <f t="shared" ca="1" si="162"/>
        <v>-1.0393263791592248E-2</v>
      </c>
      <c r="Q86" s="197">
        <f t="shared" si="162"/>
        <v>-1.2636096233560051E-2</v>
      </c>
      <c r="R86" s="196">
        <f t="shared" si="162"/>
        <v>6.0528928421939663E-3</v>
      </c>
      <c r="S86" s="196">
        <f t="shared" si="162"/>
        <v>8.7509829574314336E-3</v>
      </c>
      <c r="T86" s="196">
        <f t="shared" si="162"/>
        <v>-1.4422148691874267E-3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3.9351354161839766E-4</v>
      </c>
      <c r="AD86" s="185">
        <f t="shared" si="162"/>
        <v>-1.7214569620103558E-2</v>
      </c>
      <c r="AE86" s="185">
        <f t="shared" si="162"/>
        <v>-1.7173516950224101E-2</v>
      </c>
      <c r="AF86" s="185">
        <f t="shared" si="162"/>
        <v>-1.6965044741984306E-2</v>
      </c>
      <c r="AG86" s="185">
        <f t="shared" si="162"/>
        <v>-1.6905041006859262E-2</v>
      </c>
      <c r="AH86" s="185">
        <f t="shared" si="162"/>
        <v>-1.6886927023770777E-2</v>
      </c>
      <c r="AI86" s="185">
        <f t="shared" si="162"/>
        <v>-1.6596965740173282E-2</v>
      </c>
      <c r="AJ86" s="185">
        <f t="shared" si="162"/>
        <v>-1.6327676828195088E-2</v>
      </c>
      <c r="AK86" s="185">
        <f t="shared" si="162"/>
        <v>-1.5916912166971144E-2</v>
      </c>
      <c r="AL86" s="185">
        <f t="shared" si="162"/>
        <v>-1.5792297056365246E-2</v>
      </c>
      <c r="AM86" s="185">
        <f t="shared" si="162"/>
        <v>-1.5384247359095491E-2</v>
      </c>
      <c r="AN86" s="185">
        <f t="shared" si="162"/>
        <v>-1.5278656019765184E-2</v>
      </c>
      <c r="AO86" s="186">
        <f t="shared" si="162"/>
        <v>-1.5229902089092943E-2</v>
      </c>
      <c r="AP86" s="5"/>
      <c r="AQ86" s="146">
        <f>IFERROR(AQ85/AQ$11,"")</f>
        <v>-1.6905041006859262E-2</v>
      </c>
      <c r="AR86" s="147">
        <f ca="1">IFERROR(AR85/AR$11,"")</f>
        <v>-1.7027907565478846E-2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-1.2407130175030985E-2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-1.5462826137671835E-2</v>
      </c>
      <c r="AV86" s="45">
        <f ca="1">IF($AR86&lt;&gt;0,IFERROR(($AR86-$AC86),""),"")</f>
        <v>-1.7421421107097244E-2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outlineLevel="1" x14ac:dyDescent="0.3">
      <c r="C87" s="187" t="s">
        <v>72</v>
      </c>
      <c r="D87" s="176">
        <v>-37.072699999999998</v>
      </c>
      <c r="E87" s="176">
        <v>-43.447260000000007</v>
      </c>
      <c r="F87" s="176">
        <v>-38.28013</v>
      </c>
      <c r="G87" s="176">
        <v>-36.351030000000002</v>
      </c>
      <c r="H87" s="176">
        <v>-39.904380000000003</v>
      </c>
      <c r="I87" s="176">
        <v>-42.971630000000005</v>
      </c>
      <c r="J87" s="176">
        <v>-39.434129999999996</v>
      </c>
      <c r="K87" s="176">
        <v>-43.596749999999993</v>
      </c>
      <c r="L87" s="176">
        <v>-8.5839599999999994</v>
      </c>
      <c r="M87" s="176">
        <v>-25.41404</v>
      </c>
      <c r="N87" s="176">
        <v>-40.985060000000004</v>
      </c>
      <c r="O87" s="176">
        <v>-46.82515999999999</v>
      </c>
      <c r="P87" s="176">
        <f ca="1">SUMIF($D$4:$O$4,"&lt;"&amp;MONTH(TODAY()),$D87:$O87)</f>
        <v>-195.05549999999999</v>
      </c>
      <c r="Q87" s="177">
        <v>-120.94105</v>
      </c>
      <c r="R87" s="176">
        <v>-17.947669999999999</v>
      </c>
      <c r="S87" s="176">
        <v>-22.901119999999999</v>
      </c>
      <c r="T87" s="176">
        <v>-20.364850000000001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-182.15468999999999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outlineLevel="1" x14ac:dyDescent="0.3">
      <c r="C88" s="187" t="s">
        <v>30</v>
      </c>
      <c r="D88" s="185">
        <f t="shared" ref="D88:AO88" si="164">IFERROR(D87/D$11,"")</f>
        <v>-6.4719793166303986E-4</v>
      </c>
      <c r="E88" s="185">
        <f t="shared" si="164"/>
        <v>-8.945502558379689E-4</v>
      </c>
      <c r="F88" s="185">
        <f t="shared" si="164"/>
        <v>-5.738757193576113E-4</v>
      </c>
      <c r="G88" s="185">
        <f t="shared" si="164"/>
        <v>-6.953918132209776E-4</v>
      </c>
      <c r="H88" s="185">
        <f t="shared" si="164"/>
        <v>-8.499828632549082E-4</v>
      </c>
      <c r="I88" s="185">
        <f t="shared" si="164"/>
        <v>-6.7018650761132594E-4</v>
      </c>
      <c r="J88" s="185">
        <f t="shared" si="164"/>
        <v>-7.2482255446019105E-4</v>
      </c>
      <c r="K88" s="185">
        <f t="shared" si="164"/>
        <v>-7.6980825117768258E-4</v>
      </c>
      <c r="L88" s="185">
        <f t="shared" si="164"/>
        <v>-1.2276389939109815E-4</v>
      </c>
      <c r="M88" s="185">
        <f t="shared" si="164"/>
        <v>-4.2927037680719589E-4</v>
      </c>
      <c r="N88" s="185">
        <f t="shared" si="164"/>
        <v>-7.3158520373342454E-4</v>
      </c>
      <c r="O88" s="185">
        <f t="shared" si="164"/>
        <v>-7.4575476247931141E-4</v>
      </c>
      <c r="P88" s="185">
        <f t="shared" ca="1" si="164"/>
        <v>-7.1770501437534424E-4</v>
      </c>
      <c r="Q88" s="199">
        <f t="shared" si="164"/>
        <v>-1.6920816864333618E-3</v>
      </c>
      <c r="R88" s="185">
        <f t="shared" si="164"/>
        <v>-2.4824873765557623E-4</v>
      </c>
      <c r="S88" s="185">
        <f t="shared" si="164"/>
        <v>-2.9287661470087908E-4</v>
      </c>
      <c r="T88" s="185">
        <f t="shared" si="164"/>
        <v>-2.8457043978404359E-4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-6.2056782367767797E-4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outlineLevel="1" x14ac:dyDescent="0.3">
      <c r="C89" s="187" t="s">
        <v>73</v>
      </c>
      <c r="D89" s="176">
        <v>-4.7084299999999999</v>
      </c>
      <c r="E89" s="176">
        <v>-4.7084299999999999</v>
      </c>
      <c r="F89" s="176">
        <v>-12.144629999999999</v>
      </c>
      <c r="G89" s="176">
        <v>-6.5674800000000007</v>
      </c>
      <c r="H89" s="176">
        <v>-6.5674800000000007</v>
      </c>
      <c r="I89" s="176">
        <v>-6.5674800000000007</v>
      </c>
      <c r="J89" s="176">
        <v>-13.270479999999999</v>
      </c>
      <c r="K89" s="176">
        <v>-6.5674800000000007</v>
      </c>
      <c r="L89" s="176">
        <v>-16.737939999999998</v>
      </c>
      <c r="M89" s="176">
        <v>-20.162839999999999</v>
      </c>
      <c r="N89" s="176">
        <v>0</v>
      </c>
      <c r="O89" s="176">
        <v>-21.2</v>
      </c>
      <c r="P89" s="176">
        <f ca="1">SUMIF($D$4:$O$4,"&lt;"&amp;MONTH(TODAY()),$D89:$O89)</f>
        <v>-34.696449999999999</v>
      </c>
      <c r="Q89" s="177">
        <v>-15.336</v>
      </c>
      <c r="R89" s="176">
        <v>-263.77328</v>
      </c>
      <c r="S89" s="176">
        <v>-3.7538800000000001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-282.86315999999999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outlineLevel="1" x14ac:dyDescent="0.3">
      <c r="C90" s="187" t="s">
        <v>30</v>
      </c>
      <c r="D90" s="185">
        <f t="shared" ref="D90:AO90" si="166">IFERROR(D89/D$11,"")</f>
        <v>-8.2197578201215638E-5</v>
      </c>
      <c r="E90" s="185">
        <f t="shared" si="166"/>
        <v>-9.6943449623639491E-5</v>
      </c>
      <c r="F90" s="185">
        <f t="shared" si="166"/>
        <v>-1.820659511235209E-4</v>
      </c>
      <c r="G90" s="185">
        <f t="shared" si="166"/>
        <v>-1.2563527981167264E-4</v>
      </c>
      <c r="H90" s="185">
        <f t="shared" si="166"/>
        <v>-1.3989054471637811E-4</v>
      </c>
      <c r="I90" s="185">
        <f t="shared" si="166"/>
        <v>-1.0242656573667861E-4</v>
      </c>
      <c r="J90" s="185">
        <f t="shared" si="166"/>
        <v>-2.4391924489047627E-4</v>
      </c>
      <c r="K90" s="185">
        <f t="shared" si="166"/>
        <v>-1.1596507293420743E-4</v>
      </c>
      <c r="L90" s="185">
        <f t="shared" si="166"/>
        <v>-2.3937842000361576E-4</v>
      </c>
      <c r="M90" s="185">
        <f t="shared" si="166"/>
        <v>-3.4057198006704961E-4</v>
      </c>
      <c r="N90" s="185">
        <f t="shared" si="166"/>
        <v>0</v>
      </c>
      <c r="O90" s="185">
        <f t="shared" si="166"/>
        <v>-3.376390163869468E-4</v>
      </c>
      <c r="P90" s="185">
        <f t="shared" ca="1" si="166"/>
        <v>-1.2766528575725068E-4</v>
      </c>
      <c r="Q90" s="199">
        <f t="shared" si="166"/>
        <v>-2.1456539978065376E-4</v>
      </c>
      <c r="R90" s="185">
        <f t="shared" si="166"/>
        <v>-3.6484615433240559E-3</v>
      </c>
      <c r="S90" s="185">
        <f t="shared" si="166"/>
        <v>-4.8007419130301751E-5</v>
      </c>
      <c r="T90" s="185">
        <f t="shared" si="166"/>
        <v>0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-9.6366322272454694E-4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outlineLevel="1" x14ac:dyDescent="0.3">
      <c r="C91" s="187" t="s">
        <v>74</v>
      </c>
      <c r="D91" s="176">
        <f>+D93+D95</f>
        <v>-376.19650000000001</v>
      </c>
      <c r="E91" s="176">
        <f t="shared" ref="E91:O91" si="168">+E93+E95</f>
        <v>-415.94762000000003</v>
      </c>
      <c r="F91" s="176">
        <f t="shared" si="168"/>
        <v>-415.71696999999995</v>
      </c>
      <c r="G91" s="176">
        <f t="shared" si="168"/>
        <v>-653.14753999999994</v>
      </c>
      <c r="H91" s="176">
        <f t="shared" si="168"/>
        <v>-406.31082999999995</v>
      </c>
      <c r="I91" s="176">
        <f t="shared" si="168"/>
        <v>-407.56354000000005</v>
      </c>
      <c r="J91" s="176">
        <f t="shared" si="168"/>
        <v>-579.43229000000008</v>
      </c>
      <c r="K91" s="176">
        <f t="shared" si="168"/>
        <v>-473.19115999999997</v>
      </c>
      <c r="L91" s="176">
        <f t="shared" si="168"/>
        <v>-481.28157000000004</v>
      </c>
      <c r="M91" s="176">
        <f t="shared" si="168"/>
        <v>-511.36970999999994</v>
      </c>
      <c r="N91" s="176">
        <f t="shared" si="168"/>
        <v>-493.28611000000001</v>
      </c>
      <c r="O91" s="176">
        <f t="shared" si="168"/>
        <v>-211.29261</v>
      </c>
      <c r="P91" s="176">
        <f ca="1">SUMIF($D$4:$O$4,"&lt;"&amp;MONTH(TODAY()),$D91:$O91)</f>
        <v>-2267.3194599999997</v>
      </c>
      <c r="Q91" s="177">
        <f>+Q93+Q95</f>
        <v>-346.04698999999999</v>
      </c>
      <c r="R91" s="176">
        <f t="shared" ref="R91:AB91" si="169">+R93+R95</f>
        <v>418.54014000000006</v>
      </c>
      <c r="S91" s="176">
        <f t="shared" si="169"/>
        <v>346.04698999999999</v>
      </c>
      <c r="T91" s="176">
        <f t="shared" si="169"/>
        <v>-7.0620000000000003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411.47814000000005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outlineLevel="1" x14ac:dyDescent="0.3">
      <c r="C92" s="187" t="s">
        <v>30</v>
      </c>
      <c r="D92" s="185">
        <f t="shared" ref="D92:AO92" si="171">IFERROR(D91/D$11,"")</f>
        <v>-6.5674633004576084E-3</v>
      </c>
      <c r="E92" s="185">
        <f t="shared" si="171"/>
        <v>-8.5640855116339721E-3</v>
      </c>
      <c r="F92" s="185">
        <f t="shared" si="171"/>
        <v>-6.2322117298952871E-3</v>
      </c>
      <c r="G92" s="185">
        <f t="shared" si="171"/>
        <v>-1.2494651517203801E-2</v>
      </c>
      <c r="H92" s="185">
        <f t="shared" si="171"/>
        <v>-8.6546199353273543E-3</v>
      </c>
      <c r="I92" s="185">
        <f t="shared" si="171"/>
        <v>-6.3563701330926689E-3</v>
      </c>
      <c r="J92" s="185">
        <f t="shared" si="171"/>
        <v>-1.0650307045559731E-2</v>
      </c>
      <c r="K92" s="185">
        <f t="shared" si="171"/>
        <v>-8.3553581253726257E-3</v>
      </c>
      <c r="L92" s="185">
        <f t="shared" si="171"/>
        <v>-6.883070545327539E-3</v>
      </c>
      <c r="M92" s="185">
        <f t="shared" si="171"/>
        <v>-8.6375825370341146E-3</v>
      </c>
      <c r="N92" s="185">
        <f t="shared" si="171"/>
        <v>-8.8051797236168121E-3</v>
      </c>
      <c r="O92" s="185">
        <f t="shared" si="171"/>
        <v>-3.3651240099165452E-3</v>
      </c>
      <c r="P92" s="185">
        <f t="shared" ca="1" si="171"/>
        <v>-8.3425822170243736E-3</v>
      </c>
      <c r="Q92" s="199">
        <f t="shared" si="171"/>
        <v>-4.8415304350705457E-3</v>
      </c>
      <c r="R92" s="185">
        <f t="shared" si="171"/>
        <v>5.7891671405362463E-3</v>
      </c>
      <c r="S92" s="185">
        <f t="shared" si="171"/>
        <v>4.4255071786283356E-3</v>
      </c>
      <c r="T92" s="185">
        <f t="shared" si="171"/>
        <v>-9.8681622784106728E-5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1.4018310142370693E-3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-0.84870000000000001</v>
      </c>
      <c r="N93" s="176">
        <v>-12.178420000000001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-7.0620000000000003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-7.0620000000000003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-1.4335452718114364E-5</v>
      </c>
      <c r="N94" s="185">
        <f t="shared" si="173"/>
        <v>-2.1738535644088877E-4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-9.8681622784106728E-5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-2.4058946661278731E-5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outlineLevel="1" x14ac:dyDescent="0.3">
      <c r="C95" s="187" t="s">
        <v>76</v>
      </c>
      <c r="D95" s="176">
        <v>-376.19650000000001</v>
      </c>
      <c r="E95" s="176">
        <v>-415.94762000000003</v>
      </c>
      <c r="F95" s="176">
        <v>-415.71696999999995</v>
      </c>
      <c r="G95" s="176">
        <v>-653.14753999999994</v>
      </c>
      <c r="H95" s="176">
        <v>-406.31082999999995</v>
      </c>
      <c r="I95" s="176">
        <v>-407.56354000000005</v>
      </c>
      <c r="J95" s="176">
        <v>-579.43229000000008</v>
      </c>
      <c r="K95" s="176">
        <v>-473.19115999999997</v>
      </c>
      <c r="L95" s="176">
        <v>-481.28157000000004</v>
      </c>
      <c r="M95" s="176">
        <v>-510.52100999999993</v>
      </c>
      <c r="N95" s="176">
        <v>-481.10768999999999</v>
      </c>
      <c r="O95" s="176">
        <v>-211.29261</v>
      </c>
      <c r="P95" s="176">
        <f ca="1">SUMIF($D$4:$O$4,"&lt;"&amp;MONTH(TODAY()),$D95:$O95)</f>
        <v>-2267.3194599999997</v>
      </c>
      <c r="Q95" s="177">
        <v>-346.04698999999999</v>
      </c>
      <c r="R95" s="176">
        <v>418.54014000000006</v>
      </c>
      <c r="S95" s="176">
        <v>346.04698999999999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418.54014000000006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outlineLevel="1" x14ac:dyDescent="0.3">
      <c r="C96" s="187" t="s">
        <v>30</v>
      </c>
      <c r="D96" s="185">
        <f t="shared" ref="D96:AO96" si="175">IFERROR(D95/D$11,"")</f>
        <v>-6.5674633004576084E-3</v>
      </c>
      <c r="E96" s="185">
        <f t="shared" si="175"/>
        <v>-8.5640855116339721E-3</v>
      </c>
      <c r="F96" s="185">
        <f t="shared" si="175"/>
        <v>-6.2322117298952871E-3</v>
      </c>
      <c r="G96" s="185">
        <f t="shared" si="175"/>
        <v>-1.2494651517203801E-2</v>
      </c>
      <c r="H96" s="185">
        <f t="shared" si="175"/>
        <v>-8.6546199353273543E-3</v>
      </c>
      <c r="I96" s="185">
        <f t="shared" si="175"/>
        <v>-6.3563701330926689E-3</v>
      </c>
      <c r="J96" s="185">
        <f t="shared" si="175"/>
        <v>-1.0650307045559731E-2</v>
      </c>
      <c r="K96" s="185">
        <f t="shared" si="175"/>
        <v>-8.3553581253726257E-3</v>
      </c>
      <c r="L96" s="185">
        <f t="shared" si="175"/>
        <v>-6.883070545327539E-3</v>
      </c>
      <c r="M96" s="185">
        <f t="shared" si="175"/>
        <v>-8.6232470843160009E-3</v>
      </c>
      <c r="N96" s="185">
        <f t="shared" si="175"/>
        <v>-8.5877943671759226E-3</v>
      </c>
      <c r="O96" s="185">
        <f t="shared" si="175"/>
        <v>-3.3651240099165452E-3</v>
      </c>
      <c r="P96" s="185">
        <f t="shared" ca="1" si="175"/>
        <v>-8.3425822170243736E-3</v>
      </c>
      <c r="Q96" s="199">
        <f t="shared" si="175"/>
        <v>-4.8415304350705457E-3</v>
      </c>
      <c r="R96" s="185">
        <f t="shared" si="175"/>
        <v>5.7891671405362463E-3</v>
      </c>
      <c r="S96" s="185">
        <f t="shared" si="175"/>
        <v>4.4255071786283356E-3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1.4258899608983479E-3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outlineLevel="1" x14ac:dyDescent="0.3">
      <c r="C97" s="187" t="s">
        <v>77</v>
      </c>
      <c r="D97" s="176">
        <v>-38.913999999999994</v>
      </c>
      <c r="E97" s="176">
        <v>-57.979200000000006</v>
      </c>
      <c r="F97" s="176">
        <v>-107.36400000000003</v>
      </c>
      <c r="G97" s="176">
        <v>-17.103999999999999</v>
      </c>
      <c r="H97" s="176">
        <v>-51.398000000000017</v>
      </c>
      <c r="I97" s="176">
        <v>-53.786000000000016</v>
      </c>
      <c r="J97" s="176">
        <v>-101.12516000000001</v>
      </c>
      <c r="K97" s="176">
        <v>-53.942000000000014</v>
      </c>
      <c r="L97" s="176">
        <v>-55.784000000000013</v>
      </c>
      <c r="M97" s="176">
        <v>637.56215000000009</v>
      </c>
      <c r="N97" s="176">
        <v>-53.682000000000016</v>
      </c>
      <c r="O97" s="176">
        <v>-53.604000000000013</v>
      </c>
      <c r="P97" s="176">
        <f ca="1">SUMIF($D$4:$O$4,"&lt;"&amp;MONTH(TODAY()),$D97:$O97)</f>
        <v>-272.75920000000008</v>
      </c>
      <c r="Q97" s="177">
        <v>-60.714000000000006</v>
      </c>
      <c r="R97" s="176">
        <v>-108.45886999999996</v>
      </c>
      <c r="S97" s="176">
        <v>32.791820000000008</v>
      </c>
      <c r="T97" s="176">
        <v>-51.590000000000018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-187.97104999999999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outlineLevel="1" x14ac:dyDescent="0.3">
      <c r="C98" s="187" t="s">
        <v>30</v>
      </c>
      <c r="D98" s="185">
        <f t="shared" ref="D98:AO98" si="177">IFERROR(D97/D$11,"")</f>
        <v>-6.7934248956066131E-4</v>
      </c>
      <c r="E98" s="185">
        <f t="shared" si="177"/>
        <v>-1.1937532583937574E-3</v>
      </c>
      <c r="F98" s="185">
        <f t="shared" si="177"/>
        <v>-1.6095450233087137E-3</v>
      </c>
      <c r="G98" s="185">
        <f t="shared" si="177"/>
        <v>-3.2719792460713217E-4</v>
      </c>
      <c r="H98" s="185">
        <f t="shared" si="177"/>
        <v>-1.0948026057684842E-3</v>
      </c>
      <c r="I98" s="185">
        <f t="shared" si="177"/>
        <v>-8.3884766527084925E-4</v>
      </c>
      <c r="J98" s="185">
        <f t="shared" si="177"/>
        <v>-1.8587400505956529E-3</v>
      </c>
      <c r="K98" s="185">
        <f t="shared" si="177"/>
        <v>-9.5247917987066849E-4</v>
      </c>
      <c r="L98" s="185">
        <f t="shared" si="177"/>
        <v>-7.977974458912929E-4</v>
      </c>
      <c r="M98" s="185">
        <f t="shared" si="177"/>
        <v>1.0769108113802685E-2</v>
      </c>
      <c r="N98" s="185">
        <f t="shared" si="177"/>
        <v>-9.582261659936012E-4</v>
      </c>
      <c r="O98" s="185">
        <f t="shared" si="177"/>
        <v>-8.5371706766065565E-4</v>
      </c>
      <c r="P98" s="185">
        <f t="shared" ca="1" si="177"/>
        <v>-1.0036151021478885E-3</v>
      </c>
      <c r="Q98" s="199">
        <f t="shared" si="177"/>
        <v>-8.4944729279359766E-4</v>
      </c>
      <c r="R98" s="185">
        <f t="shared" si="177"/>
        <v>-1.5001823392702361E-3</v>
      </c>
      <c r="S98" s="185">
        <f t="shared" si="177"/>
        <v>4.1936626817730237E-4</v>
      </c>
      <c r="T98" s="185">
        <f t="shared" si="177"/>
        <v>-7.2089845927953387E-4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-6.4038310192786134E-4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outlineLevel="1" x14ac:dyDescent="0.3">
      <c r="C99" s="187" t="s">
        <v>78</v>
      </c>
      <c r="D99" s="176">
        <v>-9.723279999999999</v>
      </c>
      <c r="E99" s="176">
        <v>-7.1719000000000008</v>
      </c>
      <c r="F99" s="176">
        <v>-9.7738999999999994</v>
      </c>
      <c r="G99" s="176">
        <v>-10.792969999999999</v>
      </c>
      <c r="H99" s="176">
        <v>-17.354270000000003</v>
      </c>
      <c r="I99" s="176">
        <v>-6.0832600000000001</v>
      </c>
      <c r="J99" s="176">
        <v>-12.830910000000001</v>
      </c>
      <c r="K99" s="176">
        <v>-15.870079999999998</v>
      </c>
      <c r="L99" s="176">
        <v>-11.421340000000002</v>
      </c>
      <c r="M99" s="176">
        <v>-20.042760000000001</v>
      </c>
      <c r="N99" s="176">
        <v>-14.549899999999997</v>
      </c>
      <c r="O99" s="176">
        <v>-17.178579999999997</v>
      </c>
      <c r="P99" s="176">
        <f ca="1">SUMIF($D$4:$O$4,"&lt;"&amp;MONTH(TODAY()),$D99:$O99)</f>
        <v>-54.816320000000005</v>
      </c>
      <c r="Q99" s="177">
        <v>-14.076300000000002</v>
      </c>
      <c r="R99" s="176">
        <v>-9.293709999999999</v>
      </c>
      <c r="S99" s="176">
        <v>-13.958649999999999</v>
      </c>
      <c r="T99" s="176">
        <v>-17.131060000000002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-54.459720000000004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outlineLevel="1" x14ac:dyDescent="0.3">
      <c r="C100" s="187" t="s">
        <v>30</v>
      </c>
      <c r="D100" s="185">
        <f t="shared" ref="D100:AO100" si="179">IFERROR(D99/D$11,"")</f>
        <v>-1.6974449406114477E-4</v>
      </c>
      <c r="E100" s="185">
        <f t="shared" si="179"/>
        <v>-1.4766466239399972E-4</v>
      </c>
      <c r="F100" s="185">
        <f t="shared" si="179"/>
        <v>-1.4652520494129348E-4</v>
      </c>
      <c r="G100" s="185">
        <f t="shared" si="179"/>
        <v>-2.0646850937482687E-4</v>
      </c>
      <c r="H100" s="185">
        <f t="shared" si="179"/>
        <v>-3.6965446159791876E-4</v>
      </c>
      <c r="I100" s="185">
        <f t="shared" si="179"/>
        <v>-9.4874659729958448E-5</v>
      </c>
      <c r="J100" s="185">
        <f t="shared" si="179"/>
        <v>-2.3583968917911496E-4</v>
      </c>
      <c r="K100" s="185">
        <f t="shared" si="179"/>
        <v>-2.8022544182421664E-4</v>
      </c>
      <c r="L100" s="185">
        <f t="shared" si="179"/>
        <v>-1.6334282017524843E-4</v>
      </c>
      <c r="M100" s="185">
        <f t="shared" si="179"/>
        <v>-3.3854370015378089E-4</v>
      </c>
      <c r="N100" s="185">
        <f t="shared" si="179"/>
        <v>-2.5971638337972305E-4</v>
      </c>
      <c r="O100" s="185">
        <f t="shared" si="179"/>
        <v>-2.7359239877945636E-4</v>
      </c>
      <c r="P100" s="185">
        <f t="shared" ca="1" si="179"/>
        <v>-2.0169617228739243E-4</v>
      </c>
      <c r="Q100" s="199">
        <f t="shared" si="179"/>
        <v>-1.9694098441134695E-4</v>
      </c>
      <c r="R100" s="185">
        <f t="shared" si="179"/>
        <v>-1.2854881862865795E-4</v>
      </c>
      <c r="S100" s="185">
        <f t="shared" si="179"/>
        <v>-1.7851363417136041E-4</v>
      </c>
      <c r="T100" s="185">
        <f t="shared" si="179"/>
        <v>-2.3938272455563574E-4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-1.8553433852565486E-4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x14ac:dyDescent="0.3">
      <c r="C101" s="195" t="s">
        <v>79</v>
      </c>
      <c r="D101" s="176">
        <f t="shared" ref="D101:AB101" si="181">+D103+D105+D107+D109+D111+D113</f>
        <v>-660.31786999999997</v>
      </c>
      <c r="E101" s="176">
        <f t="shared" si="181"/>
        <v>-638.74267000000009</v>
      </c>
      <c r="F101" s="176">
        <f t="shared" si="181"/>
        <v>-660.16127999999992</v>
      </c>
      <c r="G101" s="176">
        <f t="shared" si="181"/>
        <v>-642.75887000000012</v>
      </c>
      <c r="H101" s="176">
        <f t="shared" si="181"/>
        <v>-726.15242000000012</v>
      </c>
      <c r="I101" s="176">
        <f t="shared" si="181"/>
        <v>-716.78839000000016</v>
      </c>
      <c r="J101" s="176">
        <f t="shared" si="181"/>
        <v>-811.27333999999996</v>
      </c>
      <c r="K101" s="176">
        <f t="shared" si="181"/>
        <v>-704.37355000000014</v>
      </c>
      <c r="L101" s="176">
        <f t="shared" si="181"/>
        <v>-743.85570000000007</v>
      </c>
      <c r="M101" s="176">
        <f t="shared" si="181"/>
        <v>-831.42325999999991</v>
      </c>
      <c r="N101" s="176">
        <f t="shared" si="181"/>
        <v>-706.19042000000013</v>
      </c>
      <c r="O101" s="176">
        <f t="shared" si="181"/>
        <v>-609.47392999999988</v>
      </c>
      <c r="P101" s="176">
        <f t="shared" ca="1" si="181"/>
        <v>-3328.1331099999998</v>
      </c>
      <c r="Q101" s="177">
        <f t="shared" si="181"/>
        <v>-782.10072000000014</v>
      </c>
      <c r="R101" s="176">
        <f t="shared" si="181"/>
        <v>-578.29216999999994</v>
      </c>
      <c r="S101" s="176">
        <f t="shared" si="181"/>
        <v>-629.79262999999992</v>
      </c>
      <c r="T101" s="176">
        <f t="shared" si="181"/>
        <v>-812.76544999999987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-2802.9509699999999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-2615.4347455751222</v>
      </c>
      <c r="AR101" s="178">
        <f t="shared" ca="1" si="183"/>
        <v>-13077.173727875612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0.26449511307405182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-0.78566079886014184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-1.1527521861211728E-2</v>
      </c>
      <c r="E102" s="196">
        <f t="shared" si="186"/>
        <v>-1.3151287765054167E-2</v>
      </c>
      <c r="F102" s="196">
        <f t="shared" si="186"/>
        <v>-9.8967931783941528E-3</v>
      </c>
      <c r="G102" s="196">
        <f t="shared" si="186"/>
        <v>-1.2295917229117487E-2</v>
      </c>
      <c r="H102" s="196">
        <f t="shared" si="186"/>
        <v>-1.5467402653820976E-2</v>
      </c>
      <c r="I102" s="196">
        <f t="shared" si="186"/>
        <v>-1.1179047845996186E-2</v>
      </c>
      <c r="J102" s="196">
        <f t="shared" si="186"/>
        <v>-1.4911682206866264E-2</v>
      </c>
      <c r="K102" s="196">
        <f t="shared" si="186"/>
        <v>-1.2437453954740114E-2</v>
      </c>
      <c r="L102" s="196">
        <f t="shared" si="186"/>
        <v>-1.0638286561947506E-2</v>
      </c>
      <c r="M102" s="196">
        <f t="shared" si="186"/>
        <v>-1.4043630060646288E-2</v>
      </c>
      <c r="N102" s="196">
        <f t="shared" si="186"/>
        <v>-1.2605531437316249E-2</v>
      </c>
      <c r="O102" s="196">
        <f t="shared" si="186"/>
        <v>-9.7067065206927743E-3</v>
      </c>
      <c r="P102" s="196">
        <f t="shared" ca="1" si="186"/>
        <v>-1.2245836808270513E-2</v>
      </c>
      <c r="Q102" s="197">
        <f t="shared" si="186"/>
        <v>-1.0942341787658919E-2</v>
      </c>
      <c r="R102" s="196">
        <f t="shared" si="186"/>
        <v>-7.9988266554156546E-3</v>
      </c>
      <c r="S102" s="196">
        <f t="shared" si="186"/>
        <v>-8.0542581951434378E-3</v>
      </c>
      <c r="T102" s="196">
        <f t="shared" si="186"/>
        <v>-1.1357266149653746E-2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-9.5491430021820266E-3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-4.1836399193831676E-2</v>
      </c>
      <c r="AR102" s="147">
        <f ca="1">IFERROR(AR101/AR$11,"")</f>
        <v>-4.2140467926459743E-2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-9.3865107946374156E-4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1.1357266149653746E-2</v>
      </c>
      <c r="AV102" s="45">
        <f ca="1">IF($AR102&lt;&gt;0,IFERROR(($AR102-$AC102),""),"")</f>
        <v>-3.2591324924277715E-2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outlineLevel="1" x14ac:dyDescent="0.3">
      <c r="C103" s="187" t="s">
        <v>80</v>
      </c>
      <c r="D103" s="176">
        <v>-351.63865999999996</v>
      </c>
      <c r="E103" s="176">
        <v>-322.90258000000011</v>
      </c>
      <c r="F103" s="176">
        <v>-373.75861999999995</v>
      </c>
      <c r="G103" s="176">
        <v>-374.13708000000003</v>
      </c>
      <c r="H103" s="176">
        <v>-436.25172000000003</v>
      </c>
      <c r="I103" s="176">
        <v>-445.9103300000001</v>
      </c>
      <c r="J103" s="176">
        <v>-498.10777999999999</v>
      </c>
      <c r="K103" s="176">
        <v>-452.43018000000012</v>
      </c>
      <c r="L103" s="176">
        <v>-507.4086200000001</v>
      </c>
      <c r="M103" s="176">
        <v>-438.7</v>
      </c>
      <c r="N103" s="176">
        <v>-462.36637000000007</v>
      </c>
      <c r="O103" s="176">
        <v>-401.46840999999989</v>
      </c>
      <c r="P103" s="176">
        <f ca="1">SUMIF($D$4:$O$4,"&lt;"&amp;MONTH(TODAY()),$D103:$O103)</f>
        <v>-1858.68866</v>
      </c>
      <c r="Q103" s="177">
        <v>-600.67250000000001</v>
      </c>
      <c r="R103" s="176">
        <v>-389.9517699999999</v>
      </c>
      <c r="S103" s="176">
        <v>-443.00345999999996</v>
      </c>
      <c r="T103" s="176">
        <v>-620.64235999999994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-2054.27009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outlineLevel="1" x14ac:dyDescent="0.3">
      <c r="C104" s="187" t="s">
        <v>30</v>
      </c>
      <c r="D104" s="185">
        <f>IFERROR(D103/D$11,"")</f>
        <v>-6.1387439664433094E-3</v>
      </c>
      <c r="E104" s="185">
        <f t="shared" ref="E104:P104" si="188">IFERROR(E103/E$11,"")</f>
        <v>-6.648349874071236E-3</v>
      </c>
      <c r="F104" s="185">
        <f t="shared" si="188"/>
        <v>-5.6031940570371117E-3</v>
      </c>
      <c r="G104" s="185">
        <f t="shared" si="188"/>
        <v>-7.157207442386143E-3</v>
      </c>
      <c r="H104" s="185">
        <f t="shared" si="188"/>
        <v>-9.292375575450075E-3</v>
      </c>
      <c r="I104" s="185">
        <f t="shared" si="188"/>
        <v>-6.9544275320837E-3</v>
      </c>
      <c r="J104" s="185">
        <f t="shared" si="188"/>
        <v>-9.1555146137646485E-3</v>
      </c>
      <c r="K104" s="185">
        <f t="shared" si="188"/>
        <v>-7.9887717695884264E-3</v>
      </c>
      <c r="L104" s="185">
        <f t="shared" si="188"/>
        <v>-7.2567277545393938E-3</v>
      </c>
      <c r="M104" s="185">
        <f t="shared" si="188"/>
        <v>-7.4101132407644295E-3</v>
      </c>
      <c r="N104" s="185">
        <f t="shared" si="188"/>
        <v>-8.2532609442546624E-3</v>
      </c>
      <c r="O104" s="185">
        <f t="shared" si="188"/>
        <v>-6.3939339180580871E-3</v>
      </c>
      <c r="P104" s="185">
        <f t="shared" ca="1" si="188"/>
        <v>-6.8390287453806188E-3</v>
      </c>
      <c r="Q104" s="199">
        <f>IFERROR(Q103/Q$11,"")</f>
        <v>-8.4039863784392769E-3</v>
      </c>
      <c r="R104" s="185">
        <f t="shared" ref="R104:AO104" si="189">IFERROR(R103/R$11,"")</f>
        <v>-5.3937382762808536E-3</v>
      </c>
      <c r="S104" s="185">
        <f t="shared" si="189"/>
        <v>-5.665458879983873E-3</v>
      </c>
      <c r="T104" s="185">
        <f t="shared" si="189"/>
        <v>-8.6726133182324795E-3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-6.9985237217743204E-3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outlineLevel="1" x14ac:dyDescent="0.3">
      <c r="C105" s="187" t="s">
        <v>81</v>
      </c>
      <c r="D105" s="176">
        <v>-66.063370000000006</v>
      </c>
      <c r="E105" s="176">
        <v>-63.524570000000004</v>
      </c>
      <c r="F105" s="176">
        <v>-63.283109999999994</v>
      </c>
      <c r="G105" s="176">
        <v>-66.36878999999999</v>
      </c>
      <c r="H105" s="176">
        <v>-69.881370000000004</v>
      </c>
      <c r="I105" s="176">
        <v>-63.45642999999999</v>
      </c>
      <c r="J105" s="176">
        <v>-115.4173</v>
      </c>
      <c r="K105" s="176">
        <v>-63.222209999999997</v>
      </c>
      <c r="L105" s="176">
        <v>-63.98492000000001</v>
      </c>
      <c r="M105" s="176">
        <v>-55.768430000000002</v>
      </c>
      <c r="N105" s="176">
        <v>-55.062209999999993</v>
      </c>
      <c r="O105" s="176">
        <v>-54.996019999999994</v>
      </c>
      <c r="P105" s="176">
        <f ca="1">SUMIF($D$4:$O$4,"&lt;"&amp;MONTH(TODAY()),$D105:$O105)</f>
        <v>-329.12120999999996</v>
      </c>
      <c r="Q105" s="177">
        <v>-55.215170000000022</v>
      </c>
      <c r="R105" s="176">
        <v>-54.530370000000012</v>
      </c>
      <c r="S105" s="176">
        <v>-55.750020000000006</v>
      </c>
      <c r="T105" s="176">
        <v>-55.855240000000009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-221.35080000000005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outlineLevel="1" x14ac:dyDescent="0.3">
      <c r="C106" s="187" t="s">
        <v>30</v>
      </c>
      <c r="D106" s="185">
        <f>IFERROR(D105/D$11,"")</f>
        <v>-1.153303547426816E-3</v>
      </c>
      <c r="E106" s="185">
        <f t="shared" ref="E106:P106" si="192">IFERROR(E105/E$11,"")</f>
        <v>-1.3079287473018312E-3</v>
      </c>
      <c r="F106" s="185">
        <f t="shared" si="192"/>
        <v>-9.4870733914531743E-4</v>
      </c>
      <c r="G106" s="185">
        <f t="shared" si="192"/>
        <v>-1.2696287620841081E-3</v>
      </c>
      <c r="H106" s="185">
        <f t="shared" si="192"/>
        <v>-1.4885074510812006E-3</v>
      </c>
      <c r="I106" s="185">
        <f t="shared" si="192"/>
        <v>-9.8966790897116446E-4</v>
      </c>
      <c r="J106" s="185">
        <f t="shared" si="192"/>
        <v>-2.1214380085194783E-3</v>
      </c>
      <c r="K106" s="185">
        <f t="shared" si="192"/>
        <v>-1.1163441980351332E-3</v>
      </c>
      <c r="L106" s="185">
        <f t="shared" si="192"/>
        <v>-9.1508328107627089E-4</v>
      </c>
      <c r="M106" s="185">
        <f t="shared" si="192"/>
        <v>-9.4198856065567417E-4</v>
      </c>
      <c r="N106" s="185">
        <f t="shared" si="192"/>
        <v>-9.828629778963992E-4</v>
      </c>
      <c r="O106" s="185">
        <f t="shared" si="192"/>
        <v>-8.7588689141494586E-4</v>
      </c>
      <c r="P106" s="185">
        <f t="shared" ca="1" si="192"/>
        <v>-1.2109986273357105E-3</v>
      </c>
      <c r="Q106" s="199">
        <f>IFERROR(Q105/Q$11,"")</f>
        <v>-7.7251336887107231E-4</v>
      </c>
      <c r="R106" s="185">
        <f t="shared" ref="R106:AO106" si="193">IFERROR(R105/R$11,"")</f>
        <v>-7.542536449796273E-4</v>
      </c>
      <c r="S106" s="185">
        <f t="shared" si="193"/>
        <v>-7.1297286451956518E-4</v>
      </c>
      <c r="T106" s="185">
        <f t="shared" si="193"/>
        <v>-7.8049925293057919E-4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-7.5410182535137022E-4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-0.31818000000000002</v>
      </c>
      <c r="M107" s="176">
        <v>0</v>
      </c>
      <c r="N107" s="176">
        <v>0</v>
      </c>
      <c r="O107" s="176">
        <v>0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-4.5504659281100583E-6</v>
      </c>
      <c r="M108" s="185">
        <f t="shared" si="196"/>
        <v>0</v>
      </c>
      <c r="N108" s="185">
        <f t="shared" si="196"/>
        <v>0</v>
      </c>
      <c r="O108" s="185">
        <f t="shared" si="196"/>
        <v>0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outlineLevel="1" x14ac:dyDescent="0.3">
      <c r="C111" s="187" t="s">
        <v>84</v>
      </c>
      <c r="D111" s="176">
        <v>-242.61583999999996</v>
      </c>
      <c r="E111" s="176">
        <v>-252.31551999999999</v>
      </c>
      <c r="F111" s="176">
        <v>-223.11955</v>
      </c>
      <c r="G111" s="176">
        <v>-202.25300000000007</v>
      </c>
      <c r="H111" s="176">
        <v>-220.01933000000002</v>
      </c>
      <c r="I111" s="176">
        <v>-207.42163000000008</v>
      </c>
      <c r="J111" s="176">
        <v>-197.74825999999996</v>
      </c>
      <c r="K111" s="176">
        <v>-188.72116000000005</v>
      </c>
      <c r="L111" s="176">
        <v>-172.14397999999997</v>
      </c>
      <c r="M111" s="176">
        <v>-336.9548299999999</v>
      </c>
      <c r="N111" s="176">
        <v>-188.76184000000006</v>
      </c>
      <c r="O111" s="176">
        <v>-153.00949999999997</v>
      </c>
      <c r="P111" s="176">
        <f ca="1">SUMIF($D$4:$O$4,"&lt;"&amp;MONTH(TODAY()),$D111:$O111)</f>
        <v>-1140.3232399999999</v>
      </c>
      <c r="Q111" s="177">
        <v>-126.21305000000004</v>
      </c>
      <c r="R111" s="176">
        <v>-133.81003000000001</v>
      </c>
      <c r="S111" s="176">
        <v>-131.03914999999998</v>
      </c>
      <c r="T111" s="176">
        <v>-136.26784999999995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-527.33007999999995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outlineLevel="1" x14ac:dyDescent="0.3">
      <c r="C112" s="187" t="s">
        <v>30</v>
      </c>
      <c r="D112" s="185">
        <f>IFERROR(D111/D$11,"")</f>
        <v>-4.2354743473416012E-3</v>
      </c>
      <c r="E112" s="185">
        <f t="shared" ref="E112:P112" si="204">IFERROR(E111/E$11,"")</f>
        <v>-5.1950091436810996E-3</v>
      </c>
      <c r="F112" s="185">
        <f t="shared" si="204"/>
        <v>-3.3448917822117247E-3</v>
      </c>
      <c r="G112" s="185">
        <f t="shared" si="204"/>
        <v>-3.869081024647236E-3</v>
      </c>
      <c r="H112" s="185">
        <f t="shared" si="204"/>
        <v>-4.6865196272896995E-3</v>
      </c>
      <c r="I112" s="185">
        <f t="shared" si="204"/>
        <v>-3.2349524049413219E-3</v>
      </c>
      <c r="J112" s="185">
        <f t="shared" si="204"/>
        <v>-3.6347295845821376E-3</v>
      </c>
      <c r="K112" s="185">
        <f t="shared" si="204"/>
        <v>-3.332337987116555E-3</v>
      </c>
      <c r="L112" s="185">
        <f t="shared" si="204"/>
        <v>-2.4619250604037313E-3</v>
      </c>
      <c r="M112" s="185">
        <f t="shared" si="204"/>
        <v>-5.6915282592261834E-3</v>
      </c>
      <c r="N112" s="185">
        <f t="shared" si="204"/>
        <v>-3.3694075151651875E-3</v>
      </c>
      <c r="O112" s="185">
        <f t="shared" si="204"/>
        <v>-2.4368857112197417E-3</v>
      </c>
      <c r="P112" s="185">
        <f t="shared" ca="1" si="204"/>
        <v>-4.1958094355541839E-3</v>
      </c>
      <c r="Q112" s="199">
        <f>IFERROR(Q111/Q$11,"")</f>
        <v>-1.7658420403485688E-3</v>
      </c>
      <c r="R112" s="185">
        <f t="shared" ref="R112:AO112" si="205">IFERROR(R111/R$11,"")</f>
        <v>-1.8508347341551739E-3</v>
      </c>
      <c r="S112" s="185">
        <f t="shared" si="205"/>
        <v>-1.6758264506399989E-3</v>
      </c>
      <c r="T112" s="185">
        <f t="shared" si="205"/>
        <v>-1.9041535784906872E-3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-1.7965174550563358E-3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-2615.4347455751222</v>
      </c>
      <c r="AE113" s="176">
        <v>-2615.4347455751222</v>
      </c>
      <c r="AF113" s="176">
        <v>-2615.4347455751222</v>
      </c>
      <c r="AG113" s="176">
        <v>-2615.4347455751222</v>
      </c>
      <c r="AH113" s="176">
        <v>-2615.4347455751222</v>
      </c>
      <c r="AI113" s="176">
        <v>-2615.4347455751222</v>
      </c>
      <c r="AJ113" s="176">
        <v>-2615.4347455751222</v>
      </c>
      <c r="AK113" s="176">
        <v>-2615.4347455751222</v>
      </c>
      <c r="AL113" s="176">
        <v>-2615.4347455751222</v>
      </c>
      <c r="AM113" s="176">
        <v>-2615.4347455751222</v>
      </c>
      <c r="AN113" s="176">
        <v>-2615.4347455751222</v>
      </c>
      <c r="AO113" s="178">
        <v>-2615.4347455751222</v>
      </c>
      <c r="AP113" s="5"/>
      <c r="AQ113" s="179">
        <v>-2615.4347455751222</v>
      </c>
      <c r="AR113" s="178">
        <f ca="1">SUMIF($AD$4:$AO$4,"&lt;"&amp;MONTH(TODAY()),$AD113:$AO113)</f>
        <v>-13077.173727875612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-4.2602417011850989E-2</v>
      </c>
      <c r="AE114" s="185">
        <f t="shared" si="209"/>
        <v>-4.2500820341109247E-2</v>
      </c>
      <c r="AF114" s="185">
        <f t="shared" si="209"/>
        <v>-4.1984895740796196E-2</v>
      </c>
      <c r="AG114" s="185">
        <f t="shared" si="209"/>
        <v>-4.1836399193831676E-2</v>
      </c>
      <c r="AH114" s="185">
        <f t="shared" si="209"/>
        <v>-4.1791570918811645E-2</v>
      </c>
      <c r="AI114" s="185">
        <f t="shared" si="209"/>
        <v>-4.1073978100999581E-2</v>
      </c>
      <c r="AJ114" s="185">
        <f t="shared" si="209"/>
        <v>-4.0407545028437318E-2</v>
      </c>
      <c r="AK114" s="185">
        <f t="shared" si="209"/>
        <v>-3.9390989414362726E-2</v>
      </c>
      <c r="AL114" s="185">
        <f t="shared" si="209"/>
        <v>-3.9082593385581933E-2</v>
      </c>
      <c r="AM114" s="185">
        <f t="shared" si="209"/>
        <v>-3.8072756732776845E-2</v>
      </c>
      <c r="AN114" s="185">
        <f t="shared" si="209"/>
        <v>-3.7811440512257675E-2</v>
      </c>
      <c r="AO114" s="186">
        <f t="shared" si="209"/>
        <v>-3.7690784850727799E-2</v>
      </c>
      <c r="AP114" s="5"/>
      <c r="AQ114" s="193">
        <f t="shared" ref="AQ114" si="211">IFERROR(AQ113/AQ$11,"")</f>
        <v>-4.1836399193831676E-2</v>
      </c>
      <c r="AR114" s="186">
        <f ca="1">IFERROR(AR113/AR$11,"")</f>
        <v>-4.2140467926459743E-2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x14ac:dyDescent="0.3">
      <c r="C115" s="195" t="s">
        <v>86</v>
      </c>
      <c r="D115" s="176">
        <v>-367.90874999999994</v>
      </c>
      <c r="E115" s="176">
        <v>-50.375790000000002</v>
      </c>
      <c r="F115" s="176">
        <v>2.0462999999999867</v>
      </c>
      <c r="G115" s="176">
        <v>-210.43841</v>
      </c>
      <c r="H115" s="176">
        <v>-228.14113999999998</v>
      </c>
      <c r="I115" s="176">
        <v>-172.21962000000005</v>
      </c>
      <c r="J115" s="176">
        <v>-108.1575</v>
      </c>
      <c r="K115" s="176">
        <v>-98.420589999999976</v>
      </c>
      <c r="L115" s="176">
        <v>-127.43482999999999</v>
      </c>
      <c r="M115" s="176">
        <v>-322.79744000000005</v>
      </c>
      <c r="N115" s="176">
        <v>-156.23191</v>
      </c>
      <c r="O115" s="176">
        <v>-61.235030000000002</v>
      </c>
      <c r="P115" s="176">
        <f ca="1">SUMIF($D$4:$O$4,"&lt;"&amp;MONTH(TODAY()),$D115:$O115)</f>
        <v>-854.81778999999995</v>
      </c>
      <c r="Q115" s="177">
        <v>-287.47451000000001</v>
      </c>
      <c r="R115" s="176">
        <v>-215.19369</v>
      </c>
      <c r="S115" s="176">
        <v>-207.09103999999999</v>
      </c>
      <c r="T115" s="176">
        <v>-254.39593000000005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-964.15517</v>
      </c>
      <c r="AD115" s="176">
        <v>-389.65076890628052</v>
      </c>
      <c r="AE115" s="176">
        <v>-389.65076890628052</v>
      </c>
      <c r="AF115" s="176">
        <v>-389.65076890628052</v>
      </c>
      <c r="AG115" s="176">
        <v>-389.65076890628052</v>
      </c>
      <c r="AH115" s="176">
        <v>-389.65076890628052</v>
      </c>
      <c r="AI115" s="176">
        <v>-389.65076890628052</v>
      </c>
      <c r="AJ115" s="176">
        <v>-389.65076890628052</v>
      </c>
      <c r="AK115" s="176">
        <v>-389.65076890628052</v>
      </c>
      <c r="AL115" s="176">
        <v>-389.65076890628052</v>
      </c>
      <c r="AM115" s="176">
        <v>-389.65076890628052</v>
      </c>
      <c r="AN115" s="176">
        <v>-389.65076890628052</v>
      </c>
      <c r="AO115" s="178">
        <v>-389.65076890628052</v>
      </c>
      <c r="AP115" s="5"/>
      <c r="AQ115" s="179">
        <v>-389.65076890628052</v>
      </c>
      <c r="AR115" s="178">
        <f ca="1">SUMIF($AD$4:$AO$4,"&lt;"&amp;MONTH(TODAY()),$AD115:$AO115)</f>
        <v>-1948.2538445314026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0.20888544063795211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-0.34711811113816182</v>
      </c>
      <c r="AV115" s="45">
        <f ca="1">IFERROR(($AC115/$AR115)-1,"")</f>
        <v>-0.50511830236788247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-6.4227796206031496E-3</v>
      </c>
      <c r="E116" s="196">
        <f t="shared" si="212"/>
        <v>-1.0372040914096721E-3</v>
      </c>
      <c r="F116" s="196">
        <f t="shared" si="212"/>
        <v>3.0677061037187496E-5</v>
      </c>
      <c r="G116" s="196">
        <f t="shared" si="212"/>
        <v>-4.0256671544448529E-3</v>
      </c>
      <c r="H116" s="196">
        <f t="shared" si="212"/>
        <v>-4.8595181632552324E-3</v>
      </c>
      <c r="I116" s="196">
        <f t="shared" si="212"/>
        <v>-2.6859410655343929E-3</v>
      </c>
      <c r="J116" s="196">
        <f t="shared" si="212"/>
        <v>-1.9879986051176512E-3</v>
      </c>
      <c r="K116" s="196">
        <f t="shared" si="212"/>
        <v>-1.7378584932999754E-3</v>
      </c>
      <c r="L116" s="196">
        <f t="shared" si="212"/>
        <v>-1.822515091990375E-3</v>
      </c>
      <c r="M116" s="196">
        <f t="shared" si="212"/>
        <v>-5.4523947668768218E-3</v>
      </c>
      <c r="N116" s="196">
        <f t="shared" si="212"/>
        <v>-2.7887467703356307E-3</v>
      </c>
      <c r="O116" s="196">
        <f t="shared" si="212"/>
        <v>-9.7525166498231976E-4</v>
      </c>
      <c r="P116" s="196">
        <f t="shared" ca="1" si="212"/>
        <v>-3.1452946174819474E-3</v>
      </c>
      <c r="Q116" s="197">
        <f t="shared" si="212"/>
        <v>-4.022045068133643E-3</v>
      </c>
      <c r="R116" s="196">
        <f t="shared" si="212"/>
        <v>-2.9765179487891967E-3</v>
      </c>
      <c r="S116" s="196">
        <f t="shared" si="212"/>
        <v>-2.6484347809226944E-3</v>
      </c>
      <c r="T116" s="196">
        <f t="shared" si="212"/>
        <v>-3.5548291138589672E-3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-3.2847009074236937E-3</v>
      </c>
      <c r="AD116" s="185">
        <f t="shared" si="212"/>
        <v>-6.3469618479368587E-3</v>
      </c>
      <c r="AE116" s="185">
        <f t="shared" si="212"/>
        <v>-6.3318258477212865E-3</v>
      </c>
      <c r="AF116" s="185">
        <f t="shared" si="212"/>
        <v>-6.2549627497029718E-3</v>
      </c>
      <c r="AG116" s="185">
        <f t="shared" si="212"/>
        <v>-6.2328395467431026E-3</v>
      </c>
      <c r="AH116" s="185">
        <f t="shared" si="212"/>
        <v>-6.226160973760218E-3</v>
      </c>
      <c r="AI116" s="185">
        <f t="shared" si="212"/>
        <v>-6.1192530902065756E-3</v>
      </c>
      <c r="AJ116" s="185">
        <f t="shared" si="212"/>
        <v>-6.0199670500605583E-3</v>
      </c>
      <c r="AK116" s="185">
        <f t="shared" si="212"/>
        <v>-5.8685193118478956E-3</v>
      </c>
      <c r="AL116" s="185">
        <f t="shared" si="212"/>
        <v>-5.8225740823041727E-3</v>
      </c>
      <c r="AM116" s="185">
        <f t="shared" si="212"/>
        <v>-5.6721273434203381E-3</v>
      </c>
      <c r="AN116" s="185">
        <f t="shared" si="212"/>
        <v>-5.633196123123122E-3</v>
      </c>
      <c r="AO116" s="186">
        <f t="shared" si="212"/>
        <v>-5.6152206904087135E-3</v>
      </c>
      <c r="AP116" s="5"/>
      <c r="AQ116" s="146">
        <f>IFERROR(AQ115/AQ$11,"")</f>
        <v>-6.2328395467431026E-3</v>
      </c>
      <c r="AR116" s="147">
        <f ca="1">IFERROR(AR115/AR$11,"")</f>
        <v>-6.2781400902452234E-3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-4.7083804058588568E-4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-2.6780104328841354E-3</v>
      </c>
      <c r="AV116" s="45">
        <f ca="1">IF($AR116&lt;&gt;0,IFERROR(($AR116-$AC116),""),"")</f>
        <v>-2.9934391828215297E-3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-2103.5801900000001</v>
      </c>
      <c r="E117" s="176">
        <f t="shared" ref="E117:AB117" si="214">+E119+E121+E123</f>
        <v>-2888.3391500000002</v>
      </c>
      <c r="F117" s="176">
        <f t="shared" si="214"/>
        <v>-2248.4650299999998</v>
      </c>
      <c r="G117" s="176">
        <f t="shared" si="214"/>
        <v>-1756.5191000000004</v>
      </c>
      <c r="H117" s="176">
        <f t="shared" si="214"/>
        <v>-2103.6965599999999</v>
      </c>
      <c r="I117" s="176">
        <f t="shared" si="214"/>
        <v>-2395.4175599999999</v>
      </c>
      <c r="J117" s="176">
        <f t="shared" si="214"/>
        <v>-2249.5570600000001</v>
      </c>
      <c r="K117" s="176">
        <f t="shared" si="214"/>
        <v>-2254.5207500000001</v>
      </c>
      <c r="L117" s="176">
        <f t="shared" si="214"/>
        <v>-2254.5207500000001</v>
      </c>
      <c r="M117" s="176">
        <f t="shared" si="214"/>
        <v>-2283.6840500000003</v>
      </c>
      <c r="N117" s="176">
        <f t="shared" si="214"/>
        <v>-2492.4034200000006</v>
      </c>
      <c r="O117" s="176">
        <f t="shared" si="214"/>
        <v>-2369.1668600000003</v>
      </c>
      <c r="P117" s="176">
        <f t="shared" ca="1" si="214"/>
        <v>-11100.600030000001</v>
      </c>
      <c r="Q117" s="177">
        <f t="shared" si="214"/>
        <v>-2344.2588999999998</v>
      </c>
      <c r="R117" s="176">
        <f t="shared" si="214"/>
        <v>-2344.2588999999998</v>
      </c>
      <c r="S117" s="176">
        <f t="shared" si="214"/>
        <v>-2371.6388999999999</v>
      </c>
      <c r="T117" s="176">
        <f t="shared" si="214"/>
        <v>-2347.1176899999996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-9407.2743899999987</v>
      </c>
      <c r="AD117" s="176">
        <v>-2615.4347455751222</v>
      </c>
      <c r="AE117" s="176">
        <v>-2615.4347455751222</v>
      </c>
      <c r="AF117" s="176">
        <v>-2615.4347455751222</v>
      </c>
      <c r="AG117" s="176">
        <v>-2615.4347455751222</v>
      </c>
      <c r="AH117" s="176">
        <v>-2615.4347455751222</v>
      </c>
      <c r="AI117" s="176">
        <v>-2615.4347455751222</v>
      </c>
      <c r="AJ117" s="176">
        <v>-2615.4347455751222</v>
      </c>
      <c r="AK117" s="176">
        <v>-2615.4347455751222</v>
      </c>
      <c r="AL117" s="176">
        <v>-2615.4347455751222</v>
      </c>
      <c r="AM117" s="176">
        <v>-2615.4347455751222</v>
      </c>
      <c r="AN117" s="176">
        <v>-2615.4347455751222</v>
      </c>
      <c r="AO117" s="178">
        <v>-2615.4347455751222</v>
      </c>
      <c r="AP117" s="5"/>
      <c r="AQ117" s="179">
        <v>-2615.4347455751222</v>
      </c>
      <c r="AR117" s="178">
        <f ca="1">SUMIF($AD$4:$AO$4,"&lt;"&amp;MONTH(TODAY()),$AD117:$AO117)</f>
        <v>-13077.173727875612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0.33623237572537579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-0.10258984898364221</v>
      </c>
      <c r="AV117" s="45">
        <f ca="1">IFERROR(($AC117/$AR117)-1,"")</f>
        <v>-0.28063398210064072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-3.6723323309479604E-2</v>
      </c>
      <c r="E118" s="201">
        <f t="shared" si="216"/>
        <v>-5.9468986665196406E-2</v>
      </c>
      <c r="F118" s="201">
        <f t="shared" si="216"/>
        <v>-3.3707813597855671E-2</v>
      </c>
      <c r="G118" s="202">
        <f t="shared" si="216"/>
        <v>-3.3602046541907613E-2</v>
      </c>
      <c r="H118" s="202">
        <f t="shared" si="216"/>
        <v>-4.4809768388540318E-2</v>
      </c>
      <c r="I118" s="202">
        <f t="shared" si="216"/>
        <v>-3.7358986121942397E-2</v>
      </c>
      <c r="J118" s="202">
        <f t="shared" si="216"/>
        <v>-4.1348184799136121E-2</v>
      </c>
      <c r="K118" s="202">
        <f t="shared" si="216"/>
        <v>-3.9809129712680365E-2</v>
      </c>
      <c r="L118" s="202">
        <f t="shared" si="216"/>
        <v>-3.2243132368760245E-2</v>
      </c>
      <c r="M118" s="202">
        <f t="shared" si="216"/>
        <v>-3.8573871476242395E-2</v>
      </c>
      <c r="N118" s="202">
        <f t="shared" si="216"/>
        <v>-4.4489515540701526E-2</v>
      </c>
      <c r="O118" s="202">
        <f t="shared" si="216"/>
        <v>-3.773222491825242E-2</v>
      </c>
      <c r="P118" s="202">
        <f t="shared" ca="1" si="216"/>
        <v>-4.0844561184412119E-2</v>
      </c>
      <c r="Q118" s="203">
        <f t="shared" si="216"/>
        <v>-3.2798438189088133E-2</v>
      </c>
      <c r="R118" s="202">
        <f t="shared" si="216"/>
        <v>-3.2425340596459025E-2</v>
      </c>
      <c r="S118" s="202">
        <f t="shared" si="216"/>
        <v>-3.0330288314498008E-2</v>
      </c>
      <c r="T118" s="202">
        <f t="shared" si="216"/>
        <v>-3.2797703556284891E-2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-3.2048868985701411E-2</v>
      </c>
      <c r="AD118" s="204">
        <f t="shared" si="216"/>
        <v>-4.2602417011850989E-2</v>
      </c>
      <c r="AE118" s="204">
        <f t="shared" si="216"/>
        <v>-4.2500820341109247E-2</v>
      </c>
      <c r="AF118" s="204">
        <f t="shared" si="216"/>
        <v>-4.1984895740796196E-2</v>
      </c>
      <c r="AG118" s="204">
        <f t="shared" si="216"/>
        <v>-4.1836399193831676E-2</v>
      </c>
      <c r="AH118" s="204">
        <f t="shared" si="216"/>
        <v>-4.1791570918811645E-2</v>
      </c>
      <c r="AI118" s="204">
        <f t="shared" si="216"/>
        <v>-4.1073978100999581E-2</v>
      </c>
      <c r="AJ118" s="204">
        <f t="shared" si="216"/>
        <v>-4.0407545028437318E-2</v>
      </c>
      <c r="AK118" s="204">
        <f t="shared" si="216"/>
        <v>-3.9390989414362726E-2</v>
      </c>
      <c r="AL118" s="204">
        <f t="shared" si="216"/>
        <v>-3.9082593385581933E-2</v>
      </c>
      <c r="AM118" s="204">
        <f t="shared" si="216"/>
        <v>-3.8072756732776845E-2</v>
      </c>
      <c r="AN118" s="204">
        <f t="shared" si="216"/>
        <v>-3.7811440512257675E-2</v>
      </c>
      <c r="AO118" s="205">
        <f t="shared" si="216"/>
        <v>-3.7690784850727799E-2</v>
      </c>
      <c r="AP118" s="56"/>
      <c r="AQ118" s="206">
        <f>IFERROR(AQ117/AQ$11,"")</f>
        <v>-4.1836399193831676E-2</v>
      </c>
      <c r="AR118" s="205">
        <f ca="1">IFERROR(AR117/AR$11,"")</f>
        <v>-4.2140467926459743E-2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-8.0434298562272188E-4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-9.0386956375467856E-3</v>
      </c>
      <c r="AV118" s="45">
        <f ca="1">IF($AR118&lt;&gt;0,IFERROR(($AR118-$AC118),""),"")</f>
        <v>-1.0091598940758333E-2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outlineLevel="1" x14ac:dyDescent="0.3">
      <c r="C119" s="164" t="s">
        <v>88</v>
      </c>
      <c r="D119" s="156">
        <v>-2103.5801900000001</v>
      </c>
      <c r="E119" s="156">
        <v>-2888.3391500000002</v>
      </c>
      <c r="F119" s="156">
        <v>-2248.4650299999998</v>
      </c>
      <c r="G119" s="156">
        <v>-1756.5191000000004</v>
      </c>
      <c r="H119" s="156">
        <v>-2103.6965599999999</v>
      </c>
      <c r="I119" s="156">
        <v>-2395.4175599999999</v>
      </c>
      <c r="J119" s="156">
        <v>-2249.5570600000001</v>
      </c>
      <c r="K119" s="156">
        <v>-2254.5207500000001</v>
      </c>
      <c r="L119" s="156">
        <v>-2254.5207500000001</v>
      </c>
      <c r="M119" s="156">
        <v>-2283.6840500000003</v>
      </c>
      <c r="N119" s="156">
        <v>-2488.4014200000006</v>
      </c>
      <c r="O119" s="156">
        <v>-2315.2248600000003</v>
      </c>
      <c r="P119" s="156">
        <f ca="1">SUMIF($D$4:$O$4,"&lt;"&amp;MONTH(TODAY()),$D119:$O119)</f>
        <v>-11100.600030000001</v>
      </c>
      <c r="Q119" s="157">
        <v>-2344.2588999999998</v>
      </c>
      <c r="R119" s="156">
        <v>-2344.2588999999998</v>
      </c>
      <c r="S119" s="156">
        <v>-2344.2588999999998</v>
      </c>
      <c r="T119" s="156">
        <v>-2347.1176899999996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-9379.8943899999995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t="15" outlineLevel="1" thickBot="1" x14ac:dyDescent="0.35">
      <c r="C120" s="164" t="s">
        <v>30</v>
      </c>
      <c r="D120" s="154">
        <f>IFERROR(D119/D$11,"")</f>
        <v>-3.6723323309479604E-2</v>
      </c>
      <c r="E120" s="154">
        <f t="shared" ref="E120:P120" si="218">IFERROR(E119/E$11,"")</f>
        <v>-5.9468986665196406E-2</v>
      </c>
      <c r="F120" s="154">
        <f t="shared" si="218"/>
        <v>-3.3707813597855671E-2</v>
      </c>
      <c r="G120" s="154">
        <f t="shared" si="218"/>
        <v>-3.3602046541907613E-2</v>
      </c>
      <c r="H120" s="154">
        <f t="shared" si="218"/>
        <v>-4.4809768388540318E-2</v>
      </c>
      <c r="I120" s="154">
        <f t="shared" si="218"/>
        <v>-3.7358986121942397E-2</v>
      </c>
      <c r="J120" s="154">
        <f t="shared" si="218"/>
        <v>-4.1348184799136121E-2</v>
      </c>
      <c r="K120" s="154">
        <f t="shared" si="218"/>
        <v>-3.9809129712680365E-2</v>
      </c>
      <c r="L120" s="154">
        <f t="shared" si="218"/>
        <v>-3.2243132368760245E-2</v>
      </c>
      <c r="M120" s="154">
        <f t="shared" si="218"/>
        <v>-3.8573871476242395E-2</v>
      </c>
      <c r="N120" s="154">
        <f t="shared" si="218"/>
        <v>-4.4418079656861384E-2</v>
      </c>
      <c r="O120" s="154">
        <f t="shared" si="218"/>
        <v>-3.6873124737972017E-2</v>
      </c>
      <c r="P120" s="154">
        <f t="shared" ca="1" si="218"/>
        <v>-4.0844561184412119E-2</v>
      </c>
      <c r="Q120" s="172">
        <f>IFERROR(Q119/Q$11,"")</f>
        <v>-3.2798438189088133E-2</v>
      </c>
      <c r="R120" s="154">
        <f t="shared" ref="R120:AO120" si="219">IFERROR(R119/R$11,"")</f>
        <v>-3.2425340596459025E-2</v>
      </c>
      <c r="S120" s="154">
        <f t="shared" si="219"/>
        <v>-2.998013243956656E-2</v>
      </c>
      <c r="T120" s="154">
        <f t="shared" si="219"/>
        <v>-3.2797703556284891E-2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-3.1955590316827751E-2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t="15" outlineLevel="1" thickBot="1" x14ac:dyDescent="0.35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-4.0019999999999998</v>
      </c>
      <c r="O123" s="156">
        <v>-53.942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-27.38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-27.38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-7.1435883840139907E-5</v>
      </c>
      <c r="O124" s="211">
        <f t="shared" si="226"/>
        <v>-8.5910018028040964E-4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-3.5015587493144739E-4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-9.3278668873663485E-5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x14ac:dyDescent="0.3">
      <c r="C125" s="216" t="s">
        <v>91</v>
      </c>
      <c r="D125" s="217">
        <f>D23+D49+D73+D85+D101+D115+D117</f>
        <v>-30994.034060000013</v>
      </c>
      <c r="E125" s="217">
        <f t="shared" ref="E125:AB125" si="230">E23+E49+E73+E85+E101+E115+E117</f>
        <v>-32763.726120000014</v>
      </c>
      <c r="F125" s="217">
        <f t="shared" si="230"/>
        <v>-36236.828430000023</v>
      </c>
      <c r="G125" s="217">
        <f t="shared" si="230"/>
        <v>-32314.827809999981</v>
      </c>
      <c r="H125" s="217">
        <f t="shared" si="230"/>
        <v>-38584.976539999996</v>
      </c>
      <c r="I125" s="217">
        <f t="shared" si="230"/>
        <v>-38189.364980000042</v>
      </c>
      <c r="J125" s="217">
        <f t="shared" si="230"/>
        <v>-33920.311280000024</v>
      </c>
      <c r="K125" s="217">
        <f t="shared" si="230"/>
        <v>-35054.828330000011</v>
      </c>
      <c r="L125" s="217">
        <f t="shared" si="230"/>
        <v>-40514.712989999978</v>
      </c>
      <c r="M125" s="217">
        <f t="shared" si="230"/>
        <v>-35153.492979999981</v>
      </c>
      <c r="N125" s="217">
        <f t="shared" si="230"/>
        <v>-33619.470549999947</v>
      </c>
      <c r="O125" s="217">
        <f t="shared" si="230"/>
        <v>-40821.541870000015</v>
      </c>
      <c r="P125" s="217">
        <f t="shared" ca="1" si="230"/>
        <v>-170894.39296000003</v>
      </c>
      <c r="Q125" s="218">
        <f t="shared" si="230"/>
        <v>-42199.768360000016</v>
      </c>
      <c r="R125" s="217">
        <f t="shared" si="230"/>
        <v>-45175.978659999972</v>
      </c>
      <c r="S125" s="217">
        <f t="shared" si="230"/>
        <v>-43645.34756000006</v>
      </c>
      <c r="T125" s="217">
        <f>T23+T49+T73+T85+T101+T115+T117</f>
        <v>-49004.727179999994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-180025.82176000008</v>
      </c>
      <c r="AD125" s="71">
        <v>-34975.307822577437</v>
      </c>
      <c r="AE125" s="71">
        <v>-35032.542128524074</v>
      </c>
      <c r="AF125" s="71">
        <v>-35327.462206827622</v>
      </c>
      <c r="AG125" s="71">
        <v>-36013.695996776361</v>
      </c>
      <c r="AH125" s="71">
        <v>-36039.848756817322</v>
      </c>
      <c r="AI125" s="71">
        <v>-36466.262423772925</v>
      </c>
      <c r="AJ125" s="71">
        <v>-36875.839653797084</v>
      </c>
      <c r="AK125" s="71">
        <v>-37527.288447338156</v>
      </c>
      <c r="AL125" s="71">
        <v>-37731.620740620878</v>
      </c>
      <c r="AM125" s="71">
        <v>-38423.86908783012</v>
      </c>
      <c r="AN125" s="71">
        <v>-38609.024886286148</v>
      </c>
      <c r="AO125" s="71">
        <v>-38695.381936044534</v>
      </c>
      <c r="AP125" s="5"/>
      <c r="AQ125" s="220">
        <v>-36013.695996776361</v>
      </c>
      <c r="AR125" s="221">
        <f ca="1">SUMIF($AD$4:$AO$4,"&lt;"&amp;MONTH(TODAY()),$AD125:$AO125)</f>
        <v>-177388.8569115228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0.51647805360841947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0.36072474162014578</v>
      </c>
      <c r="AV125" s="45">
        <f ca="1">IFERROR(($AC125/$AR125)-1,"")</f>
        <v>1.4865448114322888E-2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-0.54107941254685576</v>
      </c>
      <c r="E126" s="47">
        <f t="shared" ref="E126:P126" si="232">IFERROR(E125/E$11,"")</f>
        <v>-0.67458338184850208</v>
      </c>
      <c r="F126" s="47">
        <f t="shared" si="232"/>
        <v>-0.54324360921722581</v>
      </c>
      <c r="G126" s="48">
        <f t="shared" si="232"/>
        <v>-0.61817964180711127</v>
      </c>
      <c r="H126" s="48">
        <f t="shared" si="232"/>
        <v>-0.82187892251659223</v>
      </c>
      <c r="I126" s="48">
        <f t="shared" si="232"/>
        <v>-0.59560219483972332</v>
      </c>
      <c r="J126" s="48">
        <f t="shared" si="232"/>
        <v>-0.62347531618053842</v>
      </c>
      <c r="K126" s="48">
        <f t="shared" si="232"/>
        <v>-0.61897953613632195</v>
      </c>
      <c r="L126" s="48">
        <f t="shared" si="232"/>
        <v>-0.57942303428296216</v>
      </c>
      <c r="M126" s="48">
        <f t="shared" si="232"/>
        <v>-0.59378017731984789</v>
      </c>
      <c r="N126" s="48">
        <f t="shared" si="232"/>
        <v>-0.60010909369735155</v>
      </c>
      <c r="O126" s="48">
        <f t="shared" si="232"/>
        <v>-0.65013892662195139</v>
      </c>
      <c r="P126" s="48">
        <f t="shared" ca="1" si="232"/>
        <v>-0.62880443133376163</v>
      </c>
      <c r="Q126" s="49">
        <f>IFERROR(Q125/Q$11,"")</f>
        <v>-0.59041537355336382</v>
      </c>
      <c r="R126" s="48">
        <f t="shared" ref="R126:AO126" si="233">IFERROR(R125/R$11,"")</f>
        <v>-0.62486549366576516</v>
      </c>
      <c r="S126" s="48">
        <f t="shared" si="233"/>
        <v>-0.55816927909272951</v>
      </c>
      <c r="T126" s="48">
        <f t="shared" si="233"/>
        <v>-0.68477286918929792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-0.61331515765742195</v>
      </c>
      <c r="AD126" s="223">
        <f t="shared" si="233"/>
        <v>-0.56970744595948486</v>
      </c>
      <c r="AE126" s="223">
        <f t="shared" si="233"/>
        <v>-0.56927888627912893</v>
      </c>
      <c r="AF126" s="223">
        <f t="shared" si="233"/>
        <v>-0.56710258975106731</v>
      </c>
      <c r="AG126" s="223">
        <f t="shared" si="233"/>
        <v>-0.57607377309469854</v>
      </c>
      <c r="AH126" s="223">
        <f t="shared" si="233"/>
        <v>-0.57587439249706029</v>
      </c>
      <c r="AI126" s="223">
        <f t="shared" si="233"/>
        <v>-0.57268278887607671</v>
      </c>
      <c r="AJ126" s="223">
        <f t="shared" si="233"/>
        <v>-0.56971872603328222</v>
      </c>
      <c r="AK126" s="223">
        <f t="shared" si="233"/>
        <v>-0.56519743972957592</v>
      </c>
      <c r="AL126" s="223">
        <f t="shared" si="233"/>
        <v>-0.5638258013049402</v>
      </c>
      <c r="AM126" s="223">
        <f t="shared" si="233"/>
        <v>-0.55933439860734691</v>
      </c>
      <c r="AN126" s="223">
        <f t="shared" si="233"/>
        <v>-0.55817215481821081</v>
      </c>
      <c r="AO126" s="223">
        <f t="shared" si="233"/>
        <v>-0.5576355203415656</v>
      </c>
      <c r="AP126" s="5"/>
      <c r="AQ126" s="52">
        <f t="shared" ref="AQ126" si="235">IFERROR(AQ125/AQ$11,"")</f>
        <v>-0.57607377309469854</v>
      </c>
      <c r="AR126" s="224">
        <f ca="1">IFERROR(AR125/AR$11,"")</f>
        <v>-0.571625764920211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6.6593227382186648E-2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0.10869909609459938</v>
      </c>
      <c r="AV126" s="45">
        <f ca="1">IF($AR126&lt;&gt;0,IFERROR(($AR126-$AC126),""),"")</f>
        <v>4.1689392737210951E-2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26287.823909999963</v>
      </c>
      <c r="E127" s="40">
        <f t="shared" si="236"/>
        <v>15805.104659999975</v>
      </c>
      <c r="F127" s="40">
        <f t="shared" si="236"/>
        <v>30467.736179999963</v>
      </c>
      <c r="G127" s="40">
        <f t="shared" si="236"/>
        <v>19959.342390000034</v>
      </c>
      <c r="H127" s="40">
        <f t="shared" si="236"/>
        <v>8362.299370000037</v>
      </c>
      <c r="I127" s="40">
        <f t="shared" si="236"/>
        <v>25929.547459999965</v>
      </c>
      <c r="J127" s="40">
        <f t="shared" si="236"/>
        <v>20484.907979999989</v>
      </c>
      <c r="K127" s="40">
        <f t="shared" si="236"/>
        <v>21578.430579999971</v>
      </c>
      <c r="L127" s="40">
        <f t="shared" si="236"/>
        <v>29407.797150000006</v>
      </c>
      <c r="M127" s="40">
        <f t="shared" si="236"/>
        <v>24049.380949999984</v>
      </c>
      <c r="N127" s="40">
        <f t="shared" si="236"/>
        <v>22402.794240000047</v>
      </c>
      <c r="O127" s="40">
        <f t="shared" si="236"/>
        <v>21967.410149999996</v>
      </c>
      <c r="P127" s="40">
        <f ca="1">SUMIF($D$4:$O$4,"&lt;"&amp;MONTH(TODAY()),$D127:$O127)</f>
        <v>100882.30650999998</v>
      </c>
      <c r="Q127" s="41">
        <f t="shared" ref="Q127:AB127" si="237">Q11+Q125</f>
        <v>29274.942919999972</v>
      </c>
      <c r="R127" s="40">
        <f t="shared" si="237"/>
        <v>27121.146270000063</v>
      </c>
      <c r="S127" s="40">
        <f t="shared" si="237"/>
        <v>34548.399739999928</v>
      </c>
      <c r="T127" s="40">
        <f>T11+T125</f>
        <v>22558.749390000004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113503.23831999997</v>
      </c>
      <c r="AD127" s="40">
        <v>26416.3907950754</v>
      </c>
      <c r="AE127" s="40">
        <v>26505.911119761178</v>
      </c>
      <c r="AF127" s="40">
        <v>26967.196370441088</v>
      </c>
      <c r="AG127" s="40">
        <v>26502.074862412206</v>
      </c>
      <c r="AH127" s="40">
        <v>26542.980461450614</v>
      </c>
      <c r="AI127" s="40">
        <v>27209.935171304249</v>
      </c>
      <c r="AJ127" s="40">
        <v>27850.555966983069</v>
      </c>
      <c r="AK127" s="40">
        <v>28869.488695342181</v>
      </c>
      <c r="AL127" s="40">
        <v>29189.085359194629</v>
      </c>
      <c r="AM127" s="40">
        <v>30271.832774060378</v>
      </c>
      <c r="AN127" s="40">
        <v>30561.435433183913</v>
      </c>
      <c r="AO127" s="40">
        <v>30696.506716139338</v>
      </c>
      <c r="AP127" s="5"/>
      <c r="AQ127" s="43">
        <v>26502.074862412206</v>
      </c>
      <c r="AR127" s="44">
        <f ca="1">SUMIF($AD$4:$AO$4,"&lt;"&amp;MONTH(TODAY()),$AD127:$AO127)</f>
        <v>132934.55360914048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0.13023510240008296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-0.14879308480125852</v>
      </c>
      <c r="AV127" s="45">
        <f ca="1">IFERROR(($AC127/$AR127)-1,"")</f>
        <v>-0.14617204302105857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0.45892058745314429</v>
      </c>
      <c r="E128" s="47">
        <f t="shared" ref="E128:P128" si="239">IFERROR(E127/E$11,"")</f>
        <v>0.32541661815149792</v>
      </c>
      <c r="F128" s="47">
        <f t="shared" si="239"/>
        <v>0.45675639078277419</v>
      </c>
      <c r="G128" s="48">
        <f t="shared" si="239"/>
        <v>0.38182035819288873</v>
      </c>
      <c r="H128" s="48">
        <f t="shared" si="239"/>
        <v>0.17812107748340772</v>
      </c>
      <c r="I128" s="48">
        <f t="shared" si="239"/>
        <v>0.40439780516027668</v>
      </c>
      <c r="J128" s="48">
        <f t="shared" si="239"/>
        <v>0.37652468381946164</v>
      </c>
      <c r="K128" s="48">
        <f t="shared" si="239"/>
        <v>0.38102046386367805</v>
      </c>
      <c r="L128" s="48">
        <f t="shared" si="239"/>
        <v>0.42057696571703784</v>
      </c>
      <c r="M128" s="48">
        <f t="shared" si="239"/>
        <v>0.40621982268015211</v>
      </c>
      <c r="N128" s="48">
        <f t="shared" si="239"/>
        <v>0.3998909063026484</v>
      </c>
      <c r="O128" s="48">
        <f t="shared" si="239"/>
        <v>0.34986107337804856</v>
      </c>
      <c r="P128" s="48">
        <f t="shared" ca="1" si="239"/>
        <v>0.37119556866623815</v>
      </c>
      <c r="Q128" s="49">
        <f>IFERROR(Q127/Q$11,"")</f>
        <v>0.40958462644663624</v>
      </c>
      <c r="R128" s="48">
        <f t="shared" ref="R128:AO128" si="240">IFERROR(R127/R$11,"")</f>
        <v>0.37513450633423479</v>
      </c>
      <c r="S128" s="48">
        <f t="shared" si="240"/>
        <v>0.44183072090727044</v>
      </c>
      <c r="T128" s="48">
        <f t="shared" si="240"/>
        <v>0.31522713081070208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0.38668484234257822</v>
      </c>
      <c r="AD128" s="107">
        <f t="shared" si="240"/>
        <v>0.43029255404051509</v>
      </c>
      <c r="AE128" s="107">
        <f t="shared" si="240"/>
        <v>0.43072111372087107</v>
      </c>
      <c r="AF128" s="107">
        <f t="shared" si="240"/>
        <v>0.43289741024893269</v>
      </c>
      <c r="AG128" s="107">
        <f t="shared" si="240"/>
        <v>0.42392622690530146</v>
      </c>
      <c r="AH128" s="107">
        <f t="shared" si="240"/>
        <v>0.42412560750293971</v>
      </c>
      <c r="AI128" s="107">
        <f t="shared" si="240"/>
        <v>0.42731721112392329</v>
      </c>
      <c r="AJ128" s="107">
        <f t="shared" si="240"/>
        <v>0.43028127396671784</v>
      </c>
      <c r="AK128" s="107">
        <f t="shared" si="240"/>
        <v>0.43480256027042402</v>
      </c>
      <c r="AL128" s="107">
        <f t="shared" si="240"/>
        <v>0.4361741986950598</v>
      </c>
      <c r="AM128" s="107">
        <f t="shared" si="240"/>
        <v>0.44066560139265315</v>
      </c>
      <c r="AN128" s="107">
        <f t="shared" si="240"/>
        <v>0.44182784518178925</v>
      </c>
      <c r="AO128" s="107">
        <f t="shared" si="240"/>
        <v>0.4423644796584344</v>
      </c>
      <c r="AP128" s="119"/>
      <c r="AQ128" s="52">
        <f t="shared" ref="AQ128" si="242">IFERROR(AQ127/AQ$11,"")</f>
        <v>0.42392622690530146</v>
      </c>
      <c r="AR128" s="224">
        <f ca="1">IFERROR(AR127/AR$11,"")</f>
        <v>0.42837423507978895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6.6593227382186648E-2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0.10869909609459938</v>
      </c>
      <c r="AV128" s="45">
        <f ca="1">IF($AR128&lt;&gt;0,IFERROR(($AR128-$AC128),""),"")</f>
        <v>4.1689392737210729E-2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-617.27886999999998</v>
      </c>
      <c r="E129" s="229">
        <f t="shared" ref="E129:AB129" si="243">E131+E133+E147+E155+E157+E159+E161+E163</f>
        <v>-987.04741999999999</v>
      </c>
      <c r="F129" s="229">
        <f t="shared" si="243"/>
        <v>91.418690000000055</v>
      </c>
      <c r="G129" s="229">
        <f t="shared" si="243"/>
        <v>-354.99121999999988</v>
      </c>
      <c r="H129" s="229">
        <f t="shared" si="243"/>
        <v>-708.45103000000006</v>
      </c>
      <c r="I129" s="229">
        <f t="shared" si="243"/>
        <v>-704.53992000000005</v>
      </c>
      <c r="J129" s="229">
        <f t="shared" si="243"/>
        <v>-1010.0108000000001</v>
      </c>
      <c r="K129" s="229">
        <f t="shared" si="243"/>
        <v>-1438.7834800000003</v>
      </c>
      <c r="L129" s="229">
        <f t="shared" si="243"/>
        <v>-755.56647000000009</v>
      </c>
      <c r="M129" s="229">
        <f t="shared" si="243"/>
        <v>-1460.4434700000004</v>
      </c>
      <c r="N129" s="229">
        <f t="shared" si="243"/>
        <v>-756.54358000000013</v>
      </c>
      <c r="O129" s="229">
        <f t="shared" si="243"/>
        <v>-279.36432000000002</v>
      </c>
      <c r="P129" s="229">
        <f t="shared" ca="1" si="243"/>
        <v>-2576.3498500000001</v>
      </c>
      <c r="Q129" s="230">
        <f t="shared" si="243"/>
        <v>-1293.6645399999998</v>
      </c>
      <c r="R129" s="229">
        <f t="shared" si="243"/>
        <v>-941.53770000000009</v>
      </c>
      <c r="S129" s="229">
        <f t="shared" si="243"/>
        <v>-1143.8832500000001</v>
      </c>
      <c r="T129" s="229">
        <f t="shared" si="243"/>
        <v>-1050.6837700000001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-4429.76926</v>
      </c>
      <c r="AD129" s="232">
        <v>-4742.4264584545917</v>
      </c>
      <c r="AE129" s="232">
        <v>-4743.1134473254697</v>
      </c>
      <c r="AF129" s="232">
        <v>-4746.6534013485316</v>
      </c>
      <c r="AG129" s="232">
        <v>-4747.6884738109047</v>
      </c>
      <c r="AH129" s="232">
        <v>-4748.0023879013042</v>
      </c>
      <c r="AI129" s="232">
        <v>-4753.1206720971813</v>
      </c>
      <c r="AJ129" s="232">
        <v>-4758.0368669236532</v>
      </c>
      <c r="AK129" s="232">
        <v>-4765.8562693555923</v>
      </c>
      <c r="AL129" s="232">
        <v>-4768.3088894952871</v>
      </c>
      <c r="AM129" s="232">
        <v>-4776.6180128881642</v>
      </c>
      <c r="AN129" s="232">
        <v>-4778.8404557188051</v>
      </c>
      <c r="AO129" s="233">
        <v>-4779.8770076805104</v>
      </c>
      <c r="AP129" s="121"/>
      <c r="AQ129" s="234">
        <v>-4747.6884738109047</v>
      </c>
      <c r="AR129" s="235">
        <f ca="1">SUMIF($AD$4:$AO$4,"&lt;"&amp;MONTH(TODAY()),$AD129:$AO129)</f>
        <v>-23727.884168840799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1.9597457931494771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-0.77869572197170078</v>
      </c>
      <c r="AV129" s="45">
        <f ca="1">IFERROR(($AC129/$AR129)-1,"")</f>
        <v>-0.81330955476354161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-1.0776167042683658E-2</v>
      </c>
      <c r="E130" s="241">
        <f t="shared" ref="E130:P130" si="245">IFERROR(E129/E$11,"")</f>
        <v>-2.032265146490727E-2</v>
      </c>
      <c r="F130" s="241">
        <f t="shared" si="245"/>
        <v>1.3705012623123406E-3</v>
      </c>
      <c r="G130" s="242">
        <f t="shared" si="245"/>
        <v>-6.7909489264355609E-3</v>
      </c>
      <c r="H130" s="242">
        <f t="shared" si="245"/>
        <v>-1.5090354365994131E-2</v>
      </c>
      <c r="I130" s="242">
        <f t="shared" si="245"/>
        <v>-1.0988020432493785E-2</v>
      </c>
      <c r="J130" s="242">
        <f t="shared" si="245"/>
        <v>-1.8564593870547704E-2</v>
      </c>
      <c r="K130" s="242">
        <f t="shared" si="245"/>
        <v>-2.5405274351004158E-2</v>
      </c>
      <c r="L130" s="242">
        <f t="shared" si="245"/>
        <v>-1.0805768678601392E-2</v>
      </c>
      <c r="M130" s="242">
        <f t="shared" si="245"/>
        <v>-2.466845565177787E-2</v>
      </c>
      <c r="N130" s="242">
        <f t="shared" si="245"/>
        <v>-1.3504337656392706E-2</v>
      </c>
      <c r="O130" s="242">
        <f t="shared" si="245"/>
        <v>-4.4492591612456727E-3</v>
      </c>
      <c r="P130" s="242">
        <f t="shared" ca="1" si="245"/>
        <v>-9.4796568470520755E-3</v>
      </c>
      <c r="Q130" s="243">
        <f>IFERROR(Q129/Q$11,"")</f>
        <v>-1.8099611972297567E-2</v>
      </c>
      <c r="R130" s="242">
        <f t="shared" ref="R130:AO130" si="246">IFERROR(R129/R$11,"")</f>
        <v>-1.3023169329508213E-2</v>
      </c>
      <c r="S130" s="242">
        <f t="shared" si="246"/>
        <v>-1.4628832732767627E-2</v>
      </c>
      <c r="T130" s="242">
        <f t="shared" si="246"/>
        <v>-1.4681843593390422E-2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-1.5091416361953009E-2</v>
      </c>
      <c r="AD130" s="245">
        <f t="shared" si="246"/>
        <v>-7.7248660083350976E-2</v>
      </c>
      <c r="AE130" s="245">
        <f t="shared" si="246"/>
        <v>-7.7075603902306972E-2</v>
      </c>
      <c r="AF130" s="245">
        <f t="shared" si="246"/>
        <v>-7.6196796158067126E-2</v>
      </c>
      <c r="AG130" s="245">
        <f t="shared" si="246"/>
        <v>-7.5943852384139476E-2</v>
      </c>
      <c r="AH130" s="245">
        <f t="shared" si="246"/>
        <v>-7.5867493483585777E-2</v>
      </c>
      <c r="AI130" s="245">
        <f t="shared" si="246"/>
        <v>-7.4645171219593145E-2</v>
      </c>
      <c r="AJ130" s="245">
        <f t="shared" si="246"/>
        <v>-7.3509992658947074E-2</v>
      </c>
      <c r="AK130" s="245">
        <f t="shared" si="246"/>
        <v>-7.1778427725704544E-2</v>
      </c>
      <c r="AL130" s="245">
        <f t="shared" si="246"/>
        <v>-7.1253116821318671E-2</v>
      </c>
      <c r="AM130" s="245">
        <f t="shared" si="246"/>
        <v>-6.9532996729421759E-2</v>
      </c>
      <c r="AN130" s="245">
        <f t="shared" si="246"/>
        <v>-6.9087879907800173E-2</v>
      </c>
      <c r="AO130" s="246">
        <f t="shared" si="246"/>
        <v>-6.8882359314917999E-2</v>
      </c>
      <c r="AP130" s="119"/>
      <c r="AQ130" s="247">
        <f t="shared" ref="AQ130" si="248">IFERROR(AQ129/AQ$11,"")</f>
        <v>-7.5943852384139476E-2</v>
      </c>
      <c r="AR130" s="248">
        <f ca="1">IFERROR(AR129/AR$11,"")</f>
        <v>-7.6461792325077729E-2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7.8908946669548619E-3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-6.1262008790749056E-2</v>
      </c>
      <c r="AV130" s="45">
        <f ca="1">IF($AR130&lt;&gt;0,IFERROR(($AR130-$AC130),""),"")</f>
        <v>-6.1370375963124724E-2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-59.721739999999997</v>
      </c>
      <c r="F131" s="250">
        <v>-2.0000100000000001</v>
      </c>
      <c r="G131" s="250">
        <v>-10.94829</v>
      </c>
      <c r="H131" s="250">
        <v>-62.340150000000001</v>
      </c>
      <c r="I131" s="250">
        <v>-32.34393</v>
      </c>
      <c r="J131" s="250">
        <v>-48.906750000000002</v>
      </c>
      <c r="K131" s="250">
        <v>-25.557410000000001</v>
      </c>
      <c r="L131" s="250">
        <v>-25.808790000000002</v>
      </c>
      <c r="M131" s="250">
        <v>-387.28736000000004</v>
      </c>
      <c r="N131" s="250">
        <v>-69.099239999999995</v>
      </c>
      <c r="O131" s="250">
        <v>-230.05874</v>
      </c>
      <c r="P131" s="250">
        <f ca="1">SUMIF($D$4:$O$4,"&lt;"&amp;MONTH(TODAY()),$D131:$O131)</f>
        <v>-135.01018999999999</v>
      </c>
      <c r="Q131" s="251">
        <v>0</v>
      </c>
      <c r="R131" s="250">
        <v>-42.788959999999996</v>
      </c>
      <c r="S131" s="250">
        <v>-177.52593999999999</v>
      </c>
      <c r="T131" s="250">
        <v>-34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-254.31489999999999</v>
      </c>
      <c r="AD131" s="250">
        <v>-71.555430749999999</v>
      </c>
      <c r="AE131" s="250">
        <v>-71.555430749999999</v>
      </c>
      <c r="AF131" s="250">
        <v>-71.555430749999999</v>
      </c>
      <c r="AG131" s="250">
        <v>-71.555430749999999</v>
      </c>
      <c r="AH131" s="250">
        <v>-71.555430749999999</v>
      </c>
      <c r="AI131" s="250">
        <v>-71.555430749999999</v>
      </c>
      <c r="AJ131" s="250">
        <v>-71.555430749999999</v>
      </c>
      <c r="AK131" s="250">
        <v>-71.555430749999999</v>
      </c>
      <c r="AL131" s="250">
        <v>-71.555430749999999</v>
      </c>
      <c r="AM131" s="250">
        <v>-71.555430749999999</v>
      </c>
      <c r="AN131" s="250">
        <v>-71.555430749999999</v>
      </c>
      <c r="AO131" s="253">
        <v>-71.555430749999999</v>
      </c>
      <c r="AP131" s="5"/>
      <c r="AQ131" s="254">
        <v>-71.555430749999999</v>
      </c>
      <c r="AR131" s="253">
        <f ca="1">SUMIF($AD$4:$AO$4,"&lt;"&amp;MONTH(TODAY()),$AD131:$AO131)</f>
        <v>-357.77715375000002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2.10550780076158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-0.52484389174053003</v>
      </c>
      <c r="AV131" s="45">
        <f ca="1">IFERROR(($AC131/$AR131)-1,"")</f>
        <v>-0.2891807167270809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-1.2296310008062337E-3</v>
      </c>
      <c r="F132" s="260">
        <f t="shared" si="249"/>
        <v>-2.9983105529485301E-5</v>
      </c>
      <c r="G132" s="261">
        <f t="shared" si="249"/>
        <v>-2.094397664871971E-4</v>
      </c>
      <c r="H132" s="261">
        <f t="shared" si="249"/>
        <v>-1.3278757668391404E-3</v>
      </c>
      <c r="I132" s="261">
        <f t="shared" si="249"/>
        <v>-5.0443665946870505E-4</v>
      </c>
      <c r="J132" s="261">
        <f t="shared" si="249"/>
        <v>-8.9893489384312408E-4</v>
      </c>
      <c r="K132" s="261">
        <f t="shared" si="249"/>
        <v>-4.5127916867039445E-4</v>
      </c>
      <c r="L132" s="261">
        <f t="shared" si="249"/>
        <v>-3.6910559916005908E-4</v>
      </c>
      <c r="M132" s="261">
        <f t="shared" si="249"/>
        <v>-6.5416986421625266E-3</v>
      </c>
      <c r="N132" s="261">
        <f t="shared" si="249"/>
        <v>-1.2334246082163791E-3</v>
      </c>
      <c r="O132" s="261">
        <f t="shared" si="249"/>
        <v>-3.6640003153217138E-3</v>
      </c>
      <c r="P132" s="261">
        <f t="shared" ca="1" si="249"/>
        <v>-4.9676881889907211E-4</v>
      </c>
      <c r="Q132" s="262">
        <f t="shared" si="249"/>
        <v>0</v>
      </c>
      <c r="R132" s="261">
        <f t="shared" si="249"/>
        <v>-5.9184870824987006E-4</v>
      </c>
      <c r="S132" s="261">
        <f t="shared" si="249"/>
        <v>-2.2703342163523607E-3</v>
      </c>
      <c r="T132" s="261">
        <f t="shared" si="249"/>
        <v>-4.7510268686769031E-4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-8.6640450499411411E-4</v>
      </c>
      <c r="AD132" s="261">
        <f t="shared" si="249"/>
        <v>-1.1655554799948904E-3</v>
      </c>
      <c r="AE132" s="261">
        <f t="shared" si="249"/>
        <v>-1.1627759063312802E-3</v>
      </c>
      <c r="AF132" s="261">
        <f t="shared" si="249"/>
        <v>-1.1486607742017634E-3</v>
      </c>
      <c r="AG132" s="261">
        <f t="shared" si="249"/>
        <v>-1.1445980712798455E-3</v>
      </c>
      <c r="AH132" s="261">
        <f t="shared" si="249"/>
        <v>-1.1433716187620512E-3</v>
      </c>
      <c r="AI132" s="261">
        <f t="shared" si="249"/>
        <v>-1.1237390650275256E-3</v>
      </c>
      <c r="AJ132" s="261">
        <f t="shared" si="249"/>
        <v>-1.1055061859033505E-3</v>
      </c>
      <c r="AK132" s="261">
        <f t="shared" si="249"/>
        <v>-1.0776943374259597E-3</v>
      </c>
      <c r="AL132" s="261">
        <f t="shared" si="249"/>
        <v>-1.0692569597707407E-3</v>
      </c>
      <c r="AM132" s="261">
        <f t="shared" si="249"/>
        <v>-1.0416289347164522E-3</v>
      </c>
      <c r="AN132" s="261">
        <f t="shared" si="249"/>
        <v>-1.034479609063099E-3</v>
      </c>
      <c r="AO132" s="264">
        <f t="shared" si="249"/>
        <v>-1.0311786022810323E-3</v>
      </c>
      <c r="AP132" s="119"/>
      <c r="AQ132" s="265">
        <f>IFERROR(AQ131/AQ$11,"")</f>
        <v>-1.1445980712798455E-3</v>
      </c>
      <c r="AR132" s="264">
        <f ca="1">IFERROR(AR131/AR$11,"")</f>
        <v>-1.1529170588506952E-3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2.6566292038049323E-4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-6.6949538441215509E-4</v>
      </c>
      <c r="AV132" s="45">
        <f ca="1">IF($AR132&lt;&gt;0,IFERROR(($AR132-$AC132),""),"")</f>
        <v>-2.8651255385658109E-4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-129.19870999999998</v>
      </c>
      <c r="E133" s="250">
        <v>-199.04249000000002</v>
      </c>
      <c r="F133" s="250">
        <v>435.21016000000003</v>
      </c>
      <c r="G133" s="250">
        <v>-21.588859999999954</v>
      </c>
      <c r="H133" s="250">
        <v>-166.31125</v>
      </c>
      <c r="I133" s="250">
        <v>-332.47043000000002</v>
      </c>
      <c r="J133" s="250">
        <v>-466.20288999999997</v>
      </c>
      <c r="K133" s="250">
        <v>-369.69666000000001</v>
      </c>
      <c r="L133" s="250">
        <v>-148.74882999999997</v>
      </c>
      <c r="M133" s="250">
        <v>-356.91572000000008</v>
      </c>
      <c r="N133" s="250">
        <v>-169.16615999999999</v>
      </c>
      <c r="O133" s="250">
        <v>726.53504999999996</v>
      </c>
      <c r="P133" s="250">
        <f ca="1">SUMIF($D$4:$O$4,"&lt;"&amp;MONTH(TODAY()),$D133:$O133)</f>
        <v>-80.931149999999917</v>
      </c>
      <c r="Q133" s="251">
        <f>+Q135+Q137+Q139+Q141+Q143+Q145</f>
        <v>-266.75909000000001</v>
      </c>
      <c r="R133" s="250">
        <v>-303.05656999999997</v>
      </c>
      <c r="S133" s="250">
        <v>-297.89998000000003</v>
      </c>
      <c r="T133" s="250">
        <v>-511.55462999999997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-1379.27027</v>
      </c>
      <c r="AD133" s="250">
        <v>-89.819759250000047</v>
      </c>
      <c r="AE133" s="250">
        <v>-89.819759250000047</v>
      </c>
      <c r="AF133" s="250">
        <v>-89.819759250000047</v>
      </c>
      <c r="AG133" s="250">
        <v>-89.819759250000047</v>
      </c>
      <c r="AH133" s="250">
        <v>-89.819759250000047</v>
      </c>
      <c r="AI133" s="250">
        <v>-89.819759250000047</v>
      </c>
      <c r="AJ133" s="250">
        <v>-89.819759250000047</v>
      </c>
      <c r="AK133" s="250">
        <v>-89.819759250000047</v>
      </c>
      <c r="AL133" s="250">
        <v>-89.819759250000047</v>
      </c>
      <c r="AM133" s="250">
        <v>-89.819759250000047</v>
      </c>
      <c r="AN133" s="250">
        <v>-89.819759250000047</v>
      </c>
      <c r="AO133" s="253">
        <v>-89.819759250000047</v>
      </c>
      <c r="AP133" s="5"/>
      <c r="AQ133" s="254">
        <v>-89.819759250000047</v>
      </c>
      <c r="AR133" s="253">
        <f ca="1">SUMIF($AD$4:$AO$4,"&lt;"&amp;MONTH(TODAY()),$AD133:$AO133)</f>
        <v>-449.09879625000025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22.69530535655894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4.6953462609063905</v>
      </c>
      <c r="AV133" s="45">
        <f ca="1">IFERROR(($AC133/$AR133)-1,"")</f>
        <v>2.0711956511951999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-2.2554909107114639E-3</v>
      </c>
      <c r="E134" s="260">
        <f t="shared" si="251"/>
        <v>-4.0981528030105087E-3</v>
      </c>
      <c r="F134" s="260">
        <f t="shared" si="251"/>
        <v>6.5244434551748158E-3</v>
      </c>
      <c r="G134" s="261">
        <f t="shared" si="251"/>
        <v>-4.1299287807728698E-4</v>
      </c>
      <c r="H134" s="261">
        <f t="shared" si="251"/>
        <v>-3.5425111846494753E-3</v>
      </c>
      <c r="I134" s="261">
        <f t="shared" si="251"/>
        <v>-5.185216301213982E-3</v>
      </c>
      <c r="J134" s="261">
        <f t="shared" si="251"/>
        <v>-8.5690839287318743E-3</v>
      </c>
      <c r="K134" s="261">
        <f t="shared" si="251"/>
        <v>-6.5279072247548349E-3</v>
      </c>
      <c r="L134" s="261">
        <f t="shared" si="251"/>
        <v>-2.12733824489671E-3</v>
      </c>
      <c r="M134" s="261">
        <f t="shared" si="251"/>
        <v>-6.0286890873238437E-3</v>
      </c>
      <c r="N134" s="261">
        <f t="shared" si="251"/>
        <v>-3.0196237269971321E-3</v>
      </c>
      <c r="O134" s="261">
        <f t="shared" si="251"/>
        <v>1.1571065077954773E-2</v>
      </c>
      <c r="P134" s="261">
        <f t="shared" ca="1" si="251"/>
        <v>-2.9778546195397248E-4</v>
      </c>
      <c r="Q134" s="262">
        <f t="shared" si="251"/>
        <v>-3.732216405253873E-3</v>
      </c>
      <c r="R134" s="261">
        <f t="shared" si="251"/>
        <v>-4.1918204948457804E-3</v>
      </c>
      <c r="S134" s="261">
        <f t="shared" si="251"/>
        <v>-3.8097672804587542E-3</v>
      </c>
      <c r="T134" s="261">
        <f t="shared" si="251"/>
        <v>-7.1482640939002102E-3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-4.6989223813958527E-3</v>
      </c>
      <c r="AD134" s="261">
        <f t="shared" si="251"/>
        <v>-1.4630603366979143E-3</v>
      </c>
      <c r="AE134" s="261">
        <f t="shared" si="251"/>
        <v>-1.4595712844391786E-3</v>
      </c>
      <c r="AF134" s="261">
        <f t="shared" si="251"/>
        <v>-1.4418533033388392E-3</v>
      </c>
      <c r="AG134" s="261">
        <f t="shared" si="251"/>
        <v>-1.4367536065789123E-3</v>
      </c>
      <c r="AH134" s="261">
        <f t="shared" si="251"/>
        <v>-1.4352141054016403E-3</v>
      </c>
      <c r="AI134" s="261">
        <f t="shared" si="251"/>
        <v>-1.4105703958828101E-3</v>
      </c>
      <c r="AJ134" s="261">
        <f t="shared" si="251"/>
        <v>-1.3876836241003936E-3</v>
      </c>
      <c r="AK134" s="261">
        <f t="shared" si="251"/>
        <v>-1.3527728771682089E-3</v>
      </c>
      <c r="AL134" s="261">
        <f t="shared" si="251"/>
        <v>-1.342181881883157E-3</v>
      </c>
      <c r="AM134" s="261">
        <f t="shared" si="251"/>
        <v>-1.307501878801362E-3</v>
      </c>
      <c r="AN134" s="261">
        <f t="shared" si="251"/>
        <v>-1.2985277072779236E-3</v>
      </c>
      <c r="AO134" s="264">
        <f t="shared" si="251"/>
        <v>-1.2943841275196834E-3</v>
      </c>
      <c r="AP134" s="119"/>
      <c r="AQ134" s="265">
        <f>IFERROR(AQ133/AQ$11,"")</f>
        <v>-1.4367536065789123E-3</v>
      </c>
      <c r="AR134" s="264">
        <f ca="1">IFERROR(AR133/AR$11,"")</f>
        <v>-1.4471959930335207E-3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6.735271215822923E-3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5.7115104873212974E-3</v>
      </c>
      <c r="AV134" s="45">
        <f ca="1">IF($AR134&lt;&gt;0,IFERROR(($AR134-$AC134),""),"")</f>
        <v>3.2517263883623318E-3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outlineLevel="1" x14ac:dyDescent="0.3">
      <c r="C135" s="267" t="s">
        <v>96</v>
      </c>
      <c r="D135" s="268">
        <v>-2.9</v>
      </c>
      <c r="E135" s="268">
        <v>-10.242659999999999</v>
      </c>
      <c r="F135" s="268">
        <v>-6.5713299999999997</v>
      </c>
      <c r="G135" s="268">
        <v>-3.6713299999999998</v>
      </c>
      <c r="H135" s="268">
        <v>-3.6713299999999998</v>
      </c>
      <c r="I135" s="268">
        <v>-3.6713299999999998</v>
      </c>
      <c r="J135" s="268">
        <v>-3.6713299999999998</v>
      </c>
      <c r="K135" s="268">
        <v>-9.0371199999999998</v>
      </c>
      <c r="L135" s="268">
        <v>-7.3426599999999995</v>
      </c>
      <c r="M135" s="268">
        <v>-562.44554000000005</v>
      </c>
      <c r="N135" s="268">
        <v>-7.3426599999999995</v>
      </c>
      <c r="O135" s="268">
        <v>-3.6713299999999998</v>
      </c>
      <c r="P135" s="268">
        <f ca="1">SUMIF($D$4:$O$4,"&lt;"&amp;MONTH(TODAY()),$D135:$O135)</f>
        <v>-27.056650000000001</v>
      </c>
      <c r="Q135" s="269">
        <v>-3.6713299999999998</v>
      </c>
      <c r="R135" s="268">
        <v>0</v>
      </c>
      <c r="S135" s="268">
        <v>0</v>
      </c>
      <c r="T135" s="268">
        <v>-276.2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-279.87133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74.231591820947727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outlineLevel="1" x14ac:dyDescent="0.3">
      <c r="C136" s="267" t="s">
        <v>30</v>
      </c>
      <c r="D136" s="276">
        <f t="shared" ref="D136:AO136" si="253">IFERROR(D135/D$11,"")</f>
        <v>-5.0626849455874957E-5</v>
      </c>
      <c r="E136" s="276">
        <f t="shared" si="253"/>
        <v>-2.1088957332318143E-4</v>
      </c>
      <c r="F136" s="276">
        <f t="shared" si="253"/>
        <v>-9.8513947859797009E-5</v>
      </c>
      <c r="G136" s="276">
        <f t="shared" si="253"/>
        <v>-7.0232200452987747E-5</v>
      </c>
      <c r="H136" s="276">
        <f t="shared" si="253"/>
        <v>-7.8201129433752432E-5</v>
      </c>
      <c r="I136" s="276">
        <f t="shared" si="253"/>
        <v>-5.7258145222526787E-5</v>
      </c>
      <c r="J136" s="276">
        <f t="shared" si="253"/>
        <v>-6.7481209522470337E-5</v>
      </c>
      <c r="K136" s="276">
        <f t="shared" si="253"/>
        <v>-1.5957266408351216E-4</v>
      </c>
      <c r="L136" s="276">
        <f t="shared" si="253"/>
        <v>-1.0501139025613363E-4</v>
      </c>
      <c r="M136" s="276">
        <f t="shared" si="253"/>
        <v>-9.5003080537107362E-3</v>
      </c>
      <c r="N136" s="276">
        <f t="shared" si="253"/>
        <v>-1.3106681830026031E-4</v>
      </c>
      <c r="O136" s="276">
        <f t="shared" si="253"/>
        <v>-5.8470955190183461E-5</v>
      </c>
      <c r="P136" s="276">
        <f t="shared" ca="1" si="253"/>
        <v>-9.9554708158440338E-5</v>
      </c>
      <c r="Q136" s="277">
        <f t="shared" si="253"/>
        <v>-5.1365440087161415E-5</v>
      </c>
      <c r="R136" s="276">
        <f t="shared" si="253"/>
        <v>0</v>
      </c>
      <c r="S136" s="276">
        <f t="shared" si="253"/>
        <v>0</v>
      </c>
      <c r="T136" s="276">
        <f t="shared" si="253"/>
        <v>-3.859510650378119E-3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-9.5347060329809366E-4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0</v>
      </c>
      <c r="J137" s="268">
        <v>0</v>
      </c>
      <c r="K137" s="268">
        <v>0</v>
      </c>
      <c r="L137" s="268">
        <v>0</v>
      </c>
      <c r="M137" s="268">
        <v>0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-361.33474999999999</v>
      </c>
      <c r="S137" s="268">
        <v>-178.5</v>
      </c>
      <c r="T137" s="268">
        <v>-183.5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-723.33474999999999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0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0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-4.99791313070684E-3</v>
      </c>
      <c r="S138" s="276">
        <f t="shared" si="255"/>
        <v>-2.2827912226173618E-3</v>
      </c>
      <c r="T138" s="276">
        <f t="shared" si="255"/>
        <v>-2.5641571482417991E-3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-2.4642696358679389E-3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outlineLevel="1" x14ac:dyDescent="0.3">
      <c r="C139" s="267" t="s">
        <v>98</v>
      </c>
      <c r="D139" s="268">
        <v>-126.29870999999999</v>
      </c>
      <c r="E139" s="268">
        <v>-188.79983000000001</v>
      </c>
      <c r="F139" s="268">
        <v>-208.31851</v>
      </c>
      <c r="G139" s="268">
        <v>-668.01752999999997</v>
      </c>
      <c r="H139" s="268">
        <v>-162.63991999999999</v>
      </c>
      <c r="I139" s="268">
        <v>-328.79910000000001</v>
      </c>
      <c r="J139" s="268">
        <v>-462.53155999999996</v>
      </c>
      <c r="K139" s="268">
        <v>-360.65953999999999</v>
      </c>
      <c r="L139" s="268">
        <v>-141.40616999999997</v>
      </c>
      <c r="M139" s="268">
        <v>205.52982</v>
      </c>
      <c r="N139" s="268">
        <v>-161.8235</v>
      </c>
      <c r="O139" s="268">
        <v>730.20637999999997</v>
      </c>
      <c r="P139" s="268">
        <f ca="1">SUMIF($D$4:$O$4,"&lt;"&amp;MONTH(TODAY()),$D139:$O139)</f>
        <v>-1354.0745000000002</v>
      </c>
      <c r="Q139" s="269">
        <v>-263.08776</v>
      </c>
      <c r="R139" s="268">
        <v>58.278179999999999</v>
      </c>
      <c r="S139" s="268">
        <v>-119.39998</v>
      </c>
      <c r="T139" s="268">
        <v>-51.854630000000007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-376.06419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>-0.92237534544939259</v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outlineLevel="1" x14ac:dyDescent="0.3">
      <c r="C140" s="267" t="s">
        <v>30</v>
      </c>
      <c r="D140" s="276">
        <f t="shared" ref="D140:AO140" si="257">IFERROR(D139/D$11,"")</f>
        <v>-2.2048640612555891E-3</v>
      </c>
      <c r="E140" s="276">
        <f t="shared" si="257"/>
        <v>-3.8872632296873271E-3</v>
      </c>
      <c r="F140" s="276">
        <f t="shared" si="257"/>
        <v>-3.1230023195259718E-3</v>
      </c>
      <c r="G140" s="276">
        <f t="shared" si="257"/>
        <v>-1.2779113038890472E-2</v>
      </c>
      <c r="H140" s="276">
        <f t="shared" si="257"/>
        <v>-3.464310055215723E-3</v>
      </c>
      <c r="I140" s="276">
        <f t="shared" si="257"/>
        <v>-5.1279581559914552E-3</v>
      </c>
      <c r="J140" s="276">
        <f t="shared" si="257"/>
        <v>-8.5016027192094043E-3</v>
      </c>
      <c r="K140" s="276">
        <f t="shared" si="257"/>
        <v>-6.3683345606713225E-3</v>
      </c>
      <c r="L140" s="276">
        <f t="shared" si="257"/>
        <v>-2.0223268546405763E-3</v>
      </c>
      <c r="M140" s="276">
        <f t="shared" si="257"/>
        <v>3.4716189663868929E-3</v>
      </c>
      <c r="N140" s="276">
        <f t="shared" si="257"/>
        <v>-2.8885569086968721E-3</v>
      </c>
      <c r="O140" s="276">
        <f t="shared" si="257"/>
        <v>1.1629536033144957E-2</v>
      </c>
      <c r="P140" s="276">
        <f t="shared" ca="1" si="257"/>
        <v>-4.9823053361109388E-3</v>
      </c>
      <c r="Q140" s="277">
        <f t="shared" si="257"/>
        <v>-3.6808509651667116E-3</v>
      </c>
      <c r="R140" s="276">
        <f t="shared" si="257"/>
        <v>8.0609263586105891E-4</v>
      </c>
      <c r="S140" s="276">
        <f t="shared" si="257"/>
        <v>-1.5269760578413923E-3</v>
      </c>
      <c r="T140" s="276">
        <f t="shared" si="257"/>
        <v>-7.2459629528029239E-4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-1.28118214222982E-3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outlineLevel="1" x14ac:dyDescent="0.3">
      <c r="C143" s="267" t="s">
        <v>100</v>
      </c>
      <c r="D143" s="268">
        <v>0</v>
      </c>
      <c r="E143" s="268">
        <v>0</v>
      </c>
      <c r="F143" s="268">
        <v>650.1</v>
      </c>
      <c r="G143" s="268">
        <v>650.1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1300.2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>-1</v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9.7459597225605845E-3</v>
      </c>
      <c r="G144" s="276">
        <f t="shared" si="261"/>
        <v>1.2436352361266173E-2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4.7840745823154061E-3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x14ac:dyDescent="0.3">
      <c r="C147" s="249" t="s">
        <v>71</v>
      </c>
      <c r="D147" s="250">
        <f>+D149+D151+D153</f>
        <v>-400.26706000000001</v>
      </c>
      <c r="E147" s="250">
        <f t="shared" ref="E147:AB147" si="265">+E149+E151+E153</f>
        <v>-584.60437999999999</v>
      </c>
      <c r="F147" s="250">
        <f t="shared" si="265"/>
        <v>-238.59206</v>
      </c>
      <c r="G147" s="250">
        <f t="shared" si="265"/>
        <v>-124.57214999999997</v>
      </c>
      <c r="H147" s="250">
        <f t="shared" si="265"/>
        <v>-306.05139000000003</v>
      </c>
      <c r="I147" s="250">
        <f t="shared" si="265"/>
        <v>-287.20075000000008</v>
      </c>
      <c r="J147" s="250">
        <f t="shared" si="265"/>
        <v>-421.5090100000001</v>
      </c>
      <c r="K147" s="250">
        <f t="shared" si="265"/>
        <v>-496.14173000000017</v>
      </c>
      <c r="L147" s="250">
        <f t="shared" si="265"/>
        <v>-307.77424000000008</v>
      </c>
      <c r="M147" s="250">
        <f t="shared" si="265"/>
        <v>-471.41399000000001</v>
      </c>
      <c r="N147" s="250">
        <f t="shared" si="265"/>
        <v>-312.52001000000007</v>
      </c>
      <c r="O147" s="250">
        <f t="shared" si="265"/>
        <v>-103.4380800000001</v>
      </c>
      <c r="P147" s="250">
        <f t="shared" ca="1" si="265"/>
        <v>-1654.0870400000001</v>
      </c>
      <c r="Q147" s="251">
        <f t="shared" si="265"/>
        <v>-769.86098000000004</v>
      </c>
      <c r="R147" s="250">
        <f t="shared" si="265"/>
        <v>-389.10508000000004</v>
      </c>
      <c r="S147" s="250">
        <f t="shared" si="265"/>
        <v>-458.17713000000009</v>
      </c>
      <c r="T147" s="250">
        <f t="shared" si="265"/>
        <v>-349.67977000000002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-1966.8229600000002</v>
      </c>
      <c r="AD147" s="250">
        <v>-1056.8316699500001</v>
      </c>
      <c r="AE147" s="250">
        <v>-1056.8316699500001</v>
      </c>
      <c r="AF147" s="250">
        <v>-1056.8316699500001</v>
      </c>
      <c r="AG147" s="250">
        <v>-1056.8316699500001</v>
      </c>
      <c r="AH147" s="250">
        <v>-1056.8316699500001</v>
      </c>
      <c r="AI147" s="250">
        <v>-1056.8316699500001</v>
      </c>
      <c r="AJ147" s="250">
        <v>-1056.8316699500001</v>
      </c>
      <c r="AK147" s="250">
        <v>-1056.8316699500001</v>
      </c>
      <c r="AL147" s="250">
        <v>-1056.8316699500001</v>
      </c>
      <c r="AM147" s="250">
        <v>-1056.8316699500001</v>
      </c>
      <c r="AN147" s="250">
        <v>-1056.8316699500001</v>
      </c>
      <c r="AO147" s="253">
        <v>-1056.8316699500001</v>
      </c>
      <c r="AP147" s="5"/>
      <c r="AQ147" s="254">
        <v>-1056.8316699500001</v>
      </c>
      <c r="AR147" s="253">
        <f ca="1">SUMIF($AD$4:$AO$4,"&lt;"&amp;MONTH(TODAY()),$AD147:$AO147)</f>
        <v>-5284.1583497500005</v>
      </c>
      <c r="AS147" s="5"/>
      <c r="AT147" s="45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>1.8070461174508115</v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-0.66912444058707687</v>
      </c>
      <c r="AV147" s="45">
        <f ca="1">IFERROR(($AC147/$AR147)-1,"")</f>
        <v>-0.62778879249652819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-6.9876759271605762E-3</v>
      </c>
      <c r="E148" s="260">
        <f t="shared" si="267"/>
        <v>-1.2036616295089658E-2</v>
      </c>
      <c r="F148" s="260">
        <f t="shared" si="267"/>
        <v>-3.5768475725007818E-3</v>
      </c>
      <c r="G148" s="261">
        <f t="shared" si="267"/>
        <v>-2.3830536099069427E-3</v>
      </c>
      <c r="H148" s="261">
        <f t="shared" si="267"/>
        <v>-6.519044695728754E-3</v>
      </c>
      <c r="I148" s="261">
        <f t="shared" si="267"/>
        <v>-4.4791893541355904E-3</v>
      </c>
      <c r="J148" s="261">
        <f t="shared" si="267"/>
        <v>-7.7475840688303842E-3</v>
      </c>
      <c r="K148" s="261">
        <f t="shared" si="267"/>
        <v>-8.7606070981797977E-3</v>
      </c>
      <c r="L148" s="261">
        <f t="shared" si="267"/>
        <v>-4.401647472091169E-3</v>
      </c>
      <c r="M148" s="261">
        <f t="shared" si="267"/>
        <v>-7.962687597858651E-3</v>
      </c>
      <c r="N148" s="261">
        <f t="shared" si="267"/>
        <v>-5.5784965347524659E-3</v>
      </c>
      <c r="O148" s="261">
        <f t="shared" si="267"/>
        <v>-1.6473929994412428E-3</v>
      </c>
      <c r="P148" s="261">
        <f t="shared" ca="1" si="267"/>
        <v>-6.0861988655601645E-3</v>
      </c>
      <c r="Q148" s="262">
        <f t="shared" si="267"/>
        <v>-1.0771096045202523E-2</v>
      </c>
      <c r="R148" s="261">
        <f t="shared" si="267"/>
        <v>-5.3820270221912941E-3</v>
      </c>
      <c r="S148" s="261">
        <f t="shared" si="267"/>
        <v>-5.8595110967395751E-3</v>
      </c>
      <c r="T148" s="261">
        <f t="shared" si="267"/>
        <v>-4.8862881844198812E-3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-6.7006072906851252E-3</v>
      </c>
      <c r="AD148" s="261">
        <f t="shared" si="267"/>
        <v>-1.7214569620103558E-2</v>
      </c>
      <c r="AE148" s="261">
        <f t="shared" si="267"/>
        <v>-1.7173516950224101E-2</v>
      </c>
      <c r="AF148" s="261">
        <f t="shared" si="267"/>
        <v>-1.6965044741984306E-2</v>
      </c>
      <c r="AG148" s="261">
        <f t="shared" si="267"/>
        <v>-1.6905041006859262E-2</v>
      </c>
      <c r="AH148" s="261">
        <f t="shared" si="267"/>
        <v>-1.6886927023770777E-2</v>
      </c>
      <c r="AI148" s="261">
        <f t="shared" si="267"/>
        <v>-1.6596965740173282E-2</v>
      </c>
      <c r="AJ148" s="261">
        <f t="shared" si="267"/>
        <v>-1.6327676828195088E-2</v>
      </c>
      <c r="AK148" s="261">
        <f t="shared" si="267"/>
        <v>-1.5916912166971144E-2</v>
      </c>
      <c r="AL148" s="261">
        <f t="shared" si="267"/>
        <v>-1.5792297056365246E-2</v>
      </c>
      <c r="AM148" s="261">
        <f t="shared" si="267"/>
        <v>-1.5384247359095491E-2</v>
      </c>
      <c r="AN148" s="261">
        <f t="shared" si="267"/>
        <v>-1.5278656019765184E-2</v>
      </c>
      <c r="AO148" s="264">
        <f t="shared" si="267"/>
        <v>-1.5229902089092943E-2</v>
      </c>
      <c r="AP148" s="56"/>
      <c r="AQ148" s="265">
        <f>IFERROR(AQ147/AQ$11,"")</f>
        <v>-1.6905041006859262E-2</v>
      </c>
      <c r="AR148" s="264">
        <f ca="1">IFERROR(AR147/AR$11,"")</f>
        <v>-1.7027907565478846E-2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2.5032345745129385E-3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-1.2018752822439381E-2</v>
      </c>
      <c r="AV148" s="45">
        <f ca="1">IF($AR148&lt;&gt;0,IFERROR(($AR148-$AC148),""),"")</f>
        <v>-1.032730027479372E-2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-1056.8316699500001</v>
      </c>
      <c r="AE149" s="268">
        <v>-1056.8316699500001</v>
      </c>
      <c r="AF149" s="268">
        <v>-1056.8316699500001</v>
      </c>
      <c r="AG149" s="268">
        <v>-1056.8316699500001</v>
      </c>
      <c r="AH149" s="268">
        <v>-1056.8316699500001</v>
      </c>
      <c r="AI149" s="268">
        <v>-1056.8316699500001</v>
      </c>
      <c r="AJ149" s="268">
        <v>-1056.8316699500001</v>
      </c>
      <c r="AK149" s="268">
        <v>-1056.8316699500001</v>
      </c>
      <c r="AL149" s="268">
        <v>-1056.8316699500001</v>
      </c>
      <c r="AM149" s="268">
        <v>-1056.8316699500001</v>
      </c>
      <c r="AN149" s="268">
        <v>-1056.8316699500001</v>
      </c>
      <c r="AO149" s="271">
        <v>-1056.8316699500001</v>
      </c>
      <c r="AP149" s="5"/>
      <c r="AQ149" s="272">
        <v>-1056.8316699500001</v>
      </c>
      <c r="AR149" s="271">
        <f ca="1">SUMIF($AD$4:$AO$4,"&lt;"&amp;MONTH(TODAY()),$AD149:$AO149)</f>
        <v>-5284.1583497500005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-1.7214569620103558E-2</v>
      </c>
      <c r="AE150" s="276">
        <f t="shared" si="269"/>
        <v>-1.7173516950224101E-2</v>
      </c>
      <c r="AF150" s="276">
        <f t="shared" si="269"/>
        <v>-1.6965044741984306E-2</v>
      </c>
      <c r="AG150" s="276">
        <f t="shared" si="269"/>
        <v>-1.6905041006859262E-2</v>
      </c>
      <c r="AH150" s="276">
        <f t="shared" si="269"/>
        <v>-1.6886927023770777E-2</v>
      </c>
      <c r="AI150" s="276">
        <f t="shared" si="269"/>
        <v>-1.6596965740173282E-2</v>
      </c>
      <c r="AJ150" s="276">
        <f t="shared" si="269"/>
        <v>-1.6327676828195088E-2</v>
      </c>
      <c r="AK150" s="276">
        <f t="shared" si="269"/>
        <v>-1.5916912166971144E-2</v>
      </c>
      <c r="AL150" s="276">
        <f t="shared" si="269"/>
        <v>-1.5792297056365246E-2</v>
      </c>
      <c r="AM150" s="276">
        <f t="shared" si="269"/>
        <v>-1.5384247359095491E-2</v>
      </c>
      <c r="AN150" s="276">
        <f t="shared" si="269"/>
        <v>-1.5278656019765184E-2</v>
      </c>
      <c r="AO150" s="279">
        <f t="shared" si="269"/>
        <v>-1.5229902089092943E-2</v>
      </c>
      <c r="AP150" s="5"/>
      <c r="AQ150" s="280">
        <f>IFERROR(AQ149/AQ$11,"")</f>
        <v>-1.6905041006859262E-2</v>
      </c>
      <c r="AR150" s="279">
        <f ca="1">IFERROR(AR149/AR$11,"")</f>
        <v>-1.7027907565478846E-2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outlineLevel="1" x14ac:dyDescent="0.3">
      <c r="C151" s="286" t="s">
        <v>103</v>
      </c>
      <c r="D151" s="268">
        <v>0</v>
      </c>
      <c r="E151" s="268">
        <v>-148.76113000000001</v>
      </c>
      <c r="F151" s="268">
        <v>0</v>
      </c>
      <c r="G151" s="268">
        <v>0</v>
      </c>
      <c r="H151" s="268">
        <v>0</v>
      </c>
      <c r="I151" s="268">
        <v>0</v>
      </c>
      <c r="J151" s="268">
        <v>0</v>
      </c>
      <c r="K151" s="268">
        <v>-173.89854</v>
      </c>
      <c r="L151" s="268">
        <v>0</v>
      </c>
      <c r="M151" s="268">
        <v>-53.09939</v>
      </c>
      <c r="N151" s="268">
        <v>0</v>
      </c>
      <c r="O151" s="268">
        <v>189.09646999999993</v>
      </c>
      <c r="P151" s="268">
        <f ca="1">SUMIF($D$4:$O$4,"&lt;"&amp;MONTH(TODAY()),$D151:$O151)</f>
        <v>-148.76113000000001</v>
      </c>
      <c r="Q151" s="269">
        <v>-409.56377000000003</v>
      </c>
      <c r="R151" s="268">
        <v>-53.596609999999998</v>
      </c>
      <c r="S151" s="268">
        <v>-165.91022000000004</v>
      </c>
      <c r="T151" s="268">
        <v>-42.887500000000003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-671.95810000000006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outlineLevel="1" x14ac:dyDescent="0.3">
      <c r="C152" s="286" t="s">
        <v>104</v>
      </c>
      <c r="D152" s="276">
        <f t="shared" ref="D152:AO152" si="271">IFERROR(D151/D$11,"")</f>
        <v>0</v>
      </c>
      <c r="E152" s="276">
        <f t="shared" si="271"/>
        <v>-3.0628929626458682E-3</v>
      </c>
      <c r="F152" s="276">
        <f t="shared" si="271"/>
        <v>0</v>
      </c>
      <c r="G152" s="276">
        <f t="shared" si="271"/>
        <v>0</v>
      </c>
      <c r="H152" s="276">
        <f t="shared" si="271"/>
        <v>0</v>
      </c>
      <c r="I152" s="276">
        <f t="shared" si="271"/>
        <v>0</v>
      </c>
      <c r="J152" s="276">
        <f t="shared" si="271"/>
        <v>0</v>
      </c>
      <c r="K152" s="276">
        <f t="shared" si="271"/>
        <v>-3.0706080375200511E-3</v>
      </c>
      <c r="L152" s="276">
        <f t="shared" si="271"/>
        <v>0</v>
      </c>
      <c r="M152" s="276">
        <f t="shared" si="271"/>
        <v>-8.9690561412243978E-4</v>
      </c>
      <c r="N152" s="276">
        <f t="shared" si="271"/>
        <v>0</v>
      </c>
      <c r="O152" s="276">
        <f t="shared" si="271"/>
        <v>3.0116201006152722E-3</v>
      </c>
      <c r="P152" s="276">
        <f t="shared" ca="1" si="271"/>
        <v>-5.4736528293302398E-4</v>
      </c>
      <c r="Q152" s="277">
        <f t="shared" si="271"/>
        <v>-5.7301913175353244E-3</v>
      </c>
      <c r="R152" s="276">
        <f t="shared" si="271"/>
        <v>-7.4133805530847375E-4</v>
      </c>
      <c r="S152" s="276">
        <f t="shared" si="271"/>
        <v>-2.1217837196555495E-3</v>
      </c>
      <c r="T152" s="276">
        <f t="shared" si="271"/>
        <v>-5.9929313185406086E-4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-2.2892387548165108E-3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outlineLevel="1" collapsed="1" x14ac:dyDescent="0.3">
      <c r="C153" s="286" t="s">
        <v>105</v>
      </c>
      <c r="D153" s="268">
        <v>-400.26706000000001</v>
      </c>
      <c r="E153" s="268">
        <v>-435.84325000000001</v>
      </c>
      <c r="F153" s="268">
        <v>-238.59206</v>
      </c>
      <c r="G153" s="268">
        <v>-124.57214999999997</v>
      </c>
      <c r="H153" s="268">
        <v>-306.05139000000003</v>
      </c>
      <c r="I153" s="268">
        <v>-287.20075000000008</v>
      </c>
      <c r="J153" s="268">
        <v>-421.5090100000001</v>
      </c>
      <c r="K153" s="268">
        <v>-322.24319000000014</v>
      </c>
      <c r="L153" s="268">
        <v>-307.77424000000008</v>
      </c>
      <c r="M153" s="268">
        <v>-418.31460000000004</v>
      </c>
      <c r="N153" s="268">
        <v>-312.52001000000007</v>
      </c>
      <c r="O153" s="268">
        <v>-292.53455000000002</v>
      </c>
      <c r="P153" s="268">
        <f ca="1">SUMIF($D$4:$O$4,"&lt;"&amp;MONTH(TODAY()),$D153:$O153)</f>
        <v>-1505.32591</v>
      </c>
      <c r="Q153" s="269">
        <v>-360.29721000000001</v>
      </c>
      <c r="R153" s="268">
        <v>-335.50847000000005</v>
      </c>
      <c r="S153" s="268">
        <v>-292.26691000000005</v>
      </c>
      <c r="T153" s="268">
        <v>-306.79227000000003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-1294.8648600000001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>1.4627677213566606</v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outlineLevel="1" x14ac:dyDescent="0.3">
      <c r="C154" s="286" t="s">
        <v>106</v>
      </c>
      <c r="D154" s="276">
        <f t="shared" ref="D154:AO154" si="273">IFERROR(D153/D$11,"")</f>
        <v>-6.9876759271605762E-3</v>
      </c>
      <c r="E154" s="276">
        <f t="shared" si="273"/>
        <v>-8.9737233324437889E-3</v>
      </c>
      <c r="F154" s="276">
        <f t="shared" si="273"/>
        <v>-3.5768475725007818E-3</v>
      </c>
      <c r="G154" s="276">
        <f t="shared" si="273"/>
        <v>-2.3830536099069427E-3</v>
      </c>
      <c r="H154" s="276">
        <f t="shared" si="273"/>
        <v>-6.519044695728754E-3</v>
      </c>
      <c r="I154" s="276">
        <f t="shared" si="273"/>
        <v>-4.4791893541355904E-3</v>
      </c>
      <c r="J154" s="276">
        <f t="shared" si="273"/>
        <v>-7.7475840688303842E-3</v>
      </c>
      <c r="K154" s="276">
        <f t="shared" si="273"/>
        <v>-5.6899990606597466E-3</v>
      </c>
      <c r="L154" s="276">
        <f t="shared" si="273"/>
        <v>-4.401647472091169E-3</v>
      </c>
      <c r="M154" s="276">
        <f t="shared" si="273"/>
        <v>-7.0657819837362124E-3</v>
      </c>
      <c r="N154" s="276">
        <f t="shared" si="273"/>
        <v>-5.5784965347524659E-3</v>
      </c>
      <c r="O154" s="276">
        <f t="shared" si="273"/>
        <v>-4.6590131000565152E-3</v>
      </c>
      <c r="P154" s="276">
        <f t="shared" ca="1" si="273"/>
        <v>-5.5388335826271401E-3</v>
      </c>
      <c r="Q154" s="277">
        <f t="shared" si="273"/>
        <v>-5.0409047276671988E-3</v>
      </c>
      <c r="R154" s="276">
        <f t="shared" si="273"/>
        <v>-4.6406889668828199E-3</v>
      </c>
      <c r="S154" s="276">
        <f t="shared" si="273"/>
        <v>-3.7377273770840256E-3</v>
      </c>
      <c r="T154" s="276">
        <f t="shared" si="273"/>
        <v>-4.2869950525658207E-3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-4.411368535868614E-3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-4.8454500000000005</v>
      </c>
      <c r="K157" s="250">
        <v>-8.7232900000000004</v>
      </c>
      <c r="L157" s="250">
        <v>-35.85801</v>
      </c>
      <c r="M157" s="250">
        <v>-14.163630000000001</v>
      </c>
      <c r="N157" s="250">
        <v>-5.8235100000000006</v>
      </c>
      <c r="O157" s="250">
        <v>-8.1805400000000006</v>
      </c>
      <c r="P157" s="250">
        <f ca="1">SUMIF($D$4:$O$4,"&lt;"&amp;MONTH(TODAY()),$D157:$O157)</f>
        <v>0</v>
      </c>
      <c r="Q157" s="251">
        <v>-3.5634399999999999</v>
      </c>
      <c r="R157" s="250">
        <v>-18.752590000000001</v>
      </c>
      <c r="S157" s="250">
        <v>-6.1509099999999988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-28.466940000000001</v>
      </c>
      <c r="AD157" s="250">
        <v>-7.1128227500000003</v>
      </c>
      <c r="AE157" s="250">
        <v>-7.1128227500000003</v>
      </c>
      <c r="AF157" s="250">
        <v>-7.1128227500000003</v>
      </c>
      <c r="AG157" s="250">
        <v>-7.1128227500000003</v>
      </c>
      <c r="AH157" s="250">
        <v>-7.1128227500000003</v>
      </c>
      <c r="AI157" s="250">
        <v>-7.1128227500000003</v>
      </c>
      <c r="AJ157" s="250">
        <v>-7.1128227500000003</v>
      </c>
      <c r="AK157" s="250">
        <v>-7.1128227500000003</v>
      </c>
      <c r="AL157" s="250">
        <v>-7.1128227500000003</v>
      </c>
      <c r="AM157" s="250">
        <v>-7.1128227500000003</v>
      </c>
      <c r="AN157" s="250">
        <v>-7.1128227500000003</v>
      </c>
      <c r="AO157" s="253">
        <v>-7.1128227500000003</v>
      </c>
      <c r="AP157" s="5"/>
      <c r="AQ157" s="254">
        <v>-7.1128227500000003</v>
      </c>
      <c r="AR157" s="253">
        <f ca="1">SUMIF($AD$4:$AO$4,"&lt;"&amp;MONTH(TODAY()),$AD157:$AO157)</f>
        <v>-35.564113750000004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-0.19955997778800272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0</v>
      </c>
      <c r="E158" s="260">
        <f t="shared" si="277"/>
        <v>0</v>
      </c>
      <c r="F158" s="260">
        <f t="shared" si="277"/>
        <v>0</v>
      </c>
      <c r="G158" s="261">
        <f t="shared" si="277"/>
        <v>0</v>
      </c>
      <c r="H158" s="261">
        <f t="shared" si="277"/>
        <v>0</v>
      </c>
      <c r="I158" s="261">
        <f t="shared" si="277"/>
        <v>0</v>
      </c>
      <c r="J158" s="261">
        <f t="shared" si="277"/>
        <v>-8.9062227225733992E-5</v>
      </c>
      <c r="K158" s="261">
        <f t="shared" si="277"/>
        <v>-1.5403122066245232E-4</v>
      </c>
      <c r="L158" s="261">
        <f t="shared" si="277"/>
        <v>-5.1282498194364754E-4</v>
      </c>
      <c r="M158" s="261">
        <f t="shared" si="277"/>
        <v>-2.3923889263799476E-4</v>
      </c>
      <c r="N158" s="261">
        <f t="shared" si="277"/>
        <v>-1.0394992101496584E-4</v>
      </c>
      <c r="O158" s="261">
        <f t="shared" si="277"/>
        <v>-1.3028629618462613E-4</v>
      </c>
      <c r="P158" s="261">
        <f t="shared" ca="1" si="277"/>
        <v>0</v>
      </c>
      <c r="Q158" s="262">
        <f t="shared" si="277"/>
        <v>-4.9855955150911112E-5</v>
      </c>
      <c r="R158" s="261">
        <f t="shared" si="277"/>
        <v>-2.5938223709665839E-4</v>
      </c>
      <c r="S158" s="261">
        <f t="shared" si="277"/>
        <v>-7.8662427782125234E-5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-9.6981675314333329E-5</v>
      </c>
      <c r="AD158" s="261">
        <f t="shared" si="277"/>
        <v>-1.1585968315192941E-4</v>
      </c>
      <c r="AE158" s="261">
        <f t="shared" si="277"/>
        <v>-1.155833852583579E-4</v>
      </c>
      <c r="AF158" s="261">
        <f t="shared" si="277"/>
        <v>-1.1418029912111062E-4</v>
      </c>
      <c r="AG158" s="261">
        <f t="shared" si="277"/>
        <v>-1.1377645436094878E-4</v>
      </c>
      <c r="AH158" s="261">
        <f t="shared" si="277"/>
        <v>-1.1365454133102321E-4</v>
      </c>
      <c r="AI158" s="261">
        <f t="shared" si="277"/>
        <v>-1.1170300706758745E-4</v>
      </c>
      <c r="AJ158" s="261">
        <f t="shared" si="277"/>
        <v>-1.0989060462554873E-4</v>
      </c>
      <c r="AK158" s="261">
        <f t="shared" si="277"/>
        <v>-1.0712602412486412E-4</v>
      </c>
      <c r="AL158" s="261">
        <f t="shared" si="277"/>
        <v>-1.0628732367812852E-4</v>
      </c>
      <c r="AM158" s="261">
        <f t="shared" si="277"/>
        <v>-1.0354101577271891E-4</v>
      </c>
      <c r="AN158" s="261">
        <f t="shared" si="277"/>
        <v>-1.0283035152793232E-4</v>
      </c>
      <c r="AO158" s="264">
        <f t="shared" si="277"/>
        <v>-1.0250222163071431E-4</v>
      </c>
      <c r="AP158" s="56"/>
      <c r="AQ158" s="265">
        <f>IFERROR(AQ157/AQ$11,"")</f>
        <v>-1.1377645436094878E-4</v>
      </c>
      <c r="AR158" s="264">
        <f ca="1">IFERROR(AR157/AR$11,"")</f>
        <v>-1.1460338648099486E-4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0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-1.1377645436094878E-4</v>
      </c>
      <c r="AV158" s="45">
        <f ca="1">IF($AR158&lt;&gt;0,IFERROR(($AR158-$AC158),""),"")</f>
        <v>-1.762171116666153E-5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0</v>
      </c>
      <c r="E159" s="250">
        <v>-6.0647500000000001</v>
      </c>
      <c r="F159" s="250">
        <v>-4.5429300000000001</v>
      </c>
      <c r="G159" s="250">
        <v>-1.3383999999999998</v>
      </c>
      <c r="H159" s="250">
        <v>-23.114540000000002</v>
      </c>
      <c r="I159" s="250">
        <v>-0.72361999999999993</v>
      </c>
      <c r="J159" s="250">
        <v>-5.02813</v>
      </c>
      <c r="K159" s="250">
        <v>-19.926069999999999</v>
      </c>
      <c r="L159" s="250">
        <v>-1.4729700000000001</v>
      </c>
      <c r="M159" s="250">
        <v>-2.6430799999999999</v>
      </c>
      <c r="N159" s="250">
        <v>-4.8963900000000002</v>
      </c>
      <c r="O159" s="250">
        <v>-2.3359899999999998</v>
      </c>
      <c r="P159" s="250">
        <f ca="1">SUMIF($D$4:$O$4,"&lt;"&amp;MONTH(TODAY()),$D159:$O159)</f>
        <v>-35.06062</v>
      </c>
      <c r="Q159" s="251">
        <v>-3.5564700000000005</v>
      </c>
      <c r="R159" s="250">
        <v>-2.9477600000000002</v>
      </c>
      <c r="S159" s="250">
        <v>0</v>
      </c>
      <c r="T159" s="250">
        <v>-1.4100200000000001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-7.9142500000000009</v>
      </c>
      <c r="AD159" s="250">
        <v>-4.8057913333333344</v>
      </c>
      <c r="AE159" s="250">
        <v>-4.8057913333333344</v>
      </c>
      <c r="AF159" s="250">
        <v>-4.8057913333333344</v>
      </c>
      <c r="AG159" s="250">
        <v>-4.8057913333333344</v>
      </c>
      <c r="AH159" s="250">
        <v>-4.8057913333333344</v>
      </c>
      <c r="AI159" s="250">
        <v>-4.8057913333333344</v>
      </c>
      <c r="AJ159" s="250">
        <v>-4.8057913333333344</v>
      </c>
      <c r="AK159" s="250">
        <v>-4.8057913333333344</v>
      </c>
      <c r="AL159" s="250">
        <v>-4.8057913333333344</v>
      </c>
      <c r="AM159" s="250">
        <v>-4.8057913333333344</v>
      </c>
      <c r="AN159" s="250">
        <v>-4.8057913333333344</v>
      </c>
      <c r="AO159" s="253">
        <v>-4.8057913333333344</v>
      </c>
      <c r="AP159" s="5"/>
      <c r="AQ159" s="254">
        <v>-4.8057913333333344</v>
      </c>
      <c r="AR159" s="253">
        <f ca="1">SUMIF($AD$4:$AO$4,"&lt;"&amp;MONTH(TODAY()),$AD159:$AO159)</f>
        <v>-24.028956666666673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5.3511655708308625E-2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-0.70659982878990313</v>
      </c>
      <c r="AV159" s="45">
        <f ca="1">IFERROR(($AC159/$AR159)-1,"")</f>
        <v>-0.67063696897923308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0</v>
      </c>
      <c r="E160" s="260">
        <f t="shared" si="279"/>
        <v>-1.2486917849579746E-4</v>
      </c>
      <c r="F160" s="260">
        <f t="shared" si="279"/>
        <v>-6.8105234275360951E-5</v>
      </c>
      <c r="G160" s="261">
        <f t="shared" si="279"/>
        <v>-2.5603467159388778E-5</v>
      </c>
      <c r="H160" s="261">
        <f t="shared" si="279"/>
        <v>-4.9235103745554011E-4</v>
      </c>
      <c r="I160" s="261">
        <f t="shared" si="279"/>
        <v>-1.1285593789151296E-5</v>
      </c>
      <c r="J160" s="261">
        <f t="shared" si="279"/>
        <v>-9.2419993309296317E-5</v>
      </c>
      <c r="K160" s="261">
        <f t="shared" si="279"/>
        <v>-3.5184395854149879E-4</v>
      </c>
      <c r="L160" s="261">
        <f t="shared" si="279"/>
        <v>-2.1065748312679216E-5</v>
      </c>
      <c r="M160" s="261">
        <f t="shared" si="279"/>
        <v>-4.4644454306814785E-5</v>
      </c>
      <c r="N160" s="261">
        <f t="shared" si="279"/>
        <v>-8.7400786425792783E-5</v>
      </c>
      <c r="O160" s="261">
        <f t="shared" si="279"/>
        <v>-3.7203838013667156E-5</v>
      </c>
      <c r="P160" s="261">
        <f t="shared" ca="1" si="279"/>
        <v>-1.2900524610230668E-4</v>
      </c>
      <c r="Q160" s="262">
        <f t="shared" si="279"/>
        <v>-4.9758438142794846E-5</v>
      </c>
      <c r="R160" s="261">
        <f t="shared" si="279"/>
        <v>-4.077285234861135E-5</v>
      </c>
      <c r="S160" s="261">
        <f t="shared" si="279"/>
        <v>0</v>
      </c>
      <c r="T160" s="261">
        <f t="shared" si="279"/>
        <v>-1.9703067368740609E-5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-2.6962407053812688E-5</v>
      </c>
      <c r="AD160" s="261">
        <f t="shared" si="279"/>
        <v>-7.8280800850026583E-5</v>
      </c>
      <c r="AE160" s="261">
        <f t="shared" si="279"/>
        <v>-7.8094119687144501E-5</v>
      </c>
      <c r="AF160" s="261">
        <f t="shared" si="279"/>
        <v>-7.7146122044675035E-5</v>
      </c>
      <c r="AG160" s="261">
        <f t="shared" si="279"/>
        <v>-7.6873263614680033E-5</v>
      </c>
      <c r="AH160" s="261">
        <f t="shared" si="279"/>
        <v>-7.6790892859323194E-5</v>
      </c>
      <c r="AI160" s="261">
        <f t="shared" si="279"/>
        <v>-7.5472335265585515E-5</v>
      </c>
      <c r="AJ160" s="261">
        <f t="shared" si="279"/>
        <v>-7.4247782334266958E-5</v>
      </c>
      <c r="AK160" s="261">
        <f t="shared" si="279"/>
        <v>-7.2379888605227736E-5</v>
      </c>
      <c r="AL160" s="261">
        <f t="shared" si="279"/>
        <v>-7.1813219157688821E-5</v>
      </c>
      <c r="AM160" s="261">
        <f t="shared" si="279"/>
        <v>-6.9957671340124789E-5</v>
      </c>
      <c r="AN160" s="261">
        <f t="shared" si="279"/>
        <v>-6.9477509780003637E-5</v>
      </c>
      <c r="AO160" s="264">
        <f t="shared" si="279"/>
        <v>-6.9255808231731826E-5</v>
      </c>
      <c r="AP160" s="56"/>
      <c r="AQ160" s="265">
        <f>IFERROR(AQ159/AQ$11,"")</f>
        <v>-7.6873263614680033E-5</v>
      </c>
      <c r="AR160" s="264">
        <f ca="1">IFERROR(AR159/AR$11,"")</f>
        <v>-7.7431981771374197E-5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-5.9003997906481688E-6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-5.7170196245939424E-5</v>
      </c>
      <c r="AV160" s="45">
        <f ca="1">IF($AR160&lt;&gt;0,IFERROR(($AR160-$AC160),""),"")</f>
        <v>-5.0469574717561513E-5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0</v>
      </c>
      <c r="E161" s="250">
        <v>0</v>
      </c>
      <c r="F161" s="250">
        <v>0</v>
      </c>
      <c r="G161" s="250">
        <v>0</v>
      </c>
      <c r="H161" s="250">
        <v>0</v>
      </c>
      <c r="I161" s="250">
        <v>0</v>
      </c>
      <c r="J161" s="250">
        <v>0</v>
      </c>
      <c r="K161" s="250">
        <v>0</v>
      </c>
      <c r="L161" s="250">
        <v>0</v>
      </c>
      <c r="M161" s="250">
        <v>0</v>
      </c>
      <c r="N161" s="250">
        <v>0</v>
      </c>
      <c r="O161" s="250">
        <v>0</v>
      </c>
      <c r="P161" s="250">
        <f ca="1">SUMIF($D$4:$O$4,"&lt;"&amp;MONTH(TODAY()),$D161:$O161)</f>
        <v>0</v>
      </c>
      <c r="Q161" s="251">
        <v>0</v>
      </c>
      <c r="R161" s="250">
        <v>0</v>
      </c>
      <c r="S161" s="250">
        <v>0</v>
      </c>
      <c r="T161" s="250">
        <v>0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0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t="str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/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0</v>
      </c>
      <c r="E162" s="260">
        <f t="shared" si="281"/>
        <v>0</v>
      </c>
      <c r="F162" s="260">
        <f t="shared" si="281"/>
        <v>0</v>
      </c>
      <c r="G162" s="261">
        <f t="shared" si="281"/>
        <v>0</v>
      </c>
      <c r="H162" s="261">
        <f t="shared" si="281"/>
        <v>0</v>
      </c>
      <c r="I162" s="261">
        <f t="shared" si="281"/>
        <v>0</v>
      </c>
      <c r="J162" s="261">
        <f t="shared" si="281"/>
        <v>0</v>
      </c>
      <c r="K162" s="261">
        <f t="shared" si="281"/>
        <v>0</v>
      </c>
      <c r="L162" s="261">
        <f t="shared" si="281"/>
        <v>0</v>
      </c>
      <c r="M162" s="261">
        <f t="shared" si="281"/>
        <v>0</v>
      </c>
      <c r="N162" s="261">
        <f t="shared" si="281"/>
        <v>0</v>
      </c>
      <c r="O162" s="261">
        <f t="shared" si="281"/>
        <v>0</v>
      </c>
      <c r="P162" s="261">
        <f t="shared" ca="1" si="281"/>
        <v>0</v>
      </c>
      <c r="Q162" s="262">
        <f t="shared" si="281"/>
        <v>0</v>
      </c>
      <c r="R162" s="261">
        <f t="shared" si="281"/>
        <v>0</v>
      </c>
      <c r="S162" s="261">
        <f t="shared" si="281"/>
        <v>0</v>
      </c>
      <c r="T162" s="261">
        <f t="shared" si="281"/>
        <v>0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0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0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-87.813100000000006</v>
      </c>
      <c r="E163" s="250">
        <v>-137.61405999999999</v>
      </c>
      <c r="F163" s="250">
        <v>-98.656469999999985</v>
      </c>
      <c r="G163" s="250">
        <v>-196.54352</v>
      </c>
      <c r="H163" s="250">
        <v>-150.6337</v>
      </c>
      <c r="I163" s="250">
        <v>-51.801190000000005</v>
      </c>
      <c r="J163" s="250">
        <v>-63.51856999999999</v>
      </c>
      <c r="K163" s="250">
        <v>-518.73832000000004</v>
      </c>
      <c r="L163" s="250">
        <v>-235.90362999999999</v>
      </c>
      <c r="M163" s="250">
        <v>-228.01969</v>
      </c>
      <c r="N163" s="250">
        <v>-195.03827000000001</v>
      </c>
      <c r="O163" s="250">
        <v>-661.88601999999992</v>
      </c>
      <c r="P163" s="250">
        <f ca="1">SUMIF($D$4:$O$4,"&lt;"&amp;MONTH(TODAY()),$D163:$O163)</f>
        <v>-671.26085</v>
      </c>
      <c r="Q163" s="251">
        <v>-249.92455999999999</v>
      </c>
      <c r="R163" s="250">
        <v>-184.88674</v>
      </c>
      <c r="S163" s="250">
        <v>-204.12929</v>
      </c>
      <c r="T163" s="250">
        <v>-154.03935000000001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-792.97993999999994</v>
      </c>
      <c r="AD163" s="250">
        <v>-153.19304816666667</v>
      </c>
      <c r="AE163" s="250">
        <v>-153.19304816666667</v>
      </c>
      <c r="AF163" s="250">
        <v>-153.19304816666667</v>
      </c>
      <c r="AG163" s="250">
        <v>-153.19304816666667</v>
      </c>
      <c r="AH163" s="250">
        <v>-153.19304816666667</v>
      </c>
      <c r="AI163" s="250">
        <v>-153.19304816666667</v>
      </c>
      <c r="AJ163" s="250">
        <v>-153.19304816666667</v>
      </c>
      <c r="AK163" s="250">
        <v>-153.19304816666667</v>
      </c>
      <c r="AL163" s="250">
        <v>-153.19304816666667</v>
      </c>
      <c r="AM163" s="250">
        <v>-153.19304816666667</v>
      </c>
      <c r="AN163" s="250">
        <v>-153.19304816666667</v>
      </c>
      <c r="AO163" s="253">
        <v>-153.19304816666667</v>
      </c>
      <c r="AP163" s="5"/>
      <c r="AQ163" s="254">
        <v>-153.19304816666667</v>
      </c>
      <c r="AR163" s="253">
        <f ca="1">SUMIF($AD$4:$AO$4,"&lt;"&amp;MONTH(TODAY()),$AD163:$AO163)</f>
        <v>-765.96524083333338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-0.21625831266276285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5.5244140870713832E-3</v>
      </c>
      <c r="AV163" s="45">
        <f ca="1">IFERROR(($AC163/$AR163)-1,"")</f>
        <v>3.5268831699563741E-2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-1.5330002048116185E-3</v>
      </c>
      <c r="E164" s="260">
        <f t="shared" si="283"/>
        <v>-2.8333821875050711E-3</v>
      </c>
      <c r="F164" s="260">
        <f t="shared" si="283"/>
        <v>-1.4790062805568472E-3</v>
      </c>
      <c r="G164" s="261">
        <f t="shared" si="283"/>
        <v>-3.759859204804746E-3</v>
      </c>
      <c r="H164" s="261">
        <f t="shared" si="283"/>
        <v>-3.2085716813212198E-3</v>
      </c>
      <c r="I164" s="261">
        <f t="shared" si="283"/>
        <v>-8.0789252388635806E-4</v>
      </c>
      <c r="J164" s="261">
        <f t="shared" si="283"/>
        <v>-1.167508758607289E-3</v>
      </c>
      <c r="K164" s="261">
        <f t="shared" si="283"/>
        <v>-9.1596056801951792E-3</v>
      </c>
      <c r="L164" s="261">
        <f t="shared" si="283"/>
        <v>-3.3737866321971268E-3</v>
      </c>
      <c r="M164" s="261">
        <f t="shared" si="283"/>
        <v>-3.8514969774880339E-3</v>
      </c>
      <c r="N164" s="261">
        <f t="shared" si="283"/>
        <v>-3.4814420789859688E-3</v>
      </c>
      <c r="O164" s="261">
        <f t="shared" si="283"/>
        <v>-1.0541440790239196E-2</v>
      </c>
      <c r="P164" s="261">
        <f t="shared" ca="1" si="283"/>
        <v>-2.4698984545365589E-3</v>
      </c>
      <c r="Q164" s="262">
        <f t="shared" si="283"/>
        <v>-3.4966851285474689E-3</v>
      </c>
      <c r="R164" s="261">
        <f t="shared" si="283"/>
        <v>-2.557318014775998E-3</v>
      </c>
      <c r="S164" s="261">
        <f t="shared" si="283"/>
        <v>-2.6105577114348124E-3</v>
      </c>
      <c r="T164" s="261">
        <f t="shared" si="283"/>
        <v>-2.1524855608338988E-3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-2.7015381025097714E-3</v>
      </c>
      <c r="AD164" s="261">
        <f t="shared" si="283"/>
        <v>-2.4953381583518665E-3</v>
      </c>
      <c r="AE164" s="261">
        <f t="shared" si="283"/>
        <v>-2.4893873680670604E-3</v>
      </c>
      <c r="AF164" s="261">
        <f t="shared" si="283"/>
        <v>-2.4591682764686785E-3</v>
      </c>
      <c r="AG164" s="261">
        <f t="shared" si="283"/>
        <v>-2.4504704342800301E-3</v>
      </c>
      <c r="AH164" s="261">
        <f t="shared" si="283"/>
        <v>-2.4478447216309232E-3</v>
      </c>
      <c r="AI164" s="261">
        <f t="shared" si="283"/>
        <v>-2.405813380077049E-3</v>
      </c>
      <c r="AJ164" s="261">
        <f t="shared" si="283"/>
        <v>-2.3667786024143241E-3</v>
      </c>
      <c r="AK164" s="261">
        <f t="shared" si="283"/>
        <v>-2.3072362057192839E-3</v>
      </c>
      <c r="AL164" s="261">
        <f t="shared" si="283"/>
        <v>-2.2891726207755749E-3</v>
      </c>
      <c r="AM164" s="261">
        <f t="shared" si="283"/>
        <v>-2.2300237717150649E-3</v>
      </c>
      <c r="AN164" s="261">
        <f t="shared" si="283"/>
        <v>-2.2147177777787027E-3</v>
      </c>
      <c r="AO164" s="264">
        <f t="shared" si="283"/>
        <v>-2.2076506511376735E-3</v>
      </c>
      <c r="AP164" s="56"/>
      <c r="AQ164" s="265">
        <f>IFERROR(AQ163/AQ$11,"")</f>
        <v>-2.4504704342800301E-3</v>
      </c>
      <c r="AR164" s="264">
        <f ca="1">IFERROR(AR163/AR$11,"")</f>
        <v>-2.4682805578483116E-3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-1.6073736439708472E-3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-2.9798487344613123E-4</v>
      </c>
      <c r="AV164" s="45">
        <f ca="1">IF($AR164&lt;&gt;0,IFERROR(($AR164-$AC164),""),"")</f>
        <v>2.3325754466145977E-4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-2053.7376499999991</v>
      </c>
      <c r="E165" s="289">
        <f t="shared" ref="E165:AB165" si="285">E167+E169+E171+E173+E175</f>
        <v>-1826.4841200000005</v>
      </c>
      <c r="F165" s="289">
        <f t="shared" si="285"/>
        <v>-1767.0620799999933</v>
      </c>
      <c r="G165" s="289">
        <f t="shared" si="285"/>
        <v>-1265.8195599999999</v>
      </c>
      <c r="H165" s="289">
        <f t="shared" si="285"/>
        <v>-2138.3707599999998</v>
      </c>
      <c r="I165" s="289">
        <f t="shared" si="285"/>
        <v>-2203.2858099999994</v>
      </c>
      <c r="J165" s="289">
        <f t="shared" si="285"/>
        <v>267.54559000000063</v>
      </c>
      <c r="K165" s="289">
        <f t="shared" si="285"/>
        <v>-1680.0620499999998</v>
      </c>
      <c r="L165" s="289">
        <f t="shared" si="285"/>
        <v>-2327.66336</v>
      </c>
      <c r="M165" s="289">
        <f t="shared" si="285"/>
        <v>-1625.1903699999993</v>
      </c>
      <c r="N165" s="289">
        <f t="shared" si="285"/>
        <v>-2123.7956099999997</v>
      </c>
      <c r="O165" s="289">
        <f t="shared" si="285"/>
        <v>-64250.1728</v>
      </c>
      <c r="P165" s="289">
        <f t="shared" ca="1" si="285"/>
        <v>-9051.4741699999922</v>
      </c>
      <c r="Q165" s="290">
        <f t="shared" si="285"/>
        <v>-2137.2243599999997</v>
      </c>
      <c r="R165" s="289">
        <f t="shared" si="285"/>
        <v>-1631.551169999999</v>
      </c>
      <c r="S165" s="289">
        <f t="shared" si="285"/>
        <v>1261.9776500000005</v>
      </c>
      <c r="T165" s="289">
        <f t="shared" si="285"/>
        <v>1305.42779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-1201.3700899999983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-2.0312905814158855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-3.585319545807323E-2</v>
      </c>
      <c r="E166" s="260">
        <f t="shared" si="287"/>
        <v>-3.7606096145763566E-2</v>
      </c>
      <c r="F166" s="260">
        <f t="shared" si="287"/>
        <v>-2.6490871956536013E-2</v>
      </c>
      <c r="G166" s="261">
        <f t="shared" si="287"/>
        <v>-2.4215010112202597E-2</v>
      </c>
      <c r="H166" s="261">
        <f t="shared" si="287"/>
        <v>-4.5548345852895689E-2</v>
      </c>
      <c r="I166" s="261">
        <f t="shared" si="287"/>
        <v>-3.4362495029243496E-2</v>
      </c>
      <c r="J166" s="261">
        <f t="shared" si="287"/>
        <v>4.9176456531020065E-3</v>
      </c>
      <c r="K166" s="261">
        <f t="shared" si="287"/>
        <v>-2.9665643163320484E-2</v>
      </c>
      <c r="L166" s="261">
        <f t="shared" si="287"/>
        <v>-3.3289184775253555E-2</v>
      </c>
      <c r="M166" s="261">
        <f t="shared" si="287"/>
        <v>-2.7451207384316931E-2</v>
      </c>
      <c r="N166" s="261">
        <f t="shared" si="287"/>
        <v>-3.790984919944005E-2</v>
      </c>
      <c r="O166" s="261">
        <f t="shared" si="287"/>
        <v>-1.0232719408907247</v>
      </c>
      <c r="P166" s="261">
        <f t="shared" ca="1" si="287"/>
        <v>-3.3304820419305797E-2</v>
      </c>
      <c r="Q166" s="262">
        <f t="shared" si="287"/>
        <v>-2.9901825718854448E-2</v>
      </c>
      <c r="R166" s="261">
        <f t="shared" si="287"/>
        <v>-2.2567303631779403E-2</v>
      </c>
      <c r="S166" s="261">
        <f t="shared" si="287"/>
        <v>1.6139112059155664E-2</v>
      </c>
      <c r="T166" s="261">
        <f t="shared" si="287"/>
        <v>1.8241536780610322E-2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-4.0928488977294798E-3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-4.2456546892812919E-2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outlineLevel="1" x14ac:dyDescent="0.3">
      <c r="C169" s="286" t="s">
        <v>114</v>
      </c>
      <c r="D169" s="268">
        <v>-3515.6712499999994</v>
      </c>
      <c r="E169" s="268">
        <v>-2951.7801300000001</v>
      </c>
      <c r="F169" s="268">
        <v>-3234.3666899999998</v>
      </c>
      <c r="G169" s="268">
        <v>-3194.7190599999999</v>
      </c>
      <c r="H169" s="268">
        <v>-3596.76161</v>
      </c>
      <c r="I169" s="268">
        <v>-3721.1803399999999</v>
      </c>
      <c r="J169" s="268">
        <v>-2810.3347799999997</v>
      </c>
      <c r="K169" s="268">
        <v>-3392.84204</v>
      </c>
      <c r="L169" s="268">
        <v>-4033.4311100000004</v>
      </c>
      <c r="M169" s="268">
        <v>-3436.8490299999999</v>
      </c>
      <c r="N169" s="268">
        <v>-3443.0553599999998</v>
      </c>
      <c r="O169" s="268">
        <v>-66627.007660000003</v>
      </c>
      <c r="P169" s="268">
        <f ca="1">SUMIF($D$4:$O$4,"&lt;"&amp;MONTH(TODAY()),$D169:$O169)</f>
        <v>-16493.298739999998</v>
      </c>
      <c r="Q169" s="269">
        <v>-3884.90751</v>
      </c>
      <c r="R169" s="268">
        <v>-3340.6154899999997</v>
      </c>
      <c r="S169" s="268">
        <v>-381.61286000000007</v>
      </c>
      <c r="T169" s="268">
        <v>-441.08247999999998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-8048.2183399999994</v>
      </c>
      <c r="AD169" s="268">
        <v>-4128.5523290000001</v>
      </c>
      <c r="AE169" s="268">
        <v>-4128.5523290000001</v>
      </c>
      <c r="AF169" s="268">
        <v>-4128.5523290000001</v>
      </c>
      <c r="AG169" s="268">
        <v>-4128.5523290000001</v>
      </c>
      <c r="AH169" s="268">
        <v>-4128.5523290000001</v>
      </c>
      <c r="AI169" s="268">
        <v>-4128.5523290000001</v>
      </c>
      <c r="AJ169" s="268">
        <v>-4128.5523290000001</v>
      </c>
      <c r="AK169" s="268">
        <v>-4128.5523290000001</v>
      </c>
      <c r="AL169" s="268">
        <v>-4128.5523290000001</v>
      </c>
      <c r="AM169" s="268">
        <v>-4128.5523290000001</v>
      </c>
      <c r="AN169" s="268">
        <v>-4128.5523290000001</v>
      </c>
      <c r="AO169" s="271">
        <v>-4128.5523290000001</v>
      </c>
      <c r="AP169" s="5"/>
      <c r="AQ169" s="272">
        <v>-4128.5523290000001</v>
      </c>
      <c r="AR169" s="271">
        <f ca="1">SUMIF($AD$4:$AO$4,"&lt;"&amp;MONTH(TODAY()),$AD169:$AO169)</f>
        <v>-20642.761644999999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-0.86193387533738253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-0.89316291889974975</v>
      </c>
      <c r="AV169" s="45">
        <f ca="1">IFERROR(($AC169/$AR169)-1,"")</f>
        <v>-0.61011910720049389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outlineLevel="1" x14ac:dyDescent="0.3">
      <c r="C170" s="286" t="s">
        <v>36</v>
      </c>
      <c r="D170" s="276">
        <f t="shared" ref="D170:AO170" si="291">IFERROR(D169/D$11,"")</f>
        <v>-6.1374951417275073E-2</v>
      </c>
      <c r="E170" s="276">
        <f t="shared" si="291"/>
        <v>-6.0775194349860791E-2</v>
      </c>
      <c r="F170" s="276">
        <f t="shared" si="291"/>
        <v>-4.848793645397876E-2</v>
      </c>
      <c r="G170" s="276">
        <f t="shared" si="291"/>
        <v>-6.1114677627154355E-2</v>
      </c>
      <c r="H170" s="276">
        <f t="shared" si="291"/>
        <v>-7.6612786158139365E-2</v>
      </c>
      <c r="I170" s="276">
        <f t="shared" si="291"/>
        <v>-5.8035612245952176E-2</v>
      </c>
      <c r="J170" s="276">
        <f t="shared" si="291"/>
        <v>-5.165560985186992E-2</v>
      </c>
      <c r="K170" s="276">
        <f t="shared" si="291"/>
        <v>-5.99090023300939E-2</v>
      </c>
      <c r="L170" s="276">
        <f t="shared" si="291"/>
        <v>-5.7684300834226335E-2</v>
      </c>
      <c r="M170" s="276">
        <f t="shared" si="291"/>
        <v>-5.8052064061343479E-2</v>
      </c>
      <c r="N170" s="276">
        <f t="shared" si="291"/>
        <v>-6.1458696339862846E-2</v>
      </c>
      <c r="O170" s="276">
        <f t="shared" si="291"/>
        <v>-1.0611262892041495</v>
      </c>
      <c r="P170" s="276">
        <f t="shared" ca="1" si="291"/>
        <v>-6.0686949146722582E-2</v>
      </c>
      <c r="Q170" s="277">
        <f t="shared" si="291"/>
        <v>-5.4353595004826172E-2</v>
      </c>
      <c r="R170" s="276">
        <f t="shared" si="291"/>
        <v>-4.6206754324386631E-2</v>
      </c>
      <c r="S170" s="276">
        <f t="shared" si="291"/>
        <v>-4.8803500686045278E-3</v>
      </c>
      <c r="T170" s="276">
        <f t="shared" si="291"/>
        <v>-6.1635138640665959E-3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-2.7418812766976101E-2</v>
      </c>
      <c r="AD170" s="276">
        <f t="shared" si="291"/>
        <v>-6.7249358169947399E-2</v>
      </c>
      <c r="AE170" s="276">
        <f t="shared" si="291"/>
        <v>-6.7088984384166994E-2</v>
      </c>
      <c r="AF170" s="276">
        <f t="shared" si="291"/>
        <v>-6.627457992853511E-2</v>
      </c>
      <c r="AG170" s="276">
        <f t="shared" si="291"/>
        <v>-6.6040173099668101E-2</v>
      </c>
      <c r="AH170" s="276">
        <f t="shared" si="291"/>
        <v>-6.5969410149243859E-2</v>
      </c>
      <c r="AI170" s="276">
        <f t="shared" si="291"/>
        <v>-6.4836665581915642E-2</v>
      </c>
      <c r="AJ170" s="276">
        <f t="shared" si="291"/>
        <v>-6.3784678405212236E-2</v>
      </c>
      <c r="AK170" s="276">
        <f t="shared" si="291"/>
        <v>-6.2180010938304053E-2</v>
      </c>
      <c r="AL170" s="276">
        <f t="shared" si="291"/>
        <v>-6.1693197361696428E-2</v>
      </c>
      <c r="AM170" s="276">
        <f t="shared" si="291"/>
        <v>-6.0099136002719093E-2</v>
      </c>
      <c r="AN170" s="276">
        <f t="shared" si="291"/>
        <v>-5.9686639498015566E-2</v>
      </c>
      <c r="AO170" s="279">
        <f t="shared" si="291"/>
        <v>-5.9496180449760218E-2</v>
      </c>
      <c r="AP170" s="5"/>
      <c r="AQ170" s="280">
        <f>IFERROR(AQ169/AQ$11,"")</f>
        <v>-6.6040173099668101E-2</v>
      </c>
      <c r="AR170" s="279">
        <f ca="1">IFERROR(AR169/AR$11,"")</f>
        <v>-6.6520155892735883E-2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outlineLevel="1" x14ac:dyDescent="0.3">
      <c r="C171" s="286" t="s">
        <v>115</v>
      </c>
      <c r="D171" s="268">
        <v>-7.0910000000000002</v>
      </c>
      <c r="E171" s="268">
        <v>-8.0180000000000007</v>
      </c>
      <c r="F171" s="268">
        <v>-18.033000000000001</v>
      </c>
      <c r="G171" s="268">
        <v>-7.3120000000000003</v>
      </c>
      <c r="H171" s="268">
        <v>-7.3120000000000003</v>
      </c>
      <c r="I171" s="268">
        <v>-9.3439999999999994</v>
      </c>
      <c r="J171" s="268">
        <v>-7.3120000000000003</v>
      </c>
      <c r="K171" s="268">
        <v>-7.3120000000000003</v>
      </c>
      <c r="L171" s="268">
        <v>-17.481999999999999</v>
      </c>
      <c r="M171" s="268">
        <v>-13.276</v>
      </c>
      <c r="N171" s="268">
        <v>-221.51267999999999</v>
      </c>
      <c r="O171" s="268">
        <v>0</v>
      </c>
      <c r="P171" s="268">
        <f ca="1">SUMIF($D$4:$O$4,"&lt;"&amp;MONTH(TODAY()),$D171:$O171)</f>
        <v>-47.765999999999998</v>
      </c>
      <c r="Q171" s="269">
        <v>-4.24</v>
      </c>
      <c r="R171" s="268">
        <v>-1.0182599999999999</v>
      </c>
      <c r="S171" s="268">
        <v>-122.15908999999999</v>
      </c>
      <c r="T171" s="268">
        <v>-1.08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-128.49735000000001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-0.85229759299781183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outlineLevel="1" x14ac:dyDescent="0.3">
      <c r="C172" s="286" t="s">
        <v>116</v>
      </c>
      <c r="D172" s="276">
        <f t="shared" ref="D172:AO172" si="293">IFERROR(D171/D$11,"")</f>
        <v>-1.2379137568676183E-4</v>
      </c>
      <c r="E172" s="276">
        <f t="shared" si="293"/>
        <v>-1.6508530000070969E-4</v>
      </c>
      <c r="F172" s="276">
        <f t="shared" si="293"/>
        <v>-2.7034131930000772E-4</v>
      </c>
      <c r="G172" s="276">
        <f t="shared" si="293"/>
        <v>-1.3987787796581797E-4</v>
      </c>
      <c r="H172" s="276">
        <f t="shared" si="293"/>
        <v>-1.5574918583172796E-4</v>
      </c>
      <c r="I172" s="276">
        <f t="shared" si="293"/>
        <v>-1.4572923408118864E-4</v>
      </c>
      <c r="J172" s="276">
        <f t="shared" si="293"/>
        <v>-1.3439887017192766E-4</v>
      </c>
      <c r="K172" s="276">
        <f t="shared" si="293"/>
        <v>-1.2911141157566139E-4</v>
      </c>
      <c r="L172" s="276">
        <f t="shared" si="293"/>
        <v>-2.5001962837142508E-4</v>
      </c>
      <c r="M172" s="276">
        <f t="shared" si="293"/>
        <v>-2.2424587049097006E-4</v>
      </c>
      <c r="N172" s="276">
        <f t="shared" si="293"/>
        <v>-3.9540115136426999E-3</v>
      </c>
      <c r="O172" s="276">
        <f t="shared" si="293"/>
        <v>0</v>
      </c>
      <c r="P172" s="276">
        <f t="shared" ca="1" si="293"/>
        <v>-1.757545812174109E-4</v>
      </c>
      <c r="Q172" s="277">
        <f t="shared" si="293"/>
        <v>-5.9321680690530251E-5</v>
      </c>
      <c r="R172" s="276">
        <f t="shared" si="293"/>
        <v>-1.4084377504443032E-5</v>
      </c>
      <c r="S172" s="276">
        <f t="shared" si="293"/>
        <v>-1.562261615769884E-3</v>
      </c>
      <c r="T172" s="276">
        <f t="shared" si="293"/>
        <v>-1.509149711226781E-5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-4.3776704754540705E-4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outlineLevel="1" x14ac:dyDescent="0.3">
      <c r="C173" s="286" t="s">
        <v>117</v>
      </c>
      <c r="D173" s="268">
        <v>1841.4793000000002</v>
      </c>
      <c r="E173" s="268">
        <v>1433.5766099999996</v>
      </c>
      <c r="F173" s="268">
        <v>1801.7599900000002</v>
      </c>
      <c r="G173" s="268">
        <v>2251.1528599999997</v>
      </c>
      <c r="H173" s="268">
        <v>1804.1660400000003</v>
      </c>
      <c r="I173" s="268">
        <v>1841.9975900000004</v>
      </c>
      <c r="J173" s="268">
        <v>3428.9627500000001</v>
      </c>
      <c r="K173" s="268">
        <v>2096.6829400000001</v>
      </c>
      <c r="L173" s="268">
        <v>2058.6588400000005</v>
      </c>
      <c r="M173" s="268">
        <v>2141.0853400000005</v>
      </c>
      <c r="N173" s="268">
        <v>1873.73215</v>
      </c>
      <c r="O173" s="268">
        <v>2768.0642699999999</v>
      </c>
      <c r="P173" s="268">
        <f ca="1">SUMIF($D$4:$O$4,"&lt;"&amp;MONTH(TODAY()),$D173:$O173)</f>
        <v>9132.1347999999998</v>
      </c>
      <c r="Q173" s="269">
        <v>2113.2338</v>
      </c>
      <c r="R173" s="268">
        <v>2110.4514900000004</v>
      </c>
      <c r="S173" s="268">
        <v>2113.13589</v>
      </c>
      <c r="T173" s="268">
        <v>2108.66329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8445.4844700000012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>-6.3296265896399251E-2</v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x14ac:dyDescent="0.3">
      <c r="C174" s="286" t="s">
        <v>118</v>
      </c>
      <c r="D174" s="307">
        <f t="shared" ref="D174:AO174" si="295">IFERROR(D173/D$11,"")</f>
        <v>3.2147688033520694E-2</v>
      </c>
      <c r="E174" s="307">
        <f t="shared" si="295"/>
        <v>2.9516391211754839E-2</v>
      </c>
      <c r="F174" s="307">
        <f t="shared" si="295"/>
        <v>2.701104490426267E-2</v>
      </c>
      <c r="G174" s="308">
        <f t="shared" si="295"/>
        <v>4.3064344233244262E-2</v>
      </c>
      <c r="H174" s="308">
        <f t="shared" si="295"/>
        <v>3.8429621421670238E-2</v>
      </c>
      <c r="I174" s="308">
        <f t="shared" si="295"/>
        <v>2.8727835827279048E-2</v>
      </c>
      <c r="J174" s="308">
        <f t="shared" si="295"/>
        <v>6.302635660033179E-2</v>
      </c>
      <c r="K174" s="308">
        <f t="shared" si="295"/>
        <v>3.702211351340369E-2</v>
      </c>
      <c r="L174" s="308">
        <f t="shared" si="295"/>
        <v>2.9442004239809475E-2</v>
      </c>
      <c r="M174" s="308">
        <f t="shared" si="295"/>
        <v>3.616522641335905E-2</v>
      </c>
      <c r="N174" s="308">
        <f t="shared" si="295"/>
        <v>3.3446204951258281E-2</v>
      </c>
      <c r="O174" s="308">
        <f t="shared" si="295"/>
        <v>4.4085212142389238E-2</v>
      </c>
      <c r="P174" s="308">
        <f t="shared" ca="1" si="295"/>
        <v>3.3601610505274555E-2</v>
      </c>
      <c r="Q174" s="309">
        <f t="shared" si="295"/>
        <v>2.9566174695291478E-2</v>
      </c>
      <c r="R174" s="308">
        <f t="shared" si="295"/>
        <v>2.9191361233844287E-2</v>
      </c>
      <c r="S174" s="308">
        <f t="shared" si="295"/>
        <v>2.7024358890138527E-2</v>
      </c>
      <c r="T174" s="308">
        <f t="shared" si="295"/>
        <v>2.9465635140537166E-2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2.8772226053864043E-2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1.3598709092707096E-2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outlineLevel="1" x14ac:dyDescent="0.3">
      <c r="C175" s="286" t="s">
        <v>119</v>
      </c>
      <c r="D175" s="268">
        <v>-372.4547</v>
      </c>
      <c r="E175" s="268">
        <v>-300.26260000000008</v>
      </c>
      <c r="F175" s="268">
        <v>-316.42237999999372</v>
      </c>
      <c r="G175" s="293">
        <v>-314.94135999999992</v>
      </c>
      <c r="H175" s="293">
        <v>-338.46319000000005</v>
      </c>
      <c r="I175" s="293">
        <v>-314.75905999999998</v>
      </c>
      <c r="J175" s="293">
        <v>-343.77037999999993</v>
      </c>
      <c r="K175" s="293">
        <v>-376.59095000000002</v>
      </c>
      <c r="L175" s="293">
        <v>-335.40909000000005</v>
      </c>
      <c r="M175" s="293">
        <v>-316.15068000000014</v>
      </c>
      <c r="N175" s="293">
        <v>-332.95972</v>
      </c>
      <c r="O175" s="293">
        <v>-391.22941000000003</v>
      </c>
      <c r="P175" s="293">
        <f ca="1">SUMIF($D$4:$O$4,"&lt;"&amp;MONTH(TODAY()),$D175:$O175)</f>
        <v>-1642.5442299999936</v>
      </c>
      <c r="Q175" s="311">
        <v>-361.31064999999995</v>
      </c>
      <c r="R175" s="293">
        <v>-400.36890999999997</v>
      </c>
      <c r="S175" s="293">
        <v>-347.38628999999941</v>
      </c>
      <c r="T175" s="293">
        <v>-361.07301999999999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-1470.1388699999993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0.14647698225472849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thickBot="1" x14ac:dyDescent="0.35">
      <c r="C176" s="312" t="s">
        <v>120</v>
      </c>
      <c r="D176" s="313">
        <f t="shared" ref="D176:AO176" si="297">IFERROR(D175/D$11,"")</f>
        <v>-6.502140698632094E-3</v>
      </c>
      <c r="E176" s="313">
        <f t="shared" si="297"/>
        <v>-6.1822077076569091E-3</v>
      </c>
      <c r="F176" s="313">
        <f t="shared" si="297"/>
        <v>-4.7436390875199175E-3</v>
      </c>
      <c r="G176" s="314">
        <f t="shared" si="297"/>
        <v>-6.0247988403266863E-3</v>
      </c>
      <c r="H176" s="314">
        <f t="shared" si="297"/>
        <v>-7.2094319305948378E-3</v>
      </c>
      <c r="I176" s="314">
        <f t="shared" si="297"/>
        <v>-4.90898937648918E-3</v>
      </c>
      <c r="J176" s="314">
        <f t="shared" si="297"/>
        <v>-6.3187022251879419E-3</v>
      </c>
      <c r="K176" s="314">
        <f t="shared" si="297"/>
        <v>-6.6496429350546117E-3</v>
      </c>
      <c r="L176" s="314">
        <f t="shared" si="297"/>
        <v>-4.7968685524652725E-3</v>
      </c>
      <c r="M176" s="314">
        <f t="shared" si="297"/>
        <v>-5.34012386584153E-3</v>
      </c>
      <c r="N176" s="314">
        <f t="shared" si="297"/>
        <v>-5.9433462971927812E-3</v>
      </c>
      <c r="O176" s="314">
        <f t="shared" si="297"/>
        <v>-6.2308638289644124E-3</v>
      </c>
      <c r="P176" s="314">
        <f t="shared" ca="1" si="297"/>
        <v>-6.0437271966403625E-3</v>
      </c>
      <c r="Q176" s="315">
        <f t="shared" si="297"/>
        <v>-5.0550837286292291E-3</v>
      </c>
      <c r="R176" s="314">
        <f t="shared" si="297"/>
        <v>-5.5378261637326186E-3</v>
      </c>
      <c r="S176" s="314">
        <f t="shared" si="297"/>
        <v>-4.4426351466084479E-3</v>
      </c>
      <c r="T176" s="314">
        <f t="shared" si="297"/>
        <v>-5.0454929987479788E-3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-5.0084951370720143E-3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-9.7930584157870752E-4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-6.2893999999999997</v>
      </c>
      <c r="E177" s="324">
        <f t="shared" si="299"/>
        <v>-20.958639999999999</v>
      </c>
      <c r="F177" s="324">
        <f t="shared" si="299"/>
        <v>-9.4393999999999991</v>
      </c>
      <c r="G177" s="324">
        <f t="shared" si="299"/>
        <v>-6.2893999999999997</v>
      </c>
      <c r="H177" s="324">
        <f t="shared" si="299"/>
        <v>-5.6435000000000004</v>
      </c>
      <c r="I177" s="324">
        <f t="shared" si="299"/>
        <v>-50.68</v>
      </c>
      <c r="J177" s="324">
        <f t="shared" si="299"/>
        <v>-34.679720000000003</v>
      </c>
      <c r="K177" s="324">
        <f t="shared" si="299"/>
        <v>-328.92095</v>
      </c>
      <c r="L177" s="324">
        <f t="shared" si="299"/>
        <v>-102.42435</v>
      </c>
      <c r="M177" s="324">
        <f t="shared" si="299"/>
        <v>-373.00198999999998</v>
      </c>
      <c r="N177" s="324">
        <f t="shared" si="299"/>
        <v>-322.13638000000003</v>
      </c>
      <c r="O177" s="324">
        <f t="shared" si="299"/>
        <v>-502.78025000000002</v>
      </c>
      <c r="P177" s="324">
        <f ca="1">SUMIF($D$4:$O$4,"&lt;"&amp;MONTH(TODAY()),$D177:$O177)</f>
        <v>-48.620339999999999</v>
      </c>
      <c r="Q177" s="325">
        <f t="shared" ref="Q177:AB177" si="300">+Q180+Q186+Q187</f>
        <v>-580.60034999999993</v>
      </c>
      <c r="R177" s="324">
        <f t="shared" si="300"/>
        <v>-1064.5371699999998</v>
      </c>
      <c r="S177" s="324">
        <f t="shared" si="300"/>
        <v>-1079.8019700000002</v>
      </c>
      <c r="T177" s="324">
        <f t="shared" si="300"/>
        <v>-1958.7252000000001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-4683.6646899999996</v>
      </c>
      <c r="AD177" s="327">
        <v>-270</v>
      </c>
      <c r="AE177" s="327">
        <v>-279.29328526913122</v>
      </c>
      <c r="AF177" s="327">
        <v>-361.13305183529775</v>
      </c>
      <c r="AG177" s="327">
        <v>-373.56309802351012</v>
      </c>
      <c r="AH177" s="327">
        <v>-386.42098111963196</v>
      </c>
      <c r="AI177" s="327">
        <v>-399.72142708823304</v>
      </c>
      <c r="AJ177" s="327">
        <v>-413.47966875532632</v>
      </c>
      <c r="AK177" s="327">
        <v>-427.71146325432306</v>
      </c>
      <c r="AL177" s="327">
        <v>-530.91973208696515</v>
      </c>
      <c r="AM177" s="327">
        <v>-549.19376366213135</v>
      </c>
      <c r="AN177" s="327">
        <v>-568.09677963894615</v>
      </c>
      <c r="AO177" s="328">
        <v>-587.65042939324053</v>
      </c>
      <c r="AP177" s="121"/>
      <c r="AQ177" s="329">
        <v>-373.56309802351012</v>
      </c>
      <c r="AR177" s="330">
        <f ca="1">SUMIF($AD$4:$AO$4,"&lt;"&amp;MONTH(TODAY()),$AD177:$AO177)</f>
        <v>-1670.410416247571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310.43275988170575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4.2433583787141851</v>
      </c>
      <c r="AV177" s="45">
        <f ca="1">IFERROR(($AC177/$AR177)-1,"")</f>
        <v>1.8039005530876882</v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-1.0979741619578619E-4</v>
      </c>
      <c r="E178" s="336">
        <f t="shared" ref="E178:O178" si="302">IFERROR(E177/E$11,"")</f>
        <v>-4.3152449139521995E-4</v>
      </c>
      <c r="F178" s="336">
        <f t="shared" si="302"/>
        <v>-1.4151055561473368E-4</v>
      </c>
      <c r="G178" s="337">
        <f t="shared" si="302"/>
        <v>-1.2031563534986535E-4</v>
      </c>
      <c r="H178" s="337">
        <f t="shared" si="302"/>
        <v>-1.2020931759318336E-4</v>
      </c>
      <c r="I178" s="337">
        <f t="shared" si="302"/>
        <v>-7.9040641943863878E-4</v>
      </c>
      <c r="J178" s="337">
        <f t="shared" si="302"/>
        <v>-6.3743369609939879E-4</v>
      </c>
      <c r="K178" s="337">
        <f t="shared" si="302"/>
        <v>-5.807911399248843E-3</v>
      </c>
      <c r="L178" s="337">
        <f t="shared" si="302"/>
        <v>-1.4648265600723475E-3</v>
      </c>
      <c r="M178" s="337">
        <f t="shared" si="302"/>
        <v>-6.3004034304319154E-3</v>
      </c>
      <c r="N178" s="337">
        <f t="shared" si="302"/>
        <v>-5.7501491810002933E-3</v>
      </c>
      <c r="O178" s="337">
        <f t="shared" si="302"/>
        <v>-8.0074636353199627E-3</v>
      </c>
      <c r="P178" s="337">
        <f ca="1">IFERROR(P177/P$11,"")</f>
        <v>-1.7889811781074682E-4</v>
      </c>
      <c r="Q178" s="338">
        <f>IFERROR(Q177/Q$11,"")</f>
        <v>-8.1231576819599301E-3</v>
      </c>
      <c r="R178" s="337">
        <f t="shared" ref="R178:AB178" si="303">IFERROR(R177/R$11,"")</f>
        <v>-1.4724474466041528E-2</v>
      </c>
      <c r="S178" s="337">
        <f t="shared" si="303"/>
        <v>-1.3809313497372192E-2</v>
      </c>
      <c r="T178" s="337">
        <f t="shared" si="303"/>
        <v>-2.7370458981042768E-2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-1.5956391809122707E-2</v>
      </c>
      <c r="AD178" s="337">
        <f t="shared" ref="AD178:AO178" si="305">IFERROR(AD177/AD$11,"")</f>
        <v>-4.3979887522180893E-3</v>
      </c>
      <c r="AE178" s="337">
        <f t="shared" si="305"/>
        <v>-4.538516497031287E-3</v>
      </c>
      <c r="AF178" s="337">
        <f t="shared" si="305"/>
        <v>-5.797175232726535E-3</v>
      </c>
      <c r="AG178" s="337">
        <f t="shared" si="305"/>
        <v>-5.9755017476298758E-3</v>
      </c>
      <c r="AH178" s="337">
        <f t="shared" si="305"/>
        <v>-6.1745527638567615E-3</v>
      </c>
      <c r="AI178" s="337">
        <f t="shared" si="305"/>
        <v>-6.2774072916554867E-3</v>
      </c>
      <c r="AJ178" s="337">
        <f t="shared" si="305"/>
        <v>-6.3881151544082013E-3</v>
      </c>
      <c r="AK178" s="337">
        <f t="shared" si="305"/>
        <v>-6.4417503629010777E-3</v>
      </c>
      <c r="AL178" s="337">
        <f t="shared" si="305"/>
        <v>-7.9335644082277369E-3</v>
      </c>
      <c r="AM178" s="337">
        <f t="shared" si="305"/>
        <v>-7.9945869796375288E-3</v>
      </c>
      <c r="AN178" s="337">
        <f t="shared" si="305"/>
        <v>-8.212996950072899E-3</v>
      </c>
      <c r="AO178" s="340">
        <f t="shared" si="305"/>
        <v>-8.4685752298622047E-3</v>
      </c>
      <c r="AP178" s="119"/>
      <c r="AQ178" s="341">
        <f t="shared" ref="AQ178" si="306">IFERROR(AQ177/AQ$11,"")</f>
        <v>-5.9755017476298758E-3</v>
      </c>
      <c r="AR178" s="342">
        <f ca="1">IFERROR(AR177/AR$11,"")</f>
        <v>-5.3828050337708716E-3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2.7250143345692902E-2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2.1394957233412892E-2</v>
      </c>
      <c r="AV178" s="45">
        <f ca="1">IF($AR178&lt;&gt;0,IFERROR(($AR178-$AC178),""),"")</f>
        <v>1.0573586775351834E-2</v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0</v>
      </c>
      <c r="E179" s="345">
        <f t="shared" si="307"/>
        <v>0</v>
      </c>
      <c r="F179" s="345">
        <f t="shared" si="307"/>
        <v>0</v>
      </c>
      <c r="G179" s="346">
        <f t="shared" si="307"/>
        <v>0</v>
      </c>
      <c r="H179" s="346">
        <f t="shared" si="307"/>
        <v>0</v>
      </c>
      <c r="I179" s="346">
        <f t="shared" si="307"/>
        <v>0</v>
      </c>
      <c r="J179" s="346">
        <f t="shared" si="307"/>
        <v>0</v>
      </c>
      <c r="K179" s="346">
        <f t="shared" si="307"/>
        <v>-5.7594886163685917E-3</v>
      </c>
      <c r="L179" s="346">
        <f t="shared" si="307"/>
        <v>-1.2042006191055204E-3</v>
      </c>
      <c r="M179" s="346">
        <f t="shared" si="307"/>
        <v>-6.2843569121307386E-3</v>
      </c>
      <c r="N179" s="346">
        <f t="shared" si="307"/>
        <v>-5.6251988594408281E-3</v>
      </c>
      <c r="O179" s="346">
        <f t="shared" si="307"/>
        <v>-8.0074636353199627E-3</v>
      </c>
      <c r="P179" s="346">
        <f t="shared" ca="1" si="307"/>
        <v>0</v>
      </c>
      <c r="Q179" s="347">
        <f t="shared" si="307"/>
        <v>-8.1231576819599301E-3</v>
      </c>
      <c r="R179" s="346">
        <f t="shared" si="307"/>
        <v>-1.4695980940164883E-2</v>
      </c>
      <c r="S179" s="346">
        <f t="shared" si="307"/>
        <v>-1.3809313497372192E-2</v>
      </c>
      <c r="T179" s="346">
        <f t="shared" si="307"/>
        <v>-2.7370458981042768E-2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-1.5949373764642075E-2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2.7370458981042768E-2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outlineLevel="1" x14ac:dyDescent="0.3">
      <c r="C180" s="344" t="s">
        <v>123</v>
      </c>
      <c r="D180" s="353">
        <f>D181+D183</f>
        <v>0</v>
      </c>
      <c r="E180" s="353">
        <f t="shared" ref="E180:O180" si="308">E181+E183</f>
        <v>0</v>
      </c>
      <c r="F180" s="353">
        <f t="shared" si="308"/>
        <v>0</v>
      </c>
      <c r="G180" s="354">
        <f t="shared" si="308"/>
        <v>0</v>
      </c>
      <c r="H180" s="354">
        <f t="shared" si="308"/>
        <v>0</v>
      </c>
      <c r="I180" s="354">
        <f t="shared" si="308"/>
        <v>0</v>
      </c>
      <c r="J180" s="354">
        <f t="shared" si="308"/>
        <v>0</v>
      </c>
      <c r="K180" s="354">
        <f t="shared" si="308"/>
        <v>-326.17860999999999</v>
      </c>
      <c r="L180" s="354">
        <f t="shared" si="308"/>
        <v>-84.200730000000007</v>
      </c>
      <c r="M180" s="354">
        <f t="shared" si="308"/>
        <v>-372.05198999999999</v>
      </c>
      <c r="N180" s="354">
        <f t="shared" si="308"/>
        <v>-315.13638000000003</v>
      </c>
      <c r="O180" s="354">
        <f t="shared" si="308"/>
        <v>-502.78025000000002</v>
      </c>
      <c r="P180" s="354">
        <f ca="1">SUMIF($D$4:$O$4,"&lt;"&amp;MONTH(TODAY()),$D180:$O180)</f>
        <v>0</v>
      </c>
      <c r="Q180" s="355">
        <f>Q181+Q183</f>
        <v>-580.60034999999993</v>
      </c>
      <c r="R180" s="356">
        <f t="shared" ref="R180:AB180" si="309">R181+R183</f>
        <v>-1062.4771699999999</v>
      </c>
      <c r="S180" s="356">
        <f t="shared" si="309"/>
        <v>-1079.8019700000002</v>
      </c>
      <c r="T180" s="356">
        <f t="shared" si="309"/>
        <v>-1958.7252000000001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-4681.6046900000001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t="str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/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-134.04739000000001</v>
      </c>
      <c r="R181" s="356">
        <v>-178.98094</v>
      </c>
      <c r="S181" s="356">
        <v>-331.40442999999999</v>
      </c>
      <c r="T181" s="356">
        <v>-469.62693000000007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-1114.05969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-1.8754519969290044E-3</v>
      </c>
      <c r="R182" s="346">
        <f t="shared" ref="R182:AB182" si="312">IFERROR(R181/R$11,"")</f>
        <v>-2.4756301190855656E-3</v>
      </c>
      <c r="S182" s="346">
        <f t="shared" si="312"/>
        <v>-4.2382471929440328E-3</v>
      </c>
      <c r="T182" s="346">
        <f t="shared" si="312"/>
        <v>-6.562382831424257E-3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-3.7953982808256468E-3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outlineLevel="1" x14ac:dyDescent="0.3">
      <c r="C183" s="364" t="s">
        <v>125</v>
      </c>
      <c r="D183" s="365">
        <v>0</v>
      </c>
      <c r="E183" s="365">
        <v>0</v>
      </c>
      <c r="F183" s="365">
        <v>0</v>
      </c>
      <c r="G183" s="356">
        <v>0</v>
      </c>
      <c r="H183" s="356">
        <v>0</v>
      </c>
      <c r="I183" s="356">
        <v>0</v>
      </c>
      <c r="J183" s="356">
        <v>0</v>
      </c>
      <c r="K183" s="356">
        <v>-326.17860999999999</v>
      </c>
      <c r="L183" s="356">
        <v>-84.200730000000007</v>
      </c>
      <c r="M183" s="356">
        <v>-372.05198999999999</v>
      </c>
      <c r="N183" s="356">
        <v>-315.13638000000003</v>
      </c>
      <c r="O183" s="356">
        <v>-502.78025000000002</v>
      </c>
      <c r="P183" s="356">
        <f ca="1">SUMIF($D$4:$O$4,"&lt;"&amp;MONTH(TODAY()),$D183:$O183)</f>
        <v>0</v>
      </c>
      <c r="Q183" s="355">
        <v>-446.55295999999998</v>
      </c>
      <c r="R183" s="356">
        <v>-883.49622999999997</v>
      </c>
      <c r="S183" s="356">
        <v>-748.39754000000016</v>
      </c>
      <c r="T183" s="356">
        <v>-1489.09827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-3567.5450000000001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t="str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/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outlineLevel="1" x14ac:dyDescent="0.3">
      <c r="C184" s="364" t="s">
        <v>30</v>
      </c>
      <c r="D184" s="345">
        <f>IFERROR(D183/D$11,"")</f>
        <v>0</v>
      </c>
      <c r="E184" s="345">
        <f t="shared" ref="E184:O184" si="316">IFERROR(E183/E$11,"")</f>
        <v>0</v>
      </c>
      <c r="F184" s="345">
        <f t="shared" si="316"/>
        <v>0</v>
      </c>
      <c r="G184" s="346">
        <f t="shared" si="316"/>
        <v>0</v>
      </c>
      <c r="H184" s="346">
        <f t="shared" si="316"/>
        <v>0</v>
      </c>
      <c r="I184" s="346">
        <f t="shared" si="316"/>
        <v>0</v>
      </c>
      <c r="J184" s="346">
        <f t="shared" si="316"/>
        <v>0</v>
      </c>
      <c r="K184" s="346">
        <f t="shared" si="316"/>
        <v>-5.7594886163685917E-3</v>
      </c>
      <c r="L184" s="346">
        <f t="shared" si="316"/>
        <v>-1.2042006191055204E-3</v>
      </c>
      <c r="M184" s="346">
        <f t="shared" si="316"/>
        <v>-6.2843569121307386E-3</v>
      </c>
      <c r="N184" s="346">
        <f t="shared" si="316"/>
        <v>-5.6251988594408281E-3</v>
      </c>
      <c r="O184" s="346">
        <f t="shared" si="316"/>
        <v>-8.0074636353199627E-3</v>
      </c>
      <c r="P184" s="346">
        <f ca="1">IFERROR(P183/P$11,"")</f>
        <v>0</v>
      </c>
      <c r="Q184" s="347">
        <f>IFERROR(Q183/Q$11,"")</f>
        <v>-6.2477056850309262E-3</v>
      </c>
      <c r="R184" s="346">
        <f t="shared" ref="R184:AB184" si="317">IFERROR(R183/R$11,"")</f>
        <v>-1.2220350821079319E-2</v>
      </c>
      <c r="S184" s="346">
        <f t="shared" si="317"/>
        <v>-9.5710663044281576E-3</v>
      </c>
      <c r="T184" s="346">
        <f t="shared" si="317"/>
        <v>-2.080807614961851E-2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-1.2153975483816429E-2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thickBot="1" x14ac:dyDescent="0.35">
      <c r="C185" s="369" t="s">
        <v>126</v>
      </c>
      <c r="D185" s="370">
        <f t="shared" ref="D185:AO185" si="321">IFERROR(D186/D$11,"")</f>
        <v>-1.0979741619578619E-4</v>
      </c>
      <c r="E185" s="370">
        <f t="shared" si="321"/>
        <v>-4.3152449139521995E-4</v>
      </c>
      <c r="F185" s="370">
        <f t="shared" si="321"/>
        <v>-1.4151055561473368E-4</v>
      </c>
      <c r="G185" s="371">
        <f t="shared" si="321"/>
        <v>-1.2031563534986535E-4</v>
      </c>
      <c r="H185" s="371">
        <f t="shared" si="321"/>
        <v>-1.2020931759318336E-4</v>
      </c>
      <c r="I185" s="371">
        <f t="shared" si="321"/>
        <v>-7.9040641943863878E-4</v>
      </c>
      <c r="J185" s="371">
        <f t="shared" si="321"/>
        <v>-6.3743369609939879E-4</v>
      </c>
      <c r="K185" s="371">
        <f t="shared" si="321"/>
        <v>-4.8422782880251537E-5</v>
      </c>
      <c r="L185" s="371">
        <f t="shared" si="321"/>
        <v>-2.6062594096682709E-4</v>
      </c>
      <c r="M185" s="371">
        <f t="shared" si="321"/>
        <v>-1.6046518301176675E-5</v>
      </c>
      <c r="N185" s="371">
        <f t="shared" si="321"/>
        <v>-1.2495032155946512E-4</v>
      </c>
      <c r="O185" s="371">
        <f t="shared" si="321"/>
        <v>0</v>
      </c>
      <c r="P185" s="371">
        <f t="shared" ca="1" si="321"/>
        <v>-1.7889811781074682E-4</v>
      </c>
      <c r="Q185" s="372">
        <f t="shared" si="321"/>
        <v>0</v>
      </c>
      <c r="R185" s="371">
        <f t="shared" si="321"/>
        <v>-2.8493525876645107E-5</v>
      </c>
      <c r="S185" s="371">
        <f t="shared" si="321"/>
        <v>0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-7.0180444806335577E-6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-1.2031563534986535E-4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outlineLevel="1" x14ac:dyDescent="0.3">
      <c r="C186" s="344" t="s">
        <v>127</v>
      </c>
      <c r="D186" s="365">
        <v>-6.2893999999999997</v>
      </c>
      <c r="E186" s="365">
        <v>-20.958639999999999</v>
      </c>
      <c r="F186" s="365">
        <v>-9.4393999999999991</v>
      </c>
      <c r="G186" s="365">
        <v>-6.2893999999999997</v>
      </c>
      <c r="H186" s="365">
        <v>-5.6435000000000004</v>
      </c>
      <c r="I186" s="365">
        <v>-50.68</v>
      </c>
      <c r="J186" s="365">
        <v>-34.679720000000003</v>
      </c>
      <c r="K186" s="365">
        <v>-2.74234</v>
      </c>
      <c r="L186" s="365">
        <v>-18.223620000000004</v>
      </c>
      <c r="M186" s="365">
        <v>-0.95</v>
      </c>
      <c r="N186" s="365">
        <v>-7</v>
      </c>
      <c r="O186" s="365">
        <v>0</v>
      </c>
      <c r="P186" s="365">
        <f ca="1">SUMIF($D$4:$O$4,"&lt;"&amp;MONTH(TODAY()),$D186:$O186)</f>
        <v>-48.620339999999999</v>
      </c>
      <c r="Q186" s="378">
        <v>0</v>
      </c>
      <c r="R186" s="365">
        <v>-2.06</v>
      </c>
      <c r="S186" s="365">
        <v>0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-2.06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>-1</v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x14ac:dyDescent="0.3">
      <c r="C189" s="400" t="s">
        <v>128</v>
      </c>
      <c r="D189" s="71">
        <f t="shared" ref="D189:O189" si="327">D35+D129+D177+D165</f>
        <v>-6335.8498399999989</v>
      </c>
      <c r="E189" s="71">
        <f t="shared" si="327"/>
        <v>-9408.4719000000005</v>
      </c>
      <c r="F189" s="71">
        <f t="shared" si="327"/>
        <v>-6811.6251499999935</v>
      </c>
      <c r="G189" s="71">
        <f t="shared" si="327"/>
        <v>-7264.7533199999998</v>
      </c>
      <c r="H189" s="71">
        <f t="shared" si="327"/>
        <v>-4440.8218400000005</v>
      </c>
      <c r="I189" s="71">
        <f t="shared" si="327"/>
        <v>-7156.1790500000006</v>
      </c>
      <c r="J189" s="71">
        <f t="shared" si="327"/>
        <v>-3329.0252700000001</v>
      </c>
      <c r="K189" s="71">
        <f t="shared" si="327"/>
        <v>-7276.6559400000006</v>
      </c>
      <c r="L189" s="71">
        <f t="shared" si="327"/>
        <v>-6907.7950399999991</v>
      </c>
      <c r="M189" s="71">
        <f t="shared" si="327"/>
        <v>-7528.0218400000003</v>
      </c>
      <c r="N189" s="71">
        <f t="shared" si="327"/>
        <v>-7349.5616300000002</v>
      </c>
      <c r="O189" s="71">
        <f t="shared" si="327"/>
        <v>-68227.159759999995</v>
      </c>
      <c r="P189" s="71">
        <f ca="1">SUMIF($D$4:$O$4,"&lt;"&amp;MONTH(TODAY()),$D189:$O189)</f>
        <v>-34261.522049999992</v>
      </c>
      <c r="Q189" s="109">
        <f t="shared" ref="Q189:AB189" si="328">Q35+Q129+Q177+Q165</f>
        <v>-9294.53838</v>
      </c>
      <c r="R189" s="71">
        <f t="shared" si="328"/>
        <v>-8435.9050599999991</v>
      </c>
      <c r="S189" s="71">
        <f t="shared" si="328"/>
        <v>-5489.1258999999991</v>
      </c>
      <c r="T189" s="71">
        <f>T35+T129+T177+T165</f>
        <v>-4101.5265900000004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-27321.095929999999</v>
      </c>
      <c r="AD189" s="71">
        <v>-5982.3690921993857</v>
      </c>
      <c r="AE189" s="71">
        <v>-5992.3493663393947</v>
      </c>
      <c r="AF189" s="71">
        <v>-6077.7290869286235</v>
      </c>
      <c r="AG189" s="71">
        <v>-6091.1942055792088</v>
      </c>
      <c r="AH189" s="71">
        <v>-6104.3660027657297</v>
      </c>
      <c r="AI189" s="71">
        <v>-6122.7847329302085</v>
      </c>
      <c r="AJ189" s="71">
        <v>-6141.4591694237733</v>
      </c>
      <c r="AK189" s="71">
        <v>-6163.5103663547097</v>
      </c>
      <c r="AL189" s="71">
        <v>-6269.1712553270463</v>
      </c>
      <c r="AM189" s="71">
        <v>-6295.7544102950897</v>
      </c>
      <c r="AN189" s="71">
        <v>-6316.8798691025449</v>
      </c>
      <c r="AO189" s="71">
        <v>-6337.4700708185446</v>
      </c>
      <c r="AP189" s="5"/>
      <c r="AQ189" s="72">
        <v>-6091.1942055792088</v>
      </c>
      <c r="AR189" s="73">
        <f ca="1">SUMIF($AD$4:$AO$4,"&lt;"&amp;MONTH(TODAY()),$AD189:$AO189)</f>
        <v>-30248.007753812344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-0.4354210791014167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-0.32664655705063206</v>
      </c>
      <c r="AV189" s="45">
        <f ca="1">IFERROR(($AC189/$AR189)-1,"")</f>
        <v>-9.6763788466149414E-2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-0.11060831587058945</v>
      </c>
      <c r="E190" s="47">
        <f>IFERROR(E189/E$11,"")</f>
        <v>-0.19371419383384222</v>
      </c>
      <c r="F190" s="47">
        <f t="shared" ref="F190:O190" si="330">IFERROR(F189/F$11,"")</f>
        <v>-0.10211632726823662</v>
      </c>
      <c r="G190" s="48">
        <f t="shared" si="330"/>
        <v>-0.13897405338439972</v>
      </c>
      <c r="H190" s="48">
        <f t="shared" si="330"/>
        <v>-9.4591682987384587E-2</v>
      </c>
      <c r="I190" s="48">
        <f t="shared" si="330"/>
        <v>-0.11160792935620166</v>
      </c>
      <c r="J190" s="48">
        <f t="shared" si="330"/>
        <v>-6.1189446808232552E-2</v>
      </c>
      <c r="K190" s="48">
        <f t="shared" si="330"/>
        <v>-0.12848732494034754</v>
      </c>
      <c r="L190" s="48">
        <f t="shared" si="330"/>
        <v>-9.8792148997069756E-2</v>
      </c>
      <c r="M190" s="48">
        <f t="shared" si="330"/>
        <v>-0.12715635813391341</v>
      </c>
      <c r="N190" s="48">
        <f t="shared" si="330"/>
        <v>-0.13119001271280095</v>
      </c>
      <c r="O190" s="48">
        <f t="shared" si="330"/>
        <v>-1.0866109015208243</v>
      </c>
      <c r="P190" s="48">
        <f ca="1">IFERROR(P189/P$11,"")</f>
        <v>-0.12606497215108736</v>
      </c>
      <c r="Q190" s="49">
        <f>IFERROR(Q189/Q$11,"")</f>
        <v>-0.13003953725099959</v>
      </c>
      <c r="R190" s="48">
        <f>IFERROR(R189/R$11,"")</f>
        <v>-0.1166838248155492</v>
      </c>
      <c r="S190" s="48">
        <f t="shared" ref="S190:AB190" si="331">IFERROR(S189/S$11,"")</f>
        <v>-7.0199038791941865E-2</v>
      </c>
      <c r="T190" s="48">
        <f t="shared" si="331"/>
        <v>-5.7313126563772812E-2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-9.3077993444852639E-2</v>
      </c>
      <c r="AD190" s="107">
        <f t="shared" ref="AD190:AO190" si="333">IFERROR(AD189/AD$11,"")</f>
        <v>-9.7445896218926076E-2</v>
      </c>
      <c r="AE190" s="107">
        <f t="shared" si="333"/>
        <v>-9.7375690321016797E-2</v>
      </c>
      <c r="AF190" s="107">
        <f t="shared" si="333"/>
        <v>-9.7564208966487279E-2</v>
      </c>
      <c r="AG190" s="107">
        <f t="shared" si="333"/>
        <v>-9.74345212714261E-2</v>
      </c>
      <c r="AH190" s="107">
        <f t="shared" si="333"/>
        <v>-9.7540588672904938E-2</v>
      </c>
      <c r="AI190" s="107">
        <f t="shared" si="333"/>
        <v>-9.6154999264647725E-2</v>
      </c>
      <c r="AJ190" s="107">
        <f t="shared" si="333"/>
        <v>-9.4883379655580302E-2</v>
      </c>
      <c r="AK190" s="107">
        <f t="shared" si="333"/>
        <v>-9.2828456916062577E-2</v>
      </c>
      <c r="AL190" s="107">
        <f t="shared" si="333"/>
        <v>-9.3680590368790645E-2</v>
      </c>
      <c r="AM190" s="107">
        <f t="shared" si="333"/>
        <v>-9.1646991582565243E-2</v>
      </c>
      <c r="AN190" s="107">
        <f t="shared" si="333"/>
        <v>-9.132337474591698E-2</v>
      </c>
      <c r="AO190" s="107">
        <f t="shared" si="333"/>
        <v>-9.1328686881317428E-2</v>
      </c>
      <c r="AP190" s="56"/>
      <c r="AQ190" s="52">
        <f t="shared" ref="AQ190" si="334">IFERROR(AQ189/AQ$11,"")</f>
        <v>-9.74345212714261E-2</v>
      </c>
      <c r="AR190" s="224">
        <f ca="1">IFERROR(AR189/AR$11,"")</f>
        <v>-9.7472529394614399E-2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-8.1660926820626908E-2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-4.0121394707653288E-2</v>
      </c>
      <c r="AV190" s="45">
        <f ca="1">IF($AR190&lt;&gt;0,IFERROR(($AR190-$AC190),""),"")</f>
        <v>-4.3945359497617603E-3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19951.974069999964</v>
      </c>
      <c r="E191" s="40">
        <f t="shared" si="335"/>
        <v>6396.632759999975</v>
      </c>
      <c r="F191" s="40">
        <f t="shared" si="335"/>
        <v>23656.111029999971</v>
      </c>
      <c r="G191" s="40">
        <f t="shared" si="335"/>
        <v>12694.589070000035</v>
      </c>
      <c r="H191" s="40">
        <f t="shared" si="335"/>
        <v>3921.4775300000365</v>
      </c>
      <c r="I191" s="40">
        <f t="shared" si="335"/>
        <v>18773.368409999966</v>
      </c>
      <c r="J191" s="40">
        <f t="shared" si="335"/>
        <v>17155.882709999991</v>
      </c>
      <c r="K191" s="40">
        <f t="shared" si="335"/>
        <v>14301.774639999971</v>
      </c>
      <c r="L191" s="40">
        <f t="shared" si="335"/>
        <v>22500.002110000009</v>
      </c>
      <c r="M191" s="40">
        <f t="shared" si="335"/>
        <v>16521.359109999983</v>
      </c>
      <c r="N191" s="40">
        <f t="shared" si="335"/>
        <v>15053.232610000046</v>
      </c>
      <c r="O191" s="40">
        <f t="shared" si="335"/>
        <v>-46259.749609999999</v>
      </c>
      <c r="P191" s="40">
        <f ca="1">SUMIF($D$4:$O$4,"&lt;"&amp;MONTH(TODAY()),$D191:$O191)</f>
        <v>66620.784459999981</v>
      </c>
      <c r="Q191" s="41">
        <f t="shared" ref="Q191:AB191" si="336">Q189+Q127</f>
        <v>19980.404539999974</v>
      </c>
      <c r="R191" s="40">
        <f t="shared" si="336"/>
        <v>18685.241210000066</v>
      </c>
      <c r="S191" s="40">
        <f t="shared" si="336"/>
        <v>29059.273839999929</v>
      </c>
      <c r="T191" s="40">
        <f t="shared" si="336"/>
        <v>18457.222800000003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86182.142389999979</v>
      </c>
      <c r="AD191" s="40">
        <v>20434.021702876016</v>
      </c>
      <c r="AE191" s="40">
        <v>20513.561753421782</v>
      </c>
      <c r="AF191" s="40">
        <v>20889.467283512466</v>
      </c>
      <c r="AG191" s="40">
        <v>20410.880656832996</v>
      </c>
      <c r="AH191" s="40">
        <v>20438.614458684882</v>
      </c>
      <c r="AI191" s="40">
        <v>21087.150438374039</v>
      </c>
      <c r="AJ191" s="40">
        <v>21709.096797559294</v>
      </c>
      <c r="AK191" s="40">
        <v>22705.978328987472</v>
      </c>
      <c r="AL191" s="40">
        <v>22919.914103867581</v>
      </c>
      <c r="AM191" s="40">
        <v>23976.078363765289</v>
      </c>
      <c r="AN191" s="40">
        <v>24244.555564081369</v>
      </c>
      <c r="AO191" s="40">
        <v>24359.036645320793</v>
      </c>
      <c r="AP191" s="5"/>
      <c r="AQ191" s="43">
        <v>20410.880656832996</v>
      </c>
      <c r="AR191" s="44">
        <f ca="1">SUMIF($AD$4:$AO$4,"&lt;"&amp;MONTH(TODAY()),$AD191:$AO191)</f>
        <v>102686.54585532814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0.45394409367832744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-9.5716490125033471E-2</v>
      </c>
      <c r="AV191" s="45">
        <f ca="1">IFERROR(($AC191/$AR191)-1,"")</f>
        <v>-0.16072605547157748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0.34831227158255484</v>
      </c>
      <c r="E192" s="401">
        <f t="shared" si="338"/>
        <v>0.13170242431765569</v>
      </c>
      <c r="F192" s="401">
        <f t="shared" si="338"/>
        <v>0.35464006351453758</v>
      </c>
      <c r="G192" s="402">
        <f t="shared" si="338"/>
        <v>0.24284630480848898</v>
      </c>
      <c r="H192" s="402">
        <f t="shared" si="338"/>
        <v>8.3529394496023146E-2</v>
      </c>
      <c r="I192" s="402">
        <f t="shared" si="338"/>
        <v>0.29278987580407506</v>
      </c>
      <c r="J192" s="402">
        <f t="shared" si="338"/>
        <v>0.31533523701122912</v>
      </c>
      <c r="K192" s="402">
        <f t="shared" si="338"/>
        <v>0.25253313892333051</v>
      </c>
      <c r="L192" s="402">
        <f t="shared" si="338"/>
        <v>0.32178481671996811</v>
      </c>
      <c r="M192" s="402">
        <f t="shared" si="338"/>
        <v>0.27906346454623865</v>
      </c>
      <c r="N192" s="402">
        <f t="shared" si="338"/>
        <v>0.26870089358984744</v>
      </c>
      <c r="O192" s="402">
        <f t="shared" si="338"/>
        <v>-0.73674982814277568</v>
      </c>
      <c r="P192" s="402">
        <f ca="1">IFERROR(P191/P$11,"")</f>
        <v>0.24513059651515079</v>
      </c>
      <c r="Q192" s="403">
        <f t="shared" ref="Q192:AB192" si="339">Q191/Q11</f>
        <v>0.27954508919563664</v>
      </c>
      <c r="R192" s="402">
        <f t="shared" si="339"/>
        <v>0.25845068151868561</v>
      </c>
      <c r="S192" s="402">
        <f t="shared" si="339"/>
        <v>0.3716316821153286</v>
      </c>
      <c r="T192" s="402">
        <f t="shared" si="339"/>
        <v>0.25791400424692928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0.29360684889772559</v>
      </c>
      <c r="AD192" s="405">
        <f t="shared" ref="AD192:AO192" si="341">IFERROR(AD191/AD$11,"")</f>
        <v>0.33284665782158906</v>
      </c>
      <c r="AE192" s="405">
        <f t="shared" si="341"/>
        <v>0.33334542339985423</v>
      </c>
      <c r="AF192" s="405">
        <f t="shared" si="341"/>
        <v>0.33533320128244548</v>
      </c>
      <c r="AG192" s="405">
        <f t="shared" si="341"/>
        <v>0.32649170563387536</v>
      </c>
      <c r="AH192" s="405">
        <f t="shared" si="341"/>
        <v>0.32658501883003477</v>
      </c>
      <c r="AI192" s="405">
        <f t="shared" si="341"/>
        <v>0.33116221185927552</v>
      </c>
      <c r="AJ192" s="405">
        <f t="shared" si="341"/>
        <v>0.33539789431113748</v>
      </c>
      <c r="AK192" s="405">
        <f t="shared" si="341"/>
        <v>0.34197410335436151</v>
      </c>
      <c r="AL192" s="405">
        <f t="shared" si="341"/>
        <v>0.34249360832626913</v>
      </c>
      <c r="AM192" s="405">
        <f t="shared" si="341"/>
        <v>0.34901860981008792</v>
      </c>
      <c r="AN192" s="405">
        <f t="shared" si="341"/>
        <v>0.35050447043587224</v>
      </c>
      <c r="AO192" s="405">
        <f t="shared" si="341"/>
        <v>0.351035792777117</v>
      </c>
      <c r="AP192" s="406"/>
      <c r="AQ192" s="407">
        <f t="shared" ref="AQ192" si="342">IFERROR(AQ191/AQ$11,"")</f>
        <v>0.32649170563387536</v>
      </c>
      <c r="AR192" s="408">
        <f ca="1">IFERROR(AR191/AR$11,"")</f>
        <v>0.33090170568517457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-1.5067699438440302E-2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6.8577701386946077E-2</v>
      </c>
      <c r="AV192" s="45">
        <f ca="1">IF($AR192&lt;&gt;0,IFERROR(($AR192-$AC192),""),"")</f>
        <v>3.7294856787448982E-2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outlineLevel="2" x14ac:dyDescent="0.3">
      <c r="A1047993" s="414" t="s">
        <v>0</v>
      </c>
      <c r="B1047993" s="415" t="s">
        <v>130</v>
      </c>
    </row>
    <row r="1047994" spans="1:2" outlineLevel="2" x14ac:dyDescent="0.3">
      <c r="A1047994" s="414" t="s">
        <v>131</v>
      </c>
      <c r="B1047994" s="415" t="s">
        <v>130</v>
      </c>
    </row>
    <row r="1047995" spans="1:2" outlineLevel="2" x14ac:dyDescent="0.3">
      <c r="A1047995" s="414" t="s">
        <v>132</v>
      </c>
      <c r="B1047995" s="415" t="s">
        <v>130</v>
      </c>
    </row>
    <row r="1047996" spans="1:2" outlineLevel="2" x14ac:dyDescent="0.3">
      <c r="A1047996" s="414" t="s">
        <v>133</v>
      </c>
      <c r="B1047996" s="415" t="s">
        <v>134</v>
      </c>
    </row>
    <row r="1047997" spans="1:2" outlineLevel="2" x14ac:dyDescent="0.3">
      <c r="A1047997" s="414" t="s">
        <v>135</v>
      </c>
      <c r="B1047997" s="415" t="s">
        <v>130</v>
      </c>
    </row>
    <row r="1047998" spans="1:2" outlineLevel="2" x14ac:dyDescent="0.3">
      <c r="A1047998" s="414" t="s">
        <v>136</v>
      </c>
      <c r="B1047998" s="415" t="s">
        <v>134</v>
      </c>
    </row>
    <row r="1047999" spans="1:2" outlineLevel="2" x14ac:dyDescent="0.3">
      <c r="A1047999" s="414" t="s">
        <v>137</v>
      </c>
      <c r="B1047999" s="415"/>
    </row>
    <row r="1048000" spans="1:2" outlineLevel="2" x14ac:dyDescent="0.3">
      <c r="A1048000" s="414" t="s">
        <v>138</v>
      </c>
      <c r="B1048000" s="415" t="s">
        <v>139</v>
      </c>
    </row>
    <row r="1048001" spans="1:2" outlineLevel="2" x14ac:dyDescent="0.3">
      <c r="A1048001" s="414" t="s">
        <v>140</v>
      </c>
      <c r="B1048001" s="415" t="s">
        <v>134</v>
      </c>
    </row>
    <row r="1048002" spans="1:2" outlineLevel="2" x14ac:dyDescent="0.3">
      <c r="A1048002" s="414" t="s">
        <v>141</v>
      </c>
      <c r="B1048002" s="415" t="s">
        <v>130</v>
      </c>
    </row>
    <row r="1048003" spans="1:2" outlineLevel="2" x14ac:dyDescent="0.3">
      <c r="A1048003" s="414" t="s">
        <v>142</v>
      </c>
      <c r="B1048003" s="415" t="s">
        <v>139</v>
      </c>
    </row>
    <row r="1048004" spans="1:2" outlineLevel="2" x14ac:dyDescent="0.3">
      <c r="A1048004" s="414" t="s">
        <v>143</v>
      </c>
      <c r="B1048004" s="415" t="s">
        <v>139</v>
      </c>
    </row>
    <row r="1048005" spans="1:2" outlineLevel="2" x14ac:dyDescent="0.3">
      <c r="A1048005" s="414" t="s">
        <v>144</v>
      </c>
      <c r="B1048005" s="415" t="s">
        <v>139</v>
      </c>
    </row>
    <row r="1048006" spans="1:2" outlineLevel="2" x14ac:dyDescent="0.3">
      <c r="A1048006" s="414" t="s">
        <v>145</v>
      </c>
      <c r="B1048006" s="415"/>
    </row>
    <row r="1048007" spans="1:2" outlineLevel="2" x14ac:dyDescent="0.3">
      <c r="A1048007" s="414" t="s">
        <v>146</v>
      </c>
      <c r="B1048007" s="415" t="s">
        <v>130</v>
      </c>
    </row>
    <row r="1048008" spans="1:2" outlineLevel="2" x14ac:dyDescent="0.3">
      <c r="A1048008" s="414" t="s">
        <v>147</v>
      </c>
      <c r="B1048008" s="415" t="s">
        <v>139</v>
      </c>
    </row>
    <row r="1048009" spans="1:2" outlineLevel="2" x14ac:dyDescent="0.3">
      <c r="A1048009" s="414" t="s">
        <v>148</v>
      </c>
      <c r="B1048009" s="415" t="s">
        <v>134</v>
      </c>
    </row>
    <row r="1048010" spans="1:2" outlineLevel="2" x14ac:dyDescent="0.3">
      <c r="A1048010" s="414" t="s">
        <v>149</v>
      </c>
      <c r="B1048010" s="415" t="s">
        <v>134</v>
      </c>
    </row>
    <row r="1048011" spans="1:2" outlineLevel="2" x14ac:dyDescent="0.3">
      <c r="A1048011" s="414" t="s">
        <v>150</v>
      </c>
      <c r="B1048011" s="415" t="s">
        <v>134</v>
      </c>
    </row>
    <row r="1048012" spans="1:2" outlineLevel="2" x14ac:dyDescent="0.3">
      <c r="A1048012" s="414" t="s">
        <v>151</v>
      </c>
      <c r="B1048012" s="415" t="s">
        <v>134</v>
      </c>
    </row>
    <row r="1048013" spans="1:2" outlineLevel="2" x14ac:dyDescent="0.3">
      <c r="A1048013" s="414" t="s">
        <v>152</v>
      </c>
      <c r="B1048013" s="415" t="s">
        <v>139</v>
      </c>
    </row>
    <row r="1048014" spans="1:2" outlineLevel="2" x14ac:dyDescent="0.3">
      <c r="A1048014" s="414" t="s">
        <v>153</v>
      </c>
      <c r="B1048014" s="415" t="s">
        <v>130</v>
      </c>
    </row>
    <row r="1048015" spans="1:2" outlineLevel="2" x14ac:dyDescent="0.3">
      <c r="A1048015" s="414" t="s">
        <v>154</v>
      </c>
      <c r="B1048015" s="415" t="s">
        <v>130</v>
      </c>
    </row>
    <row r="1048016" spans="1:2" outlineLevel="2" x14ac:dyDescent="0.3">
      <c r="A1048016" s="414" t="s">
        <v>155</v>
      </c>
      <c r="B1048016" s="415" t="s">
        <v>134</v>
      </c>
    </row>
    <row r="1048017" spans="1:2" outlineLevel="2" x14ac:dyDescent="0.3">
      <c r="A1048017" s="414" t="s">
        <v>156</v>
      </c>
      <c r="B1048017" s="415" t="s">
        <v>139</v>
      </c>
    </row>
    <row r="1048018" spans="1:2" outlineLevel="2" x14ac:dyDescent="0.3">
      <c r="A1048018" s="414" t="s">
        <v>157</v>
      </c>
      <c r="B1048018" s="415"/>
    </row>
    <row r="1048019" spans="1:2" outlineLevel="2" x14ac:dyDescent="0.3">
      <c r="A1048019" s="414" t="s">
        <v>158</v>
      </c>
      <c r="B1048019" s="415"/>
    </row>
    <row r="1048020" spans="1:2" ht="27.6" outlineLevel="2" x14ac:dyDescent="0.3">
      <c r="A1048020" s="414" t="s">
        <v>159</v>
      </c>
      <c r="B1048020" s="415"/>
    </row>
    <row r="1048021" spans="1:2" outlineLevel="1" x14ac:dyDescent="0.3"/>
    <row r="1048022" spans="1:2" outlineLevel="1" x14ac:dyDescent="0.3"/>
    <row r="1048023" spans="1:2" outlineLevel="1" x14ac:dyDescent="0.3"/>
    <row r="1048024" spans="1:2" outlineLevel="1" x14ac:dyDescent="0.3"/>
    <row r="1048025" spans="1:2" outlineLevel="1" x14ac:dyDescent="0.3"/>
    <row r="1048026" spans="1:2" outlineLevel="1" x14ac:dyDescent="0.3"/>
    <row r="1048027" spans="1:2" outlineLevel="1" x14ac:dyDescent="0.3"/>
    <row r="1048028" spans="1:2" outlineLevel="1" x14ac:dyDescent="0.3"/>
    <row r="1048029" spans="1:2" outlineLevel="1" x14ac:dyDescent="0.3"/>
    <row r="1048030" spans="1:2" outlineLevel="1" x14ac:dyDescent="0.3"/>
    <row r="1048031" spans="1:2" outlineLevel="1" x14ac:dyDescent="0.3"/>
    <row r="1048032" spans="1:2" outlineLevel="1" x14ac:dyDescent="0.3"/>
    <row r="1048033" outlineLevel="1" x14ac:dyDescent="0.3"/>
    <row r="1048034" outlineLevel="1" x14ac:dyDescent="0.3"/>
    <row r="1048035" outlineLevel="1" x14ac:dyDescent="0.3"/>
    <row r="1048036" outlineLevel="1" x14ac:dyDescent="0.3"/>
    <row r="1048037" outlineLevel="1" x14ac:dyDescent="0.3"/>
    <row r="1048038" outlineLevel="1" x14ac:dyDescent="0.3"/>
    <row r="1048039" outlineLevel="1" x14ac:dyDescent="0.3"/>
    <row r="1048040" outlineLevel="1" x14ac:dyDescent="0.3"/>
    <row r="1048041" outlineLevel="1" x14ac:dyDescent="0.3"/>
    <row r="1048042" outlineLevel="1" x14ac:dyDescent="0.3"/>
    <row r="1048043" outlineLevel="1" x14ac:dyDescent="0.3"/>
    <row r="1048044" outlineLevel="1" x14ac:dyDescent="0.3"/>
    <row r="1048045" outlineLevel="1" x14ac:dyDescent="0.3"/>
    <row r="1048046" outlineLevel="1" x14ac:dyDescent="0.3"/>
    <row r="1048047" outlineLevel="1" x14ac:dyDescent="0.3"/>
    <row r="1048048" outlineLevel="1" x14ac:dyDescent="0.3"/>
    <row r="1048049" outlineLevel="1" x14ac:dyDescent="0.3"/>
    <row r="1048050" outlineLevel="1" x14ac:dyDescent="0.3"/>
    <row r="1048051" outlineLevel="1" x14ac:dyDescent="0.3"/>
    <row r="1048052" outlineLevel="1" x14ac:dyDescent="0.3"/>
    <row r="1048053" outlineLevel="1" x14ac:dyDescent="0.3"/>
    <row r="1048054" outlineLevel="1" x14ac:dyDescent="0.3"/>
    <row r="1048055" outlineLevel="1" x14ac:dyDescent="0.3"/>
    <row r="1048056" outlineLevel="1" x14ac:dyDescent="0.3"/>
    <row r="1048057" outlineLevel="1" x14ac:dyDescent="0.3"/>
    <row r="1048058" outlineLevel="1" x14ac:dyDescent="0.3"/>
    <row r="1048059" outlineLevel="1" x14ac:dyDescent="0.3"/>
    <row r="1048060" outlineLevel="1" x14ac:dyDescent="0.3"/>
    <row r="1048061" outlineLevel="1" x14ac:dyDescent="0.3"/>
    <row r="1048062" outlineLevel="1" x14ac:dyDescent="0.3"/>
    <row r="1048063" outlineLevel="1" x14ac:dyDescent="0.3"/>
    <row r="1048064" outlineLevel="1" x14ac:dyDescent="0.3"/>
    <row r="1048065" outlineLevel="1" x14ac:dyDescent="0.3"/>
    <row r="1048066" outlineLevel="1" x14ac:dyDescent="0.3"/>
    <row r="1048067" outlineLevel="1" x14ac:dyDescent="0.3"/>
    <row r="1048068" outlineLevel="1" x14ac:dyDescent="0.3"/>
    <row r="1048069" outlineLevel="1" x14ac:dyDescent="0.3"/>
    <row r="1048070" outlineLevel="1" x14ac:dyDescent="0.3"/>
    <row r="1048071" outlineLevel="1" x14ac:dyDescent="0.3"/>
    <row r="1048072" outlineLevel="1" x14ac:dyDescent="0.3"/>
    <row r="1048073" outlineLevel="1" x14ac:dyDescent="0.3"/>
    <row r="1048074" outlineLevel="1" x14ac:dyDescent="0.3"/>
    <row r="1048075" outlineLevel="1" x14ac:dyDescent="0.3"/>
    <row r="1048076" outlineLevel="1" x14ac:dyDescent="0.3"/>
    <row r="1048077" outlineLevel="1" x14ac:dyDescent="0.3"/>
    <row r="1048078" outlineLevel="1" x14ac:dyDescent="0.3"/>
    <row r="1048079" outlineLevel="1" x14ac:dyDescent="0.3"/>
    <row r="1048080" outlineLevel="1" x14ac:dyDescent="0.3"/>
    <row r="1048081" outlineLevel="1" x14ac:dyDescent="0.3"/>
    <row r="1048082" outlineLevel="1" x14ac:dyDescent="0.3"/>
    <row r="1048083" outlineLevel="1" x14ac:dyDescent="0.3"/>
    <row r="1048084" outlineLevel="1" x14ac:dyDescent="0.3"/>
    <row r="1048085" outlineLevel="1" x14ac:dyDescent="0.3"/>
    <row r="1048086" outlineLevel="1" x14ac:dyDescent="0.3"/>
    <row r="1048087" outlineLevel="1" x14ac:dyDescent="0.3"/>
    <row r="1048088" outlineLevel="1" x14ac:dyDescent="0.3"/>
    <row r="1048089" outlineLevel="1" x14ac:dyDescent="0.3"/>
    <row r="1048090" outlineLevel="1" x14ac:dyDescent="0.3"/>
    <row r="1048091" outlineLevel="1" x14ac:dyDescent="0.3"/>
    <row r="1048092" outlineLevel="1" x14ac:dyDescent="0.3"/>
    <row r="1048093" outlineLevel="1" x14ac:dyDescent="0.3"/>
    <row r="1048094" outlineLevel="1" x14ac:dyDescent="0.3"/>
    <row r="1048095" outlineLevel="1" x14ac:dyDescent="0.3"/>
    <row r="1048096" outlineLevel="1" x14ac:dyDescent="0.3"/>
    <row r="1048097" outlineLevel="1" x14ac:dyDescent="0.3"/>
    <row r="1048098" outlineLevel="1" x14ac:dyDescent="0.3"/>
    <row r="1048099" outlineLevel="1" x14ac:dyDescent="0.3"/>
    <row r="1048100" outlineLevel="1" x14ac:dyDescent="0.3"/>
    <row r="1048101" outlineLevel="1" x14ac:dyDescent="0.3"/>
    <row r="1048102" outlineLevel="1" x14ac:dyDescent="0.3"/>
    <row r="1048103" outlineLevel="1" x14ac:dyDescent="0.3"/>
    <row r="1048104" outlineLevel="1" x14ac:dyDescent="0.3"/>
    <row r="1048105" outlineLevel="1" x14ac:dyDescent="0.3"/>
    <row r="1048106" outlineLevel="1" x14ac:dyDescent="0.3"/>
    <row r="1048107" outlineLevel="1" x14ac:dyDescent="0.3"/>
    <row r="1048108" outlineLevel="1" x14ac:dyDescent="0.3"/>
    <row r="1048109" outlineLevel="1" x14ac:dyDescent="0.3"/>
    <row r="1048110" outlineLevel="1" x14ac:dyDescent="0.3"/>
    <row r="1048111" outlineLevel="1" x14ac:dyDescent="0.3"/>
    <row r="1048112" outlineLevel="1" x14ac:dyDescent="0.3"/>
    <row r="1048113" outlineLevel="1" x14ac:dyDescent="0.3"/>
    <row r="1048114" outlineLevel="1" x14ac:dyDescent="0.3"/>
    <row r="1048115" outlineLevel="1" x14ac:dyDescent="0.3"/>
    <row r="1048116" outlineLevel="1" x14ac:dyDescent="0.3"/>
    <row r="1048117" outlineLevel="1" x14ac:dyDescent="0.3"/>
    <row r="1048118" outlineLevel="1" x14ac:dyDescent="0.3"/>
    <row r="1048119" outlineLevel="1" x14ac:dyDescent="0.3"/>
    <row r="1048120" outlineLevel="1" x14ac:dyDescent="0.3"/>
    <row r="1048121" outlineLevel="1" x14ac:dyDescent="0.3"/>
    <row r="1048122" outlineLevel="1" x14ac:dyDescent="0.3"/>
    <row r="1048123" outlineLevel="1" x14ac:dyDescent="0.3"/>
    <row r="1048124" outlineLevel="1" x14ac:dyDescent="0.3"/>
    <row r="1048125" outlineLevel="1" x14ac:dyDescent="0.3"/>
    <row r="1048126" outlineLevel="1" x14ac:dyDescent="0.3"/>
    <row r="1048127" outlineLevel="1" x14ac:dyDescent="0.3"/>
    <row r="1048128" outlineLevel="1" x14ac:dyDescent="0.3"/>
    <row r="1048129" outlineLevel="1" x14ac:dyDescent="0.3"/>
    <row r="1048130" outlineLevel="1" x14ac:dyDescent="0.3"/>
    <row r="1048131" outlineLevel="1" x14ac:dyDescent="0.3"/>
    <row r="1048132" outlineLevel="1" x14ac:dyDescent="0.3"/>
    <row r="1048133" outlineLevel="1" x14ac:dyDescent="0.3"/>
    <row r="1048134" outlineLevel="1" x14ac:dyDescent="0.3"/>
    <row r="1048135" outlineLevel="1" x14ac:dyDescent="0.3"/>
    <row r="1048136" outlineLevel="1" x14ac:dyDescent="0.3"/>
    <row r="1048137" outlineLevel="1" x14ac:dyDescent="0.3"/>
    <row r="1048138" outlineLevel="1" x14ac:dyDescent="0.3"/>
    <row r="1048139" outlineLevel="1" x14ac:dyDescent="0.3"/>
    <row r="1048140" outlineLevel="1" x14ac:dyDescent="0.3"/>
    <row r="1048141" outlineLevel="1" x14ac:dyDescent="0.3"/>
    <row r="1048142" outlineLevel="1" x14ac:dyDescent="0.3"/>
    <row r="1048143" outlineLevel="1" x14ac:dyDescent="0.3"/>
    <row r="1048144" outlineLevel="1" x14ac:dyDescent="0.3"/>
    <row r="1048145" spans="16381:16382" outlineLevel="1" x14ac:dyDescent="0.3"/>
    <row r="1048146" spans="16381:16382" outlineLevel="1" x14ac:dyDescent="0.3"/>
    <row r="1048147" spans="16381:16382" outlineLevel="1" x14ac:dyDescent="0.3"/>
    <row r="1048148" spans="16381:16382" outlineLevel="1" x14ac:dyDescent="0.3"/>
    <row r="1048149" spans="16381:16382" outlineLevel="1" x14ac:dyDescent="0.3"/>
    <row r="1048150" spans="16381:16382" outlineLevel="1" x14ac:dyDescent="0.3"/>
    <row r="1048151" spans="16381:16382" outlineLevel="1" x14ac:dyDescent="0.3"/>
    <row r="1048152" spans="16381:16382" outlineLevel="1" x14ac:dyDescent="0.3">
      <c r="XFA1048152" s="25"/>
      <c r="XFB1048152" s="6"/>
    </row>
    <row r="1048153" spans="16381:16382" outlineLevel="1" x14ac:dyDescent="0.3">
      <c r="XFA1048153" s="25"/>
      <c r="XFB1048153" s="6"/>
    </row>
    <row r="1048154" spans="16381:16382" outlineLevel="1" x14ac:dyDescent="0.3">
      <c r="XFA1048154" s="25"/>
      <c r="XFB1048154" s="6"/>
    </row>
    <row r="1048155" spans="16381:16382" outlineLevel="1" x14ac:dyDescent="0.3">
      <c r="XFA1048155" s="25"/>
      <c r="XFB1048155" s="6"/>
    </row>
    <row r="1048156" spans="16381:16382" outlineLevel="1" x14ac:dyDescent="0.3">
      <c r="XFA1048156" s="25"/>
      <c r="XFB1048156" s="6"/>
    </row>
    <row r="1048157" spans="16381:16382" outlineLevel="1" x14ac:dyDescent="0.3">
      <c r="XFA1048157" s="25"/>
      <c r="XFB1048157" s="6"/>
    </row>
    <row r="1048158" spans="16381:16382" outlineLevel="1" x14ac:dyDescent="0.3">
      <c r="XFA1048158" s="25"/>
      <c r="XFB1048158" s="6"/>
    </row>
    <row r="1048159" spans="16381:16382" outlineLevel="1" x14ac:dyDescent="0.3">
      <c r="XFA1048159" s="25"/>
      <c r="XFB1048159" s="6"/>
    </row>
    <row r="1048160" spans="16381:16382" outlineLevel="1" x14ac:dyDescent="0.3">
      <c r="XFA1048160" s="25"/>
      <c r="XFB1048160" s="6"/>
    </row>
    <row r="1048161" spans="16381:16382" outlineLevel="1" x14ac:dyDescent="0.3">
      <c r="XFA1048161" s="25"/>
      <c r="XFB1048161" s="6"/>
    </row>
    <row r="1048162" spans="16381:16382" outlineLevel="1" x14ac:dyDescent="0.3">
      <c r="XFA1048162" s="25"/>
      <c r="XFB1048162" s="6"/>
    </row>
    <row r="1048163" spans="16381:16382" outlineLevel="1" x14ac:dyDescent="0.3">
      <c r="XFA1048163" s="25"/>
      <c r="XFB1048163" s="6"/>
    </row>
    <row r="1048164" spans="16381:16382" outlineLevel="1" x14ac:dyDescent="0.3">
      <c r="XFA1048164" s="25"/>
      <c r="XFB1048164" s="6"/>
    </row>
    <row r="1048165" spans="16381:16382" outlineLevel="1" x14ac:dyDescent="0.3">
      <c r="XFA1048165" s="25"/>
      <c r="XFB1048165" s="6"/>
    </row>
    <row r="1048166" spans="16381:16382" outlineLevel="1" x14ac:dyDescent="0.3">
      <c r="XFA1048166" s="25"/>
      <c r="XFB1048166" s="6"/>
    </row>
    <row r="1048167" spans="16381:16382" outlineLevel="1" x14ac:dyDescent="0.3">
      <c r="XFA1048167" s="25"/>
      <c r="XFB1048167" s="6"/>
    </row>
    <row r="1048168" spans="16381:16382" outlineLevel="1" x14ac:dyDescent="0.3">
      <c r="XFA1048168" s="25"/>
      <c r="XFB1048168" s="6"/>
    </row>
    <row r="1048169" spans="16381:16382" outlineLevel="1" x14ac:dyDescent="0.3">
      <c r="XFA1048169" s="25"/>
      <c r="XFB1048169" s="6"/>
    </row>
    <row r="1048170" spans="16381:16382" outlineLevel="1" x14ac:dyDescent="0.3">
      <c r="XFA1048170" s="25"/>
      <c r="XFB1048170" s="6"/>
    </row>
    <row r="1048171" spans="16381:16382" outlineLevel="1" x14ac:dyDescent="0.3">
      <c r="XFA1048171" s="25"/>
      <c r="XFB1048171" s="6"/>
    </row>
    <row r="1048172" spans="16381:16382" outlineLevel="1" x14ac:dyDescent="0.3">
      <c r="XFA1048172" s="25"/>
      <c r="XFB1048172" s="6"/>
    </row>
    <row r="1048173" spans="16381:16382" outlineLevel="1" x14ac:dyDescent="0.3">
      <c r="XFA1048173" s="25"/>
      <c r="XFB1048173" s="6"/>
    </row>
    <row r="1048174" spans="16381:16382" outlineLevel="1" x14ac:dyDescent="0.3">
      <c r="XFA1048174" s="25"/>
      <c r="XFB1048174" s="6"/>
    </row>
    <row r="1048175" spans="16381:16382" outlineLevel="1" x14ac:dyDescent="0.3">
      <c r="XFA1048175" s="25"/>
      <c r="XFB1048175" s="6"/>
    </row>
    <row r="1048176" spans="16381:16382" outlineLevel="1" x14ac:dyDescent="0.3">
      <c r="XFA1048176" s="416"/>
      <c r="XFB1048176" s="6"/>
    </row>
    <row r="1048177" spans="16381:16382" outlineLevel="1" x14ac:dyDescent="0.3">
      <c r="XFA1048177" s="416"/>
      <c r="XFB1048177" s="6"/>
    </row>
    <row r="1048178" spans="16381:16382" outlineLevel="1" x14ac:dyDescent="0.3">
      <c r="XFA1048178" s="416"/>
      <c r="XFB1048178" s="6"/>
    </row>
    <row r="1048179" spans="16381:16382" outlineLevel="1" x14ac:dyDescent="0.3">
      <c r="XFA1048179" s="416"/>
      <c r="XFB1048179" s="6"/>
    </row>
    <row r="1048180" spans="16381:16382" outlineLevel="1" x14ac:dyDescent="0.3"/>
    <row r="1048181" spans="16381:16382" outlineLevel="1" x14ac:dyDescent="0.3"/>
    <row r="1048182" spans="16381:16382" outlineLevel="1" x14ac:dyDescent="0.3"/>
    <row r="1048183" spans="16381:16382" outlineLevel="1" x14ac:dyDescent="0.3"/>
    <row r="1048184" spans="16381:16382" outlineLevel="1" x14ac:dyDescent="0.3"/>
    <row r="1048185" spans="16381:16382" outlineLevel="1" x14ac:dyDescent="0.3"/>
    <row r="1048186" spans="16381:16382" outlineLevel="1" x14ac:dyDescent="0.3"/>
    <row r="1048187" spans="16381:16382" outlineLevel="1" x14ac:dyDescent="0.3"/>
    <row r="1048188" spans="16381:16382" outlineLevel="1" x14ac:dyDescent="0.3"/>
    <row r="1048189" spans="16381:16382" outlineLevel="1" x14ac:dyDescent="0.3"/>
    <row r="1048190" spans="16381:16382" outlineLevel="1" x14ac:dyDescent="0.3"/>
    <row r="1048191" spans="16381:16382" outlineLevel="1" x14ac:dyDescent="0.3"/>
    <row r="1048192" spans="16381:16382" outlineLevel="1" x14ac:dyDescent="0.3"/>
    <row r="1048193" outlineLevel="1" x14ac:dyDescent="0.3"/>
    <row r="1048194" outlineLevel="1" x14ac:dyDescent="0.3"/>
    <row r="1048195" outlineLevel="1" x14ac:dyDescent="0.3"/>
    <row r="1048196" outlineLevel="1" x14ac:dyDescent="0.3"/>
    <row r="1048197" outlineLevel="1" x14ac:dyDescent="0.3"/>
    <row r="1048198" outlineLevel="1" x14ac:dyDescent="0.3"/>
    <row r="1048199" outlineLevel="1" x14ac:dyDescent="0.3"/>
    <row r="1048200" outlineLevel="1" x14ac:dyDescent="0.3"/>
    <row r="1048201" outlineLevel="1" x14ac:dyDescent="0.3"/>
    <row r="1048202" outlineLevel="1" x14ac:dyDescent="0.3"/>
    <row r="1048203" outlineLevel="1" x14ac:dyDescent="0.3"/>
    <row r="1048204" outlineLevel="1" x14ac:dyDescent="0.3"/>
    <row r="1048205" outlineLevel="1" x14ac:dyDescent="0.3"/>
    <row r="1048206" outlineLevel="1" x14ac:dyDescent="0.3"/>
    <row r="1048207" outlineLevel="1" x14ac:dyDescent="0.3"/>
    <row r="1048208" outlineLevel="1" x14ac:dyDescent="0.3"/>
    <row r="1048209" outlineLevel="1" x14ac:dyDescent="0.3"/>
    <row r="1048210" outlineLevel="1" x14ac:dyDescent="0.3"/>
    <row r="1048211" outlineLevel="1" x14ac:dyDescent="0.3"/>
    <row r="1048212" outlineLevel="1" x14ac:dyDescent="0.3"/>
    <row r="1048213" outlineLevel="1" x14ac:dyDescent="0.3"/>
    <row r="1048214" outlineLevel="1" x14ac:dyDescent="0.3"/>
    <row r="1048215" outlineLevel="1" x14ac:dyDescent="0.3"/>
    <row r="1048216" outlineLevel="1" x14ac:dyDescent="0.3"/>
    <row r="1048217" outlineLevel="1" x14ac:dyDescent="0.3"/>
    <row r="1048218" outlineLevel="1" x14ac:dyDescent="0.3"/>
    <row r="1048219" outlineLevel="1" x14ac:dyDescent="0.3"/>
    <row r="1048220" outlineLevel="1" x14ac:dyDescent="0.3"/>
    <row r="1048221" outlineLevel="1" x14ac:dyDescent="0.3"/>
    <row r="1048222" outlineLevel="1" x14ac:dyDescent="0.3"/>
    <row r="1048223" outlineLevel="1" x14ac:dyDescent="0.3"/>
    <row r="1048224" outlineLevel="1" x14ac:dyDescent="0.3"/>
    <row r="1048225" outlineLevel="1" x14ac:dyDescent="0.3"/>
    <row r="1048226" outlineLevel="1" x14ac:dyDescent="0.3"/>
    <row r="1048227" outlineLevel="1" x14ac:dyDescent="0.3"/>
    <row r="1048228" outlineLevel="1" x14ac:dyDescent="0.3"/>
    <row r="1048229" outlineLevel="1" x14ac:dyDescent="0.3"/>
    <row r="1048230" outlineLevel="1" x14ac:dyDescent="0.3"/>
    <row r="1048231" outlineLevel="1" x14ac:dyDescent="0.3"/>
    <row r="1048232" outlineLevel="1" x14ac:dyDescent="0.3"/>
    <row r="1048233" outlineLevel="1" x14ac:dyDescent="0.3"/>
    <row r="1048234" outlineLevel="1" x14ac:dyDescent="0.3"/>
    <row r="1048235" outlineLevel="1" x14ac:dyDescent="0.3"/>
    <row r="1048236" outlineLevel="1" x14ac:dyDescent="0.3"/>
    <row r="1048237" outlineLevel="1" x14ac:dyDescent="0.3"/>
    <row r="1048238" outlineLevel="1" x14ac:dyDescent="0.3"/>
    <row r="1048239" outlineLevel="1" x14ac:dyDescent="0.3"/>
    <row r="1048240" outlineLevel="1" x14ac:dyDescent="0.3"/>
    <row r="1048241" outlineLevel="1" x14ac:dyDescent="0.3"/>
    <row r="1048242" outlineLevel="1" x14ac:dyDescent="0.3"/>
    <row r="1048243" outlineLevel="1" x14ac:dyDescent="0.3"/>
    <row r="1048244" outlineLevel="1" x14ac:dyDescent="0.3"/>
    <row r="1048245" outlineLevel="1" x14ac:dyDescent="0.3"/>
    <row r="1048246" outlineLevel="1" x14ac:dyDescent="0.3"/>
    <row r="1048247" outlineLevel="1" x14ac:dyDescent="0.3"/>
    <row r="1048248" outlineLevel="1" x14ac:dyDescent="0.3"/>
    <row r="1048249" outlineLevel="1" x14ac:dyDescent="0.3"/>
    <row r="1048250" outlineLevel="1" x14ac:dyDescent="0.3"/>
    <row r="1048251" outlineLevel="1" x14ac:dyDescent="0.3"/>
    <row r="1048252" outlineLevel="1" x14ac:dyDescent="0.3"/>
    <row r="1048253" outlineLevel="1" x14ac:dyDescent="0.3"/>
    <row r="1048254" outlineLevel="1" x14ac:dyDescent="0.3"/>
    <row r="1048255" outlineLevel="1" x14ac:dyDescent="0.3"/>
    <row r="1048256" outlineLevel="1" x14ac:dyDescent="0.3"/>
    <row r="1048257" outlineLevel="1" x14ac:dyDescent="0.3"/>
    <row r="1048258" outlineLevel="1" x14ac:dyDescent="0.3"/>
    <row r="1048259" outlineLevel="1" x14ac:dyDescent="0.3"/>
    <row r="1048260" outlineLevel="1" x14ac:dyDescent="0.3"/>
    <row r="1048261" outlineLevel="1" x14ac:dyDescent="0.3"/>
    <row r="1048262" outlineLevel="1" x14ac:dyDescent="0.3"/>
    <row r="1048263" outlineLevel="1" x14ac:dyDescent="0.3"/>
    <row r="1048264" outlineLevel="1" x14ac:dyDescent="0.3"/>
    <row r="1048265" outlineLevel="1" x14ac:dyDescent="0.3"/>
    <row r="1048266" outlineLevel="1" x14ac:dyDescent="0.3"/>
    <row r="1048267" outlineLevel="1" x14ac:dyDescent="0.3"/>
    <row r="1048268" outlineLevel="1" x14ac:dyDescent="0.3"/>
    <row r="1048269" outlineLevel="1" x14ac:dyDescent="0.3"/>
    <row r="1048270" outlineLevel="1" x14ac:dyDescent="0.3"/>
    <row r="1048271" outlineLevel="1" x14ac:dyDescent="0.3"/>
    <row r="1048272" outlineLevel="1" x14ac:dyDescent="0.3"/>
    <row r="1048273" outlineLevel="1" x14ac:dyDescent="0.3"/>
    <row r="1048274" outlineLevel="1" x14ac:dyDescent="0.3"/>
    <row r="1048275" outlineLevel="1" x14ac:dyDescent="0.3"/>
    <row r="1048276" outlineLevel="1" x14ac:dyDescent="0.3"/>
    <row r="1048277" outlineLevel="1" x14ac:dyDescent="0.3"/>
    <row r="1048278" outlineLevel="1" x14ac:dyDescent="0.3"/>
    <row r="1048279" outlineLevel="1" x14ac:dyDescent="0.3"/>
    <row r="1048280" outlineLevel="1" x14ac:dyDescent="0.3"/>
    <row r="1048281" outlineLevel="1" x14ac:dyDescent="0.3"/>
    <row r="1048282" outlineLevel="1" x14ac:dyDescent="0.3"/>
    <row r="1048283" outlineLevel="1" x14ac:dyDescent="0.3"/>
    <row r="1048284" outlineLevel="1" x14ac:dyDescent="0.3"/>
    <row r="1048285" outlineLevel="1" x14ac:dyDescent="0.3"/>
    <row r="1048286" outlineLevel="1" x14ac:dyDescent="0.3"/>
    <row r="1048287" outlineLevel="1" x14ac:dyDescent="0.3"/>
    <row r="1048288" outlineLevel="1" x14ac:dyDescent="0.3"/>
    <row r="1048289" outlineLevel="1" x14ac:dyDescent="0.3"/>
    <row r="1048290" outlineLevel="1" x14ac:dyDescent="0.3"/>
    <row r="1048291" outlineLevel="1" x14ac:dyDescent="0.3"/>
    <row r="1048292" outlineLevel="1" x14ac:dyDescent="0.3"/>
    <row r="1048293" outlineLevel="1" x14ac:dyDescent="0.3"/>
    <row r="1048294" outlineLevel="1" x14ac:dyDescent="0.3"/>
    <row r="1048295" outlineLevel="1" x14ac:dyDescent="0.3"/>
    <row r="1048296" outlineLevel="1" x14ac:dyDescent="0.3"/>
    <row r="1048297" outlineLevel="1" x14ac:dyDescent="0.3"/>
    <row r="1048298" outlineLevel="1" x14ac:dyDescent="0.3"/>
    <row r="1048299" outlineLevel="1" x14ac:dyDescent="0.3"/>
    <row r="1048300" outlineLevel="1" x14ac:dyDescent="0.3"/>
    <row r="1048301" outlineLevel="1" x14ac:dyDescent="0.3"/>
    <row r="1048302" outlineLevel="1" x14ac:dyDescent="0.3"/>
    <row r="1048303" outlineLevel="1" x14ac:dyDescent="0.3"/>
    <row r="1048304" outlineLevel="1" x14ac:dyDescent="0.3"/>
    <row r="1048305" outlineLevel="1" x14ac:dyDescent="0.3"/>
    <row r="1048306" outlineLevel="1" x14ac:dyDescent="0.3"/>
    <row r="1048307" outlineLevel="1" x14ac:dyDescent="0.3"/>
    <row r="1048308" outlineLevel="1" x14ac:dyDescent="0.3"/>
    <row r="1048309" outlineLevel="1" x14ac:dyDescent="0.3"/>
    <row r="1048310" outlineLevel="1" x14ac:dyDescent="0.3"/>
    <row r="1048311" outlineLevel="1" x14ac:dyDescent="0.3"/>
    <row r="1048312" outlineLevel="1" x14ac:dyDescent="0.3"/>
    <row r="1048313" outlineLevel="1" x14ac:dyDescent="0.3"/>
    <row r="1048314" outlineLevel="1" x14ac:dyDescent="0.3"/>
    <row r="1048315" outlineLevel="1" x14ac:dyDescent="0.3"/>
    <row r="1048316" outlineLevel="1" x14ac:dyDescent="0.3"/>
    <row r="1048317" outlineLevel="1" x14ac:dyDescent="0.3"/>
    <row r="1048318" outlineLevel="1" x14ac:dyDescent="0.3"/>
    <row r="1048319" outlineLevel="1" x14ac:dyDescent="0.3"/>
    <row r="1048320" outlineLevel="1" x14ac:dyDescent="0.3"/>
    <row r="1048321" outlineLevel="1" x14ac:dyDescent="0.3"/>
    <row r="1048322" outlineLevel="1" x14ac:dyDescent="0.3"/>
    <row r="1048323" outlineLevel="1" x14ac:dyDescent="0.3"/>
    <row r="1048324" outlineLevel="1" x14ac:dyDescent="0.3"/>
    <row r="1048325" outlineLevel="1" x14ac:dyDescent="0.3"/>
    <row r="1048326" outlineLevel="1" x14ac:dyDescent="0.3"/>
    <row r="1048327" outlineLevel="1" x14ac:dyDescent="0.3"/>
    <row r="1048328" outlineLevel="1" x14ac:dyDescent="0.3"/>
    <row r="1048329" outlineLevel="1" x14ac:dyDescent="0.3"/>
    <row r="1048330" outlineLevel="1" x14ac:dyDescent="0.3"/>
    <row r="1048331" outlineLevel="1" x14ac:dyDescent="0.3"/>
    <row r="1048332" outlineLevel="1" x14ac:dyDescent="0.3"/>
    <row r="1048333" outlineLevel="1" x14ac:dyDescent="0.3"/>
    <row r="1048334" outlineLevel="1" x14ac:dyDescent="0.3"/>
    <row r="1048335" outlineLevel="1" x14ac:dyDescent="0.3"/>
    <row r="1048336" outlineLevel="1" x14ac:dyDescent="0.3"/>
    <row r="1048337" outlineLevel="1" x14ac:dyDescent="0.3"/>
    <row r="1048338" outlineLevel="1" x14ac:dyDescent="0.3"/>
    <row r="1048339" outlineLevel="1" x14ac:dyDescent="0.3"/>
    <row r="1048340" outlineLevel="1" x14ac:dyDescent="0.3"/>
    <row r="1048341" outlineLevel="1" x14ac:dyDescent="0.3"/>
    <row r="1048342" outlineLevel="1" x14ac:dyDescent="0.3"/>
    <row r="1048343" outlineLevel="1" x14ac:dyDescent="0.3"/>
    <row r="1048344" outlineLevel="1" x14ac:dyDescent="0.3"/>
    <row r="1048345" outlineLevel="1" x14ac:dyDescent="0.3"/>
    <row r="1048346" outlineLevel="1" x14ac:dyDescent="0.3"/>
    <row r="1048347" outlineLevel="1" x14ac:dyDescent="0.3"/>
    <row r="1048348" outlineLevel="1" x14ac:dyDescent="0.3"/>
    <row r="1048349" outlineLevel="1" x14ac:dyDescent="0.3"/>
    <row r="1048350" outlineLevel="1" x14ac:dyDescent="0.3"/>
    <row r="1048351" outlineLevel="1" x14ac:dyDescent="0.3"/>
    <row r="1048352" outlineLevel="1" x14ac:dyDescent="0.3"/>
    <row r="1048353" spans="16382:16382" outlineLevel="1" x14ac:dyDescent="0.3"/>
    <row r="1048354" spans="16382:16382" outlineLevel="1" x14ac:dyDescent="0.3"/>
    <row r="1048355" spans="16382:16382" outlineLevel="1" x14ac:dyDescent="0.3"/>
    <row r="1048356" spans="16382:16382" outlineLevel="1" x14ac:dyDescent="0.3"/>
    <row r="1048357" spans="16382:16382" outlineLevel="1" x14ac:dyDescent="0.3"/>
    <row r="1048358" spans="16382:16382" outlineLevel="1" x14ac:dyDescent="0.3"/>
    <row r="1048359" spans="16382:16382" outlineLevel="1" x14ac:dyDescent="0.3"/>
    <row r="1048360" spans="16382:16382" outlineLevel="1" x14ac:dyDescent="0.3"/>
    <row r="1048361" spans="16382:16382" outlineLevel="1" x14ac:dyDescent="0.3"/>
    <row r="1048362" spans="16382:16382" outlineLevel="1" x14ac:dyDescent="0.3"/>
    <row r="1048363" spans="16382:16382" outlineLevel="1" x14ac:dyDescent="0.3">
      <c r="XFB1048363" s="417"/>
    </row>
    <row r="1048364" spans="16382:16382" outlineLevel="1" x14ac:dyDescent="0.3">
      <c r="XFB1048364" s="417"/>
    </row>
    <row r="1048365" spans="16382:16382" outlineLevel="1" x14ac:dyDescent="0.3">
      <c r="XFB1048365" s="417"/>
    </row>
    <row r="1048366" spans="16382:16382" outlineLevel="1" x14ac:dyDescent="0.3">
      <c r="XFB1048366" s="417"/>
    </row>
    <row r="1048367" spans="16382:16382" outlineLevel="1" x14ac:dyDescent="0.3">
      <c r="XFB1048367" s="417"/>
    </row>
    <row r="1048368" spans="16382:16382" outlineLevel="1" x14ac:dyDescent="0.3">
      <c r="XFB1048368" s="417"/>
    </row>
    <row r="1048369" spans="16382:16382" outlineLevel="1" x14ac:dyDescent="0.3">
      <c r="XFB1048369" s="417"/>
    </row>
    <row r="1048370" spans="16382:16382" outlineLevel="1" x14ac:dyDescent="0.3">
      <c r="XFB1048370" s="417"/>
    </row>
    <row r="1048371" spans="16382:16382" outlineLevel="1" x14ac:dyDescent="0.3">
      <c r="XFB1048371" s="417"/>
    </row>
    <row r="1048372" spans="16382:16382" outlineLevel="1" x14ac:dyDescent="0.3">
      <c r="XFB1048372" s="417"/>
    </row>
    <row r="1048373" spans="16382:16382" outlineLevel="1" x14ac:dyDescent="0.3">
      <c r="XFB1048373" s="417"/>
    </row>
    <row r="1048374" spans="16382:16382" outlineLevel="1" x14ac:dyDescent="0.3">
      <c r="XFB1048374" s="417"/>
    </row>
    <row r="1048375" spans="16382:16382" outlineLevel="1" x14ac:dyDescent="0.3">
      <c r="XFB1048375" s="417"/>
    </row>
    <row r="1048376" spans="16382:16382" outlineLevel="1" x14ac:dyDescent="0.3">
      <c r="XFB1048376" s="417"/>
    </row>
    <row r="1048377" spans="16382:16382" outlineLevel="1" x14ac:dyDescent="0.3">
      <c r="XFB1048377" s="417"/>
    </row>
    <row r="1048378" spans="16382:16382" outlineLevel="1" x14ac:dyDescent="0.3">
      <c r="XFB1048378" s="417"/>
    </row>
    <row r="1048379" spans="16382:16382" outlineLevel="1" x14ac:dyDescent="0.3">
      <c r="XFB1048379" s="417"/>
    </row>
    <row r="1048380" spans="16382:16382" outlineLevel="1" x14ac:dyDescent="0.3">
      <c r="XFB1048380" s="417"/>
    </row>
    <row r="1048381" spans="16382:16382" outlineLevel="1" x14ac:dyDescent="0.3">
      <c r="XFB1048381" s="417"/>
    </row>
    <row r="1048382" spans="16382:16382" outlineLevel="1" x14ac:dyDescent="0.3">
      <c r="XFB1048382" s="417"/>
    </row>
    <row r="1048383" spans="16382:16382" outlineLevel="1" x14ac:dyDescent="0.3">
      <c r="XFB1048383" s="417"/>
    </row>
    <row r="1048384" spans="16382:16382" outlineLevel="1" x14ac:dyDescent="0.3">
      <c r="XFB1048384" s="417"/>
    </row>
    <row r="1048385" spans="16382:16382" outlineLevel="1" x14ac:dyDescent="0.3">
      <c r="XFB1048385" s="417"/>
    </row>
    <row r="1048386" spans="16382:16382" outlineLevel="1" x14ac:dyDescent="0.3">
      <c r="XFB1048386" s="417"/>
    </row>
    <row r="1048387" spans="16382:16382" outlineLevel="1" x14ac:dyDescent="0.3">
      <c r="XFB1048387" s="417"/>
    </row>
    <row r="1048388" spans="16382:16382" outlineLevel="1" x14ac:dyDescent="0.3"/>
    <row r="1048389" spans="16382:16382" outlineLevel="1" x14ac:dyDescent="0.3"/>
    <row r="1048390" spans="16382:16382" outlineLevel="1" x14ac:dyDescent="0.3"/>
    <row r="1048391" spans="16382:16382" outlineLevel="1" x14ac:dyDescent="0.3"/>
    <row r="1048392" spans="16382:16382" outlineLevel="1" x14ac:dyDescent="0.3"/>
    <row r="1048393" spans="16382:16382" outlineLevel="1" x14ac:dyDescent="0.3"/>
    <row r="1048394" spans="16382:16382" outlineLevel="1" x14ac:dyDescent="0.3"/>
    <row r="1048395" spans="16382:16382" outlineLevel="1" x14ac:dyDescent="0.3"/>
    <row r="1048396" spans="16382:16382" outlineLevel="1" x14ac:dyDescent="0.3"/>
    <row r="1048397" spans="16382:16382" outlineLevel="1" x14ac:dyDescent="0.3"/>
    <row r="1048398" spans="16382:16382" outlineLevel="1" x14ac:dyDescent="0.3"/>
    <row r="1048399" spans="16382:16382" outlineLevel="1" x14ac:dyDescent="0.3"/>
    <row r="1048400" spans="16382:16382" outlineLevel="1" x14ac:dyDescent="0.3"/>
    <row r="1048401" outlineLevel="1" x14ac:dyDescent="0.3"/>
    <row r="1048402" outlineLevel="1" x14ac:dyDescent="0.3"/>
    <row r="1048403" outlineLevel="1" x14ac:dyDescent="0.3"/>
    <row r="1048404" outlineLevel="1" x14ac:dyDescent="0.3"/>
    <row r="1048405" outlineLevel="1" x14ac:dyDescent="0.3"/>
    <row r="1048406" outlineLevel="1" x14ac:dyDescent="0.3"/>
    <row r="1048407" outlineLevel="1" x14ac:dyDescent="0.3"/>
    <row r="1048408" outlineLevel="1" x14ac:dyDescent="0.3"/>
    <row r="1048409" outlineLevel="1" x14ac:dyDescent="0.3"/>
    <row r="1048410" outlineLevel="1" x14ac:dyDescent="0.3"/>
    <row r="1048411" outlineLevel="1" x14ac:dyDescent="0.3"/>
    <row r="1048412" outlineLevel="1" x14ac:dyDescent="0.3"/>
    <row r="1048413" outlineLevel="1" x14ac:dyDescent="0.3"/>
    <row r="1048414" outlineLevel="1" x14ac:dyDescent="0.3"/>
    <row r="1048415" outlineLevel="1" x14ac:dyDescent="0.3"/>
    <row r="1048416" outlineLevel="1" x14ac:dyDescent="0.3"/>
    <row r="1048417" outlineLevel="1" x14ac:dyDescent="0.3"/>
    <row r="1048418" outlineLevel="1" x14ac:dyDescent="0.3"/>
    <row r="1048419" outlineLevel="1" x14ac:dyDescent="0.3"/>
    <row r="1048420" outlineLevel="1" x14ac:dyDescent="0.3"/>
    <row r="1048421" outlineLevel="1" x14ac:dyDescent="0.3"/>
    <row r="1048422" outlineLevel="1" x14ac:dyDescent="0.3"/>
    <row r="1048423" outlineLevel="1" x14ac:dyDescent="0.3"/>
    <row r="1048424" outlineLevel="1" x14ac:dyDescent="0.3"/>
    <row r="1048425" outlineLevel="1" x14ac:dyDescent="0.3"/>
    <row r="1048426" outlineLevel="1" x14ac:dyDescent="0.3"/>
    <row r="1048427" outlineLevel="1" x14ac:dyDescent="0.3"/>
    <row r="1048428" outlineLevel="1" x14ac:dyDescent="0.3"/>
    <row r="1048429" outlineLevel="1" x14ac:dyDescent="0.3"/>
    <row r="1048430" outlineLevel="1" x14ac:dyDescent="0.3"/>
    <row r="1048431" outlineLevel="1" x14ac:dyDescent="0.3"/>
    <row r="1048432" outlineLevel="1" x14ac:dyDescent="0.3"/>
    <row r="1048433" outlineLevel="1" x14ac:dyDescent="0.3"/>
    <row r="1048434" outlineLevel="1" x14ac:dyDescent="0.3"/>
    <row r="1048435" outlineLevel="1" x14ac:dyDescent="0.3"/>
    <row r="1048436" outlineLevel="1" x14ac:dyDescent="0.3"/>
    <row r="1048437" outlineLevel="1" x14ac:dyDescent="0.3"/>
    <row r="1048438" outlineLevel="1" x14ac:dyDescent="0.3"/>
    <row r="1048439" outlineLevel="1" x14ac:dyDescent="0.3"/>
    <row r="1048440" outlineLevel="1" x14ac:dyDescent="0.3"/>
    <row r="1048441" outlineLevel="1" x14ac:dyDescent="0.3"/>
    <row r="1048442" outlineLevel="1" x14ac:dyDescent="0.3"/>
    <row r="1048443" outlineLevel="1" x14ac:dyDescent="0.3"/>
    <row r="1048444" outlineLevel="1" x14ac:dyDescent="0.3"/>
    <row r="1048445" outlineLevel="1" x14ac:dyDescent="0.3"/>
    <row r="1048446" outlineLevel="1" x14ac:dyDescent="0.3"/>
    <row r="1048447" outlineLevel="1" x14ac:dyDescent="0.3"/>
    <row r="1048448" outlineLevel="1" x14ac:dyDescent="0.3"/>
    <row r="1048449" outlineLevel="1" x14ac:dyDescent="0.3"/>
    <row r="1048450" outlineLevel="1" x14ac:dyDescent="0.3"/>
    <row r="1048451" outlineLevel="1" x14ac:dyDescent="0.3"/>
    <row r="1048452" outlineLevel="1" x14ac:dyDescent="0.3"/>
    <row r="1048453" outlineLevel="1" x14ac:dyDescent="0.3"/>
    <row r="1048454" outlineLevel="1" x14ac:dyDescent="0.3"/>
    <row r="1048455" outlineLevel="1" x14ac:dyDescent="0.3"/>
    <row r="1048456" outlineLevel="1" x14ac:dyDescent="0.3"/>
    <row r="1048457" outlineLevel="1" x14ac:dyDescent="0.3"/>
    <row r="1048458" outlineLevel="1" x14ac:dyDescent="0.3"/>
    <row r="1048459" outlineLevel="1" x14ac:dyDescent="0.3"/>
    <row r="1048460" outlineLevel="1" x14ac:dyDescent="0.3"/>
    <row r="1048461" outlineLevel="1" x14ac:dyDescent="0.3"/>
    <row r="1048462" outlineLevel="1" x14ac:dyDescent="0.3"/>
    <row r="1048463" outlineLevel="1" x14ac:dyDescent="0.3"/>
    <row r="1048464" outlineLevel="1" x14ac:dyDescent="0.3"/>
    <row r="1048465" outlineLevel="1" x14ac:dyDescent="0.3"/>
    <row r="1048466" outlineLevel="1" x14ac:dyDescent="0.3"/>
    <row r="1048467" outlineLevel="1" x14ac:dyDescent="0.3"/>
    <row r="1048468" outlineLevel="1" x14ac:dyDescent="0.3"/>
    <row r="1048469" outlineLevel="1" x14ac:dyDescent="0.3"/>
    <row r="1048470" outlineLevel="1" x14ac:dyDescent="0.3"/>
    <row r="1048471" outlineLevel="1" x14ac:dyDescent="0.3"/>
    <row r="1048472" outlineLevel="1" x14ac:dyDescent="0.3"/>
    <row r="1048473" outlineLevel="1" x14ac:dyDescent="0.3"/>
    <row r="1048474" outlineLevel="1" x14ac:dyDescent="0.3"/>
    <row r="1048475" outlineLevel="1" x14ac:dyDescent="0.3"/>
    <row r="1048476" outlineLevel="1" x14ac:dyDescent="0.3"/>
    <row r="1048477" outlineLevel="1" x14ac:dyDescent="0.3"/>
    <row r="1048478" outlineLevel="1" x14ac:dyDescent="0.3"/>
    <row r="1048479" outlineLevel="1" x14ac:dyDescent="0.3"/>
    <row r="1048480" outlineLevel="1" x14ac:dyDescent="0.3"/>
    <row r="1048481" outlineLevel="1" x14ac:dyDescent="0.3"/>
    <row r="1048482" outlineLevel="1" x14ac:dyDescent="0.3"/>
    <row r="1048483" outlineLevel="1" x14ac:dyDescent="0.3"/>
    <row r="1048484" outlineLevel="1" x14ac:dyDescent="0.3"/>
    <row r="1048485" outlineLevel="1" x14ac:dyDescent="0.3"/>
    <row r="1048486" outlineLevel="1" x14ac:dyDescent="0.3"/>
    <row r="1048487" outlineLevel="1" x14ac:dyDescent="0.3"/>
    <row r="1048488" outlineLevel="1" x14ac:dyDescent="0.3"/>
    <row r="1048489" outlineLevel="1" x14ac:dyDescent="0.3"/>
    <row r="1048490" outlineLevel="1" x14ac:dyDescent="0.3"/>
    <row r="1048491" outlineLevel="1" x14ac:dyDescent="0.3"/>
    <row r="1048492" outlineLevel="1" x14ac:dyDescent="0.3"/>
    <row r="1048493" outlineLevel="1" x14ac:dyDescent="0.3"/>
    <row r="1048494" outlineLevel="1" x14ac:dyDescent="0.3"/>
    <row r="1048495" outlineLevel="1" x14ac:dyDescent="0.3"/>
    <row r="1048496" outlineLevel="1" x14ac:dyDescent="0.3"/>
    <row r="1048497" outlineLevel="1" x14ac:dyDescent="0.3"/>
    <row r="1048498" outlineLevel="1" x14ac:dyDescent="0.3"/>
    <row r="1048499" outlineLevel="1" x14ac:dyDescent="0.3"/>
    <row r="1048500" outlineLevel="1" x14ac:dyDescent="0.3"/>
    <row r="1048501" outlineLevel="1" x14ac:dyDescent="0.3"/>
    <row r="1048502" outlineLevel="1" x14ac:dyDescent="0.3"/>
    <row r="1048503" outlineLevel="1" x14ac:dyDescent="0.3"/>
    <row r="1048504" outlineLevel="1" x14ac:dyDescent="0.3"/>
    <row r="1048505" outlineLevel="1" x14ac:dyDescent="0.3"/>
    <row r="1048506" outlineLevel="1" x14ac:dyDescent="0.3"/>
    <row r="1048507" outlineLevel="1" x14ac:dyDescent="0.3"/>
    <row r="1048508" outlineLevel="1" x14ac:dyDescent="0.3"/>
    <row r="1048509" outlineLevel="1" x14ac:dyDescent="0.3"/>
    <row r="1048510" outlineLevel="1" x14ac:dyDescent="0.3"/>
    <row r="1048511" outlineLevel="1" x14ac:dyDescent="0.3"/>
    <row r="1048512" outlineLevel="1" x14ac:dyDescent="0.3"/>
    <row r="1048513" outlineLevel="1" x14ac:dyDescent="0.3"/>
    <row r="1048514" outlineLevel="1" x14ac:dyDescent="0.3"/>
    <row r="1048515" outlineLevel="1" x14ac:dyDescent="0.3"/>
    <row r="1048516" outlineLevel="1" x14ac:dyDescent="0.3"/>
    <row r="1048517" outlineLevel="1" x14ac:dyDescent="0.3"/>
    <row r="1048518" outlineLevel="1" x14ac:dyDescent="0.3"/>
    <row r="1048519" outlineLevel="1" x14ac:dyDescent="0.3"/>
    <row r="1048520" outlineLevel="1" x14ac:dyDescent="0.3"/>
    <row r="1048521" outlineLevel="1" x14ac:dyDescent="0.3"/>
    <row r="1048522" outlineLevel="1" x14ac:dyDescent="0.3"/>
    <row r="1048523" outlineLevel="1" x14ac:dyDescent="0.3"/>
    <row r="1048524" outlineLevel="1" x14ac:dyDescent="0.3"/>
    <row r="1048525" outlineLevel="1" x14ac:dyDescent="0.3"/>
    <row r="1048526" outlineLevel="1" x14ac:dyDescent="0.3"/>
    <row r="1048527" outlineLevel="1" x14ac:dyDescent="0.3"/>
    <row r="1048528" outlineLevel="1" x14ac:dyDescent="0.3"/>
    <row r="1048529" outlineLevel="1" x14ac:dyDescent="0.3"/>
    <row r="1048530" outlineLevel="1" x14ac:dyDescent="0.3"/>
    <row r="1048531" outlineLevel="1" x14ac:dyDescent="0.3"/>
    <row r="1048532" outlineLevel="1" x14ac:dyDescent="0.3"/>
    <row r="1048533" outlineLevel="1" x14ac:dyDescent="0.3"/>
    <row r="1048534" outlineLevel="1" x14ac:dyDescent="0.3"/>
    <row r="1048535" outlineLevel="1" x14ac:dyDescent="0.3"/>
    <row r="1048536" outlineLevel="1" x14ac:dyDescent="0.3"/>
    <row r="1048537" outlineLevel="1" x14ac:dyDescent="0.3"/>
    <row r="1048538" outlineLevel="1" x14ac:dyDescent="0.3"/>
    <row r="1048539" outlineLevel="1" x14ac:dyDescent="0.3"/>
    <row r="1048540" outlineLevel="1" x14ac:dyDescent="0.3"/>
    <row r="1048541" outlineLevel="1" x14ac:dyDescent="0.3"/>
    <row r="1048542" outlineLevel="1" x14ac:dyDescent="0.3"/>
    <row r="1048543" outlineLevel="1" x14ac:dyDescent="0.3"/>
    <row r="1048544" outlineLevel="1" x14ac:dyDescent="0.3"/>
    <row r="1048545" outlineLevel="1" x14ac:dyDescent="0.3"/>
    <row r="1048546" outlineLevel="1" x14ac:dyDescent="0.3"/>
    <row r="1048547" outlineLevel="1" x14ac:dyDescent="0.3"/>
    <row r="1048548" outlineLevel="1" x14ac:dyDescent="0.3"/>
    <row r="1048549" outlineLevel="1" x14ac:dyDescent="0.3"/>
    <row r="1048550" outlineLevel="1" x14ac:dyDescent="0.3"/>
    <row r="1048551" outlineLevel="1" x14ac:dyDescent="0.3"/>
    <row r="1048552" outlineLevel="1" x14ac:dyDescent="0.3"/>
    <row r="1048553" outlineLevel="1" x14ac:dyDescent="0.3"/>
    <row r="1048554" outlineLevel="1" x14ac:dyDescent="0.3"/>
    <row r="1048555" outlineLevel="1" x14ac:dyDescent="0.3"/>
    <row r="1048556" outlineLevel="1" x14ac:dyDescent="0.3"/>
    <row r="1048557" outlineLevel="1" x14ac:dyDescent="0.3"/>
    <row r="1048558" outlineLevel="1" x14ac:dyDescent="0.3"/>
    <row r="1048559" outlineLevel="1" x14ac:dyDescent="0.3"/>
    <row r="1048560" outlineLevel="1" x14ac:dyDescent="0.3"/>
    <row r="1048561" outlineLevel="1" x14ac:dyDescent="0.3"/>
    <row r="1048562" outlineLevel="1" x14ac:dyDescent="0.3"/>
    <row r="1048563" outlineLevel="1" x14ac:dyDescent="0.3"/>
    <row r="1048564" outlineLevel="1" x14ac:dyDescent="0.3"/>
    <row r="1048565" outlineLevel="1" x14ac:dyDescent="0.3"/>
    <row r="1048566" outlineLevel="1" x14ac:dyDescent="0.3"/>
    <row r="1048567" outlineLevel="1" x14ac:dyDescent="0.3"/>
    <row r="1048568" outlineLevel="1" x14ac:dyDescent="0.3"/>
    <row r="1048569" outlineLevel="1" x14ac:dyDescent="0.3"/>
    <row r="1048570" outlineLevel="1" x14ac:dyDescent="0.3"/>
    <row r="1048571" outlineLevel="1" x14ac:dyDescent="0.3"/>
    <row r="1048572" outlineLevel="1" x14ac:dyDescent="0.3"/>
    <row r="1048573" outlineLevel="1" x14ac:dyDescent="0.3"/>
    <row r="1048574" outlineLevel="1" x14ac:dyDescent="0.3"/>
    <row r="1048575" outlineLevel="1" x14ac:dyDescent="0.3"/>
    <row r="1048576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79" priority="20" operator="lessThan">
      <formula>0</formula>
    </cfRule>
  </conditionalFormatting>
  <conditionalFormatting sqref="AT47:AV48">
    <cfRule type="cellIs" dxfId="78" priority="19" operator="greaterThan">
      <formula>0</formula>
    </cfRule>
  </conditionalFormatting>
  <conditionalFormatting sqref="AT50:AV51">
    <cfRule type="cellIs" dxfId="77" priority="18" operator="greaterThan">
      <formula>0</formula>
    </cfRule>
  </conditionalFormatting>
  <conditionalFormatting sqref="AT57:AV57">
    <cfRule type="cellIs" dxfId="76" priority="17" operator="greaterThan">
      <formula>0</formula>
    </cfRule>
  </conditionalFormatting>
  <conditionalFormatting sqref="AT63:AV63">
    <cfRule type="cellIs" dxfId="75" priority="16" operator="greaterThan">
      <formula>0</formula>
    </cfRule>
  </conditionalFormatting>
  <conditionalFormatting sqref="AT67:AV67">
    <cfRule type="cellIs" dxfId="74" priority="15" operator="greaterThan">
      <formula>0</formula>
    </cfRule>
  </conditionalFormatting>
  <conditionalFormatting sqref="AT73:AV74">
    <cfRule type="cellIs" dxfId="73" priority="14" operator="greaterThan">
      <formula>0</formula>
    </cfRule>
  </conditionalFormatting>
  <conditionalFormatting sqref="AT85:AV86">
    <cfRule type="cellIs" dxfId="72" priority="13" operator="greaterThan">
      <formula>0</formula>
    </cfRule>
  </conditionalFormatting>
  <conditionalFormatting sqref="AT101:AV102">
    <cfRule type="cellIs" dxfId="71" priority="12" operator="greaterThan">
      <formula>0</formula>
    </cfRule>
  </conditionalFormatting>
  <conditionalFormatting sqref="AT115:AV118">
    <cfRule type="cellIs" dxfId="70" priority="11" operator="greaterThan">
      <formula>0</formula>
    </cfRule>
  </conditionalFormatting>
  <conditionalFormatting sqref="AT125:AV126">
    <cfRule type="cellIs" dxfId="69" priority="1" operator="greaterThan">
      <formula>0</formula>
    </cfRule>
  </conditionalFormatting>
  <conditionalFormatting sqref="AT127:AV128">
    <cfRule type="cellIs" dxfId="68" priority="3" operator="lessThan">
      <formula>0</formula>
    </cfRule>
  </conditionalFormatting>
  <conditionalFormatting sqref="AT129:AV134">
    <cfRule type="cellIs" dxfId="67" priority="10" operator="greaterThan">
      <formula>0</formula>
    </cfRule>
  </conditionalFormatting>
  <conditionalFormatting sqref="AT147:AV148">
    <cfRule type="cellIs" dxfId="66" priority="9" operator="greaterThan">
      <formula>0</formula>
    </cfRule>
  </conditionalFormatting>
  <conditionalFormatting sqref="AT155:AV166">
    <cfRule type="cellIs" dxfId="65" priority="8" operator="greaterThan">
      <formula>0</formula>
    </cfRule>
  </conditionalFormatting>
  <conditionalFormatting sqref="AT174:AV174">
    <cfRule type="cellIs" dxfId="64" priority="7" operator="greaterThan">
      <formula>0</formula>
    </cfRule>
  </conditionalFormatting>
  <conditionalFormatting sqref="AT176:AV179">
    <cfRule type="cellIs" dxfId="63" priority="6" operator="greaterThan">
      <formula>0</formula>
    </cfRule>
  </conditionalFormatting>
  <conditionalFormatting sqref="AT185:AV185">
    <cfRule type="cellIs" dxfId="62" priority="5" operator="greaterThan">
      <formula>0</formula>
    </cfRule>
  </conditionalFormatting>
  <conditionalFormatting sqref="AT189:AV190">
    <cfRule type="cellIs" dxfId="61" priority="4" operator="greaterThan">
      <formula>0</formula>
    </cfRule>
  </conditionalFormatting>
  <conditionalFormatting sqref="AT191:AV192">
    <cfRule type="cellIs" dxfId="60" priority="2" operator="lessThan">
      <formula>0</formula>
    </cfRule>
  </conditionalFormatting>
  <dataValidations count="2">
    <dataValidation type="list" allowBlank="1" showInputMessage="1" showErrorMessage="1" sqref="A1" xr:uid="{9C4C39B6-F46A-43CF-9F33-FD9D9251A5D9}">
      <formula1>$A$1047993:$A$1048020</formula1>
    </dataValidation>
    <dataValidation type="list" allowBlank="1" showInputMessage="1" showErrorMessage="1" sqref="AT8" xr:uid="{8D8FE391-48E3-41A3-968A-73FEDA02AA8F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7EF4-01F9-49FE-ADFF-2654BFD0052D}">
  <sheetPr codeName="Hoja43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154</v>
      </c>
      <c r="B1" s="2" t="s">
        <v>1</v>
      </c>
      <c r="C1" s="1" t="str">
        <f>IFERROR(VLOOKUP($A$1,$A$1047993:$B$1048020,2,0),"")</f>
        <v>REGIÓN 2</v>
      </c>
    </row>
    <row r="3" spans="1:64" x14ac:dyDescent="0.3">
      <c r="AF3" s="3">
        <f>+S11/AF11-1</f>
        <v>-0.2365370714659556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2</v>
      </c>
      <c r="E6" s="6" t="str">
        <f t="shared" ref="E6:O6" si="0">$C$1</f>
        <v>REGIÓN 2</v>
      </c>
      <c r="F6" s="6" t="str">
        <f t="shared" si="0"/>
        <v>REGIÓN 2</v>
      </c>
      <c r="G6" s="6" t="str">
        <f t="shared" si="0"/>
        <v>REGIÓN 2</v>
      </c>
      <c r="H6" s="6" t="str">
        <f t="shared" si="0"/>
        <v>REGIÓN 2</v>
      </c>
      <c r="I6" s="6" t="str">
        <f t="shared" si="0"/>
        <v>REGIÓN 2</v>
      </c>
      <c r="J6" s="6" t="str">
        <f t="shared" si="0"/>
        <v>REGIÓN 2</v>
      </c>
      <c r="K6" s="6" t="str">
        <f t="shared" si="0"/>
        <v>REGIÓN 2</v>
      </c>
      <c r="L6" s="6" t="str">
        <f t="shared" si="0"/>
        <v>REGIÓN 2</v>
      </c>
      <c r="M6" s="6" t="str">
        <f t="shared" si="0"/>
        <v>REGIÓN 2</v>
      </c>
      <c r="N6" s="6" t="str">
        <f t="shared" si="0"/>
        <v>REGIÓN 2</v>
      </c>
      <c r="O6" s="6" t="str">
        <f t="shared" si="0"/>
        <v>REGIÓN 2</v>
      </c>
      <c r="P6" s="6" t="s">
        <v>5</v>
      </c>
      <c r="Q6" s="7" t="str">
        <f>$C$1</f>
        <v>REGIÓN 2</v>
      </c>
      <c r="R6" s="8" t="str">
        <f t="shared" ref="R6:AB6" si="1">$C$1</f>
        <v>REGIÓN 2</v>
      </c>
      <c r="S6" s="8" t="str">
        <f t="shared" si="1"/>
        <v>REGIÓN 2</v>
      </c>
      <c r="T6" s="8" t="str">
        <f t="shared" si="1"/>
        <v>REGIÓN 2</v>
      </c>
      <c r="U6" s="8" t="str">
        <f t="shared" si="1"/>
        <v>REGIÓN 2</v>
      </c>
      <c r="V6" s="8" t="str">
        <f t="shared" si="1"/>
        <v>REGIÓN 2</v>
      </c>
      <c r="W6" s="8" t="str">
        <f t="shared" si="1"/>
        <v>REGIÓN 2</v>
      </c>
      <c r="X6" s="8" t="str">
        <f t="shared" si="1"/>
        <v>REGIÓN 2</v>
      </c>
      <c r="Y6" s="8" t="str">
        <f t="shared" si="1"/>
        <v>REGIÓN 2</v>
      </c>
      <c r="Z6" s="8" t="str">
        <f t="shared" si="1"/>
        <v>REGIÓN 2</v>
      </c>
      <c r="AA6" s="8" t="str">
        <f t="shared" si="1"/>
        <v>REGIÓN 2</v>
      </c>
      <c r="AB6" s="8" t="str">
        <f t="shared" si="1"/>
        <v>REGIÓN 2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GTO</v>
      </c>
      <c r="E7" s="25" t="str">
        <f t="shared" ref="E7:AV7" si="3">$A$1</f>
        <v>GTO</v>
      </c>
      <c r="F7" s="25" t="str">
        <f t="shared" si="3"/>
        <v>GTO</v>
      </c>
      <c r="G7" s="25" t="str">
        <f t="shared" si="3"/>
        <v>GTO</v>
      </c>
      <c r="H7" s="25" t="str">
        <f t="shared" si="3"/>
        <v>GTO</v>
      </c>
      <c r="I7" s="25" t="str">
        <f t="shared" si="3"/>
        <v>GTO</v>
      </c>
      <c r="J7" s="25" t="str">
        <f t="shared" si="3"/>
        <v>GTO</v>
      </c>
      <c r="K7" s="25" t="str">
        <f t="shared" si="3"/>
        <v>GTO</v>
      </c>
      <c r="L7" s="25" t="str">
        <f t="shared" si="3"/>
        <v>GTO</v>
      </c>
      <c r="M7" s="25" t="str">
        <f t="shared" si="3"/>
        <v>GTO</v>
      </c>
      <c r="N7" s="25" t="str">
        <f t="shared" si="3"/>
        <v>GTO</v>
      </c>
      <c r="O7" s="25" t="str">
        <f t="shared" si="3"/>
        <v>GTO</v>
      </c>
      <c r="P7" s="25" t="str">
        <f t="shared" si="3"/>
        <v>GTO</v>
      </c>
      <c r="Q7" s="26" t="str">
        <f t="shared" si="3"/>
        <v>GTO</v>
      </c>
      <c r="R7" s="25" t="str">
        <f t="shared" si="3"/>
        <v>GTO</v>
      </c>
      <c r="S7" s="25" t="str">
        <f t="shared" si="3"/>
        <v>GTO</v>
      </c>
      <c r="T7" s="25" t="str">
        <f t="shared" si="3"/>
        <v>GTO</v>
      </c>
      <c r="U7" s="25" t="str">
        <f t="shared" si="3"/>
        <v>GTO</v>
      </c>
      <c r="V7" s="25" t="str">
        <f t="shared" si="3"/>
        <v>GTO</v>
      </c>
      <c r="W7" s="25" t="str">
        <f t="shared" si="3"/>
        <v>GTO</v>
      </c>
      <c r="X7" s="25" t="str">
        <f t="shared" si="3"/>
        <v>GTO</v>
      </c>
      <c r="Y7" s="25" t="str">
        <f t="shared" si="3"/>
        <v>GTO</v>
      </c>
      <c r="Z7" s="25" t="str">
        <f t="shared" si="3"/>
        <v>GTO</v>
      </c>
      <c r="AA7" s="25" t="str">
        <f t="shared" si="3"/>
        <v>GTO</v>
      </c>
      <c r="AB7" s="25" t="str">
        <f t="shared" si="3"/>
        <v>GTO</v>
      </c>
      <c r="AC7" s="27" t="str">
        <f t="shared" si="3"/>
        <v>GTO</v>
      </c>
      <c r="AD7" s="25" t="str">
        <f t="shared" si="3"/>
        <v>GTO</v>
      </c>
      <c r="AE7" s="25" t="str">
        <f t="shared" si="3"/>
        <v>GTO</v>
      </c>
      <c r="AF7" s="25" t="str">
        <f t="shared" si="3"/>
        <v>GTO</v>
      </c>
      <c r="AG7" s="25" t="str">
        <f t="shared" si="3"/>
        <v>GTO</v>
      </c>
      <c r="AH7" s="25" t="str">
        <f t="shared" si="3"/>
        <v>GTO</v>
      </c>
      <c r="AI7" s="25" t="str">
        <f t="shared" si="3"/>
        <v>GTO</v>
      </c>
      <c r="AJ7" s="25" t="str">
        <f t="shared" si="3"/>
        <v>GTO</v>
      </c>
      <c r="AK7" s="25" t="str">
        <f t="shared" si="3"/>
        <v>GTO</v>
      </c>
      <c r="AL7" s="25" t="str">
        <f t="shared" si="3"/>
        <v>GTO</v>
      </c>
      <c r="AM7" s="25" t="str">
        <f t="shared" si="3"/>
        <v>GTO</v>
      </c>
      <c r="AN7" s="25" t="str">
        <f t="shared" si="3"/>
        <v>GTO</v>
      </c>
      <c r="AO7" s="25" t="str">
        <f t="shared" si="3"/>
        <v>GTO</v>
      </c>
      <c r="AQ7" s="28" t="str">
        <f t="shared" si="3"/>
        <v>GTO</v>
      </c>
      <c r="AR7" s="29" t="str">
        <f t="shared" si="3"/>
        <v>GTO</v>
      </c>
      <c r="AT7" s="25" t="str">
        <f t="shared" si="3"/>
        <v>GTO</v>
      </c>
      <c r="AU7" s="25" t="str">
        <f t="shared" si="3"/>
        <v>GTO</v>
      </c>
      <c r="AV7" s="25" t="str">
        <f t="shared" si="3"/>
        <v>GTO</v>
      </c>
      <c r="AX7" s="28" t="str">
        <f>$C$1</f>
        <v>REGIÓN 2</v>
      </c>
      <c r="AY7" s="29" t="str">
        <f>$C$1</f>
        <v>REGIÓN 2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3355.5150500000004</v>
      </c>
      <c r="E9" s="40">
        <f>E11-E12</f>
        <v>4603.0293899999988</v>
      </c>
      <c r="F9" s="40">
        <f t="shared" ref="F9:AB9" si="4">F11-F12</f>
        <v>5104.3119700000007</v>
      </c>
      <c r="G9" s="40">
        <f>G11-G12</f>
        <v>3484.7850200000003</v>
      </c>
      <c r="H9" s="40">
        <f t="shared" si="4"/>
        <v>5324.8792500000009</v>
      </c>
      <c r="I9" s="40">
        <f t="shared" si="4"/>
        <v>2847.2200199999997</v>
      </c>
      <c r="J9" s="40">
        <f t="shared" si="4"/>
        <v>5398.1328099999992</v>
      </c>
      <c r="K9" s="40">
        <f t="shared" si="4"/>
        <v>4434.7489799999994</v>
      </c>
      <c r="L9" s="40">
        <f t="shared" si="4"/>
        <v>3730.8117100000018</v>
      </c>
      <c r="M9" s="40">
        <f t="shared" si="4"/>
        <v>5354.398390000003</v>
      </c>
      <c r="N9" s="40">
        <f t="shared" si="4"/>
        <v>4198.2539299999971</v>
      </c>
      <c r="O9" s="40">
        <f t="shared" si="4"/>
        <v>3326.7619800000039</v>
      </c>
      <c r="P9" s="40">
        <f t="shared" ca="1" si="4"/>
        <v>21872.520679999998</v>
      </c>
      <c r="Q9" s="41">
        <f t="shared" si="4"/>
        <v>2963.9809999999993</v>
      </c>
      <c r="R9" s="40">
        <f t="shared" si="4"/>
        <v>3910.6957200000006</v>
      </c>
      <c r="S9" s="40">
        <f t="shared" si="4"/>
        <v>4279.8879100000058</v>
      </c>
      <c r="T9" s="40">
        <f t="shared" si="4"/>
        <v>6060.752260000002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17215.316890000006</v>
      </c>
      <c r="AD9" s="40">
        <f>AD11-AD12</f>
        <v>5514.4040408962092</v>
      </c>
      <c r="AE9" s="40">
        <f>AE11-AE12</f>
        <v>5605.6168468751439</v>
      </c>
      <c r="AF9" s="40">
        <f t="shared" ref="AF9:AR9" si="6">AF11-AF12</f>
        <v>5577.3696676748696</v>
      </c>
      <c r="AG9" s="40">
        <f>AG11-AG12</f>
        <v>5775.6473115529934</v>
      </c>
      <c r="AH9" s="40">
        <f t="shared" si="6"/>
        <v>5851.0656932596576</v>
      </c>
      <c r="AI9" s="40">
        <f t="shared" si="6"/>
        <v>5537.4254784448831</v>
      </c>
      <c r="AJ9" s="40">
        <f t="shared" si="6"/>
        <v>6212.0292738224925</v>
      </c>
      <c r="AK9" s="40">
        <f t="shared" si="6"/>
        <v>5437.6443698188414</v>
      </c>
      <c r="AL9" s="40">
        <f t="shared" si="6"/>
        <v>5692.681577398117</v>
      </c>
      <c r="AM9" s="40">
        <f t="shared" si="6"/>
        <v>6011.0774425351328</v>
      </c>
      <c r="AN9" s="40">
        <f t="shared" si="6"/>
        <v>6272.7815800017461</v>
      </c>
      <c r="AO9" s="40">
        <f t="shared" si="6"/>
        <v>6426.1343672262274</v>
      </c>
      <c r="AP9" s="40">
        <f t="shared" si="6"/>
        <v>0</v>
      </c>
      <c r="AQ9" s="43">
        <f t="shared" si="6"/>
        <v>5775.6473115529934</v>
      </c>
      <c r="AR9" s="44">
        <f t="shared" ca="1" si="6"/>
        <v>28324.103560258871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0.73920406143160067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4.9363289180887948E-2</v>
      </c>
      <c r="AV9" s="45">
        <f ca="1">IFERROR(($AC9/$AR9)-1,"")</f>
        <v>-0.39220258627515536</v>
      </c>
      <c r="AW9" s="5"/>
      <c r="AX9" s="43">
        <f t="shared" ref="AX9:BI9" si="7">AX11-AX12</f>
        <v>267750.07834999997</v>
      </c>
      <c r="AY9" s="44">
        <f t="shared" si="7"/>
        <v>1043668.6262699999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-1.0741195348835372E-2</v>
      </c>
      <c r="E10" s="47">
        <f>IFERROR(E12/E$11,"")</f>
        <v>-2.4303390549904541E-3</v>
      </c>
      <c r="F10" s="47">
        <f>IFERROR(F12/F$11,"")</f>
        <v>-6.0639399428836192E-3</v>
      </c>
      <c r="G10" s="48">
        <f>IFERROR(G12/G$9,"")</f>
        <v>-2.1487641151533642E-2</v>
      </c>
      <c r="H10" s="48">
        <f t="shared" ref="H10:AP10" si="8">IFERROR(H12/H$9,"")</f>
        <v>-1.0092878631942685E-2</v>
      </c>
      <c r="I10" s="48">
        <f>IFERROR(I12/I$9,"")</f>
        <v>-3.6581054245326643E-2</v>
      </c>
      <c r="J10" s="48">
        <f t="shared" si="8"/>
        <v>-4.0077413360268925E-3</v>
      </c>
      <c r="K10" s="48">
        <f t="shared" si="8"/>
        <v>-6.5774365429810654E-3</v>
      </c>
      <c r="L10" s="48">
        <f t="shared" si="8"/>
        <v>-1.4839505261443484E-2</v>
      </c>
      <c r="M10" s="48">
        <f t="shared" si="8"/>
        <v>-1.1666957788697521E-2</v>
      </c>
      <c r="N10" s="48">
        <f t="shared" si="8"/>
        <v>-7.4359556426354667E-3</v>
      </c>
      <c r="O10" s="48">
        <f t="shared" si="8"/>
        <v>-5.0355300742014556E-3</v>
      </c>
      <c r="P10" s="48">
        <f t="shared" ca="1" si="8"/>
        <v>-9.4277140260543586E-3</v>
      </c>
      <c r="Q10" s="49">
        <f t="shared" si="8"/>
        <v>-3.261964229865172E-3</v>
      </c>
      <c r="R10" s="48">
        <f t="shared" si="8"/>
        <v>-3.3166042383885592E-3</v>
      </c>
      <c r="S10" s="48">
        <f t="shared" si="8"/>
        <v>-5.0872664092737815E-3</v>
      </c>
      <c r="T10" s="48">
        <f t="shared" si="8"/>
        <v>-4.8622678729983243E-2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-1.9697666454050376E-2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2.7135037578449601E-2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-0.18556767040438102</v>
      </c>
      <c r="AY10" s="55">
        <f>AY12/AY9</f>
        <v>-0.16242262765513649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3319.8558300000004</v>
      </c>
      <c r="E11" s="40">
        <f t="shared" si="10"/>
        <v>4591.8695899999984</v>
      </c>
      <c r="F11" s="40">
        <f t="shared" si="10"/>
        <v>5073.5462900000002</v>
      </c>
      <c r="G11" s="40">
        <f t="shared" si="10"/>
        <v>3409.9052100000004</v>
      </c>
      <c r="H11" s="40">
        <f t="shared" si="10"/>
        <v>5271.1358900000005</v>
      </c>
      <c r="I11" s="40">
        <f t="shared" si="10"/>
        <v>2743.0657099999999</v>
      </c>
      <c r="J11" s="40">
        <f t="shared" si="10"/>
        <v>5376.498489999999</v>
      </c>
      <c r="K11" s="40">
        <f t="shared" si="10"/>
        <v>4405.5796999999993</v>
      </c>
      <c r="L11" s="40">
        <f t="shared" si="10"/>
        <v>3675.4483100000016</v>
      </c>
      <c r="M11" s="40">
        <f t="shared" si="10"/>
        <v>5291.928850000003</v>
      </c>
      <c r="N11" s="40">
        <f t="shared" si="10"/>
        <v>4167.0358999999971</v>
      </c>
      <c r="O11" s="40">
        <f t="shared" si="10"/>
        <v>3310.0099700000037</v>
      </c>
      <c r="P11" s="40">
        <f ca="1">SUMIF($D$4:$O$4,"&lt;"&amp;MONTH(TODAY()),$D11:$O11)</f>
        <v>21666.312809999999</v>
      </c>
      <c r="Q11" s="41">
        <f t="shared" ref="Q11:AB11" si="11">Q13+Q15+Q12+Q17+Q19+Q21</f>
        <v>2954.3125999999993</v>
      </c>
      <c r="R11" s="40">
        <f t="shared" si="11"/>
        <v>3897.7254900000007</v>
      </c>
      <c r="S11" s="40">
        <f t="shared" si="11"/>
        <v>4258.1149800000057</v>
      </c>
      <c r="T11" s="40">
        <f t="shared" si="11"/>
        <v>5766.0622500000018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16876.215320000007</v>
      </c>
      <c r="AD11" s="40">
        <v>5514.4040408962092</v>
      </c>
      <c r="AE11" s="40">
        <v>5605.6168468751439</v>
      </c>
      <c r="AF11" s="40">
        <v>5577.3696676748696</v>
      </c>
      <c r="AG11" s="40">
        <v>5775.6473115529934</v>
      </c>
      <c r="AH11" s="40">
        <v>5851.0656932596576</v>
      </c>
      <c r="AI11" s="40">
        <v>5537.4254784448831</v>
      </c>
      <c r="AJ11" s="40">
        <v>6212.0292738224925</v>
      </c>
      <c r="AK11" s="40">
        <v>5437.6443698188414</v>
      </c>
      <c r="AL11" s="40">
        <v>5692.681577398117</v>
      </c>
      <c r="AM11" s="40">
        <v>6011.0774425351328</v>
      </c>
      <c r="AN11" s="40">
        <v>6272.7815800017461</v>
      </c>
      <c r="AO11" s="40">
        <v>6426.1343672262274</v>
      </c>
      <c r="AP11" s="5"/>
      <c r="AQ11" s="43">
        <v>5775.6473115529934</v>
      </c>
      <c r="AR11" s="44">
        <f ca="1">SUMIF($AD$4:$AO$4,"&lt;"&amp;MONTH(TODAY()),$AD11:$AO11)</f>
        <v>28324.103560258871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0.69097435116092298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-1.6595648999928603E-3</v>
      </c>
      <c r="AV11" s="45">
        <f ca="1">IFERROR(($AC11/$AR11)-1,"")</f>
        <v>-0.40417477700234183</v>
      </c>
      <c r="AW11" s="5"/>
      <c r="AX11" s="43">
        <f>+AX12+AX13+AX15+AX17+AX19+AX21</f>
        <v>218064.32005999997</v>
      </c>
      <c r="AY11" s="44">
        <f>+AY12+AY13+AY15+AY17+AY19+AY21</f>
        <v>874153.22558999993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-35.659219999999998</v>
      </c>
      <c r="E12" s="60">
        <v>-11.159800000000001</v>
      </c>
      <c r="F12" s="60">
        <v>-30.76568</v>
      </c>
      <c r="G12" s="60">
        <v>-74.879809999999992</v>
      </c>
      <c r="H12" s="60">
        <v>-53.743360000000003</v>
      </c>
      <c r="I12" s="60">
        <v>-104.15431</v>
      </c>
      <c r="J12" s="60">
        <v>-21.634319999999999</v>
      </c>
      <c r="K12" s="60">
        <v>-29.169280000000001</v>
      </c>
      <c r="L12" s="60">
        <v>-55.363399999999992</v>
      </c>
      <c r="M12" s="60">
        <v>-62.469540000000002</v>
      </c>
      <c r="N12" s="60">
        <v>-31.218030000000002</v>
      </c>
      <c r="O12" s="60">
        <v>-16.752010000000002</v>
      </c>
      <c r="P12" s="60">
        <f ca="1">SUMIF($D$4:$O$4,"&lt;"&amp;MONTH(TODAY()),$D12:$O12)</f>
        <v>-206.20786999999999</v>
      </c>
      <c r="Q12" s="61">
        <v>-9.6684000000000001</v>
      </c>
      <c r="R12" s="60">
        <v>-12.970230000000001</v>
      </c>
      <c r="S12" s="60">
        <v>-21.772929999999999</v>
      </c>
      <c r="T12" s="60">
        <v>-294.69000999999997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-339.10156999999998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-49685.758289999991</v>
      </c>
      <c r="AY12" s="64">
        <v>-169515.40067999999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3344.0632700000006</v>
      </c>
      <c r="E13" s="60">
        <v>4601.8224099999989</v>
      </c>
      <c r="F13" s="60">
        <v>5103.6955200000002</v>
      </c>
      <c r="G13" s="60">
        <v>3481.7443900000003</v>
      </c>
      <c r="H13" s="60">
        <v>5321.1060000000007</v>
      </c>
      <c r="I13" s="60">
        <v>2847.1565399999999</v>
      </c>
      <c r="J13" s="60">
        <v>5388.7182299999995</v>
      </c>
      <c r="K13" s="60">
        <v>4433.5188499999995</v>
      </c>
      <c r="L13" s="60">
        <v>3730.8114400000018</v>
      </c>
      <c r="M13" s="60">
        <v>5354.398030000003</v>
      </c>
      <c r="N13" s="60">
        <v>4198.2538399999976</v>
      </c>
      <c r="O13" s="60">
        <v>3326.737350000004</v>
      </c>
      <c r="P13" s="60">
        <f t="shared" ref="P13" ca="1" si="13">SUMIF($D$4:$O$4,"&lt;"&amp;MONTH(TODAY()),$D13:$O13)</f>
        <v>21852.43159</v>
      </c>
      <c r="Q13" s="61">
        <v>2963.6295699999991</v>
      </c>
      <c r="R13" s="60">
        <v>3910.6320100000007</v>
      </c>
      <c r="S13" s="60">
        <v>4279.7795600000054</v>
      </c>
      <c r="T13" s="60">
        <v>6060.6842400000023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17214.725380000007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263863.25879999995</v>
      </c>
      <c r="AY13" s="64">
        <v>1024354.4605499998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1.0072917142308557</v>
      </c>
      <c r="E14" s="65">
        <f t="shared" si="14"/>
        <v>1.002167487513512</v>
      </c>
      <c r="F14" s="65">
        <f t="shared" si="14"/>
        <v>1.005942437158684</v>
      </c>
      <c r="G14" s="65">
        <f t="shared" si="14"/>
        <v>1.0210677938463868</v>
      </c>
      <c r="H14" s="65">
        <f t="shared" si="14"/>
        <v>1.0094799510091932</v>
      </c>
      <c r="I14" s="65">
        <f t="shared" si="14"/>
        <v>1.037946896284887</v>
      </c>
      <c r="J14" s="65">
        <f t="shared" si="14"/>
        <v>1.0022728063669559</v>
      </c>
      <c r="K14" s="65">
        <f t="shared" si="14"/>
        <v>1.0063417647398367</v>
      </c>
      <c r="L14" s="65">
        <f t="shared" si="14"/>
        <v>1.0150629597617713</v>
      </c>
      <c r="M14" s="65">
        <f t="shared" si="14"/>
        <v>1.011804614493258</v>
      </c>
      <c r="N14" s="65">
        <f t="shared" si="14"/>
        <v>1.0074916417206774</v>
      </c>
      <c r="O14" s="65">
        <f t="shared" si="14"/>
        <v>1.0050535739020749</v>
      </c>
      <c r="P14" s="65">
        <f t="shared" ca="1" si="14"/>
        <v>1.0085902378329044</v>
      </c>
      <c r="Q14" s="66">
        <f t="shared" si="14"/>
        <v>1.0031536845491571</v>
      </c>
      <c r="R14" s="65">
        <f t="shared" si="14"/>
        <v>1.0033112952754402</v>
      </c>
      <c r="S14" s="65">
        <f t="shared" si="14"/>
        <v>1.0050878334901139</v>
      </c>
      <c r="T14" s="65">
        <f t="shared" si="14"/>
        <v>1.0510958739649403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1.0200584108214614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1.2100249079143186</v>
      </c>
      <c r="AY14" s="69">
        <f>IFERROR(AY13/AY$11,"")</f>
        <v>1.1718248363822295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-108.37944000000003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-4.9700675456754975E-4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11.451780000000001</v>
      </c>
      <c r="E17" s="60">
        <v>1.2069799999999999</v>
      </c>
      <c r="F17" s="60">
        <v>0.61645000000000005</v>
      </c>
      <c r="G17" s="60">
        <v>3.0406300000000002</v>
      </c>
      <c r="H17" s="60">
        <v>3.77325</v>
      </c>
      <c r="I17" s="60">
        <v>6.3479999999999995E-2</v>
      </c>
      <c r="J17" s="60">
        <v>9.4145799999999991</v>
      </c>
      <c r="K17" s="60">
        <v>1.2301300000000002</v>
      </c>
      <c r="L17" s="60">
        <v>2.6999999999999995E-4</v>
      </c>
      <c r="M17" s="60">
        <v>3.5999999999999997E-4</v>
      </c>
      <c r="N17" s="60">
        <v>8.9999999999999979E-5</v>
      </c>
      <c r="O17" s="60">
        <v>2.4630000000000003E-2</v>
      </c>
      <c r="P17" s="60">
        <f t="shared" ref="P17" ca="1" si="21">SUMIF($D$4:$O$4,"&lt;"&amp;MONTH(TODAY()),$D17:$O17)</f>
        <v>20.089090000000002</v>
      </c>
      <c r="Q17" s="61">
        <v>0.35143000000000002</v>
      </c>
      <c r="R17" s="60">
        <v>6.3709999999999989E-2</v>
      </c>
      <c r="S17" s="60">
        <v>0.10835</v>
      </c>
      <c r="T17" s="60">
        <v>6.8020000000000011E-2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0.59150999999999998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3889.7421000000004</v>
      </c>
      <c r="AY17" s="64">
        <v>18466.703919999996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3.4494811179797526E-3</v>
      </c>
      <c r="E18" s="65">
        <f t="shared" ref="E18:P18" si="22">IFERROR(E17/E$11,"")</f>
        <v>2.6285154147855501E-4</v>
      </c>
      <c r="F18" s="65">
        <f t="shared" si="22"/>
        <v>1.2150278419949136E-4</v>
      </c>
      <c r="G18" s="65">
        <f t="shared" si="22"/>
        <v>8.9170513921705164E-4</v>
      </c>
      <c r="H18" s="65">
        <f t="shared" si="22"/>
        <v>7.1583242753394457E-4</v>
      </c>
      <c r="I18" s="65">
        <f t="shared" si="22"/>
        <v>2.3141990280648435E-5</v>
      </c>
      <c r="J18" s="65">
        <f t="shared" si="22"/>
        <v>1.7510615910170191E-3</v>
      </c>
      <c r="K18" s="65">
        <f t="shared" si="22"/>
        <v>2.7922091614867401E-4</v>
      </c>
      <c r="L18" s="65">
        <f t="shared" si="22"/>
        <v>7.3460426382652581E-8</v>
      </c>
      <c r="M18" s="65">
        <f t="shared" si="22"/>
        <v>6.8028125510417576E-8</v>
      </c>
      <c r="N18" s="65">
        <f t="shared" si="22"/>
        <v>2.1598086064005363E-8</v>
      </c>
      <c r="O18" s="65">
        <f t="shared" si="22"/>
        <v>7.4410652001752051E-6</v>
      </c>
      <c r="P18" s="65">
        <f t="shared" ca="1" si="22"/>
        <v>9.2720391218241633E-4</v>
      </c>
      <c r="Q18" s="66">
        <f>IFERROR(Q17/Q$11,"")</f>
        <v>1.189549135727885E-4</v>
      </c>
      <c r="R18" s="65">
        <f t="shared" ref="R18:AO18" si="23">IFERROR(R17/R$11,"")</f>
        <v>1.6345430216533791E-5</v>
      </c>
      <c r="S18" s="65">
        <f t="shared" si="23"/>
        <v>2.5445531769083382E-5</v>
      </c>
      <c r="T18" s="65">
        <f t="shared" si="23"/>
        <v>1.1796612150692614E-5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3.504992018554073E-5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1.7837590757303835E-2</v>
      </c>
      <c r="AY18" s="69">
        <f>IFERROR(AY17/AY$11,"")</f>
        <v>2.1125248273877958E-2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105.45689</v>
      </c>
      <c r="AY19" s="64">
        <v>847.46180000000015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4.8360451618579208E-4</v>
      </c>
      <c r="AY20" s="69">
        <f>IFERROR(AY19/AY$11,"")</f>
        <v>9.6946596453729875E-4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-827.77370999999994</v>
      </c>
      <c r="E23" s="75">
        <f t="shared" ref="E23:AB23" si="35">+E25+E27+E29+E33+E31</f>
        <v>-947.88059999999996</v>
      </c>
      <c r="F23" s="75">
        <f t="shared" si="35"/>
        <v>-980.33465000000012</v>
      </c>
      <c r="G23" s="75">
        <f t="shared" si="35"/>
        <v>-1173.7148500000001</v>
      </c>
      <c r="H23" s="75">
        <f t="shared" si="35"/>
        <v>-1109.65806</v>
      </c>
      <c r="I23" s="75">
        <f t="shared" si="35"/>
        <v>-1093.24155</v>
      </c>
      <c r="J23" s="75">
        <f t="shared" si="35"/>
        <v>-1055.5956999999999</v>
      </c>
      <c r="K23" s="75">
        <f t="shared" si="35"/>
        <v>-1091.3329100000001</v>
      </c>
      <c r="L23" s="75">
        <f t="shared" si="35"/>
        <v>-1328.5309900000002</v>
      </c>
      <c r="M23" s="75">
        <f>+M25+M27+M29+M33+M31</f>
        <v>-1357.5468499999999</v>
      </c>
      <c r="N23" s="75">
        <f t="shared" si="35"/>
        <v>-1316.81855</v>
      </c>
      <c r="O23" s="75">
        <f t="shared" si="35"/>
        <v>-1691.9441900000002</v>
      </c>
      <c r="P23" s="75">
        <f t="shared" ca="1" si="35"/>
        <v>-5039.3618699999997</v>
      </c>
      <c r="Q23" s="76">
        <f t="shared" si="35"/>
        <v>-1394.1146400000002</v>
      </c>
      <c r="R23" s="75">
        <f t="shared" si="35"/>
        <v>-1505.6776599999998</v>
      </c>
      <c r="S23" s="75">
        <f t="shared" si="35"/>
        <v>-1626.0303100000001</v>
      </c>
      <c r="T23" s="75">
        <f t="shared" si="35"/>
        <v>-1749.29413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-6275.1167399999995</v>
      </c>
      <c r="AD23" s="78">
        <v>-1727.5704397162642</v>
      </c>
      <c r="AE23" s="78">
        <v>-1727.5704397162642</v>
      </c>
      <c r="AF23" s="78">
        <v>-1727.5704397162642</v>
      </c>
      <c r="AG23" s="78">
        <v>-1727.5704397162642</v>
      </c>
      <c r="AH23" s="78">
        <v>-1727.5704397162642</v>
      </c>
      <c r="AI23" s="78">
        <v>-1727.5704397162642</v>
      </c>
      <c r="AJ23" s="78">
        <v>-1727.5704397162642</v>
      </c>
      <c r="AK23" s="78">
        <v>-1727.5704397162642</v>
      </c>
      <c r="AL23" s="78">
        <v>-1727.5704397162642</v>
      </c>
      <c r="AM23" s="78">
        <v>-1727.5704397162642</v>
      </c>
      <c r="AN23" s="78">
        <v>-1727.5704397162642</v>
      </c>
      <c r="AO23" s="79">
        <v>-1727.5704397162642</v>
      </c>
      <c r="AP23" s="5"/>
      <c r="AQ23" s="80">
        <v>-1727.5704397162642</v>
      </c>
      <c r="AR23" s="81">
        <f ca="1">SUMIF($AD$4:$AO$4,"&lt;"&amp;MONTH(TODAY()),$AD23:$AO23)</f>
        <v>-8637.8521985813204</v>
      </c>
      <c r="AS23" s="5"/>
      <c r="AT23" s="45"/>
      <c r="AU23" s="45"/>
      <c r="AV23" s="45"/>
      <c r="AW23" s="5"/>
      <c r="AX23" s="82">
        <f>+AX25+AX27+AX29+AX31+AX33</f>
        <v>-39146.219899999996</v>
      </c>
      <c r="AY23" s="83">
        <f>+AY25+AY27+AY29+AY31+AY33</f>
        <v>-140902.58113000001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-0.24934025824850348</v>
      </c>
      <c r="E24" s="47">
        <f t="shared" ref="E24:P24" si="37">IFERROR(E23/E$11,"")</f>
        <v>-0.20642585365757313</v>
      </c>
      <c r="F24" s="47">
        <f t="shared" si="37"/>
        <v>-0.19322473748436028</v>
      </c>
      <c r="G24" s="48">
        <f t="shared" si="37"/>
        <v>-0.34420747138598612</v>
      </c>
      <c r="H24" s="48">
        <f t="shared" si="37"/>
        <v>-0.21051592733648911</v>
      </c>
      <c r="I24" s="48">
        <f t="shared" si="37"/>
        <v>-0.39854734285603388</v>
      </c>
      <c r="J24" s="48">
        <f t="shared" si="37"/>
        <v>-0.19633516162300643</v>
      </c>
      <c r="K24" s="48">
        <f t="shared" si="37"/>
        <v>-0.24771607468592619</v>
      </c>
      <c r="L24" s="48">
        <f t="shared" si="37"/>
        <v>-0.3614609369924725</v>
      </c>
      <c r="M24" s="48">
        <f t="shared" si="37"/>
        <v>-0.25653157638353341</v>
      </c>
      <c r="N24" s="48">
        <f t="shared" si="37"/>
        <v>-0.31600844859531946</v>
      </c>
      <c r="O24" s="48">
        <f t="shared" si="37"/>
        <v>-0.51115984705024864</v>
      </c>
      <c r="P24" s="48">
        <f t="shared" ca="1" si="37"/>
        <v>-0.23258973108124345</v>
      </c>
      <c r="Q24" s="49">
        <f>IFERROR(Q23/Q$11,"")</f>
        <v>-0.47189137669453146</v>
      </c>
      <c r="R24" s="48">
        <f t="shared" ref="R24:AO24" si="38">IFERROR(R23/R$11,"")</f>
        <v>-0.38629648595391453</v>
      </c>
      <c r="S24" s="48">
        <f t="shared" si="38"/>
        <v>-0.38186622898567146</v>
      </c>
      <c r="T24" s="48">
        <f t="shared" si="38"/>
        <v>-0.30337760054532875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-0.37183199082340207</v>
      </c>
      <c r="AD24" s="65">
        <f t="shared" si="38"/>
        <v>-0.3132832536216365</v>
      </c>
      <c r="AE24" s="65">
        <f t="shared" si="38"/>
        <v>-0.30818560863275912</v>
      </c>
      <c r="AF24" s="65">
        <f t="shared" si="38"/>
        <v>-0.30974644727762235</v>
      </c>
      <c r="AG24" s="65">
        <f t="shared" si="38"/>
        <v>-0.29911286935069864</v>
      </c>
      <c r="AH24" s="65">
        <f t="shared" si="38"/>
        <v>-0.29525739929845601</v>
      </c>
      <c r="AI24" s="65">
        <f t="shared" si="38"/>
        <v>-0.31198080162722674</v>
      </c>
      <c r="AJ24" s="65">
        <f t="shared" si="38"/>
        <v>-0.27810082077305248</v>
      </c>
      <c r="AK24" s="65">
        <f t="shared" si="38"/>
        <v>-0.31770566852532495</v>
      </c>
      <c r="AL24" s="65">
        <f t="shared" si="38"/>
        <v>-0.30347217145875621</v>
      </c>
      <c r="AM24" s="65">
        <f t="shared" si="38"/>
        <v>-0.28739780118149211</v>
      </c>
      <c r="AN24" s="65">
        <f t="shared" si="38"/>
        <v>-0.27540739585512292</v>
      </c>
      <c r="AO24" s="69">
        <f t="shared" si="38"/>
        <v>-0.26883509447405962</v>
      </c>
      <c r="AP24" s="5"/>
      <c r="AQ24" s="88">
        <f t="shared" ref="AQ24" si="40">IFERROR(AQ23/AQ$11,"")</f>
        <v>-0.29911286935069864</v>
      </c>
      <c r="AR24" s="89">
        <f ca="1">IFERROR(AR23/AR$11,"")</f>
        <v>-0.30496471601314729</v>
      </c>
      <c r="AS24" s="5"/>
      <c r="AT24" s="45"/>
      <c r="AU24" s="45"/>
      <c r="AV24" s="45"/>
      <c r="AW24" s="5"/>
      <c r="AX24" s="90">
        <f>IFERROR(AX23/AX$11,"")</f>
        <v>-0.17951685030008113</v>
      </c>
      <c r="AY24" s="91">
        <f>IFERROR(AY23/AY$11,"")</f>
        <v>-0.16118750924347316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-556.56095999999991</v>
      </c>
      <c r="E25" s="60">
        <v>-666.21313999999995</v>
      </c>
      <c r="F25" s="60">
        <v>-708.02938000000006</v>
      </c>
      <c r="G25" s="60">
        <v>-697.14339999999993</v>
      </c>
      <c r="H25" s="60">
        <v>-777.13818000000003</v>
      </c>
      <c r="I25" s="60">
        <v>-722.34903000000008</v>
      </c>
      <c r="J25" s="60">
        <v>-746.14202999999998</v>
      </c>
      <c r="K25" s="60">
        <v>-797.41697999999997</v>
      </c>
      <c r="L25" s="60">
        <v>-940.90234000000009</v>
      </c>
      <c r="M25" s="60">
        <v>-898.2914599999998</v>
      </c>
      <c r="N25" s="60">
        <v>-917.19104000000004</v>
      </c>
      <c r="O25" s="60">
        <v>-937.00173000000007</v>
      </c>
      <c r="P25" s="60">
        <f ca="1">SUMIF($D$4:$O$4,"&lt;"&amp;MONTH(TODAY()),$D25:$O25)</f>
        <v>-3405.0850599999999</v>
      </c>
      <c r="Q25" s="61">
        <v>-931.57539000000008</v>
      </c>
      <c r="R25" s="60">
        <v>-1050.7374799999998</v>
      </c>
      <c r="S25" s="60">
        <v>-1141.3143499999999</v>
      </c>
      <c r="T25" s="60">
        <v>-1233.4245699999999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-4357.0517899999995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-24491.784099999997</v>
      </c>
      <c r="AY25" s="97">
        <v>-87385.581479999993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-0.16764612335590484</v>
      </c>
      <c r="E26" s="65">
        <f t="shared" ref="E26:P26" si="41">IFERROR(E25/E$11,"")</f>
        <v>-0.14508537904709967</v>
      </c>
      <c r="F26" s="65">
        <f t="shared" si="41"/>
        <v>-0.13955315267262497</v>
      </c>
      <c r="G26" s="65">
        <f t="shared" si="41"/>
        <v>-0.20444656290020444</v>
      </c>
      <c r="H26" s="65">
        <f t="shared" si="41"/>
        <v>-0.14743277278704342</v>
      </c>
      <c r="I26" s="65">
        <f t="shared" si="41"/>
        <v>-0.26333639306074086</v>
      </c>
      <c r="J26" s="65">
        <f t="shared" si="41"/>
        <v>-0.13877843198278292</v>
      </c>
      <c r="K26" s="65">
        <f t="shared" si="41"/>
        <v>-0.18100160121947179</v>
      </c>
      <c r="L26" s="65">
        <f t="shared" si="41"/>
        <v>-0.25599661881790953</v>
      </c>
      <c r="M26" s="65">
        <f t="shared" si="41"/>
        <v>-0.16974745607171179</v>
      </c>
      <c r="N26" s="65">
        <f t="shared" si="41"/>
        <v>-0.22010634465616211</v>
      </c>
      <c r="O26" s="65">
        <f t="shared" si="41"/>
        <v>-0.2830812409909445</v>
      </c>
      <c r="P26" s="65">
        <f t="shared" ca="1" si="41"/>
        <v>-0.15716033871847343</v>
      </c>
      <c r="Q26" s="66">
        <f>IFERROR(Q25/Q$11,"")</f>
        <v>-0.31532729136381854</v>
      </c>
      <c r="R26" s="65">
        <f t="shared" ref="R26:AO26" si="42">IFERROR(R25/R$11,"")</f>
        <v>-0.26957708609694819</v>
      </c>
      <c r="S26" s="65">
        <f t="shared" si="42"/>
        <v>-0.26803276927951775</v>
      </c>
      <c r="T26" s="65">
        <f t="shared" si="42"/>
        <v>-0.21391107423441352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-0.2581770679849324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-0.11231449552710471</v>
      </c>
      <c r="AY26" s="100">
        <f>IFERROR(AY25/AY$11,"")</f>
        <v>-9.9965977270197764E-2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-270.98859999999996</v>
      </c>
      <c r="E27" s="60">
        <v>-279.57262999999995</v>
      </c>
      <c r="F27" s="60">
        <v>-271.61527000000001</v>
      </c>
      <c r="G27" s="60">
        <v>-316.93333000000001</v>
      </c>
      <c r="H27" s="60">
        <v>-332.51988</v>
      </c>
      <c r="I27" s="60">
        <v>-334.78314999999998</v>
      </c>
      <c r="J27" s="60">
        <v>-309.45366999999993</v>
      </c>
      <c r="K27" s="60">
        <v>-293.91593</v>
      </c>
      <c r="L27" s="60">
        <v>-164.82924000000003</v>
      </c>
      <c r="M27" s="60">
        <v>-238.06043000000005</v>
      </c>
      <c r="N27" s="60">
        <v>-160.98639</v>
      </c>
      <c r="O27" s="60">
        <v>-504.25938000000008</v>
      </c>
      <c r="P27" s="60">
        <f ca="1">SUMIF($D$4:$O$4,"&lt;"&amp;MONTH(TODAY()),$D27:$O27)</f>
        <v>-1471.6297099999999</v>
      </c>
      <c r="Q27" s="61">
        <v>-220.33028999999999</v>
      </c>
      <c r="R27" s="60">
        <v>-196.15101000000001</v>
      </c>
      <c r="S27" s="60">
        <v>-212.53032000000005</v>
      </c>
      <c r="T27" s="60">
        <v>-220.2723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-849.28392000000008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-8076.5938200000001</v>
      </c>
      <c r="AY27" s="97">
        <v>-29999.016520000005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-8.1626616900409177E-2</v>
      </c>
      <c r="E28" s="65">
        <f t="shared" ref="E28:P28" si="45">IFERROR(E27/E$11,"")</f>
        <v>-6.0884270452462926E-2</v>
      </c>
      <c r="F28" s="65">
        <f t="shared" si="45"/>
        <v>-5.3535585264168351E-2</v>
      </c>
      <c r="G28" s="65">
        <f t="shared" si="45"/>
        <v>-9.2944909163618653E-2</v>
      </c>
      <c r="H28" s="65">
        <f t="shared" si="45"/>
        <v>-6.30831545494457E-2</v>
      </c>
      <c r="I28" s="65">
        <f t="shared" si="45"/>
        <v>-0.12204707629843836</v>
      </c>
      <c r="J28" s="65">
        <f t="shared" si="45"/>
        <v>-5.7556729640223521E-2</v>
      </c>
      <c r="K28" s="65">
        <f t="shared" si="45"/>
        <v>-6.6714473466454385E-2</v>
      </c>
      <c r="L28" s="65">
        <f t="shared" si="45"/>
        <v>-4.4846023150846584E-2</v>
      </c>
      <c r="M28" s="65">
        <f t="shared" si="45"/>
        <v>-4.4985568919733286E-2</v>
      </c>
      <c r="N28" s="65">
        <f t="shared" si="45"/>
        <v>-3.8633310070594812E-2</v>
      </c>
      <c r="O28" s="65">
        <f t="shared" si="45"/>
        <v>-0.15234376469264821</v>
      </c>
      <c r="P28" s="65">
        <f t="shared" ca="1" si="45"/>
        <v>-6.7922480530271639E-2</v>
      </c>
      <c r="Q28" s="66">
        <f>IFERROR(Q27/Q$11,"")</f>
        <v>-7.4579206682461444E-2</v>
      </c>
      <c r="R28" s="65">
        <f t="shared" ref="R28:AO28" si="46">IFERROR(R27/R$11,"")</f>
        <v>-5.032448039330753E-2</v>
      </c>
      <c r="S28" s="65">
        <f t="shared" si="46"/>
        <v>-4.9911832113091449E-2</v>
      </c>
      <c r="T28" s="65">
        <f t="shared" si="46"/>
        <v>-3.8201512652764016E-2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-5.0324311695259867E-2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-3.7037667683451111E-2</v>
      </c>
      <c r="AY28" s="100">
        <f>IFERROR(AY27/AY$11,"")</f>
        <v>-3.4317801092311369E-2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-16.263450000000002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-25.243669999999998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-25.243669999999998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-179.76245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-5.928931975894957E-3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-6.476513049665792E-3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-1.4958134582511351E-3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-2.056418082524049E-4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-222.79940999999999</v>
      </c>
      <c r="M31" s="60">
        <v>-221.19495999999998</v>
      </c>
      <c r="N31" s="60">
        <v>-227.45132000000001</v>
      </c>
      <c r="O31" s="60">
        <v>-250.68307999999999</v>
      </c>
      <c r="P31" s="60">
        <f ca="1">SUMIF($D$4:$O$4,"&lt;"&amp;MONTH(TODAY()),$D31:$O31)</f>
        <v>0</v>
      </c>
      <c r="Q31" s="61">
        <v>-239.48896000000002</v>
      </c>
      <c r="R31" s="60">
        <v>-220.49549999999996</v>
      </c>
      <c r="S31" s="60">
        <v>-272.18564000000003</v>
      </c>
      <c r="T31" s="60">
        <v>-295.59726000000001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-1027.7673600000001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-6577.8419800000011</v>
      </c>
      <c r="AY31" s="97">
        <v>-23317.540840000005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0</v>
      </c>
      <c r="E32" s="65">
        <f t="shared" ref="E32:P32" si="53">IFERROR(E31/E$11,"")</f>
        <v>0</v>
      </c>
      <c r="F32" s="65">
        <f t="shared" si="53"/>
        <v>0</v>
      </c>
      <c r="G32" s="65">
        <f t="shared" si="53"/>
        <v>0</v>
      </c>
      <c r="H32" s="65">
        <f t="shared" si="53"/>
        <v>0</v>
      </c>
      <c r="I32" s="65">
        <f t="shared" si="53"/>
        <v>0</v>
      </c>
      <c r="J32" s="65">
        <f t="shared" si="53"/>
        <v>0</v>
      </c>
      <c r="K32" s="65">
        <f t="shared" si="53"/>
        <v>0</v>
      </c>
      <c r="L32" s="65">
        <f t="shared" si="53"/>
        <v>-6.0618295023716413E-2</v>
      </c>
      <c r="M32" s="65">
        <f t="shared" si="53"/>
        <v>-4.1798551392088323E-2</v>
      </c>
      <c r="N32" s="65">
        <f t="shared" si="53"/>
        <v>-5.4583479830351396E-2</v>
      </c>
      <c r="O32" s="65">
        <f t="shared" si="53"/>
        <v>-7.5734841366655981E-2</v>
      </c>
      <c r="P32" s="65">
        <f t="shared" ca="1" si="53"/>
        <v>0</v>
      </c>
      <c r="Q32" s="66">
        <f>IFERROR(Q31/Q$11,"")</f>
        <v>-8.1064190702094308E-2</v>
      </c>
      <c r="R32" s="65">
        <f t="shared" ref="R32:AO32" si="54">IFERROR(R31/R$11,"")</f>
        <v>-5.6570299926380893E-2</v>
      </c>
      <c r="S32" s="65">
        <f t="shared" si="54"/>
        <v>-6.3921627593062233E-2</v>
      </c>
      <c r="T32" s="65">
        <f t="shared" si="54"/>
        <v>-5.1265013658151178E-2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-6.0900346464647953E-2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-3.0164687089525334E-2</v>
      </c>
      <c r="AY32" s="100">
        <f>IFERROR(AY31/AY$11,"")</f>
        <v>-2.6674432075980834E-2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-0.22415000000000002</v>
      </c>
      <c r="E33" s="60">
        <v>-2.09483</v>
      </c>
      <c r="F33" s="60">
        <v>-0.69</v>
      </c>
      <c r="G33" s="60">
        <v>-159.63811999999999</v>
      </c>
      <c r="H33" s="60">
        <v>0</v>
      </c>
      <c r="I33" s="60">
        <v>-19.84592</v>
      </c>
      <c r="J33" s="60">
        <v>0</v>
      </c>
      <c r="K33" s="60">
        <v>0</v>
      </c>
      <c r="L33" s="60">
        <v>0</v>
      </c>
      <c r="M33" s="60">
        <v>0</v>
      </c>
      <c r="N33" s="60">
        <v>-11.189800000000002</v>
      </c>
      <c r="O33" s="60">
        <v>0</v>
      </c>
      <c r="P33" s="60">
        <f ca="1">SUMIF($D$4:$O$4,"&lt;"&amp;MONTH(TODAY()),$D33:$O33)</f>
        <v>-162.64709999999999</v>
      </c>
      <c r="Q33" s="61">
        <v>-2.72</v>
      </c>
      <c r="R33" s="60">
        <v>-13.05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-15.770000000000001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-20.679840000000002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-6.7517992189437934E-5</v>
      </c>
      <c r="E34" s="65">
        <f t="shared" ref="E34:P34" si="57">IFERROR(E33/E$11,"")</f>
        <v>-4.5620415801050674E-4</v>
      </c>
      <c r="F34" s="65">
        <f t="shared" si="57"/>
        <v>-1.3599954756695438E-4</v>
      </c>
      <c r="G34" s="65">
        <f t="shared" si="57"/>
        <v>-4.6815999322162967E-2</v>
      </c>
      <c r="H34" s="65">
        <f t="shared" si="57"/>
        <v>0</v>
      </c>
      <c r="I34" s="65">
        <f t="shared" si="57"/>
        <v>-7.2349415209597735E-3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-2.6853140382111923E-3</v>
      </c>
      <c r="O34" s="65">
        <f t="shared" si="57"/>
        <v>0</v>
      </c>
      <c r="P34" s="65">
        <f t="shared" ca="1" si="57"/>
        <v>-7.5069118324983695E-3</v>
      </c>
      <c r="Q34" s="66">
        <f>IFERROR(Q33/Q$11,"")</f>
        <v>-9.2068794615708606E-4</v>
      </c>
      <c r="R34" s="65">
        <f t="shared" ref="R34:AO34" si="58">IFERROR(R33/R$11,"")</f>
        <v>-3.3481064876120866E-3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-9.3445122031069199E-4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-2.3656996730798969E-5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-685.28718000000015</v>
      </c>
      <c r="E35" s="104">
        <f t="shared" ref="E35:AB35" si="61">+E37+E39+E41+E43+E45</f>
        <v>-431.67903999999999</v>
      </c>
      <c r="F35" s="104">
        <f t="shared" si="61"/>
        <v>-656.39161999999999</v>
      </c>
      <c r="G35" s="104">
        <f t="shared" si="61"/>
        <v>-434.24040999999988</v>
      </c>
      <c r="H35" s="104">
        <f t="shared" si="61"/>
        <v>-741.64805999999999</v>
      </c>
      <c r="I35" s="104">
        <f t="shared" si="61"/>
        <v>-470.69588999999996</v>
      </c>
      <c r="J35" s="104">
        <f t="shared" si="61"/>
        <v>-789.25021000000004</v>
      </c>
      <c r="K35" s="104">
        <f t="shared" si="61"/>
        <v>-440.80303999999995</v>
      </c>
      <c r="L35" s="104">
        <f t="shared" si="61"/>
        <v>-428.32504000000006</v>
      </c>
      <c r="M35" s="104">
        <f t="shared" si="61"/>
        <v>-446.76707999999996</v>
      </c>
      <c r="N35" s="104">
        <f t="shared" si="61"/>
        <v>-419.69333000000006</v>
      </c>
      <c r="O35" s="104">
        <f t="shared" si="61"/>
        <v>-560.91456000000005</v>
      </c>
      <c r="P35" s="104">
        <f t="shared" ca="1" si="61"/>
        <v>-2949.24631</v>
      </c>
      <c r="Q35" s="105">
        <f t="shared" si="61"/>
        <v>-494.07176000000004</v>
      </c>
      <c r="R35" s="104">
        <f t="shared" si="61"/>
        <v>-561.41156999999998</v>
      </c>
      <c r="S35" s="104">
        <f t="shared" si="61"/>
        <v>-452.26169000000004</v>
      </c>
      <c r="T35" s="104">
        <f t="shared" si="61"/>
        <v>-272.29245000000003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-1780.0374700000002</v>
      </c>
      <c r="AD35" s="60">
        <v>-192.35700491290285</v>
      </c>
      <c r="AE35" s="60">
        <v>-192.35700491290285</v>
      </c>
      <c r="AF35" s="60">
        <v>-192.35700491290285</v>
      </c>
      <c r="AG35" s="60">
        <v>-192.35700491290285</v>
      </c>
      <c r="AH35" s="60">
        <v>-192.35700491290285</v>
      </c>
      <c r="AI35" s="60">
        <v>-192.35700491290285</v>
      </c>
      <c r="AJ35" s="60">
        <v>-192.35700491290285</v>
      </c>
      <c r="AK35" s="60">
        <v>-192.35700491290285</v>
      </c>
      <c r="AL35" s="60">
        <v>-192.35700491290285</v>
      </c>
      <c r="AM35" s="60">
        <v>-192.35700491290285</v>
      </c>
      <c r="AN35" s="60">
        <v>-192.35700491290285</v>
      </c>
      <c r="AO35" s="64">
        <v>-192.35700491290285</v>
      </c>
      <c r="AP35" s="5"/>
      <c r="AQ35" s="95">
        <v>-192.35700491290285</v>
      </c>
      <c r="AR35" s="96">
        <f ca="1">SUMIF($AD$4:$AO$4,"&lt;"&amp;MONTH(TODAY()),$AD35:$AO35)</f>
        <v>-961.78502456451429</v>
      </c>
      <c r="AS35" s="5"/>
      <c r="AT35" s="45"/>
      <c r="AU35" s="45"/>
      <c r="AV35" s="45"/>
      <c r="AW35" s="5"/>
      <c r="AX35" s="84">
        <f>+AX37+AX39+AX41+AX43+AX45</f>
        <v>-5855.9501499999997</v>
      </c>
      <c r="AY35" s="97">
        <f>+AY37+AY39+AY41+AY43+AY45</f>
        <v>-38855.363389999999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-0.20642076496436296</v>
      </c>
      <c r="E36" s="47">
        <f t="shared" si="63"/>
        <v>-9.4009429392353488E-2</v>
      </c>
      <c r="F36" s="47">
        <f t="shared" si="63"/>
        <v>-0.12937530919817428</v>
      </c>
      <c r="G36" s="48">
        <f t="shared" si="63"/>
        <v>-0.12734676868041145</v>
      </c>
      <c r="H36" s="48">
        <f t="shared" si="63"/>
        <v>-0.14069985587110331</v>
      </c>
      <c r="I36" s="48">
        <f t="shared" si="63"/>
        <v>-0.17159482847386839</v>
      </c>
      <c r="J36" s="48">
        <f t="shared" si="63"/>
        <v>-0.14679632319584268</v>
      </c>
      <c r="K36" s="48">
        <f t="shared" si="63"/>
        <v>-0.10005562718568002</v>
      </c>
      <c r="L36" s="48">
        <f t="shared" si="63"/>
        <v>-0.11653681506950642</v>
      </c>
      <c r="M36" s="48">
        <f t="shared" si="63"/>
        <v>-8.4424241644896592E-2</v>
      </c>
      <c r="N36" s="48">
        <f t="shared" si="63"/>
        <v>-0.1007174740203223</v>
      </c>
      <c r="O36" s="48">
        <f t="shared" si="63"/>
        <v>-0.16946008171691382</v>
      </c>
      <c r="P36" s="48">
        <f t="shared" ca="1" si="63"/>
        <v>-0.13612128357340006</v>
      </c>
      <c r="Q36" s="49">
        <f t="shared" si="63"/>
        <v>-0.16723746837081499</v>
      </c>
      <c r="R36" s="48">
        <f t="shared" si="63"/>
        <v>-0.14403568733620589</v>
      </c>
      <c r="S36" s="48">
        <f t="shared" si="63"/>
        <v>-0.10621171389787118</v>
      </c>
      <c r="T36" s="48">
        <f t="shared" si="63"/>
        <v>-4.7223293505025889E-2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-0.10547610564617989</v>
      </c>
      <c r="AD36" s="107">
        <f t="shared" si="63"/>
        <v>-3.4882646154749425E-2</v>
      </c>
      <c r="AE36" s="107">
        <f t="shared" si="63"/>
        <v>-3.4315046883757749E-2</v>
      </c>
      <c r="AF36" s="107">
        <f t="shared" si="63"/>
        <v>-3.4488839071894241E-2</v>
      </c>
      <c r="AG36" s="107">
        <f t="shared" si="63"/>
        <v>-3.3304839187138773E-2</v>
      </c>
      <c r="AH36" s="107">
        <f t="shared" si="63"/>
        <v>-3.2875550369310558E-2</v>
      </c>
      <c r="AI36" s="107">
        <f t="shared" si="63"/>
        <v>-3.4737624129060771E-2</v>
      </c>
      <c r="AJ36" s="107">
        <f t="shared" si="63"/>
        <v>-3.0965244436869571E-2</v>
      </c>
      <c r="AK36" s="107">
        <f t="shared" si="63"/>
        <v>-3.537506166835095E-2</v>
      </c>
      <c r="AL36" s="107">
        <f t="shared" si="63"/>
        <v>-3.3790227381876689E-2</v>
      </c>
      <c r="AM36" s="107">
        <f t="shared" si="63"/>
        <v>-3.2000420349230695E-2</v>
      </c>
      <c r="AN36" s="107">
        <f t="shared" si="63"/>
        <v>-3.0665343988089143E-2</v>
      </c>
      <c r="AO36" s="53">
        <f t="shared" si="63"/>
        <v>-2.9933548525523861E-2</v>
      </c>
      <c r="AP36" s="56"/>
      <c r="AQ36" s="54">
        <f t="shared" ref="AQ36" si="65">IFERROR(AQ35/AQ$11,"")</f>
        <v>-3.3304839187138773E-2</v>
      </c>
      <c r="AR36" s="55">
        <f ca="1">IFERROR(AR35/AR$11,"")</f>
        <v>-3.395641533785311E-2</v>
      </c>
      <c r="AS36" s="5"/>
      <c r="AT36" s="45"/>
      <c r="AU36" s="45"/>
      <c r="AV36" s="45"/>
      <c r="AW36" s="5"/>
      <c r="AX36" s="54">
        <f>IFERROR(AX35/AX$11,"")</f>
        <v>-2.6854233413282587E-2</v>
      </c>
      <c r="AY36" s="55">
        <f>IFERROR(AY35/AY$11,"")</f>
        <v>-4.4449144901084141E-2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-295.78098000000006</v>
      </c>
      <c r="E37" s="60">
        <v>-250.44886</v>
      </c>
      <c r="F37" s="60">
        <v>-262.46370000000002</v>
      </c>
      <c r="G37" s="60">
        <v>-266.35225999999994</v>
      </c>
      <c r="H37" s="60">
        <v>-296.50893000000002</v>
      </c>
      <c r="I37" s="60">
        <v>-292.93579999999997</v>
      </c>
      <c r="J37" s="60">
        <v>-294.08747000000005</v>
      </c>
      <c r="K37" s="60">
        <v>-257.45535999999998</v>
      </c>
      <c r="L37" s="60">
        <v>-305.52900000000005</v>
      </c>
      <c r="M37" s="60">
        <v>-306.78937999999999</v>
      </c>
      <c r="N37" s="60">
        <v>-294.85272000000003</v>
      </c>
      <c r="O37" s="60">
        <v>-296.38988000000001</v>
      </c>
      <c r="P37" s="60">
        <f ca="1">SUMIF($D$4:$O$4,"&lt;"&amp;MONTH(TODAY()),$D37:$O37)</f>
        <v>-1371.5547300000001</v>
      </c>
      <c r="Q37" s="61">
        <v>-332.49764000000005</v>
      </c>
      <c r="R37" s="60">
        <v>-377.76695000000001</v>
      </c>
      <c r="S37" s="60">
        <v>-343.84931</v>
      </c>
      <c r="T37" s="60">
        <v>-208.77376000000001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-1262.8876600000001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-3374.10619</v>
      </c>
      <c r="AY37" s="64">
        <v>-22548.900010000001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-8.9094525529441443E-2</v>
      </c>
      <c r="E38" s="65">
        <f t="shared" si="66"/>
        <v>-5.4541805922672139E-2</v>
      </c>
      <c r="F38" s="65">
        <f t="shared" si="66"/>
        <v>-5.173180355470848E-2</v>
      </c>
      <c r="G38" s="65">
        <f t="shared" si="66"/>
        <v>-7.8111338467382177E-2</v>
      </c>
      <c r="H38" s="65">
        <f t="shared" si="66"/>
        <v>-5.6251429708445627E-2</v>
      </c>
      <c r="I38" s="65">
        <f t="shared" si="66"/>
        <v>-0.10679138998824786</v>
      </c>
      <c r="J38" s="65">
        <f t="shared" si="66"/>
        <v>-5.4698698520419392E-2</v>
      </c>
      <c r="K38" s="65">
        <f t="shared" si="66"/>
        <v>-5.8438475190903942E-2</v>
      </c>
      <c r="L38" s="65">
        <f t="shared" si="66"/>
        <v>-8.312700226764988E-2</v>
      </c>
      <c r="M38" s="65">
        <f t="shared" si="66"/>
        <v>-5.7973073466397761E-2</v>
      </c>
      <c r="N38" s="65">
        <f t="shared" si="66"/>
        <v>-7.0758382475178641E-2</v>
      </c>
      <c r="O38" s="65">
        <f t="shared" si="66"/>
        <v>-8.954350068015042E-2</v>
      </c>
      <c r="P38" s="65">
        <f t="shared" ca="1" si="66"/>
        <v>-6.33035598640007E-2</v>
      </c>
      <c r="Q38" s="66">
        <f t="shared" si="66"/>
        <v>-0.11254653282120522</v>
      </c>
      <c r="R38" s="65">
        <f t="shared" si="66"/>
        <v>-9.6919844911910386E-2</v>
      </c>
      <c r="S38" s="65">
        <f t="shared" si="66"/>
        <v>-8.0751532453921554E-2</v>
      </c>
      <c r="T38" s="65">
        <f t="shared" si="66"/>
        <v>-3.6207337164977704E-2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-7.4832397907565906E-2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-1.5472986085351428E-2</v>
      </c>
      <c r="AY38" s="69">
        <f>IFERROR(AY37/AY$11,"")</f>
        <v>-2.579513447974853E-2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-34.500689999999992</v>
      </c>
      <c r="E39" s="60">
        <v>-57.083669999999998</v>
      </c>
      <c r="F39" s="60">
        <v>-25.753239999999998</v>
      </c>
      <c r="G39" s="60">
        <v>-28.208729999999999</v>
      </c>
      <c r="H39" s="60">
        <v>-40.672279999999994</v>
      </c>
      <c r="I39" s="60">
        <v>-28.466080000000002</v>
      </c>
      <c r="J39" s="60">
        <v>-81.425190000000001</v>
      </c>
      <c r="K39" s="60">
        <v>-25.67163</v>
      </c>
      <c r="L39" s="60">
        <v>-55.967780000000005</v>
      </c>
      <c r="M39" s="60">
        <v>-70.656769999999995</v>
      </c>
      <c r="N39" s="60">
        <v>-61.586410000000001</v>
      </c>
      <c r="O39" s="60">
        <v>-195.1653</v>
      </c>
      <c r="P39" s="60">
        <f ca="1">SUMIF($D$4:$O$4,"&lt;"&amp;MONTH(TODAY()),$D39:$O39)</f>
        <v>-186.21860999999998</v>
      </c>
      <c r="Q39" s="61">
        <v>-87.721380000000011</v>
      </c>
      <c r="R39" s="60">
        <v>-72.392610000000005</v>
      </c>
      <c r="S39" s="60">
        <v>-37.043869999999998</v>
      </c>
      <c r="T39" s="60">
        <v>-22.339950000000005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-219.49781000000002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-1635.5378999999998</v>
      </c>
      <c r="AY39" s="64">
        <v>-10480.52188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-1.0392225375642288E-2</v>
      </c>
      <c r="E40" s="65">
        <f t="shared" si="69"/>
        <v>-1.2431465850928056E-2</v>
      </c>
      <c r="F40" s="65">
        <f t="shared" si="69"/>
        <v>-5.075984041135061E-3</v>
      </c>
      <c r="G40" s="65">
        <f t="shared" si="69"/>
        <v>-8.2725847971592131E-3</v>
      </c>
      <c r="H40" s="65">
        <f t="shared" si="69"/>
        <v>-7.7160370836123499E-3</v>
      </c>
      <c r="I40" s="65">
        <f t="shared" si="69"/>
        <v>-1.0377469229492137E-2</v>
      </c>
      <c r="J40" s="65">
        <f t="shared" si="69"/>
        <v>-1.5144650398664953E-2</v>
      </c>
      <c r="K40" s="65">
        <f t="shared" si="69"/>
        <v>-5.8270719742058016E-3</v>
      </c>
      <c r="L40" s="65">
        <f t="shared" si="69"/>
        <v>-1.5227470305520357E-2</v>
      </c>
      <c r="M40" s="65">
        <f t="shared" si="69"/>
        <v>-1.3351798938113077E-2</v>
      </c>
      <c r="N40" s="65">
        <f t="shared" si="69"/>
        <v>-1.4779428706145787E-2</v>
      </c>
      <c r="O40" s="65">
        <f t="shared" si="69"/>
        <v>-5.8962148685008278E-2</v>
      </c>
      <c r="P40" s="65">
        <f t="shared" ca="1" si="69"/>
        <v>-8.5948454466166259E-3</v>
      </c>
      <c r="Q40" s="66">
        <f t="shared" si="69"/>
        <v>-2.9692653377303414E-2</v>
      </c>
      <c r="R40" s="65">
        <f t="shared" si="69"/>
        <v>-1.8573039631890543E-2</v>
      </c>
      <c r="S40" s="65">
        <f t="shared" si="69"/>
        <v>-8.699593640376509E-3</v>
      </c>
      <c r="T40" s="65">
        <f t="shared" si="69"/>
        <v>-3.8743858514534765E-3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-1.3006340926444161E-2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-7.5002545099995483E-3</v>
      </c>
      <c r="AY40" s="69">
        <f>IFERROR(AY39/AY$11,"")</f>
        <v>-1.1989341883313751E-2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-36.153599999999997</v>
      </c>
      <c r="AY41" s="64">
        <v>-151.35878000000002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0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-1.6579328516491099E-4</v>
      </c>
      <c r="AY42" s="69">
        <f>IFERROR(AY41/AY$11,"")</f>
        <v>-1.7314902647398242E-4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-338.62551000000002</v>
      </c>
      <c r="E43" s="60">
        <v>-124.14650999999999</v>
      </c>
      <c r="F43" s="60">
        <v>-363.27467999999999</v>
      </c>
      <c r="G43" s="60">
        <v>-137.53941999999998</v>
      </c>
      <c r="H43" s="60">
        <v>-404.46684999999997</v>
      </c>
      <c r="I43" s="60">
        <v>-143.57401000000002</v>
      </c>
      <c r="J43" s="60">
        <v>-413.73755</v>
      </c>
      <c r="K43" s="60">
        <v>-153.09604999999999</v>
      </c>
      <c r="L43" s="60">
        <v>-66.828260000000014</v>
      </c>
      <c r="M43" s="60">
        <v>-69.32092999999999</v>
      </c>
      <c r="N43" s="60">
        <v>-63.254199999999997</v>
      </c>
      <c r="O43" s="60">
        <v>-69.359380000000002</v>
      </c>
      <c r="P43" s="60">
        <f ca="1">SUMIF($D$4:$O$4,"&lt;"&amp;MONTH(TODAY()),$D43:$O43)</f>
        <v>-1368.05297</v>
      </c>
      <c r="Q43" s="61">
        <v>-73.852740000000011</v>
      </c>
      <c r="R43" s="60">
        <v>-67.90200999999999</v>
      </c>
      <c r="S43" s="60">
        <v>-71.368510000000015</v>
      </c>
      <c r="T43" s="60">
        <v>-41.178739999999998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-254.30200000000002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-810.15245999999991</v>
      </c>
      <c r="AY43" s="64">
        <v>-5593.7536899999996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-0.10200006486426248</v>
      </c>
      <c r="E44" s="65">
        <f t="shared" si="75"/>
        <v>-2.7036157618753286E-2</v>
      </c>
      <c r="F44" s="65">
        <f t="shared" si="75"/>
        <v>-7.1601727713811791E-2</v>
      </c>
      <c r="G44" s="65">
        <f t="shared" si="75"/>
        <v>-4.0335261988118425E-2</v>
      </c>
      <c r="H44" s="65">
        <f t="shared" si="75"/>
        <v>-7.6732389079045338E-2</v>
      </c>
      <c r="I44" s="65">
        <f t="shared" si="75"/>
        <v>-5.2340711152705131E-2</v>
      </c>
      <c r="J44" s="65">
        <f t="shared" si="75"/>
        <v>-7.6952974276758346E-2</v>
      </c>
      <c r="K44" s="65">
        <f t="shared" si="75"/>
        <v>-3.475048924889499E-2</v>
      </c>
      <c r="L44" s="65">
        <f t="shared" si="75"/>
        <v>-1.8182342496336178E-2</v>
      </c>
      <c r="M44" s="65">
        <f t="shared" si="75"/>
        <v>-1.3099369240385753E-2</v>
      </c>
      <c r="N44" s="65">
        <f t="shared" si="75"/>
        <v>-1.5179662838997869E-2</v>
      </c>
      <c r="O44" s="65">
        <f t="shared" si="75"/>
        <v>-2.0954432351755099E-2</v>
      </c>
      <c r="P44" s="65">
        <f t="shared" ca="1" si="75"/>
        <v>-6.3141937532101941E-2</v>
      </c>
      <c r="Q44" s="66">
        <f t="shared" si="75"/>
        <v>-2.4998282172306353E-2</v>
      </c>
      <c r="R44" s="65">
        <f t="shared" si="75"/>
        <v>-1.7420931816314232E-2</v>
      </c>
      <c r="S44" s="65">
        <f t="shared" si="75"/>
        <v>-1.6760587803573101E-2</v>
      </c>
      <c r="T44" s="65">
        <f t="shared" si="75"/>
        <v>-7.1415704885947054E-3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-1.5068662918671502E-2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-3.7151995327666994E-3</v>
      </c>
      <c r="AY44" s="69">
        <f>IFERROR(AY43/AY$11,"")</f>
        <v>-6.3990539944808397E-3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-16.38</v>
      </c>
      <c r="E45" s="60">
        <v>0</v>
      </c>
      <c r="F45" s="60">
        <v>-4.9000000000000004</v>
      </c>
      <c r="G45" s="60">
        <v>-2.14</v>
      </c>
      <c r="H45" s="60">
        <v>0</v>
      </c>
      <c r="I45" s="60">
        <v>-5.72</v>
      </c>
      <c r="J45" s="60">
        <v>0</v>
      </c>
      <c r="K45" s="60">
        <v>-4.58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-23.42</v>
      </c>
      <c r="Q45" s="61">
        <v>0</v>
      </c>
      <c r="R45" s="60">
        <v>-43.35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-43.35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-80.829029999999989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-4.9339491950166998E-3</v>
      </c>
      <c r="E46" s="65">
        <f t="shared" si="78"/>
        <v>0</v>
      </c>
      <c r="F46" s="65">
        <f t="shared" si="78"/>
        <v>-9.657938885189515E-4</v>
      </c>
      <c r="G46" s="65">
        <f t="shared" si="78"/>
        <v>-6.2758342775164706E-4</v>
      </c>
      <c r="H46" s="65">
        <f t="shared" si="78"/>
        <v>0</v>
      </c>
      <c r="I46" s="65">
        <f t="shared" si="78"/>
        <v>-2.0852581034232682E-3</v>
      </c>
      <c r="J46" s="65">
        <f t="shared" si="78"/>
        <v>0</v>
      </c>
      <c r="K46" s="65">
        <f t="shared" si="78"/>
        <v>-1.0395907716752918E-3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-1.080940730680792E-3</v>
      </c>
      <c r="Q46" s="66">
        <f t="shared" si="78"/>
        <v>0</v>
      </c>
      <c r="R46" s="65">
        <f t="shared" si="78"/>
        <v>-1.1121870976090723E-2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-2.5687038934983195E-3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-9.2465517067039755E-5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-1513.0608900000002</v>
      </c>
      <c r="E47" s="71">
        <f t="shared" ref="E47:AO47" si="81">E23+E35</f>
        <v>-1379.5596399999999</v>
      </c>
      <c r="F47" s="71">
        <f>F23+F35</f>
        <v>-1636.7262700000001</v>
      </c>
      <c r="G47" s="71">
        <f t="shared" si="81"/>
        <v>-1607.95526</v>
      </c>
      <c r="H47" s="71">
        <f t="shared" si="81"/>
        <v>-1851.30612</v>
      </c>
      <c r="I47" s="71">
        <f t="shared" si="81"/>
        <v>-1563.9374399999999</v>
      </c>
      <c r="J47" s="71">
        <f t="shared" si="81"/>
        <v>-1844.84591</v>
      </c>
      <c r="K47" s="71">
        <f t="shared" si="81"/>
        <v>-1532.1359500000001</v>
      </c>
      <c r="L47" s="71">
        <f t="shared" si="81"/>
        <v>-1756.8560300000004</v>
      </c>
      <c r="M47" s="71">
        <f t="shared" si="81"/>
        <v>-1804.3139299999998</v>
      </c>
      <c r="N47" s="71">
        <f t="shared" si="81"/>
        <v>-1736.51188</v>
      </c>
      <c r="O47" s="71">
        <f t="shared" si="81"/>
        <v>-2252.8587500000003</v>
      </c>
      <c r="P47" s="71">
        <f ca="1">SUMIF($D$4:$O$4,"&lt;"&amp;MONTH(TODAY()),$D47:$O47)</f>
        <v>-7988.6081800000002</v>
      </c>
      <c r="Q47" s="109">
        <f t="shared" si="81"/>
        <v>-1888.1864000000003</v>
      </c>
      <c r="R47" s="71">
        <f t="shared" si="81"/>
        <v>-2067.0892299999996</v>
      </c>
      <c r="S47" s="71">
        <f t="shared" si="81"/>
        <v>-2078.2920000000004</v>
      </c>
      <c r="T47" s="71">
        <f t="shared" si="81"/>
        <v>-2021.5865800000001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-8055.1542100000006</v>
      </c>
      <c r="AD47" s="110">
        <f t="shared" si="81"/>
        <v>-1919.927444629167</v>
      </c>
      <c r="AE47" s="110">
        <f t="shared" si="81"/>
        <v>-1919.927444629167</v>
      </c>
      <c r="AF47" s="110">
        <f t="shared" si="81"/>
        <v>-1919.927444629167</v>
      </c>
      <c r="AG47" s="110">
        <f t="shared" si="81"/>
        <v>-1919.927444629167</v>
      </c>
      <c r="AH47" s="110">
        <f t="shared" si="81"/>
        <v>-1919.927444629167</v>
      </c>
      <c r="AI47" s="110">
        <f t="shared" si="81"/>
        <v>-1919.927444629167</v>
      </c>
      <c r="AJ47" s="110">
        <f t="shared" si="81"/>
        <v>-1919.927444629167</v>
      </c>
      <c r="AK47" s="110">
        <f t="shared" si="81"/>
        <v>-1919.927444629167</v>
      </c>
      <c r="AL47" s="110">
        <f t="shared" si="81"/>
        <v>-1919.927444629167</v>
      </c>
      <c r="AM47" s="110">
        <f t="shared" si="81"/>
        <v>-1919.927444629167</v>
      </c>
      <c r="AN47" s="110">
        <f t="shared" si="81"/>
        <v>-1919.927444629167</v>
      </c>
      <c r="AO47" s="111">
        <f t="shared" si="81"/>
        <v>-1919.927444629167</v>
      </c>
      <c r="AP47" s="5"/>
      <c r="AQ47" s="112">
        <f t="shared" ref="AQ47" si="83">AQ23+AQ35</f>
        <v>-1919.927444629167</v>
      </c>
      <c r="AR47" s="111">
        <f ca="1">AR23+AR35</f>
        <v>-9599.6372231458354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0.25724056526299144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5.2949467259929994E-2</v>
      </c>
      <c r="AV47" s="45">
        <f ca="1">IFERROR(($AC47/$AR47)-1,"")</f>
        <v>-0.16088972710571892</v>
      </c>
      <c r="AW47" s="5"/>
      <c r="AX47" s="72">
        <f>AX35+AX23</f>
        <v>-45002.170049999993</v>
      </c>
      <c r="AY47" s="73">
        <f>AY35+AY23</f>
        <v>-179757.94452000002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-0.45576102321286643</v>
      </c>
      <c r="E48" s="114">
        <f t="shared" si="84"/>
        <v>-0.30043528304992662</v>
      </c>
      <c r="F48" s="114">
        <f t="shared" si="84"/>
        <v>-0.32260004668253456</v>
      </c>
      <c r="G48" s="115">
        <f t="shared" si="84"/>
        <v>-0.47155424006639757</v>
      </c>
      <c r="H48" s="115">
        <f t="shared" si="84"/>
        <v>-0.35121578320759245</v>
      </c>
      <c r="I48" s="115">
        <f t="shared" si="84"/>
        <v>-0.5701421713299023</v>
      </c>
      <c r="J48" s="115">
        <f t="shared" si="84"/>
        <v>-0.34313148481884914</v>
      </c>
      <c r="K48" s="115">
        <f t="shared" si="84"/>
        <v>-0.34777170187160622</v>
      </c>
      <c r="L48" s="115">
        <f t="shared" si="84"/>
        <v>-0.47799775206197898</v>
      </c>
      <c r="M48" s="115">
        <f t="shared" si="84"/>
        <v>-0.34095581802843</v>
      </c>
      <c r="N48" s="115">
        <f t="shared" si="84"/>
        <v>-0.41672592261564179</v>
      </c>
      <c r="O48" s="115">
        <f t="shared" si="84"/>
        <v>-0.68061992876716249</v>
      </c>
      <c r="P48" s="115">
        <f t="shared" ca="1" si="84"/>
        <v>-0.36871101465464351</v>
      </c>
      <c r="Q48" s="116">
        <f t="shared" si="84"/>
        <v>-0.6391288450653464</v>
      </c>
      <c r="R48" s="115">
        <f t="shared" si="84"/>
        <v>-0.53033217329012039</v>
      </c>
      <c r="S48" s="115">
        <f t="shared" si="84"/>
        <v>-0.48807794288354273</v>
      </c>
      <c r="T48" s="115">
        <f t="shared" si="84"/>
        <v>-0.35060089405035466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-0.477308096469582</v>
      </c>
      <c r="AD48" s="115">
        <f t="shared" si="84"/>
        <v>-0.3481658997763859</v>
      </c>
      <c r="AE48" s="115">
        <f t="shared" si="84"/>
        <v>-0.34250065551651682</v>
      </c>
      <c r="AF48" s="115">
        <f t="shared" si="84"/>
        <v>-0.34423528634951661</v>
      </c>
      <c r="AG48" s="115">
        <f t="shared" si="84"/>
        <v>-0.33241770853783736</v>
      </c>
      <c r="AH48" s="115">
        <f t="shared" si="84"/>
        <v>-0.32813294966776657</v>
      </c>
      <c r="AI48" s="115">
        <f t="shared" si="84"/>
        <v>-0.34671842575628747</v>
      </c>
      <c r="AJ48" s="115">
        <f t="shared" si="84"/>
        <v>-0.30906606520992203</v>
      </c>
      <c r="AK48" s="115">
        <f t="shared" si="84"/>
        <v>-0.35308073019367586</v>
      </c>
      <c r="AL48" s="115">
        <f t="shared" si="84"/>
        <v>-0.33726239884063292</v>
      </c>
      <c r="AM48" s="115">
        <f t="shared" si="84"/>
        <v>-0.31939822153072278</v>
      </c>
      <c r="AN48" s="115">
        <f t="shared" si="84"/>
        <v>-0.30607273984321204</v>
      </c>
      <c r="AO48" s="118">
        <f t="shared" si="84"/>
        <v>-0.2987686429995835</v>
      </c>
      <c r="AP48" s="119"/>
      <c r="AQ48" s="120">
        <f>AQ47/AQ11</f>
        <v>-0.33241770853783736</v>
      </c>
      <c r="AR48" s="118">
        <f ca="1">AR47/AR11</f>
        <v>-0.33892113135100044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-0.12095334601604291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1.8183185512517297E-2</v>
      </c>
      <c r="AV48" s="45">
        <f ca="1">IF($AR48&lt;&gt;0,IFERROR(($AR48-$AC48),""),"")</f>
        <v>0.13838696511858156</v>
      </c>
      <c r="AW48" s="121"/>
      <c r="AX48" s="120">
        <f>IFERROR(AX47/AX$11,"")</f>
        <v>-0.20637108371336371</v>
      </c>
      <c r="AY48" s="118">
        <f>IFERROR(AY47/AY$11,"")</f>
        <v>-0.20563665414455734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-2054.6319600000002</v>
      </c>
      <c r="E49" s="125">
        <f t="shared" si="86"/>
        <v>-2227.0220200000003</v>
      </c>
      <c r="F49" s="125">
        <f t="shared" si="86"/>
        <v>-2096.7915600000001</v>
      </c>
      <c r="G49" s="125">
        <f t="shared" si="86"/>
        <v>-1823.3836500000002</v>
      </c>
      <c r="H49" s="125">
        <f t="shared" si="86"/>
        <v>-1807.1463800000001</v>
      </c>
      <c r="I49" s="125">
        <f t="shared" si="86"/>
        <v>-1805.9218000000003</v>
      </c>
      <c r="J49" s="125">
        <f t="shared" si="86"/>
        <v>-2196.6867200000002</v>
      </c>
      <c r="K49" s="125">
        <f t="shared" si="86"/>
        <v>-2044.6830500000001</v>
      </c>
      <c r="L49" s="125">
        <f t="shared" si="86"/>
        <v>-721.76559999999995</v>
      </c>
      <c r="M49" s="125">
        <f t="shared" si="86"/>
        <v>-2321.0582900000004</v>
      </c>
      <c r="N49" s="125">
        <f t="shared" si="86"/>
        <v>-2261.9100100000001</v>
      </c>
      <c r="O49" s="125">
        <f t="shared" si="86"/>
        <v>-929.18212999999992</v>
      </c>
      <c r="P49" s="125">
        <f ca="1">SUMIF($D$4:$O$4,"&lt;"&amp;MONTH(TODAY()),$D49:$O49)</f>
        <v>-10008.975570000001</v>
      </c>
      <c r="Q49" s="126">
        <f t="shared" ref="Q49:AB49" si="87">Q52+Q58+Q64+Q68</f>
        <v>-1401.14906</v>
      </c>
      <c r="R49" s="125">
        <f t="shared" si="87"/>
        <v>-1554.7428900000002</v>
      </c>
      <c r="S49" s="125">
        <f t="shared" si="87"/>
        <v>-1264.05927</v>
      </c>
      <c r="T49" s="125">
        <f t="shared" si="87"/>
        <v>-1832.18661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-6052.1378299999997</v>
      </c>
      <c r="AD49" s="128">
        <v>-2205.7616163584839</v>
      </c>
      <c r="AE49" s="128">
        <v>-2242.2467387500578</v>
      </c>
      <c r="AF49" s="128">
        <v>-2230.9478670699477</v>
      </c>
      <c r="AG49" s="128">
        <v>-2310.2589246211974</v>
      </c>
      <c r="AH49" s="128">
        <v>-2340.4262773038631</v>
      </c>
      <c r="AI49" s="128">
        <v>-2214.9701913779531</v>
      </c>
      <c r="AJ49" s="128">
        <v>-2484.8117095289972</v>
      </c>
      <c r="AK49" s="128">
        <v>-2175.0577479275366</v>
      </c>
      <c r="AL49" s="128">
        <v>-2277.0726309592469</v>
      </c>
      <c r="AM49" s="128">
        <v>-2404.430977014053</v>
      </c>
      <c r="AN49" s="128">
        <v>-2509.1126320006988</v>
      </c>
      <c r="AO49" s="129">
        <v>-2570.4537468904909</v>
      </c>
      <c r="AP49" s="121"/>
      <c r="AQ49" s="130">
        <v>-2310.2589246211974</v>
      </c>
      <c r="AR49" s="131">
        <f ca="1">SUMIF($AD$4:$AO$4,"&lt;"&amp;MONTH(TODAY()),$AD49:$AO49)</f>
        <v>-11329.641424103549</v>
      </c>
      <c r="AS49" s="121"/>
      <c r="AT49" s="45"/>
      <c r="AU49" s="45"/>
      <c r="AV49" s="45"/>
      <c r="AW49" s="121"/>
      <c r="AX49" s="132">
        <f>+AX52+AX58+AX64+AX68</f>
        <v>-103387.20540000002</v>
      </c>
      <c r="AY49" s="133">
        <f>+AY52+AY58+AY64+AY68</f>
        <v>-404546.77895000001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-0.61889192338813093</v>
      </c>
      <c r="E50" s="140">
        <f t="shared" ref="E50:P50" si="89">IFERROR(E49/E$11,"")</f>
        <v>-0.48499243638145245</v>
      </c>
      <c r="F50" s="140">
        <f t="shared" si="89"/>
        <v>-0.41327928043798334</v>
      </c>
      <c r="G50" s="141">
        <f t="shared" si="89"/>
        <v>-0.53473147718378955</v>
      </c>
      <c r="H50" s="141">
        <f t="shared" si="89"/>
        <v>-0.34283813161189436</v>
      </c>
      <c r="I50" s="141">
        <f t="shared" si="89"/>
        <v>-0.65835892790187678</v>
      </c>
      <c r="J50" s="141">
        <f t="shared" si="89"/>
        <v>-0.40857199608364447</v>
      </c>
      <c r="K50" s="141">
        <f t="shared" si="89"/>
        <v>-0.46411214624036889</v>
      </c>
      <c r="L50" s="141">
        <f t="shared" si="89"/>
        <v>-0.19637484712715211</v>
      </c>
      <c r="M50" s="141">
        <f t="shared" si="89"/>
        <v>-0.43860345741420903</v>
      </c>
      <c r="N50" s="141">
        <f t="shared" si="89"/>
        <v>-0.54281030072239156</v>
      </c>
      <c r="O50" s="141">
        <f t="shared" si="89"/>
        <v>-0.28071883118829366</v>
      </c>
      <c r="P50" s="141">
        <f t="shared" ca="1" si="89"/>
        <v>-0.4619602632793337</v>
      </c>
      <c r="Q50" s="142">
        <f>IFERROR(Q49/Q$11,"")</f>
        <v>-0.47427244496740134</v>
      </c>
      <c r="R50" s="141">
        <f t="shared" ref="R50:AO50" si="90">IFERROR(R49/R$11,"")</f>
        <v>-0.39888465567645709</v>
      </c>
      <c r="S50" s="141">
        <f t="shared" si="90"/>
        <v>-0.29685888613557315</v>
      </c>
      <c r="T50" s="141">
        <f t="shared" si="90"/>
        <v>-0.31775352581391214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-0.35861937734508575</v>
      </c>
      <c r="AD50" s="144">
        <f t="shared" si="90"/>
        <v>-0.4</v>
      </c>
      <c r="AE50" s="144">
        <f t="shared" si="90"/>
        <v>-0.4</v>
      </c>
      <c r="AF50" s="144">
        <f t="shared" si="90"/>
        <v>-0.39999999999999997</v>
      </c>
      <c r="AG50" s="144">
        <f t="shared" si="90"/>
        <v>-0.4</v>
      </c>
      <c r="AH50" s="144">
        <f t="shared" si="90"/>
        <v>-0.4</v>
      </c>
      <c r="AI50" s="144">
        <f t="shared" si="90"/>
        <v>-0.39999999999999997</v>
      </c>
      <c r="AJ50" s="144">
        <f t="shared" si="90"/>
        <v>-0.4</v>
      </c>
      <c r="AK50" s="144">
        <f t="shared" si="90"/>
        <v>-0.4</v>
      </c>
      <c r="AL50" s="144">
        <f t="shared" si="90"/>
        <v>-0.4</v>
      </c>
      <c r="AM50" s="144">
        <f t="shared" si="90"/>
        <v>-0.39999999999999997</v>
      </c>
      <c r="AN50" s="144">
        <f t="shared" si="90"/>
        <v>-0.40000000000000008</v>
      </c>
      <c r="AO50" s="145">
        <f t="shared" si="90"/>
        <v>-0.4</v>
      </c>
      <c r="AP50" s="56"/>
      <c r="AQ50" s="146">
        <f t="shared" ref="AQ50" si="92">IFERROR(AQ49/AQ$11,"")</f>
        <v>-0.4</v>
      </c>
      <c r="AR50" s="147">
        <f ca="1">IFERROR(AR49/AR$11,"")</f>
        <v>-0.4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-0.21697795136987741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-8.2246474186087881E-2</v>
      </c>
      <c r="AV50" s="45">
        <f ca="1">IF($AR50&lt;&gt;0,IFERROR(($AR50-$AC50),""),"")</f>
        <v>-4.1380622654914267E-2</v>
      </c>
      <c r="AW50" s="5"/>
      <c r="AX50" s="148">
        <f>IFERROR(AX49/AX$11,"")</f>
        <v>-0.47411335046262149</v>
      </c>
      <c r="AY50" s="145">
        <f>IFERROR(AY49/AY$11,"")</f>
        <v>-0.46278703447780073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0</v>
      </c>
      <c r="E51" s="151">
        <f t="shared" si="93"/>
        <v>0</v>
      </c>
      <c r="F51" s="151">
        <f>IFERROR(F52/F$11,"")</f>
        <v>0</v>
      </c>
      <c r="G51" s="151">
        <f t="shared" ref="G51:AO51" si="94">IFERROR(G52/G$11,"")</f>
        <v>0</v>
      </c>
      <c r="H51" s="151">
        <f t="shared" si="94"/>
        <v>0</v>
      </c>
      <c r="I51" s="151">
        <f t="shared" si="94"/>
        <v>0</v>
      </c>
      <c r="J51" s="151">
        <f t="shared" si="94"/>
        <v>0</v>
      </c>
      <c r="K51" s="151">
        <f t="shared" si="94"/>
        <v>0</v>
      </c>
      <c r="L51" s="151">
        <f t="shared" si="94"/>
        <v>-4.4304608925380302E-2</v>
      </c>
      <c r="M51" s="151">
        <f t="shared" si="94"/>
        <v>-0.16535944922993429</v>
      </c>
      <c r="N51" s="151">
        <f t="shared" si="94"/>
        <v>-0.10768959777860333</v>
      </c>
      <c r="O51" s="151">
        <f t="shared" si="94"/>
        <v>-0.12129260746607344</v>
      </c>
      <c r="P51" s="151">
        <f t="shared" ca="1" si="94"/>
        <v>0</v>
      </c>
      <c r="Q51" s="152">
        <f t="shared" si="94"/>
        <v>-0.13645523158246697</v>
      </c>
      <c r="R51" s="151">
        <f t="shared" si="94"/>
        <v>-0.15667046885849312</v>
      </c>
      <c r="S51" s="151">
        <f t="shared" si="94"/>
        <v>-0.11513511549187884</v>
      </c>
      <c r="T51" s="151">
        <f t="shared" si="94"/>
        <v>-9.025631660497592E-2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-0.11996007111859955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9.025631660497592E-2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-0.15220330405665544</v>
      </c>
      <c r="AY51" s="145">
        <f>IFERROR(AY52/AY$11,"")</f>
        <v>-0.14501336433831974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0</v>
      </c>
      <c r="E52" s="156">
        <f t="shared" si="95"/>
        <v>0</v>
      </c>
      <c r="F52" s="156">
        <f t="shared" si="95"/>
        <v>0</v>
      </c>
      <c r="G52" s="156">
        <f t="shared" si="95"/>
        <v>0</v>
      </c>
      <c r="H52" s="156">
        <f t="shared" si="95"/>
        <v>0</v>
      </c>
      <c r="I52" s="156">
        <f t="shared" si="95"/>
        <v>0</v>
      </c>
      <c r="J52" s="156">
        <f t="shared" si="95"/>
        <v>0</v>
      </c>
      <c r="K52" s="156">
        <f t="shared" si="95"/>
        <v>0</v>
      </c>
      <c r="L52" s="156">
        <f t="shared" si="95"/>
        <v>-162.83930000000001</v>
      </c>
      <c r="M52" s="156">
        <f t="shared" si="95"/>
        <v>-875.07044000000008</v>
      </c>
      <c r="N52" s="156">
        <f t="shared" si="95"/>
        <v>-448.74642000000006</v>
      </c>
      <c r="O52" s="156">
        <f t="shared" si="95"/>
        <v>-401.47973999999999</v>
      </c>
      <c r="P52" s="156">
        <f ca="1">SUMIF($D$4:$O$4,"&lt;"&amp;MONTH(TODAY()),$D52:$O52)</f>
        <v>0</v>
      </c>
      <c r="Q52" s="157">
        <f t="shared" ref="Q52:AB52" si="96">+Q53+Q55</f>
        <v>-403.13141000000002</v>
      </c>
      <c r="R52" s="156">
        <f t="shared" si="96"/>
        <v>-610.65847999999994</v>
      </c>
      <c r="S52" s="156">
        <f t="shared" si="96"/>
        <v>-490.25855999999999</v>
      </c>
      <c r="T52" s="156">
        <f t="shared" si="96"/>
        <v>-520.42354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-2024.47199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t="str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/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-33190.110010000004</v>
      </c>
      <c r="AY52" s="161">
        <v>-126763.90019000006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0</v>
      </c>
      <c r="E53" s="156">
        <v>0</v>
      </c>
      <c r="F53" s="156">
        <v>0</v>
      </c>
      <c r="G53" s="156">
        <v>0</v>
      </c>
      <c r="H53" s="156">
        <v>0</v>
      </c>
      <c r="I53" s="156">
        <v>0</v>
      </c>
      <c r="J53" s="156">
        <v>0</v>
      </c>
      <c r="K53" s="156">
        <v>0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0</v>
      </c>
      <c r="Q53" s="157">
        <v>0</v>
      </c>
      <c r="R53" s="156">
        <v>0</v>
      </c>
      <c r="S53" s="156">
        <v>-231.411</v>
      </c>
      <c r="T53" s="156">
        <v>-157.51599999999999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-388.92700000000002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-16324.015870000041</v>
      </c>
      <c r="AY53" s="161">
        <v>-46903.135360000066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0</v>
      </c>
      <c r="E54" s="151">
        <f t="shared" ref="E54:P54" si="99">IFERROR(E53/E$11,"")</f>
        <v>0</v>
      </c>
      <c r="F54" s="151">
        <f t="shared" si="99"/>
        <v>0</v>
      </c>
      <c r="G54" s="151">
        <f t="shared" si="99"/>
        <v>0</v>
      </c>
      <c r="H54" s="151">
        <f t="shared" si="99"/>
        <v>0</v>
      </c>
      <c r="I54" s="151">
        <f t="shared" si="99"/>
        <v>0</v>
      </c>
      <c r="J54" s="151">
        <f t="shared" si="99"/>
        <v>0</v>
      </c>
      <c r="K54" s="151">
        <f t="shared" si="99"/>
        <v>0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0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-5.4345878654502584E-2</v>
      </c>
      <c r="T54" s="151">
        <f t="shared" si="100"/>
        <v>-2.7317776529381024E-2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-2.3045866186542582E-2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-7.485871996623987E-2</v>
      </c>
      <c r="AY54" s="145">
        <f>IFERROR(AY53/AY$11,"")</f>
        <v>-5.3655507966973777E-2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0</v>
      </c>
      <c r="E55" s="156">
        <v>0</v>
      </c>
      <c r="F55" s="156">
        <v>0</v>
      </c>
      <c r="G55" s="156">
        <v>0</v>
      </c>
      <c r="H55" s="156">
        <v>0</v>
      </c>
      <c r="I55" s="156">
        <v>0</v>
      </c>
      <c r="J55" s="156">
        <v>0</v>
      </c>
      <c r="K55" s="156">
        <v>0</v>
      </c>
      <c r="L55" s="156">
        <v>-162.83930000000001</v>
      </c>
      <c r="M55" s="156">
        <v>-875.07044000000008</v>
      </c>
      <c r="N55" s="156">
        <v>-448.74642000000006</v>
      </c>
      <c r="O55" s="156">
        <v>-401.47973999999999</v>
      </c>
      <c r="P55" s="156">
        <f ca="1">SUMIF($D$4:$O$4,"&lt;"&amp;MONTH(TODAY()),$D55:$O55)</f>
        <v>0</v>
      </c>
      <c r="Q55" s="157">
        <v>-403.13141000000002</v>
      </c>
      <c r="R55" s="156">
        <v>-610.65847999999994</v>
      </c>
      <c r="S55" s="156">
        <v>-258.84755999999999</v>
      </c>
      <c r="T55" s="156">
        <v>-362.90753999999998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-1635.5449899999999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-16866.094139999957</v>
      </c>
      <c r="AY55" s="161">
        <v>-79860.764829999986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0</v>
      </c>
      <c r="E56" s="151">
        <f t="shared" ref="E56:P56" si="103">IFERROR(E55/E$11,"")</f>
        <v>0</v>
      </c>
      <c r="F56" s="151">
        <f t="shared" si="103"/>
        <v>0</v>
      </c>
      <c r="G56" s="151">
        <f t="shared" si="103"/>
        <v>0</v>
      </c>
      <c r="H56" s="151">
        <f t="shared" si="103"/>
        <v>0</v>
      </c>
      <c r="I56" s="151">
        <f t="shared" si="103"/>
        <v>0</v>
      </c>
      <c r="J56" s="151">
        <f t="shared" si="103"/>
        <v>0</v>
      </c>
      <c r="K56" s="151">
        <f t="shared" si="103"/>
        <v>0</v>
      </c>
      <c r="L56" s="151">
        <f t="shared" si="103"/>
        <v>-4.4304608925380302E-2</v>
      </c>
      <c r="M56" s="151">
        <f t="shared" si="103"/>
        <v>-0.16535944922993429</v>
      </c>
      <c r="N56" s="151">
        <f t="shared" si="103"/>
        <v>-0.10768959777860333</v>
      </c>
      <c r="O56" s="151">
        <f t="shared" si="103"/>
        <v>-0.12129260746607344</v>
      </c>
      <c r="P56" s="151">
        <f t="shared" ca="1" si="103"/>
        <v>0</v>
      </c>
      <c r="Q56" s="152">
        <f>IFERROR(Q55/Q$11,"")</f>
        <v>-0.13645523158246697</v>
      </c>
      <c r="R56" s="151">
        <f t="shared" ref="R56:AO56" si="104">IFERROR(R55/R$11,"")</f>
        <v>-0.15667046885849312</v>
      </c>
      <c r="S56" s="151">
        <f t="shared" si="104"/>
        <v>-6.0789236837376248E-2</v>
      </c>
      <c r="T56" s="151">
        <f t="shared" si="104"/>
        <v>-6.2938540075594893E-2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-9.6914204932056963E-2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-7.7344584090415544E-2</v>
      </c>
      <c r="AY56" s="145">
        <f>IFERROR(AY55/AY$11,"")</f>
        <v>-9.1357856371345941E-2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-0.46403823505793618</v>
      </c>
      <c r="E57" s="151">
        <f t="shared" si="107"/>
        <v>-0.35911535327378508</v>
      </c>
      <c r="F57" s="151">
        <f t="shared" si="107"/>
        <v>-0.3004391234203167</v>
      </c>
      <c r="G57" s="151">
        <f t="shared" si="107"/>
        <v>-0.37621791838606561</v>
      </c>
      <c r="H57" s="151">
        <f t="shared" si="107"/>
        <v>-0.2417042278149274</v>
      </c>
      <c r="I57" s="151">
        <f t="shared" si="107"/>
        <v>-0.51874078510499855</v>
      </c>
      <c r="J57" s="151">
        <f t="shared" si="107"/>
        <v>-0.3124976754155101</v>
      </c>
      <c r="K57" s="151">
        <f t="shared" si="107"/>
        <v>-0.32929481448264353</v>
      </c>
      <c r="L57" s="151">
        <f t="shared" si="107"/>
        <v>-2.2689721896809904E-2</v>
      </c>
      <c r="M57" s="151">
        <f t="shared" si="107"/>
        <v>-0.17469266617218399</v>
      </c>
      <c r="N57" s="151">
        <f t="shared" si="107"/>
        <v>-0.31971376824471343</v>
      </c>
      <c r="O57" s="151">
        <f t="shared" si="107"/>
        <v>0</v>
      </c>
      <c r="P57" s="151">
        <f t="shared" ca="1" si="107"/>
        <v>-0.3355792950909583</v>
      </c>
      <c r="Q57" s="152">
        <f t="shared" si="107"/>
        <v>-0.12042679234418188</v>
      </c>
      <c r="R57" s="151">
        <f t="shared" si="107"/>
        <v>-8.7931356602540006E-2</v>
      </c>
      <c r="S57" s="151">
        <f t="shared" si="107"/>
        <v>-4.2308462980959659E-2</v>
      </c>
      <c r="T57" s="151">
        <f t="shared" si="107"/>
        <v>-8.6193686167713474E-2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-8.1514908047523038E-2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-0.29002423221835216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-0.15691275404699515</v>
      </c>
      <c r="AY57" s="145">
        <f>IFERROR(AY58/AY$11,"")</f>
        <v>-0.15361081289766979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-1540.5400400000001</v>
      </c>
      <c r="E58" s="156">
        <f t="shared" ref="E58:AB58" si="108">+E59+E61</f>
        <v>-1649.0108700000001</v>
      </c>
      <c r="F58" s="156">
        <f t="shared" si="108"/>
        <v>-1524.2918</v>
      </c>
      <c r="G58" s="156">
        <f t="shared" si="108"/>
        <v>-1282.86744</v>
      </c>
      <c r="H58" s="156">
        <f t="shared" si="108"/>
        <v>-1274.0558300000002</v>
      </c>
      <c r="I58" s="156">
        <f t="shared" si="108"/>
        <v>-1422.9400600000001</v>
      </c>
      <c r="J58" s="156">
        <f t="shared" si="108"/>
        <v>-1680.14328</v>
      </c>
      <c r="K58" s="156">
        <f t="shared" si="108"/>
        <v>-1450.7345500000001</v>
      </c>
      <c r="L58" s="156">
        <f t="shared" si="108"/>
        <v>-83.394899999999993</v>
      </c>
      <c r="M58" s="156">
        <f t="shared" si="108"/>
        <v>-924.46115999999995</v>
      </c>
      <c r="N58" s="156">
        <f t="shared" si="108"/>
        <v>-1332.25875</v>
      </c>
      <c r="O58" s="156">
        <f t="shared" si="108"/>
        <v>0</v>
      </c>
      <c r="P58" s="156">
        <f t="shared" ca="1" si="108"/>
        <v>-7270.7659800000001</v>
      </c>
      <c r="Q58" s="157">
        <f t="shared" si="108"/>
        <v>-355.77839</v>
      </c>
      <c r="R58" s="156">
        <f t="shared" si="108"/>
        <v>-342.73229000000003</v>
      </c>
      <c r="S58" s="156">
        <f t="shared" si="108"/>
        <v>-180.15430000000001</v>
      </c>
      <c r="T58" s="156">
        <f t="shared" si="108"/>
        <v>-496.99815999999998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-1375.6631400000001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-34217.073020000003</v>
      </c>
      <c r="AY58" s="161">
        <f>+AY59+AY61</f>
        <v>-134279.38758000001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-125.18863999999999</v>
      </c>
      <c r="E59" s="156">
        <v>-476.827</v>
      </c>
      <c r="F59" s="156">
        <v>-452.32359000000002</v>
      </c>
      <c r="G59" s="156">
        <v>-322.33564000000001</v>
      </c>
      <c r="H59" s="156">
        <v>-100.9</v>
      </c>
      <c r="I59" s="156">
        <v>-44.9</v>
      </c>
      <c r="J59" s="156">
        <v>-327.26883000000004</v>
      </c>
      <c r="K59" s="156">
        <v>-149.501</v>
      </c>
      <c r="L59" s="156">
        <v>0</v>
      </c>
      <c r="M59" s="156">
        <v>-191.96770000000001</v>
      </c>
      <c r="N59" s="156">
        <v>-462.78863999999999</v>
      </c>
      <c r="O59" s="156">
        <v>0</v>
      </c>
      <c r="P59" s="166">
        <f ca="1">SUMIF($D$4:$O$4,"&lt;"&amp;MONTH(TODAY()),$D59:$O59)</f>
        <v>-1477.5748700000001</v>
      </c>
      <c r="Q59" s="157">
        <v>-232.98864</v>
      </c>
      <c r="R59" s="156">
        <v>-252.6</v>
      </c>
      <c r="S59" s="156">
        <v>-105.33</v>
      </c>
      <c r="T59" s="156">
        <v>-100.146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-691.06463999999994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-22593.251700000001</v>
      </c>
      <c r="AY59" s="161">
        <v>-85736.211830000015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-3.7709059191284214E-2</v>
      </c>
      <c r="E60" s="151">
        <f t="shared" ref="E60:P60" si="110">IFERROR(E59/E$11,"")</f>
        <v>-0.10384158144177613</v>
      </c>
      <c r="F60" s="151">
        <f t="shared" si="110"/>
        <v>-8.9153338541826929E-2</v>
      </c>
      <c r="G60" s="151">
        <f t="shared" si="110"/>
        <v>-9.4529208335383599E-2</v>
      </c>
      <c r="H60" s="151">
        <f t="shared" si="110"/>
        <v>-1.9141984214715434E-2</v>
      </c>
      <c r="I60" s="151">
        <f t="shared" si="110"/>
        <v>-1.636854700064768E-2</v>
      </c>
      <c r="J60" s="151">
        <f t="shared" si="110"/>
        <v>-6.0870254238646705E-2</v>
      </c>
      <c r="K60" s="151">
        <f t="shared" si="110"/>
        <v>-3.3934467239351049E-2</v>
      </c>
      <c r="L60" s="151">
        <f t="shared" si="110"/>
        <v>0</v>
      </c>
      <c r="M60" s="151">
        <f t="shared" si="110"/>
        <v>-3.6275563304294975E-2</v>
      </c>
      <c r="N60" s="151">
        <f t="shared" si="110"/>
        <v>-0.11105943195737773</v>
      </c>
      <c r="O60" s="151">
        <f t="shared" si="110"/>
        <v>0</v>
      </c>
      <c r="P60" s="151">
        <f t="shared" ca="1" si="110"/>
        <v>-6.8196877011672763E-2</v>
      </c>
      <c r="Q60" s="152">
        <f>IFERROR(Q59/Q$11,"")</f>
        <v>-7.8863908985122314E-2</v>
      </c>
      <c r="R60" s="151">
        <f t="shared" ref="R60:AO60" si="111">IFERROR(R59/R$11,"")</f>
        <v>-6.4807026725732797E-2</v>
      </c>
      <c r="S60" s="151">
        <f t="shared" si="111"/>
        <v>-2.4736297750231218E-2</v>
      </c>
      <c r="T60" s="151">
        <f t="shared" si="111"/>
        <v>-1.7368178777466367E-2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-4.0949029560023394E-2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-0.10360820006584989</v>
      </c>
      <c r="AY60" s="145">
        <f>IFERROR(AY59/AY$11,"")</f>
        <v>-9.8079157429332042E-2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-1415.3514</v>
      </c>
      <c r="E61" s="156">
        <v>-1172.1838700000001</v>
      </c>
      <c r="F61" s="156">
        <v>-1071.96821</v>
      </c>
      <c r="G61" s="156">
        <v>-960.53179999999998</v>
      </c>
      <c r="H61" s="156">
        <v>-1173.1558300000002</v>
      </c>
      <c r="I61" s="156">
        <v>-1378.04006</v>
      </c>
      <c r="J61" s="156">
        <v>-1352.87445</v>
      </c>
      <c r="K61" s="156">
        <v>-1301.2335500000002</v>
      </c>
      <c r="L61" s="156">
        <v>-83.394899999999993</v>
      </c>
      <c r="M61" s="156">
        <v>-732.49345999999991</v>
      </c>
      <c r="N61" s="156">
        <v>-869.47010999999998</v>
      </c>
      <c r="O61" s="156">
        <v>0</v>
      </c>
      <c r="P61" s="156">
        <f ca="1">SUMIF($D$4:$O$4,"&lt;"&amp;MONTH(TODAY()),$D61:$O61)</f>
        <v>-5793.1911099999998</v>
      </c>
      <c r="Q61" s="157">
        <v>-122.78975</v>
      </c>
      <c r="R61" s="156">
        <v>-90.132290000000012</v>
      </c>
      <c r="S61" s="156">
        <v>-74.824300000000008</v>
      </c>
      <c r="T61" s="156">
        <v>-396.85215999999997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-684.59850000000006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-11623.821320000001</v>
      </c>
      <c r="AY61" s="161">
        <v>-48543.175750000002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-0.42632917586665198</v>
      </c>
      <c r="E62" s="151">
        <f t="shared" si="114"/>
        <v>-0.25527377183200894</v>
      </c>
      <c r="F62" s="151">
        <f t="shared" si="114"/>
        <v>-0.21128578487848979</v>
      </c>
      <c r="G62" s="151">
        <f t="shared" si="114"/>
        <v>-0.28168871005068197</v>
      </c>
      <c r="H62" s="151">
        <f t="shared" si="114"/>
        <v>-0.22256224360021196</v>
      </c>
      <c r="I62" s="151">
        <f t="shared" si="114"/>
        <v>-0.50237223810435083</v>
      </c>
      <c r="J62" s="151">
        <f t="shared" si="114"/>
        <v>-0.25162742117686343</v>
      </c>
      <c r="K62" s="151">
        <f t="shared" si="114"/>
        <v>-0.29536034724329246</v>
      </c>
      <c r="L62" s="151">
        <f t="shared" si="114"/>
        <v>-2.2689721896809904E-2</v>
      </c>
      <c r="M62" s="151">
        <f t="shared" si="114"/>
        <v>-0.138417102867889</v>
      </c>
      <c r="N62" s="151">
        <f t="shared" si="114"/>
        <v>-0.20865433628733571</v>
      </c>
      <c r="O62" s="151">
        <f t="shared" si="114"/>
        <v>0</v>
      </c>
      <c r="P62" s="151">
        <f t="shared" ca="1" si="114"/>
        <v>-0.26738241807928553</v>
      </c>
      <c r="Q62" s="152">
        <f t="shared" si="114"/>
        <v>-4.1562883359059576E-2</v>
      </c>
      <c r="R62" s="151">
        <f t="shared" si="114"/>
        <v>-2.3124329876807202E-2</v>
      </c>
      <c r="S62" s="151">
        <f t="shared" si="114"/>
        <v>-1.7572165230728437E-2</v>
      </c>
      <c r="T62" s="151">
        <f t="shared" si="114"/>
        <v>-6.8825507390247107E-2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-4.0565878487499638E-2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-5.3304553981145239E-2</v>
      </c>
      <c r="AY62" s="145">
        <f>IFERROR(AY61/AY$11,"")</f>
        <v>-5.553165546833775E-2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-0.12941421314671969</v>
      </c>
      <c r="E63" s="151">
        <f t="shared" si="116"/>
        <v>-0.11043654225380564</v>
      </c>
      <c r="F63" s="151">
        <f t="shared" si="116"/>
        <v>-9.6522487823797895E-2</v>
      </c>
      <c r="G63" s="151">
        <f t="shared" si="116"/>
        <v>-0.1375892997330562</v>
      </c>
      <c r="H63" s="151">
        <f t="shared" si="116"/>
        <v>-7.8601991799532228E-2</v>
      </c>
      <c r="I63" s="151">
        <f t="shared" si="116"/>
        <v>-0.10567731168204499</v>
      </c>
      <c r="J63" s="151">
        <f t="shared" si="116"/>
        <v>-7.1045151544346485E-2</v>
      </c>
      <c r="K63" s="151">
        <f t="shared" si="116"/>
        <v>-0.11108815486869981</v>
      </c>
      <c r="L63" s="151">
        <f t="shared" si="116"/>
        <v>-0.12016579006113129</v>
      </c>
      <c r="M63" s="151">
        <f t="shared" si="116"/>
        <v>-7.7633625025022718E-2</v>
      </c>
      <c r="N63" s="151">
        <f t="shared" si="116"/>
        <v>-8.8385084467354894E-2</v>
      </c>
      <c r="O63" s="151">
        <f t="shared" si="116"/>
        <v>-0.11930442614346552</v>
      </c>
      <c r="P63" s="151">
        <f t="shared" ca="1" si="116"/>
        <v>-0.10661464690631874</v>
      </c>
      <c r="Q63" s="152">
        <f t="shared" si="116"/>
        <v>-0.13589510805322366</v>
      </c>
      <c r="R63" s="151">
        <f t="shared" si="116"/>
        <v>-0.15064647356681857</v>
      </c>
      <c r="S63" s="151">
        <f t="shared" si="116"/>
        <v>-0.11759368226360091</v>
      </c>
      <c r="T63" s="151">
        <f t="shared" si="116"/>
        <v>-0.12726362952463785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-0.13173526278521075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-1.0325670208418347E-2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-0.10428587200209026</v>
      </c>
      <c r="AY63" s="145">
        <f>IFERROR(AY64/AY$11,"")</f>
        <v>-0.10710400343922387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-429.63653000000005</v>
      </c>
      <c r="E64" s="156">
        <f t="shared" ref="E64:AB64" si="117">+E65</f>
        <v>-507.11020000000002</v>
      </c>
      <c r="F64" s="156">
        <f t="shared" si="117"/>
        <v>-489.71131000000003</v>
      </c>
      <c r="G64" s="156">
        <f t="shared" si="117"/>
        <v>-469.16647</v>
      </c>
      <c r="H64" s="156">
        <f t="shared" si="117"/>
        <v>-414.32178000000005</v>
      </c>
      <c r="I64" s="156">
        <f t="shared" si="117"/>
        <v>-289.87981000000002</v>
      </c>
      <c r="J64" s="156">
        <f t="shared" si="117"/>
        <v>-381.97415000000001</v>
      </c>
      <c r="K64" s="156">
        <f t="shared" si="117"/>
        <v>-489.40771999999998</v>
      </c>
      <c r="L64" s="156">
        <f t="shared" si="117"/>
        <v>-441.66314999999997</v>
      </c>
      <c r="M64" s="156">
        <f t="shared" si="117"/>
        <v>-410.83161999999993</v>
      </c>
      <c r="N64" s="156">
        <f t="shared" si="117"/>
        <v>-368.30381999999997</v>
      </c>
      <c r="O64" s="156">
        <f t="shared" si="117"/>
        <v>-394.89883999999995</v>
      </c>
      <c r="P64" s="156">
        <f t="shared" ca="1" si="117"/>
        <v>-2309.9462900000003</v>
      </c>
      <c r="Q64" s="157">
        <f t="shared" si="117"/>
        <v>-401.47663000000006</v>
      </c>
      <c r="R64" s="156">
        <f t="shared" si="117"/>
        <v>-587.17860000000007</v>
      </c>
      <c r="S64" s="156">
        <f t="shared" si="117"/>
        <v>-500.72742</v>
      </c>
      <c r="T64" s="156">
        <f t="shared" si="117"/>
        <v>-733.81001000000003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-2223.1926600000002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-22741.027770000001</v>
      </c>
      <c r="AY64" s="161">
        <v>-93625.310079999996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-429.63653000000005</v>
      </c>
      <c r="E65" s="156">
        <v>-507.11020000000002</v>
      </c>
      <c r="F65" s="156">
        <v>-489.71131000000003</v>
      </c>
      <c r="G65" s="156">
        <v>-469.16647</v>
      </c>
      <c r="H65" s="156">
        <v>-414.32178000000005</v>
      </c>
      <c r="I65" s="156">
        <v>-289.87981000000002</v>
      </c>
      <c r="J65" s="156">
        <v>-381.97415000000001</v>
      </c>
      <c r="K65" s="156">
        <v>-489.40771999999998</v>
      </c>
      <c r="L65" s="156">
        <v>-441.66314999999997</v>
      </c>
      <c r="M65" s="156">
        <v>-410.83161999999993</v>
      </c>
      <c r="N65" s="156">
        <v>-368.30381999999997</v>
      </c>
      <c r="O65" s="156">
        <v>-394.89883999999995</v>
      </c>
      <c r="P65" s="156">
        <f ca="1">SUMIF($D$4:$O$4,"&lt;"&amp;MONTH(TODAY()),$D65:$O65)</f>
        <v>-2309.9462900000003</v>
      </c>
      <c r="Q65" s="157">
        <v>-401.47663000000006</v>
      </c>
      <c r="R65" s="156">
        <v>-587.17860000000007</v>
      </c>
      <c r="S65" s="156">
        <v>-500.72742</v>
      </c>
      <c r="T65" s="156">
        <v>-733.81001000000003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-2223.1926600000002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-11117.20645</v>
      </c>
      <c r="AY65" s="161">
        <v>-45082.134330000001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-0.12941421314671969</v>
      </c>
      <c r="E66" s="151">
        <f t="shared" ref="E66:P66" si="118">IFERROR(E65/E$11,"")</f>
        <v>-0.11043654225380564</v>
      </c>
      <c r="F66" s="151">
        <f t="shared" si="118"/>
        <v>-9.6522487823797895E-2</v>
      </c>
      <c r="G66" s="151">
        <f t="shared" si="118"/>
        <v>-0.1375892997330562</v>
      </c>
      <c r="H66" s="151">
        <f t="shared" si="118"/>
        <v>-7.8601991799532228E-2</v>
      </c>
      <c r="I66" s="151">
        <f t="shared" si="118"/>
        <v>-0.10567731168204499</v>
      </c>
      <c r="J66" s="151">
        <f t="shared" si="118"/>
        <v>-7.1045151544346485E-2</v>
      </c>
      <c r="K66" s="151">
        <f t="shared" si="118"/>
        <v>-0.11108815486869981</v>
      </c>
      <c r="L66" s="151">
        <f t="shared" si="118"/>
        <v>-0.12016579006113129</v>
      </c>
      <c r="M66" s="151">
        <f t="shared" si="118"/>
        <v>-7.7633625025022718E-2</v>
      </c>
      <c r="N66" s="151">
        <f t="shared" si="118"/>
        <v>-8.8385084467354894E-2</v>
      </c>
      <c r="O66" s="151">
        <f t="shared" si="118"/>
        <v>-0.11930442614346552</v>
      </c>
      <c r="P66" s="151">
        <f t="shared" ca="1" si="118"/>
        <v>-0.10661464690631874</v>
      </c>
      <c r="Q66" s="152">
        <f>IFERROR(Q65/Q$11,"")</f>
        <v>-0.13589510805322366</v>
      </c>
      <c r="R66" s="151">
        <f t="shared" ref="R66:AO66" si="119">IFERROR(R65/R$11,"")</f>
        <v>-0.15064647356681857</v>
      </c>
      <c r="S66" s="151">
        <f t="shared" si="119"/>
        <v>-0.11759368226360091</v>
      </c>
      <c r="T66" s="151">
        <f t="shared" si="119"/>
        <v>-0.12726362952463785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-0.13173526278521075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-5.0981318020945021E-2</v>
      </c>
      <c r="AY66" s="145">
        <f>IFERROR(AY65/AY$11,"")</f>
        <v>-5.1572347970886133E-2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-2.5439475183475061E-2</v>
      </c>
      <c r="E67" s="151">
        <f t="shared" ref="E67:AO67" si="122">IFERROR(E68/E$11,"")</f>
        <v>-1.5440540853861666E-2</v>
      </c>
      <c r="F67" s="151">
        <f t="shared" si="122"/>
        <v>-1.631766919386873E-2</v>
      </c>
      <c r="G67" s="151">
        <f t="shared" si="122"/>
        <v>-2.0924259064667668E-2</v>
      </c>
      <c r="H67" s="151">
        <f t="shared" si="122"/>
        <v>-2.2531911997434768E-2</v>
      </c>
      <c r="I67" s="151">
        <f t="shared" si="122"/>
        <v>-3.3940831114833189E-2</v>
      </c>
      <c r="J67" s="151">
        <f t="shared" si="122"/>
        <v>-2.5029169123787855E-2</v>
      </c>
      <c r="K67" s="151">
        <f t="shared" si="122"/>
        <v>-2.3729176889025528E-2</v>
      </c>
      <c r="L67" s="151">
        <f t="shared" si="122"/>
        <v>-9.2147262438306444E-3</v>
      </c>
      <c r="M67" s="151">
        <f t="shared" si="122"/>
        <v>-2.0917716987067944E-2</v>
      </c>
      <c r="N67" s="151">
        <f t="shared" si="122"/>
        <v>-2.7021850231719886E-2</v>
      </c>
      <c r="O67" s="151">
        <f t="shared" si="122"/>
        <v>-4.0121797578754691E-2</v>
      </c>
      <c r="P67" s="151">
        <f t="shared" ca="1" si="122"/>
        <v>-1.976632128205667E-2</v>
      </c>
      <c r="Q67" s="152">
        <f t="shared" si="122"/>
        <v>-8.1495312987528823E-2</v>
      </c>
      <c r="R67" s="151">
        <f t="shared" si="122"/>
        <v>-3.6363566486053386E-3</v>
      </c>
      <c r="S67" s="151">
        <f t="shared" si="122"/>
        <v>-2.1821625399133741E-2</v>
      </c>
      <c r="T67" s="151">
        <f t="shared" si="122"/>
        <v>-1.4039893516584905E-2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-2.5409135393752478E-2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-6.8843655480827631E-3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-6.0711420356880569E-2</v>
      </c>
      <c r="AY67" s="145">
        <f>IFERROR(AY68/AY$11,"")</f>
        <v>-5.7058853802587385E-2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-84.455390000000008</v>
      </c>
      <c r="E68" s="168">
        <f t="shared" ref="E68:O68" si="123">+E69+E71</f>
        <v>-70.900949999999995</v>
      </c>
      <c r="F68" s="168">
        <f t="shared" si="123"/>
        <v>-82.788449999999997</v>
      </c>
      <c r="G68" s="168">
        <f t="shared" si="123"/>
        <v>-71.349740000000011</v>
      </c>
      <c r="H68" s="168">
        <f t="shared" si="123"/>
        <v>-118.76877</v>
      </c>
      <c r="I68" s="168">
        <f t="shared" si="123"/>
        <v>-93.101929999999996</v>
      </c>
      <c r="J68" s="168">
        <f t="shared" si="123"/>
        <v>-134.56929</v>
      </c>
      <c r="K68" s="168">
        <f t="shared" si="123"/>
        <v>-104.54078</v>
      </c>
      <c r="L68" s="168">
        <f t="shared" si="123"/>
        <v>-33.868250000000003</v>
      </c>
      <c r="M68" s="168">
        <f t="shared" si="123"/>
        <v>-110.69507</v>
      </c>
      <c r="N68" s="168">
        <f t="shared" si="123"/>
        <v>-112.60102000000001</v>
      </c>
      <c r="O68" s="168">
        <f t="shared" si="123"/>
        <v>-132.80355000000003</v>
      </c>
      <c r="P68" s="168">
        <f ca="1">SUMIF($D$4:$O$4,"&lt;"&amp;MONTH(TODAY()),$D68:$O68)</f>
        <v>-428.26330000000002</v>
      </c>
      <c r="Q68" s="169">
        <f>+Q69+Q71</f>
        <v>-240.76262999999997</v>
      </c>
      <c r="R68" s="168">
        <f t="shared" ref="R68:AB68" si="124">+R69+R71</f>
        <v>-14.173520000000003</v>
      </c>
      <c r="S68" s="168">
        <f t="shared" si="124"/>
        <v>-92.91898999999998</v>
      </c>
      <c r="T68" s="168">
        <f t="shared" si="124"/>
        <v>-80.954899999999995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-428.81003999999996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-13238.994600000002</v>
      </c>
      <c r="AY68" s="159">
        <v>-49878.181099999994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-84.455390000000008</v>
      </c>
      <c r="E69" s="156">
        <v>-70.900949999999995</v>
      </c>
      <c r="F69" s="156">
        <v>-82.788449999999997</v>
      </c>
      <c r="G69" s="156">
        <v>-71.349740000000011</v>
      </c>
      <c r="H69" s="156">
        <v>-81.893770000000004</v>
      </c>
      <c r="I69" s="156">
        <v>-93.101929999999996</v>
      </c>
      <c r="J69" s="156">
        <v>-134.56929</v>
      </c>
      <c r="K69" s="156">
        <v>-104.54078</v>
      </c>
      <c r="L69" s="156">
        <v>-33.868250000000003</v>
      </c>
      <c r="M69" s="156">
        <v>-110.69507</v>
      </c>
      <c r="N69" s="156">
        <v>-112.60102000000001</v>
      </c>
      <c r="O69" s="156">
        <v>-132.80355000000003</v>
      </c>
      <c r="P69" s="156">
        <f ca="1">SUMIF($D$4:$O$4,"&lt;"&amp;MONTH(TODAY()),$D69:$O69)</f>
        <v>-391.38830000000002</v>
      </c>
      <c r="Q69" s="157">
        <v>-240.76262999999997</v>
      </c>
      <c r="R69" s="156">
        <v>-14.173520000000003</v>
      </c>
      <c r="S69" s="156">
        <v>-92.91898999999998</v>
      </c>
      <c r="T69" s="156">
        <v>-80.954899999999995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-428.81003999999996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-13238.994600000002</v>
      </c>
      <c r="AY69" s="159">
        <v>-49878.181099999994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-2.5439475183475061E-2</v>
      </c>
      <c r="E70" s="154">
        <f t="shared" ref="E70:P70" si="126">IFERROR(E69/E$11,"")</f>
        <v>-1.5440540853861666E-2</v>
      </c>
      <c r="F70" s="154">
        <f t="shared" si="126"/>
        <v>-1.631766919386873E-2</v>
      </c>
      <c r="G70" s="154">
        <f t="shared" si="126"/>
        <v>-2.0924259064667668E-2</v>
      </c>
      <c r="H70" s="154">
        <f t="shared" si="126"/>
        <v>-1.5536266131055862E-2</v>
      </c>
      <c r="I70" s="154">
        <f t="shared" si="126"/>
        <v>-3.3940831114833189E-2</v>
      </c>
      <c r="J70" s="154">
        <f t="shared" si="126"/>
        <v>-2.5029169123787855E-2</v>
      </c>
      <c r="K70" s="154">
        <f t="shared" si="126"/>
        <v>-2.3729176889025528E-2</v>
      </c>
      <c r="L70" s="154">
        <f t="shared" si="126"/>
        <v>-9.2147262438306444E-3</v>
      </c>
      <c r="M70" s="154">
        <f t="shared" si="126"/>
        <v>-2.0917716987067944E-2</v>
      </c>
      <c r="N70" s="154">
        <f t="shared" si="126"/>
        <v>-2.7021850231719886E-2</v>
      </c>
      <c r="O70" s="154">
        <f t="shared" si="126"/>
        <v>-4.0121797578754691E-2</v>
      </c>
      <c r="P70" s="154">
        <f t="shared" ca="1" si="126"/>
        <v>-1.8064370409133775E-2</v>
      </c>
      <c r="Q70" s="172">
        <f>IFERROR(Q69/Q$11,"")</f>
        <v>-8.1495312987528823E-2</v>
      </c>
      <c r="R70" s="154">
        <f t="shared" ref="R70:AO70" si="127">IFERROR(R69/R$11,"")</f>
        <v>-3.6363566486053386E-3</v>
      </c>
      <c r="S70" s="154">
        <f t="shared" si="127"/>
        <v>-2.1821625399133741E-2</v>
      </c>
      <c r="T70" s="154">
        <f t="shared" si="127"/>
        <v>-1.4039893516584905E-2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-2.5409135393752478E-2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-6.0711420356880569E-2</v>
      </c>
      <c r="AY70" s="155">
        <f>IFERROR(AY69/AY$11,"")</f>
        <v>-5.7058853802587385E-2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0</v>
      </c>
      <c r="F71" s="156">
        <v>0</v>
      </c>
      <c r="G71" s="156">
        <v>0</v>
      </c>
      <c r="H71" s="156">
        <v>-36.875</v>
      </c>
      <c r="I71" s="156">
        <v>0</v>
      </c>
      <c r="J71" s="156">
        <v>0</v>
      </c>
      <c r="K71" s="156">
        <v>0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-36.875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0</v>
      </c>
      <c r="F72" s="154">
        <f t="shared" si="130"/>
        <v>0</v>
      </c>
      <c r="G72" s="154">
        <f t="shared" si="130"/>
        <v>0</v>
      </c>
      <c r="H72" s="154">
        <f t="shared" si="130"/>
        <v>-6.9956458663789061E-3</v>
      </c>
      <c r="I72" s="154">
        <f t="shared" si="130"/>
        <v>0</v>
      </c>
      <c r="J72" s="154">
        <f t="shared" si="130"/>
        <v>0</v>
      </c>
      <c r="K72" s="154">
        <f t="shared" si="130"/>
        <v>0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-1.701950872922895E-3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-45.297110000000004</v>
      </c>
      <c r="E73" s="176">
        <f t="shared" si="134"/>
        <v>-28.75788</v>
      </c>
      <c r="F73" s="176">
        <f t="shared" si="134"/>
        <v>-146.09844000000001</v>
      </c>
      <c r="G73" s="176">
        <f t="shared" si="134"/>
        <v>-80.679429999999996</v>
      </c>
      <c r="H73" s="176">
        <f t="shared" si="134"/>
        <v>-129.43572999999998</v>
      </c>
      <c r="I73" s="176">
        <f t="shared" si="134"/>
        <v>-93.375560000000007</v>
      </c>
      <c r="J73" s="176">
        <f t="shared" si="134"/>
        <v>-155.30895000000001</v>
      </c>
      <c r="K73" s="176">
        <f t="shared" si="134"/>
        <v>-255.17543000000001</v>
      </c>
      <c r="L73" s="176">
        <f t="shared" si="134"/>
        <v>-159.48007000000001</v>
      </c>
      <c r="M73" s="176">
        <f t="shared" si="134"/>
        <v>-269.41070000000002</v>
      </c>
      <c r="N73" s="176">
        <f t="shared" si="134"/>
        <v>-140.13086999999996</v>
      </c>
      <c r="O73" s="176">
        <f t="shared" si="134"/>
        <v>-100.26154999999999</v>
      </c>
      <c r="P73" s="176">
        <f ca="1">SUMIF($D$4:$O$4,"&lt;"&amp;MONTH(TODAY()),$D73:$O73)</f>
        <v>-430.26858999999996</v>
      </c>
      <c r="Q73" s="177">
        <f t="shared" ref="Q73:AB73" si="135">+Q75+Q77+Q79+Q81+Q83</f>
        <v>-135.91805000000002</v>
      </c>
      <c r="R73" s="176">
        <f t="shared" si="135"/>
        <v>-85.532100000000014</v>
      </c>
      <c r="S73" s="176">
        <f t="shared" si="135"/>
        <v>-104.90841</v>
      </c>
      <c r="T73" s="176">
        <f t="shared" si="135"/>
        <v>-204.06199000000001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-530.42055000000005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1.529293898085299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-3657.0049800000002</v>
      </c>
      <c r="AY73" s="178">
        <f>+AY75+AY77+AY79+AY81+AY83</f>
        <v>-12835.470100000002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-1.3644300330957444E-2</v>
      </c>
      <c r="E74" s="182">
        <f t="shared" si="137"/>
        <v>-6.2627823888177997E-3</v>
      </c>
      <c r="F74" s="182">
        <f t="shared" si="137"/>
        <v>-2.8796118464112803E-2</v>
      </c>
      <c r="G74" s="182">
        <f t="shared" si="137"/>
        <v>-2.3660314592733205E-2</v>
      </c>
      <c r="H74" s="182">
        <f t="shared" si="137"/>
        <v>-2.4555566902677586E-2</v>
      </c>
      <c r="I74" s="182">
        <f t="shared" si="137"/>
        <v>-3.4040584467077903E-2</v>
      </c>
      <c r="J74" s="182">
        <f t="shared" si="137"/>
        <v>-2.8886635100682422E-2</v>
      </c>
      <c r="K74" s="182">
        <f t="shared" si="137"/>
        <v>-5.7920965542854676E-2</v>
      </c>
      <c r="L74" s="182">
        <f t="shared" si="137"/>
        <v>-4.3390644228649196E-2</v>
      </c>
      <c r="M74" s="182">
        <f t="shared" si="137"/>
        <v>-5.0909735870692946E-2</v>
      </c>
      <c r="N74" s="182">
        <f t="shared" si="137"/>
        <v>-3.3628428783154966E-2</v>
      </c>
      <c r="O74" s="182">
        <f t="shared" si="137"/>
        <v>-3.0290407252156971E-2</v>
      </c>
      <c r="P74" s="182">
        <f t="shared" ca="1" si="137"/>
        <v>-1.9858874639777712E-2</v>
      </c>
      <c r="Q74" s="183">
        <f t="shared" si="137"/>
        <v>-4.6006658198594168E-2</v>
      </c>
      <c r="R74" s="182">
        <f t="shared" si="137"/>
        <v>-2.1944105663531475E-2</v>
      </c>
      <c r="S74" s="182">
        <f t="shared" si="137"/>
        <v>-2.4637289150890862E-2</v>
      </c>
      <c r="T74" s="182">
        <f t="shared" si="137"/>
        <v>-3.5390181574956103E-2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-3.1430065328178089E-2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1.1729866982222899E-2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-1.6770304188203657E-2</v>
      </c>
      <c r="AY74" s="147">
        <f>IFERROR(AY73/AY$11,"")</f>
        <v>-1.4683318352268099E-2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-1.014</v>
      </c>
      <c r="E75" s="188">
        <v>0</v>
      </c>
      <c r="F75" s="188">
        <v>-112.83177000000001</v>
      </c>
      <c r="G75" s="188">
        <v>0</v>
      </c>
      <c r="H75" s="188">
        <v>0</v>
      </c>
      <c r="I75" s="188">
        <v>-12</v>
      </c>
      <c r="J75" s="188">
        <v>-2.2400000000000002</v>
      </c>
      <c r="K75" s="188">
        <v>-12.90517</v>
      </c>
      <c r="L75" s="188">
        <v>-48.070680000000003</v>
      </c>
      <c r="M75" s="188">
        <v>-83.61748</v>
      </c>
      <c r="N75" s="188">
        <v>0</v>
      </c>
      <c r="O75" s="188">
        <v>0</v>
      </c>
      <c r="P75" s="188">
        <f ca="1">SUMIF($D$4:$O$4,"&lt;"&amp;MONTH(TODAY()),$D75:$O75)</f>
        <v>-113.84577</v>
      </c>
      <c r="Q75" s="189">
        <v>0</v>
      </c>
      <c r="R75" s="188">
        <v>-6.8860000000000005E-2</v>
      </c>
      <c r="S75" s="188">
        <v>0</v>
      </c>
      <c r="T75" s="188">
        <v>-5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-5.0688599999999999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-1276.0102099999999</v>
      </c>
      <c r="AY75" s="178">
        <v>-4686.0731500000011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-3.0543495016770048E-4</v>
      </c>
      <c r="E76" s="190">
        <f t="shared" ref="E76:P76" si="139">IFERROR(E75/E$11,"")</f>
        <v>0</v>
      </c>
      <c r="F76" s="190">
        <f t="shared" si="139"/>
        <v>-2.2239231407505302E-2</v>
      </c>
      <c r="G76" s="190">
        <f t="shared" si="139"/>
        <v>0</v>
      </c>
      <c r="H76" s="190">
        <f t="shared" si="139"/>
        <v>0</v>
      </c>
      <c r="I76" s="190">
        <f t="shared" si="139"/>
        <v>-4.3746673498390237E-3</v>
      </c>
      <c r="J76" s="190">
        <f t="shared" si="139"/>
        <v>-4.1662803480114075E-4</v>
      </c>
      <c r="K76" s="190">
        <f t="shared" si="139"/>
        <v>-2.9292785237774728E-3</v>
      </c>
      <c r="L76" s="190">
        <f t="shared" si="139"/>
        <v>-1.3078861664089076E-2</v>
      </c>
      <c r="M76" s="190">
        <f t="shared" si="139"/>
        <v>-1.5800945623068979E-2</v>
      </c>
      <c r="N76" s="190">
        <f t="shared" si="139"/>
        <v>0</v>
      </c>
      <c r="O76" s="190">
        <f t="shared" si="139"/>
        <v>0</v>
      </c>
      <c r="P76" s="190">
        <f t="shared" ca="1" si="139"/>
        <v>-5.2545059696292645E-3</v>
      </c>
      <c r="Q76" s="191">
        <f>IFERROR(Q75/Q$11,"")</f>
        <v>0</v>
      </c>
      <c r="R76" s="190">
        <f t="shared" ref="R76:AO76" si="140">IFERROR(R75/R$11,"")</f>
        <v>-1.7666713619691056E-5</v>
      </c>
      <c r="S76" s="190">
        <f t="shared" si="140"/>
        <v>0</v>
      </c>
      <c r="T76" s="190">
        <f t="shared" si="140"/>
        <v>-8.6714291022439076E-4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-3.0035525761471486E-4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-5.8515313722524998E-3</v>
      </c>
      <c r="AY76" s="186">
        <f>IFERROR(AY75/AY$11,"")</f>
        <v>-5.3606999468968249E-3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0</v>
      </c>
      <c r="Q77" s="189">
        <v>-2.8860000000000001</v>
      </c>
      <c r="R77" s="188">
        <v>0</v>
      </c>
      <c r="S77" s="188">
        <v>0</v>
      </c>
      <c r="T77" s="188">
        <v>-7.39147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-10.277470000000001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-275.96436000000006</v>
      </c>
      <c r="AY77" s="178">
        <v>-773.20902000000001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0</v>
      </c>
      <c r="H78" s="190">
        <f t="shared" si="143"/>
        <v>0</v>
      </c>
      <c r="I78" s="190">
        <f t="shared" si="143"/>
        <v>0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0</v>
      </c>
      <c r="Q78" s="191">
        <f>IFERROR(Q77/Q$11,"")</f>
        <v>-9.7687698992990823E-4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-1.2818921613272556E-3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-6.0899140033015393E-4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-1.2655181733722831E-3</v>
      </c>
      <c r="AY78" s="186">
        <f>IFERROR(AY77/AY$11,"")</f>
        <v>-8.8452344207519363E-4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-35.16966</v>
      </c>
      <c r="E79" s="188">
        <v>-19.64443</v>
      </c>
      <c r="F79" s="188">
        <v>-24.153220000000001</v>
      </c>
      <c r="G79" s="188">
        <v>-71.565979999999996</v>
      </c>
      <c r="H79" s="188">
        <v>-120.32227999999999</v>
      </c>
      <c r="I79" s="188">
        <v>-72.262110000000007</v>
      </c>
      <c r="J79" s="188">
        <v>-143.9555</v>
      </c>
      <c r="K79" s="188">
        <v>-233.15681000000001</v>
      </c>
      <c r="L79" s="188">
        <v>-45.430240000000005</v>
      </c>
      <c r="M79" s="188">
        <v>0</v>
      </c>
      <c r="N79" s="188">
        <v>0</v>
      </c>
      <c r="O79" s="188">
        <v>0</v>
      </c>
      <c r="P79" s="188">
        <f ca="1">SUMIF($D$4:$O$4,"&lt;"&amp;MONTH(TODAY()),$D79:$O79)</f>
        <v>-270.85557</v>
      </c>
      <c r="Q79" s="189">
        <v>-3.2</v>
      </c>
      <c r="R79" s="188">
        <v>-16.399999999999999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-19.599999999999998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-348.21240999999998</v>
      </c>
      <c r="AY79" s="178">
        <v>-1379.1243199999999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-1.0593731113920087E-2</v>
      </c>
      <c r="E80" s="190">
        <f t="shared" ref="E80:P80" si="147">IFERROR(E79/E$11,"")</f>
        <v>-4.2780897007138234E-3</v>
      </c>
      <c r="F80" s="190">
        <f t="shared" si="147"/>
        <v>-4.7606188293987167E-3</v>
      </c>
      <c r="G80" s="190">
        <f t="shared" si="147"/>
        <v>-2.0987674317198977E-2</v>
      </c>
      <c r="H80" s="190">
        <f t="shared" si="147"/>
        <v>-2.2826632154990787E-2</v>
      </c>
      <c r="I80" s="190">
        <f t="shared" si="147"/>
        <v>-2.6343557770623006E-2</v>
      </c>
      <c r="J80" s="190">
        <f t="shared" si="147"/>
        <v>-2.6774954046346253E-2</v>
      </c>
      <c r="K80" s="190">
        <f t="shared" si="147"/>
        <v>-5.2923071622106854E-2</v>
      </c>
      <c r="L80" s="190">
        <f t="shared" si="147"/>
        <v>-1.2360462226171258E-2</v>
      </c>
      <c r="M80" s="190">
        <f t="shared" si="147"/>
        <v>0</v>
      </c>
      <c r="N80" s="190">
        <f t="shared" si="147"/>
        <v>0</v>
      </c>
      <c r="O80" s="190">
        <f t="shared" si="147"/>
        <v>0</v>
      </c>
      <c r="P80" s="190">
        <f t="shared" ca="1" si="147"/>
        <v>-1.2501230475865174E-2</v>
      </c>
      <c r="Q80" s="191">
        <f>IFERROR(Q79/Q$11,"")</f>
        <v>-1.0831622895965717E-3</v>
      </c>
      <c r="R80" s="190">
        <f t="shared" ref="R80:AO80" si="148">IFERROR(R79/R$11,"")</f>
        <v>-4.2075820993745751E-3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-1.1613978388135421E-3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-1.5968334934582146E-3</v>
      </c>
      <c r="AY80" s="186">
        <f>IFERROR(AY79/AY$11,"")</f>
        <v>-1.5776688567032118E-3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-9.1134500000000003</v>
      </c>
      <c r="E81" s="188">
        <v>-9.1134500000000003</v>
      </c>
      <c r="F81" s="188">
        <v>-9.1134500000000003</v>
      </c>
      <c r="G81" s="188">
        <v>-9.1134500000000003</v>
      </c>
      <c r="H81" s="188">
        <v>-9.1134500000000003</v>
      </c>
      <c r="I81" s="188">
        <v>-9.1134500000000003</v>
      </c>
      <c r="J81" s="188">
        <v>-9.1134500000000003</v>
      </c>
      <c r="K81" s="188">
        <v>-9.1134500000000003</v>
      </c>
      <c r="L81" s="188">
        <v>-65.97914999999999</v>
      </c>
      <c r="M81" s="188">
        <v>-185.79322000000002</v>
      </c>
      <c r="N81" s="188">
        <v>-140.13086999999996</v>
      </c>
      <c r="O81" s="188">
        <v>-100.26154999999999</v>
      </c>
      <c r="P81" s="188">
        <f ca="1">SUMIF($D$4:$O$4,"&lt;"&amp;MONTH(TODAY()),$D81:$O81)</f>
        <v>-45.567250000000001</v>
      </c>
      <c r="Q81" s="189">
        <v>-129.83205000000001</v>
      </c>
      <c r="R81" s="188">
        <v>-69.063240000000008</v>
      </c>
      <c r="S81" s="188">
        <v>-104.90841</v>
      </c>
      <c r="T81" s="188">
        <v>-191.67052000000001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-495.47422000000006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-1723.9378400000001</v>
      </c>
      <c r="AY81" s="178">
        <v>-5925.9092500000006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-2.7451342668696546E-3</v>
      </c>
      <c r="E82" s="190">
        <f t="shared" ref="E82:P82" si="151">IFERROR(E81/E$11,"")</f>
        <v>-1.9846926881039763E-3</v>
      </c>
      <c r="F82" s="190">
        <f t="shared" si="151"/>
        <v>-1.7962682272087834E-3</v>
      </c>
      <c r="G82" s="190">
        <f t="shared" si="151"/>
        <v>-2.6726402755342278E-3</v>
      </c>
      <c r="H82" s="190">
        <f t="shared" si="151"/>
        <v>-1.7289347476868026E-3</v>
      </c>
      <c r="I82" s="190">
        <f t="shared" si="151"/>
        <v>-3.322359346615871E-3</v>
      </c>
      <c r="J82" s="190">
        <f t="shared" si="151"/>
        <v>-1.6950530195350248E-3</v>
      </c>
      <c r="K82" s="190">
        <f t="shared" si="151"/>
        <v>-2.068615396970347E-3</v>
      </c>
      <c r="L82" s="190">
        <f t="shared" si="151"/>
        <v>-1.7951320338388858E-2</v>
      </c>
      <c r="M82" s="190">
        <f t="shared" si="151"/>
        <v>-3.5108790247623964E-2</v>
      </c>
      <c r="N82" s="190">
        <f t="shared" si="151"/>
        <v>-3.3628428783154966E-2</v>
      </c>
      <c r="O82" s="190">
        <f t="shared" si="151"/>
        <v>-3.0290407252156971E-2</v>
      </c>
      <c r="P82" s="190">
        <f t="shared" ca="1" si="151"/>
        <v>-2.1031381942832757E-3</v>
      </c>
      <c r="Q82" s="191">
        <f>IFERROR(Q81/Q$11,"")</f>
        <v>-4.3946618919067683E-2</v>
      </c>
      <c r="R82" s="190">
        <f t="shared" ref="R82:AO82" si="152">IFERROR(R81/R$11,"")</f>
        <v>-1.7718856850537208E-2</v>
      </c>
      <c r="S82" s="190">
        <f t="shared" si="152"/>
        <v>-2.4637289150890862E-2</v>
      </c>
      <c r="T82" s="190">
        <f t="shared" si="152"/>
        <v>-3.3241146503404463E-2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-2.9359320831419674E-2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-7.9056392147310566E-3</v>
      </c>
      <c r="AY82" s="186">
        <f>IFERROR(AY81/AY$11,"")</f>
        <v>-6.7790280657036694E-3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-32.880160000000004</v>
      </c>
      <c r="AY83" s="178">
        <v>-71.154359999999997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-1.5078193438960161E-4</v>
      </c>
      <c r="AY84" s="186">
        <f>IFERROR(AY83/AY$11,"")</f>
        <v>-8.1398040889198978E-5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-47.547799999999995</v>
      </c>
      <c r="E85" s="176">
        <f t="shared" ref="E85:AB85" si="159">E87+E89+E91+E97+E99</f>
        <v>-30.577909999999999</v>
      </c>
      <c r="F85" s="176">
        <f t="shared" si="159"/>
        <v>-66.191559999999996</v>
      </c>
      <c r="G85" s="176">
        <f t="shared" si="159"/>
        <v>-31.225489999999997</v>
      </c>
      <c r="H85" s="176">
        <f t="shared" si="159"/>
        <v>-38.70044</v>
      </c>
      <c r="I85" s="176">
        <f t="shared" si="159"/>
        <v>-77.524079999999984</v>
      </c>
      <c r="J85" s="176">
        <f t="shared" si="159"/>
        <v>-106.98191000000001</v>
      </c>
      <c r="K85" s="176">
        <f t="shared" si="159"/>
        <v>-48.779369999999993</v>
      </c>
      <c r="L85" s="176">
        <f t="shared" si="159"/>
        <v>-76.237400000000008</v>
      </c>
      <c r="M85" s="176">
        <f t="shared" si="159"/>
        <v>-41.187660000000001</v>
      </c>
      <c r="N85" s="176">
        <f t="shared" si="159"/>
        <v>-102.15736000000001</v>
      </c>
      <c r="O85" s="176">
        <f t="shared" si="159"/>
        <v>-102.60442999999999</v>
      </c>
      <c r="P85" s="176">
        <f t="shared" ca="1" si="159"/>
        <v>-214.2432</v>
      </c>
      <c r="Q85" s="177">
        <f>Q87+Q89+Q91+Q97+Q99+Q93+Q95</f>
        <v>-209.79183999999998</v>
      </c>
      <c r="R85" s="176">
        <f t="shared" ref="R85:T85" si="160">R87+R89+R91+R97+R99+R93+R95</f>
        <v>-123.38315</v>
      </c>
      <c r="S85" s="176">
        <f t="shared" si="160"/>
        <v>-108.78779</v>
      </c>
      <c r="T85" s="176">
        <f t="shared" si="160"/>
        <v>-145.88771999999997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-587.8504999999999</v>
      </c>
      <c r="AD85" s="176">
        <v>-148.71485479166668</v>
      </c>
      <c r="AE85" s="176">
        <v>-148.71485479166668</v>
      </c>
      <c r="AF85" s="176">
        <v>-148.71485479166668</v>
      </c>
      <c r="AG85" s="176">
        <v>-148.71485479166668</v>
      </c>
      <c r="AH85" s="176">
        <v>-148.71485479166668</v>
      </c>
      <c r="AI85" s="176">
        <v>-148.71485479166668</v>
      </c>
      <c r="AJ85" s="176">
        <v>-148.71485479166668</v>
      </c>
      <c r="AK85" s="176">
        <v>-148.71485479166668</v>
      </c>
      <c r="AL85" s="176">
        <v>-148.71485479166668</v>
      </c>
      <c r="AM85" s="176">
        <v>-148.71485479166668</v>
      </c>
      <c r="AN85" s="176">
        <v>-148.71485479166668</v>
      </c>
      <c r="AO85" s="178">
        <v>-148.71485479166668</v>
      </c>
      <c r="AP85" s="5"/>
      <c r="AQ85" s="179">
        <v>-148.71485479166668</v>
      </c>
      <c r="AR85" s="178">
        <f ca="1">SUMIF($AD$4:$AO$4,"&lt;"&amp;MONTH(TODAY()),$AD85:$AO85)</f>
        <v>-743.57427395833338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3.6720714390710922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-1.9010439781736777E-2</v>
      </c>
      <c r="AV85" s="45">
        <f ca="1">IFERROR(($AC85/$AR85)-1,"")</f>
        <v>-0.20942598394287582</v>
      </c>
      <c r="AW85" s="5"/>
      <c r="AX85" s="179">
        <f>+AX87+AX89+AX91+AX97+AX99</f>
        <v>-3363.8759599999994</v>
      </c>
      <c r="AY85" s="178">
        <f>+AY87+AY89+AY91+AY97+AY99</f>
        <v>-12491.48746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-1.4322248445348903E-2</v>
      </c>
      <c r="E86" s="196">
        <f t="shared" si="162"/>
        <v>-6.659141641694578E-3</v>
      </c>
      <c r="F86" s="196">
        <f t="shared" si="162"/>
        <v>-1.3046409003986834E-2</v>
      </c>
      <c r="G86" s="196">
        <f t="shared" si="162"/>
        <v>-9.1572897417872782E-3</v>
      </c>
      <c r="H86" s="196">
        <f t="shared" si="162"/>
        <v>-7.3419545250995224E-3</v>
      </c>
      <c r="I86" s="196">
        <f t="shared" si="162"/>
        <v>-2.8261838466859035E-2</v>
      </c>
      <c r="J86" s="196">
        <f t="shared" si="162"/>
        <v>-1.9898063804719868E-2</v>
      </c>
      <c r="K86" s="196">
        <f t="shared" si="162"/>
        <v>-1.1072179672518466E-2</v>
      </c>
      <c r="L86" s="196">
        <f t="shared" si="162"/>
        <v>-2.0742340408536442E-2</v>
      </c>
      <c r="M86" s="196">
        <f t="shared" si="162"/>
        <v>-7.7831091776677944E-3</v>
      </c>
      <c r="N86" s="196">
        <f t="shared" si="162"/>
        <v>-2.4515593926128662E-2</v>
      </c>
      <c r="O86" s="196">
        <f t="shared" si="162"/>
        <v>-3.0998223851271323E-2</v>
      </c>
      <c r="P86" s="196">
        <f t="shared" ca="1" si="162"/>
        <v>-9.8883091866520511E-3</v>
      </c>
      <c r="Q86" s="197">
        <f t="shared" si="162"/>
        <v>-7.1012065547836761E-2</v>
      </c>
      <c r="R86" s="196">
        <f t="shared" si="162"/>
        <v>-3.1655166664905379E-2</v>
      </c>
      <c r="S86" s="196">
        <f t="shared" si="162"/>
        <v>-2.554834486878977E-2</v>
      </c>
      <c r="T86" s="196">
        <f t="shared" si="162"/>
        <v>-2.5301100417360205E-2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-3.4833076543135721E-2</v>
      </c>
      <c r="AD86" s="185">
        <f t="shared" si="162"/>
        <v>-2.6968436423729539E-2</v>
      </c>
      <c r="AE86" s="185">
        <f t="shared" si="162"/>
        <v>-2.6529614644384393E-2</v>
      </c>
      <c r="AF86" s="185">
        <f t="shared" si="162"/>
        <v>-2.6663976686641951E-2</v>
      </c>
      <c r="AG86" s="185">
        <f t="shared" si="162"/>
        <v>-2.5748603882753233E-2</v>
      </c>
      <c r="AH86" s="185">
        <f t="shared" si="162"/>
        <v>-2.5416712542295335E-2</v>
      </c>
      <c r="AI86" s="185">
        <f t="shared" si="162"/>
        <v>-2.6856317140620263E-2</v>
      </c>
      <c r="AJ86" s="185">
        <f t="shared" si="162"/>
        <v>-2.3939818734974652E-2</v>
      </c>
      <c r="AK86" s="185">
        <f t="shared" si="162"/>
        <v>-2.7349132211936328E-2</v>
      </c>
      <c r="AL86" s="185">
        <f t="shared" si="162"/>
        <v>-2.6123866717245394E-2</v>
      </c>
      <c r="AM86" s="185">
        <f t="shared" si="162"/>
        <v>-2.4740132898528614E-2</v>
      </c>
      <c r="AN86" s="185">
        <f t="shared" si="162"/>
        <v>-2.3707960000677288E-2</v>
      </c>
      <c r="AO86" s="186">
        <f t="shared" si="162"/>
        <v>-2.3142195026316866E-2</v>
      </c>
      <c r="AP86" s="5"/>
      <c r="AQ86" s="146">
        <f>IFERROR(AQ85/AQ$11,"")</f>
        <v>-2.5748603882753233E-2</v>
      </c>
      <c r="AR86" s="147">
        <f ca="1">IFERROR(AR85/AR$11,"")</f>
        <v>-2.6252349783158942E-2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1.6143810675572925E-2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-4.4750346539302807E-4</v>
      </c>
      <c r="AV86" s="45">
        <f ca="1">IF($AR86&lt;&gt;0,IFERROR(($AR86-$AC86),""),"")</f>
        <v>8.5807267599767797E-3</v>
      </c>
      <c r="AW86" s="5"/>
      <c r="AX86" s="146">
        <f>IFERROR(AX85/AX$11,"")</f>
        <v>-1.5426072266542438E-2</v>
      </c>
      <c r="AY86" s="147">
        <f>IFERROR(AY85/AY$11,"")</f>
        <v>-1.4289814524872354E-2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0</v>
      </c>
      <c r="G87" s="176">
        <v>0</v>
      </c>
      <c r="H87" s="176">
        <v>-7.1422400000000001</v>
      </c>
      <c r="I87" s="176">
        <v>-55.625</v>
      </c>
      <c r="J87" s="176">
        <v>-87.591750000000005</v>
      </c>
      <c r="K87" s="176">
        <v>-38.718959999999996</v>
      </c>
      <c r="L87" s="176">
        <v>-40.01294</v>
      </c>
      <c r="M87" s="176">
        <v>-0.97414000000000001</v>
      </c>
      <c r="N87" s="176">
        <v>-48.112079999999999</v>
      </c>
      <c r="O87" s="176">
        <v>-55.719829999999995</v>
      </c>
      <c r="P87" s="176">
        <f ca="1">SUMIF($D$4:$O$4,"&lt;"&amp;MONTH(TODAY()),$D87:$O87)</f>
        <v>-7.1422400000000001</v>
      </c>
      <c r="Q87" s="177">
        <v>-42.133620000000001</v>
      </c>
      <c r="R87" s="176">
        <v>-38.383620000000001</v>
      </c>
      <c r="S87" s="176">
        <v>-39.969830000000002</v>
      </c>
      <c r="T87" s="176">
        <v>-65.863789999999995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-186.35086000000001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-2125.2825999999995</v>
      </c>
      <c r="AY87" s="178">
        <v>-7878.8888900000002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0</v>
      </c>
      <c r="E88" s="185">
        <f t="shared" si="164"/>
        <v>0</v>
      </c>
      <c r="F88" s="185">
        <f t="shared" si="164"/>
        <v>0</v>
      </c>
      <c r="G88" s="185">
        <f t="shared" si="164"/>
        <v>0</v>
      </c>
      <c r="H88" s="185">
        <f t="shared" si="164"/>
        <v>-1.3549717080050463E-3</v>
      </c>
      <c r="I88" s="185">
        <f t="shared" si="164"/>
        <v>-2.027840594456631E-2</v>
      </c>
      <c r="J88" s="185">
        <f t="shared" si="164"/>
        <v>-1.629159761932715E-2</v>
      </c>
      <c r="K88" s="185">
        <f t="shared" si="164"/>
        <v>-8.7886186691844437E-3</v>
      </c>
      <c r="L88" s="185">
        <f t="shared" si="164"/>
        <v>-1.0886546789716648E-2</v>
      </c>
      <c r="M88" s="185">
        <f t="shared" si="164"/>
        <v>-1.8408032829088386E-4</v>
      </c>
      <c r="N88" s="185">
        <f t="shared" si="164"/>
        <v>-1.1545876050647904E-2</v>
      </c>
      <c r="O88" s="185">
        <f t="shared" si="164"/>
        <v>-1.6833734793856206E-2</v>
      </c>
      <c r="P88" s="185">
        <f t="shared" ca="1" si="164"/>
        <v>-3.2964722990168994E-4</v>
      </c>
      <c r="Q88" s="199">
        <f t="shared" si="164"/>
        <v>-1.426173384630997E-2</v>
      </c>
      <c r="R88" s="185">
        <f t="shared" si="164"/>
        <v>-9.8476970988534123E-3</v>
      </c>
      <c r="S88" s="185">
        <f t="shared" si="164"/>
        <v>-9.3867427694495804E-3</v>
      </c>
      <c r="T88" s="185">
        <f t="shared" si="164"/>
        <v>-1.1422663707801624E-2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-1.1042218676788011E-2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-9.746127195018571E-3</v>
      </c>
      <c r="AY88" s="186">
        <f>IFERROR(AY87/AY$11,"")</f>
        <v>-9.0131668674930908E-3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0</v>
      </c>
      <c r="E89" s="176">
        <v>-5.45</v>
      </c>
      <c r="F89" s="176">
        <v>-2.15</v>
      </c>
      <c r="G89" s="176">
        <v>-0.35</v>
      </c>
      <c r="H89" s="176">
        <v>-0.3</v>
      </c>
      <c r="I89" s="176">
        <v>0</v>
      </c>
      <c r="J89" s="176">
        <v>0</v>
      </c>
      <c r="K89" s="176">
        <v>-2.21983</v>
      </c>
      <c r="L89" s="176">
        <v>-30.63467</v>
      </c>
      <c r="M89" s="176">
        <v>-33.998400000000004</v>
      </c>
      <c r="N89" s="176">
        <v>-36.137790000000003</v>
      </c>
      <c r="O89" s="176">
        <v>-40.52478</v>
      </c>
      <c r="P89" s="176">
        <f ca="1">SUMIF($D$4:$O$4,"&lt;"&amp;MONTH(TODAY()),$D89:$O89)</f>
        <v>-8.25</v>
      </c>
      <c r="Q89" s="177">
        <v>-39.708760000000005</v>
      </c>
      <c r="R89" s="176">
        <v>-67.027550000000005</v>
      </c>
      <c r="S89" s="176">
        <v>-50.95026</v>
      </c>
      <c r="T89" s="176">
        <v>-69.769750000000002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-227.45632000000001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-700.88091000000009</v>
      </c>
      <c r="AY89" s="178">
        <v>-2562.5433599999997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0</v>
      </c>
      <c r="E90" s="185">
        <f t="shared" si="166"/>
        <v>-1.186880396575026E-3</v>
      </c>
      <c r="F90" s="185">
        <f t="shared" si="166"/>
        <v>-4.2376670618688686E-4</v>
      </c>
      <c r="G90" s="185">
        <f t="shared" si="166"/>
        <v>-1.0264214939863386E-4</v>
      </c>
      <c r="H90" s="185">
        <f t="shared" si="166"/>
        <v>-5.691372908240466E-5</v>
      </c>
      <c r="I90" s="185">
        <f t="shared" si="166"/>
        <v>0</v>
      </c>
      <c r="J90" s="185">
        <f t="shared" si="166"/>
        <v>0</v>
      </c>
      <c r="K90" s="185">
        <f t="shared" si="166"/>
        <v>-5.0386785648208802E-4</v>
      </c>
      <c r="L90" s="185">
        <f t="shared" si="166"/>
        <v>-8.3349478529327996E-3</v>
      </c>
      <c r="M90" s="185">
        <f t="shared" si="166"/>
        <v>-6.4245761732038371E-3</v>
      </c>
      <c r="N90" s="185">
        <f t="shared" si="166"/>
        <v>-8.6723010953661389E-3</v>
      </c>
      <c r="O90" s="185">
        <f t="shared" si="166"/>
        <v>-1.2243099074411536E-2</v>
      </c>
      <c r="P90" s="185">
        <f t="shared" ca="1" si="166"/>
        <v>-3.8077544953529178E-4</v>
      </c>
      <c r="Q90" s="199">
        <f t="shared" si="166"/>
        <v>-1.3440947312075241E-2</v>
      </c>
      <c r="R90" s="185">
        <f t="shared" si="166"/>
        <v>-1.7196580460056975E-2</v>
      </c>
      <c r="S90" s="185">
        <f t="shared" si="166"/>
        <v>-1.1965449556742579E-2</v>
      </c>
      <c r="T90" s="185">
        <f t="shared" si="166"/>
        <v>-1.2100068812125638E-2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-1.3477922371044974E-2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-3.2141017375385121E-3</v>
      </c>
      <c r="AY90" s="186">
        <f>IFERROR(AY89/AY$11,"")</f>
        <v>-2.9314578783032458E-3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-38.021429999999995</v>
      </c>
      <c r="E91" s="176">
        <f t="shared" ref="E91:O91" si="168">+E93+E95</f>
        <v>-17.528500000000001</v>
      </c>
      <c r="F91" s="176">
        <f t="shared" si="168"/>
        <v>-60.229080000000003</v>
      </c>
      <c r="G91" s="176">
        <f t="shared" si="168"/>
        <v>-23.970799999999997</v>
      </c>
      <c r="H91" s="176">
        <f t="shared" si="168"/>
        <v>-26.305</v>
      </c>
      <c r="I91" s="176">
        <f t="shared" si="168"/>
        <v>-11.858600000000001</v>
      </c>
      <c r="J91" s="176">
        <f t="shared" si="168"/>
        <v>-8.4059799999999996</v>
      </c>
      <c r="K91" s="176">
        <f t="shared" si="168"/>
        <v>-1.89655</v>
      </c>
      <c r="L91" s="176">
        <f t="shared" si="168"/>
        <v>-0.86207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-166.05481</v>
      </c>
      <c r="Q91" s="177">
        <f>+Q93+Q95</f>
        <v>-60.037999999999997</v>
      </c>
      <c r="R91" s="176">
        <f t="shared" ref="R91:AB91" si="169">+R93+R95</f>
        <v>-1.72414</v>
      </c>
      <c r="S91" s="176">
        <f t="shared" si="169"/>
        <v>0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-61.762139999999995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-335.31565000000001</v>
      </c>
      <c r="AY91" s="178">
        <v>-1265.4369100000001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-1.1452735283387288E-2</v>
      </c>
      <c r="E92" s="185">
        <f t="shared" si="171"/>
        <v>-3.8172904644707055E-3</v>
      </c>
      <c r="F92" s="185">
        <f t="shared" si="171"/>
        <v>-1.1871199464310003E-2</v>
      </c>
      <c r="G92" s="185">
        <f t="shared" si="171"/>
        <v>-7.0297555280136349E-3</v>
      </c>
      <c r="H92" s="185">
        <f t="shared" si="171"/>
        <v>-4.9903854783755154E-3</v>
      </c>
      <c r="I92" s="185">
        <f t="shared" si="171"/>
        <v>-4.3231191862334213E-3</v>
      </c>
      <c r="J92" s="185">
        <f t="shared" si="171"/>
        <v>-1.56346737856147E-3</v>
      </c>
      <c r="K92" s="185">
        <f t="shared" si="171"/>
        <v>-4.3048818297396825E-4</v>
      </c>
      <c r="L92" s="185">
        <f t="shared" si="171"/>
        <v>-2.3454825841367897E-4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-7.6641933242724194E-3</v>
      </c>
      <c r="Q92" s="199">
        <f t="shared" si="171"/>
        <v>-2.0322155482124678E-2</v>
      </c>
      <c r="R92" s="185">
        <f t="shared" si="171"/>
        <v>-4.4234515858632199E-4</v>
      </c>
      <c r="S92" s="185">
        <f t="shared" si="171"/>
        <v>0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-3.6597150977805827E-3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-1.5376914935361207E-3</v>
      </c>
      <c r="AY92" s="186">
        <f>IFERROR(AY91/AY$11,"")</f>
        <v>-1.4476145290728724E-3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-22.615539999999999</v>
      </c>
      <c r="E93" s="176">
        <v>-17.528500000000001</v>
      </c>
      <c r="F93" s="176">
        <v>-60.229080000000003</v>
      </c>
      <c r="G93" s="176">
        <v>-15.623799999999999</v>
      </c>
      <c r="H93" s="176">
        <v>-26.305</v>
      </c>
      <c r="I93" s="176">
        <v>0</v>
      </c>
      <c r="J93" s="176">
        <v>-8.4059799999999996</v>
      </c>
      <c r="K93" s="176">
        <v>-1.89655</v>
      </c>
      <c r="L93" s="176">
        <v>-0.86207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-142.30192</v>
      </c>
      <c r="Q93" s="177">
        <v>-60.037999999999997</v>
      </c>
      <c r="R93" s="176">
        <v>-1.72414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-61.762139999999995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-32.5441</v>
      </c>
      <c r="AY93" s="178">
        <v>-196.37734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-6.8122054565242967E-3</v>
      </c>
      <c r="E94" s="185">
        <f t="shared" si="173"/>
        <v>-3.8172904644707055E-3</v>
      </c>
      <c r="F94" s="185">
        <f t="shared" si="173"/>
        <v>-1.1871199464310003E-2</v>
      </c>
      <c r="G94" s="185">
        <f t="shared" si="173"/>
        <v>-4.5818868964982162E-3</v>
      </c>
      <c r="H94" s="185">
        <f t="shared" si="173"/>
        <v>-4.9903854783755154E-3</v>
      </c>
      <c r="I94" s="185">
        <f t="shared" si="173"/>
        <v>0</v>
      </c>
      <c r="J94" s="185">
        <f t="shared" si="173"/>
        <v>-1.56346737856147E-3</v>
      </c>
      <c r="K94" s="185">
        <f t="shared" si="173"/>
        <v>-4.3048818297396825E-4</v>
      </c>
      <c r="L94" s="185">
        <f t="shared" si="173"/>
        <v>-2.3454825841367897E-4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-6.5678881888163784E-3</v>
      </c>
      <c r="Q94" s="199">
        <f t="shared" si="173"/>
        <v>-2.0322155482124678E-2</v>
      </c>
      <c r="R94" s="185">
        <f t="shared" si="173"/>
        <v>-4.4234515858632199E-4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-3.6597150977805827E-3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-1.4924082945364723E-4</v>
      </c>
      <c r="AY94" s="186">
        <f>IFERROR(AY93/AY$11,"")</f>
        <v>-2.2464864768697424E-4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-15.405889999999999</v>
      </c>
      <c r="E95" s="176">
        <v>0</v>
      </c>
      <c r="F95" s="176">
        <v>0</v>
      </c>
      <c r="G95" s="176">
        <v>-8.3469999999999995</v>
      </c>
      <c r="H95" s="176">
        <v>0</v>
      </c>
      <c r="I95" s="176">
        <v>-11.858600000000001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-23.752890000000001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-302.77154999999999</v>
      </c>
      <c r="AY95" s="178">
        <v>-1069.0595699999999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-4.640529826862993E-3</v>
      </c>
      <c r="E96" s="185">
        <f t="shared" si="175"/>
        <v>0</v>
      </c>
      <c r="F96" s="185">
        <f t="shared" si="175"/>
        <v>0</v>
      </c>
      <c r="G96" s="185">
        <f t="shared" si="175"/>
        <v>-2.4478686315154196E-3</v>
      </c>
      <c r="H96" s="185">
        <f t="shared" si="175"/>
        <v>0</v>
      </c>
      <c r="I96" s="185">
        <f t="shared" si="175"/>
        <v>-4.3231191862334213E-3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-1.0963051354560408E-3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-1.3884506640824735E-3</v>
      </c>
      <c r="AY96" s="186">
        <f>IFERROR(AY95/AY$11,"")</f>
        <v>-1.222965881385898E-3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-4.2450000000000001</v>
      </c>
      <c r="E97" s="176">
        <v>-4.1524999999999999</v>
      </c>
      <c r="F97" s="176">
        <v>0</v>
      </c>
      <c r="G97" s="176">
        <v>0</v>
      </c>
      <c r="H97" s="176">
        <v>0</v>
      </c>
      <c r="I97" s="176">
        <v>-4.0225</v>
      </c>
      <c r="J97" s="176">
        <v>-2.1524999999999999</v>
      </c>
      <c r="K97" s="176">
        <v>0</v>
      </c>
      <c r="L97" s="176">
        <v>0</v>
      </c>
      <c r="M97" s="176">
        <v>0</v>
      </c>
      <c r="N97" s="176">
        <v>-10.385</v>
      </c>
      <c r="O97" s="176">
        <v>0</v>
      </c>
      <c r="P97" s="176">
        <f ca="1">SUMIF($D$4:$O$4,"&lt;"&amp;MONTH(TODAY()),$D97:$O97)</f>
        <v>-8.3975000000000009</v>
      </c>
      <c r="Q97" s="177">
        <v>-2</v>
      </c>
      <c r="R97" s="176">
        <v>-4</v>
      </c>
      <c r="S97" s="176">
        <v>-3.1335000000000002</v>
      </c>
      <c r="T97" s="176">
        <v>-2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-11.1335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-151.06329000000002</v>
      </c>
      <c r="AY97" s="178">
        <v>-604.10062000000005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-1.2786699836902253E-3</v>
      </c>
      <c r="E98" s="185">
        <f t="shared" si="177"/>
        <v>-9.0431575170234777E-4</v>
      </c>
      <c r="F98" s="185">
        <f t="shared" si="177"/>
        <v>0</v>
      </c>
      <c r="G98" s="185">
        <f t="shared" si="177"/>
        <v>0</v>
      </c>
      <c r="H98" s="185">
        <f t="shared" si="177"/>
        <v>0</v>
      </c>
      <c r="I98" s="185">
        <f t="shared" si="177"/>
        <v>-1.4664249512272895E-3</v>
      </c>
      <c r="J98" s="185">
        <f t="shared" si="177"/>
        <v>-4.0035350219172109E-4</v>
      </c>
      <c r="K98" s="185">
        <f t="shared" si="177"/>
        <v>0</v>
      </c>
      <c r="L98" s="185">
        <f t="shared" si="177"/>
        <v>0</v>
      </c>
      <c r="M98" s="185">
        <f t="shared" si="177"/>
        <v>0</v>
      </c>
      <c r="N98" s="185">
        <f t="shared" si="177"/>
        <v>-2.4921791530521748E-3</v>
      </c>
      <c r="O98" s="185">
        <f t="shared" si="177"/>
        <v>0</v>
      </c>
      <c r="P98" s="185">
        <f t="shared" ca="1" si="177"/>
        <v>-3.8758325302698336E-4</v>
      </c>
      <c r="Q98" s="199">
        <f t="shared" si="177"/>
        <v>-6.7697643099785734E-4</v>
      </c>
      <c r="R98" s="185">
        <f t="shared" si="177"/>
        <v>-1.0262395364328233E-3</v>
      </c>
      <c r="S98" s="185">
        <f t="shared" si="177"/>
        <v>-7.3588900598452038E-4</v>
      </c>
      <c r="T98" s="185">
        <f t="shared" si="177"/>
        <v>-3.4685716408975627E-4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-6.5971545094033537E-4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-6.9274647938019043E-4</v>
      </c>
      <c r="AY98" s="186">
        <f>IFERROR(AY97/AY$11,"")</f>
        <v>-6.9106948566399111E-4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-5.2813699999999999</v>
      </c>
      <c r="E99" s="176">
        <v>-3.4469099999999999</v>
      </c>
      <c r="F99" s="176">
        <v>-3.8124799999999999</v>
      </c>
      <c r="G99" s="176">
        <v>-6.9046899999999996</v>
      </c>
      <c r="H99" s="176">
        <v>-4.9531999999999998</v>
      </c>
      <c r="I99" s="176">
        <v>-6.0179799999999997</v>
      </c>
      <c r="J99" s="176">
        <v>-8.8316800000000004</v>
      </c>
      <c r="K99" s="176">
        <v>-5.9440299999999997</v>
      </c>
      <c r="L99" s="176">
        <v>-4.7277200000000006</v>
      </c>
      <c r="M99" s="176">
        <v>-6.2151199999999998</v>
      </c>
      <c r="N99" s="176">
        <v>-7.5224900000000003</v>
      </c>
      <c r="O99" s="176">
        <v>-6.3598200000000018</v>
      </c>
      <c r="P99" s="176">
        <f ca="1">SUMIF($D$4:$O$4,"&lt;"&amp;MONTH(TODAY()),$D99:$O99)</f>
        <v>-24.398649999999996</v>
      </c>
      <c r="Q99" s="177">
        <v>-5.8734599999999997</v>
      </c>
      <c r="R99" s="176">
        <v>-10.523699999999998</v>
      </c>
      <c r="S99" s="176">
        <v>-14.734200000000001</v>
      </c>
      <c r="T99" s="176">
        <v>-8.2541799999999981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-39.385539999999999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-51.333509999999997</v>
      </c>
      <c r="AY99" s="178">
        <v>-180.51767999999998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-1.5908431782713887E-3</v>
      </c>
      <c r="E100" s="185">
        <f t="shared" si="179"/>
        <v>-7.5065502894649952E-4</v>
      </c>
      <c r="F100" s="185">
        <f t="shared" si="179"/>
        <v>-7.5144283348994531E-4</v>
      </c>
      <c r="G100" s="185">
        <f t="shared" si="179"/>
        <v>-2.0248920643750092E-3</v>
      </c>
      <c r="H100" s="185">
        <f t="shared" si="179"/>
        <v>-9.3968360963655583E-4</v>
      </c>
      <c r="I100" s="185">
        <f t="shared" si="179"/>
        <v>-2.1938883848320206E-3</v>
      </c>
      <c r="J100" s="185">
        <f t="shared" si="179"/>
        <v>-1.6426453046395261E-3</v>
      </c>
      <c r="K100" s="185">
        <f t="shared" si="179"/>
        <v>-1.3492049638779661E-3</v>
      </c>
      <c r="L100" s="185">
        <f t="shared" si="179"/>
        <v>-1.2862975074733123E-3</v>
      </c>
      <c r="M100" s="185">
        <f t="shared" si="179"/>
        <v>-1.1744526761730738E-3</v>
      </c>
      <c r="N100" s="185">
        <f t="shared" si="179"/>
        <v>-1.8052376270624416E-3</v>
      </c>
      <c r="O100" s="185">
        <f t="shared" si="179"/>
        <v>-1.9213899830035843E-3</v>
      </c>
      <c r="P100" s="185">
        <f t="shared" ca="1" si="179"/>
        <v>-1.1261099299156661E-3</v>
      </c>
      <c r="Q100" s="199">
        <f t="shared" si="179"/>
        <v>-1.9880969942043373E-3</v>
      </c>
      <c r="R100" s="185">
        <f t="shared" si="179"/>
        <v>-2.6999592523895251E-3</v>
      </c>
      <c r="S100" s="185">
        <f t="shared" si="179"/>
        <v>-3.4602635366130911E-3</v>
      </c>
      <c r="T100" s="185">
        <f t="shared" si="179"/>
        <v>-1.4315107333431919E-3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-2.3337898488012408E-3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-2.3540536106904459E-4</v>
      </c>
      <c r="AY100" s="186">
        <f>IFERROR(AY99/AY$11,"")</f>
        <v>-2.0650576433915415E-4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-60.410220000000002</v>
      </c>
      <c r="E101" s="176">
        <f t="shared" si="181"/>
        <v>-67.787860000000009</v>
      </c>
      <c r="F101" s="176">
        <f t="shared" si="181"/>
        <v>-74.059059999999988</v>
      </c>
      <c r="G101" s="176">
        <f t="shared" si="181"/>
        <v>-84.723649999999992</v>
      </c>
      <c r="H101" s="176">
        <f t="shared" si="181"/>
        <v>-94.102649999999997</v>
      </c>
      <c r="I101" s="176">
        <f t="shared" si="181"/>
        <v>-119.89467</v>
      </c>
      <c r="J101" s="176">
        <f t="shared" si="181"/>
        <v>-101.04987</v>
      </c>
      <c r="K101" s="176">
        <f t="shared" si="181"/>
        <v>-91.863690000000005</v>
      </c>
      <c r="L101" s="176">
        <f t="shared" si="181"/>
        <v>-198.10783000000001</v>
      </c>
      <c r="M101" s="176">
        <f t="shared" si="181"/>
        <v>-109.59994999999999</v>
      </c>
      <c r="N101" s="176">
        <f t="shared" si="181"/>
        <v>-114.24048999999998</v>
      </c>
      <c r="O101" s="176">
        <f t="shared" si="181"/>
        <v>-117.48865999999998</v>
      </c>
      <c r="P101" s="176">
        <f t="shared" ca="1" si="181"/>
        <v>-381.08343999999994</v>
      </c>
      <c r="Q101" s="177">
        <f t="shared" si="181"/>
        <v>-115.21443000000002</v>
      </c>
      <c r="R101" s="176">
        <f t="shared" si="181"/>
        <v>-95.597680000000011</v>
      </c>
      <c r="S101" s="176">
        <f t="shared" si="181"/>
        <v>-29.332979999999999</v>
      </c>
      <c r="T101" s="176">
        <f t="shared" si="181"/>
        <v>-128.40467999999998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-368.54976999999997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-271.06414067830275</v>
      </c>
      <c r="AR101" s="178">
        <f t="shared" ca="1" si="183"/>
        <v>-1355.3207033915137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0.51557068185801724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-0.72807191015546935</v>
      </c>
      <c r="AW101" s="5"/>
      <c r="AX101" s="179">
        <f>+AX103+AX105+AX107+AX109+AX111+AX113</f>
        <v>-3092.6100000000006</v>
      </c>
      <c r="AY101" s="178">
        <f>+AY103+AY105+AY107+AY109+AY111+AY113</f>
        <v>-10796.56971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-1.8196639581183258E-2</v>
      </c>
      <c r="E102" s="196">
        <f t="shared" si="186"/>
        <v>-1.4762583882527037E-2</v>
      </c>
      <c r="F102" s="196">
        <f t="shared" si="186"/>
        <v>-1.4597099497440475E-2</v>
      </c>
      <c r="G102" s="196">
        <f t="shared" si="186"/>
        <v>-2.48463358311359E-2</v>
      </c>
      <c r="H102" s="196">
        <f t="shared" si="186"/>
        <v>-1.7852442426787823E-2</v>
      </c>
      <c r="I102" s="196">
        <f t="shared" si="186"/>
        <v>-4.3708274855727029E-2</v>
      </c>
      <c r="J102" s="196">
        <f t="shared" si="186"/>
        <v>-1.8794736051344081E-2</v>
      </c>
      <c r="K102" s="196">
        <f t="shared" si="186"/>
        <v>-2.0851669077737948E-2</v>
      </c>
      <c r="L102" s="196">
        <f t="shared" si="186"/>
        <v>-5.3900317264970576E-2</v>
      </c>
      <c r="M102" s="196">
        <f t="shared" si="186"/>
        <v>-2.0710775429265253E-2</v>
      </c>
      <c r="N102" s="196">
        <f t="shared" si="186"/>
        <v>-2.7415288166823822E-2</v>
      </c>
      <c r="O102" s="196">
        <f t="shared" si="186"/>
        <v>-3.549495653029705E-2</v>
      </c>
      <c r="P102" s="196">
        <f t="shared" ca="1" si="186"/>
        <v>-1.7588753718358226E-2</v>
      </c>
      <c r="Q102" s="197">
        <f t="shared" si="186"/>
        <v>-3.8998726810426237E-2</v>
      </c>
      <c r="R102" s="196">
        <f t="shared" si="186"/>
        <v>-2.4526529701813349E-2</v>
      </c>
      <c r="S102" s="196">
        <f t="shared" si="186"/>
        <v>-6.8887242683146055E-3</v>
      </c>
      <c r="T102" s="196">
        <f t="shared" si="186"/>
        <v>-2.2269041580326322E-2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-2.1838413590470819E-2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-4.6932252967748694E-2</v>
      </c>
      <c r="AR102" s="147">
        <f ca="1">IFERROR(AR101/AR$11,"")</f>
        <v>-4.785043595494913E-2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-2.5772942508095788E-3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2.2269041580326322E-2</v>
      </c>
      <c r="AV102" s="45">
        <f ca="1">IF($AR102&lt;&gt;0,IFERROR(($AR102-$AC102),""),"")</f>
        <v>-2.6012022364478311E-2</v>
      </c>
      <c r="AW102" s="5"/>
      <c r="AX102" s="146">
        <f>IFERROR(AX101/AX$11,"")</f>
        <v>-1.4182100029702589E-2</v>
      </c>
      <c r="AY102" s="147">
        <f>IFERROR(AY101/AY$11,"")</f>
        <v>-1.2350889287988357E-2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-53.245260000000002</v>
      </c>
      <c r="E103" s="176">
        <v>-58.387080000000005</v>
      </c>
      <c r="F103" s="176">
        <v>-65.669509999999988</v>
      </c>
      <c r="G103" s="176">
        <v>-74.977929999999986</v>
      </c>
      <c r="H103" s="176">
        <v>-82.621759999999995</v>
      </c>
      <c r="I103" s="176">
        <v>-108.40769</v>
      </c>
      <c r="J103" s="176">
        <v>-91.473129999999998</v>
      </c>
      <c r="K103" s="176">
        <v>-80.813839999999999</v>
      </c>
      <c r="L103" s="176">
        <v>-175.00373999999999</v>
      </c>
      <c r="M103" s="176">
        <v>-84.085979999999992</v>
      </c>
      <c r="N103" s="176">
        <v>-76.879589999999993</v>
      </c>
      <c r="O103" s="176">
        <v>-78.600309999999993</v>
      </c>
      <c r="P103" s="176">
        <f ca="1">SUMIF($D$4:$O$4,"&lt;"&amp;MONTH(TODAY()),$D103:$O103)</f>
        <v>-334.90153999999995</v>
      </c>
      <c r="Q103" s="177">
        <v>-65.291070000000005</v>
      </c>
      <c r="R103" s="176">
        <v>-60.580040000000004</v>
      </c>
      <c r="S103" s="176">
        <v>14.088039999999999</v>
      </c>
      <c r="T103" s="176">
        <v>-83.370190000000008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-195.15326000000002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-1763.8291800000002</v>
      </c>
      <c r="AY103" s="178">
        <v>-6000.7467800000004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-1.6038425379453901E-2</v>
      </c>
      <c r="E104" s="185">
        <f t="shared" ref="E104:P104" si="188">IFERROR(E103/E$11,"")</f>
        <v>-1.2715317553258308E-2</v>
      </c>
      <c r="F104" s="185">
        <f t="shared" si="188"/>
        <v>-1.2943512534700849E-2</v>
      </c>
      <c r="G104" s="185">
        <f t="shared" si="188"/>
        <v>-2.1988273979029457E-2</v>
      </c>
      <c r="H104" s="185">
        <f t="shared" si="188"/>
        <v>-1.5674374883171527E-2</v>
      </c>
      <c r="I104" s="185">
        <f t="shared" si="188"/>
        <v>-3.9520631826205875E-2</v>
      </c>
      <c r="J104" s="185">
        <f t="shared" si="188"/>
        <v>-1.7013513566521993E-2</v>
      </c>
      <c r="K104" s="185">
        <f t="shared" si="188"/>
        <v>-1.8343520150140517E-2</v>
      </c>
      <c r="L104" s="185">
        <f t="shared" si="188"/>
        <v>-4.7614256885032867E-2</v>
      </c>
      <c r="M104" s="185">
        <f t="shared" si="188"/>
        <v>-1.5889476669740173E-2</v>
      </c>
      <c r="N104" s="185">
        <f t="shared" si="188"/>
        <v>-1.8449466682060513E-2</v>
      </c>
      <c r="O104" s="185">
        <f t="shared" si="188"/>
        <v>-2.3746245694842998E-2</v>
      </c>
      <c r="P104" s="185">
        <f t="shared" ca="1" si="188"/>
        <v>-1.5457246599219572E-2</v>
      </c>
      <c r="Q104" s="199">
        <f>IFERROR(Q103/Q$11,"")</f>
        <v>-2.2100257772315637E-2</v>
      </c>
      <c r="R104" s="185">
        <f t="shared" ref="R104:AO104" si="189">IFERROR(R103/R$11,"")</f>
        <v>-1.5542408041670475E-2</v>
      </c>
      <c r="S104" s="185">
        <f t="shared" si="189"/>
        <v>3.3085156380629208E-3</v>
      </c>
      <c r="T104" s="185">
        <f t="shared" si="189"/>
        <v>-1.4458773836512081E-2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-1.1563804816398843E-2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-8.0885730389762336E-3</v>
      </c>
      <c r="AY104" s="186">
        <f>IFERROR(AY103/AY$11,"")</f>
        <v>-6.8646395212348084E-3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I105" s="176">
        <v>0</v>
      </c>
      <c r="J105" s="176">
        <v>0</v>
      </c>
      <c r="K105" s="176">
        <v>0</v>
      </c>
      <c r="L105" s="176">
        <v>-7.282</v>
      </c>
      <c r="M105" s="176">
        <v>-0.80947000000000002</v>
      </c>
      <c r="N105" s="176">
        <v>-11.839119999999999</v>
      </c>
      <c r="O105" s="176">
        <v>-13.625</v>
      </c>
      <c r="P105" s="176">
        <f ca="1">SUMIF($D$4:$O$4,"&lt;"&amp;MONTH(TODAY()),$D105:$O105)</f>
        <v>0</v>
      </c>
      <c r="Q105" s="177">
        <v>-9.4759799999999998</v>
      </c>
      <c r="R105" s="176">
        <v>-10.93098</v>
      </c>
      <c r="S105" s="176">
        <v>-14.81598</v>
      </c>
      <c r="T105" s="176">
        <v>-12.788360000000001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-48.011299999999991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-270.04545000000002</v>
      </c>
      <c r="AY105" s="178">
        <v>-1065.39993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0</v>
      </c>
      <c r="E106" s="185">
        <f t="shared" ref="E106:P106" si="192">IFERROR(E105/E$11,"")</f>
        <v>0</v>
      </c>
      <c r="F106" s="185">
        <f t="shared" si="192"/>
        <v>0</v>
      </c>
      <c r="G106" s="185">
        <f t="shared" si="192"/>
        <v>0</v>
      </c>
      <c r="H106" s="185">
        <f t="shared" si="192"/>
        <v>0</v>
      </c>
      <c r="I106" s="185">
        <f t="shared" si="192"/>
        <v>0</v>
      </c>
      <c r="J106" s="185">
        <f t="shared" si="192"/>
        <v>0</v>
      </c>
      <c r="K106" s="185">
        <f t="shared" si="192"/>
        <v>0</v>
      </c>
      <c r="L106" s="185">
        <f t="shared" si="192"/>
        <v>-1.9812549071054671E-3</v>
      </c>
      <c r="M106" s="185">
        <f t="shared" si="192"/>
        <v>-1.5296312988032703E-4</v>
      </c>
      <c r="N106" s="185">
        <f t="shared" si="192"/>
        <v>-2.8411370298009691E-3</v>
      </c>
      <c r="O106" s="185">
        <f t="shared" si="192"/>
        <v>-4.1163018007465352E-3</v>
      </c>
      <c r="P106" s="185">
        <f t="shared" ca="1" si="192"/>
        <v>0</v>
      </c>
      <c r="Q106" s="199">
        <f>IFERROR(Q105/Q$11,"")</f>
        <v>-3.207507560303538E-3</v>
      </c>
      <c r="R106" s="185">
        <f t="shared" ref="R106:AO106" si="193">IFERROR(R105/R$11,"")</f>
        <v>-2.804450961989116E-3</v>
      </c>
      <c r="S106" s="185">
        <f t="shared" si="193"/>
        <v>-3.4794692180904847E-3</v>
      </c>
      <c r="T106" s="185">
        <f t="shared" si="193"/>
        <v>-2.2178671414794381E-3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-2.844909186664725E-3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-1.2383752184937798E-3</v>
      </c>
      <c r="AY106" s="186">
        <f>IFERROR(AY105/AY$11,"")</f>
        <v>-1.2187793842217082E-3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-13.44933</v>
      </c>
      <c r="M107" s="176">
        <v>-12.535360000000001</v>
      </c>
      <c r="N107" s="176">
        <v>-12.729659999999999</v>
      </c>
      <c r="O107" s="176">
        <v>-12.53576</v>
      </c>
      <c r="P107" s="176">
        <f ca="1">SUMIF($D$4:$O$4,"&lt;"&amp;MONTH(TODAY()),$D107:$O107)</f>
        <v>0</v>
      </c>
      <c r="Q107" s="177">
        <v>-13.038470000000002</v>
      </c>
      <c r="R107" s="176">
        <v>-13.036809999999999</v>
      </c>
      <c r="S107" s="176">
        <v>-12.97551</v>
      </c>
      <c r="T107" s="176">
        <v>-13.01131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-52.062100000000001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-83.149420000000006</v>
      </c>
      <c r="AY107" s="178">
        <v>-343.36081999999999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-3.6592352457814853E-3</v>
      </c>
      <c r="M108" s="185">
        <f t="shared" si="196"/>
        <v>-2.3687695649951897E-3</v>
      </c>
      <c r="N108" s="185">
        <f t="shared" si="196"/>
        <v>-3.0548476916169615E-3</v>
      </c>
      <c r="O108" s="185">
        <f t="shared" si="196"/>
        <v>-3.787227263245973E-3</v>
      </c>
      <c r="P108" s="185">
        <f t="shared" ca="1" si="196"/>
        <v>0</v>
      </c>
      <c r="Q108" s="199">
        <f>IFERROR(Q107/Q$11,"")</f>
        <v>-4.4133684431363167E-3</v>
      </c>
      <c r="R108" s="185">
        <f t="shared" ref="R108:AO108" si="197">IFERROR(R107/R$11,"")</f>
        <v>-3.3447224627406987E-3</v>
      </c>
      <c r="S108" s="185">
        <f t="shared" si="197"/>
        <v>-3.0472427496544452E-3</v>
      </c>
      <c r="T108" s="185">
        <f t="shared" si="197"/>
        <v>-2.2565330438463435E-3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-3.0849393073517613E-3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-3.8130685467994768E-4</v>
      </c>
      <c r="AY108" s="186">
        <f>IFERROR(AY107/AY$11,"")</f>
        <v>-3.9279248757362014E-4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-295.02870999999993</v>
      </c>
      <c r="AY109" s="178">
        <v>-1188.7067900000002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-1.3529435256479528E-3</v>
      </c>
      <c r="AY110" s="186">
        <f>IFERROR(AY109/AY$11,"")</f>
        <v>-1.3598380183264735E-3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-7.1649599999999998</v>
      </c>
      <c r="E111" s="176">
        <v>-9.400780000000001</v>
      </c>
      <c r="F111" s="176">
        <v>-8.3895499999999998</v>
      </c>
      <c r="G111" s="176">
        <v>-9.7457199999999986</v>
      </c>
      <c r="H111" s="176">
        <v>-11.480889999999999</v>
      </c>
      <c r="I111" s="176">
        <v>-11.486979999999999</v>
      </c>
      <c r="J111" s="176">
        <v>-9.5767399999999991</v>
      </c>
      <c r="K111" s="176">
        <v>-11.049850000000001</v>
      </c>
      <c r="L111" s="176">
        <v>-2.3727600000000004</v>
      </c>
      <c r="M111" s="176">
        <v>-12.169139999999999</v>
      </c>
      <c r="N111" s="176">
        <v>-12.792120000000001</v>
      </c>
      <c r="O111" s="176">
        <v>-12.727589999999999</v>
      </c>
      <c r="P111" s="176">
        <f ca="1">SUMIF($D$4:$O$4,"&lt;"&amp;MONTH(TODAY()),$D111:$O111)</f>
        <v>-46.181899999999999</v>
      </c>
      <c r="Q111" s="177">
        <v>-27.408909999999999</v>
      </c>
      <c r="R111" s="176">
        <v>-11.049850000000001</v>
      </c>
      <c r="S111" s="176">
        <v>-15.629530000000001</v>
      </c>
      <c r="T111" s="176">
        <v>-19.234819999999999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-73.32311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-680.55723999999987</v>
      </c>
      <c r="AY111" s="178">
        <v>-2198.3553899999993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-2.1582142017293562E-3</v>
      </c>
      <c r="E112" s="185">
        <f t="shared" ref="E112:P112" si="204">IFERROR(E111/E$11,"")</f>
        <v>-2.0472663292687293E-3</v>
      </c>
      <c r="F112" s="185">
        <f t="shared" si="204"/>
        <v>-1.6535869627396264E-3</v>
      </c>
      <c r="G112" s="185">
        <f t="shared" si="204"/>
        <v>-2.8580618521064395E-3</v>
      </c>
      <c r="H112" s="185">
        <f t="shared" si="204"/>
        <v>-2.1780675436162958E-3</v>
      </c>
      <c r="I112" s="185">
        <f t="shared" si="204"/>
        <v>-4.1876430295211559E-3</v>
      </c>
      <c r="J112" s="185">
        <f t="shared" si="204"/>
        <v>-1.7812224848220875E-3</v>
      </c>
      <c r="K112" s="185">
        <f t="shared" si="204"/>
        <v>-2.508148927597429E-3</v>
      </c>
      <c r="L112" s="185">
        <f t="shared" si="204"/>
        <v>-6.4557022705075107E-4</v>
      </c>
      <c r="M112" s="185">
        <f t="shared" si="204"/>
        <v>-2.2995660646495638E-3</v>
      </c>
      <c r="N112" s="185">
        <f t="shared" si="204"/>
        <v>-3.0698367633453815E-3</v>
      </c>
      <c r="O112" s="185">
        <f t="shared" si="204"/>
        <v>-3.8451817714615479E-3</v>
      </c>
      <c r="P112" s="185">
        <f t="shared" ca="1" si="204"/>
        <v>-2.1315071191386533E-3</v>
      </c>
      <c r="Q112" s="199">
        <f>IFERROR(Q111/Q$11,"")</f>
        <v>-9.2775930346707409E-3</v>
      </c>
      <c r="R112" s="185">
        <f t="shared" ref="R112:AO112" si="205">IFERROR(R111/R$11,"")</f>
        <v>-2.8349482354130587E-3</v>
      </c>
      <c r="S112" s="185">
        <f t="shared" si="205"/>
        <v>-3.6705279386325964E-3</v>
      </c>
      <c r="T112" s="185">
        <f t="shared" si="205"/>
        <v>-3.3358675584884631E-3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-4.3447602800554914E-3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-3.1209013919046725E-3</v>
      </c>
      <c r="AY112" s="186">
        <f>IFERROR(AY111/AY$11,"")</f>
        <v>-2.5148398766317473E-3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-271.06414067830275</v>
      </c>
      <c r="AE113" s="176">
        <v>-271.06414067830275</v>
      </c>
      <c r="AF113" s="176">
        <v>-271.06414067830275</v>
      </c>
      <c r="AG113" s="176">
        <v>-271.06414067830275</v>
      </c>
      <c r="AH113" s="176">
        <v>-271.06414067830275</v>
      </c>
      <c r="AI113" s="176">
        <v>-271.06414067830275</v>
      </c>
      <c r="AJ113" s="176">
        <v>-271.06414067830275</v>
      </c>
      <c r="AK113" s="176">
        <v>-271.06414067830275</v>
      </c>
      <c r="AL113" s="176">
        <v>-271.06414067830275</v>
      </c>
      <c r="AM113" s="176">
        <v>-271.06414067830275</v>
      </c>
      <c r="AN113" s="176">
        <v>-271.06414067830275</v>
      </c>
      <c r="AO113" s="178">
        <v>-271.06414067830275</v>
      </c>
      <c r="AP113" s="5"/>
      <c r="AQ113" s="179">
        <v>-271.06414067830275</v>
      </c>
      <c r="AR113" s="178">
        <f ca="1">SUMIF($AD$4:$AO$4,"&lt;"&amp;MONTH(TODAY()),$AD113:$AO113)</f>
        <v>-1355.3207033915137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-4.9155654657878314E-2</v>
      </c>
      <c r="AE114" s="185">
        <f t="shared" si="209"/>
        <v>-4.8355809553663608E-2</v>
      </c>
      <c r="AF114" s="185">
        <f t="shared" si="209"/>
        <v>-4.8600712670943638E-2</v>
      </c>
      <c r="AG114" s="185">
        <f t="shared" si="209"/>
        <v>-4.6932252967748694E-2</v>
      </c>
      <c r="AH114" s="185">
        <f t="shared" si="209"/>
        <v>-4.6327311106857796E-2</v>
      </c>
      <c r="AI114" s="185">
        <f t="shared" si="209"/>
        <v>-4.8951293653242578E-2</v>
      </c>
      <c r="AJ114" s="185">
        <f t="shared" si="209"/>
        <v>-4.3635361124353962E-2</v>
      </c>
      <c r="AK114" s="185">
        <f t="shared" si="209"/>
        <v>-4.9849552902506832E-2</v>
      </c>
      <c r="AL114" s="185">
        <f t="shared" si="209"/>
        <v>-4.7616248510108067E-2</v>
      </c>
      <c r="AM114" s="185">
        <f t="shared" si="209"/>
        <v>-4.5094102225371302E-2</v>
      </c>
      <c r="AN114" s="185">
        <f t="shared" si="209"/>
        <v>-4.3212749754029743E-2</v>
      </c>
      <c r="AO114" s="186">
        <f t="shared" si="209"/>
        <v>-4.2181523943967063E-2</v>
      </c>
      <c r="AP114" s="5"/>
      <c r="AQ114" s="193">
        <f t="shared" ref="AQ114" si="211">IFERROR(AQ113/AQ$11,"")</f>
        <v>-4.6932252967748694E-2</v>
      </c>
      <c r="AR114" s="186">
        <f ca="1">IFERROR(AR113/AR$11,"")</f>
        <v>-4.785043595494913E-2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-24.979209999999998</v>
      </c>
      <c r="E115" s="176">
        <v>-26.129939999999998</v>
      </c>
      <c r="F115" s="176">
        <v>-24.654340000000001</v>
      </c>
      <c r="G115" s="176">
        <v>-18.978060000000003</v>
      </c>
      <c r="H115" s="176">
        <v>-31.305229999999998</v>
      </c>
      <c r="I115" s="176">
        <v>-12.0023</v>
      </c>
      <c r="J115" s="176">
        <v>-18.978060000000003</v>
      </c>
      <c r="K115" s="176">
        <v>-18.653189999999999</v>
      </c>
      <c r="L115" s="176">
        <v>-7.6254999999999997</v>
      </c>
      <c r="M115" s="176">
        <v>-18.653190000000002</v>
      </c>
      <c r="N115" s="176">
        <v>-12.002300000000002</v>
      </c>
      <c r="O115" s="176">
        <v>-13.626650000000001</v>
      </c>
      <c r="P115" s="176">
        <f ca="1">SUMIF($D$4:$O$4,"&lt;"&amp;MONTH(TODAY()),$D115:$O115)</f>
        <v>-126.04678</v>
      </c>
      <c r="Q115" s="177">
        <v>-12.6027</v>
      </c>
      <c r="R115" s="176">
        <v>-39.172539999999991</v>
      </c>
      <c r="S115" s="176">
        <v>-19.586269999999999</v>
      </c>
      <c r="T115" s="176">
        <v>-27.593169999999997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-98.954679999999982</v>
      </c>
      <c r="AD115" s="176">
        <v>-34.956938824753152</v>
      </c>
      <c r="AE115" s="176">
        <v>-34.956938824753152</v>
      </c>
      <c r="AF115" s="176">
        <v>-34.956938824753152</v>
      </c>
      <c r="AG115" s="176">
        <v>-34.956938824753152</v>
      </c>
      <c r="AH115" s="176">
        <v>-34.956938824753152</v>
      </c>
      <c r="AI115" s="176">
        <v>-34.956938824753152</v>
      </c>
      <c r="AJ115" s="176">
        <v>-34.956938824753152</v>
      </c>
      <c r="AK115" s="176">
        <v>-34.956938824753152</v>
      </c>
      <c r="AL115" s="176">
        <v>-34.956938824753152</v>
      </c>
      <c r="AM115" s="176">
        <v>-34.956938824753152</v>
      </c>
      <c r="AN115" s="176">
        <v>-34.956938824753152</v>
      </c>
      <c r="AO115" s="178">
        <v>-34.956938824753152</v>
      </c>
      <c r="AP115" s="5"/>
      <c r="AQ115" s="179">
        <v>-34.956938824753152</v>
      </c>
      <c r="AR115" s="178">
        <f ca="1">SUMIF($AD$4:$AO$4,"&lt;"&amp;MONTH(TODAY()),$AD115:$AO115)</f>
        <v>-174.78469412376575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0.45395103609114917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-0.21065256490762396</v>
      </c>
      <c r="AV115" s="45">
        <f ca="1">IFERROR(($AC115/$AR115)-1,"")</f>
        <v>-0.43384813815602308</v>
      </c>
      <c r="AW115" s="5"/>
      <c r="AX115" s="179">
        <v>-1554.8500900000001</v>
      </c>
      <c r="AY115" s="178">
        <v>-5606.6334700000007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-7.52418516920959E-3</v>
      </c>
      <c r="E116" s="196">
        <f t="shared" si="212"/>
        <v>-5.6904795504002991E-3</v>
      </c>
      <c r="F116" s="196">
        <f t="shared" si="212"/>
        <v>-4.8593899790751686E-3</v>
      </c>
      <c r="G116" s="196">
        <f t="shared" si="212"/>
        <v>-5.5655681994749642E-3</v>
      </c>
      <c r="H116" s="196">
        <f t="shared" si="212"/>
        <v>-5.9389912636078892E-3</v>
      </c>
      <c r="I116" s="196">
        <f t="shared" si="212"/>
        <v>-4.3755058277477428E-3</v>
      </c>
      <c r="J116" s="196">
        <f t="shared" si="212"/>
        <v>-3.5298177866688115E-3</v>
      </c>
      <c r="K116" s="196">
        <f t="shared" si="212"/>
        <v>-4.2339921804161211E-3</v>
      </c>
      <c r="L116" s="196">
        <f t="shared" si="212"/>
        <v>-2.0747128940033976E-3</v>
      </c>
      <c r="M116" s="196">
        <f t="shared" si="212"/>
        <v>-3.5248376402490732E-3</v>
      </c>
      <c r="N116" s="196">
        <f t="shared" si="212"/>
        <v>-2.8802967596223516E-3</v>
      </c>
      <c r="O116" s="196">
        <f t="shared" si="212"/>
        <v>-4.1168002886710292E-3</v>
      </c>
      <c r="P116" s="196">
        <f t="shared" ca="1" si="212"/>
        <v>-5.8176387050880027E-3</v>
      </c>
      <c r="Q116" s="197">
        <f t="shared" si="212"/>
        <v>-4.2658654334683486E-3</v>
      </c>
      <c r="R116" s="196">
        <f t="shared" si="212"/>
        <v>-1.0050102322624056E-2</v>
      </c>
      <c r="S116" s="196">
        <f t="shared" si="212"/>
        <v>-4.5997513200077963E-3</v>
      </c>
      <c r="T116" s="196">
        <f t="shared" si="212"/>
        <v>-4.7854443472232699E-3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-5.8635587496166141E-3</v>
      </c>
      <c r="AD116" s="185">
        <f t="shared" si="212"/>
        <v>-6.3392052097567915E-3</v>
      </c>
      <c r="AE116" s="185">
        <f t="shared" si="212"/>
        <v>-6.2360556883654878E-3</v>
      </c>
      <c r="AF116" s="185">
        <f t="shared" si="212"/>
        <v>-6.267638852657624E-3</v>
      </c>
      <c r="AG116" s="185">
        <f t="shared" si="212"/>
        <v>-6.0524711671415586E-3</v>
      </c>
      <c r="AH116" s="185">
        <f t="shared" si="212"/>
        <v>-5.9744567327321306E-3</v>
      </c>
      <c r="AI116" s="185">
        <f t="shared" si="212"/>
        <v>-6.3128504321778023E-3</v>
      </c>
      <c r="AJ116" s="185">
        <f t="shared" si="212"/>
        <v>-5.6272978255369433E-3</v>
      </c>
      <c r="AK116" s="185">
        <f t="shared" si="212"/>
        <v>-6.4286916258772852E-3</v>
      </c>
      <c r="AL116" s="185">
        <f t="shared" si="212"/>
        <v>-6.1406805122464769E-3</v>
      </c>
      <c r="AM116" s="185">
        <f t="shared" si="212"/>
        <v>-5.8154198076693373E-3</v>
      </c>
      <c r="AN116" s="185">
        <f t="shared" si="212"/>
        <v>-5.5727970723864137E-3</v>
      </c>
      <c r="AO116" s="186">
        <f t="shared" si="212"/>
        <v>-5.4398082621857696E-3</v>
      </c>
      <c r="AP116" s="5"/>
      <c r="AQ116" s="146">
        <f>IFERROR(AQ115/AQ$11,"")</f>
        <v>-6.0524711671415586E-3</v>
      </c>
      <c r="AR116" s="147">
        <f ca="1">IFERROR(AR115/AR$11,"")</f>
        <v>-6.1708817633686231E-3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-7.8012385225169432E-4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-1.2670268199182887E-3</v>
      </c>
      <c r="AV116" s="45">
        <f ca="1">IF($AR116&lt;&gt;0,IFERROR(($AR116-$AC116),""),"")</f>
        <v>-3.0732301375200905E-4</v>
      </c>
      <c r="AW116" s="5"/>
      <c r="AX116" s="146">
        <f>IFERROR(AX115/AX$11,"")</f>
        <v>-7.1302361136942813E-3</v>
      </c>
      <c r="AY116" s="147">
        <f>IFERROR(AY115/AY$11,"")</f>
        <v>-6.4137880017726481E-3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172.78039999999999</v>
      </c>
      <c r="E117" s="176">
        <f t="shared" ref="E117:AB117" si="214">+E119+E121+E123</f>
        <v>837.19856000000004</v>
      </c>
      <c r="F117" s="176">
        <f t="shared" si="214"/>
        <v>837.5909200000001</v>
      </c>
      <c r="G117" s="176">
        <f t="shared" si="214"/>
        <v>837.47815000000003</v>
      </c>
      <c r="H117" s="176">
        <f t="shared" si="214"/>
        <v>837.29461000000003</v>
      </c>
      <c r="I117" s="176">
        <f t="shared" si="214"/>
        <v>832.92898000000002</v>
      </c>
      <c r="J117" s="176">
        <f t="shared" si="214"/>
        <v>1006.7688499999999</v>
      </c>
      <c r="K117" s="176">
        <f t="shared" si="214"/>
        <v>828.37229000000002</v>
      </c>
      <c r="L117" s="176">
        <f t="shared" si="214"/>
        <v>-686.80736999999999</v>
      </c>
      <c r="M117" s="176">
        <f t="shared" si="214"/>
        <v>-13.941270000000014</v>
      </c>
      <c r="N117" s="176">
        <f t="shared" si="214"/>
        <v>4.4000000006053596E-4</v>
      </c>
      <c r="O117" s="176">
        <f t="shared" si="214"/>
        <v>475.94797999999997</v>
      </c>
      <c r="P117" s="176">
        <f t="shared" ca="1" si="214"/>
        <v>3522.3426399999998</v>
      </c>
      <c r="Q117" s="177">
        <f t="shared" si="214"/>
        <v>-29.954530000000027</v>
      </c>
      <c r="R117" s="176">
        <f t="shared" si="214"/>
        <v>0</v>
      </c>
      <c r="S117" s="176">
        <f t="shared" si="214"/>
        <v>0</v>
      </c>
      <c r="T117" s="176">
        <f t="shared" si="214"/>
        <v>-30.206959999999963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-60.161489999999986</v>
      </c>
      <c r="AD117" s="176">
        <v>-271.06414067830275</v>
      </c>
      <c r="AE117" s="176">
        <v>-271.06414067830275</v>
      </c>
      <c r="AF117" s="176">
        <v>-271.06414067830275</v>
      </c>
      <c r="AG117" s="176">
        <v>-271.06414067830275</v>
      </c>
      <c r="AH117" s="176">
        <v>-271.06414067830275</v>
      </c>
      <c r="AI117" s="176">
        <v>-271.06414067830275</v>
      </c>
      <c r="AJ117" s="176">
        <v>-271.06414067830275</v>
      </c>
      <c r="AK117" s="176">
        <v>-271.06414067830275</v>
      </c>
      <c r="AL117" s="176">
        <v>-271.06414067830275</v>
      </c>
      <c r="AM117" s="176">
        <v>-271.06414067830275</v>
      </c>
      <c r="AN117" s="176">
        <v>-271.06414067830275</v>
      </c>
      <c r="AO117" s="178">
        <v>-271.06414067830275</v>
      </c>
      <c r="AP117" s="5"/>
      <c r="AQ117" s="179">
        <v>-271.06414067830275</v>
      </c>
      <c r="AR117" s="178">
        <f ca="1">SUMIF($AD$4:$AO$4,"&lt;"&amp;MONTH(TODAY()),$AD117:$AO117)</f>
        <v>-1355.3207033915137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-1.0360689529631311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-0.88856157836144989</v>
      </c>
      <c r="AV117" s="45">
        <f ca="1">IFERROR(($AC117/$AR117)-1,"")</f>
        <v>-0.95561088246534298</v>
      </c>
      <c r="AW117" s="5"/>
      <c r="AX117" s="179">
        <f>+AX119+AX121+AX123</f>
        <v>-254.95847999999992</v>
      </c>
      <c r="AY117" s="178">
        <f>+AY119+AY121+AY123</f>
        <v>-3459.0675200000023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5.2044549175498375E-2</v>
      </c>
      <c r="E118" s="201">
        <f t="shared" si="216"/>
        <v>0.18232193741373223</v>
      </c>
      <c r="F118" s="201">
        <f t="shared" si="216"/>
        <v>0.16508983502346247</v>
      </c>
      <c r="G118" s="202">
        <f t="shared" si="216"/>
        <v>0.24560159254397571</v>
      </c>
      <c r="H118" s="202">
        <f t="shared" si="216"/>
        <v>0.15884519531899224</v>
      </c>
      <c r="I118" s="202">
        <f t="shared" si="216"/>
        <v>0.3036489344617268</v>
      </c>
      <c r="J118" s="202">
        <f t="shared" si="216"/>
        <v>0.18725362833683232</v>
      </c>
      <c r="K118" s="202">
        <f t="shared" si="216"/>
        <v>0.18802798868898005</v>
      </c>
      <c r="L118" s="202">
        <f t="shared" si="216"/>
        <v>-0.18686356386277125</v>
      </c>
      <c r="M118" s="202">
        <f t="shared" si="216"/>
        <v>-2.6344401814850562E-3</v>
      </c>
      <c r="N118" s="202">
        <f t="shared" si="216"/>
        <v>1.0559064299410914E-7</v>
      </c>
      <c r="O118" s="202">
        <f t="shared" si="216"/>
        <v>0.14379049740445327</v>
      </c>
      <c r="P118" s="202">
        <f t="shared" ca="1" si="216"/>
        <v>0.16257231541373651</v>
      </c>
      <c r="Q118" s="203">
        <f t="shared" si="216"/>
        <v>-1.0139255405809133E-2</v>
      </c>
      <c r="R118" s="202">
        <f t="shared" si="216"/>
        <v>0</v>
      </c>
      <c r="S118" s="202">
        <f t="shared" si="216"/>
        <v>0</v>
      </c>
      <c r="T118" s="202">
        <f t="shared" si="216"/>
        <v>-5.2387502406863462E-3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-3.5648685951940062E-3</v>
      </c>
      <c r="AD118" s="204">
        <f t="shared" si="216"/>
        <v>-4.9155654657878314E-2</v>
      </c>
      <c r="AE118" s="204">
        <f t="shared" si="216"/>
        <v>-4.8355809553663608E-2</v>
      </c>
      <c r="AF118" s="204">
        <f t="shared" si="216"/>
        <v>-4.8600712670943638E-2</v>
      </c>
      <c r="AG118" s="204">
        <f t="shared" si="216"/>
        <v>-4.6932252967748694E-2</v>
      </c>
      <c r="AH118" s="204">
        <f t="shared" si="216"/>
        <v>-4.6327311106857796E-2</v>
      </c>
      <c r="AI118" s="204">
        <f t="shared" si="216"/>
        <v>-4.8951293653242578E-2</v>
      </c>
      <c r="AJ118" s="204">
        <f t="shared" si="216"/>
        <v>-4.3635361124353962E-2</v>
      </c>
      <c r="AK118" s="204">
        <f t="shared" si="216"/>
        <v>-4.9849552902506832E-2</v>
      </c>
      <c r="AL118" s="204">
        <f t="shared" si="216"/>
        <v>-4.7616248510108067E-2</v>
      </c>
      <c r="AM118" s="204">
        <f t="shared" si="216"/>
        <v>-4.5094102225371302E-2</v>
      </c>
      <c r="AN118" s="204">
        <f t="shared" si="216"/>
        <v>-4.3212749754029743E-2</v>
      </c>
      <c r="AO118" s="205">
        <f t="shared" si="216"/>
        <v>-4.2181523943967063E-2</v>
      </c>
      <c r="AP118" s="56"/>
      <c r="AQ118" s="206">
        <f>IFERROR(AQ117/AQ$11,"")</f>
        <v>-4.6932252967748694E-2</v>
      </c>
      <c r="AR118" s="205">
        <f ca="1">IFERROR(AR117/AR$11,"")</f>
        <v>-4.785043595494913E-2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0.25084034278466205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-4.1693502727062348E-2</v>
      </c>
      <c r="AV118" s="45">
        <f ca="1">IF($AR118&lt;&gt;0,IFERROR(($AR118-$AC118),""),"")</f>
        <v>-4.4285567359755126E-2</v>
      </c>
      <c r="AW118" s="5"/>
      <c r="AX118" s="206">
        <f>IFERROR(AX117/AX$11,"")</f>
        <v>-1.1691893471148724E-3</v>
      </c>
      <c r="AY118" s="205">
        <f>IFERROR(AY117/AY$11,"")</f>
        <v>-3.9570494265068271E-3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172.78039999999999</v>
      </c>
      <c r="E119" s="156">
        <v>837.19856000000004</v>
      </c>
      <c r="F119" s="156">
        <v>837.5909200000001</v>
      </c>
      <c r="G119" s="156">
        <v>837.47815000000003</v>
      </c>
      <c r="H119" s="156">
        <v>837.29461000000003</v>
      </c>
      <c r="I119" s="156">
        <v>832.92898000000002</v>
      </c>
      <c r="J119" s="156">
        <v>1019.67599</v>
      </c>
      <c r="K119" s="156">
        <v>836.38229000000001</v>
      </c>
      <c r="L119" s="156">
        <v>-659.79137000000003</v>
      </c>
      <c r="M119" s="156">
        <v>1.0999999998603017E-4</v>
      </c>
      <c r="N119" s="156">
        <v>4.4000000006053596E-4</v>
      </c>
      <c r="O119" s="156">
        <v>475.94797999999997</v>
      </c>
      <c r="P119" s="156">
        <f ca="1">SUMIF($D$4:$O$4,"&lt;"&amp;MONTH(TODAY()),$D119:$O119)</f>
        <v>3522.3426399999998</v>
      </c>
      <c r="Q119" s="157">
        <v>-29.954530000000027</v>
      </c>
      <c r="R119" s="156">
        <v>0</v>
      </c>
      <c r="S119" s="156">
        <v>0</v>
      </c>
      <c r="T119" s="156">
        <v>-29.414959999999962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-59.369489999999985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-208.17847999999992</v>
      </c>
      <c r="AY119" s="129">
        <v>-3384.9075200000025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5.2044549175498375E-2</v>
      </c>
      <c r="E120" s="154">
        <f t="shared" ref="E120:P120" si="218">IFERROR(E119/E$11,"")</f>
        <v>0.18232193741373223</v>
      </c>
      <c r="F120" s="154">
        <f t="shared" si="218"/>
        <v>0.16508983502346247</v>
      </c>
      <c r="G120" s="154">
        <f t="shared" si="218"/>
        <v>0.24560159254397571</v>
      </c>
      <c r="H120" s="154">
        <f t="shared" si="218"/>
        <v>0.15884519531899224</v>
      </c>
      <c r="I120" s="154">
        <f t="shared" si="218"/>
        <v>0.3036489344617268</v>
      </c>
      <c r="J120" s="154">
        <f t="shared" si="218"/>
        <v>0.18965428743196766</v>
      </c>
      <c r="K120" s="154">
        <f t="shared" si="218"/>
        <v>0.18984613761498859</v>
      </c>
      <c r="L120" s="154">
        <f t="shared" si="218"/>
        <v>-0.1795131680140537</v>
      </c>
      <c r="M120" s="154">
        <f t="shared" si="218"/>
        <v>2.0786371681098869E-8</v>
      </c>
      <c r="N120" s="154">
        <f t="shared" si="218"/>
        <v>1.0559064299410914E-7</v>
      </c>
      <c r="O120" s="154">
        <f t="shared" si="218"/>
        <v>0.14379049740445327</v>
      </c>
      <c r="P120" s="154">
        <f t="shared" ca="1" si="218"/>
        <v>0.16257231541373651</v>
      </c>
      <c r="Q120" s="172">
        <f>IFERROR(Q119/Q$11,"")</f>
        <v>-1.0139255405809133E-2</v>
      </c>
      <c r="R120" s="154">
        <f t="shared" ref="R120:AO120" si="219">IFERROR(R119/R$11,"")</f>
        <v>0</v>
      </c>
      <c r="S120" s="154">
        <f t="shared" si="219"/>
        <v>0</v>
      </c>
      <c r="T120" s="154">
        <f t="shared" si="219"/>
        <v>-5.101394803706802E-3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-3.5179386417072546E-3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-9.5466548559030662E-4</v>
      </c>
      <c r="AY120" s="155">
        <f>IFERROR(AY119/AY$11,"")</f>
        <v>-3.8722130410436878E-3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-12.90714</v>
      </c>
      <c r="K123" s="156">
        <v>-8.01</v>
      </c>
      <c r="L123" s="156">
        <v>-27.016000000000005</v>
      </c>
      <c r="M123" s="156">
        <v>-13.941379999999999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-0.79200000000000004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-0.79200000000000004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-46.78</v>
      </c>
      <c r="AY123" s="159">
        <v>-74.16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-2.4006590951353552E-3</v>
      </c>
      <c r="K124" s="211">
        <f t="shared" si="226"/>
        <v>-1.8181489260085343E-3</v>
      </c>
      <c r="L124" s="211">
        <f t="shared" si="226"/>
        <v>-7.3503958487175659E-3</v>
      </c>
      <c r="M124" s="211">
        <f t="shared" si="226"/>
        <v>-2.6344609678567374E-3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-1.3735543697954351E-4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-4.6929953486751303E-5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-2.1452386152456568E-4</v>
      </c>
      <c r="AY124" s="214">
        <f>IFERROR(AY123/AY$11,"")</f>
        <v>-8.4836385463139528E-5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-2887.85961</v>
      </c>
      <c r="E125" s="217">
        <f t="shared" ref="E125:AB125" si="230">E23+E49+E73+E85+E101+E115+E117</f>
        <v>-2490.9576500000003</v>
      </c>
      <c r="F125" s="217">
        <f t="shared" si="230"/>
        <v>-2550.5386900000008</v>
      </c>
      <c r="G125" s="217">
        <f t="shared" si="230"/>
        <v>-2375.2269799999999</v>
      </c>
      <c r="H125" s="217">
        <f t="shared" si="230"/>
        <v>-2373.0538799999999</v>
      </c>
      <c r="I125" s="217">
        <f t="shared" si="230"/>
        <v>-2369.0309800000005</v>
      </c>
      <c r="J125" s="217">
        <f t="shared" si="230"/>
        <v>-2627.8323599999999</v>
      </c>
      <c r="K125" s="217">
        <f t="shared" si="230"/>
        <v>-2722.11535</v>
      </c>
      <c r="L125" s="217">
        <f t="shared" si="230"/>
        <v>-3178.55476</v>
      </c>
      <c r="M125" s="217">
        <f t="shared" si="230"/>
        <v>-4131.3979100000006</v>
      </c>
      <c r="N125" s="217">
        <f t="shared" si="230"/>
        <v>-3947.2591400000001</v>
      </c>
      <c r="O125" s="217">
        <f t="shared" si="230"/>
        <v>-2479.1596300000006</v>
      </c>
      <c r="P125" s="217">
        <f t="shared" ca="1" si="230"/>
        <v>-12677.63681</v>
      </c>
      <c r="Q125" s="218">
        <f t="shared" si="230"/>
        <v>-3298.7452500000004</v>
      </c>
      <c r="R125" s="217">
        <f t="shared" si="230"/>
        <v>-3404.1060199999997</v>
      </c>
      <c r="S125" s="217">
        <f t="shared" si="230"/>
        <v>-3152.7050299999996</v>
      </c>
      <c r="T125" s="217">
        <f>T23+T49+T73+T85+T101+T115+T117</f>
        <v>-4117.63526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-13973.191560000001</v>
      </c>
      <c r="AD125" s="71">
        <v>-4204.3961967530504</v>
      </c>
      <c r="AE125" s="71">
        <v>-4240.8813191446243</v>
      </c>
      <c r="AF125" s="71">
        <v>-4229.5824474645142</v>
      </c>
      <c r="AG125" s="71">
        <v>-4308.8935050157643</v>
      </c>
      <c r="AH125" s="71">
        <v>-4339.0608576984296</v>
      </c>
      <c r="AI125" s="71">
        <v>-4213.6047717725196</v>
      </c>
      <c r="AJ125" s="71">
        <v>-4483.4462899235641</v>
      </c>
      <c r="AK125" s="71">
        <v>-4173.6923283221031</v>
      </c>
      <c r="AL125" s="71">
        <v>-4275.7072113538134</v>
      </c>
      <c r="AM125" s="71">
        <v>-4403.0655574086195</v>
      </c>
      <c r="AN125" s="71">
        <v>-4507.7472123952657</v>
      </c>
      <c r="AO125" s="71">
        <v>-4569.0883272850579</v>
      </c>
      <c r="AP125" s="5"/>
      <c r="AQ125" s="220">
        <v>-4308.8935050157643</v>
      </c>
      <c r="AR125" s="221">
        <f ca="1">SUMIF($AD$4:$AO$4,"&lt;"&amp;MONTH(TODAY()),$AD125:$AO125)</f>
        <v>-21322.814326076383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0.7335754833839081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-4.438685820225774E-2</v>
      </c>
      <c r="AV125" s="45">
        <f ca="1">IFERROR(($AC125/$AR125)-1,"")</f>
        <v>-0.34468352318241036</v>
      </c>
      <c r="AW125" s="5"/>
      <c r="AX125" s="220">
        <f>+AX23+AX49+AX73+AX85+AX101+AX115+AX117</f>
        <v>-154456.72480999999</v>
      </c>
      <c r="AY125" s="221">
        <f>+AY23+AY49+AY73+AY85+AY101+AY115+AY117</f>
        <v>-590638.58834000002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-0.86987500598783518</v>
      </c>
      <c r="E126" s="47">
        <f t="shared" ref="E126:P126" si="232">IFERROR(E125/E$11,"")</f>
        <v>-0.54247134008873299</v>
      </c>
      <c r="F126" s="47">
        <f t="shared" si="232"/>
        <v>-0.50271319984349661</v>
      </c>
      <c r="G126" s="48">
        <f t="shared" si="232"/>
        <v>-0.69656686439093118</v>
      </c>
      <c r="H126" s="48">
        <f t="shared" si="232"/>
        <v>-0.45019781874756404</v>
      </c>
      <c r="I126" s="48">
        <f t="shared" si="232"/>
        <v>-0.86364353991359566</v>
      </c>
      <c r="J126" s="48">
        <f t="shared" si="232"/>
        <v>-0.48876278211323376</v>
      </c>
      <c r="K126" s="48">
        <f t="shared" si="232"/>
        <v>-0.61787903871084215</v>
      </c>
      <c r="L126" s="48">
        <f t="shared" si="232"/>
        <v>-0.86480736277855552</v>
      </c>
      <c r="M126" s="48">
        <f t="shared" si="232"/>
        <v>-0.78069793209710259</v>
      </c>
      <c r="N126" s="48">
        <f t="shared" si="232"/>
        <v>-0.94725825136279795</v>
      </c>
      <c r="O126" s="48">
        <f t="shared" si="232"/>
        <v>-0.74898856875648556</v>
      </c>
      <c r="P126" s="48">
        <f t="shared" ca="1" si="232"/>
        <v>-0.5851312551967166</v>
      </c>
      <c r="Q126" s="49">
        <f>IFERROR(Q125/Q$11,"")</f>
        <v>-1.1165863930580675</v>
      </c>
      <c r="R126" s="48">
        <f t="shared" ref="R126:AO126" si="233">IFERROR(R125/R$11,"")</f>
        <v>-0.87335704598324571</v>
      </c>
      <c r="S126" s="48">
        <f t="shared" si="233"/>
        <v>-0.74039922472924757</v>
      </c>
      <c r="T126" s="48">
        <f t="shared" si="233"/>
        <v>-0.71411564451979315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-0.82798135097508319</v>
      </c>
      <c r="AD126" s="223">
        <f t="shared" si="233"/>
        <v>-0.76243890827951477</v>
      </c>
      <c r="AE126" s="223">
        <f t="shared" si="233"/>
        <v>-0.75654141818642262</v>
      </c>
      <c r="AF126" s="223">
        <f t="shared" si="233"/>
        <v>-0.75834715994856594</v>
      </c>
      <c r="AG126" s="223">
        <f t="shared" si="233"/>
        <v>-0.74604512231844733</v>
      </c>
      <c r="AH126" s="223">
        <f t="shared" si="233"/>
        <v>-0.74158471040531382</v>
      </c>
      <c r="AI126" s="223">
        <f t="shared" si="233"/>
        <v>-0.76093209528046923</v>
      </c>
      <c r="AJ126" s="223">
        <f t="shared" si="233"/>
        <v>-0.7217361818974064</v>
      </c>
      <c r="AK126" s="223">
        <f t="shared" si="233"/>
        <v>-0.76755522142783172</v>
      </c>
      <c r="AL126" s="223">
        <f t="shared" si="233"/>
        <v>-0.75108841996886422</v>
      </c>
      <c r="AM126" s="223">
        <f t="shared" si="233"/>
        <v>-0.73249190340686332</v>
      </c>
      <c r="AN126" s="223">
        <f t="shared" si="233"/>
        <v>-0.71862014560915266</v>
      </c>
      <c r="AO126" s="223">
        <f t="shared" si="233"/>
        <v>-0.71101661841802666</v>
      </c>
      <c r="AP126" s="5"/>
      <c r="AQ126" s="52">
        <f t="shared" ref="AQ126" si="235">IFERROR(AQ125/AQ$11,"")</f>
        <v>-0.74604512231844733</v>
      </c>
      <c r="AR126" s="224">
        <f ca="1">IFERROR(AR125/AR$11,"")</f>
        <v>-0.75281515196809645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1.7548780128861963E-2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-3.1929477798654182E-2</v>
      </c>
      <c r="AV126" s="45">
        <f ca="1">IF($AR126&lt;&gt;0,IFERROR(($AR126-$AC126),""),"")</f>
        <v>7.5166199006986734E-2</v>
      </c>
      <c r="AW126" s="5"/>
      <c r="AX126" s="54">
        <f>IFERROR(AX125/AX$11,"")</f>
        <v>-0.7083081027079603</v>
      </c>
      <c r="AY126" s="55">
        <f>IFERROR(AY125/AY$11,"")</f>
        <v>-0.67566940331468217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431.99622000000045</v>
      </c>
      <c r="E127" s="40">
        <f t="shared" si="236"/>
        <v>2100.9119399999981</v>
      </c>
      <c r="F127" s="40">
        <f t="shared" si="236"/>
        <v>2523.0075999999995</v>
      </c>
      <c r="G127" s="40">
        <f t="shared" si="236"/>
        <v>1034.6782300000004</v>
      </c>
      <c r="H127" s="40">
        <f t="shared" si="236"/>
        <v>2898.0820100000005</v>
      </c>
      <c r="I127" s="40">
        <f t="shared" si="236"/>
        <v>374.0347299999994</v>
      </c>
      <c r="J127" s="40">
        <f t="shared" si="236"/>
        <v>2748.6661299999992</v>
      </c>
      <c r="K127" s="40">
        <f t="shared" si="236"/>
        <v>1683.4643499999993</v>
      </c>
      <c r="L127" s="40">
        <f t="shared" si="236"/>
        <v>496.8935500000016</v>
      </c>
      <c r="M127" s="40">
        <f t="shared" si="236"/>
        <v>1160.5309400000024</v>
      </c>
      <c r="N127" s="40">
        <f t="shared" si="236"/>
        <v>219.77675999999701</v>
      </c>
      <c r="O127" s="40">
        <f t="shared" si="236"/>
        <v>830.85034000000314</v>
      </c>
      <c r="P127" s="40">
        <f ca="1">SUMIF($D$4:$O$4,"&lt;"&amp;MONTH(TODAY()),$D127:$O127)</f>
        <v>8988.6759999999995</v>
      </c>
      <c r="Q127" s="41">
        <f t="shared" ref="Q127:AB127" si="237">Q11+Q125</f>
        <v>-344.4326500000011</v>
      </c>
      <c r="R127" s="40">
        <f t="shared" si="237"/>
        <v>493.619470000001</v>
      </c>
      <c r="S127" s="40">
        <f t="shared" si="237"/>
        <v>1105.4099500000061</v>
      </c>
      <c r="T127" s="40">
        <f>T11+T125</f>
        <v>1648.4269900000018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2903.0237600000078</v>
      </c>
      <c r="AD127" s="40">
        <v>1310.0078441431588</v>
      </c>
      <c r="AE127" s="40">
        <v>1364.7355277305196</v>
      </c>
      <c r="AF127" s="40">
        <v>1347.7872202103554</v>
      </c>
      <c r="AG127" s="40">
        <v>1466.7538065372291</v>
      </c>
      <c r="AH127" s="40">
        <v>1512.004835561228</v>
      </c>
      <c r="AI127" s="40">
        <v>1323.8207066723635</v>
      </c>
      <c r="AJ127" s="40">
        <v>1728.5829838989284</v>
      </c>
      <c r="AK127" s="40">
        <v>1263.9520414967383</v>
      </c>
      <c r="AL127" s="40">
        <v>1416.9743660443037</v>
      </c>
      <c r="AM127" s="40">
        <v>1608.0118851265133</v>
      </c>
      <c r="AN127" s="40">
        <v>1765.0343676064804</v>
      </c>
      <c r="AO127" s="40">
        <v>1857.0460399411695</v>
      </c>
      <c r="AP127" s="5"/>
      <c r="AQ127" s="43">
        <v>1466.7538065372291</v>
      </c>
      <c r="AR127" s="44">
        <f ca="1">SUMIF($AD$4:$AO$4,"&lt;"&amp;MONTH(TODAY()),$AD127:$AO127)</f>
        <v>7001.2892341824909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0.59317838358307884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0.12386072062882447</v>
      </c>
      <c r="AV127" s="45">
        <f ca="1">IFERROR(($AC127/$AR127)-1,"")</f>
        <v>-0.58535868710772077</v>
      </c>
      <c r="AW127" s="5"/>
      <c r="AX127" s="43">
        <v>75231.416570000001</v>
      </c>
      <c r="AY127" s="44">
        <v>332008.3051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0.13012499401216479</v>
      </c>
      <c r="E128" s="47">
        <f t="shared" ref="E128:P128" si="239">IFERROR(E127/E$11,"")</f>
        <v>0.45752865991126695</v>
      </c>
      <c r="F128" s="47">
        <f t="shared" si="239"/>
        <v>0.49728680015650339</v>
      </c>
      <c r="G128" s="48">
        <f t="shared" si="239"/>
        <v>0.30343313560906882</v>
      </c>
      <c r="H128" s="48">
        <f t="shared" si="239"/>
        <v>0.54980218125243596</v>
      </c>
      <c r="I128" s="48">
        <f t="shared" si="239"/>
        <v>0.13635646008640434</v>
      </c>
      <c r="J128" s="48">
        <f t="shared" si="239"/>
        <v>0.51123721788676624</v>
      </c>
      <c r="K128" s="48">
        <f t="shared" si="239"/>
        <v>0.38212096128915785</v>
      </c>
      <c r="L128" s="48">
        <f t="shared" si="239"/>
        <v>0.13519263722144453</v>
      </c>
      <c r="M128" s="48">
        <f t="shared" si="239"/>
        <v>0.21930206790289739</v>
      </c>
      <c r="N128" s="48">
        <f t="shared" si="239"/>
        <v>5.2741748637202088E-2</v>
      </c>
      <c r="O128" s="48">
        <f t="shared" si="239"/>
        <v>0.25101143124351444</v>
      </c>
      <c r="P128" s="48">
        <f t="shared" ca="1" si="239"/>
        <v>0.4148687448032834</v>
      </c>
      <c r="Q128" s="49">
        <f>IFERROR(Q127/Q$11,"")</f>
        <v>-0.11658639305806745</v>
      </c>
      <c r="R128" s="48">
        <f t="shared" ref="R128:AO128" si="240">IFERROR(R127/R$11,"")</f>
        <v>0.12664295401675424</v>
      </c>
      <c r="S128" s="48">
        <f t="shared" si="240"/>
        <v>0.25960077527075248</v>
      </c>
      <c r="T128" s="48">
        <f t="shared" si="240"/>
        <v>0.28588435548020685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0.17201864902491695</v>
      </c>
      <c r="AD128" s="107">
        <f t="shared" si="240"/>
        <v>0.23756109172048523</v>
      </c>
      <c r="AE128" s="107">
        <f t="shared" si="240"/>
        <v>0.24345858181357732</v>
      </c>
      <c r="AF128" s="107">
        <f t="shared" si="240"/>
        <v>0.24165284005143409</v>
      </c>
      <c r="AG128" s="107">
        <f t="shared" si="240"/>
        <v>0.25395487768155273</v>
      </c>
      <c r="AH128" s="107">
        <f t="shared" si="240"/>
        <v>0.25841528959468624</v>
      </c>
      <c r="AI128" s="107">
        <f t="shared" si="240"/>
        <v>0.23906790471953079</v>
      </c>
      <c r="AJ128" s="107">
        <f t="shared" si="240"/>
        <v>0.27826381810259354</v>
      </c>
      <c r="AK128" s="107">
        <f t="shared" si="240"/>
        <v>0.2324447785721683</v>
      </c>
      <c r="AL128" s="107">
        <f t="shared" si="240"/>
        <v>0.24891158003113578</v>
      </c>
      <c r="AM128" s="107">
        <f t="shared" si="240"/>
        <v>0.26750809659313668</v>
      </c>
      <c r="AN128" s="107">
        <f t="shared" si="240"/>
        <v>0.28137985439084728</v>
      </c>
      <c r="AO128" s="107">
        <f t="shared" si="240"/>
        <v>0.28898338158197334</v>
      </c>
      <c r="AP128" s="119"/>
      <c r="AQ128" s="52">
        <f t="shared" ref="AQ128" si="242">IFERROR(AQ127/AQ$11,"")</f>
        <v>0.25395487768155273</v>
      </c>
      <c r="AR128" s="224">
        <f ca="1">IFERROR(AR127/AR$11,"")</f>
        <v>0.24718484803190369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1.7548780128861963E-2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-3.1929477798654127E-2</v>
      </c>
      <c r="AV128" s="45">
        <f ca="1">IF($AR128&lt;&gt;0,IFERROR(($AR128-$AC128),""),"")</f>
        <v>7.5166199006986734E-2</v>
      </c>
      <c r="AW128" s="121"/>
      <c r="AX128" s="52">
        <f>IFERROR(AX127/AX$11,"")</f>
        <v>0.34499645127318501</v>
      </c>
      <c r="AY128" s="224">
        <f>IFERROR(AY127/AY$11,"")</f>
        <v>0.37980561688817738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-134.87748999999997</v>
      </c>
      <c r="E129" s="229">
        <f t="shared" ref="E129:AB129" si="243">E131+E133+E147+E155+E157+E159+E161+E163</f>
        <v>-85.334029999999998</v>
      </c>
      <c r="F129" s="229">
        <f t="shared" si="243"/>
        <v>-169.71857</v>
      </c>
      <c r="G129" s="229">
        <f t="shared" si="243"/>
        <v>-175.00115999999997</v>
      </c>
      <c r="H129" s="229">
        <f t="shared" si="243"/>
        <v>-244.19969999999998</v>
      </c>
      <c r="I129" s="229">
        <f t="shared" si="243"/>
        <v>-213.93098000000001</v>
      </c>
      <c r="J129" s="229">
        <f t="shared" si="243"/>
        <v>-559.06840999999997</v>
      </c>
      <c r="K129" s="229">
        <f t="shared" si="243"/>
        <v>-473.65581999999995</v>
      </c>
      <c r="L129" s="229">
        <f t="shared" si="243"/>
        <v>-99.432739999999995</v>
      </c>
      <c r="M129" s="229">
        <f t="shared" si="243"/>
        <v>-130.89515</v>
      </c>
      <c r="N129" s="229">
        <f t="shared" si="243"/>
        <v>-73.201930000000004</v>
      </c>
      <c r="O129" s="229">
        <f t="shared" si="243"/>
        <v>-498.92444</v>
      </c>
      <c r="P129" s="229">
        <f t="shared" ca="1" si="243"/>
        <v>-809.13094999999998</v>
      </c>
      <c r="Q129" s="230">
        <f t="shared" si="243"/>
        <v>-160.84650999999999</v>
      </c>
      <c r="R129" s="229">
        <f t="shared" si="243"/>
        <v>-158.43849000000003</v>
      </c>
      <c r="S129" s="229">
        <f t="shared" si="243"/>
        <v>-155.63644000000002</v>
      </c>
      <c r="T129" s="229">
        <f t="shared" si="243"/>
        <v>-297.03100999999998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-771.95245</v>
      </c>
      <c r="AD129" s="232">
        <v>-463.09123846015405</v>
      </c>
      <c r="AE129" s="232">
        <v>-463.51509052015865</v>
      </c>
      <c r="AF129" s="232">
        <v>-463.38383016735122</v>
      </c>
      <c r="AG129" s="232">
        <v>-464.30519627278625</v>
      </c>
      <c r="AH129" s="232">
        <v>-464.6556540413585</v>
      </c>
      <c r="AI129" s="232">
        <v>-463.19821558496176</v>
      </c>
      <c r="AJ129" s="232">
        <v>-466.33299699300017</v>
      </c>
      <c r="AK129" s="232">
        <v>-462.73454792353198</v>
      </c>
      <c r="AL129" s="232">
        <v>-463.91966710334634</v>
      </c>
      <c r="AM129" s="232">
        <v>-465.39920434471202</v>
      </c>
      <c r="AN129" s="232">
        <v>-466.61530373543343</v>
      </c>
      <c r="AO129" s="233">
        <v>-467.32791085320554</v>
      </c>
      <c r="AP129" s="121"/>
      <c r="AQ129" s="234">
        <v>-464.30519627278625</v>
      </c>
      <c r="AR129" s="235">
        <f ca="1">SUMIF($AD$4:$AO$4,"&lt;"&amp;MONTH(TODAY()),$AD129:$AO129)</f>
        <v>-2318.9510094618086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0.69730880641019777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-0.36026774547341089</v>
      </c>
      <c r="AV129" s="45">
        <f ca="1">IFERROR(($AC129/$AR129)-1,"")</f>
        <v>-0.66711135903679231</v>
      </c>
      <c r="AW129" s="121"/>
      <c r="AX129" s="236">
        <f>+AX173+AX175+AX131+AX133+AX161+AX163</f>
        <v>-896.97028999999975</v>
      </c>
      <c r="AY129" s="237">
        <f>+AY173+AY175+AY131+AY133+AY161+AY163</f>
        <v>-3249.8845599999995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-4.0627514237568545E-2</v>
      </c>
      <c r="E130" s="241">
        <f t="shared" ref="E130:P130" si="245">IFERROR(E129/E$11,"")</f>
        <v>-1.8583722452797276E-2</v>
      </c>
      <c r="F130" s="241">
        <f t="shared" si="245"/>
        <v>-3.3451664831464459E-2</v>
      </c>
      <c r="G130" s="242">
        <f t="shared" si="245"/>
        <v>-5.1321414884726357E-2</v>
      </c>
      <c r="H130" s="242">
        <f t="shared" si="245"/>
        <v>-4.6327718559348308E-2</v>
      </c>
      <c r="I130" s="242">
        <f t="shared" si="245"/>
        <v>-7.7989739443755438E-2</v>
      </c>
      <c r="J130" s="242">
        <f t="shared" si="245"/>
        <v>-0.10398373793647249</v>
      </c>
      <c r="K130" s="242">
        <f t="shared" si="245"/>
        <v>-0.10751271166425613</v>
      </c>
      <c r="L130" s="242">
        <f t="shared" si="245"/>
        <v>-2.7053227691834946E-2</v>
      </c>
      <c r="M130" s="242">
        <f t="shared" si="245"/>
        <v>-2.4734865813624822E-2</v>
      </c>
      <c r="N130" s="242">
        <f t="shared" si="245"/>
        <v>-1.7566906491014406E-2</v>
      </c>
      <c r="O130" s="242">
        <f t="shared" si="245"/>
        <v>-0.15073200519695096</v>
      </c>
      <c r="P130" s="242">
        <f t="shared" ca="1" si="245"/>
        <v>-3.7345115299293054E-2</v>
      </c>
      <c r="Q130" s="243">
        <f>IFERROR(Q129/Q$11,"")</f>
        <v>-5.444464813913058E-2</v>
      </c>
      <c r="R130" s="242">
        <f t="shared" ref="R130:AO130" si="246">IFERROR(R129/R$11,"")</f>
        <v>-4.0648960632679136E-2</v>
      </c>
      <c r="S130" s="242">
        <f t="shared" si="246"/>
        <v>-3.655054894736539E-2</v>
      </c>
      <c r="T130" s="242">
        <f t="shared" si="246"/>
        <v>-5.1513666887658016E-2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-4.5742036076368321E-2</v>
      </c>
      <c r="AD130" s="245">
        <f t="shared" si="246"/>
        <v>-8.3978474378328602E-2</v>
      </c>
      <c r="AE130" s="245">
        <f t="shared" si="246"/>
        <v>-8.2687615508103371E-2</v>
      </c>
      <c r="AF130" s="245">
        <f t="shared" si="246"/>
        <v>-8.3082861237083777E-2</v>
      </c>
      <c r="AG130" s="245">
        <f t="shared" si="246"/>
        <v>-8.0390157367129969E-2</v>
      </c>
      <c r="AH130" s="245">
        <f t="shared" si="246"/>
        <v>-7.9413850125906987E-2</v>
      </c>
      <c r="AI130" s="245">
        <f t="shared" si="246"/>
        <v>-8.3648659000110856E-2</v>
      </c>
      <c r="AJ130" s="245">
        <f t="shared" si="246"/>
        <v>-7.5069349553474995E-2</v>
      </c>
      <c r="AK130" s="245">
        <f t="shared" si="246"/>
        <v>-8.5098347087922604E-2</v>
      </c>
      <c r="AL130" s="245">
        <f t="shared" si="246"/>
        <v>-8.1494048243496583E-2</v>
      </c>
      <c r="AM130" s="245">
        <f t="shared" si="246"/>
        <v>-7.7423591493180455E-2</v>
      </c>
      <c r="AN130" s="245">
        <f t="shared" si="246"/>
        <v>-7.4387302950743514E-2</v>
      </c>
      <c r="AO130" s="246">
        <f t="shared" si="246"/>
        <v>-7.272302198295344E-2</v>
      </c>
      <c r="AP130" s="119"/>
      <c r="AQ130" s="247">
        <f t="shared" ref="AQ130" si="248">IFERROR(AQ129/AQ$11,"")</f>
        <v>-8.0390157367129969E-2</v>
      </c>
      <c r="AR130" s="248">
        <f ca="1">IFERROR(AR129/AR$11,"")</f>
        <v>-8.1872000098018788E-2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1.9225200293165878E-4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-2.8876490479471953E-2</v>
      </c>
      <c r="AV130" s="45">
        <f ca="1">IF($AR130&lt;&gt;0,IFERROR(($AR130-$AC130),""),"")</f>
        <v>-3.6129964021650467E-2</v>
      </c>
      <c r="AW130" s="121"/>
      <c r="AX130" s="247">
        <f>IFERROR(AX129/AX$11,"")</f>
        <v>-4.1133289928090948E-3</v>
      </c>
      <c r="AY130" s="248">
        <f>IFERROR(AY129/AY$11,"")</f>
        <v>-3.7177516079135056E-3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-2.9051699999999996</v>
      </c>
      <c r="E131" s="250">
        <v>-5.0414500000000002</v>
      </c>
      <c r="F131" s="250">
        <v>-48.100010000000005</v>
      </c>
      <c r="G131" s="250">
        <v>-5.1055900000000003</v>
      </c>
      <c r="H131" s="250">
        <v>-66.32186999999999</v>
      </c>
      <c r="I131" s="250">
        <v>-10.839310000000001</v>
      </c>
      <c r="J131" s="250">
        <v>-8.4137500000000003</v>
      </c>
      <c r="K131" s="250">
        <v>-38.109449999999995</v>
      </c>
      <c r="L131" s="250">
        <v>-4.4195699999999993</v>
      </c>
      <c r="M131" s="250">
        <v>-51.184830000000005</v>
      </c>
      <c r="N131" s="250">
        <v>0</v>
      </c>
      <c r="O131" s="250">
        <v>-164.74926000000002</v>
      </c>
      <c r="P131" s="250">
        <f ca="1">SUMIF($D$4:$O$4,"&lt;"&amp;MONTH(TODAY()),$D131:$O131)</f>
        <v>-127.47408999999999</v>
      </c>
      <c r="Q131" s="251">
        <v>-3.093</v>
      </c>
      <c r="R131" s="250">
        <v>-54.457320000000003</v>
      </c>
      <c r="S131" s="250">
        <v>-44.964979999999997</v>
      </c>
      <c r="T131" s="250">
        <v>-57.29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-159.80529999999999</v>
      </c>
      <c r="AD131" s="250">
        <v>-30.389269500000008</v>
      </c>
      <c r="AE131" s="250">
        <v>-30.389269500000008</v>
      </c>
      <c r="AF131" s="250">
        <v>-30.389269500000008</v>
      </c>
      <c r="AG131" s="250">
        <v>-30.389269500000008</v>
      </c>
      <c r="AH131" s="250">
        <v>-30.389269500000008</v>
      </c>
      <c r="AI131" s="250">
        <v>-30.389269500000008</v>
      </c>
      <c r="AJ131" s="250">
        <v>-30.389269500000008</v>
      </c>
      <c r="AK131" s="250">
        <v>-30.389269500000008</v>
      </c>
      <c r="AL131" s="250">
        <v>-30.389269500000008</v>
      </c>
      <c r="AM131" s="250">
        <v>-30.389269500000008</v>
      </c>
      <c r="AN131" s="250">
        <v>-30.389269500000008</v>
      </c>
      <c r="AO131" s="253">
        <v>-30.389269500000008</v>
      </c>
      <c r="AP131" s="5"/>
      <c r="AQ131" s="254">
        <v>-30.389269500000008</v>
      </c>
      <c r="AR131" s="253">
        <f ca="1">SUMIF($AD$4:$AO$4,"&lt;"&amp;MONTH(TODAY()),$AD131:$AO131)</f>
        <v>-151.94634750000003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10.221034199769271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0.88520490760727188</v>
      </c>
      <c r="AV131" s="45">
        <f ca="1">IFERROR(($AC131/$AR131)-1,"")</f>
        <v>5.172189150515738E-2</v>
      </c>
      <c r="AW131" s="5"/>
      <c r="AX131" s="255">
        <v>-271.91732999999999</v>
      </c>
      <c r="AY131" s="256">
        <v>-1265.0760300000002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-8.7508920530443611E-4</v>
      </c>
      <c r="E132" s="260">
        <f t="shared" si="249"/>
        <v>-1.09790792207581E-3</v>
      </c>
      <c r="F132" s="260">
        <f t="shared" si="249"/>
        <v>-9.480550141979684E-3</v>
      </c>
      <c r="G132" s="261">
        <f t="shared" si="249"/>
        <v>-1.4972820901376317E-3</v>
      </c>
      <c r="H132" s="261">
        <f t="shared" si="249"/>
        <v>-1.2582083138061535E-2</v>
      </c>
      <c r="I132" s="261">
        <f t="shared" si="249"/>
        <v>-3.9515312959819693E-3</v>
      </c>
      <c r="J132" s="261">
        <f t="shared" si="249"/>
        <v>-1.5649125570571865E-3</v>
      </c>
      <c r="K132" s="261">
        <f t="shared" si="249"/>
        <v>-8.6502691121443116E-3</v>
      </c>
      <c r="L132" s="261">
        <f t="shared" si="249"/>
        <v>-1.202457394918444E-3</v>
      </c>
      <c r="M132" s="261">
        <f t="shared" si="249"/>
        <v>-9.672244554081633E-3</v>
      </c>
      <c r="N132" s="261">
        <f t="shared" si="249"/>
        <v>0</v>
      </c>
      <c r="O132" s="261">
        <f t="shared" si="249"/>
        <v>-4.9773040411718109E-2</v>
      </c>
      <c r="P132" s="261">
        <f t="shared" ca="1" si="249"/>
        <v>-5.8835156271336043E-3</v>
      </c>
      <c r="Q132" s="262">
        <f t="shared" si="249"/>
        <v>-1.0469440505381864E-3</v>
      </c>
      <c r="R132" s="261">
        <f t="shared" si="249"/>
        <v>-1.3971563708043481E-2</v>
      </c>
      <c r="S132" s="261">
        <f t="shared" si="249"/>
        <v>-1.0559832275830169E-2</v>
      </c>
      <c r="T132" s="261">
        <f t="shared" si="249"/>
        <v>-9.9357234653510689E-3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-9.4692617372933545E-3</v>
      </c>
      <c r="AD132" s="261">
        <f t="shared" si="249"/>
        <v>-5.510889168553035E-3</v>
      </c>
      <c r="AE132" s="261">
        <f t="shared" si="249"/>
        <v>-5.4212177410842008E-3</v>
      </c>
      <c r="AF132" s="261">
        <f t="shared" si="249"/>
        <v>-5.4486740723192709E-3</v>
      </c>
      <c r="AG132" s="261">
        <f t="shared" si="249"/>
        <v>-5.2616214011566341E-3</v>
      </c>
      <c r="AH132" s="261">
        <f t="shared" si="249"/>
        <v>-5.1938007694919582E-3</v>
      </c>
      <c r="AI132" s="261">
        <f t="shared" si="249"/>
        <v>-5.4879780537533222E-3</v>
      </c>
      <c r="AJ132" s="261">
        <f t="shared" si="249"/>
        <v>-4.8920035885955124E-3</v>
      </c>
      <c r="AK132" s="261">
        <f t="shared" si="249"/>
        <v>-5.588682788575312E-3</v>
      </c>
      <c r="AL132" s="261">
        <f t="shared" si="249"/>
        <v>-5.3383048194116023E-3</v>
      </c>
      <c r="AM132" s="261">
        <f t="shared" si="249"/>
        <v>-5.055544499387373E-3</v>
      </c>
      <c r="AN132" s="261">
        <f t="shared" si="249"/>
        <v>-4.8446242089608274E-3</v>
      </c>
      <c r="AO132" s="264">
        <f t="shared" si="249"/>
        <v>-4.7290124612064735E-3</v>
      </c>
      <c r="AP132" s="119"/>
      <c r="AQ132" s="265">
        <f>IFERROR(AQ131/AQ$11,"")</f>
        <v>-5.2616214011566341E-3</v>
      </c>
      <c r="AR132" s="264">
        <f ca="1">IFERROR(AR131/AR$11,"")</f>
        <v>-5.364559805987777E-3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8.4384413752134381E-3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4.6741020641944348E-3</v>
      </c>
      <c r="AV132" s="45">
        <f ca="1">IF($AR132&lt;&gt;0,IFERROR(($AR132-$AC132),""),"")</f>
        <v>4.1047019313055775E-3</v>
      </c>
      <c r="AW132" s="5"/>
      <c r="AX132" s="265">
        <f>IFERROR(AX131/AX$11,"")</f>
        <v>-1.2469592913007615E-3</v>
      </c>
      <c r="AY132" s="264">
        <f>IFERROR(AY131/AY$11,"")</f>
        <v>-1.4472016952704731E-3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-3.5443000000000002</v>
      </c>
      <c r="F133" s="250">
        <v>-4.0829000000000004</v>
      </c>
      <c r="G133" s="250">
        <v>-3.5443000000000002</v>
      </c>
      <c r="H133" s="250">
        <v>-3.5443000000000002</v>
      </c>
      <c r="I133" s="250">
        <v>-10.994300000000001</v>
      </c>
      <c r="J133" s="250">
        <v>-9.6442999999999994</v>
      </c>
      <c r="K133" s="250">
        <v>-3.5443000000000002</v>
      </c>
      <c r="L133" s="250">
        <v>0</v>
      </c>
      <c r="M133" s="250">
        <v>-7.9386000000000001</v>
      </c>
      <c r="N133" s="250">
        <v>-3.5443000000000002</v>
      </c>
      <c r="O133" s="250">
        <v>-3.5443000000000002</v>
      </c>
      <c r="P133" s="250">
        <f ca="1">SUMIF($D$4:$O$4,"&lt;"&amp;MONTH(TODAY()),$D133:$O133)</f>
        <v>-14.7158</v>
      </c>
      <c r="Q133" s="251">
        <f>+Q135+Q137+Q139+Q141+Q143+Q145</f>
        <v>-3.5443000000000002</v>
      </c>
      <c r="R133" s="250">
        <v>-3.5443000000000002</v>
      </c>
      <c r="S133" s="250">
        <v>-2.6943000000000001</v>
      </c>
      <c r="T133" s="250">
        <v>-3.5443000000000002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-13.327200000000001</v>
      </c>
      <c r="AD133" s="250">
        <v>-7.0355099999999986</v>
      </c>
      <c r="AE133" s="250">
        <v>-7.0355099999999986</v>
      </c>
      <c r="AF133" s="250">
        <v>-7.0355099999999986</v>
      </c>
      <c r="AG133" s="250">
        <v>-7.0355099999999986</v>
      </c>
      <c r="AH133" s="250">
        <v>-7.0355099999999986</v>
      </c>
      <c r="AI133" s="250">
        <v>-7.0355099999999986</v>
      </c>
      <c r="AJ133" s="250">
        <v>-7.0355099999999986</v>
      </c>
      <c r="AK133" s="250">
        <v>-7.0355099999999986</v>
      </c>
      <c r="AL133" s="250">
        <v>-7.0355099999999986</v>
      </c>
      <c r="AM133" s="250">
        <v>-7.0355099999999986</v>
      </c>
      <c r="AN133" s="250">
        <v>-7.0355099999999986</v>
      </c>
      <c r="AO133" s="253">
        <v>-7.0355099999999986</v>
      </c>
      <c r="AP133" s="5"/>
      <c r="AQ133" s="254">
        <v>-7.0355099999999986</v>
      </c>
      <c r="AR133" s="253">
        <f ca="1">SUMIF($AD$4:$AO$4,"&lt;"&amp;MONTH(TODAY()),$AD133:$AO133)</f>
        <v>-35.177549999999997</v>
      </c>
      <c r="AS133" s="5"/>
      <c r="AT133" s="45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>0</v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-0.49622699704783291</v>
      </c>
      <c r="AV133" s="45">
        <f ca="1">IFERROR(($AC133/$AR133)-1,"")</f>
        <v>-0.62114473577608442</v>
      </c>
      <c r="AW133" s="5"/>
      <c r="AX133" s="254">
        <v>-544.92012999999997</v>
      </c>
      <c r="AY133" s="253">
        <v>-1670.1546900000001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-7.7186425496896601E-4</v>
      </c>
      <c r="F134" s="260">
        <f t="shared" si="251"/>
        <v>-8.0474283008857698E-4</v>
      </c>
      <c r="G134" s="261">
        <f t="shared" si="251"/>
        <v>-1.0394130574673658E-3</v>
      </c>
      <c r="H134" s="261">
        <f t="shared" si="251"/>
        <v>-6.7239776662255616E-4</v>
      </c>
      <c r="I134" s="261">
        <f t="shared" si="251"/>
        <v>-4.0080337703612655E-3</v>
      </c>
      <c r="J134" s="261">
        <f t="shared" si="251"/>
        <v>-1.7937882839431432E-3</v>
      </c>
      <c r="K134" s="261">
        <f t="shared" si="251"/>
        <v>-8.0450252664819588E-4</v>
      </c>
      <c r="L134" s="261">
        <f t="shared" si="251"/>
        <v>0</v>
      </c>
      <c r="M134" s="261">
        <f t="shared" si="251"/>
        <v>-1.5001335477138919E-3</v>
      </c>
      <c r="N134" s="261">
        <f t="shared" si="251"/>
        <v>-8.5055662707393589E-4</v>
      </c>
      <c r="O134" s="261">
        <f t="shared" si="251"/>
        <v>-1.0707822732026382E-3</v>
      </c>
      <c r="P134" s="261">
        <f t="shared" ca="1" si="251"/>
        <v>-6.7920186185108436E-4</v>
      </c>
      <c r="Q134" s="262">
        <f t="shared" si="251"/>
        <v>-1.1997037821928529E-3</v>
      </c>
      <c r="R134" s="261">
        <f t="shared" si="251"/>
        <v>-9.0932519724471405E-4</v>
      </c>
      <c r="S134" s="261">
        <f t="shared" si="251"/>
        <v>-6.3274477383886817E-4</v>
      </c>
      <c r="T134" s="261">
        <f t="shared" si="251"/>
        <v>-6.1468292334166167E-4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-7.8970312639978788E-4</v>
      </c>
      <c r="AD134" s="261">
        <f t="shared" si="251"/>
        <v>-1.2758423118478233E-3</v>
      </c>
      <c r="AE134" s="261">
        <f t="shared" si="251"/>
        <v>-1.2550822134627254E-3</v>
      </c>
      <c r="AF134" s="261">
        <f t="shared" si="251"/>
        <v>-1.2614387102178595E-3</v>
      </c>
      <c r="AG134" s="261">
        <f t="shared" si="251"/>
        <v>-1.2181335910049268E-3</v>
      </c>
      <c r="AH134" s="261">
        <f t="shared" si="251"/>
        <v>-1.2024322352259355E-3</v>
      </c>
      <c r="AI134" s="261">
        <f t="shared" si="251"/>
        <v>-1.2705380916432367E-3</v>
      </c>
      <c r="AJ134" s="261">
        <f t="shared" si="251"/>
        <v>-1.1325622739171007E-3</v>
      </c>
      <c r="AK134" s="261">
        <f t="shared" si="251"/>
        <v>-1.2938525437687627E-3</v>
      </c>
      <c r="AL134" s="261">
        <f t="shared" si="251"/>
        <v>-1.235886796818808E-3</v>
      </c>
      <c r="AM134" s="261">
        <f t="shared" si="251"/>
        <v>-1.1704241156861254E-3</v>
      </c>
      <c r="AN134" s="261">
        <f t="shared" si="251"/>
        <v>-1.12159333308048E-3</v>
      </c>
      <c r="AO134" s="264">
        <f t="shared" si="251"/>
        <v>-1.0948277141358315E-3</v>
      </c>
      <c r="AP134" s="119"/>
      <c r="AQ134" s="265">
        <f>IFERROR(AQ133/AQ$11,"")</f>
        <v>-1.2181335910049268E-3</v>
      </c>
      <c r="AR134" s="264">
        <f ca="1">IFERROR(AR133/AR$11,"")</f>
        <v>-1.2419651667054732E-3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-4.2473013412570415E-4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-6.0345066766326512E-4</v>
      </c>
      <c r="AV134" s="45">
        <f ca="1">IF($AR134&lt;&gt;0,IFERROR(($AR134-$AC134),""),"")</f>
        <v>-4.5226204030568537E-4</v>
      </c>
      <c r="AW134" s="5"/>
      <c r="AX134" s="265">
        <f>IFERROR(AX133/AX$11,"")</f>
        <v>-2.4988963341186043E-3</v>
      </c>
      <c r="AY134" s="264">
        <f>IFERROR(AY133/AY$11,"")</f>
        <v>-1.9105971826309373E-3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-3.5443000000000002</v>
      </c>
      <c r="F135" s="268">
        <v>-4.0829000000000004</v>
      </c>
      <c r="G135" s="268">
        <v>-3.5443000000000002</v>
      </c>
      <c r="H135" s="268">
        <v>-3.5443000000000002</v>
      </c>
      <c r="I135" s="268">
        <v>-3.5443000000000002</v>
      </c>
      <c r="J135" s="268">
        <v>-3.5443000000000002</v>
      </c>
      <c r="K135" s="268">
        <v>-3.5443000000000002</v>
      </c>
      <c r="L135" s="268">
        <v>0</v>
      </c>
      <c r="M135" s="268">
        <v>-7.0886000000000005</v>
      </c>
      <c r="N135" s="268">
        <v>-3.5443000000000002</v>
      </c>
      <c r="O135" s="268">
        <v>-3.5443000000000002</v>
      </c>
      <c r="P135" s="268">
        <f ca="1">SUMIF($D$4:$O$4,"&lt;"&amp;MONTH(TODAY()),$D135:$O135)</f>
        <v>-14.7158</v>
      </c>
      <c r="Q135" s="269">
        <v>-3.5443000000000002</v>
      </c>
      <c r="R135" s="268">
        <v>-3.5443000000000002</v>
      </c>
      <c r="S135" s="268">
        <v>-3.5443000000000002</v>
      </c>
      <c r="T135" s="268">
        <v>-3.5443000000000002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-14.177200000000001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>0</v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-279.74430000000001</v>
      </c>
      <c r="AY135" s="274">
        <v>-364.69513000000001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-7.7186425496896601E-4</v>
      </c>
      <c r="F136" s="276">
        <f t="shared" si="253"/>
        <v>-8.0474283008857698E-4</v>
      </c>
      <c r="G136" s="276">
        <f t="shared" si="253"/>
        <v>-1.0394130574673658E-3</v>
      </c>
      <c r="H136" s="276">
        <f t="shared" si="253"/>
        <v>-6.7239776662255616E-4</v>
      </c>
      <c r="I136" s="276">
        <f t="shared" si="253"/>
        <v>-1.2920944573362044E-3</v>
      </c>
      <c r="J136" s="276">
        <f t="shared" si="253"/>
        <v>-6.5922086774360849E-4</v>
      </c>
      <c r="K136" s="276">
        <f t="shared" si="253"/>
        <v>-8.0450252664819588E-4</v>
      </c>
      <c r="L136" s="276">
        <f t="shared" si="253"/>
        <v>0</v>
      </c>
      <c r="M136" s="276">
        <f t="shared" si="253"/>
        <v>-1.3395115847031837E-3</v>
      </c>
      <c r="N136" s="276">
        <f t="shared" si="253"/>
        <v>-8.5055662707393589E-4</v>
      </c>
      <c r="O136" s="276">
        <f t="shared" si="253"/>
        <v>-1.0707822732026382E-3</v>
      </c>
      <c r="P136" s="276">
        <f t="shared" ca="1" si="253"/>
        <v>-6.7920186185108436E-4</v>
      </c>
      <c r="Q136" s="277">
        <f t="shared" si="253"/>
        <v>-1.1997037821928529E-3</v>
      </c>
      <c r="R136" s="276">
        <f t="shared" si="253"/>
        <v>-9.0932519724471405E-4</v>
      </c>
      <c r="S136" s="276">
        <f t="shared" si="253"/>
        <v>-8.3236362020454302E-4</v>
      </c>
      <c r="T136" s="276">
        <f t="shared" si="253"/>
        <v>-6.1468292334166167E-4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-8.4006986940955881E-4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-1.2828522333366088E-3</v>
      </c>
      <c r="AY136" s="282">
        <f>IFERROR(AY135/AY$11,"")</f>
        <v>-4.1719817455784493E-4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-7.45</v>
      </c>
      <c r="J137" s="268">
        <v>-6.1</v>
      </c>
      <c r="K137" s="268">
        <v>0</v>
      </c>
      <c r="L137" s="268">
        <v>0</v>
      </c>
      <c r="M137" s="268">
        <v>-0.85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0.85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0.85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-213.685</v>
      </c>
      <c r="AY137" s="274">
        <v>-752.66974999999991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-2.7159393130250608E-3</v>
      </c>
      <c r="J138" s="276">
        <f t="shared" si="255"/>
        <v>-1.1345674161995349E-3</v>
      </c>
      <c r="K138" s="276">
        <f t="shared" si="255"/>
        <v>0</v>
      </c>
      <c r="L138" s="276">
        <f t="shared" si="255"/>
        <v>0</v>
      </c>
      <c r="M138" s="276">
        <f t="shared" si="255"/>
        <v>-1.6062196301070818E-4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1.996188463656749E-4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5.0366743009770963E-5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-9.7991730119445942E-4</v>
      </c>
      <c r="AY138" s="282">
        <f>IFERROR(AY137/AY$11,"")</f>
        <v>-8.6102725239272997E-4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-51.49083000000001</v>
      </c>
      <c r="AY139" s="274">
        <v>-552.78980999999999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-2.3612679958753642E-4</v>
      </c>
      <c r="AY140" s="282">
        <f>IFERROR(AY139/AY$11,"")</f>
        <v>-6.3237175568036221E-4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0</v>
      </c>
      <c r="I147" s="250">
        <f t="shared" si="265"/>
        <v>0</v>
      </c>
      <c r="J147" s="250">
        <f t="shared" si="265"/>
        <v>-123.55</v>
      </c>
      <c r="K147" s="250">
        <f t="shared" si="265"/>
        <v>0</v>
      </c>
      <c r="L147" s="250">
        <f t="shared" si="265"/>
        <v>0</v>
      </c>
      <c r="M147" s="250">
        <f t="shared" si="265"/>
        <v>0</v>
      </c>
      <c r="N147" s="250">
        <f t="shared" si="265"/>
        <v>0</v>
      </c>
      <c r="O147" s="250">
        <f t="shared" si="265"/>
        <v>0</v>
      </c>
      <c r="P147" s="250">
        <f t="shared" ca="1" si="265"/>
        <v>0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-62.636950000000006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-62.636950000000006</v>
      </c>
      <c r="AD147" s="250">
        <v>-148.71485479166668</v>
      </c>
      <c r="AE147" s="250">
        <v>-148.71485479166668</v>
      </c>
      <c r="AF147" s="250">
        <v>-148.71485479166668</v>
      </c>
      <c r="AG147" s="250">
        <v>-148.71485479166668</v>
      </c>
      <c r="AH147" s="250">
        <v>-148.71485479166668</v>
      </c>
      <c r="AI147" s="250">
        <v>-148.71485479166668</v>
      </c>
      <c r="AJ147" s="250">
        <v>-148.71485479166668</v>
      </c>
      <c r="AK147" s="250">
        <v>-148.71485479166668</v>
      </c>
      <c r="AL147" s="250">
        <v>-148.71485479166668</v>
      </c>
      <c r="AM147" s="250">
        <v>-148.71485479166668</v>
      </c>
      <c r="AN147" s="250">
        <v>-148.71485479166668</v>
      </c>
      <c r="AO147" s="253">
        <v>-148.71485479166668</v>
      </c>
      <c r="AP147" s="5"/>
      <c r="AQ147" s="254">
        <v>-148.71485479166668</v>
      </c>
      <c r="AR147" s="253">
        <f ca="1">SUMIF($AD$4:$AO$4,"&lt;"&amp;MONTH(TODAY()),$AD147:$AO147)</f>
        <v>-743.57427395833338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-0.57881174622570453</v>
      </c>
      <c r="AV147" s="45">
        <f ca="1">IFERROR(($AC147/$AR147)-1,"")</f>
        <v>-0.91576234924514088</v>
      </c>
      <c r="AW147" s="5"/>
      <c r="AX147" s="254">
        <f>+AX149+AX151+AX153</f>
        <v>-482.10606000000007</v>
      </c>
      <c r="AY147" s="253">
        <f>+AY149+AY151+AY153</f>
        <v>-2226.1077600000003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0</v>
      </c>
      <c r="E148" s="260">
        <f t="shared" si="267"/>
        <v>0</v>
      </c>
      <c r="F148" s="260">
        <f t="shared" si="267"/>
        <v>0</v>
      </c>
      <c r="G148" s="261">
        <f t="shared" si="267"/>
        <v>0</v>
      </c>
      <c r="H148" s="261">
        <f t="shared" si="267"/>
        <v>0</v>
      </c>
      <c r="I148" s="261">
        <f t="shared" si="267"/>
        <v>0</v>
      </c>
      <c r="J148" s="261">
        <f t="shared" si="267"/>
        <v>-2.2979640044500416E-2</v>
      </c>
      <c r="K148" s="261">
        <f t="shared" si="267"/>
        <v>0</v>
      </c>
      <c r="L148" s="261">
        <f t="shared" si="267"/>
        <v>0</v>
      </c>
      <c r="M148" s="261">
        <f t="shared" si="267"/>
        <v>0</v>
      </c>
      <c r="N148" s="261">
        <f t="shared" si="267"/>
        <v>0</v>
      </c>
      <c r="O148" s="261">
        <f t="shared" si="267"/>
        <v>0</v>
      </c>
      <c r="P148" s="261">
        <f t="shared" ca="1" si="267"/>
        <v>0</v>
      </c>
      <c r="Q148" s="262">
        <f t="shared" si="267"/>
        <v>0</v>
      </c>
      <c r="R148" s="261">
        <f t="shared" si="267"/>
        <v>0</v>
      </c>
      <c r="S148" s="261">
        <f t="shared" si="267"/>
        <v>0</v>
      </c>
      <c r="T148" s="261">
        <f t="shared" si="267"/>
        <v>-1.0863037422115931E-2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-3.711551957136322E-3</v>
      </c>
      <c r="AD148" s="261">
        <f t="shared" si="267"/>
        <v>-2.6968436423729539E-2</v>
      </c>
      <c r="AE148" s="261">
        <f t="shared" si="267"/>
        <v>-2.6529614644384393E-2</v>
      </c>
      <c r="AF148" s="261">
        <f t="shared" si="267"/>
        <v>-2.6663976686641951E-2</v>
      </c>
      <c r="AG148" s="261">
        <f t="shared" si="267"/>
        <v>-2.5748603882753233E-2</v>
      </c>
      <c r="AH148" s="261">
        <f t="shared" si="267"/>
        <v>-2.5416712542295335E-2</v>
      </c>
      <c r="AI148" s="261">
        <f t="shared" si="267"/>
        <v>-2.6856317140620263E-2</v>
      </c>
      <c r="AJ148" s="261">
        <f t="shared" si="267"/>
        <v>-2.3939818734974652E-2</v>
      </c>
      <c r="AK148" s="261">
        <f t="shared" si="267"/>
        <v>-2.7349132211936328E-2</v>
      </c>
      <c r="AL148" s="261">
        <f t="shared" si="267"/>
        <v>-2.6123866717245394E-2</v>
      </c>
      <c r="AM148" s="261">
        <f t="shared" si="267"/>
        <v>-2.4740132898528614E-2</v>
      </c>
      <c r="AN148" s="261">
        <f t="shared" si="267"/>
        <v>-2.3707960000677288E-2</v>
      </c>
      <c r="AO148" s="264">
        <f t="shared" si="267"/>
        <v>-2.3142195026316866E-2</v>
      </c>
      <c r="AP148" s="56"/>
      <c r="AQ148" s="265">
        <f>IFERROR(AQ147/AQ$11,"")</f>
        <v>-2.5748603882753233E-2</v>
      </c>
      <c r="AR148" s="264">
        <f ca="1">IFERROR(AR147/AR$11,"")</f>
        <v>-2.6252349783158942E-2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1.0863037422115931E-2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-1.4885566460637302E-2</v>
      </c>
      <c r="AV148" s="45">
        <f ca="1">IF($AR148&lt;&gt;0,IFERROR(($AR148-$AC148),""),"")</f>
        <v>-2.254079782602262E-2</v>
      </c>
      <c r="AW148" s="5"/>
      <c r="AX148" s="265">
        <f>IFERROR(AX147/AX$11,"")</f>
        <v>-2.2108433872508331E-3</v>
      </c>
      <c r="AY148" s="264">
        <f>IFERROR(AY147/AY$11,"")</f>
        <v>-2.5465875945232756E-3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-148.71485479166668</v>
      </c>
      <c r="AE149" s="268">
        <v>-148.71485479166668</v>
      </c>
      <c r="AF149" s="268">
        <v>-148.71485479166668</v>
      </c>
      <c r="AG149" s="268">
        <v>-148.71485479166668</v>
      </c>
      <c r="AH149" s="268">
        <v>-148.71485479166668</v>
      </c>
      <c r="AI149" s="268">
        <v>-148.71485479166668</v>
      </c>
      <c r="AJ149" s="268">
        <v>-148.71485479166668</v>
      </c>
      <c r="AK149" s="268">
        <v>-148.71485479166668</v>
      </c>
      <c r="AL149" s="268">
        <v>-148.71485479166668</v>
      </c>
      <c r="AM149" s="268">
        <v>-148.71485479166668</v>
      </c>
      <c r="AN149" s="268">
        <v>-148.71485479166668</v>
      </c>
      <c r="AO149" s="271">
        <v>-148.71485479166668</v>
      </c>
      <c r="AP149" s="5"/>
      <c r="AQ149" s="272">
        <v>-148.71485479166668</v>
      </c>
      <c r="AR149" s="271">
        <f ca="1">SUMIF($AD$4:$AO$4,"&lt;"&amp;MONTH(TODAY()),$AD149:$AO149)</f>
        <v>-743.57427395833338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-2.6968436423729539E-2</v>
      </c>
      <c r="AE150" s="276">
        <f t="shared" si="269"/>
        <v>-2.6529614644384393E-2</v>
      </c>
      <c r="AF150" s="276">
        <f t="shared" si="269"/>
        <v>-2.6663976686641951E-2</v>
      </c>
      <c r="AG150" s="276">
        <f t="shared" si="269"/>
        <v>-2.5748603882753233E-2</v>
      </c>
      <c r="AH150" s="276">
        <f t="shared" si="269"/>
        <v>-2.5416712542295335E-2</v>
      </c>
      <c r="AI150" s="276">
        <f t="shared" si="269"/>
        <v>-2.6856317140620263E-2</v>
      </c>
      <c r="AJ150" s="276">
        <f t="shared" si="269"/>
        <v>-2.3939818734974652E-2</v>
      </c>
      <c r="AK150" s="276">
        <f t="shared" si="269"/>
        <v>-2.7349132211936328E-2</v>
      </c>
      <c r="AL150" s="276">
        <f t="shared" si="269"/>
        <v>-2.6123866717245394E-2</v>
      </c>
      <c r="AM150" s="276">
        <f t="shared" si="269"/>
        <v>-2.4740132898528614E-2</v>
      </c>
      <c r="AN150" s="276">
        <f t="shared" si="269"/>
        <v>-2.3707960000677288E-2</v>
      </c>
      <c r="AO150" s="279">
        <f t="shared" si="269"/>
        <v>-2.3142195026316866E-2</v>
      </c>
      <c r="AP150" s="5"/>
      <c r="AQ150" s="280">
        <f>IFERROR(AQ149/AQ$11,"")</f>
        <v>-2.5748603882753233E-2</v>
      </c>
      <c r="AR150" s="279">
        <f ca="1">IFERROR(AR149/AR$11,"")</f>
        <v>-2.6252349783158942E-2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-123.55</v>
      </c>
      <c r="K151" s="268">
        <v>0</v>
      </c>
      <c r="L151" s="268">
        <v>0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-62.636950000000006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-62.636950000000006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-158.93687000000003</v>
      </c>
      <c r="AY151" s="274">
        <v>-883.35199999999998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0</v>
      </c>
      <c r="E152" s="276">
        <f t="shared" si="271"/>
        <v>0</v>
      </c>
      <c r="F152" s="276">
        <f t="shared" si="271"/>
        <v>0</v>
      </c>
      <c r="G152" s="276">
        <f t="shared" si="271"/>
        <v>0</v>
      </c>
      <c r="H152" s="276">
        <f t="shared" si="271"/>
        <v>0</v>
      </c>
      <c r="I152" s="276">
        <f t="shared" si="271"/>
        <v>0</v>
      </c>
      <c r="J152" s="276">
        <f t="shared" si="271"/>
        <v>-2.2979640044500416E-2</v>
      </c>
      <c r="K152" s="276">
        <f t="shared" si="271"/>
        <v>0</v>
      </c>
      <c r="L152" s="276">
        <f t="shared" si="271"/>
        <v>0</v>
      </c>
      <c r="M152" s="276">
        <f t="shared" si="271"/>
        <v>0</v>
      </c>
      <c r="N152" s="276">
        <f t="shared" si="271"/>
        <v>0</v>
      </c>
      <c r="O152" s="276">
        <f t="shared" si="271"/>
        <v>0</v>
      </c>
      <c r="P152" s="276">
        <f t="shared" ca="1" si="271"/>
        <v>0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-1.0863037422115931E-2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-3.711551957136322E-3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-7.2885316569106244E-4</v>
      </c>
      <c r="AY152" s="282">
        <f>IFERROR(AY151/AY$11,"")</f>
        <v>-1.010523068657433E-3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0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-323.16919000000001</v>
      </c>
      <c r="AY153" s="274">
        <v>-1342.7557600000002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0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-1.4819902215597702E-3</v>
      </c>
      <c r="AY154" s="282">
        <f>IFERROR(AY153/AY$11,"")</f>
        <v>-1.5360645258658426E-3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-12</v>
      </c>
      <c r="H157" s="250">
        <v>0</v>
      </c>
      <c r="I157" s="250">
        <v>0</v>
      </c>
      <c r="J157" s="250">
        <v>0</v>
      </c>
      <c r="K157" s="250">
        <v>0</v>
      </c>
      <c r="L157" s="250">
        <v>0</v>
      </c>
      <c r="M157" s="250">
        <v>0</v>
      </c>
      <c r="N157" s="250">
        <v>0</v>
      </c>
      <c r="O157" s="250">
        <v>-2.7474099999999999</v>
      </c>
      <c r="P157" s="250">
        <f ca="1">SUMIF($D$4:$O$4,"&lt;"&amp;MONTH(TODAY()),$D157:$O157)</f>
        <v>-12</v>
      </c>
      <c r="Q157" s="251">
        <v>0</v>
      </c>
      <c r="R157" s="250">
        <v>0</v>
      </c>
      <c r="S157" s="250">
        <v>0</v>
      </c>
      <c r="T157" s="250">
        <v>-8.42469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-8.42469</v>
      </c>
      <c r="AD157" s="250">
        <v>-1.3518459166666668</v>
      </c>
      <c r="AE157" s="250">
        <v>-1.3518459166666668</v>
      </c>
      <c r="AF157" s="250">
        <v>-1.3518459166666668</v>
      </c>
      <c r="AG157" s="250">
        <v>-1.3518459166666668</v>
      </c>
      <c r="AH157" s="250">
        <v>-1.3518459166666668</v>
      </c>
      <c r="AI157" s="250">
        <v>-1.3518459166666668</v>
      </c>
      <c r="AJ157" s="250">
        <v>-1.3518459166666668</v>
      </c>
      <c r="AK157" s="250">
        <v>-1.3518459166666668</v>
      </c>
      <c r="AL157" s="250">
        <v>-1.3518459166666668</v>
      </c>
      <c r="AM157" s="250">
        <v>-1.3518459166666668</v>
      </c>
      <c r="AN157" s="250">
        <v>-1.3518459166666668</v>
      </c>
      <c r="AO157" s="253">
        <v>-1.3518459166666668</v>
      </c>
      <c r="AP157" s="5"/>
      <c r="AQ157" s="254">
        <v>-1.3518459166666668</v>
      </c>
      <c r="AR157" s="253">
        <f ca="1">SUMIF($AD$4:$AO$4,"&lt;"&amp;MONTH(TODAY()),$AD157:$AO157)</f>
        <v>-6.759229583333334</v>
      </c>
      <c r="AS157" s="5"/>
      <c r="AT157" s="45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>-0.2979425</v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5.2319898267498557</v>
      </c>
      <c r="AV157" s="45">
        <f ca="1">IFERROR(($AC157/$AR157)-1,"")</f>
        <v>0.24639796534997105</v>
      </c>
      <c r="AW157" s="5"/>
      <c r="AX157" s="254">
        <v>-585.15821000000005</v>
      </c>
      <c r="AY157" s="253">
        <v>-4841.0537400000003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0</v>
      </c>
      <c r="E158" s="260">
        <f t="shared" si="277"/>
        <v>0</v>
      </c>
      <c r="F158" s="260">
        <f t="shared" si="277"/>
        <v>0</v>
      </c>
      <c r="G158" s="261">
        <f t="shared" si="277"/>
        <v>-3.5191594079531608E-3</v>
      </c>
      <c r="H158" s="261">
        <f t="shared" si="277"/>
        <v>0</v>
      </c>
      <c r="I158" s="261">
        <f t="shared" si="277"/>
        <v>0</v>
      </c>
      <c r="J158" s="261">
        <f t="shared" si="277"/>
        <v>0</v>
      </c>
      <c r="K158" s="261">
        <f t="shared" si="277"/>
        <v>0</v>
      </c>
      <c r="L158" s="261">
        <f t="shared" si="277"/>
        <v>0</v>
      </c>
      <c r="M158" s="261">
        <f t="shared" si="277"/>
        <v>0</v>
      </c>
      <c r="N158" s="261">
        <f t="shared" si="277"/>
        <v>0</v>
      </c>
      <c r="O158" s="261">
        <f t="shared" si="277"/>
        <v>-8.3003073250561741E-4</v>
      </c>
      <c r="P158" s="261">
        <f t="shared" ca="1" si="277"/>
        <v>-5.5385519932406074E-4</v>
      </c>
      <c r="Q158" s="262">
        <f t="shared" si="277"/>
        <v>0</v>
      </c>
      <c r="R158" s="261">
        <f t="shared" si="277"/>
        <v>0</v>
      </c>
      <c r="S158" s="261">
        <f t="shared" si="277"/>
        <v>0</v>
      </c>
      <c r="T158" s="261">
        <f t="shared" si="277"/>
        <v>-1.4610820408676646E-3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-4.9920493666704389E-4</v>
      </c>
      <c r="AD158" s="261">
        <f t="shared" si="277"/>
        <v>-2.4514814414051581E-4</v>
      </c>
      <c r="AE158" s="261">
        <f t="shared" si="277"/>
        <v>-2.4115917187958618E-4</v>
      </c>
      <c r="AF158" s="261">
        <f t="shared" si="277"/>
        <v>-2.4238054803891692E-4</v>
      </c>
      <c r="AG158" s="261">
        <f t="shared" si="277"/>
        <v>-2.3405963760331718E-4</v>
      </c>
      <c r="AH158" s="261">
        <f t="shared" si="277"/>
        <v>-2.310426830831815E-4</v>
      </c>
      <c r="AI158" s="261">
        <f t="shared" si="277"/>
        <v>-2.4412895883274546E-4</v>
      </c>
      <c r="AJ158" s="261">
        <f t="shared" si="277"/>
        <v>-2.1761744143147376E-4</v>
      </c>
      <c r="AK158" s="261">
        <f t="shared" si="277"/>
        <v>-2.4860874024236793E-4</v>
      </c>
      <c r="AL158" s="261">
        <f t="shared" si="277"/>
        <v>-2.3747084713713042E-4</v>
      </c>
      <c r="AM158" s="261">
        <f t="shared" si="277"/>
        <v>-2.2489244725094318E-4</v>
      </c>
      <c r="AN158" s="261">
        <f t="shared" si="277"/>
        <v>-2.1550980205918322E-4</v>
      </c>
      <c r="AO158" s="264">
        <f t="shared" si="277"/>
        <v>-2.1036689235151749E-4</v>
      </c>
      <c r="AP158" s="56"/>
      <c r="AQ158" s="265">
        <f>IFERROR(AQ157/AQ$11,"")</f>
        <v>-2.3405963760331718E-4</v>
      </c>
      <c r="AR158" s="264">
        <f ca="1">IFERROR(AR157/AR$11,"")</f>
        <v>-2.3863878229908426E-4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-2.0580773670854963E-3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1.2270224032643474E-3</v>
      </c>
      <c r="AV158" s="45">
        <f ca="1">IF($AR158&lt;&gt;0,IFERROR(($AR158-$AC158),""),"")</f>
        <v>2.6056615436795966E-4</v>
      </c>
      <c r="AW158" s="5"/>
      <c r="AX158" s="265">
        <f>IFERROR(AX157/AX$11,"")</f>
        <v>-2.6834202396751332E-3</v>
      </c>
      <c r="AY158" s="264">
        <f>IFERROR(AY157/AY$11,"")</f>
        <v>-5.5379921943691113E-3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-43.340309999999995</v>
      </c>
      <c r="E159" s="250">
        <v>-19.41779</v>
      </c>
      <c r="F159" s="250">
        <v>-14.209379999999999</v>
      </c>
      <c r="G159" s="250">
        <v>-27.221509999999999</v>
      </c>
      <c r="H159" s="250">
        <v>-9.6416800000000009</v>
      </c>
      <c r="I159" s="250">
        <v>-19.797130000000003</v>
      </c>
      <c r="J159" s="250">
        <v>-137.53206</v>
      </c>
      <c r="K159" s="250">
        <v>-4.8753299999999999</v>
      </c>
      <c r="L159" s="250">
        <v>-22.098519999999997</v>
      </c>
      <c r="M159" s="250">
        <v>-26.930670000000006</v>
      </c>
      <c r="N159" s="250">
        <v>-25.16057</v>
      </c>
      <c r="O159" s="250">
        <v>0</v>
      </c>
      <c r="P159" s="250">
        <f ca="1">SUMIF($D$4:$O$4,"&lt;"&amp;MONTH(TODAY()),$D159:$O159)</f>
        <v>-113.83067</v>
      </c>
      <c r="Q159" s="251">
        <v>-69.173439999999999</v>
      </c>
      <c r="R159" s="250">
        <v>-4.0715000000000003</v>
      </c>
      <c r="S159" s="250">
        <v>-23.674400000000002</v>
      </c>
      <c r="T159" s="250">
        <v>-61.806479999999993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-158.72582</v>
      </c>
      <c r="AD159" s="250">
        <v>-15.848329999999999</v>
      </c>
      <c r="AE159" s="250">
        <v>-15.848329999999999</v>
      </c>
      <c r="AF159" s="250">
        <v>-15.848329999999999</v>
      </c>
      <c r="AG159" s="250">
        <v>-15.848329999999999</v>
      </c>
      <c r="AH159" s="250">
        <v>-15.848329999999999</v>
      </c>
      <c r="AI159" s="250">
        <v>-15.848329999999999</v>
      </c>
      <c r="AJ159" s="250">
        <v>-15.848329999999999</v>
      </c>
      <c r="AK159" s="250">
        <v>-15.848329999999999</v>
      </c>
      <c r="AL159" s="250">
        <v>-15.848329999999999</v>
      </c>
      <c r="AM159" s="250">
        <v>-15.848329999999999</v>
      </c>
      <c r="AN159" s="250">
        <v>-15.848329999999999</v>
      </c>
      <c r="AO159" s="253">
        <v>-15.848329999999999</v>
      </c>
      <c r="AP159" s="5"/>
      <c r="AQ159" s="254">
        <v>-15.848329999999999</v>
      </c>
      <c r="AR159" s="253">
        <f ca="1">SUMIF($AD$4:$AO$4,"&lt;"&amp;MONTH(TODAY()),$AD159:$AO159)</f>
        <v>-79.241649999999993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1.270501526182787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2.8998733620513959</v>
      </c>
      <c r="AV159" s="45">
        <f ca="1">IFERROR(($AC159/$AR159)-1,"")</f>
        <v>1.003060511738461</v>
      </c>
      <c r="AW159" s="5"/>
      <c r="AX159" s="254">
        <v>-382.25144999999998</v>
      </c>
      <c r="AY159" s="253">
        <v>-1406.5054999999998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-1.3054877145071685E-2</v>
      </c>
      <c r="E160" s="260">
        <f t="shared" si="279"/>
        <v>-4.2287328983138667E-3</v>
      </c>
      <c r="F160" s="260">
        <f t="shared" si="279"/>
        <v>-2.8006800742129425E-3</v>
      </c>
      <c r="G160" s="261">
        <f t="shared" si="279"/>
        <v>-7.9830694179325867E-3</v>
      </c>
      <c r="H160" s="261">
        <f t="shared" si="279"/>
        <v>-1.829146544730798E-3</v>
      </c>
      <c r="I160" s="261">
        <f t="shared" si="279"/>
        <v>-7.2171548526265544E-3</v>
      </c>
      <c r="J160" s="261">
        <f t="shared" si="279"/>
        <v>-2.5580228517835969E-2</v>
      </c>
      <c r="K160" s="261">
        <f t="shared" si="279"/>
        <v>-1.1066262176575765E-3</v>
      </c>
      <c r="L160" s="261">
        <f t="shared" si="279"/>
        <v>-6.0124692652799103E-3</v>
      </c>
      <c r="M160" s="261">
        <f t="shared" si="279"/>
        <v>-5.0890083301101058E-3</v>
      </c>
      <c r="N160" s="261">
        <f t="shared" si="279"/>
        <v>-6.0380017364381278E-3</v>
      </c>
      <c r="O160" s="261">
        <f t="shared" si="279"/>
        <v>0</v>
      </c>
      <c r="P160" s="261">
        <f t="shared" ca="1" si="279"/>
        <v>-5.253809035170115E-3</v>
      </c>
      <c r="Q160" s="262">
        <f t="shared" si="279"/>
        <v>-2.3414394265522213E-2</v>
      </c>
      <c r="R160" s="261">
        <f t="shared" si="279"/>
        <v>-1.0445835681465601E-3</v>
      </c>
      <c r="S160" s="261">
        <f t="shared" si="279"/>
        <v>-5.559831078117099E-3</v>
      </c>
      <c r="T160" s="261">
        <f t="shared" si="279"/>
        <v>-1.0719010187585119E-2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-9.4052971587707812E-3</v>
      </c>
      <c r="AD160" s="261">
        <f t="shared" si="279"/>
        <v>-2.8739878112783888E-3</v>
      </c>
      <c r="AE160" s="261">
        <f t="shared" si="279"/>
        <v>-2.8272232000363467E-3</v>
      </c>
      <c r="AF160" s="261">
        <f t="shared" si="279"/>
        <v>-2.8415419712724465E-3</v>
      </c>
      <c r="AG160" s="261">
        <f t="shared" si="279"/>
        <v>-2.7439919969314396E-3</v>
      </c>
      <c r="AH160" s="261">
        <f t="shared" si="279"/>
        <v>-2.708622810073222E-3</v>
      </c>
      <c r="AI160" s="261">
        <f t="shared" si="279"/>
        <v>-2.8620394191653854E-3</v>
      </c>
      <c r="AJ160" s="261">
        <f t="shared" si="279"/>
        <v>-2.5512323431547404E-3</v>
      </c>
      <c r="AK160" s="261">
        <f t="shared" si="279"/>
        <v>-2.9145580185355145E-3</v>
      </c>
      <c r="AL160" s="261">
        <f t="shared" si="279"/>
        <v>-2.7839832220588733E-3</v>
      </c>
      <c r="AM160" s="261">
        <f t="shared" si="279"/>
        <v>-2.6365206822749018E-3</v>
      </c>
      <c r="AN160" s="261">
        <f t="shared" si="279"/>
        <v>-2.526523488483332E-3</v>
      </c>
      <c r="AO160" s="264">
        <f t="shared" si="279"/>
        <v>-2.4662307219761362E-3</v>
      </c>
      <c r="AP160" s="56"/>
      <c r="AQ160" s="265">
        <f>IFERROR(AQ159/AQ$11,"")</f>
        <v>-2.7439919969314396E-3</v>
      </c>
      <c r="AR160" s="264">
        <f ca="1">IFERROR(AR159/AR$11,"")</f>
        <v>-2.7976754791697194E-3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2.7359407696525319E-3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7.975018190653679E-3</v>
      </c>
      <c r="AV160" s="45">
        <f ca="1">IF($AR160&lt;&gt;0,IFERROR(($AR160-$AC160),""),"")</f>
        <v>6.6076216796010622E-3</v>
      </c>
      <c r="AW160" s="5"/>
      <c r="AX160" s="265">
        <f>IFERROR(AX159/AX$11,"")</f>
        <v>-1.7529298231587095E-3</v>
      </c>
      <c r="AY160" s="264">
        <f>IFERROR(AY159/AY$11,"")</f>
        <v>-1.6089919465213831E-3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-71.446799999999996</v>
      </c>
      <c r="E161" s="250">
        <v>-41.819699999999997</v>
      </c>
      <c r="F161" s="250">
        <v>-74.917380000000009</v>
      </c>
      <c r="G161" s="250">
        <v>-97.246740000000003</v>
      </c>
      <c r="H161" s="250">
        <v>-119.48043</v>
      </c>
      <c r="I161" s="250">
        <v>-110.18644</v>
      </c>
      <c r="J161" s="250">
        <v>-97.07838000000001</v>
      </c>
      <c r="K161" s="250">
        <v>-104.26269000000001</v>
      </c>
      <c r="L161" s="250">
        <v>-70.390940000000001</v>
      </c>
      <c r="M161" s="250">
        <v>-44.784739999999999</v>
      </c>
      <c r="N161" s="250">
        <v>-37.738680000000002</v>
      </c>
      <c r="O161" s="250">
        <v>-55.136249999999997</v>
      </c>
      <c r="P161" s="250">
        <f ca="1">SUMIF($D$4:$O$4,"&lt;"&amp;MONTH(TODAY()),$D161:$O161)</f>
        <v>-404.91104999999999</v>
      </c>
      <c r="Q161" s="251">
        <v>-58.09040000000001</v>
      </c>
      <c r="R161" s="250">
        <v>-73.448260000000005</v>
      </c>
      <c r="S161" s="250">
        <v>-43.991930000000018</v>
      </c>
      <c r="T161" s="250">
        <v>-63.593759999999996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-239.12435000000005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-0.34605766733157328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-218.14076</v>
      </c>
      <c r="AY161" s="253">
        <v>-887.01976000000013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-2.1521055027260021E-2</v>
      </c>
      <c r="E162" s="260">
        <f t="shared" si="281"/>
        <v>-9.1073361689263509E-3</v>
      </c>
      <c r="F162" s="260">
        <f t="shared" si="281"/>
        <v>-1.4766275050582027E-2</v>
      </c>
      <c r="G162" s="261">
        <f t="shared" si="281"/>
        <v>-2.8518898330314582E-2</v>
      </c>
      <c r="H162" s="261">
        <f t="shared" si="281"/>
        <v>-2.2666922745564047E-2</v>
      </c>
      <c r="I162" s="261">
        <f t="shared" si="281"/>
        <v>-4.0169085121916387E-2</v>
      </c>
      <c r="J162" s="261">
        <f t="shared" si="281"/>
        <v>-1.8056060125481412E-2</v>
      </c>
      <c r="K162" s="261">
        <f t="shared" si="281"/>
        <v>-2.3666054662454528E-2</v>
      </c>
      <c r="L162" s="261">
        <f t="shared" si="281"/>
        <v>-1.9151660984724872E-2</v>
      </c>
      <c r="M162" s="261">
        <f t="shared" si="281"/>
        <v>-8.4628386490872738E-3</v>
      </c>
      <c r="N162" s="261">
        <f t="shared" si="281"/>
        <v>-9.0564806509106453E-3</v>
      </c>
      <c r="O162" s="261">
        <f t="shared" si="281"/>
        <v>-1.6657427167809991E-2</v>
      </c>
      <c r="P162" s="261">
        <f t="shared" ca="1" si="281"/>
        <v>-1.868850752552206E-2</v>
      </c>
      <c r="Q162" s="262">
        <f t="shared" si="281"/>
        <v>-1.9662915833618969E-2</v>
      </c>
      <c r="R162" s="261">
        <f t="shared" si="281"/>
        <v>-1.8843877073549373E-2</v>
      </c>
      <c r="S162" s="261">
        <f t="shared" si="281"/>
        <v>-1.0331315665881798E-2</v>
      </c>
      <c r="T162" s="261">
        <f t="shared" si="281"/>
        <v>-1.1028975623702289E-2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-1.4169311392739446E-2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-1.7489922706612294E-2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-1.0003505385015714E-3</v>
      </c>
      <c r="AY162" s="264">
        <f>IFERROR(AY161/AY$11,"")</f>
        <v>-1.0147188548109698E-3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-17.185209999999998</v>
      </c>
      <c r="E163" s="250">
        <v>-15.51079</v>
      </c>
      <c r="F163" s="250">
        <v>-28.408900000000003</v>
      </c>
      <c r="G163" s="250">
        <v>-29.883019999999998</v>
      </c>
      <c r="H163" s="250">
        <v>-45.211419999999997</v>
      </c>
      <c r="I163" s="250">
        <v>-62.113800000000005</v>
      </c>
      <c r="J163" s="250">
        <v>-182.84992</v>
      </c>
      <c r="K163" s="250">
        <v>-322.86404999999996</v>
      </c>
      <c r="L163" s="250">
        <v>-2.5237099999999999</v>
      </c>
      <c r="M163" s="250">
        <v>-5.6309999999999999E-2</v>
      </c>
      <c r="N163" s="250">
        <v>-6.7583799999999998</v>
      </c>
      <c r="O163" s="250">
        <v>-272.74721999999997</v>
      </c>
      <c r="P163" s="250">
        <f ca="1">SUMIF($D$4:$O$4,"&lt;"&amp;MONTH(TODAY()),$D163:$O163)</f>
        <v>-136.19934000000001</v>
      </c>
      <c r="Q163" s="251">
        <v>-26.94537</v>
      </c>
      <c r="R163" s="250">
        <v>-22.917110000000005</v>
      </c>
      <c r="S163" s="250">
        <v>-40.31083000000001</v>
      </c>
      <c r="T163" s="250">
        <v>-39.734829999999995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-129.90814</v>
      </c>
      <c r="AD163" s="250">
        <v>-57.523242583333321</v>
      </c>
      <c r="AE163" s="250">
        <v>-57.523242583333321</v>
      </c>
      <c r="AF163" s="250">
        <v>-57.523242583333321</v>
      </c>
      <c r="AG163" s="250">
        <v>-57.523242583333321</v>
      </c>
      <c r="AH163" s="250">
        <v>-57.523242583333321</v>
      </c>
      <c r="AI163" s="250">
        <v>-57.523242583333321</v>
      </c>
      <c r="AJ163" s="250">
        <v>-57.523242583333321</v>
      </c>
      <c r="AK163" s="250">
        <v>-57.523242583333321</v>
      </c>
      <c r="AL163" s="250">
        <v>-57.523242583333321</v>
      </c>
      <c r="AM163" s="250">
        <v>-57.523242583333321</v>
      </c>
      <c r="AN163" s="250">
        <v>-57.523242583333321</v>
      </c>
      <c r="AO163" s="253">
        <v>-57.523242583333321</v>
      </c>
      <c r="AP163" s="5"/>
      <c r="AQ163" s="254">
        <v>-57.523242583333321</v>
      </c>
      <c r="AR163" s="253">
        <f ca="1">SUMIF($AD$4:$AO$4,"&lt;"&amp;MONTH(TODAY()),$AD163:$AO163)</f>
        <v>-287.6162129166666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0.32967919574393734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-0.30923869699388795</v>
      </c>
      <c r="AV163" s="45">
        <f ca="1">IFERROR(($AC163/$AR163)-1,"")</f>
        <v>-0.54832817426172231</v>
      </c>
      <c r="AW163" s="5"/>
      <c r="AX163" s="254">
        <v>-595.29</v>
      </c>
      <c r="AY163" s="253">
        <v>-2331.0872400000003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-5.176492859932413E-3</v>
      </c>
      <c r="E164" s="260">
        <f t="shared" si="283"/>
        <v>-3.3778812085122839E-3</v>
      </c>
      <c r="F164" s="260">
        <f t="shared" si="283"/>
        <v>-5.5994167346012334E-3</v>
      </c>
      <c r="G164" s="261">
        <f t="shared" si="283"/>
        <v>-8.7635925809210376E-3</v>
      </c>
      <c r="H164" s="261">
        <f t="shared" si="283"/>
        <v>-8.5771683643693711E-3</v>
      </c>
      <c r="I164" s="261">
        <f t="shared" si="283"/>
        <v>-2.2643934402869267E-2</v>
      </c>
      <c r="J164" s="261">
        <f t="shared" si="283"/>
        <v>-3.4009108407654372E-2</v>
      </c>
      <c r="K164" s="261">
        <f t="shared" si="283"/>
        <v>-7.3285259145351528E-2</v>
      </c>
      <c r="L164" s="261">
        <f t="shared" si="283"/>
        <v>-6.8664004691171916E-4</v>
      </c>
      <c r="M164" s="261">
        <f t="shared" si="283"/>
        <v>-1.064073263192115E-5</v>
      </c>
      <c r="N164" s="261">
        <f t="shared" si="283"/>
        <v>-1.6218674765916955E-3</v>
      </c>
      <c r="O164" s="261">
        <f t="shared" si="283"/>
        <v>-8.240072461171459E-2</v>
      </c>
      <c r="P164" s="261">
        <f t="shared" ca="1" si="283"/>
        <v>-6.286226050292127E-3</v>
      </c>
      <c r="Q164" s="262">
        <f t="shared" si="283"/>
        <v>-9.1206902072583675E-3</v>
      </c>
      <c r="R164" s="261">
        <f t="shared" si="283"/>
        <v>-5.8796110856950065E-3</v>
      </c>
      <c r="S164" s="261">
        <f t="shared" si="283"/>
        <v>-9.4668251536974592E-3</v>
      </c>
      <c r="T164" s="261">
        <f t="shared" si="283"/>
        <v>-6.8911552246942844E-3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-7.6977057673615857E-3</v>
      </c>
      <c r="AD164" s="261">
        <f t="shared" si="283"/>
        <v>-1.0431452276025925E-2</v>
      </c>
      <c r="AE164" s="261">
        <f t="shared" si="283"/>
        <v>-1.0261715018107187E-2</v>
      </c>
      <c r="AF164" s="261">
        <f t="shared" si="283"/>
        <v>-1.0313686560301818E-2</v>
      </c>
      <c r="AG164" s="261">
        <f t="shared" si="283"/>
        <v>-9.9596182869874893E-3</v>
      </c>
      <c r="AH164" s="261">
        <f t="shared" si="283"/>
        <v>-9.8312419649636239E-3</v>
      </c>
      <c r="AI164" s="261">
        <f t="shared" si="283"/>
        <v>-1.0388084283436353E-2</v>
      </c>
      <c r="AJ164" s="261">
        <f t="shared" si="283"/>
        <v>-9.2599760960136515E-3</v>
      </c>
      <c r="AK164" s="261">
        <f t="shared" si="283"/>
        <v>-1.0578706268951852E-2</v>
      </c>
      <c r="AL164" s="261">
        <f t="shared" si="283"/>
        <v>-1.0104770801114217E-2</v>
      </c>
      <c r="AM164" s="261">
        <f t="shared" si="283"/>
        <v>-9.5695394267077127E-3</v>
      </c>
      <c r="AN164" s="261">
        <f t="shared" si="283"/>
        <v>-9.1702926125665149E-3</v>
      </c>
      <c r="AO164" s="264">
        <f t="shared" si="283"/>
        <v>-8.9514534393656964E-3</v>
      </c>
      <c r="AP164" s="56"/>
      <c r="AQ164" s="265">
        <f>IFERROR(AQ163/AQ$11,"")</f>
        <v>-9.9596182869874893E-3</v>
      </c>
      <c r="AR164" s="264">
        <f ca="1">IFERROR(AR163/AR$11,"")</f>
        <v>-1.0154468341946632E-2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-1.8724373562267532E-3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-3.0684630622932049E-3</v>
      </c>
      <c r="AV164" s="45">
        <f ca="1">IF($AR164&lt;&gt;0,IFERROR(($AR164-$AC164),""),"")</f>
        <v>-2.4567625745850466E-3</v>
      </c>
      <c r="AW164" s="5"/>
      <c r="AX164" s="265">
        <f>IFERROR(AX163/AX$11,"")</f>
        <v>-2.7298826320427253E-3</v>
      </c>
      <c r="AY164" s="264">
        <f>IFERROR(AY163/AY$11,"")</f>
        <v>-2.6666803619315813E-3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-62.800759999999997</v>
      </c>
      <c r="E165" s="289">
        <f t="shared" ref="E165:AB165" si="285">E167+E169+E171+E173+E175</f>
        <v>-62.08305</v>
      </c>
      <c r="F165" s="289">
        <f t="shared" si="285"/>
        <v>-65.973500000000001</v>
      </c>
      <c r="G165" s="289">
        <f t="shared" si="285"/>
        <v>-53.912080000000003</v>
      </c>
      <c r="H165" s="289">
        <f t="shared" si="285"/>
        <v>-35.193359999999998</v>
      </c>
      <c r="I165" s="289">
        <f t="shared" si="285"/>
        <v>-114.70137</v>
      </c>
      <c r="J165" s="289">
        <f t="shared" si="285"/>
        <v>-49.839789999999994</v>
      </c>
      <c r="K165" s="289">
        <f t="shared" si="285"/>
        <v>-67.540620000000004</v>
      </c>
      <c r="L165" s="289">
        <f t="shared" si="285"/>
        <v>-240.13746999999995</v>
      </c>
      <c r="M165" s="289">
        <f t="shared" si="285"/>
        <v>-145.15528</v>
      </c>
      <c r="N165" s="289">
        <f t="shared" si="285"/>
        <v>-50.091629999999995</v>
      </c>
      <c r="O165" s="289">
        <f t="shared" si="285"/>
        <v>-58.352370000000001</v>
      </c>
      <c r="P165" s="289">
        <f t="shared" ca="1" si="285"/>
        <v>-279.96275000000003</v>
      </c>
      <c r="Q165" s="290">
        <f t="shared" si="285"/>
        <v>-531.69156999999996</v>
      </c>
      <c r="R165" s="289">
        <f t="shared" si="285"/>
        <v>-254.91834</v>
      </c>
      <c r="S165" s="289">
        <f t="shared" si="285"/>
        <v>-115.71981</v>
      </c>
      <c r="T165" s="289">
        <f t="shared" si="285"/>
        <v>-72.307100000000005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-974.63681999999994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0.34120404925946102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-1236.6545199999998</v>
      </c>
      <c r="AY165" s="253">
        <f>+AY167+AY169+AY171</f>
        <v>-12116.057349999997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-1.8916713018830095E-2</v>
      </c>
      <c r="E166" s="260">
        <f t="shared" si="287"/>
        <v>-1.3520211927447186E-2</v>
      </c>
      <c r="F166" s="260">
        <f t="shared" si="287"/>
        <v>-1.3003429204939805E-2</v>
      </c>
      <c r="G166" s="261">
        <f t="shared" si="287"/>
        <v>-1.5810433627860287E-2</v>
      </c>
      <c r="H166" s="261">
        <f t="shared" si="287"/>
        <v>-6.6766178551317893E-3</v>
      </c>
      <c r="I166" s="261">
        <f t="shared" si="287"/>
        <v>-4.1815028193400446E-2</v>
      </c>
      <c r="J166" s="261">
        <f t="shared" si="287"/>
        <v>-9.269934715447117E-3</v>
      </c>
      <c r="K166" s="261">
        <f t="shared" si="287"/>
        <v>-1.5330699839569356E-2</v>
      </c>
      <c r="L166" s="261">
        <f t="shared" si="287"/>
        <v>-6.5335559024634976E-2</v>
      </c>
      <c r="M166" s="261">
        <f t="shared" si="287"/>
        <v>-2.7429560017610578E-2</v>
      </c>
      <c r="N166" s="261">
        <f t="shared" si="287"/>
        <v>-1.2020925953625701E-2</v>
      </c>
      <c r="O166" s="261">
        <f t="shared" si="287"/>
        <v>-1.7629061703400228E-2</v>
      </c>
      <c r="P166" s="261">
        <f t="shared" ca="1" si="287"/>
        <v>-1.2921568725380183E-2</v>
      </c>
      <c r="Q166" s="262">
        <f t="shared" si="287"/>
        <v>-0.1799713307251237</v>
      </c>
      <c r="R166" s="261">
        <f t="shared" si="287"/>
        <v>-6.540181976745621E-2</v>
      </c>
      <c r="S166" s="261">
        <f t="shared" si="287"/>
        <v>-2.7176299969241282E-2</v>
      </c>
      <c r="T166" s="261">
        <f t="shared" si="287"/>
        <v>-1.254011782477721E-2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-5.775209675388282E-2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-3.2703158030830768E-3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-5.6710539333520342E-3</v>
      </c>
      <c r="AY166" s="264">
        <f>IFERROR(AY165/AY$11,"")</f>
        <v>-1.3860335917450171E-2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-92.853359999999995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-1.0622092017944526E-4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-36.243759999999995</v>
      </c>
      <c r="E169" s="268">
        <v>-21.470800000000001</v>
      </c>
      <c r="F169" s="268">
        <v>-28.075810000000001</v>
      </c>
      <c r="G169" s="268">
        <v>-20.057590000000001</v>
      </c>
      <c r="H169" s="268">
        <v>-31.135930000000002</v>
      </c>
      <c r="I169" s="268">
        <v>-53.704419999999999</v>
      </c>
      <c r="J169" s="268">
        <v>-17.944039999999998</v>
      </c>
      <c r="K169" s="268">
        <v>-31.903160000000003</v>
      </c>
      <c r="L169" s="268">
        <v>-198.67689999999996</v>
      </c>
      <c r="M169" s="268">
        <v>-115.02792000000001</v>
      </c>
      <c r="N169" s="268">
        <v>-20.87567</v>
      </c>
      <c r="O169" s="268">
        <v>-28.5655</v>
      </c>
      <c r="P169" s="268">
        <f ca="1">SUMIF($D$4:$O$4,"&lt;"&amp;MONTH(TODAY()),$D169:$O169)</f>
        <v>-136.98389</v>
      </c>
      <c r="Q169" s="269">
        <v>-404.24837999999994</v>
      </c>
      <c r="R169" s="268">
        <v>-214.51322999999999</v>
      </c>
      <c r="S169" s="268">
        <v>-75.316969999999998</v>
      </c>
      <c r="T169" s="268">
        <v>-2.7827700000000024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-696.8613499999999</v>
      </c>
      <c r="AD169" s="268">
        <v>-325.31844216666667</v>
      </c>
      <c r="AE169" s="268">
        <v>-325.31844216666667</v>
      </c>
      <c r="AF169" s="268">
        <v>-325.31844216666667</v>
      </c>
      <c r="AG169" s="268">
        <v>-325.31844216666667</v>
      </c>
      <c r="AH169" s="268">
        <v>-325.31844216666667</v>
      </c>
      <c r="AI169" s="268">
        <v>-325.31844216666667</v>
      </c>
      <c r="AJ169" s="268">
        <v>-325.31844216666667</v>
      </c>
      <c r="AK169" s="268">
        <v>-325.31844216666667</v>
      </c>
      <c r="AL169" s="268">
        <v>-325.31844216666667</v>
      </c>
      <c r="AM169" s="268">
        <v>-325.31844216666667</v>
      </c>
      <c r="AN169" s="268">
        <v>-325.31844216666667</v>
      </c>
      <c r="AO169" s="271">
        <v>-325.31844216666667</v>
      </c>
      <c r="AP169" s="5"/>
      <c r="AQ169" s="272">
        <v>-325.31844216666667</v>
      </c>
      <c r="AR169" s="271">
        <f ca="1">SUMIF($AD$4:$AO$4,"&lt;"&amp;MONTH(TODAY()),$AD169:$AO169)</f>
        <v>-1626.5922108333334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-0.86126099895351327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-0.99144601215514749</v>
      </c>
      <c r="AV169" s="45">
        <f ca="1">IFERROR(($AC169/$AR169)-1,"")</f>
        <v>-0.57158201953826837</v>
      </c>
      <c r="AW169" s="5"/>
      <c r="AX169" s="299">
        <v>-1054.6723299999999</v>
      </c>
      <c r="AY169" s="300">
        <v>-11265.801119999998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-1.0917269259852164E-2</v>
      </c>
      <c r="E170" s="276">
        <f t="shared" si="291"/>
        <v>-4.675829654822581E-3</v>
      </c>
      <c r="F170" s="276">
        <f t="shared" si="291"/>
        <v>-5.5337644312692374E-3</v>
      </c>
      <c r="G170" s="276">
        <f t="shared" si="291"/>
        <v>-5.8821547124472701E-3</v>
      </c>
      <c r="H170" s="276">
        <f t="shared" si="291"/>
        <v>-5.9068729491623864E-3</v>
      </c>
      <c r="I170" s="276">
        <f t="shared" si="291"/>
        <v>-1.9578247726336824E-2</v>
      </c>
      <c r="J170" s="276">
        <f t="shared" si="291"/>
        <v>-3.3374955899969018E-3</v>
      </c>
      <c r="K170" s="276">
        <f t="shared" si="291"/>
        <v>-7.2415350924192809E-3</v>
      </c>
      <c r="L170" s="276">
        <f t="shared" si="291"/>
        <v>-5.4055147356976398E-2</v>
      </c>
      <c r="M170" s="276">
        <f t="shared" si="291"/>
        <v>-2.1736482719339648E-2</v>
      </c>
      <c r="N170" s="276">
        <f t="shared" si="291"/>
        <v>-5.0097168589308327E-3</v>
      </c>
      <c r="O170" s="276">
        <f t="shared" si="291"/>
        <v>-8.630034428566984E-3</v>
      </c>
      <c r="P170" s="276">
        <f t="shared" ca="1" si="291"/>
        <v>-6.3224366416779346E-3</v>
      </c>
      <c r="Q170" s="277">
        <f t="shared" si="291"/>
        <v>-0.13683331276453278</v>
      </c>
      <c r="R170" s="276">
        <f t="shared" si="291"/>
        <v>-5.50354894284769E-2</v>
      </c>
      <c r="S170" s="276">
        <f t="shared" si="291"/>
        <v>-1.7687866662538996E-2</v>
      </c>
      <c r="T170" s="276">
        <f t="shared" si="291"/>
        <v>-4.8261185525702598E-4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-4.1292513563402418E-2</v>
      </c>
      <c r="AD170" s="276">
        <f t="shared" si="291"/>
        <v>-5.8994306502393221E-2</v>
      </c>
      <c r="AE170" s="276">
        <f t="shared" si="291"/>
        <v>-5.8034369999443634E-2</v>
      </c>
      <c r="AF170" s="276">
        <f t="shared" si="291"/>
        <v>-5.8328291210843757E-2</v>
      </c>
      <c r="AG170" s="276">
        <f t="shared" si="291"/>
        <v>-5.6325884289356469E-2</v>
      </c>
      <c r="AH170" s="276">
        <f t="shared" si="291"/>
        <v>-5.5599861498979372E-2</v>
      </c>
      <c r="AI170" s="276">
        <f t="shared" si="291"/>
        <v>-5.8749042029190124E-2</v>
      </c>
      <c r="AJ170" s="276">
        <f t="shared" si="291"/>
        <v>-5.2369109646272824E-2</v>
      </c>
      <c r="AK170" s="276">
        <f t="shared" si="291"/>
        <v>-5.9827090563759115E-2</v>
      </c>
      <c r="AL170" s="276">
        <f t="shared" si="291"/>
        <v>-5.7146783592866249E-2</v>
      </c>
      <c r="AM170" s="276">
        <f t="shared" si="291"/>
        <v>-5.4119822157783701E-2</v>
      </c>
      <c r="AN170" s="276">
        <f t="shared" si="291"/>
        <v>-5.1861911341503482E-2</v>
      </c>
      <c r="AO170" s="279">
        <f t="shared" si="291"/>
        <v>-5.0624282589828096E-2</v>
      </c>
      <c r="AP170" s="5"/>
      <c r="AQ170" s="280">
        <f>IFERROR(AQ169/AQ$11,"")</f>
        <v>-5.6325884289356469E-2</v>
      </c>
      <c r="AR170" s="279">
        <f ca="1">IFERROR(AR169/AR$11,"")</f>
        <v>-5.7427844357820411E-2</v>
      </c>
      <c r="AS170" s="5"/>
      <c r="AT170" s="45"/>
      <c r="AU170" s="45"/>
      <c r="AV170" s="45"/>
      <c r="AW170" s="5"/>
      <c r="AX170" s="303">
        <f>IFERROR(AX169/AX$11,"")</f>
        <v>-4.8365194714559854E-3</v>
      </c>
      <c r="AY170" s="304">
        <f>IFERROR(AY169/AY$11,"")</f>
        <v>-1.2887673225018728E-2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-0.39026</v>
      </c>
      <c r="E171" s="268">
        <v>-1.69173</v>
      </c>
      <c r="F171" s="268">
        <v>-1.3810000000000001E-2</v>
      </c>
      <c r="G171" s="268">
        <v>-1.9950600000000001</v>
      </c>
      <c r="H171" s="268">
        <v>-2.0670799999999998</v>
      </c>
      <c r="I171" s="268">
        <v>-0.58144000000000007</v>
      </c>
      <c r="J171" s="268">
        <v>0</v>
      </c>
      <c r="K171" s="268">
        <v>-2.8540000000000001</v>
      </c>
      <c r="L171" s="268">
        <v>0</v>
      </c>
      <c r="M171" s="268">
        <v>0</v>
      </c>
      <c r="N171" s="268">
        <v>0</v>
      </c>
      <c r="O171" s="268">
        <v>0</v>
      </c>
      <c r="P171" s="268">
        <f ca="1">SUMIF($D$4:$O$4,"&lt;"&amp;MONTH(TODAY()),$D171:$O171)</f>
        <v>-6.1579399999999991</v>
      </c>
      <c r="Q171" s="269">
        <v>-92.388000000000005</v>
      </c>
      <c r="R171" s="268">
        <v>-3.6749999999999998E-2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-92.424750000000003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-181.98219000000003</v>
      </c>
      <c r="AY171" s="300">
        <v>-757.40287000000001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-1.175532974876201E-4</v>
      </c>
      <c r="E172" s="276">
        <f t="shared" si="293"/>
        <v>-3.6841856390786579E-4</v>
      </c>
      <c r="F172" s="276">
        <f t="shared" si="293"/>
        <v>-2.7219619592748411E-6</v>
      </c>
      <c r="G172" s="276">
        <f t="shared" si="293"/>
        <v>-5.8507784736925282E-4</v>
      </c>
      <c r="H172" s="276">
        <f t="shared" si="293"/>
        <v>-3.9215077037219005E-4</v>
      </c>
      <c r="I172" s="276">
        <f t="shared" si="293"/>
        <v>-2.119672153242002E-4</v>
      </c>
      <c r="J172" s="276">
        <f t="shared" si="293"/>
        <v>0</v>
      </c>
      <c r="K172" s="276">
        <f t="shared" si="293"/>
        <v>-6.4781486077757273E-4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0</v>
      </c>
      <c r="P172" s="276">
        <f t="shared" ca="1" si="293"/>
        <v>-2.8421725717713383E-4</v>
      </c>
      <c r="Q172" s="277">
        <f t="shared" si="293"/>
        <v>-3.1272249253515023E-2</v>
      </c>
      <c r="R172" s="276">
        <f t="shared" si="293"/>
        <v>-9.4285757409765632E-6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-5.4766278011674462E-3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-8.3453446189604968E-4</v>
      </c>
      <c r="AY172" s="304">
        <f>IFERROR(AY171/AY$11,"")</f>
        <v>-8.6644177225199783E-4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-8.58934</v>
      </c>
      <c r="M173" s="268">
        <v>-7.8471400000000004</v>
      </c>
      <c r="N173" s="268">
        <v>-7.5226100000000002</v>
      </c>
      <c r="O173" s="268">
        <v>-7.5704500000000001</v>
      </c>
      <c r="P173" s="268">
        <f ca="1">SUMIF($D$4:$O$4,"&lt;"&amp;MONTH(TODAY()),$D173:$O173)</f>
        <v>0</v>
      </c>
      <c r="Q173" s="269">
        <v>-7.0991800000000005</v>
      </c>
      <c r="R173" s="268">
        <v>-6.6746000000000008</v>
      </c>
      <c r="S173" s="268">
        <v>-8.0131999999999994</v>
      </c>
      <c r="T173" s="268">
        <v>-9.2754399999999997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-31.062419999999999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1644.2293500000001</v>
      </c>
      <c r="AY173" s="300">
        <v>6339.7825900000007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0</v>
      </c>
      <c r="F174" s="307">
        <f t="shared" si="295"/>
        <v>0</v>
      </c>
      <c r="G174" s="308">
        <f t="shared" si="295"/>
        <v>0</v>
      </c>
      <c r="H174" s="308">
        <f t="shared" si="295"/>
        <v>0</v>
      </c>
      <c r="I174" s="308">
        <f t="shared" si="295"/>
        <v>0</v>
      </c>
      <c r="J174" s="308">
        <f t="shared" si="295"/>
        <v>0</v>
      </c>
      <c r="K174" s="308">
        <f t="shared" si="295"/>
        <v>0</v>
      </c>
      <c r="L174" s="308">
        <f t="shared" si="295"/>
        <v>-2.3369502916502712E-3</v>
      </c>
      <c r="M174" s="308">
        <f t="shared" si="295"/>
        <v>-1.4828506244939396E-3</v>
      </c>
      <c r="N174" s="308">
        <f t="shared" si="295"/>
        <v>-1.8052664245105268E-3</v>
      </c>
      <c r="O174" s="308">
        <f t="shared" si="295"/>
        <v>-2.2871381260522279E-3</v>
      </c>
      <c r="P174" s="308">
        <f t="shared" ca="1" si="295"/>
        <v>0</v>
      </c>
      <c r="Q174" s="309">
        <f t="shared" si="295"/>
        <v>-2.4029887697056846E-3</v>
      </c>
      <c r="R174" s="308">
        <f t="shared" si="295"/>
        <v>-1.7124346024686308E-3</v>
      </c>
      <c r="S174" s="308">
        <f t="shared" si="295"/>
        <v>-1.8818655761146188E-3</v>
      </c>
      <c r="T174" s="308">
        <f t="shared" si="295"/>
        <v>-1.6086264070423444E-3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-1.8406034416489057E-3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1.6086264070423444E-3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7.5401117869608085E-3</v>
      </c>
      <c r="AY174" s="296">
        <f>IFERROR(AY173/AY$11,"")</f>
        <v>7.2524843521809754E-3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-26.166740000000001</v>
      </c>
      <c r="E175" s="268">
        <v>-38.920519999999996</v>
      </c>
      <c r="F175" s="268">
        <v>-37.883879999999998</v>
      </c>
      <c r="G175" s="293">
        <v>-31.85943</v>
      </c>
      <c r="H175" s="293">
        <v>-1.9903499999999998</v>
      </c>
      <c r="I175" s="293">
        <v>-60.415510000000005</v>
      </c>
      <c r="J175" s="293">
        <v>-31.89575</v>
      </c>
      <c r="K175" s="293">
        <v>-32.783459999999998</v>
      </c>
      <c r="L175" s="293">
        <v>-32.871230000000004</v>
      </c>
      <c r="M175" s="293">
        <v>-22.28022</v>
      </c>
      <c r="N175" s="293">
        <v>-21.693349999999999</v>
      </c>
      <c r="O175" s="293">
        <v>-22.216419999999999</v>
      </c>
      <c r="P175" s="293">
        <f ca="1">SUMIF($D$4:$O$4,"&lt;"&amp;MONTH(TODAY()),$D175:$O175)</f>
        <v>-136.82092</v>
      </c>
      <c r="Q175" s="311">
        <v>-27.956009999999999</v>
      </c>
      <c r="R175" s="293">
        <v>-33.693759999999997</v>
      </c>
      <c r="S175" s="293">
        <v>-32.389639999999993</v>
      </c>
      <c r="T175" s="293">
        <v>-60.248890000000003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-154.28829999999999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0.89108499430153021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-910.93141999999989</v>
      </c>
      <c r="AY175" s="300">
        <v>-3436.3294299999993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-7.8818904614903103E-3</v>
      </c>
      <c r="E176" s="313">
        <f t="shared" si="297"/>
        <v>-8.4759637087167394E-3</v>
      </c>
      <c r="F176" s="313">
        <f t="shared" si="297"/>
        <v>-7.4669428117112926E-3</v>
      </c>
      <c r="G176" s="314">
        <f t="shared" si="297"/>
        <v>-9.343201068043764E-3</v>
      </c>
      <c r="H176" s="314">
        <f t="shared" si="297"/>
        <v>-3.7759413559721366E-4</v>
      </c>
      <c r="I176" s="314">
        <f t="shared" si="297"/>
        <v>-2.2024813251739422E-2</v>
      </c>
      <c r="J176" s="314">
        <f t="shared" si="297"/>
        <v>-5.9324391254502156E-3</v>
      </c>
      <c r="K176" s="314">
        <f t="shared" si="297"/>
        <v>-7.4413498863725022E-3</v>
      </c>
      <c r="L176" s="314">
        <f t="shared" si="297"/>
        <v>-8.9434613760083024E-3</v>
      </c>
      <c r="M176" s="314">
        <f t="shared" si="297"/>
        <v>-4.2102266737769891E-3</v>
      </c>
      <c r="N176" s="314">
        <f t="shared" si="297"/>
        <v>-5.2059426701843419E-3</v>
      </c>
      <c r="O176" s="314">
        <f t="shared" si="297"/>
        <v>-6.7118891487810157E-3</v>
      </c>
      <c r="P176" s="314">
        <f t="shared" ca="1" si="297"/>
        <v>-6.3149148265251136E-3</v>
      </c>
      <c r="Q176" s="315">
        <f t="shared" si="297"/>
        <v>-9.462779937370205E-3</v>
      </c>
      <c r="R176" s="314">
        <f t="shared" si="297"/>
        <v>-8.6444671607697008E-3</v>
      </c>
      <c r="S176" s="314">
        <f t="shared" si="297"/>
        <v>-7.6065677305876675E-3</v>
      </c>
      <c r="T176" s="314">
        <f t="shared" si="297"/>
        <v>-1.044887956247784E-2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-9.1423519476640531E-3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1.1056784944340758E-3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-4.1773519838062406E-3</v>
      </c>
      <c r="AY176" s="318">
        <f>IFERROR(AY175/AY$11,"")</f>
        <v>-3.9310378654505186E-3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-21.85586</v>
      </c>
      <c r="E177" s="324">
        <f t="shared" si="299"/>
        <v>-11</v>
      </c>
      <c r="F177" s="324">
        <f t="shared" si="299"/>
        <v>-25.15</v>
      </c>
      <c r="G177" s="324">
        <f t="shared" si="299"/>
        <v>-20.131049999999998</v>
      </c>
      <c r="H177" s="324">
        <f t="shared" si="299"/>
        <v>-22.08586</v>
      </c>
      <c r="I177" s="324">
        <f t="shared" si="299"/>
        <v>-20.89</v>
      </c>
      <c r="J177" s="324">
        <f t="shared" si="299"/>
        <v>-18.78434</v>
      </c>
      <c r="K177" s="324">
        <f t="shared" si="299"/>
        <v>-18.061979999999998</v>
      </c>
      <c r="L177" s="324">
        <f t="shared" si="299"/>
        <v>-52.666589999999999</v>
      </c>
      <c r="M177" s="324">
        <f t="shared" si="299"/>
        <v>-19.340690000000002</v>
      </c>
      <c r="N177" s="324">
        <f t="shared" si="299"/>
        <v>-15.904339999999999</v>
      </c>
      <c r="O177" s="324">
        <f t="shared" si="299"/>
        <v>-3.4319999999999999</v>
      </c>
      <c r="P177" s="324">
        <f ca="1">SUMIF($D$4:$O$4,"&lt;"&amp;MONTH(TODAY()),$D177:$O177)</f>
        <v>-100.22277</v>
      </c>
      <c r="Q177" s="325">
        <f t="shared" ref="Q177:AB177" si="300">+Q180+Q186+Q187</f>
        <v>-10.755000000000001</v>
      </c>
      <c r="R177" s="324">
        <f t="shared" si="300"/>
        <v>-10.90587</v>
      </c>
      <c r="S177" s="324">
        <f t="shared" si="300"/>
        <v>-34.278760000000005</v>
      </c>
      <c r="T177" s="324">
        <f t="shared" si="300"/>
        <v>-14.425000000000001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-70.364630000000005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-0.28344522516212511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-2410.9827599999999</v>
      </c>
      <c r="AY177" s="332">
        <f>+AY180+AY186+AY187</f>
        <v>-5818.10005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-6.5833762425761711E-3</v>
      </c>
      <c r="E178" s="336">
        <f t="shared" ref="E178:O178" si="302">IFERROR(E177/E$11,"")</f>
        <v>-2.3955384151055571E-3</v>
      </c>
      <c r="F178" s="336">
        <f t="shared" si="302"/>
        <v>-4.9570849584186999E-3</v>
      </c>
      <c r="G178" s="337">
        <f t="shared" si="302"/>
        <v>-5.9036978332896225E-3</v>
      </c>
      <c r="H178" s="337">
        <f t="shared" si="302"/>
        <v>-4.1899621753063929E-3</v>
      </c>
      <c r="I178" s="337">
        <f t="shared" si="302"/>
        <v>-7.6155667448447682E-3</v>
      </c>
      <c r="J178" s="337">
        <f t="shared" si="302"/>
        <v>-3.493786901444848E-3</v>
      </c>
      <c r="K178" s="337">
        <f t="shared" si="302"/>
        <v>-4.0997964467649967E-3</v>
      </c>
      <c r="L178" s="337">
        <f t="shared" si="302"/>
        <v>-1.4329296879704989E-2</v>
      </c>
      <c r="M178" s="337">
        <f t="shared" si="302"/>
        <v>-3.6547524632724402E-3</v>
      </c>
      <c r="N178" s="337">
        <f t="shared" si="302"/>
        <v>-3.8167033790133678E-3</v>
      </c>
      <c r="O178" s="337">
        <f t="shared" si="302"/>
        <v>-1.0368548829476777E-3</v>
      </c>
      <c r="P178" s="337">
        <f ca="1">IFERROR(P177/P$11,"")</f>
        <v>-4.6257418545966244E-3</v>
      </c>
      <c r="Q178" s="338">
        <f>IFERROR(Q177/Q$11,"")</f>
        <v>-3.6404407576909781E-3</v>
      </c>
      <c r="R178" s="337">
        <f t="shared" ref="R178:AB178" si="303">IFERROR(R177/R$11,"")</f>
        <v>-2.798008743299159E-3</v>
      </c>
      <c r="S178" s="337">
        <f t="shared" si="303"/>
        <v>-8.0502194424068741E-3</v>
      </c>
      <c r="T178" s="337">
        <f t="shared" si="303"/>
        <v>-2.5017072959973674E-3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-4.1694555719854363E-3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-3.4019905372922551E-3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-1.1056291828652311E-2</v>
      </c>
      <c r="AY178" s="340">
        <f>IFERROR(AY177/AY$11,"")</f>
        <v>-6.655698199904414E-3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-6.5833762425761711E-3</v>
      </c>
      <c r="E179" s="345">
        <f t="shared" si="307"/>
        <v>-2.3955384151055571E-3</v>
      </c>
      <c r="F179" s="345">
        <f t="shared" si="307"/>
        <v>-4.2672321809051625E-3</v>
      </c>
      <c r="G179" s="346">
        <f t="shared" si="307"/>
        <v>-5.9036978332896225E-3</v>
      </c>
      <c r="H179" s="346">
        <f t="shared" si="307"/>
        <v>-4.1899621753063929E-3</v>
      </c>
      <c r="I179" s="346">
        <f t="shared" si="307"/>
        <v>-7.6155667448447682E-3</v>
      </c>
      <c r="J179" s="346">
        <f t="shared" si="307"/>
        <v>-3.493786901444848E-3</v>
      </c>
      <c r="K179" s="346">
        <f t="shared" si="307"/>
        <v>-4.0997964467649967E-3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-4.4642007547937733E-3</v>
      </c>
      <c r="Q179" s="347">
        <f t="shared" si="307"/>
        <v>0</v>
      </c>
      <c r="R179" s="346">
        <f t="shared" si="307"/>
        <v>-1.1420506681192675E-3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-2.6376767039258176E-4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-5.9036978332896225E-3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-1.0576541817411522E-2</v>
      </c>
      <c r="AY179" s="349">
        <f>IFERROR(AY180/AY$11,"")</f>
        <v>-6.2905272314113924E-3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-21.85586</v>
      </c>
      <c r="E180" s="353">
        <f t="shared" ref="E180:O180" si="308">E181+E183</f>
        <v>-11</v>
      </c>
      <c r="F180" s="353">
        <f t="shared" si="308"/>
        <v>-21.65</v>
      </c>
      <c r="G180" s="354">
        <f t="shared" si="308"/>
        <v>-20.131049999999998</v>
      </c>
      <c r="H180" s="354">
        <f t="shared" si="308"/>
        <v>-22.08586</v>
      </c>
      <c r="I180" s="354">
        <f t="shared" si="308"/>
        <v>-20.89</v>
      </c>
      <c r="J180" s="354">
        <f t="shared" si="308"/>
        <v>-18.78434</v>
      </c>
      <c r="K180" s="354">
        <f t="shared" si="308"/>
        <v>-18.061979999999998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-96.722769999999997</v>
      </c>
      <c r="Q180" s="355">
        <f>Q181+Q183</f>
        <v>0</v>
      </c>
      <c r="R180" s="356">
        <f t="shared" ref="R180:AB180" si="309">R181+R183</f>
        <v>-4.4514000000000005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-4.4514000000000005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>-1</v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-2306.3663999999999</v>
      </c>
      <c r="AY180" s="361">
        <v>-5498.8846700000004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-1.3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-1.3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-605.48550000000012</v>
      </c>
      <c r="AY181" s="361">
        <v>-1345.90923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-3.3352784934066759E-4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-7.7031489309061478E-5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-2.7766371859156143E-3</v>
      </c>
      <c r="AY182" s="367">
        <f>IFERROR(AY181/AY$11,"")</f>
        <v>-1.5396719826682487E-3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-21.85586</v>
      </c>
      <c r="E183" s="365">
        <v>-11</v>
      </c>
      <c r="F183" s="365">
        <v>-21.65</v>
      </c>
      <c r="G183" s="356">
        <v>-20.131049999999998</v>
      </c>
      <c r="H183" s="356">
        <v>-22.08586</v>
      </c>
      <c r="I183" s="356">
        <v>-20.89</v>
      </c>
      <c r="J183" s="356">
        <v>-18.78434</v>
      </c>
      <c r="K183" s="356">
        <v>-18.061979999999998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-96.722769999999997</v>
      </c>
      <c r="Q183" s="355">
        <v>0</v>
      </c>
      <c r="R183" s="356">
        <v>-3.1514000000000002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-3.1514000000000002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>-1</v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-1700.8809000000001</v>
      </c>
      <c r="AY183" s="361">
        <v>-4152.9754400000002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-6.5833762425761711E-3</v>
      </c>
      <c r="E184" s="345">
        <f t="shared" ref="E184:O184" si="316">IFERROR(E183/E$11,"")</f>
        <v>-2.3955384151055571E-3</v>
      </c>
      <c r="F184" s="345">
        <f t="shared" si="316"/>
        <v>-4.2672321809051625E-3</v>
      </c>
      <c r="G184" s="346">
        <f t="shared" si="316"/>
        <v>-5.9036978332896225E-3</v>
      </c>
      <c r="H184" s="346">
        <f t="shared" si="316"/>
        <v>-4.1899621753063929E-3</v>
      </c>
      <c r="I184" s="346">
        <f t="shared" si="316"/>
        <v>-7.6155667448447682E-3</v>
      </c>
      <c r="J184" s="346">
        <f t="shared" si="316"/>
        <v>-3.493786901444848E-3</v>
      </c>
      <c r="K184" s="346">
        <f t="shared" si="316"/>
        <v>-4.0997964467649967E-3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-4.4642007547937733E-3</v>
      </c>
      <c r="Q184" s="347">
        <f>IFERROR(Q183/Q$11,"")</f>
        <v>0</v>
      </c>
      <c r="R184" s="346">
        <f t="shared" ref="R184:AB184" si="317">IFERROR(R183/R$11,"")</f>
        <v>-8.0852281877859993E-4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-1.8673618108352026E-4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-7.7999046314959092E-3</v>
      </c>
      <c r="AY184" s="367">
        <f>IFERROR(AY183/AY$11,"")</f>
        <v>-4.7508552487431433E-3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-6.8985277751353676E-4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-1.4329296879704989E-2</v>
      </c>
      <c r="M185" s="371">
        <f t="shared" si="321"/>
        <v>-3.6547524632724402E-3</v>
      </c>
      <c r="N185" s="371">
        <f t="shared" si="321"/>
        <v>-3.8167033790133678E-3</v>
      </c>
      <c r="O185" s="371">
        <f t="shared" si="321"/>
        <v>-1.0368548829476777E-3</v>
      </c>
      <c r="P185" s="371">
        <f t="shared" ca="1" si="321"/>
        <v>-1.6154109980285103E-4</v>
      </c>
      <c r="Q185" s="372">
        <f t="shared" si="321"/>
        <v>-3.6404407576909781E-3</v>
      </c>
      <c r="R185" s="371">
        <f t="shared" si="321"/>
        <v>-1.6559580751798915E-3</v>
      </c>
      <c r="S185" s="371">
        <f t="shared" si="321"/>
        <v>-8.0502194424068741E-3</v>
      </c>
      <c r="T185" s="371">
        <f t="shared" si="321"/>
        <v>-2.5017072959973674E-3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-3.9056879015928548E-3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2.5017072959973674E-3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-4.7975001124078909E-4</v>
      </c>
      <c r="AY185" s="374">
        <f>IFERROR(AY186/AY$11,"")</f>
        <v>-3.6517096849302265E-4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-3.5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-52.666589999999999</v>
      </c>
      <c r="M186" s="365">
        <v>-19.340690000000002</v>
      </c>
      <c r="N186" s="365">
        <v>-15.904339999999999</v>
      </c>
      <c r="O186" s="365">
        <v>-3.4319999999999999</v>
      </c>
      <c r="P186" s="365">
        <f ca="1">SUMIF($D$4:$O$4,"&lt;"&amp;MONTH(TODAY()),$D186:$O186)</f>
        <v>-3.5</v>
      </c>
      <c r="Q186" s="378">
        <v>-10.755000000000001</v>
      </c>
      <c r="R186" s="365">
        <v>-6.4544700000000006</v>
      </c>
      <c r="S186" s="365">
        <v>-34.278760000000005</v>
      </c>
      <c r="T186" s="365">
        <v>-14.425000000000001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-65.913230000000013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-104.61636000000001</v>
      </c>
      <c r="AY186" s="384">
        <v>-319.21537999999998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-904.82129000000009</v>
      </c>
      <c r="E189" s="71">
        <f t="shared" si="327"/>
        <v>-590.09611999999993</v>
      </c>
      <c r="F189" s="71">
        <f t="shared" si="327"/>
        <v>-917.23369000000002</v>
      </c>
      <c r="G189" s="71">
        <f t="shared" si="327"/>
        <v>-683.28469999999993</v>
      </c>
      <c r="H189" s="71">
        <f t="shared" si="327"/>
        <v>-1043.12698</v>
      </c>
      <c r="I189" s="71">
        <f t="shared" si="327"/>
        <v>-820.21823999999992</v>
      </c>
      <c r="J189" s="71">
        <f t="shared" si="327"/>
        <v>-1416.9427499999999</v>
      </c>
      <c r="K189" s="71">
        <f t="shared" si="327"/>
        <v>-1000.0614599999999</v>
      </c>
      <c r="L189" s="71">
        <f t="shared" si="327"/>
        <v>-820.56184000000007</v>
      </c>
      <c r="M189" s="71">
        <f t="shared" si="327"/>
        <v>-742.15819999999985</v>
      </c>
      <c r="N189" s="71">
        <f t="shared" si="327"/>
        <v>-558.89123000000006</v>
      </c>
      <c r="O189" s="71">
        <f t="shared" si="327"/>
        <v>-1121.62337</v>
      </c>
      <c r="P189" s="71">
        <f ca="1">SUMIF($D$4:$O$4,"&lt;"&amp;MONTH(TODAY()),$D189:$O189)</f>
        <v>-4138.5627800000002</v>
      </c>
      <c r="Q189" s="109">
        <f t="shared" ref="Q189:AB189" si="328">Q35+Q129+Q177+Q165</f>
        <v>-1197.36484</v>
      </c>
      <c r="R189" s="71">
        <f t="shared" si="328"/>
        <v>-985.67426999999998</v>
      </c>
      <c r="S189" s="71">
        <f t="shared" si="328"/>
        <v>-757.89670000000001</v>
      </c>
      <c r="T189" s="71">
        <f>T35+T129+T177+T165</f>
        <v>-656.05556000000001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-3596.9913699999997</v>
      </c>
      <c r="AD189" s="71">
        <v>-655.44824337305693</v>
      </c>
      <c r="AE189" s="71">
        <v>-655.87209543306153</v>
      </c>
      <c r="AF189" s="71">
        <v>-655.7408350802541</v>
      </c>
      <c r="AG189" s="71">
        <v>-656.66220118568913</v>
      </c>
      <c r="AH189" s="71">
        <v>-657.01265895426138</v>
      </c>
      <c r="AI189" s="71">
        <v>-655.55522049786464</v>
      </c>
      <c r="AJ189" s="71">
        <v>-658.69000190590305</v>
      </c>
      <c r="AK189" s="71">
        <v>-655.09155283643486</v>
      </c>
      <c r="AL189" s="71">
        <v>-656.27667201624922</v>
      </c>
      <c r="AM189" s="71">
        <v>-657.75620925761484</v>
      </c>
      <c r="AN189" s="71">
        <v>-658.97230864833625</v>
      </c>
      <c r="AO189" s="71">
        <v>-659.68491576610836</v>
      </c>
      <c r="AP189" s="5"/>
      <c r="AQ189" s="72">
        <v>-656.66220118568913</v>
      </c>
      <c r="AR189" s="73">
        <f ca="1">SUMIF($AD$4:$AO$4,"&lt;"&amp;MONTH(TODAY()),$AD189:$AO189)</f>
        <v>-3280.7360340263231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-3.9850358130366303E-2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-9.2382534672130756E-4</v>
      </c>
      <c r="AV189" s="45">
        <f ca="1">IFERROR(($AC189/$AR189)-1,"")</f>
        <v>9.6397678049565227E-2</v>
      </c>
      <c r="AW189" s="5"/>
      <c r="AX189" s="72">
        <f>+AX35+AX129+AX177+AX147+AX155+AX157+AX159+AX165</f>
        <v>-11850.07344</v>
      </c>
      <c r="AY189" s="73">
        <f>+AY35+AY129+AY177+AY147+AY155+AY157+AY159+AY165</f>
        <v>-68513.072350000002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-0.27254836846333774</v>
      </c>
      <c r="E190" s="47">
        <f>IFERROR(E189/E$11,"")</f>
        <v>-0.1285089021877035</v>
      </c>
      <c r="F190" s="47">
        <f t="shared" ref="F190:O190" si="330">IFERROR(F189/F$11,"")</f>
        <v>-0.18078748819299725</v>
      </c>
      <c r="G190" s="48">
        <f t="shared" si="330"/>
        <v>-0.20038231502628776</v>
      </c>
      <c r="H190" s="48">
        <f t="shared" si="330"/>
        <v>-0.19789415446088982</v>
      </c>
      <c r="I190" s="48">
        <f t="shared" si="330"/>
        <v>-0.29901516285586899</v>
      </c>
      <c r="J190" s="48">
        <f t="shared" si="330"/>
        <v>-0.26354378274920714</v>
      </c>
      <c r="K190" s="48">
        <f t="shared" si="330"/>
        <v>-0.2269988351362705</v>
      </c>
      <c r="L190" s="48">
        <f t="shared" si="330"/>
        <v>-0.22325489866568132</v>
      </c>
      <c r="M190" s="48">
        <f t="shared" si="330"/>
        <v>-0.1402434199394044</v>
      </c>
      <c r="N190" s="48">
        <f t="shared" si="330"/>
        <v>-0.13412200984397576</v>
      </c>
      <c r="O190" s="48">
        <f t="shared" si="330"/>
        <v>-0.33885800350021267</v>
      </c>
      <c r="P190" s="48">
        <f ca="1">IFERROR(P189/P$11,"")</f>
        <v>-0.19101370945266991</v>
      </c>
      <c r="Q190" s="49">
        <f>IFERROR(Q189/Q$11,"")</f>
        <v>-0.40529388799276023</v>
      </c>
      <c r="R190" s="48">
        <f>IFERROR(R189/R$11,"")</f>
        <v>-0.25288447647964041</v>
      </c>
      <c r="S190" s="48">
        <f t="shared" ref="S190:AB190" si="331">IFERROR(S189/S$11,"")</f>
        <v>-0.17798878225688472</v>
      </c>
      <c r="T190" s="48">
        <f t="shared" si="331"/>
        <v>-0.11377878551345848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-0.21313969404841643</v>
      </c>
      <c r="AD190" s="107">
        <f t="shared" ref="AD190:AO190" si="333">IFERROR(AD189/AD$11,"")</f>
        <v>-0.11886112053307804</v>
      </c>
      <c r="AE190" s="107">
        <f t="shared" si="333"/>
        <v>-0.11700266239186112</v>
      </c>
      <c r="AF190" s="107">
        <f t="shared" si="333"/>
        <v>-0.11757170030897802</v>
      </c>
      <c r="AG190" s="107">
        <f t="shared" si="333"/>
        <v>-0.11369499655426875</v>
      </c>
      <c r="AH190" s="107">
        <f t="shared" si="333"/>
        <v>-0.11228940049521755</v>
      </c>
      <c r="AI190" s="107">
        <f t="shared" si="333"/>
        <v>-0.11838628312917164</v>
      </c>
      <c r="AJ190" s="107">
        <f t="shared" si="333"/>
        <v>-0.10603459399034458</v>
      </c>
      <c r="AK190" s="107">
        <f t="shared" si="333"/>
        <v>-0.12047340875627356</v>
      </c>
      <c r="AL190" s="107">
        <f t="shared" si="333"/>
        <v>-0.11528427562537327</v>
      </c>
      <c r="AM190" s="107">
        <f t="shared" si="333"/>
        <v>-0.10942401184241114</v>
      </c>
      <c r="AN190" s="107">
        <f t="shared" si="333"/>
        <v>-0.10505264693883265</v>
      </c>
      <c r="AO190" s="107">
        <f t="shared" si="333"/>
        <v>-0.1026565705084773</v>
      </c>
      <c r="AP190" s="56"/>
      <c r="AQ190" s="52">
        <f t="shared" ref="AQ190" si="334">IFERROR(AQ189/AQ$11,"")</f>
        <v>-0.11369499655426875</v>
      </c>
      <c r="AR190" s="224">
        <f ca="1">IFERROR(AR189/AR$11,"")</f>
        <v>-0.11582841543587191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-8.6603529512829278E-2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8.3788959189728951E-5</v>
      </c>
      <c r="AV190" s="45">
        <f ca="1">IF($AR190&lt;&gt;0,IFERROR(($AR190-$AC190),""),"")</f>
        <v>9.7311278612544516E-2</v>
      </c>
      <c r="AW190" s="5"/>
      <c r="AX190" s="90">
        <f>IFERROR(AX189/AX$11,"")</f>
        <v>-5.4342101618180705E-2</v>
      </c>
      <c r="AY190" s="91">
        <f>IFERROR(AY189/AY$11,"")</f>
        <v>-7.8376502361766007E-2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-472.82506999999964</v>
      </c>
      <c r="E191" s="40">
        <f t="shared" si="335"/>
        <v>1510.8158199999982</v>
      </c>
      <c r="F191" s="40">
        <f t="shared" si="335"/>
        <v>1605.7739099999994</v>
      </c>
      <c r="G191" s="40">
        <f t="shared" si="335"/>
        <v>351.39353000000051</v>
      </c>
      <c r="H191" s="40">
        <f t="shared" si="335"/>
        <v>1854.9550300000005</v>
      </c>
      <c r="I191" s="40">
        <f t="shared" si="335"/>
        <v>-446.18351000000052</v>
      </c>
      <c r="J191" s="40">
        <f t="shared" si="335"/>
        <v>1331.7233799999992</v>
      </c>
      <c r="K191" s="40">
        <f t="shared" si="335"/>
        <v>683.40288999999939</v>
      </c>
      <c r="L191" s="40">
        <f t="shared" si="335"/>
        <v>-323.66828999999848</v>
      </c>
      <c r="M191" s="40">
        <f t="shared" si="335"/>
        <v>418.37274000000252</v>
      </c>
      <c r="N191" s="40">
        <f t="shared" si="335"/>
        <v>-339.11447000000305</v>
      </c>
      <c r="O191" s="40">
        <f t="shared" si="335"/>
        <v>-290.77302999999688</v>
      </c>
      <c r="P191" s="40">
        <f ca="1">SUMIF($D$4:$O$4,"&lt;"&amp;MONTH(TODAY()),$D191:$O191)</f>
        <v>4850.1132199999993</v>
      </c>
      <c r="Q191" s="41">
        <f t="shared" ref="Q191:AB191" si="336">Q189+Q127</f>
        <v>-1541.7974900000011</v>
      </c>
      <c r="R191" s="40">
        <f t="shared" si="336"/>
        <v>-492.05479999999898</v>
      </c>
      <c r="S191" s="40">
        <f t="shared" si="336"/>
        <v>347.51325000000611</v>
      </c>
      <c r="T191" s="40">
        <f t="shared" si="336"/>
        <v>992.37143000000174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-693.96760999999219</v>
      </c>
      <c r="AD191" s="40">
        <v>654.55960077010184</v>
      </c>
      <c r="AE191" s="40">
        <v>708.86343229745808</v>
      </c>
      <c r="AF191" s="40">
        <v>692.04638513010127</v>
      </c>
      <c r="AG191" s="40">
        <v>810.09160535154001</v>
      </c>
      <c r="AH191" s="40">
        <v>854.99217660696661</v>
      </c>
      <c r="AI191" s="40">
        <v>668.26548617449885</v>
      </c>
      <c r="AJ191" s="40">
        <v>1069.8929819930254</v>
      </c>
      <c r="AK191" s="40">
        <v>608.86048866030342</v>
      </c>
      <c r="AL191" s="40">
        <v>760.69769402805446</v>
      </c>
      <c r="AM191" s="40">
        <v>950.25567586889849</v>
      </c>
      <c r="AN191" s="40">
        <v>1106.062058958144</v>
      </c>
      <c r="AO191" s="40">
        <v>1197.3611241750611</v>
      </c>
      <c r="AP191" s="5"/>
      <c r="AQ191" s="43">
        <v>810.09160535154001</v>
      </c>
      <c r="AR191" s="44">
        <f ca="1">SUMIF($AD$4:$AO$4,"&lt;"&amp;MONTH(TODAY()),$AD191:$AO191)</f>
        <v>3720.5532001561678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1.8241027374636074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0.22501137333642807</v>
      </c>
      <c r="AV191" s="45">
        <f ca="1">IFERROR(($AC191/$AR191)-1,"")</f>
        <v>-1.186522695058053</v>
      </c>
      <c r="AW191" s="5"/>
      <c r="AX191" s="43">
        <v>63381.343129999979</v>
      </c>
      <c r="AY191" s="44">
        <v>263495.23274999997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-0.14242337445117295</v>
      </c>
      <c r="E192" s="401">
        <f t="shared" si="338"/>
        <v>0.32901975772356346</v>
      </c>
      <c r="F192" s="401">
        <f t="shared" si="338"/>
        <v>0.31649931196350617</v>
      </c>
      <c r="G192" s="402">
        <f t="shared" si="338"/>
        <v>0.10305082058278109</v>
      </c>
      <c r="H192" s="402">
        <f t="shared" si="338"/>
        <v>0.35190802679154615</v>
      </c>
      <c r="I192" s="402">
        <f t="shared" si="338"/>
        <v>-0.16265870276946467</v>
      </c>
      <c r="J192" s="402">
        <f t="shared" si="338"/>
        <v>0.24769343513755909</v>
      </c>
      <c r="K192" s="402">
        <f t="shared" si="338"/>
        <v>0.15512212615288731</v>
      </c>
      <c r="L192" s="402">
        <f t="shared" si="338"/>
        <v>-8.8062261444236803E-2</v>
      </c>
      <c r="M192" s="402">
        <f t="shared" si="338"/>
        <v>7.905864796349299E-2</v>
      </c>
      <c r="N192" s="402">
        <f t="shared" si="338"/>
        <v>-8.1380261206773691E-2</v>
      </c>
      <c r="O192" s="402">
        <f t="shared" si="338"/>
        <v>-8.784657225669823E-2</v>
      </c>
      <c r="P192" s="402">
        <f ca="1">IFERROR(P191/P$11,"")</f>
        <v>0.22385503535061346</v>
      </c>
      <c r="Q192" s="403">
        <f t="shared" ref="Q192:AB192" si="339">Q191/Q11</f>
        <v>-0.52188028105082762</v>
      </c>
      <c r="R192" s="402">
        <f t="shared" si="339"/>
        <v>-0.12624152246288614</v>
      </c>
      <c r="S192" s="402">
        <f t="shared" si="339"/>
        <v>8.1611993013867762E-2</v>
      </c>
      <c r="T192" s="402">
        <f t="shared" si="339"/>
        <v>0.17210556996674836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-4.1121045023499496E-2</v>
      </c>
      <c r="AD192" s="405">
        <f t="shared" ref="AD192:AO192" si="341">IFERROR(AD191/AD$11,"")</f>
        <v>0.1186999711874072</v>
      </c>
      <c r="AE192" s="405">
        <f t="shared" si="341"/>
        <v>0.12645591942171622</v>
      </c>
      <c r="AF192" s="405">
        <f t="shared" si="341"/>
        <v>0.12408113974245608</v>
      </c>
      <c r="AG192" s="405">
        <f t="shared" si="341"/>
        <v>0.14025988112728396</v>
      </c>
      <c r="AH192" s="405">
        <f t="shared" si="341"/>
        <v>0.14612588909946869</v>
      </c>
      <c r="AI192" s="405">
        <f t="shared" si="341"/>
        <v>0.12068162159035915</v>
      </c>
      <c r="AJ192" s="405">
        <f t="shared" si="341"/>
        <v>0.17222922411224897</v>
      </c>
      <c r="AK192" s="405">
        <f t="shared" si="341"/>
        <v>0.11197136981589474</v>
      </c>
      <c r="AL192" s="405">
        <f t="shared" si="341"/>
        <v>0.13362730440576251</v>
      </c>
      <c r="AM192" s="405">
        <f t="shared" si="341"/>
        <v>0.15808408475072555</v>
      </c>
      <c r="AN192" s="405">
        <f t="shared" si="341"/>
        <v>0.17632720745201463</v>
      </c>
      <c r="AO192" s="405">
        <f t="shared" si="341"/>
        <v>0.18632681107349602</v>
      </c>
      <c r="AP192" s="406"/>
      <c r="AQ192" s="407">
        <f t="shared" ref="AQ192" si="342">IFERROR(AQ191/AQ$11,"")</f>
        <v>0.14025988112728396</v>
      </c>
      <c r="AR192" s="408">
        <f ca="1">IFERROR(AR191/AR$11,"")</f>
        <v>0.13135643259603177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-6.9054749383967273E-2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-3.1845688839464398E-2</v>
      </c>
      <c r="AV192" s="45">
        <f ca="1">IF($AR192&lt;&gt;0,IFERROR(($AR192-$AC192),""),"")</f>
        <v>0.17247747761953128</v>
      </c>
      <c r="AW192" s="409"/>
      <c r="AX192" s="410">
        <f>IFERROR(AX191/AX$11,"")</f>
        <v>0.2906543496550042</v>
      </c>
      <c r="AY192" s="411">
        <f>IFERROR(AY191/AY$11,"")</f>
        <v>0.3014291145264113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59" priority="20" operator="lessThan">
      <formula>0</formula>
    </cfRule>
  </conditionalFormatting>
  <conditionalFormatting sqref="AT47:AV48">
    <cfRule type="cellIs" dxfId="58" priority="19" operator="greaterThan">
      <formula>0</formula>
    </cfRule>
  </conditionalFormatting>
  <conditionalFormatting sqref="AT50:AV51">
    <cfRule type="cellIs" dxfId="57" priority="18" operator="greaterThan">
      <formula>0</formula>
    </cfRule>
  </conditionalFormatting>
  <conditionalFormatting sqref="AT57:AV57">
    <cfRule type="cellIs" dxfId="56" priority="17" operator="greaterThan">
      <formula>0</formula>
    </cfRule>
  </conditionalFormatting>
  <conditionalFormatting sqref="AT63:AV63">
    <cfRule type="cellIs" dxfId="55" priority="16" operator="greaterThan">
      <formula>0</formula>
    </cfRule>
  </conditionalFormatting>
  <conditionalFormatting sqref="AT67:AV67">
    <cfRule type="cellIs" dxfId="54" priority="15" operator="greaterThan">
      <formula>0</formula>
    </cfRule>
  </conditionalFormatting>
  <conditionalFormatting sqref="AT73:AV74">
    <cfRule type="cellIs" dxfId="53" priority="14" operator="greaterThan">
      <formula>0</formula>
    </cfRule>
  </conditionalFormatting>
  <conditionalFormatting sqref="AT85:AV86">
    <cfRule type="cellIs" dxfId="52" priority="13" operator="greaterThan">
      <formula>0</formula>
    </cfRule>
  </conditionalFormatting>
  <conditionalFormatting sqref="AT101:AV102">
    <cfRule type="cellIs" dxfId="51" priority="12" operator="greaterThan">
      <formula>0</formula>
    </cfRule>
  </conditionalFormatting>
  <conditionalFormatting sqref="AT115:AV118">
    <cfRule type="cellIs" dxfId="50" priority="11" operator="greaterThan">
      <formula>0</formula>
    </cfRule>
  </conditionalFormatting>
  <conditionalFormatting sqref="AT125:AV126">
    <cfRule type="cellIs" dxfId="49" priority="1" operator="greaterThan">
      <formula>0</formula>
    </cfRule>
  </conditionalFormatting>
  <conditionalFormatting sqref="AT127:AV128">
    <cfRule type="cellIs" dxfId="48" priority="3" operator="lessThan">
      <formula>0</formula>
    </cfRule>
  </conditionalFormatting>
  <conditionalFormatting sqref="AT129:AV134">
    <cfRule type="cellIs" dxfId="47" priority="10" operator="greaterThan">
      <formula>0</formula>
    </cfRule>
  </conditionalFormatting>
  <conditionalFormatting sqref="AT147:AV148">
    <cfRule type="cellIs" dxfId="46" priority="9" operator="greaterThan">
      <formula>0</formula>
    </cfRule>
  </conditionalFormatting>
  <conditionalFormatting sqref="AT155:AV166">
    <cfRule type="cellIs" dxfId="45" priority="8" operator="greaterThan">
      <formula>0</formula>
    </cfRule>
  </conditionalFormatting>
  <conditionalFormatting sqref="AT174:AV174">
    <cfRule type="cellIs" dxfId="44" priority="7" operator="greaterThan">
      <formula>0</formula>
    </cfRule>
  </conditionalFormatting>
  <conditionalFormatting sqref="AT176:AV179">
    <cfRule type="cellIs" dxfId="43" priority="6" operator="greaterThan">
      <formula>0</formula>
    </cfRule>
  </conditionalFormatting>
  <conditionalFormatting sqref="AT185:AV185">
    <cfRule type="cellIs" dxfId="42" priority="5" operator="greaterThan">
      <formula>0</formula>
    </cfRule>
  </conditionalFormatting>
  <conditionalFormatting sqref="AT189:AV190">
    <cfRule type="cellIs" dxfId="41" priority="4" operator="greaterThan">
      <formula>0</formula>
    </cfRule>
  </conditionalFormatting>
  <conditionalFormatting sqref="AT191:AV192">
    <cfRule type="cellIs" dxfId="40" priority="2" operator="lessThan">
      <formula>0</formula>
    </cfRule>
  </conditionalFormatting>
  <dataValidations count="2">
    <dataValidation type="list" allowBlank="1" showInputMessage="1" showErrorMessage="1" sqref="A1" xr:uid="{F660393E-AE1F-4E8E-B382-D0C9A26C9B60}">
      <formula1>$A$1047993:$A$1048020</formula1>
    </dataValidation>
    <dataValidation type="list" allowBlank="1" showInputMessage="1" showErrorMessage="1" sqref="AT8" xr:uid="{98551407-AF94-45F3-9122-0FA59FF235F7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86586-AF88-4A00-A7EE-013D01841B45}">
  <sheetPr codeName="Hoja44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155</v>
      </c>
      <c r="B1" s="2" t="s">
        <v>1</v>
      </c>
      <c r="C1" s="1" t="str">
        <f>IFERROR(VLOOKUP($A$1,$A$1047993:$B$1048020,2,0),"")</f>
        <v>REGIÓN 1</v>
      </c>
    </row>
    <row r="3" spans="1:64" x14ac:dyDescent="0.3">
      <c r="AF3" s="3">
        <f>+S11/AF11-1</f>
        <v>0.60129254059835091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1</v>
      </c>
      <c r="E6" s="6" t="str">
        <f t="shared" ref="E6:O6" si="0">$C$1</f>
        <v>REGIÓN 1</v>
      </c>
      <c r="F6" s="6" t="str">
        <f t="shared" si="0"/>
        <v>REGIÓN 1</v>
      </c>
      <c r="G6" s="6" t="str">
        <f t="shared" si="0"/>
        <v>REGIÓN 1</v>
      </c>
      <c r="H6" s="6" t="str">
        <f t="shared" si="0"/>
        <v>REGIÓN 1</v>
      </c>
      <c r="I6" s="6" t="str">
        <f t="shared" si="0"/>
        <v>REGIÓN 1</v>
      </c>
      <c r="J6" s="6" t="str">
        <f t="shared" si="0"/>
        <v>REGIÓN 1</v>
      </c>
      <c r="K6" s="6" t="str">
        <f t="shared" si="0"/>
        <v>REGIÓN 1</v>
      </c>
      <c r="L6" s="6" t="str">
        <f t="shared" si="0"/>
        <v>REGIÓN 1</v>
      </c>
      <c r="M6" s="6" t="str">
        <f t="shared" si="0"/>
        <v>REGIÓN 1</v>
      </c>
      <c r="N6" s="6" t="str">
        <f t="shared" si="0"/>
        <v>REGIÓN 1</v>
      </c>
      <c r="O6" s="6" t="str">
        <f t="shared" si="0"/>
        <v>REGIÓN 1</v>
      </c>
      <c r="P6" s="6" t="s">
        <v>5</v>
      </c>
      <c r="Q6" s="7" t="str">
        <f>$C$1</f>
        <v>REGIÓN 1</v>
      </c>
      <c r="R6" s="8" t="str">
        <f t="shared" ref="R6:AB6" si="1">$C$1</f>
        <v>REGIÓN 1</v>
      </c>
      <c r="S6" s="8" t="str">
        <f t="shared" si="1"/>
        <v>REGIÓN 1</v>
      </c>
      <c r="T6" s="8" t="str">
        <f t="shared" si="1"/>
        <v>REGIÓN 1</v>
      </c>
      <c r="U6" s="8" t="str">
        <f t="shared" si="1"/>
        <v>REGIÓN 1</v>
      </c>
      <c r="V6" s="8" t="str">
        <f t="shared" si="1"/>
        <v>REGIÓN 1</v>
      </c>
      <c r="W6" s="8" t="str">
        <f t="shared" si="1"/>
        <v>REGIÓN 1</v>
      </c>
      <c r="X6" s="8" t="str">
        <f t="shared" si="1"/>
        <v>REGIÓN 1</v>
      </c>
      <c r="Y6" s="8" t="str">
        <f t="shared" si="1"/>
        <v>REGIÓN 1</v>
      </c>
      <c r="Z6" s="8" t="str">
        <f t="shared" si="1"/>
        <v>REGIÓN 1</v>
      </c>
      <c r="AA6" s="8" t="str">
        <f t="shared" si="1"/>
        <v>REGIÓN 1</v>
      </c>
      <c r="AB6" s="8" t="str">
        <f t="shared" si="1"/>
        <v>REGIÓN 1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x14ac:dyDescent="0.3">
      <c r="D7" s="25" t="str">
        <f>$A$1</f>
        <v>TLAL</v>
      </c>
      <c r="E7" s="25" t="str">
        <f t="shared" ref="E7:AV7" si="3">$A$1</f>
        <v>TLAL</v>
      </c>
      <c r="F7" s="25" t="str">
        <f t="shared" si="3"/>
        <v>TLAL</v>
      </c>
      <c r="G7" s="25" t="str">
        <f t="shared" si="3"/>
        <v>TLAL</v>
      </c>
      <c r="H7" s="25" t="str">
        <f t="shared" si="3"/>
        <v>TLAL</v>
      </c>
      <c r="I7" s="25" t="str">
        <f t="shared" si="3"/>
        <v>TLAL</v>
      </c>
      <c r="J7" s="25" t="str">
        <f t="shared" si="3"/>
        <v>TLAL</v>
      </c>
      <c r="K7" s="25" t="str">
        <f t="shared" si="3"/>
        <v>TLAL</v>
      </c>
      <c r="L7" s="25" t="str">
        <f t="shared" si="3"/>
        <v>TLAL</v>
      </c>
      <c r="M7" s="25" t="str">
        <f t="shared" si="3"/>
        <v>TLAL</v>
      </c>
      <c r="N7" s="25" t="str">
        <f t="shared" si="3"/>
        <v>TLAL</v>
      </c>
      <c r="O7" s="25" t="str">
        <f t="shared" si="3"/>
        <v>TLAL</v>
      </c>
      <c r="P7" s="25" t="str">
        <f t="shared" si="3"/>
        <v>TLAL</v>
      </c>
      <c r="Q7" s="26" t="str">
        <f t="shared" si="3"/>
        <v>TLAL</v>
      </c>
      <c r="R7" s="25" t="str">
        <f t="shared" si="3"/>
        <v>TLAL</v>
      </c>
      <c r="S7" s="25" t="str">
        <f t="shared" si="3"/>
        <v>TLAL</v>
      </c>
      <c r="T7" s="25" t="str">
        <f t="shared" si="3"/>
        <v>TLAL</v>
      </c>
      <c r="U7" s="25" t="str">
        <f t="shared" si="3"/>
        <v>TLAL</v>
      </c>
      <c r="V7" s="25" t="str">
        <f t="shared" si="3"/>
        <v>TLAL</v>
      </c>
      <c r="W7" s="25" t="str">
        <f t="shared" si="3"/>
        <v>TLAL</v>
      </c>
      <c r="X7" s="25" t="str">
        <f t="shared" si="3"/>
        <v>TLAL</v>
      </c>
      <c r="Y7" s="25" t="str">
        <f t="shared" si="3"/>
        <v>TLAL</v>
      </c>
      <c r="Z7" s="25" t="str">
        <f t="shared" si="3"/>
        <v>TLAL</v>
      </c>
      <c r="AA7" s="25" t="str">
        <f t="shared" si="3"/>
        <v>TLAL</v>
      </c>
      <c r="AB7" s="25" t="str">
        <f t="shared" si="3"/>
        <v>TLAL</v>
      </c>
      <c r="AC7" s="27" t="str">
        <f t="shared" si="3"/>
        <v>TLAL</v>
      </c>
      <c r="AD7" s="25" t="str">
        <f t="shared" si="3"/>
        <v>TLAL</v>
      </c>
      <c r="AE7" s="25" t="str">
        <f t="shared" si="3"/>
        <v>TLAL</v>
      </c>
      <c r="AF7" s="25" t="str">
        <f t="shared" si="3"/>
        <v>TLAL</v>
      </c>
      <c r="AG7" s="25" t="str">
        <f t="shared" si="3"/>
        <v>TLAL</v>
      </c>
      <c r="AH7" s="25" t="str">
        <f t="shared" si="3"/>
        <v>TLAL</v>
      </c>
      <c r="AI7" s="25" t="str">
        <f t="shared" si="3"/>
        <v>TLAL</v>
      </c>
      <c r="AJ7" s="25" t="str">
        <f t="shared" si="3"/>
        <v>TLAL</v>
      </c>
      <c r="AK7" s="25" t="str">
        <f t="shared" si="3"/>
        <v>TLAL</v>
      </c>
      <c r="AL7" s="25" t="str">
        <f t="shared" si="3"/>
        <v>TLAL</v>
      </c>
      <c r="AM7" s="25" t="str">
        <f t="shared" si="3"/>
        <v>TLAL</v>
      </c>
      <c r="AN7" s="25" t="str">
        <f t="shared" si="3"/>
        <v>TLAL</v>
      </c>
      <c r="AO7" s="25" t="str">
        <f t="shared" si="3"/>
        <v>TLAL</v>
      </c>
      <c r="AQ7" s="28" t="str">
        <f t="shared" si="3"/>
        <v>TLAL</v>
      </c>
      <c r="AR7" s="29" t="str">
        <f t="shared" si="3"/>
        <v>TLAL</v>
      </c>
      <c r="AT7" s="25" t="str">
        <f t="shared" si="3"/>
        <v>TLAL</v>
      </c>
      <c r="AU7" s="25" t="str">
        <f t="shared" si="3"/>
        <v>TLAL</v>
      </c>
      <c r="AV7" s="25" t="str">
        <f t="shared" si="3"/>
        <v>TLAL</v>
      </c>
      <c r="AX7" s="28" t="str">
        <f>$C$1</f>
        <v>REGIÓN 1</v>
      </c>
      <c r="AY7" s="29" t="str">
        <f>$C$1</f>
        <v>REGIÓN 1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17927.061559999998</v>
      </c>
      <c r="E9" s="40">
        <f>E11-E12</f>
        <v>18384.891729999999</v>
      </c>
      <c r="F9" s="40">
        <f t="shared" ref="F9:AB9" si="4">F11-F12</f>
        <v>15417.635709999999</v>
      </c>
      <c r="G9" s="40">
        <f>G11-G12</f>
        <v>13640.80228</v>
      </c>
      <c r="H9" s="40">
        <f t="shared" si="4"/>
        <v>9139.8184400000009</v>
      </c>
      <c r="I9" s="40">
        <f t="shared" si="4"/>
        <v>7356.2085100000004</v>
      </c>
      <c r="J9" s="40">
        <f t="shared" si="4"/>
        <v>13123.62732</v>
      </c>
      <c r="K9" s="40">
        <f t="shared" si="4"/>
        <v>16544.224460000001</v>
      </c>
      <c r="L9" s="40">
        <f t="shared" si="4"/>
        <v>10785.468439999997</v>
      </c>
      <c r="M9" s="40">
        <f t="shared" si="4"/>
        <v>17298.777060000004</v>
      </c>
      <c r="N9" s="40">
        <f t="shared" si="4"/>
        <v>17772.834740000002</v>
      </c>
      <c r="O9" s="40">
        <f t="shared" si="4"/>
        <v>10847.209130000005</v>
      </c>
      <c r="P9" s="40">
        <f t="shared" ca="1" si="4"/>
        <v>74510.209719999999</v>
      </c>
      <c r="Q9" s="41">
        <f t="shared" si="4"/>
        <v>20046.005490000007</v>
      </c>
      <c r="R9" s="40">
        <f t="shared" si="4"/>
        <v>16423.556719999993</v>
      </c>
      <c r="S9" s="40">
        <f t="shared" si="4"/>
        <v>29334.929499999998</v>
      </c>
      <c r="T9" s="40">
        <f t="shared" si="4"/>
        <v>20772.286520000005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86576.778230000011</v>
      </c>
      <c r="AD9" s="40">
        <f>AD11-AD12</f>
        <v>14662.079161791064</v>
      </c>
      <c r="AE9" s="40">
        <f>AE11-AE12</f>
        <v>14838.016497034328</v>
      </c>
      <c r="AF9" s="40">
        <f t="shared" ref="AF9:AR9" si="6">AF11-AF12</f>
        <v>15280.422033850818</v>
      </c>
      <c r="AG9" s="40">
        <f>AG11-AG12</f>
        <v>15366.054409205008</v>
      </c>
      <c r="AH9" s="40">
        <f t="shared" si="6"/>
        <v>15247.182709609653</v>
      </c>
      <c r="AI9" s="40">
        <f t="shared" si="6"/>
        <v>15267.508435021045</v>
      </c>
      <c r="AJ9" s="40">
        <f t="shared" si="6"/>
        <v>15457.968786053445</v>
      </c>
      <c r="AK9" s="40">
        <f t="shared" si="6"/>
        <v>15712.007585863244</v>
      </c>
      <c r="AL9" s="40">
        <f t="shared" si="6"/>
        <v>15971.147029732749</v>
      </c>
      <c r="AM9" s="40">
        <f t="shared" si="6"/>
        <v>16043.889681124701</v>
      </c>
      <c r="AN9" s="40">
        <f t="shared" si="6"/>
        <v>16101.968569069251</v>
      </c>
      <c r="AO9" s="40">
        <f t="shared" si="6"/>
        <v>16149.542813941884</v>
      </c>
      <c r="AP9" s="40">
        <f t="shared" si="6"/>
        <v>0</v>
      </c>
      <c r="AQ9" s="43">
        <f t="shared" si="6"/>
        <v>15366.054409205008</v>
      </c>
      <c r="AR9" s="44">
        <f t="shared" ca="1" si="6"/>
        <v>75393.754811490871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0.52280533751714242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0.35182955668544325</v>
      </c>
      <c r="AV9" s="45">
        <f ca="1">IFERROR(($AC9/$AR9)-1,"")</f>
        <v>0.14832824610566697</v>
      </c>
      <c r="AW9" s="5"/>
      <c r="AX9" s="43">
        <f t="shared" ref="AX9:BI9" si="7">AX11-AX12</f>
        <v>181367.50374000001</v>
      </c>
      <c r="AY9" s="44">
        <f t="shared" si="7"/>
        <v>645776.2811100001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-2.8405700712425017E-2</v>
      </c>
      <c r="E10" s="47">
        <f>IFERROR(E12/E$11,"")</f>
        <v>-4.1344684364233775E-2</v>
      </c>
      <c r="F10" s="47">
        <f>IFERROR(F12/F$11,"")</f>
        <v>-3.0498804607178274E-2</v>
      </c>
      <c r="G10" s="48">
        <f>IFERROR(G12/G$9,"")</f>
        <v>-3.2042657098025173E-2</v>
      </c>
      <c r="H10" s="48">
        <f t="shared" ref="H10:AP10" si="8">IFERROR(H12/H$9,"")</f>
        <v>-4.6966452650890944E-2</v>
      </c>
      <c r="I10" s="48">
        <f>IFERROR(I12/I$9,"")</f>
        <v>-4.4664578165960651E-2</v>
      </c>
      <c r="J10" s="48">
        <f t="shared" si="8"/>
        <v>-6.1978415735749498E-2</v>
      </c>
      <c r="K10" s="48">
        <f t="shared" si="8"/>
        <v>-4.2215021422648179E-2</v>
      </c>
      <c r="L10" s="48">
        <f t="shared" si="8"/>
        <v>-0.40272066384165339</v>
      </c>
      <c r="M10" s="48">
        <f t="shared" si="8"/>
        <v>-0.18638302226897416</v>
      </c>
      <c r="N10" s="48">
        <f t="shared" si="8"/>
        <v>-0.16346116207683814</v>
      </c>
      <c r="O10" s="48">
        <f t="shared" si="8"/>
        <v>-0.24594386795970222</v>
      </c>
      <c r="P10" s="48">
        <f t="shared" ca="1" si="8"/>
        <v>-3.4193419661200222E-2</v>
      </c>
      <c r="Q10" s="49">
        <f t="shared" si="8"/>
        <v>-0.17613569455327927</v>
      </c>
      <c r="R10" s="48">
        <f t="shared" si="8"/>
        <v>-0.13636390753731939</v>
      </c>
      <c r="S10" s="48">
        <f t="shared" si="8"/>
        <v>-0.16589450743353587</v>
      </c>
      <c r="T10" s="48">
        <f t="shared" si="8"/>
        <v>-0.18284692762845639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-0.1667311976157374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0.15080427053043122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-0.17170591901977955</v>
      </c>
      <c r="AY10" s="55">
        <f>AY12/AY9</f>
        <v>-0.15257676990031249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17431.89633</v>
      </c>
      <c r="E11" s="40">
        <f t="shared" si="10"/>
        <v>17654.953259999998</v>
      </c>
      <c r="F11" s="40">
        <f t="shared" si="10"/>
        <v>14961.332939999998</v>
      </c>
      <c r="G11" s="40">
        <f t="shared" si="10"/>
        <v>13203.71473</v>
      </c>
      <c r="H11" s="40">
        <f t="shared" si="10"/>
        <v>8710.5535900000013</v>
      </c>
      <c r="I11" s="40">
        <f t="shared" si="10"/>
        <v>7027.6465600000001</v>
      </c>
      <c r="J11" s="40">
        <f t="shared" si="10"/>
        <v>12310.24569</v>
      </c>
      <c r="K11" s="40">
        <f t="shared" si="10"/>
        <v>15845.809670000002</v>
      </c>
      <c r="L11" s="40">
        <f t="shared" si="10"/>
        <v>6441.9374299999963</v>
      </c>
      <c r="M11" s="40">
        <f t="shared" si="10"/>
        <v>14074.578710000005</v>
      </c>
      <c r="N11" s="40">
        <f t="shared" si="10"/>
        <v>14867.666520000002</v>
      </c>
      <c r="O11" s="40">
        <f t="shared" si="10"/>
        <v>8179.4045600000072</v>
      </c>
      <c r="P11" s="40">
        <f ca="1">SUMIF($D$4:$O$4,"&lt;"&amp;MONTH(TODAY()),$D11:$O11)</f>
        <v>71962.450849999994</v>
      </c>
      <c r="Q11" s="41">
        <f t="shared" ref="Q11:AB11" si="11">Q13+Q15+Q12+Q17+Q19+Q21</f>
        <v>16515.188390000007</v>
      </c>
      <c r="R11" s="40">
        <f t="shared" si="11"/>
        <v>14183.976349999994</v>
      </c>
      <c r="S11" s="40">
        <f t="shared" si="11"/>
        <v>24468.425819999997</v>
      </c>
      <c r="T11" s="40">
        <f t="shared" si="11"/>
        <v>16974.137750000005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72141.728310000006</v>
      </c>
      <c r="AD11" s="40">
        <v>14662.079161791064</v>
      </c>
      <c r="AE11" s="40">
        <v>14838.016497034328</v>
      </c>
      <c r="AF11" s="40">
        <v>15280.422033850818</v>
      </c>
      <c r="AG11" s="40">
        <v>15366.054409205008</v>
      </c>
      <c r="AH11" s="40">
        <v>15247.182709609653</v>
      </c>
      <c r="AI11" s="40">
        <v>15267.508435021045</v>
      </c>
      <c r="AJ11" s="40">
        <v>15457.968786053445</v>
      </c>
      <c r="AK11" s="40">
        <v>15712.007585863244</v>
      </c>
      <c r="AL11" s="40">
        <v>15971.147029732749</v>
      </c>
      <c r="AM11" s="40">
        <v>16043.889681124701</v>
      </c>
      <c r="AN11" s="40">
        <v>16101.968569069251</v>
      </c>
      <c r="AO11" s="40">
        <v>16149.542813941884</v>
      </c>
      <c r="AP11" s="5"/>
      <c r="AQ11" s="43">
        <v>15366.054409205008</v>
      </c>
      <c r="AR11" s="44">
        <f ca="1">SUMIF($AD$4:$AO$4,"&lt;"&amp;MONTH(TODAY()),$AD11:$AO11)</f>
        <v>75393.754811490871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0.28555774621768171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0.10465167556817168</v>
      </c>
      <c r="AV11" s="45">
        <f ca="1">IFERROR(($AC11/$AR11)-1,"")</f>
        <v>-4.3133897623510054E-2</v>
      </c>
      <c r="AW11" s="5"/>
      <c r="AX11" s="43">
        <f>+AX12+AX13+AX15+AX17+AX19+AX21</f>
        <v>150225.62983000002</v>
      </c>
      <c r="AY11" s="44">
        <f>+AY12+AY13+AY15+AY17+AY19+AY21</f>
        <v>547245.82206000003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-495.16523000000001</v>
      </c>
      <c r="E12" s="60">
        <v>-729.93847000000005</v>
      </c>
      <c r="F12" s="60">
        <v>-456.30277000000001</v>
      </c>
      <c r="G12" s="60">
        <v>-437.08754999999996</v>
      </c>
      <c r="H12" s="60">
        <v>-429.26484999999997</v>
      </c>
      <c r="I12" s="60">
        <v>-328.56194999999997</v>
      </c>
      <c r="J12" s="60">
        <v>-813.38162999999997</v>
      </c>
      <c r="K12" s="60">
        <v>-698.41479000000004</v>
      </c>
      <c r="L12" s="60">
        <v>-4343.5310100000006</v>
      </c>
      <c r="M12" s="60">
        <v>-3224.1983500000001</v>
      </c>
      <c r="N12" s="60">
        <v>-2905.16822</v>
      </c>
      <c r="O12" s="60">
        <v>-2667.8045699999975</v>
      </c>
      <c r="P12" s="60">
        <f ca="1">SUMIF($D$4:$O$4,"&lt;"&amp;MONTH(TODAY()),$D12:$O12)</f>
        <v>-2547.7588700000001</v>
      </c>
      <c r="Q12" s="61">
        <v>-3530.8171000000007</v>
      </c>
      <c r="R12" s="60">
        <v>-2239.5803699999997</v>
      </c>
      <c r="S12" s="60">
        <v>-4866.5036800000007</v>
      </c>
      <c r="T12" s="60">
        <v>-3798.1487700000012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-14435.049920000003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-31141.873910000006</v>
      </c>
      <c r="AY12" s="64">
        <v>-98530.459050000005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17926.906719999999</v>
      </c>
      <c r="E13" s="60">
        <v>18384.891729999999</v>
      </c>
      <c r="F13" s="60">
        <v>15417.63546</v>
      </c>
      <c r="G13" s="60">
        <v>13640.759179999999</v>
      </c>
      <c r="H13" s="60">
        <v>9119.5213000000003</v>
      </c>
      <c r="I13" s="60">
        <v>7356.2080500000002</v>
      </c>
      <c r="J13" s="60">
        <v>13123.626989999999</v>
      </c>
      <c r="K13" s="60">
        <v>16544.223810000003</v>
      </c>
      <c r="L13" s="60">
        <v>10785.446049999997</v>
      </c>
      <c r="M13" s="60">
        <v>17298.777010000005</v>
      </c>
      <c r="N13" s="60">
        <v>17772.834600000002</v>
      </c>
      <c r="O13" s="60">
        <v>10847.209000000004</v>
      </c>
      <c r="P13" s="60">
        <f t="shared" ref="P13" ca="1" si="13">SUMIF($D$4:$O$4,"&lt;"&amp;MONTH(TODAY()),$D13:$O13)</f>
        <v>74489.714390000008</v>
      </c>
      <c r="Q13" s="61">
        <v>20046.004830000005</v>
      </c>
      <c r="R13" s="60">
        <v>16423.556549999994</v>
      </c>
      <c r="S13" s="60">
        <v>29334.929399999997</v>
      </c>
      <c r="T13" s="60">
        <v>20272.105750000006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86076.596529999995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180696.29429000002</v>
      </c>
      <c r="AY13" s="64">
        <v>645156.99939000013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1.0283968181446843</v>
      </c>
      <c r="E14" s="65">
        <f t="shared" si="14"/>
        <v>1.0413446843642338</v>
      </c>
      <c r="F14" s="65">
        <f t="shared" si="14"/>
        <v>1.0304987878974372</v>
      </c>
      <c r="G14" s="65">
        <f t="shared" si="14"/>
        <v>1.0331001130315998</v>
      </c>
      <c r="H14" s="65">
        <f t="shared" si="14"/>
        <v>1.0469508287589788</v>
      </c>
      <c r="I14" s="65">
        <f t="shared" si="14"/>
        <v>1.0467527055031636</v>
      </c>
      <c r="J14" s="65">
        <f t="shared" si="14"/>
        <v>1.0660735228591525</v>
      </c>
      <c r="K14" s="65">
        <f t="shared" si="14"/>
        <v>1.0440756360542605</v>
      </c>
      <c r="L14" s="65">
        <f t="shared" si="14"/>
        <v>1.6742550152338258</v>
      </c>
      <c r="M14" s="65">
        <f t="shared" si="14"/>
        <v>1.2290795601369726</v>
      </c>
      <c r="N14" s="65">
        <f t="shared" si="14"/>
        <v>1.1954017515856954</v>
      </c>
      <c r="O14" s="65">
        <f t="shared" si="14"/>
        <v>1.3261612040864739</v>
      </c>
      <c r="P14" s="65">
        <f t="shared" ca="1" si="14"/>
        <v>1.0351191977225442</v>
      </c>
      <c r="Q14" s="66">
        <f t="shared" si="14"/>
        <v>1.2137920777299711</v>
      </c>
      <c r="R14" s="65">
        <f t="shared" si="14"/>
        <v>1.1578950884249044</v>
      </c>
      <c r="S14" s="65">
        <f t="shared" si="14"/>
        <v>1.1988891159488575</v>
      </c>
      <c r="T14" s="65">
        <f t="shared" si="14"/>
        <v>1.1942936983647372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1.1931596115928982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1.2028326624057528</v>
      </c>
      <c r="AY14" s="69">
        <f>IFERROR(AY13/AY$11,"")</f>
        <v>1.1789162628257857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83.075720000000018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5.5300630188078478E-4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0.15484000000000001</v>
      </c>
      <c r="E17" s="60">
        <v>0</v>
      </c>
      <c r="F17" s="60">
        <v>2.5000000000000001E-4</v>
      </c>
      <c r="G17" s="60">
        <v>4.3099999999999999E-2</v>
      </c>
      <c r="H17" s="60">
        <v>20.297139999999999</v>
      </c>
      <c r="I17" s="60">
        <v>4.6000000000000001E-4</v>
      </c>
      <c r="J17" s="60">
        <v>3.3E-4</v>
      </c>
      <c r="K17" s="60">
        <v>6.4999999999999997E-4</v>
      </c>
      <c r="L17" s="60">
        <v>2.239E-2</v>
      </c>
      <c r="M17" s="60">
        <v>4.9999999999999996E-5</v>
      </c>
      <c r="N17" s="60">
        <v>1.4000000000000001E-4</v>
      </c>
      <c r="O17" s="60">
        <v>1.2999999999999999E-4</v>
      </c>
      <c r="P17" s="60">
        <f t="shared" ref="P17" ca="1" si="21">SUMIF($D$4:$O$4,"&lt;"&amp;MONTH(TODAY()),$D17:$O17)</f>
        <v>20.495329999999999</v>
      </c>
      <c r="Q17" s="61">
        <v>6.600000000000001E-4</v>
      </c>
      <c r="R17" s="60">
        <v>1.6999999999999996E-4</v>
      </c>
      <c r="S17" s="60">
        <v>9.9999999999999923E-5</v>
      </c>
      <c r="T17" s="60">
        <v>6.9999999999999994E-5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1E-3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87.953029999999998</v>
      </c>
      <c r="AY17" s="64">
        <v>119.10102000000001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8.8825677406951402E-6</v>
      </c>
      <c r="E18" s="65">
        <f t="shared" ref="E18:P18" si="22">IFERROR(E17/E$11,"")</f>
        <v>0</v>
      </c>
      <c r="F18" s="65">
        <f t="shared" si="22"/>
        <v>1.6709741104123843E-8</v>
      </c>
      <c r="G18" s="65">
        <f t="shared" si="22"/>
        <v>3.2642328981913716E-6</v>
      </c>
      <c r="H18" s="65">
        <f t="shared" si="22"/>
        <v>2.330177960595039E-3</v>
      </c>
      <c r="I18" s="65">
        <f t="shared" si="22"/>
        <v>6.5455767599103613E-8</v>
      </c>
      <c r="J18" s="65">
        <f t="shared" si="22"/>
        <v>2.6806938570533113E-8</v>
      </c>
      <c r="K18" s="65">
        <f t="shared" si="22"/>
        <v>4.1020308430853432E-8</v>
      </c>
      <c r="L18" s="65">
        <f t="shared" si="22"/>
        <v>3.4756624452342767E-6</v>
      </c>
      <c r="M18" s="65">
        <f t="shared" si="22"/>
        <v>3.5525042013850783E-9</v>
      </c>
      <c r="N18" s="65">
        <f t="shared" si="22"/>
        <v>9.4164070610321968E-9</v>
      </c>
      <c r="O18" s="65">
        <f t="shared" si="22"/>
        <v>1.5893577465986091E-8</v>
      </c>
      <c r="P18" s="65">
        <f t="shared" ca="1" si="22"/>
        <v>2.8480589193273704E-4</v>
      </c>
      <c r="Q18" s="66">
        <f>IFERROR(Q17/Q$11,"")</f>
        <v>3.9963213522870378E-8</v>
      </c>
      <c r="R18" s="65">
        <f t="shared" ref="R18:AO18" si="23">IFERROR(R17/R$11,"")</f>
        <v>1.1985355573439041E-8</v>
      </c>
      <c r="S18" s="65">
        <f t="shared" si="23"/>
        <v>4.0868996124083286E-9</v>
      </c>
      <c r="T18" s="65">
        <f t="shared" si="23"/>
        <v>4.1239208159483663E-9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1.3861603033724158E-8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5.8547286571226475E-4</v>
      </c>
      <c r="AY18" s="69">
        <f>IFERROR(AY17/AY$11,"")</f>
        <v>2.1763714805837618E-4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500.18070000000006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500.18070000000006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500.18070000000006</v>
      </c>
      <c r="AY19" s="64">
        <v>500.18070000000006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2.9467222863794652E-2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6.9333063085302736E-3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3.32952972516088E-3</v>
      </c>
      <c r="AY20" s="69">
        <f>IFERROR(AY19/AY$11,"")</f>
        <v>9.1399637939156388E-4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-500.43639000000002</v>
      </c>
      <c r="E23" s="75">
        <f t="shared" ref="E23:AB23" si="35">+E25+E27+E29+E33+E31</f>
        <v>-780.75099</v>
      </c>
      <c r="F23" s="75">
        <f t="shared" si="35"/>
        <v>-673.19986000000006</v>
      </c>
      <c r="G23" s="75">
        <f t="shared" si="35"/>
        <v>-987.31248999999991</v>
      </c>
      <c r="H23" s="75">
        <f t="shared" si="35"/>
        <v>-1097.2788399999999</v>
      </c>
      <c r="I23" s="75">
        <f t="shared" si="35"/>
        <v>-842.43611999999996</v>
      </c>
      <c r="J23" s="75">
        <f t="shared" si="35"/>
        <v>-895.67937000000006</v>
      </c>
      <c r="K23" s="75">
        <f t="shared" si="35"/>
        <v>-938.90010000000007</v>
      </c>
      <c r="L23" s="75">
        <f t="shared" si="35"/>
        <v>-856.83378000000016</v>
      </c>
      <c r="M23" s="75">
        <f>+M25+M27+M29+M33+M31</f>
        <v>-866.57869000000005</v>
      </c>
      <c r="N23" s="75">
        <f t="shared" si="35"/>
        <v>-793.25199999999995</v>
      </c>
      <c r="O23" s="75">
        <f t="shared" si="35"/>
        <v>-1084.6608500000002</v>
      </c>
      <c r="P23" s="75">
        <f t="shared" ca="1" si="35"/>
        <v>-4038.9785700000002</v>
      </c>
      <c r="Q23" s="76">
        <f t="shared" si="35"/>
        <v>-1038.4896200000003</v>
      </c>
      <c r="R23" s="75">
        <f t="shared" si="35"/>
        <v>-1033.91581</v>
      </c>
      <c r="S23" s="75">
        <f t="shared" si="35"/>
        <v>-1104.3780999999999</v>
      </c>
      <c r="T23" s="75">
        <f t="shared" si="35"/>
        <v>-2210.9683499999996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-5387.7518800000007</v>
      </c>
      <c r="AD23" s="78">
        <v>-1992.9864786876194</v>
      </c>
      <c r="AE23" s="78">
        <v>-1992.9864786876194</v>
      </c>
      <c r="AF23" s="78">
        <v>-1992.9864786876194</v>
      </c>
      <c r="AG23" s="78">
        <v>-2192.9864786876196</v>
      </c>
      <c r="AH23" s="78">
        <v>-2192.9864786876196</v>
      </c>
      <c r="AI23" s="78">
        <v>-2192.9864786876196</v>
      </c>
      <c r="AJ23" s="78">
        <v>-2192.9864786876196</v>
      </c>
      <c r="AK23" s="78">
        <v>-2192.9864786876196</v>
      </c>
      <c r="AL23" s="78">
        <v>-2192.9864786876196</v>
      </c>
      <c r="AM23" s="78">
        <v>-2192.9864786876196</v>
      </c>
      <c r="AN23" s="78">
        <v>-2192.9864786876196</v>
      </c>
      <c r="AO23" s="79">
        <v>-2192.9864786876196</v>
      </c>
      <c r="AP23" s="5"/>
      <c r="AQ23" s="80">
        <v>-2192.9864786876196</v>
      </c>
      <c r="AR23" s="81">
        <f ca="1">SUMIF($AD$4:$AO$4,"&lt;"&amp;MONTH(TODAY()),$AD23:$AO23)</f>
        <v>-10364.932393438097</v>
      </c>
      <c r="AS23" s="5"/>
      <c r="AT23" s="45"/>
      <c r="AU23" s="45"/>
      <c r="AV23" s="45"/>
      <c r="AW23" s="5"/>
      <c r="AX23" s="82">
        <f>+AX25+AX27+AX29+AX31+AX33</f>
        <v>-28477.838080000001</v>
      </c>
      <c r="AY23" s="83">
        <f>+AY25+AY27+AY29+AY31+AY33</f>
        <v>-100887.20628999999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-2.8708086631903461E-2</v>
      </c>
      <c r="E24" s="47">
        <f t="shared" ref="E24:P24" si="37">IFERROR(E23/E$11,"")</f>
        <v>-4.4222772980595251E-2</v>
      </c>
      <c r="F24" s="47">
        <f t="shared" si="37"/>
        <v>-4.4995981487729673E-2</v>
      </c>
      <c r="G24" s="48">
        <f t="shared" si="37"/>
        <v>-7.4775357555759606E-2</v>
      </c>
      <c r="H24" s="48">
        <f t="shared" si="37"/>
        <v>-0.12597119444391131</v>
      </c>
      <c r="I24" s="48">
        <f t="shared" si="37"/>
        <v>-0.11987457149524036</v>
      </c>
      <c r="J24" s="48">
        <f t="shared" si="37"/>
        <v>-7.2758854092375147E-2</v>
      </c>
      <c r="K24" s="48">
        <f t="shared" si="37"/>
        <v>-5.9252264135014054E-2</v>
      </c>
      <c r="L24" s="48">
        <f t="shared" si="37"/>
        <v>-0.13300870884118485</v>
      </c>
      <c r="M24" s="48">
        <f t="shared" si="37"/>
        <v>-6.1570488741115557E-2</v>
      </c>
      <c r="N24" s="48">
        <f t="shared" si="37"/>
        <v>-5.3354169528413653E-2</v>
      </c>
      <c r="O24" s="48">
        <f t="shared" si="37"/>
        <v>-0.13260877879844096</v>
      </c>
      <c r="P24" s="48">
        <f t="shared" ca="1" si="37"/>
        <v>-5.6126195290637469E-2</v>
      </c>
      <c r="Q24" s="49">
        <f>IFERROR(Q23/Q$11,"")</f>
        <v>-6.2880882462643214E-2</v>
      </c>
      <c r="R24" s="48">
        <f t="shared" ref="R24:AO24" si="38">IFERROR(R23/R$11,"")</f>
        <v>-7.2893227152060244E-2</v>
      </c>
      <c r="S24" s="48">
        <f t="shared" si="38"/>
        <v>-4.5134824288422491E-2</v>
      </c>
      <c r="T24" s="48">
        <f t="shared" si="38"/>
        <v>-0.13025512002811448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-7.4682877804761044E-2</v>
      </c>
      <c r="AD24" s="65">
        <f t="shared" si="38"/>
        <v>-0.13592795787662107</v>
      </c>
      <c r="AE24" s="65">
        <f t="shared" si="38"/>
        <v>-0.13431623283920444</v>
      </c>
      <c r="AF24" s="65">
        <f t="shared" si="38"/>
        <v>-0.13042744986182603</v>
      </c>
      <c r="AG24" s="65">
        <f t="shared" si="38"/>
        <v>-0.14271630311122124</v>
      </c>
      <c r="AH24" s="65">
        <f t="shared" si="38"/>
        <v>-0.1438289630585638</v>
      </c>
      <c r="AI24" s="65">
        <f t="shared" si="38"/>
        <v>-0.14363748269870183</v>
      </c>
      <c r="AJ24" s="65">
        <f t="shared" si="38"/>
        <v>-0.14186770002189325</v>
      </c>
      <c r="AK24" s="65">
        <f t="shared" si="38"/>
        <v>-0.13957391929092131</v>
      </c>
      <c r="AL24" s="65">
        <f t="shared" si="38"/>
        <v>-0.13730926617888106</v>
      </c>
      <c r="AM24" s="65">
        <f t="shared" si="38"/>
        <v>-0.13668670891371323</v>
      </c>
      <c r="AN24" s="65">
        <f t="shared" si="38"/>
        <v>-0.13619368770227216</v>
      </c>
      <c r="AO24" s="69">
        <f t="shared" si="38"/>
        <v>-0.13579248056449106</v>
      </c>
      <c r="AP24" s="5"/>
      <c r="AQ24" s="88">
        <f t="shared" ref="AQ24" si="40">IFERROR(AQ23/AQ$11,"")</f>
        <v>-0.14271630311122124</v>
      </c>
      <c r="AR24" s="89">
        <f ca="1">IFERROR(AR23/AR$11,"")</f>
        <v>-0.13747733375733612</v>
      </c>
      <c r="AS24" s="5"/>
      <c r="AT24" s="45"/>
      <c r="AU24" s="45"/>
      <c r="AV24" s="45"/>
      <c r="AW24" s="5"/>
      <c r="AX24" s="90">
        <f>IFERROR(AX23/AX$11,"")</f>
        <v>-0.18956710723880077</v>
      </c>
      <c r="AY24" s="91">
        <f>IFERROR(AY23/AY$11,"")</f>
        <v>-0.18435445685127352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-339.10703999999998</v>
      </c>
      <c r="E25" s="60">
        <v>-365.31425000000002</v>
      </c>
      <c r="F25" s="60">
        <v>-355.04350000000005</v>
      </c>
      <c r="G25" s="60">
        <v>-449.40233000000001</v>
      </c>
      <c r="H25" s="60">
        <v>-414.55430999999999</v>
      </c>
      <c r="I25" s="60">
        <v>-438.55437000000001</v>
      </c>
      <c r="J25" s="60">
        <v>-460.20927999999998</v>
      </c>
      <c r="K25" s="60">
        <v>-499.93831000000006</v>
      </c>
      <c r="L25" s="60">
        <v>-628.18299000000013</v>
      </c>
      <c r="M25" s="60">
        <v>-609.95427000000007</v>
      </c>
      <c r="N25" s="60">
        <v>-575.49367000000007</v>
      </c>
      <c r="O25" s="60">
        <v>-624.97286000000008</v>
      </c>
      <c r="P25" s="60">
        <f ca="1">SUMIF($D$4:$O$4,"&lt;"&amp;MONTH(TODAY()),$D25:$O25)</f>
        <v>-1923.4214299999999</v>
      </c>
      <c r="Q25" s="61">
        <v>-624.13022000000024</v>
      </c>
      <c r="R25" s="60">
        <v>-622.41749000000004</v>
      </c>
      <c r="S25" s="60">
        <v>-601.81107999999995</v>
      </c>
      <c r="T25" s="60">
        <v>-1410.4762599999997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-3258.8350499999997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-19616.29031</v>
      </c>
      <c r="AY25" s="97">
        <v>-68229.892909999995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-1.9453250155945599E-2</v>
      </c>
      <c r="E26" s="65">
        <f t="shared" ref="E26:P26" si="41">IFERROR(E25/E$11,"")</f>
        <v>-2.06918842899276E-2</v>
      </c>
      <c r="F26" s="65">
        <f t="shared" si="41"/>
        <v>-2.3730739862807979E-2</v>
      </c>
      <c r="G26" s="65">
        <f t="shared" si="41"/>
        <v>-3.4036052670762297E-2</v>
      </c>
      <c r="H26" s="65">
        <f t="shared" si="41"/>
        <v>-4.7592188684301512E-2</v>
      </c>
      <c r="I26" s="65">
        <f t="shared" si="41"/>
        <v>-6.2404158526720217E-2</v>
      </c>
      <c r="J26" s="65">
        <f t="shared" si="41"/>
        <v>-3.7384248177422037E-2</v>
      </c>
      <c r="K26" s="65">
        <f t="shared" si="41"/>
        <v>-3.1550190265537875E-2</v>
      </c>
      <c r="L26" s="65">
        <f t="shared" si="41"/>
        <v>-9.7514605943634647E-2</v>
      </c>
      <c r="M26" s="65">
        <f t="shared" si="41"/>
        <v>-4.3337302136555379E-2</v>
      </c>
      <c r="N26" s="65">
        <f t="shared" si="41"/>
        <v>-3.8707733269766662E-2</v>
      </c>
      <c r="O26" s="65">
        <f t="shared" si="41"/>
        <v>-7.6408112034991399E-2</v>
      </c>
      <c r="P26" s="65">
        <f t="shared" ca="1" si="41"/>
        <v>-2.6728125672223407E-2</v>
      </c>
      <c r="Q26" s="66">
        <f>IFERROR(Q25/Q$11,"")</f>
        <v>-3.7791286739297075E-2</v>
      </c>
      <c r="R26" s="65">
        <f t="shared" ref="R26:AO26" si="42">IFERROR(R25/R$11,"")</f>
        <v>-4.3881734898690829E-2</v>
      </c>
      <c r="S26" s="65">
        <f t="shared" si="42"/>
        <v>-2.4595414695950391E-2</v>
      </c>
      <c r="T26" s="65">
        <f t="shared" si="42"/>
        <v>-8.3095605843071421E-2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-4.517267781548661E-2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-0.13057885217188572</v>
      </c>
      <c r="AY26" s="100">
        <f>IFERROR(AY25/AY$11,"")</f>
        <v>-0.12467869129299496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-125.86474000000003</v>
      </c>
      <c r="E27" s="60">
        <v>-140.73190000000002</v>
      </c>
      <c r="F27" s="60">
        <v>-122.00999999999999</v>
      </c>
      <c r="G27" s="60">
        <v>-152.83285000000001</v>
      </c>
      <c r="H27" s="60">
        <v>-168.04675999999998</v>
      </c>
      <c r="I27" s="60">
        <v>-161.23958999999999</v>
      </c>
      <c r="J27" s="60">
        <v>-162.15315000000001</v>
      </c>
      <c r="K27" s="60">
        <v>-163.87189999999998</v>
      </c>
      <c r="L27" s="60">
        <v>-86.788039999999995</v>
      </c>
      <c r="M27" s="60">
        <v>-113.52625</v>
      </c>
      <c r="N27" s="60">
        <v>-86.799369999999982</v>
      </c>
      <c r="O27" s="60">
        <v>-308.81826000000001</v>
      </c>
      <c r="P27" s="60">
        <f ca="1">SUMIF($D$4:$O$4,"&lt;"&amp;MONTH(TODAY()),$D27:$O27)</f>
        <v>-709.48624999999993</v>
      </c>
      <c r="Q27" s="61">
        <v>-262.01735000000002</v>
      </c>
      <c r="R27" s="60">
        <v>-286.54305000000005</v>
      </c>
      <c r="S27" s="60">
        <v>-308.90935000000002</v>
      </c>
      <c r="T27" s="60">
        <v>-447.98018000000002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-1305.4499300000002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-3973.1967399999999</v>
      </c>
      <c r="AY27" s="97">
        <v>-15526.798000000001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-7.2203699251807123E-3</v>
      </c>
      <c r="E28" s="65">
        <f t="shared" ref="E28:P28" si="45">IFERROR(E27/E$11,"")</f>
        <v>-7.9712417205232543E-3</v>
      </c>
      <c r="F28" s="65">
        <f t="shared" si="45"/>
        <v>-8.1550220484565995E-3</v>
      </c>
      <c r="G28" s="65">
        <f t="shared" si="45"/>
        <v>-1.1574988791052138E-2</v>
      </c>
      <c r="H28" s="65">
        <f t="shared" si="45"/>
        <v>-1.9292316873283821E-2</v>
      </c>
      <c r="I28" s="65">
        <f t="shared" si="45"/>
        <v>-2.2943611153945109E-2</v>
      </c>
      <c r="J28" s="65">
        <f t="shared" si="45"/>
        <v>-1.3172210700207399E-2</v>
      </c>
      <c r="K28" s="65">
        <f t="shared" si="45"/>
        <v>-1.0341655201769185E-2</v>
      </c>
      <c r="L28" s="65">
        <f t="shared" si="45"/>
        <v>-1.3472350662058518E-2</v>
      </c>
      <c r="M28" s="65">
        <f t="shared" si="45"/>
        <v>-8.0660496018498569E-3</v>
      </c>
      <c r="N28" s="65">
        <f t="shared" si="45"/>
        <v>-5.8381300040081857E-3</v>
      </c>
      <c r="O28" s="65">
        <f t="shared" si="45"/>
        <v>-3.7755591832469494E-2</v>
      </c>
      <c r="P28" s="65">
        <f t="shared" ca="1" si="45"/>
        <v>-9.8591173816309791E-3</v>
      </c>
      <c r="Q28" s="66">
        <f>IFERROR(Q27/Q$11,"")</f>
        <v>-1.5865235310222211E-2</v>
      </c>
      <c r="R28" s="65">
        <f t="shared" ref="R28:AO28" si="46">IFERROR(R27/R$11,"")</f>
        <v>-2.020188436086896E-2</v>
      </c>
      <c r="S28" s="65">
        <f t="shared" si="46"/>
        <v>-1.2624815027843097E-2</v>
      </c>
      <c r="T28" s="65">
        <f t="shared" si="46"/>
        <v>-2.6391925563347091E-2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-1.809562871006299E-2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-2.6448194921839852E-2</v>
      </c>
      <c r="AY28" s="100">
        <f>IFERROR(AY27/AY$11,"")</f>
        <v>-2.8372620446059142E-2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-52.058610000000002</v>
      </c>
      <c r="F29" s="60">
        <v>0</v>
      </c>
      <c r="G29" s="60">
        <v>0</v>
      </c>
      <c r="H29" s="60">
        <v>-39.993839999999999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-92.052449999999993</v>
      </c>
      <c r="Q29" s="61">
        <v>0</v>
      </c>
      <c r="R29" s="60">
        <v>0</v>
      </c>
      <c r="S29" s="60">
        <v>-49.9923</v>
      </c>
      <c r="T29" s="60">
        <v>-12.325710000000001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-62.318010000000001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-29.808810000000005</v>
      </c>
      <c r="AY29" s="97">
        <v>-175.76855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-2.9486688088802113E-3</v>
      </c>
      <c r="F30" s="65">
        <f t="shared" si="49"/>
        <v>0</v>
      </c>
      <c r="G30" s="65">
        <f t="shared" si="49"/>
        <v>0</v>
      </c>
      <c r="H30" s="65">
        <f t="shared" si="49"/>
        <v>-4.5914234482081857E-3</v>
      </c>
      <c r="I30" s="65">
        <f t="shared" si="49"/>
        <v>0</v>
      </c>
      <c r="J30" s="65">
        <f t="shared" si="49"/>
        <v>0</v>
      </c>
      <c r="K30" s="65">
        <f t="shared" si="49"/>
        <v>0</v>
      </c>
      <c r="L30" s="65">
        <f t="shared" si="49"/>
        <v>0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-1.2791733593381361E-3</v>
      </c>
      <c r="Q30" s="66">
        <f>IFERROR(Q29/Q$11,"")</f>
        <v>0</v>
      </c>
      <c r="R30" s="65">
        <f t="shared" ref="R30:AO30" si="50">IFERROR(R29/R$11,"")</f>
        <v>0</v>
      </c>
      <c r="S30" s="65">
        <f t="shared" si="50"/>
        <v>-2.0431351149340104E-3</v>
      </c>
      <c r="T30" s="65">
        <f t="shared" si="50"/>
        <v>-7.2614645771918503E-4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-8.638275164716524E-4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-1.9842692644212961E-4</v>
      </c>
      <c r="AY30" s="100">
        <f>IFERROR(AY29/AY$11,"")</f>
        <v>-3.211875594378293E-4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-35.464609999999993</v>
      </c>
      <c r="E31" s="60">
        <v>-222.64622999999997</v>
      </c>
      <c r="F31" s="60">
        <v>-166.60716000000002</v>
      </c>
      <c r="G31" s="60">
        <v>-246.20070999999996</v>
      </c>
      <c r="H31" s="60">
        <v>-458.18393000000003</v>
      </c>
      <c r="I31" s="60">
        <v>-242.64215999999999</v>
      </c>
      <c r="J31" s="60">
        <v>-273.31693999999999</v>
      </c>
      <c r="K31" s="60">
        <v>-275.08989000000003</v>
      </c>
      <c r="L31" s="60">
        <v>-141.86275000000001</v>
      </c>
      <c r="M31" s="60">
        <v>-143.09816999999998</v>
      </c>
      <c r="N31" s="60">
        <v>-130.95895999999999</v>
      </c>
      <c r="O31" s="60">
        <v>-150.86973</v>
      </c>
      <c r="P31" s="60">
        <f ca="1">SUMIF($D$4:$O$4,"&lt;"&amp;MONTH(TODAY()),$D31:$O31)</f>
        <v>-1129.1026400000001</v>
      </c>
      <c r="Q31" s="61">
        <v>-152.34205</v>
      </c>
      <c r="R31" s="60">
        <v>-124.95526999999998</v>
      </c>
      <c r="S31" s="60">
        <v>-139.66628000000003</v>
      </c>
      <c r="T31" s="60">
        <v>-340.18619999999999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-757.14980000000003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-4849.1422199999997</v>
      </c>
      <c r="AY31" s="97">
        <v>-16896.64774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-2.0344665507771522E-3</v>
      </c>
      <c r="E32" s="65">
        <f t="shared" ref="E32:P32" si="53">IFERROR(E31/E$11,"")</f>
        <v>-1.2610978161264188E-2</v>
      </c>
      <c r="F32" s="65">
        <f t="shared" si="53"/>
        <v>-1.1135850038773354E-2</v>
      </c>
      <c r="G32" s="65">
        <f t="shared" si="53"/>
        <v>-1.8646321511370609E-2</v>
      </c>
      <c r="H32" s="65">
        <f t="shared" si="53"/>
        <v>-5.2601011550633257E-2</v>
      </c>
      <c r="I32" s="65">
        <f t="shared" si="53"/>
        <v>-3.4526801814575035E-2</v>
      </c>
      <c r="J32" s="65">
        <f t="shared" si="53"/>
        <v>-2.2202395214745711E-2</v>
      </c>
      <c r="K32" s="65">
        <f t="shared" si="53"/>
        <v>-1.7360418667706993E-2</v>
      </c>
      <c r="L32" s="65">
        <f t="shared" si="53"/>
        <v>-2.2021752235491691E-2</v>
      </c>
      <c r="M32" s="65">
        <f t="shared" si="53"/>
        <v>-1.0167137002710323E-2</v>
      </c>
      <c r="N32" s="65">
        <f t="shared" si="53"/>
        <v>-8.8083062546388067E-3</v>
      </c>
      <c r="O32" s="65">
        <f t="shared" si="53"/>
        <v>-1.8445074930980045E-2</v>
      </c>
      <c r="P32" s="65">
        <f t="shared" ca="1" si="53"/>
        <v>-1.5690163782130277E-2</v>
      </c>
      <c r="Q32" s="66">
        <f>IFERROR(Q31/Q$11,"")</f>
        <v>-9.2243604131239301E-3</v>
      </c>
      <c r="R32" s="65">
        <f t="shared" ref="R32:AO32" si="54">IFERROR(R31/R$11,"")</f>
        <v>-8.8096078925004716E-3</v>
      </c>
      <c r="S32" s="65">
        <f t="shared" si="54"/>
        <v>-5.7080206559851363E-3</v>
      </c>
      <c r="T32" s="65">
        <f t="shared" si="54"/>
        <v>-2.0041442163976776E-2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-1.0495309964663638E-2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-3.2279060673517823E-2</v>
      </c>
      <c r="AY32" s="100">
        <f>IFERROR(AY31/AY$11,"")</f>
        <v>-3.0875791205487634E-2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-29.539200000000001</v>
      </c>
      <c r="G33" s="60">
        <v>-138.8766</v>
      </c>
      <c r="H33" s="60">
        <v>-16.5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-184.91579999999999</v>
      </c>
      <c r="Q33" s="61">
        <v>0</v>
      </c>
      <c r="R33" s="60">
        <v>0</v>
      </c>
      <c r="S33" s="60">
        <v>-3.9990900000000003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-3.9990900000000003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-9.4</v>
      </c>
      <c r="AY33" s="97">
        <v>-58.099090000000004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-1.9743695376917402E-3</v>
      </c>
      <c r="G34" s="65">
        <f t="shared" si="57"/>
        <v>-1.0517994582574566E-2</v>
      </c>
      <c r="H34" s="65">
        <f t="shared" si="57"/>
        <v>-1.8942538874845494E-3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-2.5696150953146701E-3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-1.6343879370986036E-4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-5.5433798076135942E-5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-6.25725451152199E-5</v>
      </c>
      <c r="AY34" s="100">
        <f>IFERROR(AY33/AY$11,"")</f>
        <v>-1.0616634729397719E-4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-955.60439000000008</v>
      </c>
      <c r="E35" s="104">
        <f t="shared" ref="E35:AB35" si="61">+E37+E39+E41+E43+E45</f>
        <v>-919.43188999999995</v>
      </c>
      <c r="F35" s="104">
        <f t="shared" si="61"/>
        <v>-933.53830999999991</v>
      </c>
      <c r="G35" s="104">
        <f t="shared" si="61"/>
        <v>-1017.8118500000003</v>
      </c>
      <c r="H35" s="104">
        <f t="shared" si="61"/>
        <v>-1147.0022699999997</v>
      </c>
      <c r="I35" s="104">
        <f t="shared" si="61"/>
        <v>-1260.72704</v>
      </c>
      <c r="J35" s="104">
        <f t="shared" si="61"/>
        <v>-1158.19093</v>
      </c>
      <c r="K35" s="104">
        <f t="shared" si="61"/>
        <v>-1186.3525799999998</v>
      </c>
      <c r="L35" s="104">
        <f t="shared" si="61"/>
        <v>-2836.7822699999997</v>
      </c>
      <c r="M35" s="104">
        <f t="shared" si="61"/>
        <v>-1247.95515</v>
      </c>
      <c r="N35" s="104">
        <f t="shared" si="61"/>
        <v>-1178.2912400000002</v>
      </c>
      <c r="O35" s="104">
        <f t="shared" si="61"/>
        <v>-1531.76693</v>
      </c>
      <c r="P35" s="104">
        <f t="shared" ca="1" si="61"/>
        <v>-4973.3887100000002</v>
      </c>
      <c r="Q35" s="105">
        <f t="shared" si="61"/>
        <v>-1345.0430799999999</v>
      </c>
      <c r="R35" s="104">
        <f t="shared" si="61"/>
        <v>-1461.2487699999997</v>
      </c>
      <c r="S35" s="104">
        <f t="shared" si="61"/>
        <v>-1438.32699</v>
      </c>
      <c r="T35" s="104">
        <f t="shared" si="61"/>
        <v>-291.32803000000001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-4535.9468699999998</v>
      </c>
      <c r="AD35" s="60">
        <v>-265.75169147904791</v>
      </c>
      <c r="AE35" s="60">
        <v>-265.75169147904791</v>
      </c>
      <c r="AF35" s="60">
        <v>-265.75169147904791</v>
      </c>
      <c r="AG35" s="60">
        <v>-265.75169147904791</v>
      </c>
      <c r="AH35" s="60">
        <v>-265.75169147904791</v>
      </c>
      <c r="AI35" s="60">
        <v>-265.75169147904791</v>
      </c>
      <c r="AJ35" s="60">
        <v>-265.75169147904791</v>
      </c>
      <c r="AK35" s="60">
        <v>-265.75169147904791</v>
      </c>
      <c r="AL35" s="60">
        <v>-265.75169147904791</v>
      </c>
      <c r="AM35" s="60">
        <v>-265.75169147904791</v>
      </c>
      <c r="AN35" s="60">
        <v>-265.75169147904791</v>
      </c>
      <c r="AO35" s="64">
        <v>-265.75169147904791</v>
      </c>
      <c r="AP35" s="5"/>
      <c r="AQ35" s="95">
        <v>-265.75169147904791</v>
      </c>
      <c r="AR35" s="96">
        <f ca="1">SUMIF($AD$4:$AO$4,"&lt;"&amp;MONTH(TODAY()),$AD35:$AO35)</f>
        <v>-1328.7584573952395</v>
      </c>
      <c r="AS35" s="5"/>
      <c r="AT35" s="45"/>
      <c r="AU35" s="45"/>
      <c r="AV35" s="45"/>
      <c r="AW35" s="5"/>
      <c r="AX35" s="84">
        <f>+AX37+AX39+AX41+AX43+AX45</f>
        <v>-4628.25407</v>
      </c>
      <c r="AY35" s="97">
        <f>+AY37+AY39+AY41+AY43+AY45</f>
        <v>-25161.407389999997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-5.481930203746227E-2</v>
      </c>
      <c r="E36" s="47">
        <f t="shared" si="63"/>
        <v>-5.2077843337207455E-2</v>
      </c>
      <c r="F36" s="47">
        <f t="shared" si="63"/>
        <v>-6.2396733883525221E-2</v>
      </c>
      <c r="G36" s="48">
        <f t="shared" si="63"/>
        <v>-7.7085265079791701E-2</v>
      </c>
      <c r="H36" s="48">
        <f t="shared" si="63"/>
        <v>-0.13167960660006681</v>
      </c>
      <c r="I36" s="48">
        <f t="shared" si="63"/>
        <v>-0.17939533942640393</v>
      </c>
      <c r="J36" s="48">
        <f t="shared" si="63"/>
        <v>-9.4083494283207919E-2</v>
      </c>
      <c r="K36" s="48">
        <f t="shared" si="63"/>
        <v>-7.4868536522059562E-2</v>
      </c>
      <c r="L36" s="48">
        <f t="shared" si="63"/>
        <v>-0.44036166150716577</v>
      </c>
      <c r="M36" s="48">
        <f t="shared" si="63"/>
        <v>-8.8667318270302928E-2</v>
      </c>
      <c r="N36" s="48">
        <f t="shared" si="63"/>
        <v>-7.9251928230631319E-2</v>
      </c>
      <c r="O36" s="48">
        <f t="shared" si="63"/>
        <v>-0.18727120278300535</v>
      </c>
      <c r="P36" s="48">
        <f t="shared" ca="1" si="63"/>
        <v>-6.9110885625152399E-2</v>
      </c>
      <c r="Q36" s="49">
        <f t="shared" si="63"/>
        <v>-8.144279364166547E-2</v>
      </c>
      <c r="R36" s="48">
        <f t="shared" si="63"/>
        <v>-0.10302109464529673</v>
      </c>
      <c r="S36" s="48">
        <f t="shared" si="63"/>
        <v>-5.878298017947442E-2</v>
      </c>
      <c r="T36" s="48">
        <f t="shared" si="63"/>
        <v>-1.7163053245517576E-2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-6.2875494894003597E-2</v>
      </c>
      <c r="AD36" s="107">
        <f t="shared" si="63"/>
        <v>-1.8125102759749708E-2</v>
      </c>
      <c r="AE36" s="107">
        <f t="shared" si="63"/>
        <v>-1.7910189783935316E-2</v>
      </c>
      <c r="AF36" s="107">
        <f t="shared" si="63"/>
        <v>-1.7391646048147521E-2</v>
      </c>
      <c r="AG36" s="107">
        <f t="shared" si="63"/>
        <v>-1.7294725399374468E-2</v>
      </c>
      <c r="AH36" s="107">
        <f t="shared" si="63"/>
        <v>-1.7429560367998729E-2</v>
      </c>
      <c r="AI36" s="107">
        <f t="shared" si="63"/>
        <v>-1.7406356289901181E-2</v>
      </c>
      <c r="AJ36" s="107">
        <f t="shared" si="63"/>
        <v>-1.7191889513893673E-2</v>
      </c>
      <c r="AK36" s="107">
        <f t="shared" si="63"/>
        <v>-1.6913923317995079E-2</v>
      </c>
      <c r="AL36" s="107">
        <f t="shared" si="63"/>
        <v>-1.6639486881205853E-2</v>
      </c>
      <c r="AM36" s="107">
        <f t="shared" si="63"/>
        <v>-1.6564043804894717E-2</v>
      </c>
      <c r="AN36" s="107">
        <f t="shared" si="63"/>
        <v>-1.6504298237765672E-2</v>
      </c>
      <c r="AO36" s="53">
        <f t="shared" si="63"/>
        <v>-1.6455678934119717E-2</v>
      </c>
      <c r="AP36" s="56"/>
      <c r="AQ36" s="54">
        <f t="shared" ref="AQ36" si="65">IFERROR(AQ35/AQ$11,"")</f>
        <v>-1.7294725399374468E-2</v>
      </c>
      <c r="AR36" s="55">
        <f ca="1">IFERROR(AR35/AR$11,"")</f>
        <v>-1.7624250983620218E-2</v>
      </c>
      <c r="AS36" s="5"/>
      <c r="AT36" s="45"/>
      <c r="AU36" s="45"/>
      <c r="AV36" s="45"/>
      <c r="AW36" s="5"/>
      <c r="AX36" s="54">
        <f>IFERROR(AX35/AX$11,"")</f>
        <v>-3.0808684744656926E-2</v>
      </c>
      <c r="AY36" s="55">
        <f>IFERROR(AY35/AY$11,"")</f>
        <v>-4.597825396872797E-2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-617.37813000000006</v>
      </c>
      <c r="E37" s="60">
        <v>-622.22622000000001</v>
      </c>
      <c r="F37" s="60">
        <v>-628.79453999999998</v>
      </c>
      <c r="G37" s="60">
        <v>-705.55901000000028</v>
      </c>
      <c r="H37" s="60">
        <v>-831.39496999999983</v>
      </c>
      <c r="I37" s="60">
        <v>-814.65440999999998</v>
      </c>
      <c r="J37" s="60">
        <v>-797.95362</v>
      </c>
      <c r="K37" s="60">
        <v>-806.2580999999999</v>
      </c>
      <c r="L37" s="60">
        <v>-862.43493999999998</v>
      </c>
      <c r="M37" s="60">
        <v>-867.86682999999994</v>
      </c>
      <c r="N37" s="60">
        <v>-787.42726000000016</v>
      </c>
      <c r="O37" s="60">
        <v>-893.38963999999987</v>
      </c>
      <c r="P37" s="60">
        <f ca="1">SUMIF($D$4:$O$4,"&lt;"&amp;MONTH(TODAY()),$D37:$O37)</f>
        <v>-3405.3528700000002</v>
      </c>
      <c r="Q37" s="61">
        <v>-931.48966000000007</v>
      </c>
      <c r="R37" s="60">
        <v>-1045.5696799999998</v>
      </c>
      <c r="S37" s="60">
        <v>-1005.0875000000001</v>
      </c>
      <c r="T37" s="60">
        <v>-196.9975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-3179.1443399999998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-3031.9461499999993</v>
      </c>
      <c r="AY37" s="64">
        <v>-16908.29521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-3.5416578799720301E-2</v>
      </c>
      <c r="E38" s="65">
        <f t="shared" si="66"/>
        <v>-3.5243719472752663E-2</v>
      </c>
      <c r="F38" s="65">
        <f t="shared" si="66"/>
        <v>-4.2027975884346577E-2</v>
      </c>
      <c r="G38" s="65">
        <f t="shared" si="66"/>
        <v>-5.3436402135901062E-2</v>
      </c>
      <c r="H38" s="65">
        <f t="shared" si="66"/>
        <v>-9.5446857815612116E-2</v>
      </c>
      <c r="I38" s="65">
        <f t="shared" si="66"/>
        <v>-0.11592136898814102</v>
      </c>
      <c r="J38" s="65">
        <f t="shared" si="66"/>
        <v>-6.48202838590137E-2</v>
      </c>
      <c r="K38" s="65">
        <f t="shared" si="66"/>
        <v>-5.0881470672113641E-2</v>
      </c>
      <c r="L38" s="65">
        <f t="shared" si="66"/>
        <v>-0.13387819260455011</v>
      </c>
      <c r="M38" s="65">
        <f t="shared" si="66"/>
        <v>-6.1662011196354991E-2</v>
      </c>
      <c r="N38" s="65">
        <f t="shared" si="66"/>
        <v>-5.2962397222237403E-2</v>
      </c>
      <c r="O38" s="65">
        <f t="shared" si="66"/>
        <v>-0.10922428808191866</v>
      </c>
      <c r="P38" s="65">
        <f t="shared" ca="1" si="66"/>
        <v>-4.732124642472485E-2</v>
      </c>
      <c r="Q38" s="66">
        <f t="shared" si="66"/>
        <v>-5.6402000268069588E-2</v>
      </c>
      <c r="R38" s="65">
        <f t="shared" si="66"/>
        <v>-7.3714849362393378E-2</v>
      </c>
      <c r="S38" s="65">
        <f t="shared" si="66"/>
        <v>-4.1076917141864594E-2</v>
      </c>
      <c r="T38" s="65">
        <f t="shared" si="66"/>
        <v>-1.1605744156282691E-2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-4.4068036827990979E-2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-2.0182615665722579E-2</v>
      </c>
      <c r="AY38" s="69">
        <f>IFERROR(AY37/AY$11,"")</f>
        <v>-3.0897075004340874E-2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-81.688170000000014</v>
      </c>
      <c r="E39" s="60">
        <v>-124.04617</v>
      </c>
      <c r="F39" s="60">
        <v>-109.26699000000002</v>
      </c>
      <c r="G39" s="60">
        <v>-112.63319</v>
      </c>
      <c r="H39" s="60">
        <v>-117.48452000000002</v>
      </c>
      <c r="I39" s="60">
        <v>-135.38882999999998</v>
      </c>
      <c r="J39" s="60">
        <v>-102.48832</v>
      </c>
      <c r="K39" s="60">
        <v>-119.24277999999998</v>
      </c>
      <c r="L39" s="60">
        <v>-1769.46577</v>
      </c>
      <c r="M39" s="60">
        <v>-177.73556999999997</v>
      </c>
      <c r="N39" s="60">
        <v>-205.6737</v>
      </c>
      <c r="O39" s="60">
        <v>-420.29403000000002</v>
      </c>
      <c r="P39" s="60">
        <f ca="1">SUMIF($D$4:$O$4,"&lt;"&amp;MONTH(TODAY()),$D39:$O39)</f>
        <v>-545.11904000000004</v>
      </c>
      <c r="Q39" s="61">
        <v>-191.16118999999998</v>
      </c>
      <c r="R39" s="60">
        <v>-197.42140000000006</v>
      </c>
      <c r="S39" s="60">
        <v>-178.22856999999999</v>
      </c>
      <c r="T39" s="60">
        <v>-51.077919999999999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-617.88907999999992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-756.32902999999988</v>
      </c>
      <c r="AY39" s="64">
        <v>-3978.5591399999989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-4.6861321598968006E-3</v>
      </c>
      <c r="E40" s="65">
        <f t="shared" si="69"/>
        <v>-7.0261398131846436E-3</v>
      </c>
      <c r="F40" s="65">
        <f t="shared" si="69"/>
        <v>-7.3032924565075569E-3</v>
      </c>
      <c r="G40" s="65">
        <f t="shared" si="69"/>
        <v>-8.5304168033930247E-3</v>
      </c>
      <c r="H40" s="65">
        <f t="shared" si="69"/>
        <v>-1.3487606589651898E-2</v>
      </c>
      <c r="I40" s="65">
        <f t="shared" si="69"/>
        <v>-1.926517346085771E-2</v>
      </c>
      <c r="J40" s="65">
        <f t="shared" si="69"/>
        <v>-8.3254487831428484E-3</v>
      </c>
      <c r="K40" s="65">
        <f t="shared" si="69"/>
        <v>-7.5251932519267706E-3</v>
      </c>
      <c r="L40" s="65">
        <f t="shared" si="69"/>
        <v>-0.27467913018832302</v>
      </c>
      <c r="M40" s="65">
        <f t="shared" si="69"/>
        <v>-1.2628127183211433E-2</v>
      </c>
      <c r="N40" s="65">
        <f t="shared" si="69"/>
        <v>-1.3833623435347268E-2</v>
      </c>
      <c r="O40" s="65">
        <f t="shared" si="69"/>
        <v>-5.1384428648434483E-2</v>
      </c>
      <c r="P40" s="65">
        <f t="shared" ca="1" si="69"/>
        <v>-7.5750482864495169E-3</v>
      </c>
      <c r="Q40" s="66">
        <f t="shared" si="69"/>
        <v>-1.1574871898872715E-2</v>
      </c>
      <c r="R40" s="65">
        <f t="shared" si="69"/>
        <v>-1.3918621628271408E-2</v>
      </c>
      <c r="S40" s="65">
        <f t="shared" si="69"/>
        <v>-7.284022736530912E-3</v>
      </c>
      <c r="T40" s="65">
        <f t="shared" si="69"/>
        <v>-3.0091613931906487E-3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-8.5649331458330282E-3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-5.0346204629388826E-3</v>
      </c>
      <c r="AY40" s="69">
        <f>IFERROR(AY39/AY$11,"")</f>
        <v>-7.2701498661487994E-3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-14.614129999999999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-77.392110000000002</v>
      </c>
      <c r="AY41" s="64">
        <v>-150.44717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0</v>
      </c>
      <c r="K42" s="65">
        <f t="shared" si="72"/>
        <v>-9.2227095392090482E-4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-5.1517247814224058E-4</v>
      </c>
      <c r="AY42" s="69">
        <f>IFERROR(AY41/AY$11,"")</f>
        <v>-2.7491698234199577E-4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-256.53809000000001</v>
      </c>
      <c r="E43" s="60">
        <v>-173.15950000000001</v>
      </c>
      <c r="F43" s="60">
        <v>-195.47678000000002</v>
      </c>
      <c r="G43" s="60">
        <v>-199.61965000000001</v>
      </c>
      <c r="H43" s="60">
        <v>-198.12278000000001</v>
      </c>
      <c r="I43" s="60">
        <v>-310.68379999999996</v>
      </c>
      <c r="J43" s="60">
        <v>-257.74898999999999</v>
      </c>
      <c r="K43" s="60">
        <v>-246.23757000000001</v>
      </c>
      <c r="L43" s="60">
        <v>-201.60727</v>
      </c>
      <c r="M43" s="60">
        <v>-201.20704999999998</v>
      </c>
      <c r="N43" s="60">
        <v>-183.64056999999997</v>
      </c>
      <c r="O43" s="60">
        <v>-216.75666000000001</v>
      </c>
      <c r="P43" s="60">
        <f ca="1">SUMIF($D$4:$O$4,"&lt;"&amp;MONTH(TODAY()),$D43:$O43)</f>
        <v>-1022.9168</v>
      </c>
      <c r="Q43" s="61">
        <v>-221.01136</v>
      </c>
      <c r="R43" s="60">
        <v>-216.56929</v>
      </c>
      <c r="S43" s="60">
        <v>-244.67321000000001</v>
      </c>
      <c r="T43" s="60">
        <v>-42.354140000000001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-724.60800000000006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-758.58831000000009</v>
      </c>
      <c r="AY43" s="64">
        <v>-4067.2004200000001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-1.4716591077845172E-2</v>
      </c>
      <c r="E44" s="65">
        <f t="shared" si="75"/>
        <v>-9.8079840512701553E-3</v>
      </c>
      <c r="F44" s="65">
        <f t="shared" si="75"/>
        <v>-1.3065465542671096E-2</v>
      </c>
      <c r="G44" s="65">
        <f t="shared" si="75"/>
        <v>-1.5118446140497616E-2</v>
      </c>
      <c r="H44" s="65">
        <f t="shared" si="75"/>
        <v>-2.2745142194802795E-2</v>
      </c>
      <c r="I44" s="65">
        <f t="shared" si="75"/>
        <v>-4.4208796977405186E-2</v>
      </c>
      <c r="J44" s="65">
        <f t="shared" si="75"/>
        <v>-2.0937761641051374E-2</v>
      </c>
      <c r="K44" s="65">
        <f t="shared" si="75"/>
        <v>-1.5539601644098251E-2</v>
      </c>
      <c r="L44" s="65">
        <f t="shared" si="75"/>
        <v>-3.1296061501795758E-2</v>
      </c>
      <c r="M44" s="65">
        <f t="shared" si="75"/>
        <v>-1.429577780946595E-2</v>
      </c>
      <c r="N44" s="65">
        <f t="shared" si="75"/>
        <v>-1.2351674000285549E-2</v>
      </c>
      <c r="O44" s="65">
        <f t="shared" si="75"/>
        <v>-2.6500298207526224E-2</v>
      </c>
      <c r="P44" s="65">
        <f t="shared" ca="1" si="75"/>
        <v>-1.4214590913978023E-2</v>
      </c>
      <c r="Q44" s="66">
        <f t="shared" si="75"/>
        <v>-1.3382309349484806E-2</v>
      </c>
      <c r="R44" s="65">
        <f t="shared" si="75"/>
        <v>-1.5268587923160213E-2</v>
      </c>
      <c r="S44" s="65">
        <f t="shared" si="75"/>
        <v>-9.9995484711570236E-3</v>
      </c>
      <c r="T44" s="65">
        <f t="shared" si="75"/>
        <v>-2.4952159941084482E-3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-1.0044228451060795E-2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-5.0496597075907895E-3</v>
      </c>
      <c r="AY44" s="69">
        <f>IFERROR(AY43/AY$11,"")</f>
        <v>-7.4321269456015552E-3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-3.2742900000000001</v>
      </c>
      <c r="M45" s="60">
        <v>-1.1456999999999999</v>
      </c>
      <c r="N45" s="60">
        <v>-1.5497100000000001</v>
      </c>
      <c r="O45" s="60">
        <v>-1.3266000000000002</v>
      </c>
      <c r="P45" s="60">
        <f ca="1">SUMIF($D$4:$O$4,"&lt;"&amp;MONTH(TODAY()),$D45:$O45)</f>
        <v>0</v>
      </c>
      <c r="Q45" s="61">
        <v>-1.38087</v>
      </c>
      <c r="R45" s="60">
        <v>-1.6884000000000001</v>
      </c>
      <c r="S45" s="60">
        <v>-10.33771</v>
      </c>
      <c r="T45" s="60">
        <v>-0.89846999999999999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-14.30545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-3.9984700000000002</v>
      </c>
      <c r="AY45" s="64">
        <v>-56.905450000000002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-5.0827721249692458E-4</v>
      </c>
      <c r="M46" s="65">
        <f t="shared" si="78"/>
        <v>-8.1402081270537694E-5</v>
      </c>
      <c r="N46" s="65">
        <f t="shared" si="78"/>
        <v>-1.0423357276108718E-4</v>
      </c>
      <c r="O46" s="65">
        <f t="shared" si="78"/>
        <v>-1.6218784512597809E-4</v>
      </c>
      <c r="P46" s="65">
        <f t="shared" ca="1" si="78"/>
        <v>0</v>
      </c>
      <c r="Q46" s="66">
        <f t="shared" si="78"/>
        <v>-8.3612125238372744E-5</v>
      </c>
      <c r="R46" s="65">
        <f t="shared" si="78"/>
        <v>-1.1903573147173225E-4</v>
      </c>
      <c r="S46" s="65">
        <f t="shared" si="78"/>
        <v>-4.2249182992189731E-4</v>
      </c>
      <c r="T46" s="65">
        <f t="shared" si="78"/>
        <v>-5.2931701935787563E-5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-1.9829646911878924E-4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-2.6616430262431204E-5</v>
      </c>
      <c r="AY46" s="69">
        <f>IFERROR(AY45/AY$11,"")</f>
        <v>-1.0398517029475081E-4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-1456.04078</v>
      </c>
      <c r="E47" s="71">
        <f t="shared" ref="E47:AO47" si="81">E23+E35</f>
        <v>-1700.1828799999998</v>
      </c>
      <c r="F47" s="71">
        <f>F23+F35</f>
        <v>-1606.7381700000001</v>
      </c>
      <c r="G47" s="71">
        <f t="shared" si="81"/>
        <v>-2005.1243400000003</v>
      </c>
      <c r="H47" s="71">
        <f t="shared" si="81"/>
        <v>-2244.2811099999999</v>
      </c>
      <c r="I47" s="71">
        <f t="shared" si="81"/>
        <v>-2103.1631600000001</v>
      </c>
      <c r="J47" s="71">
        <f t="shared" si="81"/>
        <v>-2053.8703</v>
      </c>
      <c r="K47" s="71">
        <f t="shared" si="81"/>
        <v>-2125.2526799999996</v>
      </c>
      <c r="L47" s="71">
        <f t="shared" si="81"/>
        <v>-3693.6160499999996</v>
      </c>
      <c r="M47" s="71">
        <f t="shared" si="81"/>
        <v>-2114.5338400000001</v>
      </c>
      <c r="N47" s="71">
        <f t="shared" si="81"/>
        <v>-1971.5432400000002</v>
      </c>
      <c r="O47" s="71">
        <f t="shared" si="81"/>
        <v>-2616.42778</v>
      </c>
      <c r="P47" s="71">
        <f ca="1">SUMIF($D$4:$O$4,"&lt;"&amp;MONTH(TODAY()),$D47:$O47)</f>
        <v>-9012.3672800000004</v>
      </c>
      <c r="Q47" s="109">
        <f t="shared" si="81"/>
        <v>-2383.5327000000002</v>
      </c>
      <c r="R47" s="71">
        <f t="shared" si="81"/>
        <v>-2495.1645799999997</v>
      </c>
      <c r="S47" s="71">
        <f t="shared" si="81"/>
        <v>-2542.7050899999999</v>
      </c>
      <c r="T47" s="71">
        <f t="shared" si="81"/>
        <v>-2502.2963799999998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-9923.6987499999996</v>
      </c>
      <c r="AD47" s="110">
        <f t="shared" si="81"/>
        <v>-2258.7381701666673</v>
      </c>
      <c r="AE47" s="110">
        <f t="shared" si="81"/>
        <v>-2258.7381701666673</v>
      </c>
      <c r="AF47" s="110">
        <f t="shared" si="81"/>
        <v>-2258.7381701666673</v>
      </c>
      <c r="AG47" s="110">
        <f t="shared" si="81"/>
        <v>-2458.7381701666677</v>
      </c>
      <c r="AH47" s="110">
        <f t="shared" si="81"/>
        <v>-2458.7381701666677</v>
      </c>
      <c r="AI47" s="110">
        <f t="shared" si="81"/>
        <v>-2458.7381701666677</v>
      </c>
      <c r="AJ47" s="110">
        <f t="shared" si="81"/>
        <v>-2458.7381701666677</v>
      </c>
      <c r="AK47" s="110">
        <f t="shared" si="81"/>
        <v>-2458.7381701666677</v>
      </c>
      <c r="AL47" s="110">
        <f t="shared" si="81"/>
        <v>-2458.7381701666677</v>
      </c>
      <c r="AM47" s="110">
        <f t="shared" si="81"/>
        <v>-2458.7381701666677</v>
      </c>
      <c r="AN47" s="110">
        <f t="shared" si="81"/>
        <v>-2458.7381701666677</v>
      </c>
      <c r="AO47" s="111">
        <f t="shared" si="81"/>
        <v>-2458.7381701666677</v>
      </c>
      <c r="AP47" s="5"/>
      <c r="AQ47" s="112">
        <f t="shared" ref="AQ47" si="83">AQ23+AQ35</f>
        <v>-2458.7381701666677</v>
      </c>
      <c r="AR47" s="111">
        <f ca="1">AR23+AR35</f>
        <v>-11693.690850833336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0.24795072808302732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1.7715676423724069E-2</v>
      </c>
      <c r="AV47" s="45">
        <f ca="1">IFERROR(($AC47/$AR47)-1,"")</f>
        <v>-0.15136299765503036</v>
      </c>
      <c r="AW47" s="5"/>
      <c r="AX47" s="72">
        <f>AX35+AX23</f>
        <v>-33106.092150000004</v>
      </c>
      <c r="AY47" s="73">
        <f>AY35+AY23</f>
        <v>-126048.61367999998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-8.3527388669365737E-2</v>
      </c>
      <c r="E48" s="114">
        <f t="shared" si="84"/>
        <v>-9.6300616317802706E-2</v>
      </c>
      <c r="F48" s="114">
        <f t="shared" si="84"/>
        <v>-0.1073927153712549</v>
      </c>
      <c r="G48" s="115">
        <f t="shared" si="84"/>
        <v>-0.15186062263555131</v>
      </c>
      <c r="H48" s="115">
        <f t="shared" si="84"/>
        <v>-0.25765080104397814</v>
      </c>
      <c r="I48" s="115">
        <f t="shared" si="84"/>
        <v>-0.29926991092164429</v>
      </c>
      <c r="J48" s="115">
        <f t="shared" si="84"/>
        <v>-0.16684234837558307</v>
      </c>
      <c r="K48" s="115">
        <f t="shared" si="84"/>
        <v>-0.1341208006570736</v>
      </c>
      <c r="L48" s="115">
        <f t="shared" si="84"/>
        <v>-0.57337037034835059</v>
      </c>
      <c r="M48" s="115">
        <f t="shared" si="84"/>
        <v>-0.15023780701141848</v>
      </c>
      <c r="N48" s="115">
        <f t="shared" si="84"/>
        <v>-0.13260609775904497</v>
      </c>
      <c r="O48" s="115">
        <f t="shared" si="84"/>
        <v>-0.31987998158144626</v>
      </c>
      <c r="P48" s="115">
        <f t="shared" ca="1" si="84"/>
        <v>-0.12523708091578986</v>
      </c>
      <c r="Q48" s="116">
        <f t="shared" si="84"/>
        <v>-0.14432367610430868</v>
      </c>
      <c r="R48" s="115">
        <f t="shared" si="84"/>
        <v>-0.17591432179735697</v>
      </c>
      <c r="S48" s="115">
        <f t="shared" si="84"/>
        <v>-0.10391780446789692</v>
      </c>
      <c r="T48" s="115">
        <f t="shared" si="84"/>
        <v>-0.14741817327363205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-0.13755837269876461</v>
      </c>
      <c r="AD48" s="115">
        <f t="shared" si="84"/>
        <v>-0.15405306063637078</v>
      </c>
      <c r="AE48" s="115">
        <f t="shared" si="84"/>
        <v>-0.15222642262313973</v>
      </c>
      <c r="AF48" s="115">
        <f t="shared" si="84"/>
        <v>-0.14781909590997355</v>
      </c>
      <c r="AG48" s="115">
        <f t="shared" si="84"/>
        <v>-0.16001102851059573</v>
      </c>
      <c r="AH48" s="115">
        <f t="shared" si="84"/>
        <v>-0.16125852342656255</v>
      </c>
      <c r="AI48" s="115">
        <f t="shared" si="84"/>
        <v>-0.16104383898860303</v>
      </c>
      <c r="AJ48" s="115">
        <f t="shared" si="84"/>
        <v>-0.15905958953578694</v>
      </c>
      <c r="AK48" s="115">
        <f t="shared" si="84"/>
        <v>-0.15648784260891638</v>
      </c>
      <c r="AL48" s="115">
        <f t="shared" si="84"/>
        <v>-0.15394875306008693</v>
      </c>
      <c r="AM48" s="115">
        <f t="shared" si="84"/>
        <v>-0.15325075271860797</v>
      </c>
      <c r="AN48" s="115">
        <f t="shared" si="84"/>
        <v>-0.15269798594003783</v>
      </c>
      <c r="AO48" s="118">
        <f t="shared" si="84"/>
        <v>-0.15224815949861079</v>
      </c>
      <c r="AP48" s="119"/>
      <c r="AQ48" s="120">
        <f>AQ47/AQ11</f>
        <v>-0.16001102851059573</v>
      </c>
      <c r="AR48" s="118">
        <f ca="1">AR47/AR11</f>
        <v>-0.15510158474095634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-4.4424493619192595E-3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-1.2592855236963685E-2</v>
      </c>
      <c r="AV48" s="45">
        <f ca="1">IF($AR48&lt;&gt;0,IFERROR(($AR48-$AC48),""),"")</f>
        <v>-1.7543212042191725E-2</v>
      </c>
      <c r="AW48" s="121"/>
      <c r="AX48" s="120">
        <f>IFERROR(AX47/AX$11,"")</f>
        <v>-0.22037579198345772</v>
      </c>
      <c r="AY48" s="118">
        <f>IFERROR(AY47/AY$11,"")</f>
        <v>-0.23033271082000148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-7033.9249600000003</v>
      </c>
      <c r="E49" s="125">
        <f t="shared" si="86"/>
        <v>-5078.7742799999996</v>
      </c>
      <c r="F49" s="125">
        <f t="shared" si="86"/>
        <v>-7044.6848399999999</v>
      </c>
      <c r="G49" s="125">
        <f t="shared" si="86"/>
        <v>-7852.0436299999992</v>
      </c>
      <c r="H49" s="125">
        <f t="shared" si="86"/>
        <v>-4950.2028200000004</v>
      </c>
      <c r="I49" s="125">
        <f t="shared" si="86"/>
        <v>-2592.6214600000008</v>
      </c>
      <c r="J49" s="125">
        <f t="shared" si="86"/>
        <v>-4507.65715</v>
      </c>
      <c r="K49" s="125">
        <f t="shared" si="86"/>
        <v>-5213.8005900000007</v>
      </c>
      <c r="L49" s="125">
        <f t="shared" si="86"/>
        <v>-5458.3515699999989</v>
      </c>
      <c r="M49" s="125">
        <f t="shared" si="86"/>
        <v>-7817.1624600000005</v>
      </c>
      <c r="N49" s="125">
        <f t="shared" si="86"/>
        <v>-7422.7105700000002</v>
      </c>
      <c r="O49" s="125">
        <f t="shared" si="86"/>
        <v>-14350.870089999997</v>
      </c>
      <c r="P49" s="125">
        <f ca="1">SUMIF($D$4:$O$4,"&lt;"&amp;MONTH(TODAY()),$D49:$O49)</f>
        <v>-31959.630530000002</v>
      </c>
      <c r="Q49" s="126">
        <f t="shared" ref="Q49:AB49" si="87">Q52+Q58+Q64+Q68</f>
        <v>666.41555000000028</v>
      </c>
      <c r="R49" s="125">
        <f t="shared" si="87"/>
        <v>-11454.33612</v>
      </c>
      <c r="S49" s="125">
        <f t="shared" si="87"/>
        <v>-12891.211450000001</v>
      </c>
      <c r="T49" s="125">
        <f t="shared" si="87"/>
        <v>-7394.3120399999998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-31073.444060000002</v>
      </c>
      <c r="AD49" s="128">
        <v>-5864.8316647164256</v>
      </c>
      <c r="AE49" s="128">
        <v>-5935.2065988137319</v>
      </c>
      <c r="AF49" s="128">
        <v>-6112.1688135403274</v>
      </c>
      <c r="AG49" s="128">
        <v>-6146.4217636820031</v>
      </c>
      <c r="AH49" s="128">
        <v>-6098.8730838438614</v>
      </c>
      <c r="AI49" s="128">
        <v>-6107.0033740084182</v>
      </c>
      <c r="AJ49" s="128">
        <v>-6183.1875144213782</v>
      </c>
      <c r="AK49" s="128">
        <v>-6284.8030343452983</v>
      </c>
      <c r="AL49" s="128">
        <v>-6388.4588118930997</v>
      </c>
      <c r="AM49" s="128">
        <v>-6417.5558724498806</v>
      </c>
      <c r="AN49" s="128">
        <v>-6440.7874276277007</v>
      </c>
      <c r="AO49" s="129">
        <v>-6459.8171255767538</v>
      </c>
      <c r="AP49" s="121"/>
      <c r="AQ49" s="130">
        <v>-6146.4217636820031</v>
      </c>
      <c r="AR49" s="131">
        <f ca="1">SUMIF($AD$4:$AO$4,"&lt;"&amp;MONTH(TODAY()),$AD49:$AO49)</f>
        <v>-30157.501924596349</v>
      </c>
      <c r="AS49" s="121"/>
      <c r="AT49" s="45"/>
      <c r="AU49" s="45"/>
      <c r="AV49" s="45"/>
      <c r="AW49" s="121"/>
      <c r="AX49" s="132">
        <f>+AX52+AX58+AX64+AX68</f>
        <v>-66949.788700000005</v>
      </c>
      <c r="AY49" s="133">
        <f>+AY52+AY58+AY64+AY68</f>
        <v>-246959.32427999997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-0.40350887974790983</v>
      </c>
      <c r="E50" s="140">
        <f t="shared" ref="E50:P50" si="89">IFERROR(E49/E$11,"")</f>
        <v>-0.28766852028471473</v>
      </c>
      <c r="F50" s="140">
        <f t="shared" si="89"/>
        <v>-0.47085943934618441</v>
      </c>
      <c r="G50" s="141">
        <f t="shared" si="89"/>
        <v>-0.59468443468863097</v>
      </c>
      <c r="H50" s="141">
        <f t="shared" si="89"/>
        <v>-0.56829945064375631</v>
      </c>
      <c r="I50" s="141">
        <f t="shared" si="89"/>
        <v>-0.36891745164827994</v>
      </c>
      <c r="J50" s="141">
        <f t="shared" si="89"/>
        <v>-0.36617117671840715</v>
      </c>
      <c r="K50" s="141">
        <f t="shared" si="89"/>
        <v>-0.32903339738271636</v>
      </c>
      <c r="L50" s="141">
        <f t="shared" si="89"/>
        <v>-0.8473152105732269</v>
      </c>
      <c r="M50" s="141">
        <f t="shared" si="89"/>
        <v>-0.55541004964119434</v>
      </c>
      <c r="N50" s="141">
        <f t="shared" si="89"/>
        <v>-0.49925188730961656</v>
      </c>
      <c r="O50" s="141">
        <f t="shared" si="89"/>
        <v>-1.7545128113824442</v>
      </c>
      <c r="P50" s="141">
        <f t="shared" ca="1" si="89"/>
        <v>-0.44411537062039913</v>
      </c>
      <c r="Q50" s="142">
        <f>IFERROR(Q49/Q$11,"")</f>
        <v>4.035167715092592E-2</v>
      </c>
      <c r="R50" s="141">
        <f t="shared" ref="R50:AO50" si="90">IFERROR(R49/R$11,"")</f>
        <v>-0.80755465444638908</v>
      </c>
      <c r="S50" s="141">
        <f t="shared" si="90"/>
        <v>-0.52685087078478854</v>
      </c>
      <c r="T50" s="141">
        <f t="shared" si="90"/>
        <v>-0.43562224773390906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-0.43072774645035394</v>
      </c>
      <c r="AD50" s="144">
        <f t="shared" si="90"/>
        <v>-0.4</v>
      </c>
      <c r="AE50" s="144">
        <f t="shared" si="90"/>
        <v>-0.4</v>
      </c>
      <c r="AF50" s="144">
        <f t="shared" si="90"/>
        <v>-0.4</v>
      </c>
      <c r="AG50" s="144">
        <f t="shared" si="90"/>
        <v>-0.4</v>
      </c>
      <c r="AH50" s="144">
        <f t="shared" si="90"/>
        <v>-0.4</v>
      </c>
      <c r="AI50" s="144">
        <f t="shared" si="90"/>
        <v>-0.4</v>
      </c>
      <c r="AJ50" s="144">
        <f t="shared" si="90"/>
        <v>-0.4</v>
      </c>
      <c r="AK50" s="144">
        <f t="shared" si="90"/>
        <v>-0.4</v>
      </c>
      <c r="AL50" s="144">
        <f t="shared" si="90"/>
        <v>-0.4</v>
      </c>
      <c r="AM50" s="144">
        <f t="shared" si="90"/>
        <v>-0.4</v>
      </c>
      <c r="AN50" s="144">
        <f t="shared" si="90"/>
        <v>-0.4</v>
      </c>
      <c r="AO50" s="145">
        <f t="shared" si="90"/>
        <v>-0.4</v>
      </c>
      <c r="AP50" s="56"/>
      <c r="AQ50" s="146">
        <f t="shared" ref="AQ50" si="92">IFERROR(AQ49/AQ$11,"")</f>
        <v>-0.4</v>
      </c>
      <c r="AR50" s="147">
        <f ca="1">IFERROR(AR49/AR$11,"")</f>
        <v>-0.4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-0.15906218695472191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3.562224773390904E-2</v>
      </c>
      <c r="AV50" s="45">
        <f ca="1">IF($AR50&lt;&gt;0,IFERROR(($AR50-$AC50),""),"")</f>
        <v>3.0727746450353921E-2</v>
      </c>
      <c r="AW50" s="5"/>
      <c r="AX50" s="148">
        <f>IFERROR(AX49/AX$11,"")</f>
        <v>-0.44566156105161592</v>
      </c>
      <c r="AY50" s="145">
        <f>IFERROR(AY49/AY$11,"")</f>
        <v>-0.4512767650749161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-0.26038571100198826</v>
      </c>
      <c r="E51" s="151">
        <f t="shared" si="93"/>
        <v>-0.11853470180186702</v>
      </c>
      <c r="F51" s="151">
        <f>IFERROR(F52/F$11,"")</f>
        <v>-0.24809036834387835</v>
      </c>
      <c r="G51" s="151">
        <f t="shared" ref="G51:AO51" si="94">IFERROR(G52/G$11,"")</f>
        <v>-0.28276764579872132</v>
      </c>
      <c r="H51" s="151">
        <f t="shared" si="94"/>
        <v>-0.33414707457186998</v>
      </c>
      <c r="I51" s="151">
        <f t="shared" si="94"/>
        <v>-0.25593057144296683</v>
      </c>
      <c r="J51" s="151">
        <f t="shared" si="94"/>
        <v>-0.21759637845213473</v>
      </c>
      <c r="K51" s="151">
        <f t="shared" si="94"/>
        <v>-0.17040672999576673</v>
      </c>
      <c r="L51" s="151">
        <f t="shared" si="94"/>
        <v>-0.67489261689398339</v>
      </c>
      <c r="M51" s="151">
        <f t="shared" si="94"/>
        <v>-0.20337016751814369</v>
      </c>
      <c r="N51" s="151">
        <f t="shared" si="94"/>
        <v>-6.261654569314351E-2</v>
      </c>
      <c r="O51" s="151">
        <f t="shared" si="94"/>
        <v>-0.19686295110948723</v>
      </c>
      <c r="P51" s="151">
        <f t="shared" ca="1" si="94"/>
        <v>-0.2360632950843975</v>
      </c>
      <c r="Q51" s="152">
        <f t="shared" si="94"/>
        <v>-0.17286031879167676</v>
      </c>
      <c r="R51" s="151">
        <f t="shared" si="94"/>
        <v>-0.16400680899330472</v>
      </c>
      <c r="S51" s="151">
        <f t="shared" si="94"/>
        <v>-0.11173177670323872</v>
      </c>
      <c r="T51" s="151">
        <f t="shared" si="94"/>
        <v>-5.0740516112519465E-2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-0.12165312414318008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-0.23202712968620187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-0.1169573645314901</v>
      </c>
      <c r="AY51" s="145">
        <f>IFERROR(AY52/AY$11,"")</f>
        <v>-0.12098608923274856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-4539.0167199999996</v>
      </c>
      <c r="E52" s="156">
        <f t="shared" si="95"/>
        <v>-2092.72462</v>
      </c>
      <c r="F52" s="156">
        <f t="shared" si="95"/>
        <v>-3711.7626</v>
      </c>
      <c r="G52" s="156">
        <f t="shared" si="95"/>
        <v>-3733.5833299999995</v>
      </c>
      <c r="H52" s="156">
        <f t="shared" si="95"/>
        <v>-2910.6060000000002</v>
      </c>
      <c r="I52" s="156">
        <f t="shared" si="95"/>
        <v>-1798.5896000000002</v>
      </c>
      <c r="J52" s="156">
        <f t="shared" si="95"/>
        <v>-2678.6648800000003</v>
      </c>
      <c r="K52" s="156">
        <f t="shared" si="95"/>
        <v>-2700.23261</v>
      </c>
      <c r="L52" s="156">
        <f t="shared" si="95"/>
        <v>-4347.6160099999997</v>
      </c>
      <c r="M52" s="156">
        <f t="shared" si="95"/>
        <v>-2862.3494299999998</v>
      </c>
      <c r="N52" s="156">
        <f t="shared" si="95"/>
        <v>-930.96192000000008</v>
      </c>
      <c r="O52" s="156">
        <f t="shared" si="95"/>
        <v>-1610.2217199999984</v>
      </c>
      <c r="P52" s="156">
        <f ca="1">SUMIF($D$4:$O$4,"&lt;"&amp;MONTH(TODAY()),$D52:$O52)</f>
        <v>-16987.69327</v>
      </c>
      <c r="Q52" s="157">
        <f t="shared" ref="Q52:AB52" si="96">+Q53+Q55</f>
        <v>-2854.8207299999999</v>
      </c>
      <c r="R52" s="156">
        <f t="shared" si="96"/>
        <v>-2326.2687000000005</v>
      </c>
      <c r="S52" s="156">
        <f t="shared" si="96"/>
        <v>-2733.9006900000004</v>
      </c>
      <c r="T52" s="156">
        <f t="shared" si="96"/>
        <v>-861.27651000000014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-8776.2666300000001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-0.76931638217915432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-17569.993750000005</v>
      </c>
      <c r="AY52" s="161">
        <v>-66209.131860000009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-1282.9668000000001</v>
      </c>
      <c r="E53" s="156">
        <v>-408.22023999999999</v>
      </c>
      <c r="F53" s="156">
        <v>-391.51991999999996</v>
      </c>
      <c r="G53" s="156">
        <v>-380.73144000000002</v>
      </c>
      <c r="H53" s="156">
        <v>-700.39552000000003</v>
      </c>
      <c r="I53" s="156">
        <v>-304.82532000000003</v>
      </c>
      <c r="J53" s="156">
        <v>-828.66180000000008</v>
      </c>
      <c r="K53" s="156">
        <v>-89.141639999999995</v>
      </c>
      <c r="L53" s="156">
        <v>-698.26526000000001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-3163.8339200000005</v>
      </c>
      <c r="Q53" s="157">
        <v>0</v>
      </c>
      <c r="R53" s="156">
        <v>48.365000000000002</v>
      </c>
      <c r="S53" s="156">
        <v>-730.99456000000009</v>
      </c>
      <c r="T53" s="156">
        <v>-532.43217000000004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-1215.0617300000001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-9638.4364400000013</v>
      </c>
      <c r="AY53" s="161">
        <v>-19640.57819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-7.359880851241847E-2</v>
      </c>
      <c r="E54" s="151">
        <f t="shared" ref="E54:P54" si="99">IFERROR(E53/E$11,"")</f>
        <v>-2.3122136546511594E-2</v>
      </c>
      <c r="F54" s="151">
        <f t="shared" si="99"/>
        <v>-2.6168786001229113E-2</v>
      </c>
      <c r="G54" s="151">
        <f t="shared" si="99"/>
        <v>-2.8835176144403115E-2</v>
      </c>
      <c r="H54" s="151">
        <f t="shared" si="99"/>
        <v>-8.0407693123440149E-2</v>
      </c>
      <c r="I54" s="151">
        <f t="shared" si="99"/>
        <v>-4.3375163704874771E-2</v>
      </c>
      <c r="J54" s="151">
        <f t="shared" si="99"/>
        <v>-6.7314805964689084E-2</v>
      </c>
      <c r="K54" s="151">
        <f t="shared" si="99"/>
        <v>-5.6255654874340028E-3</v>
      </c>
      <c r="L54" s="151">
        <f t="shared" si="99"/>
        <v>-0.10839367311271765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-4.3965066262053258E-2</v>
      </c>
      <c r="Q54" s="152">
        <f>IFERROR(Q53/Q$11,"")</f>
        <v>0</v>
      </c>
      <c r="R54" s="151">
        <f t="shared" ref="R54:AO54" si="100">IFERROR(R53/R$11,"")</f>
        <v>3.4098336606434077E-3</v>
      </c>
      <c r="S54" s="151">
        <f t="shared" si="100"/>
        <v>-2.9875013839365992E-2</v>
      </c>
      <c r="T54" s="151">
        <f t="shared" si="100"/>
        <v>-3.1367258699193712E-2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-1.6842703362730124E-2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-6.4159733934263774E-2</v>
      </c>
      <c r="AY54" s="145">
        <f>IFERROR(AY53/AY$11,"")</f>
        <v>-3.5889864112743482E-2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-3256.0499199999999</v>
      </c>
      <c r="E55" s="156">
        <v>-1684.5043799999999</v>
      </c>
      <c r="F55" s="156">
        <v>-3320.2426800000003</v>
      </c>
      <c r="G55" s="156">
        <v>-3352.8518899999995</v>
      </c>
      <c r="H55" s="156">
        <v>-2210.2104800000002</v>
      </c>
      <c r="I55" s="156">
        <v>-1493.7642800000001</v>
      </c>
      <c r="J55" s="156">
        <v>-1850.0030800000002</v>
      </c>
      <c r="K55" s="156">
        <v>-2611.0909700000002</v>
      </c>
      <c r="L55" s="156">
        <v>-3649.3507500000001</v>
      </c>
      <c r="M55" s="156">
        <v>-2862.3494299999998</v>
      </c>
      <c r="N55" s="156">
        <v>-930.96192000000008</v>
      </c>
      <c r="O55" s="156">
        <v>-1610.2217199999984</v>
      </c>
      <c r="P55" s="156">
        <f ca="1">SUMIF($D$4:$O$4,"&lt;"&amp;MONTH(TODAY()),$D55:$O55)</f>
        <v>-13823.859349999999</v>
      </c>
      <c r="Q55" s="157">
        <v>-2854.8207299999999</v>
      </c>
      <c r="R55" s="156">
        <v>-2374.6337000000003</v>
      </c>
      <c r="S55" s="156">
        <v>-2002.9061300000005</v>
      </c>
      <c r="T55" s="156">
        <v>-328.84434000000005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-7561.2048999999997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-7931.5573100000011</v>
      </c>
      <c r="AY55" s="161">
        <v>-46568.553669999994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-0.18678690248956983</v>
      </c>
      <c r="E56" s="151">
        <f t="shared" ref="E56:P56" si="103">IFERROR(E55/E$11,"")</f>
        <v>-9.5412565255355422E-2</v>
      </c>
      <c r="F56" s="151">
        <f t="shared" si="103"/>
        <v>-0.22192158234264925</v>
      </c>
      <c r="G56" s="151">
        <f t="shared" si="103"/>
        <v>-0.2539324696543182</v>
      </c>
      <c r="H56" s="151">
        <f t="shared" si="103"/>
        <v>-0.25373938144842983</v>
      </c>
      <c r="I56" s="151">
        <f t="shared" si="103"/>
        <v>-0.21255540773809206</v>
      </c>
      <c r="J56" s="151">
        <f t="shared" si="103"/>
        <v>-0.15028157248744564</v>
      </c>
      <c r="K56" s="151">
        <f t="shared" si="103"/>
        <v>-0.16478116450833274</v>
      </c>
      <c r="L56" s="151">
        <f t="shared" si="103"/>
        <v>-0.56649894378126586</v>
      </c>
      <c r="M56" s="151">
        <f t="shared" si="103"/>
        <v>-0.20337016751814369</v>
      </c>
      <c r="N56" s="151">
        <f t="shared" si="103"/>
        <v>-6.261654569314351E-2</v>
      </c>
      <c r="O56" s="151">
        <f t="shared" si="103"/>
        <v>-0.19686295110948723</v>
      </c>
      <c r="P56" s="151">
        <f t="shared" ca="1" si="103"/>
        <v>-0.19209822882234423</v>
      </c>
      <c r="Q56" s="152">
        <f>IFERROR(Q55/Q$11,"")</f>
        <v>-0.17286031879167676</v>
      </c>
      <c r="R56" s="151">
        <f t="shared" ref="R56:AO56" si="104">IFERROR(R55/R$11,"")</f>
        <v>-0.16741664265394812</v>
      </c>
      <c r="S56" s="151">
        <f t="shared" si="104"/>
        <v>-8.1856762863872737E-2</v>
      </c>
      <c r="T56" s="151">
        <f t="shared" si="104"/>
        <v>-1.937325741332575E-2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-0.10481042078044996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-5.2797630597226301E-2</v>
      </c>
      <c r="AY56" s="145">
        <f>IFERROR(AY55/AY$11,"")</f>
        <v>-8.5096225120005059E-2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-0.11281240392737008</v>
      </c>
      <c r="E57" s="151">
        <f t="shared" si="107"/>
        <v>-9.3356236956698702E-2</v>
      </c>
      <c r="F57" s="151">
        <f t="shared" si="107"/>
        <v>-0.11704914308256816</v>
      </c>
      <c r="G57" s="151">
        <f t="shared" si="107"/>
        <v>-0.21215514476659703</v>
      </c>
      <c r="H57" s="151">
        <f t="shared" si="107"/>
        <v>-0.14899239371994952</v>
      </c>
      <c r="I57" s="151">
        <f t="shared" si="107"/>
        <v>-4.7608206693877907E-2</v>
      </c>
      <c r="J57" s="151">
        <f t="shared" si="107"/>
        <v>-9.4265487401494749E-2</v>
      </c>
      <c r="K57" s="151">
        <f t="shared" si="107"/>
        <v>-8.9983464379198227E-2</v>
      </c>
      <c r="L57" s="151">
        <f t="shared" si="107"/>
        <v>-0.11589244821336311</v>
      </c>
      <c r="M57" s="151">
        <f t="shared" si="107"/>
        <v>-0.27563528542731058</v>
      </c>
      <c r="N57" s="151">
        <f t="shared" si="107"/>
        <v>-0.3775175265365045</v>
      </c>
      <c r="O57" s="151">
        <f t="shared" si="107"/>
        <v>-1.4850759808853358</v>
      </c>
      <c r="P57" s="151">
        <f t="shared" ca="1" si="107"/>
        <v>-0.13152675399742864</v>
      </c>
      <c r="Q57" s="152">
        <f t="shared" si="107"/>
        <v>0.27912207545820183</v>
      </c>
      <c r="R57" s="151">
        <f t="shared" si="107"/>
        <v>-0.57842698320629982</v>
      </c>
      <c r="S57" s="151">
        <f t="shared" si="107"/>
        <v>-0.371610263238422</v>
      </c>
      <c r="T57" s="151">
        <f t="shared" si="107"/>
        <v>-0.27536254794444559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-0.24065684835545356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6.3207403177848565E-2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-0.1831280085903568</v>
      </c>
      <c r="AY57" s="145">
        <f>IFERROR(AY58/AY$11,"")</f>
        <v>-0.18927301816594516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-1966.53413</v>
      </c>
      <c r="E58" s="156">
        <f t="shared" ref="E58:AB58" si="108">+E59+E61</f>
        <v>-1648.2</v>
      </c>
      <c r="F58" s="156">
        <f t="shared" si="108"/>
        <v>-1751.2112</v>
      </c>
      <c r="G58" s="156">
        <f t="shared" si="108"/>
        <v>-2801.2360099999996</v>
      </c>
      <c r="H58" s="156">
        <f t="shared" si="108"/>
        <v>-1297.8062299999999</v>
      </c>
      <c r="I58" s="156">
        <f t="shared" si="108"/>
        <v>-334.57365000000004</v>
      </c>
      <c r="J58" s="156">
        <f t="shared" si="108"/>
        <v>-1160.4313099999999</v>
      </c>
      <c r="K58" s="156">
        <f t="shared" si="108"/>
        <v>-1425.86085</v>
      </c>
      <c r="L58" s="156">
        <f t="shared" si="108"/>
        <v>-746.57190000000003</v>
      </c>
      <c r="M58" s="156">
        <f t="shared" si="108"/>
        <v>-3879.4505200000003</v>
      </c>
      <c r="N58" s="156">
        <f t="shared" si="108"/>
        <v>-5612.8046900000008</v>
      </c>
      <c r="O58" s="156">
        <f t="shared" si="108"/>
        <v>-12147.037249999999</v>
      </c>
      <c r="P58" s="156">
        <f t="shared" ca="1" si="108"/>
        <v>-9464.9875699999993</v>
      </c>
      <c r="Q58" s="157">
        <f t="shared" si="108"/>
        <v>4609.7536600000003</v>
      </c>
      <c r="R58" s="156">
        <f t="shared" si="108"/>
        <v>-8204.3946500000002</v>
      </c>
      <c r="S58" s="156">
        <f t="shared" si="108"/>
        <v>-9092.7181600000004</v>
      </c>
      <c r="T58" s="156">
        <f t="shared" si="108"/>
        <v>-4674.0418200000004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-17361.400970000002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-27510.520430000004</v>
      </c>
      <c r="AY58" s="161">
        <f>+AY59+AY61</f>
        <v>-103578.86841999998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-511.03411</v>
      </c>
      <c r="E59" s="156">
        <v>0</v>
      </c>
      <c r="F59" s="156">
        <v>-200</v>
      </c>
      <c r="G59" s="156">
        <v>0</v>
      </c>
      <c r="H59" s="156">
        <v>-62.04</v>
      </c>
      <c r="I59" s="156">
        <v>0</v>
      </c>
      <c r="J59" s="156">
        <v>-580.17600000000004</v>
      </c>
      <c r="K59" s="156">
        <v>-245.3124</v>
      </c>
      <c r="L59" s="156">
        <v>0</v>
      </c>
      <c r="M59" s="156">
        <v>0</v>
      </c>
      <c r="N59" s="156">
        <v>-547.88654000000008</v>
      </c>
      <c r="O59" s="156">
        <v>-360.13565</v>
      </c>
      <c r="P59" s="166">
        <f ca="1">SUMIF($D$4:$O$4,"&lt;"&amp;MONTH(TODAY()),$D59:$O59)</f>
        <v>-773.07411000000002</v>
      </c>
      <c r="Q59" s="157">
        <v>-1035.62123</v>
      </c>
      <c r="R59" s="156">
        <v>-1086.5231000000001</v>
      </c>
      <c r="S59" s="156">
        <v>-4754.751510000001</v>
      </c>
      <c r="T59" s="156">
        <v>-3073.9968300000005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-9950.8926700000011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-17422.846860000005</v>
      </c>
      <c r="AY59" s="161">
        <v>-66330.475139999995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-2.9316036553092558E-2</v>
      </c>
      <c r="E60" s="151">
        <f t="shared" ref="E60:P60" si="110">IFERROR(E59/E$11,"")</f>
        <v>0</v>
      </c>
      <c r="F60" s="151">
        <f t="shared" si="110"/>
        <v>-1.3367792883299074E-2</v>
      </c>
      <c r="G60" s="151">
        <f t="shared" si="110"/>
        <v>0</v>
      </c>
      <c r="H60" s="151">
        <f t="shared" si="110"/>
        <v>-7.1223946169419053E-3</v>
      </c>
      <c r="I60" s="151">
        <f t="shared" si="110"/>
        <v>0</v>
      </c>
      <c r="J60" s="151">
        <f t="shared" si="110"/>
        <v>-4.7129522400295817E-2</v>
      </c>
      <c r="K60" s="151">
        <f t="shared" si="110"/>
        <v>-1.5481215861404447E-2</v>
      </c>
      <c r="L60" s="151">
        <f t="shared" si="110"/>
        <v>0</v>
      </c>
      <c r="M60" s="151">
        <f t="shared" si="110"/>
        <v>0</v>
      </c>
      <c r="N60" s="151">
        <f t="shared" si="110"/>
        <v>-3.6850876313574997E-2</v>
      </c>
      <c r="O60" s="151">
        <f t="shared" si="110"/>
        <v>-4.4029568088755799E-2</v>
      </c>
      <c r="P60" s="151">
        <f t="shared" ca="1" si="110"/>
        <v>-1.0742742928689457E-2</v>
      </c>
      <c r="Q60" s="152">
        <f>IFERROR(Q59/Q$11,"")</f>
        <v>-6.2707200520163098E-2</v>
      </c>
      <c r="R60" s="151">
        <f t="shared" ref="R60:AO60" si="111">IFERROR(R59/R$11,"")</f>
        <v>-7.6602151130913343E-2</v>
      </c>
      <c r="S60" s="151">
        <f t="shared" si="111"/>
        <v>-0.19432192103316934</v>
      </c>
      <c r="T60" s="151">
        <f t="shared" si="111"/>
        <v>-0.18109885021994709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-0.13793532402273551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-0.11597785863648059</v>
      </c>
      <c r="AY60" s="145">
        <f>IFERROR(AY59/AY$11,"")</f>
        <v>-0.1212078237350664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-1455.5000199999999</v>
      </c>
      <c r="E61" s="156">
        <v>-1648.2</v>
      </c>
      <c r="F61" s="156">
        <v>-1551.2112</v>
      </c>
      <c r="G61" s="156">
        <v>-2801.2360099999996</v>
      </c>
      <c r="H61" s="156">
        <v>-1235.76623</v>
      </c>
      <c r="I61" s="156">
        <v>-334.57365000000004</v>
      </c>
      <c r="J61" s="156">
        <v>-580.25531000000001</v>
      </c>
      <c r="K61" s="156">
        <v>-1180.54845</v>
      </c>
      <c r="L61" s="156">
        <v>-746.57190000000003</v>
      </c>
      <c r="M61" s="156">
        <v>-3879.4505200000003</v>
      </c>
      <c r="N61" s="156">
        <v>-5064.9181500000004</v>
      </c>
      <c r="O61" s="156">
        <v>-11786.901599999999</v>
      </c>
      <c r="P61" s="156">
        <f ca="1">SUMIF($D$4:$O$4,"&lt;"&amp;MONTH(TODAY()),$D61:$O61)</f>
        <v>-8691.9134599999998</v>
      </c>
      <c r="Q61" s="157">
        <v>5645.3748900000001</v>
      </c>
      <c r="R61" s="156">
        <v>-7117.8715499999998</v>
      </c>
      <c r="S61" s="156">
        <v>-4337.9666500000003</v>
      </c>
      <c r="T61" s="156">
        <v>-1600.0449900000001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-7410.5083000000004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-10087.673569999999</v>
      </c>
      <c r="AY61" s="161">
        <v>-37248.393279999997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-8.3496367374277514E-2</v>
      </c>
      <c r="E62" s="151">
        <f t="shared" si="114"/>
        <v>-9.3356236956698702E-2</v>
      </c>
      <c r="F62" s="151">
        <f t="shared" si="114"/>
        <v>-0.10368135019926908</v>
      </c>
      <c r="G62" s="151">
        <f t="shared" si="114"/>
        <v>-0.21215514476659703</v>
      </c>
      <c r="H62" s="151">
        <f t="shared" si="114"/>
        <v>-0.14186999910300763</v>
      </c>
      <c r="I62" s="151">
        <f t="shared" si="114"/>
        <v>-4.7608206693877907E-2</v>
      </c>
      <c r="J62" s="151">
        <f t="shared" si="114"/>
        <v>-4.7135965001198932E-2</v>
      </c>
      <c r="K62" s="151">
        <f t="shared" si="114"/>
        <v>-7.4502248517793773E-2</v>
      </c>
      <c r="L62" s="151">
        <f t="shared" si="114"/>
        <v>-0.11589244821336311</v>
      </c>
      <c r="M62" s="151">
        <f t="shared" si="114"/>
        <v>-0.27563528542731058</v>
      </c>
      <c r="N62" s="151">
        <f t="shared" si="114"/>
        <v>-0.34066665022292952</v>
      </c>
      <c r="O62" s="151">
        <f t="shared" si="114"/>
        <v>-1.4410464127965801</v>
      </c>
      <c r="P62" s="151">
        <f t="shared" ca="1" si="114"/>
        <v>-0.12078401106873919</v>
      </c>
      <c r="Q62" s="152">
        <f t="shared" si="114"/>
        <v>0.34182927597836488</v>
      </c>
      <c r="R62" s="151">
        <f t="shared" si="114"/>
        <v>-0.50182483207538642</v>
      </c>
      <c r="S62" s="151">
        <f t="shared" si="114"/>
        <v>-0.17728834220525269</v>
      </c>
      <c r="T62" s="151">
        <f t="shared" si="114"/>
        <v>-9.4263697724498524E-2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-0.10272152433271806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-6.7150149953876206E-2</v>
      </c>
      <c r="AY62" s="145">
        <f>IFERROR(AY61/AY$11,"")</f>
        <v>-6.8065194430878787E-2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-2.3082702672314485E-2</v>
      </c>
      <c r="E63" s="151">
        <f t="shared" si="116"/>
        <v>-6.5568333314296193E-2</v>
      </c>
      <c r="F63" s="151">
        <f t="shared" si="116"/>
        <v>-8.7334614852839457E-2</v>
      </c>
      <c r="G63" s="151">
        <f t="shared" si="116"/>
        <v>-8.0251400584447505E-2</v>
      </c>
      <c r="H63" s="151">
        <f t="shared" si="116"/>
        <v>-5.524599154667504E-2</v>
      </c>
      <c r="I63" s="151">
        <f t="shared" si="116"/>
        <v>-5.6714051652591926E-2</v>
      </c>
      <c r="J63" s="151">
        <f t="shared" si="116"/>
        <v>-5.1429245682260621E-2</v>
      </c>
      <c r="K63" s="151">
        <f t="shared" si="116"/>
        <v>-5.8431425044372619E-2</v>
      </c>
      <c r="L63" s="151">
        <f t="shared" si="116"/>
        <v>-5.0627418155472545E-2</v>
      </c>
      <c r="M63" s="151">
        <f t="shared" si="116"/>
        <v>-6.6264601535629158E-2</v>
      </c>
      <c r="N63" s="151">
        <f t="shared" si="116"/>
        <v>-4.0497297218097666E-2</v>
      </c>
      <c r="O63" s="151">
        <f t="shared" si="116"/>
        <v>-4.2561247270057972E-2</v>
      </c>
      <c r="P63" s="151">
        <f t="shared" ca="1" si="116"/>
        <v>-6.1246707247186546E-2</v>
      </c>
      <c r="Q63" s="152">
        <f t="shared" si="116"/>
        <v>-4.8383943987211138E-2</v>
      </c>
      <c r="R63" s="151">
        <f t="shared" si="116"/>
        <v>-4.4093260914101859E-2</v>
      </c>
      <c r="S63" s="151">
        <f t="shared" si="116"/>
        <v>-3.1320018117945284E-2</v>
      </c>
      <c r="T63" s="151">
        <f t="shared" si="116"/>
        <v>-8.3335821874074248E-2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-4.9976526269335783E-2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3.0844212896267431E-3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-0.10779641861595382</v>
      </c>
      <c r="AY63" s="145">
        <f>IFERROR(AY64/AY$11,"")</f>
        <v>-0.10890404536238882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-402.37528000000003</v>
      </c>
      <c r="E64" s="156">
        <f t="shared" ref="E64:AB64" si="117">+E65</f>
        <v>-1157.6058600000001</v>
      </c>
      <c r="F64" s="156">
        <f t="shared" si="117"/>
        <v>-1306.6422500000001</v>
      </c>
      <c r="G64" s="156">
        <f t="shared" si="117"/>
        <v>-1059.6166000000001</v>
      </c>
      <c r="H64" s="156">
        <f t="shared" si="117"/>
        <v>-481.22316999999998</v>
      </c>
      <c r="I64" s="156">
        <f t="shared" si="117"/>
        <v>-398.56630999999999</v>
      </c>
      <c r="J64" s="156">
        <f t="shared" si="117"/>
        <v>-633.10664999999995</v>
      </c>
      <c r="K64" s="156">
        <f t="shared" si="117"/>
        <v>-925.89323999999999</v>
      </c>
      <c r="L64" s="156">
        <f t="shared" si="117"/>
        <v>-326.13865999999996</v>
      </c>
      <c r="M64" s="156">
        <f t="shared" si="117"/>
        <v>-932.64634999999987</v>
      </c>
      <c r="N64" s="156">
        <f t="shared" si="117"/>
        <v>-602.10030999999992</v>
      </c>
      <c r="O64" s="156">
        <f t="shared" si="117"/>
        <v>-348.12566000000004</v>
      </c>
      <c r="P64" s="156">
        <f t="shared" ca="1" si="117"/>
        <v>-4407.4631600000002</v>
      </c>
      <c r="Q64" s="157">
        <f t="shared" si="117"/>
        <v>-799.06995000000006</v>
      </c>
      <c r="R64" s="156">
        <f t="shared" si="117"/>
        <v>-625.4177699999999</v>
      </c>
      <c r="S64" s="156">
        <f t="shared" si="117"/>
        <v>-766.35154</v>
      </c>
      <c r="T64" s="156">
        <f t="shared" si="117"/>
        <v>-1414.5537199999999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-3605.3929800000001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-16193.784880000001</v>
      </c>
      <c r="AY64" s="161">
        <v>-59597.28383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-402.37528000000003</v>
      </c>
      <c r="E65" s="156">
        <v>-1157.6058600000001</v>
      </c>
      <c r="F65" s="156">
        <v>-1306.6422500000001</v>
      </c>
      <c r="G65" s="156">
        <v>-1059.6166000000001</v>
      </c>
      <c r="H65" s="156">
        <v>-481.22316999999998</v>
      </c>
      <c r="I65" s="156">
        <v>-398.56630999999999</v>
      </c>
      <c r="J65" s="156">
        <v>-633.10664999999995</v>
      </c>
      <c r="K65" s="156">
        <v>-925.89323999999999</v>
      </c>
      <c r="L65" s="156">
        <v>-326.13865999999996</v>
      </c>
      <c r="M65" s="156">
        <v>-932.64634999999987</v>
      </c>
      <c r="N65" s="156">
        <v>-602.10030999999992</v>
      </c>
      <c r="O65" s="156">
        <v>-348.12566000000004</v>
      </c>
      <c r="P65" s="156">
        <f ca="1">SUMIF($D$4:$O$4,"&lt;"&amp;MONTH(TODAY()),$D65:$O65)</f>
        <v>-4407.4631600000002</v>
      </c>
      <c r="Q65" s="157">
        <v>-799.06995000000006</v>
      </c>
      <c r="R65" s="156">
        <v>-625.4177699999999</v>
      </c>
      <c r="S65" s="156">
        <v>-766.35154</v>
      </c>
      <c r="T65" s="156">
        <v>-1414.5537199999999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-3605.3929800000001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-6106.1113100000002</v>
      </c>
      <c r="AY65" s="161">
        <v>-22348.89055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-2.3082702672314485E-2</v>
      </c>
      <c r="E66" s="151">
        <f t="shared" ref="E66:P66" si="118">IFERROR(E65/E$11,"")</f>
        <v>-6.5568333314296193E-2</v>
      </c>
      <c r="F66" s="151">
        <f t="shared" si="118"/>
        <v>-8.7334614852839457E-2</v>
      </c>
      <c r="G66" s="151">
        <f t="shared" si="118"/>
        <v>-8.0251400584447505E-2</v>
      </c>
      <c r="H66" s="151">
        <f t="shared" si="118"/>
        <v>-5.524599154667504E-2</v>
      </c>
      <c r="I66" s="151">
        <f t="shared" si="118"/>
        <v>-5.6714051652591926E-2</v>
      </c>
      <c r="J66" s="151">
        <f t="shared" si="118"/>
        <v>-5.1429245682260621E-2</v>
      </c>
      <c r="K66" s="151">
        <f t="shared" si="118"/>
        <v>-5.8431425044372619E-2</v>
      </c>
      <c r="L66" s="151">
        <f t="shared" si="118"/>
        <v>-5.0627418155472545E-2</v>
      </c>
      <c r="M66" s="151">
        <f t="shared" si="118"/>
        <v>-6.6264601535629158E-2</v>
      </c>
      <c r="N66" s="151">
        <f t="shared" si="118"/>
        <v>-4.0497297218097666E-2</v>
      </c>
      <c r="O66" s="151">
        <f t="shared" si="118"/>
        <v>-4.2561247270057972E-2</v>
      </c>
      <c r="P66" s="151">
        <f t="shared" ca="1" si="118"/>
        <v>-6.1246707247186546E-2</v>
      </c>
      <c r="Q66" s="152">
        <f>IFERROR(Q65/Q$11,"")</f>
        <v>-4.8383943987211138E-2</v>
      </c>
      <c r="R66" s="151">
        <f t="shared" ref="R66:AO66" si="119">IFERROR(R65/R$11,"")</f>
        <v>-4.4093260914101859E-2</v>
      </c>
      <c r="S66" s="151">
        <f t="shared" si="119"/>
        <v>-3.1320018117945284E-2</v>
      </c>
      <c r="T66" s="151">
        <f t="shared" si="119"/>
        <v>-8.3335821874074248E-2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-4.9976526269335783E-2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-4.06462686620776E-2</v>
      </c>
      <c r="AY66" s="145">
        <f>IFERROR(AY65/AY$11,"")</f>
        <v>-4.0838850931510025E-2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-7.2280621462369604E-3</v>
      </c>
      <c r="E67" s="151">
        <f t="shared" ref="E67:AO67" si="122">IFERROR(E68/E$11,"")</f>
        <v>-1.0209248211852814E-2</v>
      </c>
      <c r="F67" s="151">
        <f t="shared" si="122"/>
        <v>-1.8385313066898439E-2</v>
      </c>
      <c r="G67" s="151">
        <f t="shared" si="122"/>
        <v>-1.9510243538865067E-2</v>
      </c>
      <c r="H67" s="151">
        <f t="shared" si="122"/>
        <v>-2.9913990805261779E-2</v>
      </c>
      <c r="I67" s="151">
        <f t="shared" si="122"/>
        <v>-8.6646218588431641E-3</v>
      </c>
      <c r="J67" s="151">
        <f t="shared" si="122"/>
        <v>-2.880065182517085E-3</v>
      </c>
      <c r="K67" s="151">
        <f t="shared" si="122"/>
        <v>-1.0211777963378755E-2</v>
      </c>
      <c r="L67" s="151">
        <f t="shared" si="122"/>
        <v>-5.9027273104079216E-3</v>
      </c>
      <c r="M67" s="151">
        <f t="shared" si="122"/>
        <v>-1.0139995160110903E-2</v>
      </c>
      <c r="N67" s="151">
        <f t="shared" si="122"/>
        <v>-1.8620517861870901E-2</v>
      </c>
      <c r="O67" s="151">
        <f t="shared" si="122"/>
        <v>-3.0012632117563307E-2</v>
      </c>
      <c r="P67" s="151">
        <f t="shared" ca="1" si="122"/>
        <v>-1.5278614291386383E-2</v>
      </c>
      <c r="Q67" s="152">
        <f t="shared" si="122"/>
        <v>-1.7526135528387995E-2</v>
      </c>
      <c r="R67" s="151">
        <f t="shared" si="122"/>
        <v>-2.1027601332682718E-2</v>
      </c>
      <c r="S67" s="151">
        <f t="shared" si="122"/>
        <v>-1.2188812725182499E-2</v>
      </c>
      <c r="T67" s="151">
        <f t="shared" si="122"/>
        <v>-2.6183361802869769E-2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-1.84412476823845E-2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6.6731182640047022E-3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-3.7779769313815222E-2</v>
      </c>
      <c r="AY67" s="145">
        <f>IFERROR(AY68/AY$11,"")</f>
        <v>-3.2113612313833584E-2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-125.99883</v>
      </c>
      <c r="E68" s="168">
        <f t="shared" ref="E68:O68" si="123">+E69+E71</f>
        <v>-180.24379999999999</v>
      </c>
      <c r="F68" s="168">
        <f t="shared" si="123"/>
        <v>-275.06878999999998</v>
      </c>
      <c r="G68" s="168">
        <f t="shared" si="123"/>
        <v>-257.60768999999999</v>
      </c>
      <c r="H68" s="168">
        <f t="shared" si="123"/>
        <v>-260.56742000000003</v>
      </c>
      <c r="I68" s="168">
        <f t="shared" si="123"/>
        <v>-60.891899999999971</v>
      </c>
      <c r="J68" s="168">
        <f t="shared" si="123"/>
        <v>-35.454310000000007</v>
      </c>
      <c r="K68" s="168">
        <f t="shared" si="123"/>
        <v>-161.81389000000001</v>
      </c>
      <c r="L68" s="168">
        <f t="shared" si="123"/>
        <v>-38.024999999999999</v>
      </c>
      <c r="M68" s="168">
        <f t="shared" si="123"/>
        <v>-142.71616</v>
      </c>
      <c r="N68" s="168">
        <f t="shared" si="123"/>
        <v>-276.84365000000003</v>
      </c>
      <c r="O68" s="168">
        <f t="shared" si="123"/>
        <v>-245.48545999999999</v>
      </c>
      <c r="P68" s="168">
        <f ca="1">SUMIF($D$4:$O$4,"&lt;"&amp;MONTH(TODAY()),$D68:$O68)</f>
        <v>-1099.4865300000001</v>
      </c>
      <c r="Q68" s="169">
        <f>+Q69+Q71</f>
        <v>-289.44743000000005</v>
      </c>
      <c r="R68" s="168">
        <f t="shared" ref="R68:AB68" si="124">+R69+R71</f>
        <v>-298.255</v>
      </c>
      <c r="S68" s="168">
        <f t="shared" si="124"/>
        <v>-298.24106</v>
      </c>
      <c r="T68" s="168">
        <f t="shared" si="124"/>
        <v>-444.43998999999997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-1330.38348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-5675.4896399999998</v>
      </c>
      <c r="AY68" s="159">
        <v>-17574.04017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-98.261759999999995</v>
      </c>
      <c r="E69" s="156">
        <v>-168.68422999999999</v>
      </c>
      <c r="F69" s="156">
        <v>-186.18516999999997</v>
      </c>
      <c r="G69" s="156">
        <v>-171.65942999999999</v>
      </c>
      <c r="H69" s="156">
        <v>-249.74845000000002</v>
      </c>
      <c r="I69" s="156">
        <v>-48.478109999999973</v>
      </c>
      <c r="J69" s="156">
        <v>-52.7</v>
      </c>
      <c r="K69" s="156">
        <v>-154.28889000000001</v>
      </c>
      <c r="L69" s="156">
        <v>-38.024999999999999</v>
      </c>
      <c r="M69" s="156">
        <v>-142.71616</v>
      </c>
      <c r="N69" s="156">
        <v>-276.84365000000003</v>
      </c>
      <c r="O69" s="156">
        <v>-245.48545999999999</v>
      </c>
      <c r="P69" s="156">
        <f ca="1">SUMIF($D$4:$O$4,"&lt;"&amp;MONTH(TODAY()),$D69:$O69)</f>
        <v>-874.53904</v>
      </c>
      <c r="Q69" s="157">
        <v>-289.44743000000005</v>
      </c>
      <c r="R69" s="156">
        <v>-298.255</v>
      </c>
      <c r="S69" s="156">
        <v>-298.24106</v>
      </c>
      <c r="T69" s="156">
        <v>-444.43998999999997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-1330.38348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-5675.4896399999998</v>
      </c>
      <c r="AY69" s="159">
        <v>-17574.04017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-5.6368944686122965E-3</v>
      </c>
      <c r="E70" s="154">
        <f t="shared" ref="E70:P70" si="126">IFERROR(E69/E$11,"")</f>
        <v>-9.5544988149121844E-3</v>
      </c>
      <c r="F70" s="154">
        <f t="shared" si="126"/>
        <v>-1.2444423952509141E-2</v>
      </c>
      <c r="G70" s="154">
        <f t="shared" si="126"/>
        <v>-1.3000843589113197E-2</v>
      </c>
      <c r="H70" s="154">
        <f t="shared" si="126"/>
        <v>-2.8671937715499432E-2</v>
      </c>
      <c r="I70" s="154">
        <f t="shared" si="126"/>
        <v>-6.8981997865299547E-3</v>
      </c>
      <c r="J70" s="154">
        <f t="shared" si="126"/>
        <v>-4.280986856566955E-3</v>
      </c>
      <c r="K70" s="154">
        <f t="shared" si="126"/>
        <v>-9.7368890080831057E-3</v>
      </c>
      <c r="L70" s="154">
        <f t="shared" si="126"/>
        <v>-5.9027273104079216E-3</v>
      </c>
      <c r="M70" s="154">
        <f t="shared" si="126"/>
        <v>-1.0139995160110903E-2</v>
      </c>
      <c r="N70" s="154">
        <f t="shared" si="126"/>
        <v>-1.8620517861870901E-2</v>
      </c>
      <c r="O70" s="154">
        <f t="shared" si="126"/>
        <v>-3.0012632117563307E-2</v>
      </c>
      <c r="P70" s="154">
        <f t="shared" ca="1" si="126"/>
        <v>-1.2152713389694121E-2</v>
      </c>
      <c r="Q70" s="172">
        <f>IFERROR(Q69/Q$11,"")</f>
        <v>-1.7526135528387995E-2</v>
      </c>
      <c r="R70" s="154">
        <f t="shared" ref="R70:AO70" si="127">IFERROR(R69/R$11,"")</f>
        <v>-2.1027601332682718E-2</v>
      </c>
      <c r="S70" s="154">
        <f t="shared" si="127"/>
        <v>-1.2188812725182499E-2</v>
      </c>
      <c r="T70" s="154">
        <f t="shared" si="127"/>
        <v>-2.6183361802869769E-2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-1.84412476823845E-2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-3.7779769313815222E-2</v>
      </c>
      <c r="AY70" s="155">
        <f>IFERROR(AY69/AY$11,"")</f>
        <v>-3.2113612313833584E-2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-27.737069999999999</v>
      </c>
      <c r="E71" s="156">
        <v>-11.559569999999999</v>
      </c>
      <c r="F71" s="156">
        <v>-88.883619999999993</v>
      </c>
      <c r="G71" s="156">
        <v>-85.948259999999991</v>
      </c>
      <c r="H71" s="156">
        <v>-10.81897</v>
      </c>
      <c r="I71" s="156">
        <v>-12.413790000000001</v>
      </c>
      <c r="J71" s="156">
        <v>17.24569</v>
      </c>
      <c r="K71" s="156">
        <v>-7.5250000000000004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-224.94748999999999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-1.5911676776246637E-3</v>
      </c>
      <c r="E72" s="154">
        <f t="shared" ref="E72:P72" si="130">IFERROR(E71/E$11,"")</f>
        <v>-6.547493969406295E-4</v>
      </c>
      <c r="F72" s="154">
        <f t="shared" si="130"/>
        <v>-5.9408891143892962E-3</v>
      </c>
      <c r="G72" s="154">
        <f t="shared" si="130"/>
        <v>-6.5093999497518673E-3</v>
      </c>
      <c r="H72" s="154">
        <f t="shared" si="130"/>
        <v>-1.2420530897623463E-3</v>
      </c>
      <c r="I72" s="154">
        <f t="shared" si="130"/>
        <v>-1.7664220723132098E-3</v>
      </c>
      <c r="J72" s="154">
        <f t="shared" si="130"/>
        <v>1.4009216740498702E-3</v>
      </c>
      <c r="K72" s="154">
        <f t="shared" si="130"/>
        <v>-4.7488895529564941E-4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-3.1259009016922608E-3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-75.717910000000003</v>
      </c>
      <c r="E73" s="176">
        <f t="shared" si="134"/>
        <v>-47.167660000000005</v>
      </c>
      <c r="F73" s="176">
        <f t="shared" si="134"/>
        <v>-87.516759999999991</v>
      </c>
      <c r="G73" s="176">
        <f t="shared" si="134"/>
        <v>-79.022900000000007</v>
      </c>
      <c r="H73" s="176">
        <f t="shared" si="134"/>
        <v>-422.91206</v>
      </c>
      <c r="I73" s="176">
        <f t="shared" si="134"/>
        <v>-107.32545999999999</v>
      </c>
      <c r="J73" s="176">
        <f t="shared" si="134"/>
        <v>-136.13442000000001</v>
      </c>
      <c r="K73" s="176">
        <f t="shared" si="134"/>
        <v>-89.854199999999992</v>
      </c>
      <c r="L73" s="176">
        <f t="shared" si="134"/>
        <v>-6.1280000000000001</v>
      </c>
      <c r="M73" s="176">
        <f t="shared" si="134"/>
        <v>-21.575420000000005</v>
      </c>
      <c r="N73" s="176">
        <f t="shared" si="134"/>
        <v>-11.302119999999999</v>
      </c>
      <c r="O73" s="176">
        <f t="shared" si="134"/>
        <v>-45.980400000000003</v>
      </c>
      <c r="P73" s="176">
        <f ca="1">SUMIF($D$4:$O$4,"&lt;"&amp;MONTH(TODAY()),$D73:$O73)</f>
        <v>-712.33728999999994</v>
      </c>
      <c r="Q73" s="177">
        <f t="shared" ref="Q73:AB73" si="135">+Q75+Q77+Q79+Q81+Q83</f>
        <v>-80.90052</v>
      </c>
      <c r="R73" s="176">
        <f t="shared" si="135"/>
        <v>-296.69101000000006</v>
      </c>
      <c r="S73" s="176">
        <f t="shared" si="135"/>
        <v>-31.734270000000006</v>
      </c>
      <c r="T73" s="176">
        <f t="shared" si="135"/>
        <v>-35.799030000000002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-445.12483000000003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-0.54697904025288868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-1210.7971600000001</v>
      </c>
      <c r="AY73" s="178">
        <f>+AY75+AY77+AY79+AY81+AY83</f>
        <v>-5496.3981400000002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-4.3436415962209889E-3</v>
      </c>
      <c r="E74" s="182">
        <f t="shared" si="137"/>
        <v>-2.6716389052621036E-3</v>
      </c>
      <c r="F74" s="182">
        <f t="shared" si="137"/>
        <v>-5.8495296074869653E-3</v>
      </c>
      <c r="G74" s="182">
        <f t="shared" si="137"/>
        <v>-5.9848990693848478E-3</v>
      </c>
      <c r="H74" s="182">
        <f t="shared" si="137"/>
        <v>-4.8551685679945396E-2</v>
      </c>
      <c r="I74" s="182">
        <f t="shared" si="137"/>
        <v>-1.5271892102667153E-2</v>
      </c>
      <c r="J74" s="182">
        <f t="shared" si="137"/>
        <v>-1.1058627376591378E-2</v>
      </c>
      <c r="K74" s="182">
        <f t="shared" si="137"/>
        <v>-5.6705338427809086E-3</v>
      </c>
      <c r="L74" s="182">
        <f t="shared" si="137"/>
        <v>-9.5126661296988154E-4</v>
      </c>
      <c r="M74" s="182">
        <f t="shared" si="137"/>
        <v>-1.5329354039329535E-3</v>
      </c>
      <c r="N74" s="182">
        <f t="shared" si="137"/>
        <v>-7.6018116123309422E-4</v>
      </c>
      <c r="O74" s="182">
        <f t="shared" si="137"/>
        <v>-5.6214849947463612E-3</v>
      </c>
      <c r="P74" s="182">
        <f t="shared" ca="1" si="137"/>
        <v>-9.8987358210577119E-3</v>
      </c>
      <c r="Q74" s="183">
        <f t="shared" si="137"/>
        <v>-4.8985526588958255E-3</v>
      </c>
      <c r="R74" s="182">
        <f t="shared" si="137"/>
        <v>-2.0917336766427999E-2</v>
      </c>
      <c r="S74" s="182">
        <f t="shared" si="137"/>
        <v>-1.2969477576306137E-3</v>
      </c>
      <c r="T74" s="182">
        <f t="shared" si="137"/>
        <v>-2.1090337858251438E-3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-6.1701436939139501E-3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-3.875865283559704E-3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-8.0598574382425674E-3</v>
      </c>
      <c r="AY74" s="147">
        <f>IFERROR(AY73/AY$11,"")</f>
        <v>-1.004374618943619E-2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0</v>
      </c>
      <c r="E75" s="188">
        <v>0</v>
      </c>
      <c r="F75" s="188">
        <v>-2.1543099999999997</v>
      </c>
      <c r="G75" s="188">
        <v>-10.884</v>
      </c>
      <c r="H75" s="188">
        <v>-331.31079999999997</v>
      </c>
      <c r="I75" s="188">
        <v>-47.354599999999998</v>
      </c>
      <c r="J75" s="188">
        <v>-81.647559999999999</v>
      </c>
      <c r="K75" s="188">
        <v>0</v>
      </c>
      <c r="L75" s="188">
        <v>-6.1280000000000001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-344.34911</v>
      </c>
      <c r="Q75" s="189">
        <v>0</v>
      </c>
      <c r="R75" s="188">
        <v>0</v>
      </c>
      <c r="S75" s="188">
        <v>0</v>
      </c>
      <c r="T75" s="188">
        <v>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0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-528.6475200000001</v>
      </c>
      <c r="AY75" s="178">
        <v>-1735.0514500000002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0</v>
      </c>
      <c r="E76" s="190">
        <f t="shared" ref="E76:P76" si="139">IFERROR(E75/E$11,"")</f>
        <v>0</v>
      </c>
      <c r="F76" s="190">
        <f t="shared" si="139"/>
        <v>-1.4399184943210012E-4</v>
      </c>
      <c r="G76" s="190">
        <f t="shared" si="139"/>
        <v>-8.2431347712099508E-4</v>
      </c>
      <c r="H76" s="190">
        <f t="shared" si="139"/>
        <v>-3.8035561870643393E-2</v>
      </c>
      <c r="I76" s="190">
        <f t="shared" si="139"/>
        <v>-6.738329765975026E-3</v>
      </c>
      <c r="J76" s="190">
        <f t="shared" si="139"/>
        <v>-6.6324882586482319E-3</v>
      </c>
      <c r="K76" s="190">
        <f t="shared" si="139"/>
        <v>0</v>
      </c>
      <c r="L76" s="190">
        <f t="shared" si="139"/>
        <v>-9.5126661296988154E-4</v>
      </c>
      <c r="M76" s="190">
        <f t="shared" si="139"/>
        <v>0</v>
      </c>
      <c r="N76" s="190">
        <f t="shared" si="139"/>
        <v>0</v>
      </c>
      <c r="O76" s="190">
        <f t="shared" si="139"/>
        <v>0</v>
      </c>
      <c r="P76" s="190">
        <f t="shared" ca="1" si="139"/>
        <v>-4.7851220453534625E-3</v>
      </c>
      <c r="Q76" s="191">
        <f>IFERROR(Q75/Q$11,"")</f>
        <v>0</v>
      </c>
      <c r="R76" s="190">
        <f t="shared" ref="R76:AO76" si="140">IFERROR(R75/R$11,"")</f>
        <v>0</v>
      </c>
      <c r="S76" s="190">
        <f t="shared" si="140"/>
        <v>0</v>
      </c>
      <c r="T76" s="190">
        <f t="shared" si="140"/>
        <v>0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0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-3.5190234888562892E-3</v>
      </c>
      <c r="AY76" s="186">
        <f>IFERROR(AY75/AY$11,"")</f>
        <v>-3.1705156623557905E-3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0</v>
      </c>
      <c r="F77" s="188">
        <v>0</v>
      </c>
      <c r="G77" s="188">
        <v>-16.004000000000001</v>
      </c>
      <c r="H77" s="188">
        <v>0</v>
      </c>
      <c r="I77" s="188">
        <v>-2.952</v>
      </c>
      <c r="J77" s="188">
        <v>0</v>
      </c>
      <c r="K77" s="188">
        <v>0</v>
      </c>
      <c r="L77" s="188">
        <v>0</v>
      </c>
      <c r="M77" s="188">
        <v>-3.3318000000000003</v>
      </c>
      <c r="N77" s="188">
        <v>0</v>
      </c>
      <c r="O77" s="188">
        <v>-21.187000000000001</v>
      </c>
      <c r="P77" s="188">
        <f ca="1">SUMIF($D$4:$O$4,"&lt;"&amp;MONTH(TODAY()),$D77:$O77)</f>
        <v>-16.004000000000001</v>
      </c>
      <c r="Q77" s="189">
        <v>-2.5450200000000001</v>
      </c>
      <c r="R77" s="188">
        <v>-3.7667200000000003</v>
      </c>
      <c r="S77" s="188">
        <v>-3.7945300000000008</v>
      </c>
      <c r="T77" s="188">
        <v>-5.9040100000000004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-16.010280000000002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-6.5980100000000004</v>
      </c>
      <c r="AY77" s="178">
        <v>-528.90099999999995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0</v>
      </c>
      <c r="F78" s="190">
        <f t="shared" si="143"/>
        <v>0</v>
      </c>
      <c r="G78" s="190">
        <f t="shared" si="143"/>
        <v>-1.2120831392727312E-3</v>
      </c>
      <c r="H78" s="190">
        <f t="shared" si="143"/>
        <v>0</v>
      </c>
      <c r="I78" s="190">
        <f t="shared" si="143"/>
        <v>-4.2005527380989974E-4</v>
      </c>
      <c r="J78" s="190">
        <f t="shared" si="143"/>
        <v>0</v>
      </c>
      <c r="K78" s="190">
        <f t="shared" si="143"/>
        <v>0</v>
      </c>
      <c r="L78" s="190">
        <f t="shared" si="143"/>
        <v>0</v>
      </c>
      <c r="M78" s="190">
        <f t="shared" si="143"/>
        <v>-2.3672466996349612E-4</v>
      </c>
      <c r="N78" s="190">
        <f t="shared" si="143"/>
        <v>0</v>
      </c>
      <c r="O78" s="190">
        <f t="shared" si="143"/>
        <v>-2.5902863520911334E-3</v>
      </c>
      <c r="P78" s="190">
        <f t="shared" ca="1" si="143"/>
        <v>-2.2239375967557118E-4</v>
      </c>
      <c r="Q78" s="191">
        <f>IFERROR(Q77/Q$11,"")</f>
        <v>-1.5410178436359932E-4</v>
      </c>
      <c r="R78" s="190">
        <f t="shared" ref="R78:AO78" si="144">IFERROR(R77/R$11,"")</f>
        <v>-2.6556163850343718E-4</v>
      </c>
      <c r="S78" s="190">
        <f t="shared" si="144"/>
        <v>-1.5507863186271789E-4</v>
      </c>
      <c r="T78" s="190">
        <f t="shared" si="144"/>
        <v>-3.4782385337953314E-4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-2.2192814581877321E-4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-4.39206679144332E-5</v>
      </c>
      <c r="AY78" s="186">
        <f>IFERROR(AY77/AY$11,"")</f>
        <v>-9.6647791299539834E-4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-75.717910000000003</v>
      </c>
      <c r="E79" s="188">
        <v>-47.167660000000005</v>
      </c>
      <c r="F79" s="188">
        <v>-85.362449999999995</v>
      </c>
      <c r="G79" s="188">
        <v>-52.134900000000002</v>
      </c>
      <c r="H79" s="188">
        <v>-91.601260000000011</v>
      </c>
      <c r="I79" s="188">
        <v>-57.018860000000004</v>
      </c>
      <c r="J79" s="188">
        <v>-54.48686</v>
      </c>
      <c r="K79" s="188">
        <v>-89.854199999999992</v>
      </c>
      <c r="L79" s="188">
        <v>0</v>
      </c>
      <c r="M79" s="188">
        <v>0</v>
      </c>
      <c r="N79" s="188">
        <v>-4.1311999999999998</v>
      </c>
      <c r="O79" s="188">
        <v>1.1312</v>
      </c>
      <c r="P79" s="188">
        <f ca="1">SUMIF($D$4:$O$4,"&lt;"&amp;MONTH(TODAY()),$D79:$O79)</f>
        <v>-351.98418000000004</v>
      </c>
      <c r="Q79" s="189">
        <v>0</v>
      </c>
      <c r="R79" s="188">
        <v>0</v>
      </c>
      <c r="S79" s="188">
        <v>0</v>
      </c>
      <c r="T79" s="188">
        <v>0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0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-469.12304</v>
      </c>
      <c r="AY79" s="178">
        <v>-2070.8474999999999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-4.3436415962209889E-3</v>
      </c>
      <c r="E80" s="190">
        <f t="shared" ref="E80:P80" si="147">IFERROR(E79/E$11,"")</f>
        <v>-2.6716389052621036E-3</v>
      </c>
      <c r="F80" s="190">
        <f t="shared" si="147"/>
        <v>-5.7055377580548655E-3</v>
      </c>
      <c r="G80" s="190">
        <f t="shared" si="147"/>
        <v>-3.9485024529911216E-3</v>
      </c>
      <c r="H80" s="190">
        <f t="shared" si="147"/>
        <v>-1.0516123809301997E-2</v>
      </c>
      <c r="I80" s="190">
        <f t="shared" si="147"/>
        <v>-8.1135070628822296E-3</v>
      </c>
      <c r="J80" s="190">
        <f t="shared" si="147"/>
        <v>-4.4261391179431448E-3</v>
      </c>
      <c r="K80" s="190">
        <f t="shared" si="147"/>
        <v>-5.6705338427809086E-3</v>
      </c>
      <c r="L80" s="190">
        <f t="shared" si="147"/>
        <v>0</v>
      </c>
      <c r="M80" s="190">
        <f t="shared" si="147"/>
        <v>0</v>
      </c>
      <c r="N80" s="190">
        <f t="shared" si="147"/>
        <v>-2.7786472036097292E-4</v>
      </c>
      <c r="O80" s="190">
        <f t="shared" si="147"/>
        <v>1.3829857561171898E-4</v>
      </c>
      <c r="P80" s="190">
        <f t="shared" ca="1" si="147"/>
        <v>-4.8912200160286792E-3</v>
      </c>
      <c r="Q80" s="191">
        <f>IFERROR(Q79/Q$11,"")</f>
        <v>0</v>
      </c>
      <c r="R80" s="190">
        <f t="shared" ref="R80:AO80" si="148">IFERROR(R79/R$11,"")</f>
        <v>0</v>
      </c>
      <c r="S80" s="190">
        <f t="shared" si="148"/>
        <v>0</v>
      </c>
      <c r="T80" s="190">
        <f t="shared" si="148"/>
        <v>0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0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-3.1227896367009688E-3</v>
      </c>
      <c r="AY80" s="186">
        <f>IFERROR(AY79/AY$11,"")</f>
        <v>-3.7841266511724086E-3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-18.243620000000004</v>
      </c>
      <c r="N81" s="188">
        <v>-7.1709199999999997</v>
      </c>
      <c r="O81" s="188">
        <v>-25.924600000000002</v>
      </c>
      <c r="P81" s="188">
        <f ca="1">SUMIF($D$4:$O$4,"&lt;"&amp;MONTH(TODAY()),$D81:$O81)</f>
        <v>0</v>
      </c>
      <c r="Q81" s="189">
        <v>-78.355500000000006</v>
      </c>
      <c r="R81" s="188">
        <v>-292.92429000000004</v>
      </c>
      <c r="S81" s="188">
        <v>-27.939740000000004</v>
      </c>
      <c r="T81" s="188">
        <v>-29.895019999999999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-429.11455000000007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-206.42858999999999</v>
      </c>
      <c r="AY81" s="178">
        <v>-1155.3681900000001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0</v>
      </c>
      <c r="E82" s="190">
        <f t="shared" ref="E82:P82" si="151">IFERROR(E81/E$11,"")</f>
        <v>0</v>
      </c>
      <c r="F82" s="190">
        <f t="shared" si="151"/>
        <v>0</v>
      </c>
      <c r="G82" s="190">
        <f t="shared" si="151"/>
        <v>0</v>
      </c>
      <c r="H82" s="190">
        <f t="shared" si="151"/>
        <v>0</v>
      </c>
      <c r="I82" s="190">
        <f t="shared" si="151"/>
        <v>0</v>
      </c>
      <c r="J82" s="190">
        <f t="shared" si="151"/>
        <v>0</v>
      </c>
      <c r="K82" s="190">
        <f t="shared" si="151"/>
        <v>0</v>
      </c>
      <c r="L82" s="190">
        <f t="shared" si="151"/>
        <v>0</v>
      </c>
      <c r="M82" s="190">
        <f t="shared" si="151"/>
        <v>-1.2962107339694572E-3</v>
      </c>
      <c r="N82" s="190">
        <f t="shared" si="151"/>
        <v>-4.8231644087212136E-4</v>
      </c>
      <c r="O82" s="190">
        <f t="shared" si="151"/>
        <v>-3.1694972182669465E-3</v>
      </c>
      <c r="P82" s="190">
        <f t="shared" ca="1" si="151"/>
        <v>0</v>
      </c>
      <c r="Q82" s="191">
        <f>IFERROR(Q81/Q$11,"")</f>
        <v>-4.7444508745322269E-3</v>
      </c>
      <c r="R82" s="190">
        <f t="shared" ref="R82:AO82" si="152">IFERROR(R81/R$11,"")</f>
        <v>-2.0651775127924561E-2</v>
      </c>
      <c r="S82" s="190">
        <f t="shared" si="152"/>
        <v>-1.1418691257678957E-3</v>
      </c>
      <c r="T82" s="190">
        <f t="shared" si="152"/>
        <v>-1.7612099324456106E-3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-5.9482155480951775E-3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-1.3741236447708755E-3</v>
      </c>
      <c r="AY82" s="186">
        <f>IFERROR(AY81/AY$11,"")</f>
        <v>-2.1112416823043842E-3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0</v>
      </c>
      <c r="AY83" s="178">
        <v>-6.23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0</v>
      </c>
      <c r="AY84" s="186">
        <f>IFERROR(AY83/AY$11,"")</f>
        <v>-1.1384280608207079E-5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-27.07985</v>
      </c>
      <c r="E85" s="176">
        <f t="shared" ref="E85:AB85" si="159">E87+E89+E91+E97+E99</f>
        <v>-35.89508</v>
      </c>
      <c r="F85" s="176">
        <f t="shared" si="159"/>
        <v>-282.03282999999999</v>
      </c>
      <c r="G85" s="176">
        <f t="shared" si="159"/>
        <v>-283.29410999999999</v>
      </c>
      <c r="H85" s="176">
        <f t="shared" si="159"/>
        <v>-183.75688999999997</v>
      </c>
      <c r="I85" s="176">
        <f t="shared" si="159"/>
        <v>-144.65255999999999</v>
      </c>
      <c r="J85" s="176">
        <f t="shared" si="159"/>
        <v>-246.04934000000003</v>
      </c>
      <c r="K85" s="176">
        <f t="shared" si="159"/>
        <v>-232.57896</v>
      </c>
      <c r="L85" s="176">
        <f t="shared" si="159"/>
        <v>-137.12512000000001</v>
      </c>
      <c r="M85" s="176">
        <f t="shared" si="159"/>
        <v>-264.03916000000004</v>
      </c>
      <c r="N85" s="176">
        <f t="shared" si="159"/>
        <v>-291.88965000000002</v>
      </c>
      <c r="O85" s="176">
        <f t="shared" si="159"/>
        <v>-298.12963000000002</v>
      </c>
      <c r="P85" s="176">
        <f t="shared" ca="1" si="159"/>
        <v>-812.05876000000001</v>
      </c>
      <c r="Q85" s="177">
        <f>Q87+Q89+Q91+Q97+Q99+Q93+Q95</f>
        <v>-257.97728999999998</v>
      </c>
      <c r="R85" s="176">
        <f t="shared" ref="R85:T85" si="160">R87+R89+R91+R97+R99+R93+R95</f>
        <v>-88.931660000000008</v>
      </c>
      <c r="S85" s="176">
        <f t="shared" si="160"/>
        <v>-235.19398000000001</v>
      </c>
      <c r="T85" s="176">
        <f t="shared" si="160"/>
        <v>-259.51308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-841.61600999999996</v>
      </c>
      <c r="AD85" s="176">
        <v>-164.6189775</v>
      </c>
      <c r="AE85" s="176">
        <v>-164.6189775</v>
      </c>
      <c r="AF85" s="176">
        <v>-164.6189775</v>
      </c>
      <c r="AG85" s="176">
        <v>-164.6189775</v>
      </c>
      <c r="AH85" s="176">
        <v>-164.6189775</v>
      </c>
      <c r="AI85" s="176">
        <v>-164.6189775</v>
      </c>
      <c r="AJ85" s="176">
        <v>-164.6189775</v>
      </c>
      <c r="AK85" s="176">
        <v>-164.6189775</v>
      </c>
      <c r="AL85" s="176">
        <v>-164.6189775</v>
      </c>
      <c r="AM85" s="176">
        <v>-164.6189775</v>
      </c>
      <c r="AN85" s="176">
        <v>-164.6189775</v>
      </c>
      <c r="AO85" s="178">
        <v>-164.6189775</v>
      </c>
      <c r="AP85" s="5"/>
      <c r="AQ85" s="179">
        <v>-164.6189775</v>
      </c>
      <c r="AR85" s="178">
        <f ca="1">SUMIF($AD$4:$AO$4,"&lt;"&amp;MONTH(TODAY()),$AD85:$AO85)</f>
        <v>-823.09488750000003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-8.3944667963622654E-2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0.57644691967546691</v>
      </c>
      <c r="AV85" s="45">
        <f ca="1">IFERROR(($AC85/$AR85)-1,"")</f>
        <v>2.2501807241513072E-2</v>
      </c>
      <c r="AW85" s="5"/>
      <c r="AX85" s="179">
        <f>+AX87+AX89+AX91+AX97+AX99</f>
        <v>-1847.8701800000001</v>
      </c>
      <c r="AY85" s="178">
        <f>+AY87+AY89+AY91+AY97+AY99</f>
        <v>-6830.8769600000014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-1.5534655259161927E-3</v>
      </c>
      <c r="E86" s="196">
        <f t="shared" si="162"/>
        <v>-2.0331450030698071E-3</v>
      </c>
      <c r="F86" s="196">
        <f t="shared" si="162"/>
        <v>-1.8850782288653486E-2</v>
      </c>
      <c r="G86" s="196">
        <f t="shared" si="162"/>
        <v>-2.1455636977397798E-2</v>
      </c>
      <c r="H86" s="196">
        <f t="shared" si="162"/>
        <v>-2.1095891105125494E-2</v>
      </c>
      <c r="I86" s="196">
        <f t="shared" si="162"/>
        <v>-2.0583357282555198E-2</v>
      </c>
      <c r="J86" s="196">
        <f t="shared" si="162"/>
        <v>-1.9987362250606718E-2</v>
      </c>
      <c r="K86" s="196">
        <f t="shared" si="162"/>
        <v>-1.4677631805734037E-2</v>
      </c>
      <c r="L86" s="196">
        <f t="shared" si="162"/>
        <v>-2.1286316653963539E-2</v>
      </c>
      <c r="M86" s="196">
        <f t="shared" si="162"/>
        <v>-1.8760004504603744E-2</v>
      </c>
      <c r="N86" s="196">
        <f t="shared" si="162"/>
        <v>-1.9632512580730118E-2</v>
      </c>
      <c r="O86" s="196">
        <f t="shared" si="162"/>
        <v>-3.6448818225467472E-2</v>
      </c>
      <c r="P86" s="196">
        <f t="shared" ca="1" si="162"/>
        <v>-1.1284478924886423E-2</v>
      </c>
      <c r="Q86" s="197">
        <f t="shared" si="162"/>
        <v>-1.5620608370184016E-2</v>
      </c>
      <c r="R86" s="196">
        <f t="shared" si="162"/>
        <v>-6.2698680402128596E-3</v>
      </c>
      <c r="S86" s="196">
        <f t="shared" si="162"/>
        <v>-9.6121418570277294E-3</v>
      </c>
      <c r="T86" s="196">
        <f t="shared" si="162"/>
        <v>-1.5288734180326769E-2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-1.166614703744682E-2</v>
      </c>
      <c r="AD86" s="185">
        <f t="shared" si="162"/>
        <v>-1.122753299061378E-2</v>
      </c>
      <c r="AE86" s="185">
        <f t="shared" si="162"/>
        <v>-1.109440588187123E-2</v>
      </c>
      <c r="AF86" s="185">
        <f t="shared" si="162"/>
        <v>-1.0773195736041748E-2</v>
      </c>
      <c r="AG86" s="185">
        <f t="shared" si="162"/>
        <v>-1.0713158571232527E-2</v>
      </c>
      <c r="AH86" s="185">
        <f t="shared" si="162"/>
        <v>-1.0796681631961269E-2</v>
      </c>
      <c r="AI86" s="185">
        <f t="shared" si="162"/>
        <v>-1.0782307945047032E-2</v>
      </c>
      <c r="AJ86" s="185">
        <f t="shared" si="162"/>
        <v>-1.0649457233250673E-2</v>
      </c>
      <c r="AK86" s="185">
        <f t="shared" si="162"/>
        <v>-1.0477272022711766E-2</v>
      </c>
      <c r="AL86" s="185">
        <f t="shared" si="162"/>
        <v>-1.0307273309395777E-2</v>
      </c>
      <c r="AM86" s="185">
        <f t="shared" si="162"/>
        <v>-1.0260540353482409E-2</v>
      </c>
      <c r="AN86" s="185">
        <f t="shared" si="162"/>
        <v>-1.0223531166010439E-2</v>
      </c>
      <c r="AO86" s="186">
        <f t="shared" si="162"/>
        <v>-1.0193414104446635E-2</v>
      </c>
      <c r="AP86" s="5"/>
      <c r="AQ86" s="146">
        <f>IFERROR(AQ85/AQ$11,"")</f>
        <v>-1.0713158571232527E-2</v>
      </c>
      <c r="AR86" s="147">
        <f ca="1">IFERROR(AR85/AR$11,"")</f>
        <v>-1.0917282068760302E-2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-6.1669027970710291E-3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4.5755756090942422E-3</v>
      </c>
      <c r="AV86" s="45">
        <f ca="1">IF($AR86&lt;&gt;0,IFERROR(($AR86-$AC86),""),"")</f>
        <v>7.4886496868651828E-4</v>
      </c>
      <c r="AW86" s="5"/>
      <c r="AX86" s="146">
        <f>IFERROR(AX85/AX$11,"")</f>
        <v>-1.2300631936714842E-2</v>
      </c>
      <c r="AY86" s="147">
        <f>IFERROR(AY85/AY$11,"")</f>
        <v>-1.2482282522115013E-2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0</v>
      </c>
      <c r="E87" s="176">
        <v>0</v>
      </c>
      <c r="F87" s="176">
        <v>-25.754249999999999</v>
      </c>
      <c r="G87" s="176">
        <v>-267.56288000000001</v>
      </c>
      <c r="H87" s="176">
        <v>-149.53498999999999</v>
      </c>
      <c r="I87" s="176">
        <v>-100.875</v>
      </c>
      <c r="J87" s="176">
        <v>-201.92333000000002</v>
      </c>
      <c r="K87" s="176">
        <v>-188.655</v>
      </c>
      <c r="L87" s="176">
        <v>-135.16976</v>
      </c>
      <c r="M87" s="176">
        <v>-218.61926</v>
      </c>
      <c r="N87" s="176">
        <v>-248.21662000000001</v>
      </c>
      <c r="O87" s="176">
        <v>-212.72123000000002</v>
      </c>
      <c r="P87" s="176">
        <f ca="1">SUMIF($D$4:$O$4,"&lt;"&amp;MONTH(TODAY()),$D87:$O87)</f>
        <v>-442.85212000000001</v>
      </c>
      <c r="Q87" s="177">
        <v>-220.77197000000001</v>
      </c>
      <c r="R87" s="176">
        <v>-74.627630000000011</v>
      </c>
      <c r="S87" s="176">
        <v>-166.46197000000001</v>
      </c>
      <c r="T87" s="176">
        <v>-208.93270000000001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-670.7942700000001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-1221.6270199999999</v>
      </c>
      <c r="AY87" s="178">
        <v>-3945.4374200000002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0</v>
      </c>
      <c r="E88" s="185">
        <f t="shared" si="164"/>
        <v>0</v>
      </c>
      <c r="F88" s="185">
        <f t="shared" si="164"/>
        <v>-1.7213873993235259E-3</v>
      </c>
      <c r="G88" s="185">
        <f t="shared" si="164"/>
        <v>-2.0264212418348727E-2</v>
      </c>
      <c r="H88" s="185">
        <f t="shared" si="164"/>
        <v>-1.7167105219543226E-2</v>
      </c>
      <c r="I88" s="185">
        <f t="shared" si="164"/>
        <v>-1.4354022949042559E-2</v>
      </c>
      <c r="J88" s="185">
        <f t="shared" si="164"/>
        <v>-1.6402867585659051E-2</v>
      </c>
      <c r="K88" s="185">
        <f t="shared" si="164"/>
        <v>-1.1905671210804084E-2</v>
      </c>
      <c r="L88" s="185">
        <f t="shared" si="164"/>
        <v>-2.098278064150649E-2</v>
      </c>
      <c r="M88" s="185">
        <f t="shared" si="164"/>
        <v>-1.5532916793073937E-2</v>
      </c>
      <c r="N88" s="185">
        <f t="shared" si="164"/>
        <v>-1.6695062380239611E-2</v>
      </c>
      <c r="O88" s="185">
        <f t="shared" si="164"/>
        <v>-2.6006933443575731E-2</v>
      </c>
      <c r="P88" s="185">
        <f t="shared" ca="1" si="164"/>
        <v>-6.1539332633777305E-3</v>
      </c>
      <c r="Q88" s="199">
        <f t="shared" si="164"/>
        <v>-1.3367814207537472E-2</v>
      </c>
      <c r="R88" s="185">
        <f t="shared" si="164"/>
        <v>-5.2614040067826291E-3</v>
      </c>
      <c r="S88" s="185">
        <f t="shared" si="164"/>
        <v>-6.8031336067372735E-3</v>
      </c>
      <c r="T88" s="185">
        <f t="shared" si="164"/>
        <v>-1.2308884438032791E-2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-9.2982838880367822E-3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-8.1319480662682582E-3</v>
      </c>
      <c r="AY88" s="186">
        <f>IFERROR(AY87/AY$11,"")</f>
        <v>-7.2096254753451963E-3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-9.9492799999999999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-44.819900000000004</v>
      </c>
      <c r="N89" s="176">
        <v>-42.086800000000004</v>
      </c>
      <c r="O89" s="176">
        <v>-79.039299999999997</v>
      </c>
      <c r="P89" s="176">
        <f ca="1">SUMIF($D$4:$O$4,"&lt;"&amp;MONTH(TODAY()),$D89:$O89)</f>
        <v>-9.9492799999999999</v>
      </c>
      <c r="Q89" s="177">
        <v>-29.1</v>
      </c>
      <c r="R89" s="176">
        <v>-13.08845</v>
      </c>
      <c r="S89" s="176">
        <v>-67.756620000000012</v>
      </c>
      <c r="T89" s="176">
        <v>-48.846910000000001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-158.79198000000002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-251.89468000000005</v>
      </c>
      <c r="AY89" s="178">
        <v>-1252.0901000000001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-5.7075144388493509E-4</v>
      </c>
      <c r="E90" s="185">
        <f t="shared" si="166"/>
        <v>0</v>
      </c>
      <c r="F90" s="185">
        <f t="shared" si="166"/>
        <v>0</v>
      </c>
      <c r="G90" s="185">
        <f t="shared" si="166"/>
        <v>0</v>
      </c>
      <c r="H90" s="185">
        <f t="shared" si="166"/>
        <v>0</v>
      </c>
      <c r="I90" s="185">
        <f t="shared" si="166"/>
        <v>0</v>
      </c>
      <c r="J90" s="185">
        <f t="shared" si="166"/>
        <v>0</v>
      </c>
      <c r="K90" s="185">
        <f t="shared" si="166"/>
        <v>0</v>
      </c>
      <c r="L90" s="185">
        <f t="shared" si="166"/>
        <v>0</v>
      </c>
      <c r="M90" s="185">
        <f t="shared" si="166"/>
        <v>-3.1844576611131819E-3</v>
      </c>
      <c r="N90" s="185">
        <f t="shared" si="166"/>
        <v>-2.8307602906874991E-3</v>
      </c>
      <c r="O90" s="185">
        <f t="shared" si="166"/>
        <v>-9.6632095185178041E-3</v>
      </c>
      <c r="P90" s="185">
        <f t="shared" ca="1" si="166"/>
        <v>-1.3825654744219987E-4</v>
      </c>
      <c r="Q90" s="199">
        <f t="shared" si="166"/>
        <v>-1.7620144144174664E-3</v>
      </c>
      <c r="R90" s="185">
        <f t="shared" si="166"/>
        <v>-9.2276310091281321E-4</v>
      </c>
      <c r="S90" s="185">
        <f t="shared" si="166"/>
        <v>-2.7691450401609867E-3</v>
      </c>
      <c r="T90" s="185">
        <f t="shared" si="166"/>
        <v>-2.877725556339378E-3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-2.2011113916990659E-3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-1.6767756626153065E-3</v>
      </c>
      <c r="AY90" s="186">
        <f>IFERROR(AY89/AY$11,"")</f>
        <v>-2.2879847584523377E-3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</v>
      </c>
      <c r="E91" s="176">
        <f t="shared" ref="E91:O91" si="168">+E93+E95</f>
        <v>0</v>
      </c>
      <c r="F91" s="176">
        <f t="shared" si="168"/>
        <v>-237.405</v>
      </c>
      <c r="G91" s="176">
        <f t="shared" si="168"/>
        <v>0</v>
      </c>
      <c r="H91" s="176">
        <f t="shared" si="168"/>
        <v>0</v>
      </c>
      <c r="I91" s="176">
        <f t="shared" si="168"/>
        <v>0</v>
      </c>
      <c r="J91" s="176">
        <f t="shared" si="168"/>
        <v>0</v>
      </c>
      <c r="K91" s="176">
        <f t="shared" si="168"/>
        <v>0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-237.405</v>
      </c>
      <c r="Q91" s="177">
        <f>+Q93+Q95</f>
        <v>0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0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-225.64568</v>
      </c>
      <c r="AY91" s="178">
        <v>-1079.0844099999999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0</v>
      </c>
      <c r="E92" s="185">
        <f t="shared" si="171"/>
        <v>0</v>
      </c>
      <c r="F92" s="185">
        <f t="shared" si="171"/>
        <v>-1.5867904347298085E-2</v>
      </c>
      <c r="G92" s="185">
        <f t="shared" si="171"/>
        <v>0</v>
      </c>
      <c r="H92" s="185">
        <f t="shared" si="171"/>
        <v>0</v>
      </c>
      <c r="I92" s="185">
        <f t="shared" si="171"/>
        <v>0</v>
      </c>
      <c r="J92" s="185">
        <f t="shared" si="171"/>
        <v>0</v>
      </c>
      <c r="K92" s="185">
        <f t="shared" si="171"/>
        <v>0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-3.2990121541976365E-3</v>
      </c>
      <c r="Q92" s="199">
        <f t="shared" si="171"/>
        <v>0</v>
      </c>
      <c r="R92" s="185">
        <f t="shared" si="171"/>
        <v>0</v>
      </c>
      <c r="S92" s="185">
        <f t="shared" si="171"/>
        <v>0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0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-1.5020451587079225E-3</v>
      </c>
      <c r="AY92" s="186">
        <f>IFERROR(AY91/AY$11,"")</f>
        <v>-1.9718458625010557E-3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0</v>
      </c>
      <c r="AY93" s="178">
        <v>-330.76393999999999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0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0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0</v>
      </c>
      <c r="AY94" s="186">
        <f>IFERROR(AY93/AY$11,"")</f>
        <v>-6.0441565137017163E-4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</v>
      </c>
      <c r="E95" s="176">
        <v>0</v>
      </c>
      <c r="F95" s="176">
        <v>-237.405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-237.405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-225.64568</v>
      </c>
      <c r="AY95" s="178">
        <v>-748.32046999999989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0</v>
      </c>
      <c r="E96" s="185">
        <f t="shared" si="175"/>
        <v>0</v>
      </c>
      <c r="F96" s="185">
        <f t="shared" si="175"/>
        <v>-1.5867904347298085E-2</v>
      </c>
      <c r="G96" s="185">
        <f t="shared" si="175"/>
        <v>0</v>
      </c>
      <c r="H96" s="185">
        <f t="shared" si="175"/>
        <v>0</v>
      </c>
      <c r="I96" s="185">
        <f t="shared" si="175"/>
        <v>0</v>
      </c>
      <c r="J96" s="185">
        <f t="shared" si="175"/>
        <v>0</v>
      </c>
      <c r="K96" s="185">
        <f t="shared" si="175"/>
        <v>0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-3.2990121541976365E-3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-1.5020451587079225E-3</v>
      </c>
      <c r="AY96" s="186">
        <f>IFERROR(AY95/AY$11,"")</f>
        <v>-1.3674302111308838E-3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-14.115</v>
      </c>
      <c r="E97" s="176">
        <v>-32.138060000000003</v>
      </c>
      <c r="F97" s="176">
        <v>-14.445819999999999</v>
      </c>
      <c r="G97" s="176">
        <v>-15.5335</v>
      </c>
      <c r="H97" s="176">
        <v>-33.875749999999996</v>
      </c>
      <c r="I97" s="176">
        <v>-43.38279</v>
      </c>
      <c r="J97" s="176">
        <v>-44.126010000000001</v>
      </c>
      <c r="K97" s="176">
        <v>-41.98019</v>
      </c>
      <c r="L97" s="176">
        <v>-1.9553600000000002</v>
      </c>
      <c r="M97" s="176">
        <v>-0.6</v>
      </c>
      <c r="N97" s="176">
        <v>-1.58623</v>
      </c>
      <c r="O97" s="176">
        <v>-6.3690999999999995</v>
      </c>
      <c r="P97" s="176">
        <f ca="1">SUMIF($D$4:$O$4,"&lt;"&amp;MONTH(TODAY()),$D97:$O97)</f>
        <v>-110.10813</v>
      </c>
      <c r="Q97" s="177">
        <v>-8.105319999999999</v>
      </c>
      <c r="R97" s="176">
        <v>-1.2155799999999999</v>
      </c>
      <c r="S97" s="176">
        <v>-0.97538999999999998</v>
      </c>
      <c r="T97" s="176">
        <v>-1.7334700000000001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-12.02976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-100.87532</v>
      </c>
      <c r="AY97" s="178">
        <v>-357.63085999999998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-8.0972257594879812E-4</v>
      </c>
      <c r="E98" s="185">
        <f t="shared" si="177"/>
        <v>-1.8203424006119405E-3</v>
      </c>
      <c r="F98" s="185">
        <f t="shared" si="177"/>
        <v>-9.6554364894709714E-4</v>
      </c>
      <c r="G98" s="185">
        <f t="shared" si="177"/>
        <v>-1.1764492279363265E-3</v>
      </c>
      <c r="H98" s="185">
        <f t="shared" si="177"/>
        <v>-3.8890467350881646E-3</v>
      </c>
      <c r="I98" s="185">
        <f t="shared" si="177"/>
        <v>-6.1731604783493831E-3</v>
      </c>
      <c r="J98" s="185">
        <f t="shared" si="177"/>
        <v>-3.5844946649476661E-3</v>
      </c>
      <c r="K98" s="185">
        <f t="shared" si="177"/>
        <v>-2.6492928335166603E-3</v>
      </c>
      <c r="L98" s="185">
        <f t="shared" si="177"/>
        <v>-3.0353601245704763E-4</v>
      </c>
      <c r="M98" s="185">
        <f t="shared" si="177"/>
        <v>-4.2630050416620941E-5</v>
      </c>
      <c r="N98" s="185">
        <f t="shared" si="177"/>
        <v>-1.0668990980300786E-4</v>
      </c>
      <c r="O98" s="185">
        <f t="shared" si="177"/>
        <v>-7.7867526337393859E-4</v>
      </c>
      <c r="P98" s="185">
        <f t="shared" ca="1" si="177"/>
        <v>-1.5300775432108564E-3</v>
      </c>
      <c r="Q98" s="199">
        <f t="shared" si="177"/>
        <v>-4.9077974822907819E-4</v>
      </c>
      <c r="R98" s="185">
        <f t="shared" si="177"/>
        <v>-8.5700932517417827E-5</v>
      </c>
      <c r="S98" s="185">
        <f t="shared" si="177"/>
        <v>-3.9863210129469625E-5</v>
      </c>
      <c r="T98" s="185">
        <f t="shared" si="177"/>
        <v>-1.0212418595460023E-4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-1.667517577109735E-4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-6.7149207571406847E-4</v>
      </c>
      <c r="AY98" s="186">
        <f>IFERROR(AY97/AY$11,"")</f>
        <v>-6.5351044372302094E-4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-3.0155700000000003</v>
      </c>
      <c r="E99" s="176">
        <v>-3.7570199999999998</v>
      </c>
      <c r="F99" s="176">
        <v>-4.4277600000000001</v>
      </c>
      <c r="G99" s="176">
        <v>-0.19772999999999999</v>
      </c>
      <c r="H99" s="176">
        <v>-0.34614999999999996</v>
      </c>
      <c r="I99" s="176">
        <v>-0.39476999999999995</v>
      </c>
      <c r="J99" s="176">
        <v>0</v>
      </c>
      <c r="K99" s="176">
        <v>-1.94377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-11.74423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-47.827480000000001</v>
      </c>
      <c r="AY99" s="178">
        <v>-196.63416999999998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-1.729915060824596E-4</v>
      </c>
      <c r="E100" s="185">
        <f t="shared" si="179"/>
        <v>-2.1280260245786685E-4</v>
      </c>
      <c r="F100" s="185">
        <f t="shared" si="179"/>
        <v>-2.9594689308478159E-4</v>
      </c>
      <c r="G100" s="185">
        <f t="shared" si="179"/>
        <v>-1.4975331112746631E-5</v>
      </c>
      <c r="H100" s="185">
        <f t="shared" si="179"/>
        <v>-3.9739150494107675E-5</v>
      </c>
      <c r="I100" s="185">
        <f t="shared" si="179"/>
        <v>-5.617385516325681E-5</v>
      </c>
      <c r="J100" s="185">
        <f t="shared" si="179"/>
        <v>0</v>
      </c>
      <c r="K100" s="185">
        <f t="shared" si="179"/>
        <v>-1.2266776141329228E-4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-1.6319941665800006E-4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-3.1837097340928482E-4</v>
      </c>
      <c r="AY100" s="186">
        <f>IFERROR(AY99/AY$11,"")</f>
        <v>-3.5931598209340191E-4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-89.527860000000004</v>
      </c>
      <c r="E101" s="176">
        <f t="shared" si="181"/>
        <v>-92.525970000000001</v>
      </c>
      <c r="F101" s="176">
        <f t="shared" si="181"/>
        <v>-93.236719999999991</v>
      </c>
      <c r="G101" s="176">
        <f t="shared" si="181"/>
        <v>-100.57482</v>
      </c>
      <c r="H101" s="176">
        <f t="shared" si="181"/>
        <v>-90.232789999999994</v>
      </c>
      <c r="I101" s="176">
        <f t="shared" si="181"/>
        <v>-82.369380000000007</v>
      </c>
      <c r="J101" s="176">
        <f t="shared" si="181"/>
        <v>-90.069390000000013</v>
      </c>
      <c r="K101" s="176">
        <f t="shared" si="181"/>
        <v>-30.303750000000001</v>
      </c>
      <c r="L101" s="176">
        <f t="shared" si="181"/>
        <v>-116.04473</v>
      </c>
      <c r="M101" s="176">
        <f t="shared" si="181"/>
        <v>-82.971280000000007</v>
      </c>
      <c r="N101" s="176">
        <f t="shared" si="181"/>
        <v>-149.00851</v>
      </c>
      <c r="O101" s="176">
        <f t="shared" si="181"/>
        <v>-94.37093999999999</v>
      </c>
      <c r="P101" s="176">
        <f t="shared" ca="1" si="181"/>
        <v>-466.09816000000001</v>
      </c>
      <c r="Q101" s="177">
        <f t="shared" si="181"/>
        <v>-145.02878000000001</v>
      </c>
      <c r="R101" s="176">
        <f t="shared" si="181"/>
        <v>-134.40328</v>
      </c>
      <c r="S101" s="176">
        <f t="shared" si="181"/>
        <v>-118.41796000000001</v>
      </c>
      <c r="T101" s="176">
        <f t="shared" si="181"/>
        <v>-95.443100000000001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-493.29311999999999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-490.29010599652014</v>
      </c>
      <c r="AR101" s="178">
        <f t="shared" ca="1" si="183"/>
        <v>-2451.4505299826005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-5.1023904392769492E-2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-0.79877500526045653</v>
      </c>
      <c r="AW101" s="5"/>
      <c r="AX101" s="179">
        <f>+AX103+AX105+AX107+AX109+AX111+AX113</f>
        <v>-1852.4348300000001</v>
      </c>
      <c r="AY101" s="178">
        <f>+AY103+AY105+AY107+AY109+AY111+AY113</f>
        <v>-6628.1800599999997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-5.1358646417558182E-3</v>
      </c>
      <c r="E102" s="196">
        <f t="shared" si="186"/>
        <v>-5.2407938235459256E-3</v>
      </c>
      <c r="F102" s="196">
        <f t="shared" si="186"/>
        <v>-6.2318458103907421E-3</v>
      </c>
      <c r="G102" s="196">
        <f t="shared" si="186"/>
        <v>-7.6171609321038398E-3</v>
      </c>
      <c r="H102" s="196">
        <f t="shared" si="186"/>
        <v>-1.0359018984004664E-2</v>
      </c>
      <c r="I102" s="196">
        <f t="shared" si="186"/>
        <v>-1.1720763031657073E-2</v>
      </c>
      <c r="J102" s="196">
        <f t="shared" si="186"/>
        <v>-7.3166200145920899E-3</v>
      </c>
      <c r="K102" s="196">
        <f t="shared" si="186"/>
        <v>-1.9124141101714998E-3</v>
      </c>
      <c r="L102" s="196">
        <f t="shared" si="186"/>
        <v>-1.8013948639050981E-2</v>
      </c>
      <c r="M102" s="196">
        <f t="shared" si="186"/>
        <v>-5.8951164158859556E-3</v>
      </c>
      <c r="N102" s="196">
        <f t="shared" si="186"/>
        <v>-1.0022319897984903E-2</v>
      </c>
      <c r="O102" s="196">
        <f t="shared" si="186"/>
        <v>-1.1537629580214811E-2</v>
      </c>
      <c r="P102" s="196">
        <f t="shared" ca="1" si="186"/>
        <v>-6.476963395417765E-3</v>
      </c>
      <c r="Q102" s="197">
        <f t="shared" si="186"/>
        <v>-8.7815395486384729E-3</v>
      </c>
      <c r="R102" s="196">
        <f t="shared" si="186"/>
        <v>-9.4757123590381662E-3</v>
      </c>
      <c r="S102" s="196">
        <f t="shared" si="186"/>
        <v>-4.8396231482618537E-3</v>
      </c>
      <c r="T102" s="196">
        <f t="shared" si="186"/>
        <v>-5.6228540975520229E-3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-6.8378334087072544E-3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-3.1907351942136342E-2</v>
      </c>
      <c r="AR102" s="147">
        <f ca="1">IFERROR(AR101/AR$11,"")</f>
        <v>-3.2515299657273088E-2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-1.9943068345518169E-3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5.6228540975520229E-3</v>
      </c>
      <c r="AV102" s="45">
        <f ca="1">IF($AR102&lt;&gt;0,IFERROR(($AR102-$AC102),""),"")</f>
        <v>-2.5677466248565834E-2</v>
      </c>
      <c r="AW102" s="5"/>
      <c r="AX102" s="146">
        <f>IFERROR(AX101/AX$11,"")</f>
        <v>-1.2331017231189331E-2</v>
      </c>
      <c r="AY102" s="147">
        <f>IFERROR(AY101/AY$11,"")</f>
        <v>-1.2111887917297405E-2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-75.047160000000005</v>
      </c>
      <c r="E103" s="176">
        <v>-77.617130000000003</v>
      </c>
      <c r="F103" s="176">
        <v>-78.258979999999994</v>
      </c>
      <c r="G103" s="176">
        <v>-82.961520000000007</v>
      </c>
      <c r="H103" s="176">
        <v>-72.619489999999999</v>
      </c>
      <c r="I103" s="176">
        <v>-64.953000000000003</v>
      </c>
      <c r="J103" s="176">
        <v>-74.623020000000011</v>
      </c>
      <c r="K103" s="176">
        <v>-10.181290000000001</v>
      </c>
      <c r="L103" s="176">
        <v>-75.120860000000008</v>
      </c>
      <c r="M103" s="176">
        <v>-62.528649999999999</v>
      </c>
      <c r="N103" s="176">
        <v>-74.826610000000002</v>
      </c>
      <c r="O103" s="176">
        <v>-75.305499999999995</v>
      </c>
      <c r="P103" s="176">
        <f ca="1">SUMIF($D$4:$O$4,"&lt;"&amp;MONTH(TODAY()),$D103:$O103)</f>
        <v>-386.50427999999999</v>
      </c>
      <c r="Q103" s="177">
        <v>-75.65373000000001</v>
      </c>
      <c r="R103" s="176">
        <v>-79.724729999999994</v>
      </c>
      <c r="S103" s="176">
        <v>-49.804060000000007</v>
      </c>
      <c r="T103" s="176">
        <v>-61.97766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-267.16018000000003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-1229.1177000000002</v>
      </c>
      <c r="AY103" s="178">
        <v>-4004.4613899999999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-4.3051632811081549E-3</v>
      </c>
      <c r="E104" s="185">
        <f t="shared" ref="E104:P104" si="188">IFERROR(E103/E$11,"")</f>
        <v>-4.3963373256758207E-3</v>
      </c>
      <c r="F104" s="185">
        <f t="shared" si="188"/>
        <v>-5.2307491794912229E-3</v>
      </c>
      <c r="G104" s="185">
        <f t="shared" si="188"/>
        <v>-6.2831954261707993E-3</v>
      </c>
      <c r="H104" s="185">
        <f t="shared" si="188"/>
        <v>-8.336954620584567E-3</v>
      </c>
      <c r="I104" s="185">
        <f t="shared" si="188"/>
        <v>-9.2424966801403861E-3</v>
      </c>
      <c r="J104" s="185">
        <f t="shared" si="188"/>
        <v>-6.0618627669323157E-3</v>
      </c>
      <c r="K104" s="185">
        <f t="shared" si="188"/>
        <v>-6.4252254772917514E-4</v>
      </c>
      <c r="L104" s="185">
        <f t="shared" si="188"/>
        <v>-1.166122161481473E-2</v>
      </c>
      <c r="M104" s="185">
        <f t="shared" si="188"/>
        <v>-4.4426658366387419E-3</v>
      </c>
      <c r="N104" s="185">
        <f t="shared" si="188"/>
        <v>-5.0328415625507314E-3</v>
      </c>
      <c r="O104" s="185">
        <f t="shared" si="188"/>
        <v>-9.2067215220370431E-3</v>
      </c>
      <c r="P104" s="185">
        <f t="shared" ca="1" si="188"/>
        <v>-5.3709160184891068E-3</v>
      </c>
      <c r="Q104" s="199">
        <f>IFERROR(Q103/Q$11,"")</f>
        <v>-4.5808578269569454E-3</v>
      </c>
      <c r="R104" s="185">
        <f t="shared" ref="R104:AO104" si="189">IFERROR(R103/R$11,"")</f>
        <v>-5.620760217920134E-3</v>
      </c>
      <c r="S104" s="185">
        <f t="shared" si="189"/>
        <v>-2.0354419351036133E-3</v>
      </c>
      <c r="T104" s="185">
        <f t="shared" si="189"/>
        <v>-3.6512994599681497E-3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-3.7032683615782921E-3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-8.1818109292729081E-3</v>
      </c>
      <c r="AY104" s="186">
        <f>IFERROR(AY103/AY$11,"")</f>
        <v>-7.3174818857930923E-3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-14.480700000000001</v>
      </c>
      <c r="E105" s="176">
        <v>-14.90884</v>
      </c>
      <c r="F105" s="176">
        <v>-14.977739999999999</v>
      </c>
      <c r="G105" s="176">
        <v>-17.613299999999999</v>
      </c>
      <c r="H105" s="176">
        <v>-17.613299999999999</v>
      </c>
      <c r="I105" s="176">
        <v>-17.41638</v>
      </c>
      <c r="J105" s="176">
        <v>-14.986370000000001</v>
      </c>
      <c r="K105" s="176">
        <v>-14.85134</v>
      </c>
      <c r="L105" s="176">
        <v>-38.012310000000006</v>
      </c>
      <c r="M105" s="176">
        <v>0</v>
      </c>
      <c r="N105" s="176">
        <v>-16.429870000000001</v>
      </c>
      <c r="O105" s="176">
        <v>-16.429880000000001</v>
      </c>
      <c r="P105" s="176">
        <f ca="1">SUMIF($D$4:$O$4,"&lt;"&amp;MONTH(TODAY()),$D105:$O105)</f>
        <v>-79.593879999999999</v>
      </c>
      <c r="Q105" s="177">
        <v>-38.217120000000001</v>
      </c>
      <c r="R105" s="176">
        <v>-49.043200000000006</v>
      </c>
      <c r="S105" s="176">
        <v>-16.429880000000001</v>
      </c>
      <c r="T105" s="176">
        <v>-16.429880000000001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-120.12008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-80.635299999999987</v>
      </c>
      <c r="AY105" s="178">
        <v>-449.01710000000003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-8.3070136064766287E-4</v>
      </c>
      <c r="E106" s="185">
        <f t="shared" ref="E106:P106" si="192">IFERROR(E105/E$11,"")</f>
        <v>-8.4445649787010543E-4</v>
      </c>
      <c r="F106" s="185">
        <f t="shared" si="192"/>
        <v>-1.0010966308995194E-3</v>
      </c>
      <c r="G106" s="185">
        <f t="shared" si="192"/>
        <v>-1.3339655059330412E-3</v>
      </c>
      <c r="H106" s="185">
        <f t="shared" si="192"/>
        <v>-2.0220643634200975E-3</v>
      </c>
      <c r="I106" s="185">
        <f t="shared" si="192"/>
        <v>-2.4782663515166875E-3</v>
      </c>
      <c r="J106" s="185">
        <f t="shared" si="192"/>
        <v>-1.2173899999553949E-3</v>
      </c>
      <c r="K106" s="185">
        <f t="shared" si="192"/>
        <v>-9.3724084217149367E-4</v>
      </c>
      <c r="L106" s="185">
        <f t="shared" si="192"/>
        <v>-5.9007574061457511E-3</v>
      </c>
      <c r="M106" s="185">
        <f t="shared" si="192"/>
        <v>0</v>
      </c>
      <c r="N106" s="185">
        <f t="shared" si="192"/>
        <v>-1.1050738848560075E-3</v>
      </c>
      <c r="O106" s="185">
        <f t="shared" si="192"/>
        <v>-2.0086890041296581E-3</v>
      </c>
      <c r="P106" s="185">
        <f t="shared" ca="1" si="192"/>
        <v>-1.1060473769286584E-3</v>
      </c>
      <c r="Q106" s="199">
        <f>IFERROR(Q105/Q$11,"")</f>
        <v>-2.3140589799835755E-3</v>
      </c>
      <c r="R106" s="185">
        <f t="shared" ref="R106:AO106" si="193">IFERROR(R105/R$11,"")</f>
        <v>-3.4576481791722693E-3</v>
      </c>
      <c r="S106" s="185">
        <f t="shared" si="193"/>
        <v>-6.7147270203915402E-4</v>
      </c>
      <c r="T106" s="185">
        <f t="shared" si="193"/>
        <v>-9.6793605907905369E-4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-1.6650568653391886E-3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-5.3676127097120106E-4</v>
      </c>
      <c r="AY106" s="186">
        <f>IFERROR(AY105/AY$11,"")</f>
        <v>-8.2050347741306241E-4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-5.2711199999999998</v>
      </c>
      <c r="L107" s="176">
        <v>-2.6355599999999999</v>
      </c>
      <c r="M107" s="176">
        <v>-19.065430000000003</v>
      </c>
      <c r="N107" s="176">
        <v>-2.6353499999999999</v>
      </c>
      <c r="O107" s="176">
        <v>-2.6355599999999999</v>
      </c>
      <c r="P107" s="176">
        <f ca="1">SUMIF($D$4:$O$4,"&lt;"&amp;MONTH(TODAY()),$D107:$O107)</f>
        <v>0</v>
      </c>
      <c r="Q107" s="177">
        <v>-2.6355500000000003</v>
      </c>
      <c r="R107" s="176">
        <v>-2.6353499999999999</v>
      </c>
      <c r="S107" s="176">
        <v>-2.6353499999999999</v>
      </c>
      <c r="T107" s="176">
        <v>-2.6355599999999999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-10.54181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-53.807239999999993</v>
      </c>
      <c r="AY107" s="178">
        <v>-253.67812999999995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-3.3265072027083102E-4</v>
      </c>
      <c r="L108" s="185">
        <f t="shared" si="196"/>
        <v>-4.0912536463428542E-4</v>
      </c>
      <c r="M108" s="185">
        <f t="shared" si="196"/>
        <v>-1.3546004035242627E-3</v>
      </c>
      <c r="N108" s="185">
        <f t="shared" si="196"/>
        <v>-1.7725377391636569E-4</v>
      </c>
      <c r="O108" s="185">
        <f t="shared" si="196"/>
        <v>-3.2221905404811001E-4</v>
      </c>
      <c r="P108" s="185">
        <f t="shared" ca="1" si="196"/>
        <v>0</v>
      </c>
      <c r="Q108" s="199">
        <f>IFERROR(Q107/Q$11,"")</f>
        <v>-1.5958340515181971E-4</v>
      </c>
      <c r="R108" s="185">
        <f t="shared" ref="R108:AO108" si="197">IFERROR(R107/R$11,"")</f>
        <v>-1.8579768712036811E-4</v>
      </c>
      <c r="S108" s="185">
        <f t="shared" si="197"/>
        <v>-1.0770410893560297E-4</v>
      </c>
      <c r="T108" s="185">
        <f t="shared" si="197"/>
        <v>-1.5526915350972683E-4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-1.4612638547694366E-4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-3.5817616515164511E-4</v>
      </c>
      <c r="AY108" s="186">
        <f>IFERROR(AY107/AY$11,"")</f>
        <v>-4.6355425619345651E-4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-97.085279999999997</v>
      </c>
      <c r="AY109" s="178">
        <v>-353.42016000000001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-6.4626309178976123E-4</v>
      </c>
      <c r="AY110" s="186">
        <f>IFERROR(AY109/AY$11,"")</f>
        <v>-6.4581609535111449E-4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-0.46</v>
      </c>
      <c r="K111" s="176">
        <v>0</v>
      </c>
      <c r="L111" s="176">
        <v>-0.27600000000000002</v>
      </c>
      <c r="M111" s="176">
        <v>-1.3772</v>
      </c>
      <c r="N111" s="176">
        <v>-55.116680000000002</v>
      </c>
      <c r="O111" s="176">
        <v>0</v>
      </c>
      <c r="P111" s="176">
        <f ca="1">SUMIF($D$4:$O$4,"&lt;"&amp;MONTH(TODAY()),$D111:$O111)</f>
        <v>0</v>
      </c>
      <c r="Q111" s="177">
        <v>-28.522380000000002</v>
      </c>
      <c r="R111" s="176">
        <v>-3</v>
      </c>
      <c r="S111" s="176">
        <v>-49.548670000000001</v>
      </c>
      <c r="T111" s="176">
        <v>-14.4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-95.471050000000005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-391.78930999999994</v>
      </c>
      <c r="AY111" s="178">
        <v>-1567.6032800000003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-3.7367247704379492E-5</v>
      </c>
      <c r="K112" s="185">
        <f t="shared" si="204"/>
        <v>0</v>
      </c>
      <c r="L112" s="185">
        <f t="shared" si="204"/>
        <v>-4.2844253456215297E-5</v>
      </c>
      <c r="M112" s="185">
        <f t="shared" si="204"/>
        <v>-9.7850175722950602E-5</v>
      </c>
      <c r="N112" s="185">
        <f t="shared" si="204"/>
        <v>-3.7071506766618001E-3</v>
      </c>
      <c r="O112" s="185">
        <f t="shared" si="204"/>
        <v>0</v>
      </c>
      <c r="P112" s="185">
        <f t="shared" ca="1" si="204"/>
        <v>0</v>
      </c>
      <c r="Q112" s="199">
        <f>IFERROR(Q111/Q$11,"")</f>
        <v>-1.7270393365461324E-3</v>
      </c>
      <c r="R112" s="185">
        <f t="shared" ref="R112:AO112" si="205">IFERROR(R111/R$11,"")</f>
        <v>-2.1150627482539487E-4</v>
      </c>
      <c r="S112" s="185">
        <f t="shared" si="205"/>
        <v>-2.0250044021834835E-3</v>
      </c>
      <c r="T112" s="185">
        <f t="shared" si="205"/>
        <v>-8.483494249950927E-4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-1.3233817963128308E-3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-2.6080057740038159E-3</v>
      </c>
      <c r="AY112" s="186">
        <f>IFERROR(AY111/AY$11,"")</f>
        <v>-2.8645322025466799E-3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0</v>
      </c>
      <c r="E113" s="176">
        <v>0</v>
      </c>
      <c r="F113" s="176">
        <v>0</v>
      </c>
      <c r="G113" s="176">
        <v>0</v>
      </c>
      <c r="H113" s="176">
        <v>0</v>
      </c>
      <c r="I113" s="176">
        <v>0</v>
      </c>
      <c r="J113" s="176">
        <v>0</v>
      </c>
      <c r="K113" s="176">
        <v>0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0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-490.29010599652014</v>
      </c>
      <c r="AE113" s="176">
        <v>-490.29010599652014</v>
      </c>
      <c r="AF113" s="176">
        <v>-490.29010599652014</v>
      </c>
      <c r="AG113" s="176">
        <v>-490.29010599652014</v>
      </c>
      <c r="AH113" s="176">
        <v>-490.29010599652014</v>
      </c>
      <c r="AI113" s="176">
        <v>-490.29010599652014</v>
      </c>
      <c r="AJ113" s="176">
        <v>-490.29010599652014</v>
      </c>
      <c r="AK113" s="176">
        <v>-490.29010599652014</v>
      </c>
      <c r="AL113" s="176">
        <v>-490.29010599652014</v>
      </c>
      <c r="AM113" s="176">
        <v>-490.29010599652014</v>
      </c>
      <c r="AN113" s="176">
        <v>-490.29010599652014</v>
      </c>
      <c r="AO113" s="178">
        <v>-490.29010599652014</v>
      </c>
      <c r="AP113" s="5"/>
      <c r="AQ113" s="179">
        <v>-490.29010599652014</v>
      </c>
      <c r="AR113" s="178">
        <f ca="1">SUMIF($AD$4:$AO$4,"&lt;"&amp;MONTH(TODAY()),$AD113:$AO113)</f>
        <v>-2451.4505299826005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0</v>
      </c>
      <c r="E114" s="185">
        <f t="shared" ref="E114:P114" si="208">IFERROR(E113/E$11,"")</f>
        <v>0</v>
      </c>
      <c r="F114" s="185">
        <f t="shared" si="208"/>
        <v>0</v>
      </c>
      <c r="G114" s="185">
        <f t="shared" si="208"/>
        <v>0</v>
      </c>
      <c r="H114" s="185">
        <f t="shared" si="208"/>
        <v>0</v>
      </c>
      <c r="I114" s="185">
        <f t="shared" si="208"/>
        <v>0</v>
      </c>
      <c r="J114" s="185">
        <f t="shared" si="208"/>
        <v>0</v>
      </c>
      <c r="K114" s="185">
        <f t="shared" si="208"/>
        <v>0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0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-3.3439330165001523E-2</v>
      </c>
      <c r="AE114" s="185">
        <f t="shared" si="209"/>
        <v>-3.3042833325769273E-2</v>
      </c>
      <c r="AF114" s="185">
        <f t="shared" si="209"/>
        <v>-3.2086162601424051E-2</v>
      </c>
      <c r="AG114" s="185">
        <f t="shared" si="209"/>
        <v>-3.1907351942136342E-2</v>
      </c>
      <c r="AH114" s="185">
        <f t="shared" si="209"/>
        <v>-3.2156111416406855E-2</v>
      </c>
      <c r="AI114" s="185">
        <f t="shared" si="209"/>
        <v>-3.2113301792706314E-2</v>
      </c>
      <c r="AJ114" s="185">
        <f t="shared" si="209"/>
        <v>-3.1717628155574475E-2</v>
      </c>
      <c r="AK114" s="185">
        <f t="shared" si="209"/>
        <v>-3.1204803289278882E-2</v>
      </c>
      <c r="AL114" s="185">
        <f t="shared" si="209"/>
        <v>-3.0698490539456537E-2</v>
      </c>
      <c r="AM114" s="185">
        <f t="shared" si="209"/>
        <v>-3.0559304242370609E-2</v>
      </c>
      <c r="AN114" s="185">
        <f t="shared" si="209"/>
        <v>-3.0449078564116251E-2</v>
      </c>
      <c r="AO114" s="186">
        <f t="shared" si="209"/>
        <v>-3.0359379930758979E-2</v>
      </c>
      <c r="AP114" s="5"/>
      <c r="AQ114" s="193">
        <f t="shared" ref="AQ114" si="211">IFERROR(AQ113/AQ$11,"")</f>
        <v>-3.1907351942136342E-2</v>
      </c>
      <c r="AR114" s="186">
        <f ca="1">IFERROR(AR113/AR$11,"")</f>
        <v>-3.2515299657273088E-2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-42.924250000000001</v>
      </c>
      <c r="E115" s="176">
        <v>-28.507210000000001</v>
      </c>
      <c r="F115" s="176">
        <v>-24.0046</v>
      </c>
      <c r="G115" s="176">
        <v>-18.653189999999999</v>
      </c>
      <c r="H115" s="176">
        <v>-23.483910000000002</v>
      </c>
      <c r="I115" s="176">
        <v>-6.00115</v>
      </c>
      <c r="J115" s="176">
        <v>-24.654340000000001</v>
      </c>
      <c r="K115" s="176">
        <v>-12.0023</v>
      </c>
      <c r="L115" s="176">
        <v>-18.653190000000002</v>
      </c>
      <c r="M115" s="176">
        <v>-31.630570000000002</v>
      </c>
      <c r="N115" s="176">
        <v>-20.48095</v>
      </c>
      <c r="O115" s="176">
        <v>-24.004600000000003</v>
      </c>
      <c r="P115" s="176">
        <f ca="1">SUMIF($D$4:$O$4,"&lt;"&amp;MONTH(TODAY()),$D115:$O115)</f>
        <v>-137.57316</v>
      </c>
      <c r="Q115" s="177">
        <v>-26.228730000000002</v>
      </c>
      <c r="R115" s="176">
        <v>-32.188969999999998</v>
      </c>
      <c r="S115" s="176">
        <v>-77.466200000000015</v>
      </c>
      <c r="T115" s="176">
        <v>-43.072900000000004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-178.95680000000002</v>
      </c>
      <c r="AD115" s="176">
        <v>-93.048893856148609</v>
      </c>
      <c r="AE115" s="176">
        <v>-93.048893856148609</v>
      </c>
      <c r="AF115" s="176">
        <v>-93.048893856148609</v>
      </c>
      <c r="AG115" s="176">
        <v>-93.048893856148609</v>
      </c>
      <c r="AH115" s="176">
        <v>-93.048893856148609</v>
      </c>
      <c r="AI115" s="176">
        <v>-93.048893856148609</v>
      </c>
      <c r="AJ115" s="176">
        <v>-93.048893856148609</v>
      </c>
      <c r="AK115" s="176">
        <v>-93.048893856148609</v>
      </c>
      <c r="AL115" s="176">
        <v>-93.048893856148609</v>
      </c>
      <c r="AM115" s="176">
        <v>-93.048893856148609</v>
      </c>
      <c r="AN115" s="176">
        <v>-93.048893856148609</v>
      </c>
      <c r="AO115" s="178">
        <v>-93.048893856148609</v>
      </c>
      <c r="AP115" s="5"/>
      <c r="AQ115" s="179">
        <v>-93.048893856148609</v>
      </c>
      <c r="AR115" s="178">
        <f ca="1">SUMIF($AD$4:$AO$4,"&lt;"&amp;MONTH(TODAY()),$AD115:$AO115)</f>
        <v>-465.24446928074303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1.3091439051443752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-0.53709390606416352</v>
      </c>
      <c r="AV115" s="45">
        <f ca="1">IFERROR(($AC115/$AR115)-1,"")</f>
        <v>-0.61534889328902076</v>
      </c>
      <c r="AW115" s="5"/>
      <c r="AX115" s="179">
        <v>-639.18405000000007</v>
      </c>
      <c r="AY115" s="178">
        <v>-2892.8344900000006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-2.4623970443266169E-3</v>
      </c>
      <c r="E116" s="196">
        <f t="shared" si="212"/>
        <v>-1.614686234519094E-3</v>
      </c>
      <c r="F116" s="196">
        <f t="shared" si="212"/>
        <v>-1.6044426052322048E-3</v>
      </c>
      <c r="G116" s="196">
        <f t="shared" si="212"/>
        <v>-1.4127228875687773E-3</v>
      </c>
      <c r="H116" s="196">
        <f t="shared" si="212"/>
        <v>-2.696029564293169E-3</v>
      </c>
      <c r="I116" s="196">
        <f t="shared" si="212"/>
        <v>-8.5393452114643621E-4</v>
      </c>
      <c r="J116" s="196">
        <f t="shared" si="212"/>
        <v>-2.0027496299304163E-3</v>
      </c>
      <c r="K116" s="196">
        <f t="shared" si="212"/>
        <v>-7.5744315058404958E-4</v>
      </c>
      <c r="L116" s="196">
        <f t="shared" si="212"/>
        <v>-2.8955869569816687E-3</v>
      </c>
      <c r="M116" s="196">
        <f t="shared" si="212"/>
        <v>-2.2473546563440967E-3</v>
      </c>
      <c r="N116" s="196">
        <f t="shared" si="212"/>
        <v>-1.3775497299760525E-3</v>
      </c>
      <c r="O116" s="196">
        <f t="shared" si="212"/>
        <v>-2.9347613049231524E-3</v>
      </c>
      <c r="P116" s="196">
        <f t="shared" ca="1" si="212"/>
        <v>-1.9117353338445951E-3</v>
      </c>
      <c r="Q116" s="197">
        <f t="shared" si="212"/>
        <v>-1.58815808700563E-3</v>
      </c>
      <c r="R116" s="196">
        <f t="shared" si="212"/>
        <v>-2.2693897117221301E-3</v>
      </c>
      <c r="S116" s="196">
        <f t="shared" si="212"/>
        <v>-3.1659658275474635E-3</v>
      </c>
      <c r="T116" s="196">
        <f t="shared" si="212"/>
        <v>-2.5375604130466064E-3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-2.4806281217855677E-3</v>
      </c>
      <c r="AD116" s="185">
        <f t="shared" si="212"/>
        <v>-6.3462277641107836E-3</v>
      </c>
      <c r="AE116" s="185">
        <f t="shared" si="212"/>
        <v>-6.2709792696851547E-3</v>
      </c>
      <c r="AF116" s="185">
        <f t="shared" si="212"/>
        <v>-6.0894191043949436E-3</v>
      </c>
      <c r="AG116" s="185">
        <f t="shared" si="212"/>
        <v>-6.0554838202582333E-3</v>
      </c>
      <c r="AH116" s="185">
        <f t="shared" si="212"/>
        <v>-6.1026942241273092E-3</v>
      </c>
      <c r="AI116" s="185">
        <f t="shared" si="212"/>
        <v>-6.0945696707597951E-3</v>
      </c>
      <c r="AJ116" s="185">
        <f t="shared" si="212"/>
        <v>-6.0194774063782285E-3</v>
      </c>
      <c r="AK116" s="185">
        <f t="shared" si="212"/>
        <v>-5.9221517904477477E-3</v>
      </c>
      <c r="AL116" s="185">
        <f t="shared" si="212"/>
        <v>-5.8260620657316457E-3</v>
      </c>
      <c r="AM116" s="185">
        <f t="shared" si="212"/>
        <v>-5.799646825396629E-3</v>
      </c>
      <c r="AN116" s="185">
        <f t="shared" si="212"/>
        <v>-5.7787278280302312E-3</v>
      </c>
      <c r="AO116" s="186">
        <f t="shared" si="212"/>
        <v>-5.7617045218035269E-3</v>
      </c>
      <c r="AP116" s="5"/>
      <c r="AQ116" s="146">
        <f>IFERROR(AQ115/AQ$11,"")</f>
        <v>-6.0554838202582333E-3</v>
      </c>
      <c r="AR116" s="147">
        <f ca="1">IFERROR(AR115/AR$11,"")</f>
        <v>-6.1708621681465115E-3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1.1248375254778291E-3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-3.5179234072116269E-3</v>
      </c>
      <c r="AV116" s="45">
        <f ca="1">IF($AR116&lt;&gt;0,IFERROR(($AR116-$AC116),""),"")</f>
        <v>-3.6902340463609439E-3</v>
      </c>
      <c r="AW116" s="5"/>
      <c r="AX116" s="146">
        <f>IFERROR(AX115/AX$11,"")</f>
        <v>-4.2548268942078698E-3</v>
      </c>
      <c r="AY116" s="147">
        <f>IFERROR(AY115/AY$11,"")</f>
        <v>-5.286170078211817E-3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-554.75433999999996</v>
      </c>
      <c r="E117" s="176">
        <f t="shared" ref="E117:AB117" si="214">+E119+E121+E123</f>
        <v>-8.8540000000000578</v>
      </c>
      <c r="F117" s="176">
        <f t="shared" si="214"/>
        <v>-13.68327999999997</v>
      </c>
      <c r="G117" s="176">
        <f t="shared" si="214"/>
        <v>-714.66138999999998</v>
      </c>
      <c r="H117" s="176">
        <f t="shared" si="214"/>
        <v>630.56815000000006</v>
      </c>
      <c r="I117" s="176">
        <f t="shared" si="214"/>
        <v>-30.531310000000055</v>
      </c>
      <c r="J117" s="176">
        <f t="shared" si="214"/>
        <v>-32.392779999999966</v>
      </c>
      <c r="K117" s="176">
        <f t="shared" si="214"/>
        <v>-22.175450000000012</v>
      </c>
      <c r="L117" s="176">
        <f t="shared" si="214"/>
        <v>478.90571</v>
      </c>
      <c r="M117" s="176">
        <f t="shared" si="214"/>
        <v>497.94891000000001</v>
      </c>
      <c r="N117" s="176">
        <f t="shared" si="214"/>
        <v>9.9999999511055643E-6</v>
      </c>
      <c r="O117" s="176">
        <f t="shared" si="214"/>
        <v>9744.2254199999988</v>
      </c>
      <c r="P117" s="176">
        <f t="shared" ca="1" si="214"/>
        <v>-661.38485999999989</v>
      </c>
      <c r="Q117" s="177">
        <f t="shared" si="214"/>
        <v>9.9999999511055643E-6</v>
      </c>
      <c r="R117" s="176">
        <f t="shared" si="214"/>
        <v>9.9999999511055643E-6</v>
      </c>
      <c r="S117" s="176">
        <f t="shared" si="214"/>
        <v>9.9999999511055643E-6</v>
      </c>
      <c r="T117" s="176">
        <f t="shared" si="214"/>
        <v>9.9999999511055643E-6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3.9999999804422257E-5</v>
      </c>
      <c r="AD117" s="176">
        <v>-490.29010599652014</v>
      </c>
      <c r="AE117" s="176">
        <v>-490.29010599652014</v>
      </c>
      <c r="AF117" s="176">
        <v>-490.29010599652014</v>
      </c>
      <c r="AG117" s="176">
        <v>-490.29010599652014</v>
      </c>
      <c r="AH117" s="176">
        <v>-490.29010599652014</v>
      </c>
      <c r="AI117" s="176">
        <v>-490.29010599652014</v>
      </c>
      <c r="AJ117" s="176">
        <v>-490.29010599652014</v>
      </c>
      <c r="AK117" s="176">
        <v>-490.29010599652014</v>
      </c>
      <c r="AL117" s="176">
        <v>-490.29010599652014</v>
      </c>
      <c r="AM117" s="176">
        <v>-490.29010599652014</v>
      </c>
      <c r="AN117" s="176">
        <v>-490.29010599652014</v>
      </c>
      <c r="AO117" s="178">
        <v>-490.29010599652014</v>
      </c>
      <c r="AP117" s="5"/>
      <c r="AQ117" s="179">
        <v>-490.29010599652014</v>
      </c>
      <c r="AR117" s="178">
        <f ca="1">SUMIF($AD$4:$AO$4,"&lt;"&amp;MONTH(TODAY()),$AD117:$AO117)</f>
        <v>-2451.4505299826005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-1.0000000139926406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-1.0000000203960877</v>
      </c>
      <c r="AV117" s="45">
        <f ca="1">IFERROR(($AC117/$AR117)-1,"")</f>
        <v>-1.0000000163168701</v>
      </c>
      <c r="AW117" s="5"/>
      <c r="AX117" s="179">
        <f>+AX119+AX121+AX123</f>
        <v>44.286580000000626</v>
      </c>
      <c r="AY117" s="178">
        <f>+AY119+AY121+AY123</f>
        <v>-1960.4972599999967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-3.1824095869895527E-2</v>
      </c>
      <c r="E118" s="201">
        <f t="shared" si="216"/>
        <v>-5.0150231890220588E-4</v>
      </c>
      <c r="F118" s="201">
        <f t="shared" si="216"/>
        <v>-9.145762650209408E-4</v>
      </c>
      <c r="G118" s="202">
        <f t="shared" si="216"/>
        <v>-5.4125782373669926E-2</v>
      </c>
      <c r="H118" s="202">
        <f t="shared" si="216"/>
        <v>7.2391282997663065E-2</v>
      </c>
      <c r="I118" s="202">
        <f t="shared" si="216"/>
        <v>-4.3444572431656347E-3</v>
      </c>
      <c r="J118" s="202">
        <f t="shared" si="216"/>
        <v>-2.6313674654205839E-3</v>
      </c>
      <c r="K118" s="202">
        <f t="shared" si="216"/>
        <v>-1.3994519978353375E-3</v>
      </c>
      <c r="L118" s="202">
        <f t="shared" si="216"/>
        <v>7.4341875437930208E-2</v>
      </c>
      <c r="M118" s="202">
        <f t="shared" si="216"/>
        <v>3.5379311897002406E-2</v>
      </c>
      <c r="N118" s="202">
        <f t="shared" si="216"/>
        <v>6.7260050107080039E-10</v>
      </c>
      <c r="O118" s="202">
        <f t="shared" si="216"/>
        <v>1.1913123196830835</v>
      </c>
      <c r="P118" s="202">
        <f t="shared" ca="1" si="216"/>
        <v>-9.1906939270120745E-3</v>
      </c>
      <c r="Q118" s="203">
        <f t="shared" si="216"/>
        <v>6.055032322344317E-10</v>
      </c>
      <c r="R118" s="202">
        <f t="shared" si="216"/>
        <v>7.0502091263748961E-10</v>
      </c>
      <c r="S118" s="202">
        <f t="shared" si="216"/>
        <v>4.0868995924256668E-10</v>
      </c>
      <c r="T118" s="202">
        <f t="shared" si="216"/>
        <v>5.8913154225495551E-10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5.5446411863794529E-10</v>
      </c>
      <c r="AD118" s="204">
        <f t="shared" si="216"/>
        <v>-3.3439330165001523E-2</v>
      </c>
      <c r="AE118" s="204">
        <f t="shared" si="216"/>
        <v>-3.3042833325769273E-2</v>
      </c>
      <c r="AF118" s="204">
        <f t="shared" si="216"/>
        <v>-3.2086162601424051E-2</v>
      </c>
      <c r="AG118" s="204">
        <f t="shared" si="216"/>
        <v>-3.1907351942136342E-2</v>
      </c>
      <c r="AH118" s="204">
        <f t="shared" si="216"/>
        <v>-3.2156111416406855E-2</v>
      </c>
      <c r="AI118" s="204">
        <f t="shared" si="216"/>
        <v>-3.2113301792706314E-2</v>
      </c>
      <c r="AJ118" s="204">
        <f t="shared" si="216"/>
        <v>-3.1717628155574475E-2</v>
      </c>
      <c r="AK118" s="204">
        <f t="shared" si="216"/>
        <v>-3.1204803289278882E-2</v>
      </c>
      <c r="AL118" s="204">
        <f t="shared" si="216"/>
        <v>-3.0698490539456537E-2</v>
      </c>
      <c r="AM118" s="204">
        <f t="shared" si="216"/>
        <v>-3.0559304242370609E-2</v>
      </c>
      <c r="AN118" s="204">
        <f t="shared" si="216"/>
        <v>-3.0449078564116251E-2</v>
      </c>
      <c r="AO118" s="205">
        <f t="shared" si="216"/>
        <v>-3.0359379930758979E-2</v>
      </c>
      <c r="AP118" s="56"/>
      <c r="AQ118" s="206">
        <f>IFERROR(AQ117/AQ$11,"")</f>
        <v>-3.1907351942136342E-2</v>
      </c>
      <c r="AR118" s="205">
        <f ca="1">IFERROR(AR117/AR$11,"")</f>
        <v>-3.2515299657273088E-2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-5.4125782962801468E-2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-3.1907352531267884E-2</v>
      </c>
      <c r="AV118" s="45">
        <f ca="1">IF($AR118&lt;&gt;0,IFERROR(($AR118-$AC118),""),"")</f>
        <v>-3.2515300211737208E-2</v>
      </c>
      <c r="AW118" s="5"/>
      <c r="AX118" s="206">
        <f>IFERROR(AX117/AX$11,"")</f>
        <v>2.948004281966845E-4</v>
      </c>
      <c r="AY118" s="205">
        <f>IFERROR(AY117/AY$11,"")</f>
        <v>-3.5824800865908624E-3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-554.75433999999996</v>
      </c>
      <c r="E119" s="156">
        <v>-8.8540000000000578</v>
      </c>
      <c r="F119" s="156">
        <v>-13.68327999999997</v>
      </c>
      <c r="G119" s="156">
        <v>-714.66138999999998</v>
      </c>
      <c r="H119" s="156">
        <v>630.56815000000006</v>
      </c>
      <c r="I119" s="156">
        <v>-30.531310000000055</v>
      </c>
      <c r="J119" s="156">
        <v>-32.392779999999966</v>
      </c>
      <c r="K119" s="156">
        <v>-22.175450000000012</v>
      </c>
      <c r="L119" s="156">
        <v>478.90571</v>
      </c>
      <c r="M119" s="156">
        <v>497.94891000000001</v>
      </c>
      <c r="N119" s="156">
        <v>9.9999999511055643E-6</v>
      </c>
      <c r="O119" s="156">
        <v>9744.2254199999988</v>
      </c>
      <c r="P119" s="156">
        <f ca="1">SUMIF($D$4:$O$4,"&lt;"&amp;MONTH(TODAY()),$D119:$O119)</f>
        <v>-661.38485999999989</v>
      </c>
      <c r="Q119" s="157">
        <v>9.9999999511055643E-6</v>
      </c>
      <c r="R119" s="156">
        <v>9.9999999511055643E-6</v>
      </c>
      <c r="S119" s="156">
        <v>9.9999999511055643E-6</v>
      </c>
      <c r="T119" s="156">
        <v>9.9999999511055643E-6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3.9999999804422257E-5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62.484580000000626</v>
      </c>
      <c r="AY119" s="129">
        <v>-1890.3662599999966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-3.1824095869895527E-2</v>
      </c>
      <c r="E120" s="154">
        <f t="shared" ref="E120:P120" si="218">IFERROR(E119/E$11,"")</f>
        <v>-5.0150231890220588E-4</v>
      </c>
      <c r="F120" s="154">
        <f t="shared" si="218"/>
        <v>-9.145762650209408E-4</v>
      </c>
      <c r="G120" s="154">
        <f t="shared" si="218"/>
        <v>-5.4125782373669926E-2</v>
      </c>
      <c r="H120" s="154">
        <f t="shared" si="218"/>
        <v>7.2391282997663065E-2</v>
      </c>
      <c r="I120" s="154">
        <f t="shared" si="218"/>
        <v>-4.3444572431656347E-3</v>
      </c>
      <c r="J120" s="154">
        <f t="shared" si="218"/>
        <v>-2.6313674654205839E-3</v>
      </c>
      <c r="K120" s="154">
        <f t="shared" si="218"/>
        <v>-1.3994519978353375E-3</v>
      </c>
      <c r="L120" s="154">
        <f t="shared" si="218"/>
        <v>7.4341875437930208E-2</v>
      </c>
      <c r="M120" s="154">
        <f t="shared" si="218"/>
        <v>3.5379311897002406E-2</v>
      </c>
      <c r="N120" s="154">
        <f t="shared" si="218"/>
        <v>6.7260050107080039E-10</v>
      </c>
      <c r="O120" s="154">
        <f t="shared" si="218"/>
        <v>1.1913123196830835</v>
      </c>
      <c r="P120" s="154">
        <f t="shared" ca="1" si="218"/>
        <v>-9.1906939270120745E-3</v>
      </c>
      <c r="Q120" s="172">
        <f>IFERROR(Q119/Q$11,"")</f>
        <v>6.055032322344317E-10</v>
      </c>
      <c r="R120" s="154">
        <f t="shared" ref="R120:AO120" si="219">IFERROR(R119/R$11,"")</f>
        <v>7.0502091263748961E-10</v>
      </c>
      <c r="S120" s="154">
        <f t="shared" si="219"/>
        <v>4.0868995924256668E-10</v>
      </c>
      <c r="T120" s="154">
        <f t="shared" si="219"/>
        <v>5.8913154225495551E-10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5.5446411863794529E-10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4.1593821287825596E-4</v>
      </c>
      <c r="AY120" s="155">
        <f>IFERROR(AY119/AY$11,"")</f>
        <v>-3.4543274407908349E-3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0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0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-18.198</v>
      </c>
      <c r="AY123" s="159">
        <v>-70.131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0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0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-1.2113778468157146E-4</v>
      </c>
      <c r="AY124" s="214">
        <f>IFERROR(AY123/AY$11,"")</f>
        <v>-1.2815264580002739E-4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-8324.3655600000002</v>
      </c>
      <c r="E125" s="217">
        <f t="shared" ref="E125:AB125" si="230">E23+E49+E73+E85+E101+E115+E117</f>
        <v>-6072.4751900000001</v>
      </c>
      <c r="F125" s="217">
        <f t="shared" si="230"/>
        <v>-8218.3588899999995</v>
      </c>
      <c r="G125" s="217">
        <f t="shared" si="230"/>
        <v>-10035.562529999999</v>
      </c>
      <c r="H125" s="217">
        <f t="shared" si="230"/>
        <v>-6137.2991599999996</v>
      </c>
      <c r="I125" s="217">
        <f t="shared" si="230"/>
        <v>-3805.9374400000006</v>
      </c>
      <c r="J125" s="217">
        <f t="shared" si="230"/>
        <v>-5932.6367900000005</v>
      </c>
      <c r="K125" s="217">
        <f t="shared" si="230"/>
        <v>-6539.61535</v>
      </c>
      <c r="L125" s="217">
        <f t="shared" si="230"/>
        <v>-6114.2306799999978</v>
      </c>
      <c r="M125" s="217">
        <f t="shared" si="230"/>
        <v>-8586.0086699999993</v>
      </c>
      <c r="N125" s="217">
        <f t="shared" si="230"/>
        <v>-8688.6437899999983</v>
      </c>
      <c r="O125" s="217">
        <f t="shared" si="230"/>
        <v>-6153.7910899999988</v>
      </c>
      <c r="P125" s="217">
        <f t="shared" ca="1" si="230"/>
        <v>-38788.061330000004</v>
      </c>
      <c r="Q125" s="218">
        <f t="shared" si="230"/>
        <v>-882.20938000000012</v>
      </c>
      <c r="R125" s="217">
        <f t="shared" si="230"/>
        <v>-13040.466840000001</v>
      </c>
      <c r="S125" s="217">
        <f t="shared" si="230"/>
        <v>-14458.401950000003</v>
      </c>
      <c r="T125" s="217">
        <f>T23+T49+T73+T85+T101+T115+T117</f>
        <v>-10039.108490000001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-38420.186660000007</v>
      </c>
      <c r="AD125" s="71">
        <v>-8348.1082494005659</v>
      </c>
      <c r="AE125" s="71">
        <v>-8418.4831834978722</v>
      </c>
      <c r="AF125" s="71">
        <v>-8595.4453982244668</v>
      </c>
      <c r="AG125" s="71">
        <v>-8829.6983483661443</v>
      </c>
      <c r="AH125" s="71">
        <v>-8782.1496685280017</v>
      </c>
      <c r="AI125" s="71">
        <v>-8790.2799586925594</v>
      </c>
      <c r="AJ125" s="71">
        <v>-8866.4640991055185</v>
      </c>
      <c r="AK125" s="71">
        <v>-8968.0796190294386</v>
      </c>
      <c r="AL125" s="71">
        <v>-9071.73539657724</v>
      </c>
      <c r="AM125" s="71">
        <v>-9100.8324571340218</v>
      </c>
      <c r="AN125" s="71">
        <v>-9124.064012311841</v>
      </c>
      <c r="AO125" s="71">
        <v>-9143.0937102608932</v>
      </c>
      <c r="AP125" s="5"/>
      <c r="AQ125" s="220">
        <v>-8829.6983483661443</v>
      </c>
      <c r="AR125" s="221">
        <f ca="1">SUMIF($AD$4:$AO$4,"&lt;"&amp;MONTH(TODAY()),$AD125:$AO125)</f>
        <v>-42973.884848017049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3.5333943557236402E-4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0.13697072016708778</v>
      </c>
      <c r="AV125" s="45">
        <f ca="1">IFERROR(($AC125/$AR125)-1,"")</f>
        <v>-0.10596431307343546</v>
      </c>
      <c r="AW125" s="5"/>
      <c r="AX125" s="220">
        <f>+AX23+AX49+AX73+AX85+AX101+AX115+AX117</f>
        <v>-100933.62642</v>
      </c>
      <c r="AY125" s="221">
        <f>+AY23+AY49+AY73+AY85+AY101+AY115+AY117</f>
        <v>-371655.31747999991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-0.47753643105792842</v>
      </c>
      <c r="E126" s="47">
        <f t="shared" ref="E126:P126" si="232">IFERROR(E125/E$11,"")</f>
        <v>-0.34395305955060912</v>
      </c>
      <c r="F126" s="47">
        <f t="shared" si="232"/>
        <v>-0.54930659741069843</v>
      </c>
      <c r="G126" s="48">
        <f t="shared" si="232"/>
        <v>-0.76005599448451577</v>
      </c>
      <c r="H126" s="48">
        <f t="shared" si="232"/>
        <v>-0.70458198742337319</v>
      </c>
      <c r="I126" s="48">
        <f t="shared" si="232"/>
        <v>-0.54156642732471172</v>
      </c>
      <c r="J126" s="48">
        <f t="shared" si="232"/>
        <v>-0.48192675754792352</v>
      </c>
      <c r="K126" s="48">
        <f t="shared" si="232"/>
        <v>-0.41270313642483625</v>
      </c>
      <c r="L126" s="48">
        <f t="shared" si="232"/>
        <v>-0.94912916283944737</v>
      </c>
      <c r="M126" s="48">
        <f t="shared" si="232"/>
        <v>-0.61003663746607417</v>
      </c>
      <c r="N126" s="48">
        <f t="shared" si="232"/>
        <v>-0.58439861953535377</v>
      </c>
      <c r="O126" s="48">
        <f t="shared" si="232"/>
        <v>-0.75235196460315368</v>
      </c>
      <c r="P126" s="48">
        <f t="shared" ca="1" si="232"/>
        <v>-0.53900417331325523</v>
      </c>
      <c r="Q126" s="49">
        <f>IFERROR(Q125/Q$11,"")</f>
        <v>-5.3418063370938018E-2</v>
      </c>
      <c r="R126" s="48">
        <f t="shared" ref="R126:AO126" si="233">IFERROR(R125/R$11,"")</f>
        <v>-0.91938018777082964</v>
      </c>
      <c r="S126" s="48">
        <f t="shared" si="233"/>
        <v>-0.59090037325498879</v>
      </c>
      <c r="T126" s="48">
        <f t="shared" si="233"/>
        <v>-0.59143554964964262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-0.53256537596250453</v>
      </c>
      <c r="AD126" s="223">
        <f t="shared" si="233"/>
        <v>-0.56936728804162262</v>
      </c>
      <c r="AE126" s="223">
        <f t="shared" si="233"/>
        <v>-0.56735906616497378</v>
      </c>
      <c r="AF126" s="223">
        <f t="shared" si="233"/>
        <v>-0.56251361246325005</v>
      </c>
      <c r="AG126" s="223">
        <f t="shared" si="233"/>
        <v>-0.57462365505335766</v>
      </c>
      <c r="AH126" s="223">
        <f t="shared" si="233"/>
        <v>-0.57598507447497072</v>
      </c>
      <c r="AI126" s="223">
        <f t="shared" si="233"/>
        <v>-0.57575078449140826</v>
      </c>
      <c r="AJ126" s="223">
        <f t="shared" si="233"/>
        <v>-0.57358532817746777</v>
      </c>
      <c r="AK126" s="223">
        <f t="shared" si="233"/>
        <v>-0.57077872258020024</v>
      </c>
      <c r="AL126" s="223">
        <f t="shared" si="233"/>
        <v>-0.56800775671833759</v>
      </c>
      <c r="AM126" s="223">
        <f t="shared" si="233"/>
        <v>-0.56724601315608392</v>
      </c>
      <c r="AN126" s="223">
        <f t="shared" si="233"/>
        <v>-0.56664276626638843</v>
      </c>
      <c r="AO126" s="223">
        <f t="shared" si="233"/>
        <v>-0.56615186049525001</v>
      </c>
      <c r="AP126" s="5"/>
      <c r="AQ126" s="52">
        <f t="shared" ref="AQ126" si="235">IFERROR(AQ125/AQ$11,"")</f>
        <v>-0.57462365505335766</v>
      </c>
      <c r="AR126" s="224">
        <f ca="1">IFERROR(AR125/AR$11,"")</f>
        <v>-0.56999263341460926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-0.16862044483487315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1.681189459628496E-2</v>
      </c>
      <c r="AV126" s="45">
        <f ca="1">IF($AR126&lt;&gt;0,IFERROR(($AR126-$AC126),""),"")</f>
        <v>-3.7427257452104734E-2</v>
      </c>
      <c r="AW126" s="5"/>
      <c r="AX126" s="54">
        <f>IFERROR(AX125/AX$11,"")</f>
        <v>-0.67188020136257454</v>
      </c>
      <c r="AY126" s="55">
        <f>IFERROR(AY125/AY$11,"")</f>
        <v>-0.67913778871984087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9107.5307699999994</v>
      </c>
      <c r="E127" s="40">
        <f t="shared" si="236"/>
        <v>11582.478069999997</v>
      </c>
      <c r="F127" s="40">
        <f t="shared" si="236"/>
        <v>6742.9740499999989</v>
      </c>
      <c r="G127" s="40">
        <f t="shared" si="236"/>
        <v>3168.1522000000004</v>
      </c>
      <c r="H127" s="40">
        <f t="shared" si="236"/>
        <v>2573.2544300000018</v>
      </c>
      <c r="I127" s="40">
        <f t="shared" si="236"/>
        <v>3221.7091199999995</v>
      </c>
      <c r="J127" s="40">
        <f t="shared" si="236"/>
        <v>6377.6088999999993</v>
      </c>
      <c r="K127" s="40">
        <f t="shared" si="236"/>
        <v>9306.1943200000023</v>
      </c>
      <c r="L127" s="40">
        <f t="shared" si="236"/>
        <v>327.70674999999846</v>
      </c>
      <c r="M127" s="40">
        <f t="shared" si="236"/>
        <v>5488.570040000006</v>
      </c>
      <c r="N127" s="40">
        <f t="shared" si="236"/>
        <v>6179.0227300000042</v>
      </c>
      <c r="O127" s="40">
        <f t="shared" si="236"/>
        <v>2025.6134700000084</v>
      </c>
      <c r="P127" s="40">
        <f ca="1">SUMIF($D$4:$O$4,"&lt;"&amp;MONTH(TODAY()),$D127:$O127)</f>
        <v>33174.389519999997</v>
      </c>
      <c r="Q127" s="41">
        <f t="shared" ref="Q127:AB127" si="237">Q11+Q125</f>
        <v>15632.979010000006</v>
      </c>
      <c r="R127" s="40">
        <f t="shared" si="237"/>
        <v>1143.5095099999926</v>
      </c>
      <c r="S127" s="40">
        <f t="shared" si="237"/>
        <v>10010.023869999994</v>
      </c>
      <c r="T127" s="40">
        <f>T11+T125</f>
        <v>6935.0292600000048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33721.541649999999</v>
      </c>
      <c r="AD127" s="40">
        <v>6313.9709123904977</v>
      </c>
      <c r="AE127" s="40">
        <v>6419.5333135364563</v>
      </c>
      <c r="AF127" s="40">
        <v>6684.9766356263517</v>
      </c>
      <c r="AG127" s="40">
        <v>6536.3560608388634</v>
      </c>
      <c r="AH127" s="40">
        <v>6465.0330410816514</v>
      </c>
      <c r="AI127" s="40">
        <v>6477.2284763284861</v>
      </c>
      <c r="AJ127" s="40">
        <v>6591.5046869479265</v>
      </c>
      <c r="AK127" s="40">
        <v>6743.9279668338058</v>
      </c>
      <c r="AL127" s="40">
        <v>6899.4116331555088</v>
      </c>
      <c r="AM127" s="40">
        <v>6943.0572239906796</v>
      </c>
      <c r="AN127" s="40">
        <v>6977.9045567574103</v>
      </c>
      <c r="AO127" s="40">
        <v>7006.4491036809904</v>
      </c>
      <c r="AP127" s="5"/>
      <c r="AQ127" s="43">
        <v>6536.3560608388634</v>
      </c>
      <c r="AR127" s="44">
        <f ca="1">SUMIF($AD$4:$AO$4,"&lt;"&amp;MONTH(TODAY()),$AD127:$AO127)</f>
        <v>32419.869963473822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1.1889823538149473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6.0993188781392149E-2</v>
      </c>
      <c r="AV127" s="45">
        <f ca="1">IFERROR(($AC127/$AR127)-1,"")</f>
        <v>4.0150428980520791E-2</v>
      </c>
      <c r="AW127" s="5"/>
      <c r="AX127" s="43">
        <v>59379.676980000018</v>
      </c>
      <c r="AY127" s="44">
        <v>212891.49820000018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0.52246356894207158</v>
      </c>
      <c r="E128" s="47">
        <f t="shared" ref="E128:P128" si="239">IFERROR(E127/E$11,"")</f>
        <v>0.65604694044939083</v>
      </c>
      <c r="F128" s="47">
        <f t="shared" si="239"/>
        <v>0.45069340258930163</v>
      </c>
      <c r="G128" s="48">
        <f t="shared" si="239"/>
        <v>0.23994400551548425</v>
      </c>
      <c r="H128" s="48">
        <f t="shared" si="239"/>
        <v>0.29541801257662675</v>
      </c>
      <c r="I128" s="48">
        <f t="shared" si="239"/>
        <v>0.45843357267528823</v>
      </c>
      <c r="J128" s="48">
        <f t="shared" si="239"/>
        <v>0.51807324245207642</v>
      </c>
      <c r="K128" s="48">
        <f t="shared" si="239"/>
        <v>0.58729686357516375</v>
      </c>
      <c r="L128" s="48">
        <f t="shared" si="239"/>
        <v>5.0870837160552587E-2</v>
      </c>
      <c r="M128" s="48">
        <f t="shared" si="239"/>
        <v>0.38996336253392583</v>
      </c>
      <c r="N128" s="48">
        <f t="shared" si="239"/>
        <v>0.41560138046464623</v>
      </c>
      <c r="O128" s="48">
        <f t="shared" si="239"/>
        <v>0.24764803539684638</v>
      </c>
      <c r="P128" s="48">
        <f t="shared" ca="1" si="239"/>
        <v>0.46099582668674494</v>
      </c>
      <c r="Q128" s="49">
        <f>IFERROR(Q127/Q$11,"")</f>
        <v>0.94658193662906198</v>
      </c>
      <c r="R128" s="48">
        <f t="shared" ref="R128:AO128" si="240">IFERROR(R127/R$11,"")</f>
        <v>8.0619812229170362E-2</v>
      </c>
      <c r="S128" s="48">
        <f t="shared" si="240"/>
        <v>0.40909962674501121</v>
      </c>
      <c r="T128" s="48">
        <f t="shared" si="240"/>
        <v>0.40856445035035743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0.46743462403749553</v>
      </c>
      <c r="AD128" s="107">
        <f t="shared" si="240"/>
        <v>0.43063271195837732</v>
      </c>
      <c r="AE128" s="107">
        <f t="shared" si="240"/>
        <v>0.43264093383502622</v>
      </c>
      <c r="AF128" s="107">
        <f t="shared" si="240"/>
        <v>0.43748638753674995</v>
      </c>
      <c r="AG128" s="107">
        <f t="shared" si="240"/>
        <v>0.42537634494664234</v>
      </c>
      <c r="AH128" s="107">
        <f t="shared" si="240"/>
        <v>0.42401492552502928</v>
      </c>
      <c r="AI128" s="107">
        <f t="shared" si="240"/>
        <v>0.42424921550859174</v>
      </c>
      <c r="AJ128" s="107">
        <f t="shared" si="240"/>
        <v>0.42641467182253223</v>
      </c>
      <c r="AK128" s="107">
        <f t="shared" si="240"/>
        <v>0.42922127741979976</v>
      </c>
      <c r="AL128" s="107">
        <f t="shared" si="240"/>
        <v>0.43199224328166236</v>
      </c>
      <c r="AM128" s="107">
        <f t="shared" si="240"/>
        <v>0.43275398684391608</v>
      </c>
      <c r="AN128" s="107">
        <f t="shared" si="240"/>
        <v>0.43335723373361157</v>
      </c>
      <c r="AO128" s="107">
        <f t="shared" si="240"/>
        <v>0.43384813950474993</v>
      </c>
      <c r="AP128" s="119"/>
      <c r="AQ128" s="52">
        <f t="shared" ref="AQ128" si="242">IFERROR(AQ127/AQ$11,"")</f>
        <v>0.42537634494664234</v>
      </c>
      <c r="AR128" s="224">
        <f ca="1">IFERROR(AR127/AR$11,"")</f>
        <v>0.43000736658539074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-0.16862044483487318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1.6811894596284904E-2</v>
      </c>
      <c r="AV128" s="45">
        <f ca="1">IF($AR128&lt;&gt;0,IFERROR(($AR128-$AC128),""),"")</f>
        <v>-3.742725745210479E-2</v>
      </c>
      <c r="AW128" s="121"/>
      <c r="AX128" s="52">
        <f>IFERROR(AX127/AX$11,"")</f>
        <v>0.39526994859130166</v>
      </c>
      <c r="AY128" s="224">
        <f>IFERROR(AY127/AY$11,"")</f>
        <v>0.38902352401451273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-79.128010000000003</v>
      </c>
      <c r="E129" s="229">
        <f t="shared" ref="E129:AB129" si="243">E131+E133+E147+E155+E157+E159+E161+E163</f>
        <v>-164.34930000000003</v>
      </c>
      <c r="F129" s="229">
        <f t="shared" si="243"/>
        <v>-96.474230000000006</v>
      </c>
      <c r="G129" s="229">
        <f t="shared" si="243"/>
        <v>-93.655740000000009</v>
      </c>
      <c r="H129" s="229">
        <f t="shared" si="243"/>
        <v>-134.51346999999998</v>
      </c>
      <c r="I129" s="229">
        <f t="shared" si="243"/>
        <v>-10.496449999999999</v>
      </c>
      <c r="J129" s="229">
        <f t="shared" si="243"/>
        <v>-110.87026999999999</v>
      </c>
      <c r="K129" s="229">
        <f t="shared" si="243"/>
        <v>-458.03676999999999</v>
      </c>
      <c r="L129" s="229">
        <f t="shared" si="243"/>
        <v>-134.1866</v>
      </c>
      <c r="M129" s="229">
        <f t="shared" si="243"/>
        <v>-118.86243999999999</v>
      </c>
      <c r="N129" s="229">
        <f t="shared" si="243"/>
        <v>-83.389099999999985</v>
      </c>
      <c r="O129" s="229">
        <f t="shared" si="243"/>
        <v>-505.49164999999999</v>
      </c>
      <c r="P129" s="229">
        <f t="shared" ca="1" si="243"/>
        <v>-568.12075000000004</v>
      </c>
      <c r="Q129" s="230">
        <f t="shared" si="243"/>
        <v>-95.005400000000009</v>
      </c>
      <c r="R129" s="229">
        <f t="shared" si="243"/>
        <v>-105.06691999999998</v>
      </c>
      <c r="S129" s="229">
        <f t="shared" si="243"/>
        <v>-100.20828</v>
      </c>
      <c r="T129" s="229">
        <f t="shared" si="243"/>
        <v>-91.596170000000001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-391.87676999999996</v>
      </c>
      <c r="AD129" s="232">
        <v>-514.12314370335002</v>
      </c>
      <c r="AE129" s="232">
        <v>-514.39384967943499</v>
      </c>
      <c r="AF129" s="232">
        <v>-515.07455694662031</v>
      </c>
      <c r="AG129" s="232">
        <v>-515.206315198629</v>
      </c>
      <c r="AH129" s="232">
        <v>-515.02341326128101</v>
      </c>
      <c r="AI129" s="232">
        <v>-515.05468743813219</v>
      </c>
      <c r="AJ129" s="232">
        <v>-515.34773925206594</v>
      </c>
      <c r="AK129" s="232">
        <v>-515.7386160444812</v>
      </c>
      <c r="AL129" s="232">
        <v>-516.13734094274014</v>
      </c>
      <c r="AM129" s="232">
        <v>-516.24926642132505</v>
      </c>
      <c r="AN129" s="232">
        <v>-516.33862950068067</v>
      </c>
      <c r="AO129" s="233">
        <v>-516.41182961125946</v>
      </c>
      <c r="AP129" s="121"/>
      <c r="AQ129" s="234">
        <v>-515.206315198629</v>
      </c>
      <c r="AR129" s="235">
        <f ca="1">SUMIF($AD$4:$AO$4,"&lt;"&amp;MONTH(TODAY()),$AD129:$AO129)</f>
        <v>-2573.8212787893153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-2.1990857154083776E-2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-0.82221458220152699</v>
      </c>
      <c r="AV129" s="45">
        <f ca="1">IFERROR(($AC129/$AR129)-1,"")</f>
        <v>-0.84774515106024273</v>
      </c>
      <c r="AW129" s="121"/>
      <c r="AX129" s="236">
        <f>+AX173+AX175+AX131+AX133+AX161+AX163</f>
        <v>-1675.6024599999998</v>
      </c>
      <c r="AY129" s="237">
        <f>+AY173+AY175+AY131+AY133+AY161+AY163</f>
        <v>-8121.6215000000002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-4.5392657518173755E-3</v>
      </c>
      <c r="E130" s="241">
        <f t="shared" ref="E130:P130" si="245">IFERROR(E129/E$11,"")</f>
        <v>-9.3089626225382627E-3</v>
      </c>
      <c r="F130" s="241">
        <f t="shared" si="245"/>
        <v>-6.4482376260787911E-3</v>
      </c>
      <c r="G130" s="242">
        <f t="shared" si="245"/>
        <v>-7.0931356754630531E-3</v>
      </c>
      <c r="H130" s="242">
        <f t="shared" si="245"/>
        <v>-1.5442585664638563E-2</v>
      </c>
      <c r="I130" s="242">
        <f t="shared" si="245"/>
        <v>-1.4935938952513285E-3</v>
      </c>
      <c r="J130" s="242">
        <f t="shared" si="245"/>
        <v>-9.0063409611770302E-3</v>
      </c>
      <c r="K130" s="242">
        <f t="shared" si="245"/>
        <v>-2.8905860889341349E-2</v>
      </c>
      <c r="L130" s="242">
        <f t="shared" si="245"/>
        <v>-2.0830161959520938E-2</v>
      </c>
      <c r="M130" s="242">
        <f t="shared" si="245"/>
        <v>-8.4451863497376368E-3</v>
      </c>
      <c r="N130" s="242">
        <f t="shared" si="245"/>
        <v>-5.6087550718079979E-3</v>
      </c>
      <c r="O130" s="242">
        <f t="shared" si="245"/>
        <v>-6.1800543828339452E-2</v>
      </c>
      <c r="P130" s="242">
        <f t="shared" ca="1" si="245"/>
        <v>-7.8946831755939296E-3</v>
      </c>
      <c r="Q130" s="243">
        <f>IFERROR(Q129/Q$11,"")</f>
        <v>-5.7526077060995589E-3</v>
      </c>
      <c r="R130" s="242">
        <f t="shared" ref="R130:AO130" si="246">IFERROR(R129/R$11,"")</f>
        <v>-7.4074376188592583E-3</v>
      </c>
      <c r="S130" s="242">
        <f t="shared" si="246"/>
        <v>-4.0954118069210553E-3</v>
      </c>
      <c r="T130" s="242">
        <f t="shared" si="246"/>
        <v>-5.3962193160592194E-3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-5.4320402238780237E-3</v>
      </c>
      <c r="AD130" s="245">
        <f t="shared" si="246"/>
        <v>-3.5064818436060519E-2</v>
      </c>
      <c r="AE130" s="245">
        <f t="shared" si="246"/>
        <v>-3.4667291937722729E-2</v>
      </c>
      <c r="AF130" s="245">
        <f t="shared" si="246"/>
        <v>-3.3708136843705772E-2</v>
      </c>
      <c r="AG130" s="245">
        <f t="shared" si="246"/>
        <v>-3.352886183261173E-2</v>
      </c>
      <c r="AH130" s="245">
        <f t="shared" si="246"/>
        <v>-3.3778267308142346E-2</v>
      </c>
      <c r="AI130" s="245">
        <f t="shared" si="246"/>
        <v>-3.3735346512511831E-2</v>
      </c>
      <c r="AJ130" s="245">
        <f t="shared" si="246"/>
        <v>-3.3338645354040644E-2</v>
      </c>
      <c r="AK130" s="245">
        <f t="shared" si="246"/>
        <v>-3.2824488737423538E-2</v>
      </c>
      <c r="AL130" s="245">
        <f t="shared" si="246"/>
        <v>-3.2316861148536859E-2</v>
      </c>
      <c r="AM130" s="245">
        <f t="shared" si="246"/>
        <v>-3.2177313399797396E-2</v>
      </c>
      <c r="AN130" s="245">
        <f t="shared" si="246"/>
        <v>-3.2066801477462256E-2</v>
      </c>
      <c r="AO130" s="246">
        <f t="shared" si="246"/>
        <v>-3.1976869906524021E-2</v>
      </c>
      <c r="AP130" s="119"/>
      <c r="AQ130" s="247">
        <f t="shared" ref="AQ130" si="248">IFERROR(AQ129/AQ$11,"")</f>
        <v>-3.352886183261173E-2</v>
      </c>
      <c r="AR130" s="248">
        <f ca="1">IFERROR(AR129/AR$11,"")</f>
        <v>-3.413838832174778E-2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-1.6969163594038337E-3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-2.8132642516552508E-2</v>
      </c>
      <c r="AV130" s="45">
        <f ca="1">IF($AR130&lt;&gt;0,IFERROR(($AR130-$AC130),""),"")</f>
        <v>-2.8706348097869757E-2</v>
      </c>
      <c r="AW130" s="121"/>
      <c r="AX130" s="247">
        <f>IFERROR(AX129/AX$11,"")</f>
        <v>-1.1153905374842918E-2</v>
      </c>
      <c r="AY130" s="248">
        <f>IFERROR(AY129/AY$11,"")</f>
        <v>-1.4840901789670576E-2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0</v>
      </c>
      <c r="E131" s="250">
        <v>0</v>
      </c>
      <c r="F131" s="250">
        <v>-0.36299999999999999</v>
      </c>
      <c r="G131" s="250">
        <v>-0.15890000000000001</v>
      </c>
      <c r="H131" s="250">
        <v>-13.347730000000002</v>
      </c>
      <c r="I131" s="250">
        <v>-3.9952800000000002</v>
      </c>
      <c r="J131" s="250">
        <v>-1.3520000000000001</v>
      </c>
      <c r="K131" s="250">
        <v>-16.01266</v>
      </c>
      <c r="L131" s="250">
        <v>-2.27705</v>
      </c>
      <c r="M131" s="250">
        <v>-101.76113000000001</v>
      </c>
      <c r="N131" s="250">
        <v>-5.3575100000000004</v>
      </c>
      <c r="O131" s="250">
        <v>-73.513149999999996</v>
      </c>
      <c r="P131" s="250">
        <f ca="1">SUMIF($D$4:$O$4,"&lt;"&amp;MONTH(TODAY()),$D131:$O131)</f>
        <v>-13.869630000000003</v>
      </c>
      <c r="Q131" s="251">
        <v>-2.1660100000000004</v>
      </c>
      <c r="R131" s="250">
        <v>-25</v>
      </c>
      <c r="S131" s="250">
        <v>-37.894069999999999</v>
      </c>
      <c r="T131" s="250">
        <v>-19.354880000000001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-84.414960000000008</v>
      </c>
      <c r="AD131" s="250">
        <v>-16.360380750000001</v>
      </c>
      <c r="AE131" s="250">
        <v>-16.360380750000001</v>
      </c>
      <c r="AF131" s="250">
        <v>-16.360380750000001</v>
      </c>
      <c r="AG131" s="250">
        <v>-16.360380750000001</v>
      </c>
      <c r="AH131" s="250">
        <v>-16.360380750000001</v>
      </c>
      <c r="AI131" s="250">
        <v>-16.360380750000001</v>
      </c>
      <c r="AJ131" s="250">
        <v>-16.360380750000001</v>
      </c>
      <c r="AK131" s="250">
        <v>-16.360380750000001</v>
      </c>
      <c r="AL131" s="250">
        <v>-16.360380750000001</v>
      </c>
      <c r="AM131" s="250">
        <v>-16.360380750000001</v>
      </c>
      <c r="AN131" s="250">
        <v>-16.360380750000001</v>
      </c>
      <c r="AO131" s="253">
        <v>-16.360380750000001</v>
      </c>
      <c r="AP131" s="5"/>
      <c r="AQ131" s="254">
        <v>-16.360380750000001</v>
      </c>
      <c r="AR131" s="253">
        <f ca="1">SUMIF($AD$4:$AO$4,"&lt;"&amp;MONTH(TODAY()),$AD131:$AO131)</f>
        <v>-81.801903750000008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120.80541220893643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0.18303359168459443</v>
      </c>
      <c r="AV131" s="45">
        <f ca="1">IFERROR(($AC131/$AR131)-1,"")</f>
        <v>3.1943709500770634E-2</v>
      </c>
      <c r="AW131" s="5"/>
      <c r="AX131" s="255">
        <v>-183.97135</v>
      </c>
      <c r="AY131" s="256">
        <v>-743.52898000000005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0</v>
      </c>
      <c r="E132" s="260">
        <f t="shared" si="249"/>
        <v>0</v>
      </c>
      <c r="F132" s="260">
        <f t="shared" si="249"/>
        <v>-2.4262544083187821E-5</v>
      </c>
      <c r="G132" s="261">
        <f t="shared" si="249"/>
        <v>-1.2034492053888839E-5</v>
      </c>
      <c r="H132" s="261">
        <f t="shared" si="249"/>
        <v>-1.5323629964602513E-3</v>
      </c>
      <c r="I132" s="261">
        <f t="shared" si="249"/>
        <v>-5.6850895472466674E-4</v>
      </c>
      <c r="J132" s="261">
        <f t="shared" si="249"/>
        <v>-1.0982721499200234E-4</v>
      </c>
      <c r="K132" s="261">
        <f t="shared" si="249"/>
        <v>-1.0105296184590609E-3</v>
      </c>
      <c r="L132" s="261">
        <f t="shared" si="249"/>
        <v>-3.5347285265389505E-4</v>
      </c>
      <c r="M132" s="261">
        <f t="shared" si="249"/>
        <v>-7.2301368372538642E-3</v>
      </c>
      <c r="N132" s="261">
        <f t="shared" si="249"/>
        <v>-3.6034639281107576E-4</v>
      </c>
      <c r="O132" s="261">
        <f t="shared" si="249"/>
        <v>-8.9875918791819647E-3</v>
      </c>
      <c r="P132" s="261">
        <f t="shared" ca="1" si="249"/>
        <v>-1.9273426399706901E-4</v>
      </c>
      <c r="Q132" s="262">
        <f t="shared" si="249"/>
        <v>-1.3115260624647343E-4</v>
      </c>
      <c r="R132" s="261">
        <f t="shared" si="249"/>
        <v>-1.762552290211624E-3</v>
      </c>
      <c r="S132" s="261">
        <f t="shared" si="249"/>
        <v>-1.5486925999557419E-3</v>
      </c>
      <c r="T132" s="261">
        <f t="shared" si="249"/>
        <v>-1.1402570360311819E-3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-1.1701266656277034E-3</v>
      </c>
      <c r="AD132" s="261">
        <f t="shared" si="249"/>
        <v>-1.1158295197747029E-3</v>
      </c>
      <c r="AE132" s="261">
        <f t="shared" si="249"/>
        <v>-1.1025989055390218E-3</v>
      </c>
      <c r="AF132" s="261">
        <f t="shared" si="249"/>
        <v>-1.0706759743779814E-3</v>
      </c>
      <c r="AG132" s="261">
        <f t="shared" si="249"/>
        <v>-1.0647092815315911E-3</v>
      </c>
      <c r="AH132" s="261">
        <f t="shared" si="249"/>
        <v>-1.0730100807206007E-3</v>
      </c>
      <c r="AI132" s="261">
        <f t="shared" si="249"/>
        <v>-1.0715815759742497E-3</v>
      </c>
      <c r="AJ132" s="261">
        <f t="shared" si="249"/>
        <v>-1.0583784309851068E-3</v>
      </c>
      <c r="AK132" s="261">
        <f t="shared" si="249"/>
        <v>-1.041266092865187E-3</v>
      </c>
      <c r="AL132" s="261">
        <f t="shared" si="249"/>
        <v>-1.0243710561015206E-3</v>
      </c>
      <c r="AM132" s="261">
        <f t="shared" si="249"/>
        <v>-1.0197265797238463E-3</v>
      </c>
      <c r="AN132" s="261">
        <f t="shared" si="249"/>
        <v>-1.0160484837504367E-3</v>
      </c>
      <c r="AO132" s="264">
        <f t="shared" si="249"/>
        <v>-1.0130553501413119E-3</v>
      </c>
      <c r="AP132" s="119"/>
      <c r="AQ132" s="265">
        <f>IFERROR(AQ131/AQ$11,"")</f>
        <v>-1.0647092815315911E-3</v>
      </c>
      <c r="AR132" s="264">
        <f ca="1">IFERROR(AR131/AR$11,"")</f>
        <v>-1.0849957526924028E-3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1.128222543977293E-3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7.554775449959087E-5</v>
      </c>
      <c r="AV132" s="45">
        <f ca="1">IF($AR132&lt;&gt;0,IFERROR(($AR132-$AC132),""),"")</f>
        <v>8.5130912935300592E-5</v>
      </c>
      <c r="AW132" s="5"/>
      <c r="AX132" s="265">
        <f>IFERROR(AX131/AX$11,"")</f>
        <v>-1.2246335742322244E-3</v>
      </c>
      <c r="AY132" s="264">
        <f>IFERROR(AY131/AY$11,"")</f>
        <v>-1.3586745663971092E-3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-13.443849999999999</v>
      </c>
      <c r="G133" s="250">
        <v>0</v>
      </c>
      <c r="H133" s="250">
        <v>-40.475000000000001</v>
      </c>
      <c r="I133" s="250">
        <v>0</v>
      </c>
      <c r="J133" s="250">
        <v>-10.07831</v>
      </c>
      <c r="K133" s="250">
        <v>-17</v>
      </c>
      <c r="L133" s="250">
        <v>0</v>
      </c>
      <c r="M133" s="250">
        <v>75.766000000000005</v>
      </c>
      <c r="N133" s="250">
        <v>0</v>
      </c>
      <c r="O133" s="250">
        <v>-105.331</v>
      </c>
      <c r="P133" s="250">
        <f ca="1">SUMIF($D$4:$O$4,"&lt;"&amp;MONTH(TODAY()),$D133:$O133)</f>
        <v>-53.918849999999999</v>
      </c>
      <c r="Q133" s="251">
        <f>+Q135+Q137+Q139+Q141+Q143+Q145</f>
        <v>-10</v>
      </c>
      <c r="R133" s="250">
        <v>-13.3</v>
      </c>
      <c r="S133" s="250">
        <v>-10</v>
      </c>
      <c r="T133" s="250">
        <v>-10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-43.3</v>
      </c>
      <c r="AD133" s="250">
        <v>-46.755904500000014</v>
      </c>
      <c r="AE133" s="250">
        <v>-46.755904500000014</v>
      </c>
      <c r="AF133" s="250">
        <v>-46.755904500000014</v>
      </c>
      <c r="AG133" s="250">
        <v>-46.755904500000014</v>
      </c>
      <c r="AH133" s="250">
        <v>-46.755904500000014</v>
      </c>
      <c r="AI133" s="250">
        <v>-46.755904500000014</v>
      </c>
      <c r="AJ133" s="250">
        <v>-46.755904500000014</v>
      </c>
      <c r="AK133" s="250">
        <v>-46.755904500000014</v>
      </c>
      <c r="AL133" s="250">
        <v>-46.755904500000014</v>
      </c>
      <c r="AM133" s="250">
        <v>-46.755904500000014</v>
      </c>
      <c r="AN133" s="250">
        <v>-46.755904500000014</v>
      </c>
      <c r="AO133" s="253">
        <v>-46.755904500000014</v>
      </c>
      <c r="AP133" s="5"/>
      <c r="AQ133" s="254">
        <v>-46.755904500000014</v>
      </c>
      <c r="AR133" s="253">
        <f ca="1">SUMIF($AD$4:$AO$4,"&lt;"&amp;MONTH(TODAY()),$AD133:$AO133)</f>
        <v>-233.77952250000007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-0.78612326920121933</v>
      </c>
      <c r="AV133" s="45">
        <f ca="1">IFERROR(($AC133/$AR133)-1,"")</f>
        <v>-0.81478275112825593</v>
      </c>
      <c r="AW133" s="5"/>
      <c r="AX133" s="254">
        <v>-504.93205999999998</v>
      </c>
      <c r="AY133" s="253">
        <v>-3154.7889500000006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-8.9857301177070133E-4</v>
      </c>
      <c r="G134" s="261">
        <f t="shared" si="251"/>
        <v>0</v>
      </c>
      <c r="H134" s="261">
        <f t="shared" si="251"/>
        <v>-4.6466621876325538E-3</v>
      </c>
      <c r="I134" s="261">
        <f t="shared" si="251"/>
        <v>0</v>
      </c>
      <c r="J134" s="261">
        <f t="shared" si="251"/>
        <v>-8.1869283959027143E-4</v>
      </c>
      <c r="K134" s="261">
        <f t="shared" si="251"/>
        <v>-1.0728388358838591E-3</v>
      </c>
      <c r="L134" s="261">
        <f t="shared" si="251"/>
        <v>0</v>
      </c>
      <c r="M134" s="261">
        <f t="shared" si="251"/>
        <v>5.383180666442838E-3</v>
      </c>
      <c r="N134" s="261">
        <f t="shared" si="251"/>
        <v>0</v>
      </c>
      <c r="O134" s="261">
        <f t="shared" si="251"/>
        <v>-1.2877587754382932E-2</v>
      </c>
      <c r="P134" s="261">
        <f t="shared" ca="1" si="251"/>
        <v>-7.492636696377887E-4</v>
      </c>
      <c r="Q134" s="262">
        <f t="shared" si="251"/>
        <v>-6.0550323519500558E-4</v>
      </c>
      <c r="R134" s="261">
        <f t="shared" si="251"/>
        <v>-9.3767781839258399E-4</v>
      </c>
      <c r="S134" s="261">
        <f t="shared" si="251"/>
        <v>-4.0868996124083314E-4</v>
      </c>
      <c r="T134" s="261">
        <f t="shared" si="251"/>
        <v>-5.8913154513548103E-4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-6.0020741136025593E-4</v>
      </c>
      <c r="AD134" s="261">
        <f t="shared" si="251"/>
        <v>-3.1889000177986004E-3</v>
      </c>
      <c r="AE134" s="261">
        <f t="shared" si="251"/>
        <v>-3.1510885912106315E-3</v>
      </c>
      <c r="AF134" s="261">
        <f t="shared" si="251"/>
        <v>-3.0598568806817872E-3</v>
      </c>
      <c r="AG134" s="261">
        <f t="shared" si="251"/>
        <v>-3.0428048251599951E-3</v>
      </c>
      <c r="AH134" s="261">
        <f t="shared" si="251"/>
        <v>-3.0665274621869488E-3</v>
      </c>
      <c r="AI134" s="261">
        <f t="shared" si="251"/>
        <v>-3.0624449758121625E-3</v>
      </c>
      <c r="AJ134" s="261">
        <f t="shared" si="251"/>
        <v>-3.0247120528658542E-3</v>
      </c>
      <c r="AK134" s="261">
        <f t="shared" si="251"/>
        <v>-2.9758071490538405E-3</v>
      </c>
      <c r="AL134" s="261">
        <f t="shared" si="251"/>
        <v>-2.9275232651078033E-3</v>
      </c>
      <c r="AM134" s="261">
        <f t="shared" si="251"/>
        <v>-2.9142499374704223E-3</v>
      </c>
      <c r="AN134" s="261">
        <f t="shared" si="251"/>
        <v>-2.9037384031300878E-3</v>
      </c>
      <c r="AO134" s="264">
        <f t="shared" si="251"/>
        <v>-2.8951844048263516E-3</v>
      </c>
      <c r="AP134" s="119"/>
      <c r="AQ134" s="265">
        <f>IFERROR(AQ133/AQ$11,"")</f>
        <v>-3.0428048251599951E-3</v>
      </c>
      <c r="AR134" s="264">
        <f ca="1">IFERROR(AR133/AR$11,"")</f>
        <v>-3.100781000820633E-3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5.8913154513548103E-4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-2.453673280024514E-3</v>
      </c>
      <c r="AV134" s="45">
        <f ca="1">IF($AR134&lt;&gt;0,IFERROR(($AR134-$AC134),""),"")</f>
        <v>-2.5005735894603771E-3</v>
      </c>
      <c r="AW134" s="5"/>
      <c r="AX134" s="265">
        <f>IFERROR(AX133/AX$11,"")</f>
        <v>-3.3611578834543531E-3</v>
      </c>
      <c r="AY134" s="264">
        <f>IFERROR(AY133/AY$11,"")</f>
        <v>-5.7648479400434953E-3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-12.58785</v>
      </c>
      <c r="G135" s="268">
        <v>0</v>
      </c>
      <c r="H135" s="268">
        <v>0</v>
      </c>
      <c r="I135" s="268">
        <v>0</v>
      </c>
      <c r="J135" s="268">
        <v>-10.07831</v>
      </c>
      <c r="K135" s="268">
        <v>0</v>
      </c>
      <c r="L135" s="268">
        <v>0</v>
      </c>
      <c r="M135" s="268">
        <v>0</v>
      </c>
      <c r="N135" s="268">
        <v>0</v>
      </c>
      <c r="O135" s="268">
        <v>0</v>
      </c>
      <c r="P135" s="268">
        <f ca="1">SUMIF($D$4:$O$4,"&lt;"&amp;MONTH(TODAY()),$D135:$O135)</f>
        <v>-12.58785</v>
      </c>
      <c r="Q135" s="269">
        <v>0</v>
      </c>
      <c r="R135" s="268">
        <v>0</v>
      </c>
      <c r="S135" s="268">
        <v>0</v>
      </c>
      <c r="T135" s="268">
        <v>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-24.59431</v>
      </c>
      <c r="AY135" s="274">
        <v>-1969.1909999999998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-8.4135885823018121E-4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-8.1869283959027143E-4</v>
      </c>
      <c r="K136" s="276">
        <f t="shared" si="253"/>
        <v>0</v>
      </c>
      <c r="L136" s="276">
        <f t="shared" si="253"/>
        <v>0</v>
      </c>
      <c r="M136" s="276">
        <f t="shared" si="253"/>
        <v>0</v>
      </c>
      <c r="N136" s="276">
        <f t="shared" si="253"/>
        <v>0</v>
      </c>
      <c r="O136" s="276">
        <f t="shared" si="253"/>
        <v>0</v>
      </c>
      <c r="P136" s="276">
        <f t="shared" ca="1" si="253"/>
        <v>-1.7492247486454251E-4</v>
      </c>
      <c r="Q136" s="277">
        <f t="shared" si="253"/>
        <v>0</v>
      </c>
      <c r="R136" s="276">
        <f t="shared" si="253"/>
        <v>0</v>
      </c>
      <c r="S136" s="276">
        <f t="shared" si="253"/>
        <v>0</v>
      </c>
      <c r="T136" s="276">
        <f t="shared" si="253"/>
        <v>0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-1.6371580553752168E-4</v>
      </c>
      <c r="AY136" s="282">
        <f>IFERROR(AY135/AY$11,"")</f>
        <v>-3.5983664390298402E-3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-0.85599999999999998</v>
      </c>
      <c r="G137" s="268">
        <v>0</v>
      </c>
      <c r="H137" s="268">
        <v>-40.475000000000001</v>
      </c>
      <c r="I137" s="268">
        <v>0</v>
      </c>
      <c r="J137" s="268">
        <v>0</v>
      </c>
      <c r="K137" s="268">
        <v>-17</v>
      </c>
      <c r="L137" s="268">
        <v>0</v>
      </c>
      <c r="M137" s="268">
        <v>75.766000000000005</v>
      </c>
      <c r="N137" s="268">
        <v>0</v>
      </c>
      <c r="O137" s="268">
        <v>0</v>
      </c>
      <c r="P137" s="268">
        <f ca="1">SUMIF($D$4:$O$4,"&lt;"&amp;MONTH(TODAY()),$D137:$O137)</f>
        <v>-41.331000000000003</v>
      </c>
      <c r="Q137" s="269">
        <v>0</v>
      </c>
      <c r="R137" s="268">
        <v>-23.3</v>
      </c>
      <c r="S137" s="268">
        <v>-10</v>
      </c>
      <c r="T137" s="268">
        <v>-10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-43.3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-132.78791000000001</v>
      </c>
      <c r="AY137" s="274">
        <v>-330.27374000000003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-5.7214153540520038E-5</v>
      </c>
      <c r="G138" s="276">
        <f t="shared" si="255"/>
        <v>0</v>
      </c>
      <c r="H138" s="276">
        <f t="shared" si="255"/>
        <v>-4.6466621876325538E-3</v>
      </c>
      <c r="I138" s="276">
        <f t="shared" si="255"/>
        <v>0</v>
      </c>
      <c r="J138" s="276">
        <f t="shared" si="255"/>
        <v>0</v>
      </c>
      <c r="K138" s="276">
        <f t="shared" si="255"/>
        <v>-1.0728388358838591E-3</v>
      </c>
      <c r="L138" s="276">
        <f t="shared" si="255"/>
        <v>0</v>
      </c>
      <c r="M138" s="276">
        <f t="shared" si="255"/>
        <v>5.383180666442838E-3</v>
      </c>
      <c r="N138" s="276">
        <f t="shared" si="255"/>
        <v>0</v>
      </c>
      <c r="O138" s="276">
        <f t="shared" si="255"/>
        <v>0</v>
      </c>
      <c r="P138" s="276">
        <f t="shared" ca="1" si="255"/>
        <v>-5.7434119477324617E-4</v>
      </c>
      <c r="Q138" s="277">
        <f t="shared" si="255"/>
        <v>0</v>
      </c>
      <c r="R138" s="276">
        <f t="shared" si="255"/>
        <v>-1.6426987344772335E-3</v>
      </c>
      <c r="S138" s="276">
        <f t="shared" si="255"/>
        <v>-4.0868996124083314E-4</v>
      </c>
      <c r="T138" s="276">
        <f t="shared" si="255"/>
        <v>-5.8913154513548103E-4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-6.0020741136025593E-4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-8.8392313715220854E-4</v>
      </c>
      <c r="AY138" s="282">
        <f>IFERROR(AY137/AY$11,"")</f>
        <v>-6.0351989304687436E-4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0</v>
      </c>
      <c r="N139" s="268">
        <v>0</v>
      </c>
      <c r="O139" s="268">
        <v>-105.331</v>
      </c>
      <c r="P139" s="268">
        <f ca="1">SUMIF($D$4:$O$4,"&lt;"&amp;MONTH(TODAY()),$D139:$O139)</f>
        <v>0</v>
      </c>
      <c r="Q139" s="269">
        <v>-10</v>
      </c>
      <c r="R139" s="268">
        <v>10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-343</v>
      </c>
      <c r="AY139" s="274">
        <v>-850.77436999999998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0</v>
      </c>
      <c r="N140" s="276">
        <f t="shared" si="257"/>
        <v>0</v>
      </c>
      <c r="O140" s="276">
        <f t="shared" si="257"/>
        <v>-1.2877587754382932E-2</v>
      </c>
      <c r="P140" s="276">
        <f t="shared" ca="1" si="257"/>
        <v>0</v>
      </c>
      <c r="Q140" s="277">
        <f t="shared" si="257"/>
        <v>-6.0550323519500558E-4</v>
      </c>
      <c r="R140" s="276">
        <f t="shared" si="257"/>
        <v>7.0502091608464965E-4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-2.2832322313319602E-3</v>
      </c>
      <c r="AY140" s="282">
        <f>IFERROR(AY139/AY$11,"")</f>
        <v>-1.5546475380980086E-3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-4.5498400000000006</v>
      </c>
      <c r="AY141" s="274">
        <v>-4.5498400000000006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-3.0286709432662993E-5</v>
      </c>
      <c r="AY142" s="282">
        <f>IFERROR(AY141/AY$11,"")</f>
        <v>-8.3140698687712524E-6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0</v>
      </c>
      <c r="AY145" s="274">
        <v>0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0</v>
      </c>
      <c r="AY146" s="282">
        <f>IFERROR(AY145/AY$11,"")</f>
        <v>0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-31.798349999999999</v>
      </c>
      <c r="I147" s="250">
        <f t="shared" si="265"/>
        <v>0</v>
      </c>
      <c r="J147" s="250">
        <f t="shared" si="265"/>
        <v>-31.94303</v>
      </c>
      <c r="K147" s="250">
        <f t="shared" si="265"/>
        <v>0</v>
      </c>
      <c r="L147" s="250">
        <f t="shared" si="265"/>
        <v>-115.90249</v>
      </c>
      <c r="M147" s="250">
        <f t="shared" si="265"/>
        <v>-49.794890000000002</v>
      </c>
      <c r="N147" s="250">
        <f t="shared" si="265"/>
        <v>-50.452169999999995</v>
      </c>
      <c r="O147" s="250">
        <f t="shared" si="265"/>
        <v>-277.4554</v>
      </c>
      <c r="P147" s="250">
        <f t="shared" ca="1" si="265"/>
        <v>-31.798349999999999</v>
      </c>
      <c r="Q147" s="251">
        <f t="shared" si="265"/>
        <v>-49.794890000000002</v>
      </c>
      <c r="R147" s="250">
        <f t="shared" si="265"/>
        <v>-49.794890000000002</v>
      </c>
      <c r="S147" s="250">
        <f t="shared" si="265"/>
        <v>-49.794890000000002</v>
      </c>
      <c r="T147" s="250">
        <f t="shared" si="265"/>
        <v>-49.794890000000002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-199.17956000000001</v>
      </c>
      <c r="AD147" s="250">
        <v>-164.6189775</v>
      </c>
      <c r="AE147" s="250">
        <v>-164.6189775</v>
      </c>
      <c r="AF147" s="250">
        <v>-164.6189775</v>
      </c>
      <c r="AG147" s="250">
        <v>-164.6189775</v>
      </c>
      <c r="AH147" s="250">
        <v>-164.6189775</v>
      </c>
      <c r="AI147" s="250">
        <v>-164.6189775</v>
      </c>
      <c r="AJ147" s="250">
        <v>-164.6189775</v>
      </c>
      <c r="AK147" s="250">
        <v>-164.6189775</v>
      </c>
      <c r="AL147" s="250">
        <v>-164.6189775</v>
      </c>
      <c r="AM147" s="250">
        <v>-164.6189775</v>
      </c>
      <c r="AN147" s="250">
        <v>-164.6189775</v>
      </c>
      <c r="AO147" s="253">
        <v>-164.6189775</v>
      </c>
      <c r="AP147" s="5"/>
      <c r="AQ147" s="254">
        <v>-164.6189775</v>
      </c>
      <c r="AR147" s="253">
        <f ca="1">SUMIF($AD$4:$AO$4,"&lt;"&amp;MONTH(TODAY()),$AD147:$AO147)</f>
        <v>-823.09488750000003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-0.69751427960363799</v>
      </c>
      <c r="AV147" s="45">
        <f ca="1">IFERROR(($AC147/$AR147)-1,"")</f>
        <v>-0.75801142368291041</v>
      </c>
      <c r="AW147" s="5"/>
      <c r="AX147" s="254">
        <f>+AX149+AX151+AX153</f>
        <v>-215.61555000000001</v>
      </c>
      <c r="AY147" s="253">
        <f>+AY149+AY151+AY153</f>
        <v>-908.41942000000006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0</v>
      </c>
      <c r="E148" s="260">
        <f t="shared" si="267"/>
        <v>0</v>
      </c>
      <c r="F148" s="260">
        <f t="shared" si="267"/>
        <v>0</v>
      </c>
      <c r="G148" s="261">
        <f t="shared" si="267"/>
        <v>0</v>
      </c>
      <c r="H148" s="261">
        <f t="shared" si="267"/>
        <v>-3.6505544304905649E-3</v>
      </c>
      <c r="I148" s="261">
        <f t="shared" si="267"/>
        <v>0</v>
      </c>
      <c r="J148" s="261">
        <f t="shared" si="267"/>
        <v>-2.5948328574748373E-3</v>
      </c>
      <c r="K148" s="261">
        <f t="shared" si="267"/>
        <v>0</v>
      </c>
      <c r="L148" s="261">
        <f t="shared" si="267"/>
        <v>-1.799186832524079E-2</v>
      </c>
      <c r="M148" s="261">
        <f t="shared" si="267"/>
        <v>-3.5379311186501572E-3</v>
      </c>
      <c r="N148" s="261">
        <f t="shared" si="267"/>
        <v>-3.3934154988028336E-3</v>
      </c>
      <c r="O148" s="261">
        <f t="shared" si="267"/>
        <v>-3.3921222255816598E-2</v>
      </c>
      <c r="P148" s="261">
        <f t="shared" ca="1" si="267"/>
        <v>-4.4187419445011858E-4</v>
      </c>
      <c r="Q148" s="262">
        <f t="shared" si="267"/>
        <v>-3.0150966991179433E-3</v>
      </c>
      <c r="R148" s="261">
        <f t="shared" si="267"/>
        <v>-3.510643896413436E-3</v>
      </c>
      <c r="S148" s="261">
        <f t="shared" si="267"/>
        <v>-2.0350671664091553E-3</v>
      </c>
      <c r="T148" s="261">
        <f t="shared" si="267"/>
        <v>-2.9335740485551313E-3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-2.760947993151843E-3</v>
      </c>
      <c r="AD148" s="261">
        <f t="shared" si="267"/>
        <v>-1.122753299061378E-2</v>
      </c>
      <c r="AE148" s="261">
        <f t="shared" si="267"/>
        <v>-1.109440588187123E-2</v>
      </c>
      <c r="AF148" s="261">
        <f t="shared" si="267"/>
        <v>-1.0773195736041748E-2</v>
      </c>
      <c r="AG148" s="261">
        <f t="shared" si="267"/>
        <v>-1.0713158571232527E-2</v>
      </c>
      <c r="AH148" s="261">
        <f t="shared" si="267"/>
        <v>-1.0796681631961269E-2</v>
      </c>
      <c r="AI148" s="261">
        <f t="shared" si="267"/>
        <v>-1.0782307945047032E-2</v>
      </c>
      <c r="AJ148" s="261">
        <f t="shared" si="267"/>
        <v>-1.0649457233250673E-2</v>
      </c>
      <c r="AK148" s="261">
        <f t="shared" si="267"/>
        <v>-1.0477272022711766E-2</v>
      </c>
      <c r="AL148" s="261">
        <f t="shared" si="267"/>
        <v>-1.0307273309395777E-2</v>
      </c>
      <c r="AM148" s="261">
        <f t="shared" si="267"/>
        <v>-1.0260540353482409E-2</v>
      </c>
      <c r="AN148" s="261">
        <f t="shared" si="267"/>
        <v>-1.0223531166010439E-2</v>
      </c>
      <c r="AO148" s="264">
        <f t="shared" si="267"/>
        <v>-1.0193414104446635E-2</v>
      </c>
      <c r="AP148" s="56"/>
      <c r="AQ148" s="265">
        <f>IFERROR(AQ147/AQ$11,"")</f>
        <v>-1.0713158571232527E-2</v>
      </c>
      <c r="AR148" s="264">
        <f ca="1">IFERROR(AR147/AR$11,"")</f>
        <v>-1.0917282068760302E-2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2.9335740485551313E-3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-7.7795845226773953E-3</v>
      </c>
      <c r="AV148" s="45">
        <f ca="1">IF($AR148&lt;&gt;0,IFERROR(($AR148-$AC148),""),"")</f>
        <v>-8.1563340756084582E-3</v>
      </c>
      <c r="AW148" s="5"/>
      <c r="AX148" s="265">
        <f>IFERROR(AX147/AX$11,"")</f>
        <v>-1.4352780563742502E-3</v>
      </c>
      <c r="AY148" s="264">
        <f>IFERROR(AY147/AY$11,"")</f>
        <v>-1.6599842034068575E-3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-31.798349999999999</v>
      </c>
      <c r="I149" s="268">
        <v>0</v>
      </c>
      <c r="J149" s="268">
        <v>-31.94303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-31.798349999999999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-164.6189775</v>
      </c>
      <c r="AE149" s="268">
        <v>-164.6189775</v>
      </c>
      <c r="AF149" s="268">
        <v>-164.6189775</v>
      </c>
      <c r="AG149" s="268">
        <v>-164.6189775</v>
      </c>
      <c r="AH149" s="268">
        <v>-164.6189775</v>
      </c>
      <c r="AI149" s="268">
        <v>-164.6189775</v>
      </c>
      <c r="AJ149" s="268">
        <v>-164.6189775</v>
      </c>
      <c r="AK149" s="268">
        <v>-164.6189775</v>
      </c>
      <c r="AL149" s="268">
        <v>-164.6189775</v>
      </c>
      <c r="AM149" s="268">
        <v>-164.6189775</v>
      </c>
      <c r="AN149" s="268">
        <v>-164.6189775</v>
      </c>
      <c r="AO149" s="271">
        <v>-164.6189775</v>
      </c>
      <c r="AP149" s="5"/>
      <c r="AQ149" s="272">
        <v>-164.6189775</v>
      </c>
      <c r="AR149" s="271">
        <f ca="1">SUMIF($AD$4:$AO$4,"&lt;"&amp;MONTH(TODAY()),$AD149:$AO149)</f>
        <v>-823.09488750000003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-3.6505544304905649E-3</v>
      </c>
      <c r="I150" s="276">
        <f t="shared" si="269"/>
        <v>0</v>
      </c>
      <c r="J150" s="276">
        <f t="shared" si="269"/>
        <v>-2.5948328574748373E-3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-4.4187419445011858E-4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-1.122753299061378E-2</v>
      </c>
      <c r="AE150" s="276">
        <f t="shared" si="269"/>
        <v>-1.109440588187123E-2</v>
      </c>
      <c r="AF150" s="276">
        <f t="shared" si="269"/>
        <v>-1.0773195736041748E-2</v>
      </c>
      <c r="AG150" s="276">
        <f t="shared" si="269"/>
        <v>-1.0713158571232527E-2</v>
      </c>
      <c r="AH150" s="276">
        <f t="shared" si="269"/>
        <v>-1.0796681631961269E-2</v>
      </c>
      <c r="AI150" s="276">
        <f t="shared" si="269"/>
        <v>-1.0782307945047032E-2</v>
      </c>
      <c r="AJ150" s="276">
        <f t="shared" si="269"/>
        <v>-1.0649457233250673E-2</v>
      </c>
      <c r="AK150" s="276">
        <f t="shared" si="269"/>
        <v>-1.0477272022711766E-2</v>
      </c>
      <c r="AL150" s="276">
        <f t="shared" si="269"/>
        <v>-1.0307273309395777E-2</v>
      </c>
      <c r="AM150" s="276">
        <f t="shared" si="269"/>
        <v>-1.0260540353482409E-2</v>
      </c>
      <c r="AN150" s="276">
        <f t="shared" si="269"/>
        <v>-1.0223531166010439E-2</v>
      </c>
      <c r="AO150" s="279">
        <f t="shared" si="269"/>
        <v>-1.0193414104446635E-2</v>
      </c>
      <c r="AP150" s="5"/>
      <c r="AQ150" s="280">
        <f>IFERROR(AQ149/AQ$11,"")</f>
        <v>-1.0713158571232527E-2</v>
      </c>
      <c r="AR150" s="279">
        <f ca="1">IFERROR(AR149/AR$11,"")</f>
        <v>-1.0917282068760302E-2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0</v>
      </c>
      <c r="K151" s="268">
        <v>0</v>
      </c>
      <c r="L151" s="268">
        <v>-66.107600000000005</v>
      </c>
      <c r="M151" s="268">
        <v>0</v>
      </c>
      <c r="N151" s="268">
        <v>0</v>
      </c>
      <c r="O151" s="268">
        <v>-227.66051000000002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0</v>
      </c>
      <c r="AY151" s="274">
        <v>-38.639000000000003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0</v>
      </c>
      <c r="E152" s="276">
        <f t="shared" si="271"/>
        <v>0</v>
      </c>
      <c r="F152" s="276">
        <f t="shared" si="271"/>
        <v>0</v>
      </c>
      <c r="G152" s="276">
        <f t="shared" si="271"/>
        <v>0</v>
      </c>
      <c r="H152" s="276">
        <f t="shared" si="271"/>
        <v>0</v>
      </c>
      <c r="I152" s="276">
        <f t="shared" si="271"/>
        <v>0</v>
      </c>
      <c r="J152" s="276">
        <f t="shared" si="271"/>
        <v>0</v>
      </c>
      <c r="K152" s="276">
        <f t="shared" si="271"/>
        <v>0</v>
      </c>
      <c r="L152" s="276">
        <f t="shared" si="271"/>
        <v>-1.0262068006456878E-2</v>
      </c>
      <c r="M152" s="276">
        <f t="shared" si="271"/>
        <v>0</v>
      </c>
      <c r="N152" s="276">
        <f t="shared" si="271"/>
        <v>0</v>
      </c>
      <c r="O152" s="276">
        <f t="shared" si="271"/>
        <v>-2.7833384243314628E-2</v>
      </c>
      <c r="P152" s="276">
        <f t="shared" ca="1" si="271"/>
        <v>0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0</v>
      </c>
      <c r="AY152" s="282">
        <f>IFERROR(AY151/AY$11,"")</f>
        <v>-7.060629509157518E-5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-49.794890000000002</v>
      </c>
      <c r="M153" s="268">
        <v>-49.794890000000002</v>
      </c>
      <c r="N153" s="268">
        <v>-50.452169999999995</v>
      </c>
      <c r="O153" s="268">
        <v>-49.794890000000002</v>
      </c>
      <c r="P153" s="268">
        <f ca="1">SUMIF($D$4:$O$4,"&lt;"&amp;MONTH(TODAY()),$D153:$O153)</f>
        <v>0</v>
      </c>
      <c r="Q153" s="269">
        <v>-49.794890000000002</v>
      </c>
      <c r="R153" s="268">
        <v>-49.794890000000002</v>
      </c>
      <c r="S153" s="268">
        <v>-49.794890000000002</v>
      </c>
      <c r="T153" s="268">
        <v>-49.794890000000002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-199.17956000000001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-215.61555000000001</v>
      </c>
      <c r="AY153" s="274">
        <v>-869.78042000000005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-7.7298003187839144E-3</v>
      </c>
      <c r="M154" s="276">
        <f t="shared" si="273"/>
        <v>-3.5379311186501572E-3</v>
      </c>
      <c r="N154" s="276">
        <f t="shared" si="273"/>
        <v>-3.3934154988028336E-3</v>
      </c>
      <c r="O154" s="276">
        <f t="shared" si="273"/>
        <v>-6.0878380125019707E-3</v>
      </c>
      <c r="P154" s="276">
        <f t="shared" ca="1" si="273"/>
        <v>0</v>
      </c>
      <c r="Q154" s="277">
        <f t="shared" si="273"/>
        <v>-3.0150966991179433E-3</v>
      </c>
      <c r="R154" s="276">
        <f t="shared" si="273"/>
        <v>-3.510643896413436E-3</v>
      </c>
      <c r="S154" s="276">
        <f t="shared" si="273"/>
        <v>-2.0350671664091553E-3</v>
      </c>
      <c r="T154" s="276">
        <f t="shared" si="273"/>
        <v>-2.9335740485551313E-3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-2.760947993151843E-3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-1.4352780563742502E-3</v>
      </c>
      <c r="AY154" s="282">
        <f>IFERROR(AY153/AY$11,"")</f>
        <v>-1.5893779083152823E-3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-2.8189700000000002</v>
      </c>
      <c r="M157" s="250">
        <v>-2.8189700000000002</v>
      </c>
      <c r="N157" s="250">
        <v>-2.8189700000000002</v>
      </c>
      <c r="O157" s="250">
        <v>-2.8189700000000002</v>
      </c>
      <c r="P157" s="250">
        <f ca="1">SUMIF($D$4:$O$4,"&lt;"&amp;MONTH(TODAY()),$D157:$O157)</f>
        <v>0</v>
      </c>
      <c r="Q157" s="251">
        <v>0</v>
      </c>
      <c r="R157" s="250">
        <v>-2.93737</v>
      </c>
      <c r="S157" s="250">
        <v>0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-2.93737</v>
      </c>
      <c r="AD157" s="250">
        <v>-3.5823058333333333</v>
      </c>
      <c r="AE157" s="250">
        <v>-3.5823058333333333</v>
      </c>
      <c r="AF157" s="250">
        <v>-3.5823058333333333</v>
      </c>
      <c r="AG157" s="250">
        <v>-3.5823058333333333</v>
      </c>
      <c r="AH157" s="250">
        <v>-3.5823058333333333</v>
      </c>
      <c r="AI157" s="250">
        <v>-3.5823058333333333</v>
      </c>
      <c r="AJ157" s="250">
        <v>-3.5823058333333333</v>
      </c>
      <c r="AK157" s="250">
        <v>-3.5823058333333333</v>
      </c>
      <c r="AL157" s="250">
        <v>-3.5823058333333333</v>
      </c>
      <c r="AM157" s="250">
        <v>-3.5823058333333333</v>
      </c>
      <c r="AN157" s="250">
        <v>-3.5823058333333333</v>
      </c>
      <c r="AO157" s="253">
        <v>-3.5823058333333333</v>
      </c>
      <c r="AP157" s="5"/>
      <c r="AQ157" s="254">
        <v>-3.5823058333333333</v>
      </c>
      <c r="AR157" s="253">
        <f ca="1">SUMIF($AD$4:$AO$4,"&lt;"&amp;MONTH(TODAY()),$AD157:$AO157)</f>
        <v>-17.911529166666668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-0.83600674332895919</v>
      </c>
      <c r="AW157" s="5"/>
      <c r="AX157" s="254">
        <v>-351.56157000000002</v>
      </c>
      <c r="AY157" s="253">
        <v>-2423.54925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0</v>
      </c>
      <c r="E158" s="260">
        <f t="shared" si="277"/>
        <v>0</v>
      </c>
      <c r="F158" s="260">
        <f t="shared" si="277"/>
        <v>0</v>
      </c>
      <c r="G158" s="261">
        <f t="shared" si="277"/>
        <v>0</v>
      </c>
      <c r="H158" s="261">
        <f t="shared" si="277"/>
        <v>0</v>
      </c>
      <c r="I158" s="261">
        <f t="shared" si="277"/>
        <v>0</v>
      </c>
      <c r="J158" s="261">
        <f t="shared" si="277"/>
        <v>0</v>
      </c>
      <c r="K158" s="261">
        <f t="shared" si="277"/>
        <v>0</v>
      </c>
      <c r="L158" s="261">
        <f t="shared" si="277"/>
        <v>-4.3759661291835951E-4</v>
      </c>
      <c r="M158" s="261">
        <f t="shared" si="277"/>
        <v>-2.0028805537156992E-4</v>
      </c>
      <c r="N158" s="261">
        <f t="shared" si="277"/>
        <v>-1.8960406437741378E-4</v>
      </c>
      <c r="O158" s="261">
        <f t="shared" si="277"/>
        <v>-3.4464244668685242E-4</v>
      </c>
      <c r="P158" s="261">
        <f t="shared" ca="1" si="277"/>
        <v>0</v>
      </c>
      <c r="Q158" s="262">
        <f t="shared" si="277"/>
        <v>0</v>
      </c>
      <c r="R158" s="261">
        <f t="shared" si="277"/>
        <v>-2.0709072882795672E-4</v>
      </c>
      <c r="S158" s="261">
        <f t="shared" si="277"/>
        <v>0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-4.0716656903170329E-5</v>
      </c>
      <c r="AD158" s="261">
        <f t="shared" si="277"/>
        <v>-2.4432454591220013E-4</v>
      </c>
      <c r="AE158" s="261">
        <f t="shared" si="277"/>
        <v>-2.4142754080704306E-4</v>
      </c>
      <c r="AF158" s="261">
        <f t="shared" si="277"/>
        <v>-2.3443762386912009E-4</v>
      </c>
      <c r="AG158" s="261">
        <f t="shared" si="277"/>
        <v>-2.3313114335891973E-4</v>
      </c>
      <c r="AH158" s="261">
        <f t="shared" si="277"/>
        <v>-2.3494870505326587E-4</v>
      </c>
      <c r="AI158" s="261">
        <f t="shared" si="277"/>
        <v>-2.3463591643520159E-4</v>
      </c>
      <c r="AJ158" s="261">
        <f t="shared" si="277"/>
        <v>-2.317449260581621E-4</v>
      </c>
      <c r="AK158" s="261">
        <f t="shared" si="277"/>
        <v>-2.2799796994475008E-4</v>
      </c>
      <c r="AL158" s="261">
        <f t="shared" si="277"/>
        <v>-2.2429859462594137E-4</v>
      </c>
      <c r="AM158" s="261">
        <f t="shared" si="277"/>
        <v>-2.2328162961303833E-4</v>
      </c>
      <c r="AN158" s="261">
        <f t="shared" si="277"/>
        <v>-2.2247626543096666E-4</v>
      </c>
      <c r="AO158" s="264">
        <f t="shared" si="277"/>
        <v>-2.2182088215158218E-4</v>
      </c>
      <c r="AP158" s="56"/>
      <c r="AQ158" s="265">
        <f>IFERROR(AQ157/AQ$11,"")</f>
        <v>-2.3313114335891973E-4</v>
      </c>
      <c r="AR158" s="264">
        <f ca="1">IFERROR(AR157/AR$11,"")</f>
        <v>-2.3757311479513614E-4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0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-2.3313114335891973E-4</v>
      </c>
      <c r="AV158" s="45">
        <f ca="1">IF($AR158&lt;&gt;0,IFERROR(($AR158-$AC158),""),"")</f>
        <v>-1.968564578919658E-4</v>
      </c>
      <c r="AW158" s="5"/>
      <c r="AX158" s="265">
        <f>IFERROR(AX157/AX$11,"")</f>
        <v>-2.3402236382555892E-3</v>
      </c>
      <c r="AY158" s="264">
        <f>IFERROR(AY157/AY$11,"")</f>
        <v>-4.4286299726821526E-3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-50.434010000000001</v>
      </c>
      <c r="E159" s="250">
        <v>-16.326830000000001</v>
      </c>
      <c r="F159" s="250">
        <v>-14.226000000000001</v>
      </c>
      <c r="G159" s="250">
        <v>-35.466000000000001</v>
      </c>
      <c r="H159" s="250">
        <v>-31.846779999999999</v>
      </c>
      <c r="I159" s="250">
        <v>-0.36</v>
      </c>
      <c r="J159" s="250">
        <v>-25.1325</v>
      </c>
      <c r="K159" s="250">
        <v>-11.877049999999999</v>
      </c>
      <c r="L159" s="250">
        <v>-2.5245000000000002</v>
      </c>
      <c r="M159" s="250">
        <v>0</v>
      </c>
      <c r="N159" s="250">
        <v>-4.4039000000000001</v>
      </c>
      <c r="O159" s="250">
        <v>0</v>
      </c>
      <c r="P159" s="250">
        <f ca="1">SUMIF($D$4:$O$4,"&lt;"&amp;MONTH(TODAY()),$D159:$O159)</f>
        <v>-148.29962</v>
      </c>
      <c r="Q159" s="251">
        <v>-31.697470000000003</v>
      </c>
      <c r="R159" s="250">
        <v>-22.272819999999999</v>
      </c>
      <c r="S159" s="250">
        <v>-1.0329000000000002</v>
      </c>
      <c r="T159" s="250">
        <v>0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-55.003190000000004</v>
      </c>
      <c r="AD159" s="250">
        <v>-6.5303193333333338</v>
      </c>
      <c r="AE159" s="250">
        <v>-6.5303193333333338</v>
      </c>
      <c r="AF159" s="250">
        <v>-6.5303193333333338</v>
      </c>
      <c r="AG159" s="250">
        <v>-6.5303193333333338</v>
      </c>
      <c r="AH159" s="250">
        <v>-6.5303193333333338</v>
      </c>
      <c r="AI159" s="250">
        <v>-6.5303193333333338</v>
      </c>
      <c r="AJ159" s="250">
        <v>-6.5303193333333338</v>
      </c>
      <c r="AK159" s="250">
        <v>-6.5303193333333338</v>
      </c>
      <c r="AL159" s="250">
        <v>-6.5303193333333338</v>
      </c>
      <c r="AM159" s="250">
        <v>-6.5303193333333338</v>
      </c>
      <c r="AN159" s="250">
        <v>-6.5303193333333338</v>
      </c>
      <c r="AO159" s="253">
        <v>-6.5303193333333338</v>
      </c>
      <c r="AP159" s="5"/>
      <c r="AQ159" s="254">
        <v>-6.5303193333333338</v>
      </c>
      <c r="AR159" s="253">
        <f ca="1">SUMIF($AD$4:$AO$4,"&lt;"&amp;MONTH(TODAY()),$AD159:$AO159)</f>
        <v>-32.65159666666667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-1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-1</v>
      </c>
      <c r="AV159" s="45">
        <f ca="1">IFERROR(($AC159/$AR159)-1,"")</f>
        <v>0.68454824924845425</v>
      </c>
      <c r="AW159" s="5"/>
      <c r="AX159" s="254">
        <v>-359.51128</v>
      </c>
      <c r="AY159" s="253">
        <v>-1054.9653799999999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-2.8932027270724366E-3</v>
      </c>
      <c r="E160" s="260">
        <f t="shared" si="279"/>
        <v>-9.2477333468737844E-4</v>
      </c>
      <c r="F160" s="260">
        <f t="shared" si="279"/>
        <v>-9.5085110778906322E-4</v>
      </c>
      <c r="G160" s="261">
        <f t="shared" si="279"/>
        <v>-2.6860622730221621E-3</v>
      </c>
      <c r="H160" s="261">
        <f t="shared" si="279"/>
        <v>-3.6561143526584968E-3</v>
      </c>
      <c r="I160" s="261">
        <f t="shared" si="279"/>
        <v>-5.1226252903646308E-5</v>
      </c>
      <c r="J160" s="261">
        <f t="shared" si="279"/>
        <v>-2.0415920715876469E-3</v>
      </c>
      <c r="K160" s="261">
        <f t="shared" si="279"/>
        <v>-7.4953885269025803E-4</v>
      </c>
      <c r="L160" s="261">
        <f t="shared" si="279"/>
        <v>-3.9188520960223012E-4</v>
      </c>
      <c r="M160" s="261">
        <f t="shared" si="279"/>
        <v>0</v>
      </c>
      <c r="N160" s="261">
        <f t="shared" si="279"/>
        <v>-2.9620653611485491E-4</v>
      </c>
      <c r="O160" s="261">
        <f t="shared" si="279"/>
        <v>0</v>
      </c>
      <c r="P160" s="261">
        <f t="shared" ca="1" si="279"/>
        <v>-2.0607916802211027E-3</v>
      </c>
      <c r="Q160" s="262">
        <f t="shared" si="279"/>
        <v>-1.9192920632496635E-3</v>
      </c>
      <c r="R160" s="261">
        <f t="shared" si="279"/>
        <v>-1.5702803960188506E-3</v>
      </c>
      <c r="S160" s="261">
        <f t="shared" si="279"/>
        <v>-4.2213586096565666E-5</v>
      </c>
      <c r="T160" s="261">
        <f t="shared" si="279"/>
        <v>0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-7.6243238536850627E-4</v>
      </c>
      <c r="AD160" s="261">
        <f t="shared" si="279"/>
        <v>-4.4538835599463607E-4</v>
      </c>
      <c r="AE160" s="261">
        <f t="shared" si="279"/>
        <v>-4.4010729699879683E-4</v>
      </c>
      <c r="AF160" s="261">
        <f t="shared" si="279"/>
        <v>-4.2736511588925194E-4</v>
      </c>
      <c r="AG160" s="261">
        <f t="shared" si="279"/>
        <v>-4.2498348368605007E-4</v>
      </c>
      <c r="AH160" s="261">
        <f t="shared" si="279"/>
        <v>-4.2829678490161662E-4</v>
      </c>
      <c r="AI160" s="261">
        <f t="shared" si="279"/>
        <v>-4.2772659082695519E-4</v>
      </c>
      <c r="AJ160" s="261">
        <f t="shared" si="279"/>
        <v>-4.2245649630403876E-4</v>
      </c>
      <c r="AK160" s="261">
        <f t="shared" si="279"/>
        <v>-4.1562602981486195E-4</v>
      </c>
      <c r="AL160" s="261">
        <f t="shared" si="279"/>
        <v>-4.0888230013637339E-4</v>
      </c>
      <c r="AM160" s="261">
        <f t="shared" si="279"/>
        <v>-4.070284365652375E-4</v>
      </c>
      <c r="AN160" s="261">
        <f t="shared" si="279"/>
        <v>-4.0556030806553788E-4</v>
      </c>
      <c r="AO160" s="264">
        <f t="shared" si="279"/>
        <v>-4.0436558536478915E-4</v>
      </c>
      <c r="AP160" s="56"/>
      <c r="AQ160" s="265">
        <f>IFERROR(AQ159/AQ$11,"")</f>
        <v>-4.2498348368605007E-4</v>
      </c>
      <c r="AR160" s="264">
        <f ca="1">IFERROR(AR159/AR$11,"")</f>
        <v>-4.3308091961073405E-4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-2.6860622730221621E-3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-4.2498348368605007E-4</v>
      </c>
      <c r="AV160" s="45">
        <f ca="1">IF($AR160&lt;&gt;0,IFERROR(($AR160-$AC160),""),"")</f>
        <v>3.2935146575777222E-4</v>
      </c>
      <c r="AW160" s="5"/>
      <c r="AX160" s="265">
        <f>IFERROR(AX159/AX$11,"")</f>
        <v>-2.393142105024516E-3</v>
      </c>
      <c r="AY160" s="264">
        <f>IFERROR(AY159/AY$11,"")</f>
        <v>-1.9277723784693116E-3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-11.92</v>
      </c>
      <c r="E161" s="250">
        <v>-72.632960000000011</v>
      </c>
      <c r="F161" s="250">
        <v>-3.4854799999999999</v>
      </c>
      <c r="G161" s="250">
        <v>-9.7978400000000008</v>
      </c>
      <c r="H161" s="250">
        <v>-14.77861</v>
      </c>
      <c r="I161" s="250">
        <v>0</v>
      </c>
      <c r="J161" s="250">
        <v>-37.448569999999997</v>
      </c>
      <c r="K161" s="250">
        <v>-23.003979999999999</v>
      </c>
      <c r="L161" s="250">
        <v>-0.27600000000000002</v>
      </c>
      <c r="M161" s="250">
        <v>-0.184</v>
      </c>
      <c r="N161" s="250">
        <v>-1.89</v>
      </c>
      <c r="O161" s="250">
        <v>-1.264</v>
      </c>
      <c r="P161" s="250">
        <f ca="1">SUMIF($D$4:$O$4,"&lt;"&amp;MONTH(TODAY()),$D161:$O161)</f>
        <v>-112.61489000000002</v>
      </c>
      <c r="Q161" s="251">
        <v>-1.0529999999999999</v>
      </c>
      <c r="R161" s="250">
        <v>-0.97199999999999998</v>
      </c>
      <c r="S161" s="250">
        <v>-0.999</v>
      </c>
      <c r="T161" s="250">
        <v>-1.08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-4.1040000000000001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-0.88977162313326197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-389.43553999999995</v>
      </c>
      <c r="AY161" s="253">
        <v>-1484.9402299999999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-6.8380397487139029E-4</v>
      </c>
      <c r="E162" s="260">
        <f t="shared" si="281"/>
        <v>-4.1140273174532331E-3</v>
      </c>
      <c r="F162" s="260">
        <f t="shared" si="281"/>
        <v>-2.3296587369440628E-4</v>
      </c>
      <c r="G162" s="261">
        <f t="shared" si="281"/>
        <v>-7.42051778636087E-4</v>
      </c>
      <c r="H162" s="261">
        <f t="shared" si="281"/>
        <v>-1.6966326935829114E-3</v>
      </c>
      <c r="I162" s="261">
        <f t="shared" si="281"/>
        <v>0</v>
      </c>
      <c r="J162" s="261">
        <f t="shared" si="281"/>
        <v>-3.0420651986191186E-3</v>
      </c>
      <c r="K162" s="261">
        <f t="shared" si="281"/>
        <v>-1.451739007287975E-3</v>
      </c>
      <c r="L162" s="261">
        <f t="shared" si="281"/>
        <v>-4.2844253456215297E-5</v>
      </c>
      <c r="M162" s="261">
        <f t="shared" si="281"/>
        <v>-1.3073215461097089E-5</v>
      </c>
      <c r="N162" s="261">
        <f t="shared" si="281"/>
        <v>-1.2712149532393465E-4</v>
      </c>
      <c r="O162" s="261">
        <f t="shared" si="281"/>
        <v>-1.5453447628466476E-4</v>
      </c>
      <c r="P162" s="261">
        <f t="shared" ca="1" si="281"/>
        <v>-1.5649118209541918E-3</v>
      </c>
      <c r="Q162" s="262">
        <f t="shared" si="281"/>
        <v>-6.3759490666034086E-5</v>
      </c>
      <c r="R162" s="261">
        <f t="shared" si="281"/>
        <v>-6.8528033043427944E-5</v>
      </c>
      <c r="S162" s="261">
        <f t="shared" si="281"/>
        <v>-4.0828127127959231E-5</v>
      </c>
      <c r="T162" s="261">
        <f t="shared" si="281"/>
        <v>-6.3626206874631958E-5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-5.6888018850403939E-5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-6.784255717614551E-4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-2.5923375421404277E-3</v>
      </c>
      <c r="AY162" s="264">
        <f>IFERROR(AY161/AY$11,"")</f>
        <v>-2.7134793362336368E-3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-16.774000000000001</v>
      </c>
      <c r="E163" s="250">
        <v>-75.389510000000001</v>
      </c>
      <c r="F163" s="250">
        <v>-64.9559</v>
      </c>
      <c r="G163" s="250">
        <v>-48.232999999999997</v>
      </c>
      <c r="H163" s="250">
        <v>-2.2669999999999999</v>
      </c>
      <c r="I163" s="250">
        <v>-6.1411699999999998</v>
      </c>
      <c r="J163" s="250">
        <v>-4.9158599999999995</v>
      </c>
      <c r="K163" s="250">
        <v>-390.14308</v>
      </c>
      <c r="L163" s="250">
        <v>-10.387589999999999</v>
      </c>
      <c r="M163" s="250">
        <v>-40.069449999999996</v>
      </c>
      <c r="N163" s="250">
        <v>-18.466549999999998</v>
      </c>
      <c r="O163" s="250">
        <v>-45.10913</v>
      </c>
      <c r="P163" s="250">
        <f ca="1">SUMIF($D$4:$O$4,"&lt;"&amp;MONTH(TODAY()),$D163:$O163)</f>
        <v>-207.61941000000002</v>
      </c>
      <c r="Q163" s="251">
        <v>-0.2940300000000004</v>
      </c>
      <c r="R163" s="250">
        <v>9.2101600000000001</v>
      </c>
      <c r="S163" s="250">
        <v>-0.48741999999999996</v>
      </c>
      <c r="T163" s="250">
        <v>-11.366400000000001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-2.9376900000000017</v>
      </c>
      <c r="AD163" s="250">
        <v>-42.575688749999991</v>
      </c>
      <c r="AE163" s="250">
        <v>-42.575688749999991</v>
      </c>
      <c r="AF163" s="250">
        <v>-42.575688749999991</v>
      </c>
      <c r="AG163" s="250">
        <v>-42.575688749999991</v>
      </c>
      <c r="AH163" s="250">
        <v>-42.575688749999991</v>
      </c>
      <c r="AI163" s="250">
        <v>-42.575688749999991</v>
      </c>
      <c r="AJ163" s="250">
        <v>-42.575688749999991</v>
      </c>
      <c r="AK163" s="250">
        <v>-42.575688749999991</v>
      </c>
      <c r="AL163" s="250">
        <v>-42.575688749999991</v>
      </c>
      <c r="AM163" s="250">
        <v>-42.575688749999991</v>
      </c>
      <c r="AN163" s="250">
        <v>-42.575688749999991</v>
      </c>
      <c r="AO163" s="253">
        <v>-42.575688749999991</v>
      </c>
      <c r="AP163" s="5"/>
      <c r="AQ163" s="254">
        <v>-42.575688749999991</v>
      </c>
      <c r="AR163" s="253">
        <f ca="1">SUMIF($AD$4:$AO$4,"&lt;"&amp;MONTH(TODAY()),$AD163:$AO163)</f>
        <v>-212.87844374999995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-0.76434391391785705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-0.73303074280859393</v>
      </c>
      <c r="AV163" s="45">
        <f ca="1">IFERROR(($AC163/$AR163)-1,"")</f>
        <v>-0.98620015278085194</v>
      </c>
      <c r="AW163" s="5"/>
      <c r="AX163" s="254">
        <v>-310.31855000000002</v>
      </c>
      <c r="AY163" s="253">
        <v>-1173.8558800000003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-9.6225904987354879E-4</v>
      </c>
      <c r="E164" s="260">
        <f t="shared" si="283"/>
        <v>-4.27016197039765E-3</v>
      </c>
      <c r="F164" s="260">
        <f t="shared" si="283"/>
        <v>-4.341585088741432E-3</v>
      </c>
      <c r="G164" s="261">
        <f t="shared" si="283"/>
        <v>-3.6529871317509143E-3</v>
      </c>
      <c r="H164" s="261">
        <f t="shared" si="283"/>
        <v>-2.6025900381378624E-4</v>
      </c>
      <c r="I164" s="261">
        <f t="shared" si="283"/>
        <v>-8.7385868762301553E-4</v>
      </c>
      <c r="J164" s="261">
        <f t="shared" si="283"/>
        <v>-3.9933077891315423E-4</v>
      </c>
      <c r="K164" s="261">
        <f t="shared" si="283"/>
        <v>-2.4621214575020194E-2</v>
      </c>
      <c r="L164" s="261">
        <f t="shared" si="283"/>
        <v>-1.612494705649447E-3</v>
      </c>
      <c r="M164" s="261">
        <f t="shared" si="283"/>
        <v>-2.8469377894437867E-3</v>
      </c>
      <c r="N164" s="261">
        <f t="shared" si="283"/>
        <v>-1.2420610843778862E-3</v>
      </c>
      <c r="O164" s="261">
        <f t="shared" si="283"/>
        <v>-5.5149650159864397E-3</v>
      </c>
      <c r="P164" s="261">
        <f t="shared" ca="1" si="283"/>
        <v>-2.8851075463336589E-3</v>
      </c>
      <c r="Q164" s="262">
        <f t="shared" si="283"/>
        <v>-1.7803611624438774E-5</v>
      </c>
      <c r="R164" s="261">
        <f t="shared" si="283"/>
        <v>6.4933554404861965E-4</v>
      </c>
      <c r="S164" s="261">
        <f t="shared" si="283"/>
        <v>-1.9920366090800689E-5</v>
      </c>
      <c r="T164" s="261">
        <f t="shared" si="283"/>
        <v>-6.696304794627932E-4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-4.0721092616141141E-5</v>
      </c>
      <c r="AD164" s="261">
        <f t="shared" si="283"/>
        <v>-2.9037961315166645E-3</v>
      </c>
      <c r="AE164" s="261">
        <f t="shared" si="283"/>
        <v>-2.8693652388450696E-3</v>
      </c>
      <c r="AF164" s="261">
        <f t="shared" si="283"/>
        <v>-2.7862901074120722E-3</v>
      </c>
      <c r="AG164" s="261">
        <f t="shared" si="283"/>
        <v>-2.7707625924124736E-3</v>
      </c>
      <c r="AH164" s="261">
        <f t="shared" si="283"/>
        <v>-2.7923643049916585E-3</v>
      </c>
      <c r="AI164" s="261">
        <f t="shared" si="283"/>
        <v>-2.788646813669915E-3</v>
      </c>
      <c r="AJ164" s="261">
        <f t="shared" si="283"/>
        <v>-2.7542874060150005E-3</v>
      </c>
      <c r="AK164" s="261">
        <f t="shared" si="283"/>
        <v>-2.7097548494252974E-3</v>
      </c>
      <c r="AL164" s="261">
        <f t="shared" si="283"/>
        <v>-2.6657877903658888E-3</v>
      </c>
      <c r="AM164" s="261">
        <f t="shared" si="283"/>
        <v>-2.6537011657521798E-3</v>
      </c>
      <c r="AN164" s="261">
        <f t="shared" si="283"/>
        <v>-2.6441294160631326E-3</v>
      </c>
      <c r="AO164" s="264">
        <f t="shared" si="283"/>
        <v>-2.636340188729333E-3</v>
      </c>
      <c r="AP164" s="56"/>
      <c r="AQ164" s="265">
        <f>IFERROR(AQ163/AQ$11,"")</f>
        <v>-2.7707625924124736E-3</v>
      </c>
      <c r="AR164" s="264">
        <f ca="1">IFERROR(AR163/AR$11,"")</f>
        <v>-2.8235554029941326E-3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-2.983356652288121E-3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-2.1011321129496803E-3</v>
      </c>
      <c r="AV164" s="45">
        <f ca="1">IF($AR164&lt;&gt;0,IFERROR(($AR164-$AC164),""),"")</f>
        <v>-2.7828343103779916E-3</v>
      </c>
      <c r="AW164" s="5"/>
      <c r="AX164" s="265">
        <f>IFERROR(AX163/AX$11,"")</f>
        <v>-2.0656831351026192E-3</v>
      </c>
      <c r="AY164" s="264">
        <f>IFERROR(AY163/AY$11,"")</f>
        <v>-2.1450248365190785E-3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-37.629939999999998</v>
      </c>
      <c r="E165" s="289">
        <f t="shared" ref="E165:AB165" si="285">E167+E169+E171+E173+E175</f>
        <v>-25.69408</v>
      </c>
      <c r="F165" s="289">
        <f t="shared" si="285"/>
        <v>-528.49072999999999</v>
      </c>
      <c r="G165" s="289">
        <f t="shared" si="285"/>
        <v>-79.056370000000001</v>
      </c>
      <c r="H165" s="289">
        <f t="shared" si="285"/>
        <v>-43.659710000000004</v>
      </c>
      <c r="I165" s="289">
        <f t="shared" si="285"/>
        <v>-65.355940000000004</v>
      </c>
      <c r="J165" s="289">
        <f t="shared" si="285"/>
        <v>-53.142200000000003</v>
      </c>
      <c r="K165" s="289">
        <f t="shared" si="285"/>
        <v>-3368.7947099999997</v>
      </c>
      <c r="L165" s="289">
        <f t="shared" si="285"/>
        <v>-116.02257</v>
      </c>
      <c r="M165" s="289">
        <f t="shared" si="285"/>
        <v>-70.85381000000001</v>
      </c>
      <c r="N165" s="289">
        <f t="shared" si="285"/>
        <v>-86.38176</v>
      </c>
      <c r="O165" s="289">
        <f t="shared" si="285"/>
        <v>-175.51396</v>
      </c>
      <c r="P165" s="289">
        <f t="shared" ca="1" si="285"/>
        <v>-714.53082999999992</v>
      </c>
      <c r="Q165" s="290">
        <f t="shared" si="285"/>
        <v>-115.10364</v>
      </c>
      <c r="R165" s="289">
        <f t="shared" si="285"/>
        <v>-119.46901</v>
      </c>
      <c r="S165" s="289">
        <f t="shared" si="285"/>
        <v>-127.08156</v>
      </c>
      <c r="T165" s="289">
        <f t="shared" si="285"/>
        <v>-155.94987999999998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-517.60409000000004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0.97264154678490766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-550.89981000000046</v>
      </c>
      <c r="AY165" s="253">
        <f>+AY167+AY169+AY171</f>
        <v>-1725.5803599999999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-2.1586830995110671E-3</v>
      </c>
      <c r="E166" s="260">
        <f t="shared" si="287"/>
        <v>-1.4553468152313875E-3</v>
      </c>
      <c r="F166" s="260">
        <f t="shared" si="287"/>
        <v>-3.5323773096917664E-2</v>
      </c>
      <c r="G166" s="261">
        <f t="shared" si="287"/>
        <v>-5.9874339620786402E-3</v>
      </c>
      <c r="H166" s="261">
        <f t="shared" si="287"/>
        <v>-5.0122772966029131E-3</v>
      </c>
      <c r="I166" s="261">
        <f t="shared" si="287"/>
        <v>-9.2998330866542623E-3</v>
      </c>
      <c r="J166" s="261">
        <f t="shared" si="287"/>
        <v>-4.3169081542514696E-3</v>
      </c>
      <c r="K166" s="261">
        <f t="shared" si="287"/>
        <v>-0.21259845852988837</v>
      </c>
      <c r="L166" s="261">
        <f t="shared" si="287"/>
        <v>-1.8010508680150292E-2</v>
      </c>
      <c r="M166" s="261">
        <f t="shared" si="287"/>
        <v>-5.0341691541828026E-3</v>
      </c>
      <c r="N166" s="261">
        <f t="shared" si="287"/>
        <v>-5.8100415343456321E-3</v>
      </c>
      <c r="O166" s="261">
        <f t="shared" si="287"/>
        <v>-2.1458036304784493E-2</v>
      </c>
      <c r="P166" s="261">
        <f t="shared" ca="1" si="287"/>
        <v>-9.9292175511001227E-3</v>
      </c>
      <c r="Q166" s="262">
        <f t="shared" si="287"/>
        <v>-6.9695626402721256E-3</v>
      </c>
      <c r="R166" s="261">
        <f t="shared" si="287"/>
        <v>-8.4228150873926159E-3</v>
      </c>
      <c r="S166" s="261">
        <f t="shared" si="287"/>
        <v>-5.1936957830824616E-3</v>
      </c>
      <c r="T166" s="261">
        <f t="shared" si="287"/>
        <v>-9.1874993768092834E-3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-7.1748224242120327E-3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3.2000654147306433E-3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-3.6671492782118188E-3</v>
      </c>
      <c r="AY166" s="264">
        <f>IFERROR(AY165/AY$11,"")</f>
        <v>-3.1532088331060978E-3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-5.1011284085689114E-13</v>
      </c>
      <c r="AY167" s="292">
        <v>-5.1011284085689114E-13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-3.3956445476990221E-18</v>
      </c>
      <c r="AY168" s="296">
        <f>IFERROR(AY167/AY$11,"")</f>
        <v>-9.3214570179205935E-19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-14.50534</v>
      </c>
      <c r="E169" s="268">
        <v>-3.1260299999999996</v>
      </c>
      <c r="F169" s="268">
        <v>-503.76724000000002</v>
      </c>
      <c r="G169" s="268">
        <v>-50.595510000000004</v>
      </c>
      <c r="H169" s="268">
        <v>-14.10497</v>
      </c>
      <c r="I169" s="268">
        <v>-36.782870000000003</v>
      </c>
      <c r="J169" s="268">
        <v>-3.3960599999999994</v>
      </c>
      <c r="K169" s="268">
        <v>-3322.48549</v>
      </c>
      <c r="L169" s="268">
        <v>-87.495049999999992</v>
      </c>
      <c r="M169" s="268">
        <v>32.5</v>
      </c>
      <c r="N169" s="268">
        <v>-14.85763</v>
      </c>
      <c r="O169" s="268">
        <v>-15.030340000000001</v>
      </c>
      <c r="P169" s="268">
        <f ca="1">SUMIF($D$4:$O$4,"&lt;"&amp;MONTH(TODAY()),$D169:$O169)</f>
        <v>-586.09908999999993</v>
      </c>
      <c r="Q169" s="269">
        <v>-31.433319999999998</v>
      </c>
      <c r="R169" s="268">
        <v>-16.25395</v>
      </c>
      <c r="S169" s="268">
        <v>-18.173829999999999</v>
      </c>
      <c r="T169" s="268">
        <v>-90.14300999999999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-156.00410999999997</v>
      </c>
      <c r="AD169" s="268">
        <v>-375.75873683333333</v>
      </c>
      <c r="AE169" s="268">
        <v>-375.75873683333333</v>
      </c>
      <c r="AF169" s="268">
        <v>-375.75873683333333</v>
      </c>
      <c r="AG169" s="268">
        <v>-375.75873683333333</v>
      </c>
      <c r="AH169" s="268">
        <v>-375.75873683333333</v>
      </c>
      <c r="AI169" s="268">
        <v>-375.75873683333333</v>
      </c>
      <c r="AJ169" s="268">
        <v>-375.75873683333333</v>
      </c>
      <c r="AK169" s="268">
        <v>-375.75873683333333</v>
      </c>
      <c r="AL169" s="268">
        <v>-375.75873683333333</v>
      </c>
      <c r="AM169" s="268">
        <v>-375.75873683333333</v>
      </c>
      <c r="AN169" s="268">
        <v>-375.75873683333333</v>
      </c>
      <c r="AO169" s="271">
        <v>-375.75873683333333</v>
      </c>
      <c r="AP169" s="5"/>
      <c r="AQ169" s="272">
        <v>-375.75873683333333</v>
      </c>
      <c r="AR169" s="271">
        <f ca="1">SUMIF($AD$4:$AO$4,"&lt;"&amp;MONTH(TODAY()),$AD169:$AO169)</f>
        <v>-1878.7936841666667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0.78164050525431961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-0.76010402110761122</v>
      </c>
      <c r="AV169" s="45">
        <f ca="1">IFERROR(($AC169/$AR169)-1,"")</f>
        <v>-0.91696581092713481</v>
      </c>
      <c r="AW169" s="5"/>
      <c r="AX169" s="299">
        <v>-450.12883999999997</v>
      </c>
      <c r="AY169" s="300">
        <v>-1212.3311999999996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-8.3211486148162519E-4</v>
      </c>
      <c r="E170" s="276">
        <f t="shared" si="291"/>
        <v>-1.7706249084683217E-4</v>
      </c>
      <c r="F170" s="276">
        <f t="shared" si="291"/>
        <v>-3.3671280628556087E-2</v>
      </c>
      <c r="G170" s="276">
        <f t="shared" si="291"/>
        <v>-3.8319148084169498E-3</v>
      </c>
      <c r="H170" s="276">
        <f t="shared" si="291"/>
        <v>-1.619296621536542E-3</v>
      </c>
      <c r="I170" s="276">
        <f t="shared" si="291"/>
        <v>-5.2340238920609581E-3</v>
      </c>
      <c r="J170" s="276">
        <f t="shared" si="291"/>
        <v>-2.7587264182377173E-4</v>
      </c>
      <c r="K170" s="276">
        <f t="shared" si="291"/>
        <v>-0.20967596854897724</v>
      </c>
      <c r="L170" s="276">
        <f t="shared" si="291"/>
        <v>-1.3582101805667499E-2</v>
      </c>
      <c r="M170" s="276">
        <f t="shared" si="291"/>
        <v>2.309127730900301E-3</v>
      </c>
      <c r="N170" s="276">
        <f t="shared" si="291"/>
        <v>-9.9932494315859853E-4</v>
      </c>
      <c r="O170" s="276">
        <f t="shared" si="291"/>
        <v>-1.83758363946238E-3</v>
      </c>
      <c r="P170" s="276">
        <f t="shared" ca="1" si="291"/>
        <v>-8.1445126323126046E-3</v>
      </c>
      <c r="Q170" s="277">
        <f t="shared" si="291"/>
        <v>-1.9032976952919874E-3</v>
      </c>
      <c r="R170" s="276">
        <f t="shared" si="291"/>
        <v>-1.145937471899409E-3</v>
      </c>
      <c r="S170" s="276">
        <f t="shared" si="291"/>
        <v>-7.4274618782974901E-4</v>
      </c>
      <c r="T170" s="276">
        <f t="shared" si="291"/>
        <v>-5.3106090764463111E-3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-2.1624670444494367E-3</v>
      </c>
      <c r="AD170" s="276">
        <f t="shared" si="291"/>
        <v>-2.5627929892272663E-2</v>
      </c>
      <c r="AE170" s="276">
        <f t="shared" si="291"/>
        <v>-2.5324054391531115E-2</v>
      </c>
      <c r="AF170" s="276">
        <f t="shared" si="291"/>
        <v>-2.4590861168684513E-2</v>
      </c>
      <c r="AG170" s="276">
        <f t="shared" si="291"/>
        <v>-2.4453820533671657E-2</v>
      </c>
      <c r="AH170" s="276">
        <f t="shared" si="291"/>
        <v>-2.4644469997497212E-2</v>
      </c>
      <c r="AI170" s="276">
        <f t="shared" si="291"/>
        <v>-2.4611660667002301E-2</v>
      </c>
      <c r="AJ170" s="276">
        <f t="shared" si="291"/>
        <v>-2.4308416069021434E-2</v>
      </c>
      <c r="AK170" s="276">
        <f t="shared" si="291"/>
        <v>-2.3915386673528549E-2</v>
      </c>
      <c r="AL170" s="276">
        <f t="shared" si="291"/>
        <v>-2.3527348169408283E-2</v>
      </c>
      <c r="AM170" s="276">
        <f t="shared" si="291"/>
        <v>-2.3420675677881628E-2</v>
      </c>
      <c r="AN170" s="276">
        <f t="shared" si="291"/>
        <v>-2.3336198628231049E-2</v>
      </c>
      <c r="AO170" s="279">
        <f t="shared" si="291"/>
        <v>-2.3267453522519611E-2</v>
      </c>
      <c r="AP170" s="5"/>
      <c r="AQ170" s="280">
        <f>IFERROR(AQ169/AQ$11,"")</f>
        <v>-2.4453820533671657E-2</v>
      </c>
      <c r="AR170" s="279">
        <f ca="1">IFERROR(AR169/AR$11,"")</f>
        <v>-2.4919752158043693E-2</v>
      </c>
      <c r="AS170" s="5"/>
      <c r="AT170" s="45"/>
      <c r="AU170" s="45"/>
      <c r="AV170" s="45"/>
      <c r="AW170" s="5"/>
      <c r="AX170" s="303">
        <f>IFERROR(AX169/AX$11,"")</f>
        <v>-2.9963518243150632E-3</v>
      </c>
      <c r="AY170" s="304">
        <f>IFERROR(AY169/AY$11,"")</f>
        <v>-2.2153320338498257E-3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-0.97</v>
      </c>
      <c r="E171" s="268">
        <v>-1.6488</v>
      </c>
      <c r="F171" s="268">
        <v>0</v>
      </c>
      <c r="G171" s="268">
        <v>0</v>
      </c>
      <c r="H171" s="268">
        <v>-3.7240000000000002</v>
      </c>
      <c r="I171" s="268">
        <v>-2.0783100000000001</v>
      </c>
      <c r="J171" s="268">
        <v>-13.55</v>
      </c>
      <c r="K171" s="268">
        <v>-23.835999999999999</v>
      </c>
      <c r="L171" s="268">
        <v>0</v>
      </c>
      <c r="M171" s="268">
        <v>-8.25</v>
      </c>
      <c r="N171" s="268">
        <v>0</v>
      </c>
      <c r="O171" s="268">
        <v>-135.19999999999999</v>
      </c>
      <c r="P171" s="268">
        <f ca="1">SUMIF($D$4:$O$4,"&lt;"&amp;MONTH(TODAY()),$D171:$O171)</f>
        <v>-6.3428000000000004</v>
      </c>
      <c r="Q171" s="269">
        <v>-5.5270000000000001</v>
      </c>
      <c r="R171" s="268">
        <v>-70.05</v>
      </c>
      <c r="S171" s="268">
        <v>8.25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-67.326999999999998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t="str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/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-100.77097000000001</v>
      </c>
      <c r="AY171" s="300">
        <v>-513.24915999999996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-5.5645122116212128E-5</v>
      </c>
      <c r="E172" s="276">
        <f t="shared" si="293"/>
        <v>-9.3390221753552246E-5</v>
      </c>
      <c r="F172" s="276">
        <f t="shared" si="293"/>
        <v>0</v>
      </c>
      <c r="G172" s="276">
        <f t="shared" si="293"/>
        <v>0</v>
      </c>
      <c r="H172" s="276">
        <f t="shared" si="293"/>
        <v>-4.2752736224196741E-4</v>
      </c>
      <c r="I172" s="276">
        <f t="shared" si="293"/>
        <v>-2.9573342686715882E-4</v>
      </c>
      <c r="J172" s="276">
        <f t="shared" si="293"/>
        <v>-1.1007091443355262E-3</v>
      </c>
      <c r="K172" s="276">
        <f t="shared" si="293"/>
        <v>-1.5042462642428037E-3</v>
      </c>
      <c r="L172" s="276">
        <f t="shared" si="293"/>
        <v>0</v>
      </c>
      <c r="M172" s="276">
        <f t="shared" si="293"/>
        <v>-5.8616319322853799E-4</v>
      </c>
      <c r="N172" s="276">
        <f t="shared" si="293"/>
        <v>0</v>
      </c>
      <c r="O172" s="276">
        <f t="shared" si="293"/>
        <v>-1.6529320564625534E-2</v>
      </c>
      <c r="P172" s="276">
        <f t="shared" ca="1" si="293"/>
        <v>-8.8140411076619149E-5</v>
      </c>
      <c r="Q172" s="277">
        <f t="shared" si="293"/>
        <v>-3.3466163809227963E-4</v>
      </c>
      <c r="R172" s="276">
        <f t="shared" si="293"/>
        <v>-4.9386715171729706E-3</v>
      </c>
      <c r="S172" s="276">
        <f t="shared" si="293"/>
        <v>3.3716921802368733E-4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-9.332601474515463E-4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-6.7079745389675221E-4</v>
      </c>
      <c r="AY172" s="304">
        <f>IFERROR(AY171/AY$11,"")</f>
        <v>-9.3787679925627155E-4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0</v>
      </c>
      <c r="M173" s="268">
        <v>-57.752000000000002</v>
      </c>
      <c r="N173" s="268">
        <v>-50.054100000000005</v>
      </c>
      <c r="O173" s="268">
        <v>-1.7312000000000007</v>
      </c>
      <c r="P173" s="268">
        <f ca="1">SUMIF($D$4:$O$4,"&lt;"&amp;MONTH(TODAY()),$D173:$O173)</f>
        <v>0</v>
      </c>
      <c r="Q173" s="269">
        <v>-47.442600000000006</v>
      </c>
      <c r="R173" s="268">
        <v>0</v>
      </c>
      <c r="S173" s="268">
        <v>-78.397350000000003</v>
      </c>
      <c r="T173" s="268">
        <v>-32.607210000000002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-158.44716000000003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-60.931800000000003</v>
      </c>
      <c r="AY173" s="300">
        <v>-468.67516999999998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0</v>
      </c>
      <c r="F174" s="307">
        <f t="shared" si="295"/>
        <v>0</v>
      </c>
      <c r="G174" s="308">
        <f t="shared" si="295"/>
        <v>0</v>
      </c>
      <c r="H174" s="308">
        <f t="shared" si="295"/>
        <v>0</v>
      </c>
      <c r="I174" s="308">
        <f t="shared" si="295"/>
        <v>0</v>
      </c>
      <c r="J174" s="308">
        <f t="shared" si="295"/>
        <v>0</v>
      </c>
      <c r="K174" s="308">
        <f t="shared" si="295"/>
        <v>0</v>
      </c>
      <c r="L174" s="308">
        <f t="shared" si="295"/>
        <v>0</v>
      </c>
      <c r="M174" s="308">
        <f t="shared" si="295"/>
        <v>-4.1032844527678211E-3</v>
      </c>
      <c r="N174" s="308">
        <f t="shared" si="295"/>
        <v>-3.3666412905257979E-3</v>
      </c>
      <c r="O174" s="308">
        <f t="shared" si="295"/>
        <v>-2.1165354853165487E-4</v>
      </c>
      <c r="P174" s="308">
        <f t="shared" ca="1" si="295"/>
        <v>0</v>
      </c>
      <c r="Q174" s="309">
        <f t="shared" si="295"/>
        <v>-2.8726647786062576E-3</v>
      </c>
      <c r="R174" s="308">
        <f t="shared" si="295"/>
        <v>0</v>
      </c>
      <c r="S174" s="308">
        <f t="shared" si="295"/>
        <v>-3.2040209932884035E-3</v>
      </c>
      <c r="T174" s="308">
        <f t="shared" si="295"/>
        <v>-1.9209936009857108E-3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-2.1963316337409774E-3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1.9209936009857108E-3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-4.0560189409059107E-4</v>
      </c>
      <c r="AY174" s="296">
        <f>IFERROR(AY173/AY$11,"")</f>
        <v>-8.5642530487626894E-4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-22.154599999999999</v>
      </c>
      <c r="E175" s="268">
        <v>-20.919250000000002</v>
      </c>
      <c r="F175" s="268">
        <v>-24.723490000000002</v>
      </c>
      <c r="G175" s="293">
        <v>-28.46086</v>
      </c>
      <c r="H175" s="293">
        <v>-25.830740000000002</v>
      </c>
      <c r="I175" s="293">
        <v>-26.494759999999999</v>
      </c>
      <c r="J175" s="293">
        <v>-36.19614</v>
      </c>
      <c r="K175" s="293">
        <v>-22.473220000000001</v>
      </c>
      <c r="L175" s="293">
        <v>-28.527520000000003</v>
      </c>
      <c r="M175" s="293">
        <v>-37.351810000000008</v>
      </c>
      <c r="N175" s="293">
        <v>-21.470029999999998</v>
      </c>
      <c r="O175" s="293">
        <v>-23.552420000000001</v>
      </c>
      <c r="P175" s="293">
        <f ca="1">SUMIF($D$4:$O$4,"&lt;"&amp;MONTH(TODAY()),$D175:$O175)</f>
        <v>-122.08894000000001</v>
      </c>
      <c r="Q175" s="311">
        <v>-30.70072</v>
      </c>
      <c r="R175" s="293">
        <v>-33.165060000000004</v>
      </c>
      <c r="S175" s="293">
        <v>-38.760379999999998</v>
      </c>
      <c r="T175" s="293">
        <v>-33.199659999999994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-135.82581999999999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0.1665023474343359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-226.01316</v>
      </c>
      <c r="AY175" s="300">
        <v>-1095.8322900000001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-1.2709231159132299E-3</v>
      </c>
      <c r="E176" s="313">
        <f t="shared" si="297"/>
        <v>-1.1848941026310032E-3</v>
      </c>
      <c r="F176" s="313">
        <f t="shared" si="297"/>
        <v>-1.6524924683615793E-3</v>
      </c>
      <c r="G176" s="314">
        <f t="shared" si="297"/>
        <v>-2.1555191536616908E-3</v>
      </c>
      <c r="H176" s="314">
        <f t="shared" si="297"/>
        <v>-2.9654533128244034E-3</v>
      </c>
      <c r="I176" s="314">
        <f t="shared" si="297"/>
        <v>-3.7700757677261447E-3</v>
      </c>
      <c r="J176" s="314">
        <f t="shared" si="297"/>
        <v>-2.9403263680921709E-3</v>
      </c>
      <c r="K176" s="314">
        <f t="shared" si="297"/>
        <v>-1.4182437166683447E-3</v>
      </c>
      <c r="L176" s="314">
        <f t="shared" si="297"/>
        <v>-4.4284068744827937E-3</v>
      </c>
      <c r="M176" s="314">
        <f t="shared" si="297"/>
        <v>-2.6538492390867446E-3</v>
      </c>
      <c r="N176" s="314">
        <f t="shared" si="297"/>
        <v>-1.4440753006612361E-3</v>
      </c>
      <c r="O176" s="314">
        <f t="shared" si="297"/>
        <v>-2.8794785521649244E-3</v>
      </c>
      <c r="P176" s="314">
        <f t="shared" ca="1" si="297"/>
        <v>-1.6965645077108989E-3</v>
      </c>
      <c r="Q176" s="315">
        <f t="shared" si="297"/>
        <v>-1.8589385282816013E-3</v>
      </c>
      <c r="R176" s="314">
        <f t="shared" si="297"/>
        <v>-2.3382060983202372E-3</v>
      </c>
      <c r="S176" s="314">
        <f t="shared" si="297"/>
        <v>-1.5840978199879964E-3</v>
      </c>
      <c r="T176" s="314">
        <f t="shared" si="297"/>
        <v>-1.9558966993772618E-3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-1.8827635985700713E-3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-1.9962245428442908E-4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-1.5044913458227035E-3</v>
      </c>
      <c r="AY176" s="318">
        <f>IFERROR(AY175/AY$11,"")</f>
        <v>-2.0024498056009882E-3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-605.85771999999997</v>
      </c>
      <c r="E177" s="324">
        <f t="shared" si="299"/>
        <v>-1430.08115</v>
      </c>
      <c r="F177" s="324">
        <f t="shared" si="299"/>
        <v>-1306.6080099999999</v>
      </c>
      <c r="G177" s="324">
        <f t="shared" si="299"/>
        <v>-1478.8503600000001</v>
      </c>
      <c r="H177" s="324">
        <f t="shared" si="299"/>
        <v>-910.97789999999998</v>
      </c>
      <c r="I177" s="324">
        <f t="shared" si="299"/>
        <v>-872.09649999999999</v>
      </c>
      <c r="J177" s="324">
        <f t="shared" si="299"/>
        <v>-318.83467999999999</v>
      </c>
      <c r="K177" s="324">
        <f t="shared" si="299"/>
        <v>-1540.66777</v>
      </c>
      <c r="L177" s="324">
        <f t="shared" si="299"/>
        <v>-55.285899999999991</v>
      </c>
      <c r="M177" s="324">
        <f t="shared" si="299"/>
        <v>-780.15134</v>
      </c>
      <c r="N177" s="324">
        <f t="shared" si="299"/>
        <v>-1528.6365999999998</v>
      </c>
      <c r="O177" s="324">
        <f t="shared" si="299"/>
        <v>-1083.80358</v>
      </c>
      <c r="P177" s="324">
        <f ca="1">SUMIF($D$4:$O$4,"&lt;"&amp;MONTH(TODAY()),$D177:$O177)</f>
        <v>-5732.3751400000001</v>
      </c>
      <c r="Q177" s="325">
        <f t="shared" ref="Q177:AB177" si="300">+Q180+Q186+Q187</f>
        <v>-2725.9470000000006</v>
      </c>
      <c r="R177" s="324">
        <f t="shared" si="300"/>
        <v>-2885.0084500000003</v>
      </c>
      <c r="S177" s="324">
        <f t="shared" si="300"/>
        <v>-3252.1330599999997</v>
      </c>
      <c r="T177" s="324">
        <f t="shared" si="300"/>
        <v>-1062.7879300000002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-9925.8764400000018</v>
      </c>
      <c r="AD177" s="327">
        <v>-1687.5</v>
      </c>
      <c r="AE177" s="327">
        <v>-1605.9363902975047</v>
      </c>
      <c r="AF177" s="327">
        <v>-1661.2120384423692</v>
      </c>
      <c r="AG177" s="327">
        <v>-1568.9650116987425</v>
      </c>
      <c r="AH177" s="327">
        <v>-1545.6839244785278</v>
      </c>
      <c r="AI177" s="327">
        <v>-1598.8857083529322</v>
      </c>
      <c r="AJ177" s="327">
        <v>-1571.2227412702398</v>
      </c>
      <c r="AK177" s="327">
        <v>-1625.3035603664275</v>
      </c>
      <c r="AL177" s="327">
        <v>-1681.2458182753896</v>
      </c>
      <c r="AM177" s="327">
        <v>-1739.1135849300827</v>
      </c>
      <c r="AN177" s="327">
        <v>-1609.6075423103475</v>
      </c>
      <c r="AO177" s="328">
        <v>-1665.0095499475149</v>
      </c>
      <c r="AP177" s="121"/>
      <c r="AQ177" s="329">
        <v>-1568.9650116987425</v>
      </c>
      <c r="AR177" s="330">
        <f ca="1">SUMIF($AD$4:$AO$4,"&lt;"&amp;MONTH(TODAY()),$AD177:$AO177)</f>
        <v>-8069.2973649171445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-0.2813418052655442</v>
      </c>
      <c r="AU177" s="45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>-0.3226184637162155</v>
      </c>
      <c r="AV177" s="45">
        <f ca="1">IFERROR(($AC177/$AR177)-1,"")</f>
        <v>0.23007939739024863</v>
      </c>
      <c r="AW177" s="121"/>
      <c r="AX177" s="331">
        <f>+AX180+AX186+AX187</f>
        <v>-15293.111020000002</v>
      </c>
      <c r="AY177" s="332">
        <f>+AY180+AY186+AY187</f>
        <v>-52526.09031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-3.4755697746855517E-2</v>
      </c>
      <c r="E178" s="336">
        <f t="shared" ref="E178:O178" si="302">IFERROR(E177/E$11,"")</f>
        <v>-8.1001695611399208E-2</v>
      </c>
      <c r="F178" s="336">
        <f t="shared" si="302"/>
        <v>-8.733232628669782E-2</v>
      </c>
      <c r="G178" s="337">
        <f t="shared" si="302"/>
        <v>-0.1120025985293307</v>
      </c>
      <c r="H178" s="337">
        <f t="shared" si="302"/>
        <v>-0.10458323809015219</v>
      </c>
      <c r="I178" s="337">
        <f t="shared" si="302"/>
        <v>-0.12409509962606884</v>
      </c>
      <c r="J178" s="337">
        <f t="shared" si="302"/>
        <v>-2.5899944487622974E-2</v>
      </c>
      <c r="K178" s="337">
        <f t="shared" si="302"/>
        <v>-9.7228718638269485E-2</v>
      </c>
      <c r="L178" s="337">
        <f t="shared" si="302"/>
        <v>-8.5821851889672923E-3</v>
      </c>
      <c r="M178" s="337">
        <f t="shared" si="302"/>
        <v>-5.5429818261323982E-2</v>
      </c>
      <c r="N178" s="337">
        <f t="shared" si="302"/>
        <v>-0.10281617481423033</v>
      </c>
      <c r="O178" s="337">
        <f t="shared" si="302"/>
        <v>-0.1325039704357158</v>
      </c>
      <c r="P178" s="337">
        <f ca="1">IFERROR(P177/P$11,"")</f>
        <v>-7.9657864237401815E-2</v>
      </c>
      <c r="Q178" s="338">
        <f>IFERROR(Q177/Q$11,"")</f>
        <v>-0.16505697274701203</v>
      </c>
      <c r="R178" s="337">
        <f t="shared" ref="R178:AB178" si="303">IFERROR(R177/R$11,"")</f>
        <v>-0.20339913003309551</v>
      </c>
      <c r="S178" s="337">
        <f t="shared" si="303"/>
        <v>-0.1329114134241432</v>
      </c>
      <c r="T178" s="337">
        <f t="shared" si="303"/>
        <v>-6.2612189535223947E-2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-0.13758855897307518</v>
      </c>
      <c r="AD178" s="337">
        <f t="shared" ref="AD178:AO178" si="305">IFERROR(AD177/AD$11,"")</f>
        <v>-0.11509281742234581</v>
      </c>
      <c r="AE178" s="337">
        <f t="shared" si="305"/>
        <v>-0.1082312039899998</v>
      </c>
      <c r="AF178" s="337">
        <f t="shared" si="305"/>
        <v>-0.10871506263127258</v>
      </c>
      <c r="AG178" s="337">
        <f t="shared" si="305"/>
        <v>-0.10210591280731486</v>
      </c>
      <c r="AH178" s="337">
        <f t="shared" si="305"/>
        <v>-0.10137505097937527</v>
      </c>
      <c r="AI178" s="337">
        <f t="shared" si="305"/>
        <v>-0.10472473063681842</v>
      </c>
      <c r="AJ178" s="337">
        <f t="shared" si="305"/>
        <v>-0.10164483853065062</v>
      </c>
      <c r="AK178" s="337">
        <f t="shared" si="305"/>
        <v>-0.10344340476444154</v>
      </c>
      <c r="AL178" s="337">
        <f t="shared" si="305"/>
        <v>-0.10526769399502063</v>
      </c>
      <c r="AM178" s="337">
        <f t="shared" si="305"/>
        <v>-0.10839725400107389</v>
      </c>
      <c r="AN178" s="337">
        <f t="shared" si="305"/>
        <v>-9.996340108390786E-2</v>
      </c>
      <c r="AO178" s="340">
        <f t="shared" si="305"/>
        <v>-0.10309948517614467</v>
      </c>
      <c r="AP178" s="119"/>
      <c r="AQ178" s="341">
        <f t="shared" ref="AQ178" si="306">IFERROR(AQ177/AQ$11,"")</f>
        <v>-0.10210591280731486</v>
      </c>
      <c r="AR178" s="342">
        <f ca="1">IFERROR(AR177/AR$11,"")</f>
        <v>-0.10702872386569731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-4.9390408994106752E-2</v>
      </c>
      <c r="AU178" s="45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>-3.9493723272090914E-2</v>
      </c>
      <c r="AV178" s="45">
        <f ca="1">IF($AR178&lt;&gt;0,IFERROR(($AR178-$AC178),""),"")</f>
        <v>3.0559835107377864E-2</v>
      </c>
      <c r="AW178" s="121"/>
      <c r="AX178" s="343">
        <f>IFERROR(AX177/AX$11,"")</f>
        <v>-0.10180094460117199</v>
      </c>
      <c r="AY178" s="340">
        <f>IFERROR(AY177/AY$11,"")</f>
        <v>-9.5982624613333345E-2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-3.4755697746855517E-2</v>
      </c>
      <c r="E179" s="345">
        <f t="shared" si="307"/>
        <v>-8.1001695611399208E-2</v>
      </c>
      <c r="F179" s="345">
        <f t="shared" si="307"/>
        <v>-8.733232628669782E-2</v>
      </c>
      <c r="G179" s="346">
        <f t="shared" si="307"/>
        <v>-0.1120025985293307</v>
      </c>
      <c r="H179" s="346">
        <f t="shared" si="307"/>
        <v>-0.10458323809015219</v>
      </c>
      <c r="I179" s="346">
        <f t="shared" si="307"/>
        <v>-0.12409509962606884</v>
      </c>
      <c r="J179" s="346">
        <f t="shared" si="307"/>
        <v>-2.5899944487622974E-2</v>
      </c>
      <c r="K179" s="346">
        <f t="shared" si="307"/>
        <v>-9.7228718638269485E-2</v>
      </c>
      <c r="L179" s="346">
        <f t="shared" si="307"/>
        <v>-6.8746243628137844E-3</v>
      </c>
      <c r="M179" s="346">
        <f t="shared" si="307"/>
        <v>-5.5429818261323982E-2</v>
      </c>
      <c r="N179" s="346">
        <f t="shared" si="307"/>
        <v>-0.10281617481423033</v>
      </c>
      <c r="O179" s="346">
        <f t="shared" si="307"/>
        <v>-0.1325039704357158</v>
      </c>
      <c r="P179" s="346">
        <f t="shared" ca="1" si="307"/>
        <v>-7.9657864237401815E-2</v>
      </c>
      <c r="Q179" s="347">
        <f t="shared" si="307"/>
        <v>-0.16505697274701203</v>
      </c>
      <c r="R179" s="346">
        <f t="shared" si="307"/>
        <v>-0.20339913003309551</v>
      </c>
      <c r="S179" s="346">
        <f t="shared" si="307"/>
        <v>-0.13273600369277863</v>
      </c>
      <c r="T179" s="346">
        <f t="shared" si="307"/>
        <v>-6.2612189535223947E-2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-0.13752906497285441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-4.9390408994106752E-2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-0.10174568758537918</v>
      </c>
      <c r="AY179" s="349">
        <f>IFERROR(AY180/AY$11,"")</f>
        <v>-9.0437549406405041E-2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-605.85771999999997</v>
      </c>
      <c r="E180" s="353">
        <f t="shared" ref="E180:O180" si="308">E181+E183</f>
        <v>-1430.08115</v>
      </c>
      <c r="F180" s="353">
        <f t="shared" si="308"/>
        <v>-1306.6080099999999</v>
      </c>
      <c r="G180" s="354">
        <f t="shared" si="308"/>
        <v>-1478.8503600000001</v>
      </c>
      <c r="H180" s="354">
        <f t="shared" si="308"/>
        <v>-910.97789999999998</v>
      </c>
      <c r="I180" s="354">
        <f t="shared" si="308"/>
        <v>-872.09649999999999</v>
      </c>
      <c r="J180" s="354">
        <f t="shared" si="308"/>
        <v>-318.83467999999999</v>
      </c>
      <c r="K180" s="354">
        <f t="shared" si="308"/>
        <v>-1540.66777</v>
      </c>
      <c r="L180" s="354">
        <f t="shared" si="308"/>
        <v>-44.285899999999991</v>
      </c>
      <c r="M180" s="354">
        <f t="shared" si="308"/>
        <v>-780.15134</v>
      </c>
      <c r="N180" s="354">
        <f t="shared" si="308"/>
        <v>-1528.6365999999998</v>
      </c>
      <c r="O180" s="354">
        <f t="shared" si="308"/>
        <v>-1083.80358</v>
      </c>
      <c r="P180" s="354">
        <f ca="1">SUMIF($D$4:$O$4,"&lt;"&amp;MONTH(TODAY()),$D180:$O180)</f>
        <v>-5732.3751400000001</v>
      </c>
      <c r="Q180" s="355">
        <f>Q181+Q183</f>
        <v>-2725.9470000000006</v>
      </c>
      <c r="R180" s="356">
        <f t="shared" ref="R180:AB180" si="309">R181+R183</f>
        <v>-2885.0084500000003</v>
      </c>
      <c r="S180" s="356">
        <f t="shared" si="309"/>
        <v>-3247.8410599999997</v>
      </c>
      <c r="T180" s="356">
        <f t="shared" si="309"/>
        <v>-1062.7879300000002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-9921.5844400000005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>-0.2813418052655442</v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-15284.810000000001</v>
      </c>
      <c r="AY180" s="361">
        <v>-49491.571069999998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-6.5</v>
      </c>
      <c r="R181" s="356">
        <v>-1335.3952300000001</v>
      </c>
      <c r="S181" s="356">
        <v>-761.12768999999992</v>
      </c>
      <c r="T181" s="356">
        <v>-886.81034000000011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-2989.8332599999999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-7571.363690000001</v>
      </c>
      <c r="AY181" s="361">
        <v>-16677.986119999998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-3.9357710287675365E-4</v>
      </c>
      <c r="R182" s="346">
        <f t="shared" ref="R182:AB182" si="312">IFERROR(R181/R$11,"")</f>
        <v>-9.4148156838967142E-2</v>
      </c>
      <c r="S182" s="346">
        <f t="shared" si="312"/>
        <v>-3.1106524612542485E-2</v>
      </c>
      <c r="T182" s="346">
        <f t="shared" si="312"/>
        <v>-5.2244794584632132E-2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-4.1443881787145385E-2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-5.0399946391091792E-2</v>
      </c>
      <c r="AY182" s="367">
        <f>IFERROR(AY181/AY$11,"")</f>
        <v>-3.0476223751181829E-2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-605.85771999999997</v>
      </c>
      <c r="E183" s="365">
        <v>-1430.08115</v>
      </c>
      <c r="F183" s="365">
        <v>-1306.6080099999999</v>
      </c>
      <c r="G183" s="356">
        <v>-1478.8503600000001</v>
      </c>
      <c r="H183" s="356">
        <v>-910.97789999999998</v>
      </c>
      <c r="I183" s="356">
        <v>-872.09649999999999</v>
      </c>
      <c r="J183" s="356">
        <v>-318.83467999999999</v>
      </c>
      <c r="K183" s="356">
        <v>-1540.66777</v>
      </c>
      <c r="L183" s="356">
        <v>-44.285899999999991</v>
      </c>
      <c r="M183" s="356">
        <v>-780.15134</v>
      </c>
      <c r="N183" s="356">
        <v>-1528.6365999999998</v>
      </c>
      <c r="O183" s="356">
        <v>-1083.80358</v>
      </c>
      <c r="P183" s="356">
        <f ca="1">SUMIF($D$4:$O$4,"&lt;"&amp;MONTH(TODAY()),$D183:$O183)</f>
        <v>-5732.3751400000001</v>
      </c>
      <c r="Q183" s="355">
        <v>-2719.4470000000006</v>
      </c>
      <c r="R183" s="356">
        <v>-1549.61322</v>
      </c>
      <c r="S183" s="356">
        <v>-2486.7133699999999</v>
      </c>
      <c r="T183" s="356">
        <v>-175.97759000000008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-6931.7511800000011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>-0.8810037886456612</v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-7713.4463100000003</v>
      </c>
      <c r="AY183" s="361">
        <v>-32813.584949999997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-3.4755697746855517E-2</v>
      </c>
      <c r="E184" s="345">
        <f t="shared" ref="E184:O184" si="316">IFERROR(E183/E$11,"")</f>
        <v>-8.1001695611399208E-2</v>
      </c>
      <c r="F184" s="345">
        <f t="shared" si="316"/>
        <v>-8.733232628669782E-2</v>
      </c>
      <c r="G184" s="346">
        <f t="shared" si="316"/>
        <v>-0.1120025985293307</v>
      </c>
      <c r="H184" s="346">
        <f t="shared" si="316"/>
        <v>-0.10458323809015219</v>
      </c>
      <c r="I184" s="346">
        <f t="shared" si="316"/>
        <v>-0.12409509962606884</v>
      </c>
      <c r="J184" s="346">
        <f t="shared" si="316"/>
        <v>-2.5899944487622974E-2</v>
      </c>
      <c r="K184" s="346">
        <f t="shared" si="316"/>
        <v>-9.7228718638269485E-2</v>
      </c>
      <c r="L184" s="346">
        <f t="shared" si="316"/>
        <v>-6.8746243628137844E-3</v>
      </c>
      <c r="M184" s="346">
        <f t="shared" si="316"/>
        <v>-5.5429818261323982E-2</v>
      </c>
      <c r="N184" s="346">
        <f t="shared" si="316"/>
        <v>-0.10281617481423033</v>
      </c>
      <c r="O184" s="346">
        <f t="shared" si="316"/>
        <v>-0.1325039704357158</v>
      </c>
      <c r="P184" s="346">
        <f ca="1">IFERROR(P183/P$11,"")</f>
        <v>-7.9657864237401815E-2</v>
      </c>
      <c r="Q184" s="347">
        <f>IFERROR(Q183/Q$11,"")</f>
        <v>-0.16466339564413526</v>
      </c>
      <c r="R184" s="346">
        <f t="shared" ref="R184:AB184" si="317">IFERROR(R183/R$11,"")</f>
        <v>-0.10925097319412837</v>
      </c>
      <c r="S184" s="346">
        <f t="shared" si="317"/>
        <v>-0.10162947908023616</v>
      </c>
      <c r="T184" s="346">
        <f t="shared" si="317"/>
        <v>-1.0367394950591821E-2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-9.6085183185709022E-2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-5.1345741194287385E-2</v>
      </c>
      <c r="AY184" s="367">
        <f>IFERROR(AY183/AY$11,"")</f>
        <v>-5.9961325655223212E-2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-1.7075608261535081E-3</v>
      </c>
      <c r="M185" s="371">
        <f t="shared" si="321"/>
        <v>0</v>
      </c>
      <c r="N185" s="371">
        <f t="shared" si="321"/>
        <v>0</v>
      </c>
      <c r="O185" s="371">
        <f t="shared" si="321"/>
        <v>0</v>
      </c>
      <c r="P185" s="371">
        <f t="shared" ca="1" si="321"/>
        <v>0</v>
      </c>
      <c r="Q185" s="372">
        <f t="shared" si="321"/>
        <v>0</v>
      </c>
      <c r="R185" s="371">
        <f t="shared" si="321"/>
        <v>0</v>
      </c>
      <c r="S185" s="371">
        <f t="shared" si="321"/>
        <v>-1.7540973136456558E-4</v>
      </c>
      <c r="T185" s="371">
        <f t="shared" si="321"/>
        <v>0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-5.9494000220744081E-5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0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-5.5257015792802406E-5</v>
      </c>
      <c r="AY185" s="374">
        <f>IFERROR(AY186/AY$11,"")</f>
        <v>-5.5450752069282966E-3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-11</v>
      </c>
      <c r="M186" s="365">
        <v>0</v>
      </c>
      <c r="N186" s="365">
        <v>0</v>
      </c>
      <c r="O186" s="365">
        <v>0</v>
      </c>
      <c r="P186" s="365">
        <f ca="1">SUMIF($D$4:$O$4,"&lt;"&amp;MONTH(TODAY()),$D186:$O186)</f>
        <v>0</v>
      </c>
      <c r="Q186" s="378">
        <v>0</v>
      </c>
      <c r="R186" s="365">
        <v>0</v>
      </c>
      <c r="S186" s="365">
        <v>-4.2919999999999998</v>
      </c>
      <c r="T186" s="365">
        <v>0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-4.2919999999999998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-8.3010199999999994</v>
      </c>
      <c r="AY186" s="384">
        <v>-3034.5192400000005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-1678.2200600000001</v>
      </c>
      <c r="E189" s="71">
        <f t="shared" si="327"/>
        <v>-2539.5564199999999</v>
      </c>
      <c r="F189" s="71">
        <f t="shared" si="327"/>
        <v>-2865.1112799999996</v>
      </c>
      <c r="G189" s="71">
        <f t="shared" si="327"/>
        <v>-2669.3743200000004</v>
      </c>
      <c r="H189" s="71">
        <f t="shared" si="327"/>
        <v>-2236.1533499999996</v>
      </c>
      <c r="I189" s="71">
        <f t="shared" si="327"/>
        <v>-2208.6759299999999</v>
      </c>
      <c r="J189" s="71">
        <f t="shared" si="327"/>
        <v>-1641.0380799999998</v>
      </c>
      <c r="K189" s="71">
        <f t="shared" si="327"/>
        <v>-6553.8518299999996</v>
      </c>
      <c r="L189" s="71">
        <f t="shared" si="327"/>
        <v>-3142.2773399999996</v>
      </c>
      <c r="M189" s="71">
        <f t="shared" si="327"/>
        <v>-2217.8227400000001</v>
      </c>
      <c r="N189" s="71">
        <f t="shared" si="327"/>
        <v>-2876.6987000000004</v>
      </c>
      <c r="O189" s="71">
        <f t="shared" si="327"/>
        <v>-3296.5761199999997</v>
      </c>
      <c r="P189" s="71">
        <f ca="1">SUMIF($D$4:$O$4,"&lt;"&amp;MONTH(TODAY()),$D189:$O189)</f>
        <v>-11988.415430000001</v>
      </c>
      <c r="Q189" s="109">
        <f t="shared" ref="Q189:AB189" si="328">Q35+Q129+Q177+Q165</f>
        <v>-4281.0991200000008</v>
      </c>
      <c r="R189" s="71">
        <f t="shared" si="328"/>
        <v>-4570.7931499999995</v>
      </c>
      <c r="S189" s="71">
        <f t="shared" si="328"/>
        <v>-4917.7498899999991</v>
      </c>
      <c r="T189" s="71">
        <f>T35+T129+T177+T165</f>
        <v>-1601.6620100000002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-15371.304169999999</v>
      </c>
      <c r="AD189" s="71">
        <v>-2467.3748351823979</v>
      </c>
      <c r="AE189" s="71">
        <v>-2386.0819314559876</v>
      </c>
      <c r="AF189" s="71">
        <v>-2442.0382868680372</v>
      </c>
      <c r="AG189" s="71">
        <v>-2349.9230183764193</v>
      </c>
      <c r="AH189" s="71">
        <v>-2326.4590292188568</v>
      </c>
      <c r="AI189" s="71">
        <v>-2379.6920872701121</v>
      </c>
      <c r="AJ189" s="71">
        <v>-2352.3221720013535</v>
      </c>
      <c r="AK189" s="71">
        <v>-2406.7938678899563</v>
      </c>
      <c r="AL189" s="71">
        <v>-2463.1348506971776</v>
      </c>
      <c r="AM189" s="71">
        <v>-2521.1145428304553</v>
      </c>
      <c r="AN189" s="71">
        <v>-2391.6978632900764</v>
      </c>
      <c r="AO189" s="71">
        <v>-2447.1730710378224</v>
      </c>
      <c r="AP189" s="5"/>
      <c r="AQ189" s="72">
        <v>-2349.9230183764193</v>
      </c>
      <c r="AR189" s="73">
        <f ca="1">SUMIF($AD$4:$AO$4,"&lt;"&amp;MONTH(TODAY()),$AD189:$AO189)</f>
        <v>-11971.8771011017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-0.39998598248296624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-0.31841937056023162</v>
      </c>
      <c r="AV189" s="45">
        <f ca="1">IFERROR(($AC189/$AR189)-1,"")</f>
        <v>0.28395104962992579</v>
      </c>
      <c r="AW189" s="5"/>
      <c r="AX189" s="72">
        <f>+AX35+AX129+AX177+AX147+AX155+AX157+AX159+AX165</f>
        <v>-23074.555759999999</v>
      </c>
      <c r="AY189" s="73">
        <f>+AY35+AY129+AY177+AY147+AY155+AY157+AY159+AY165</f>
        <v>-91921.63360999999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-9.6272948635646241E-2</v>
      </c>
      <c r="E190" s="47">
        <f>IFERROR(E189/E$11,"")</f>
        <v>-0.14384384838637632</v>
      </c>
      <c r="F190" s="47">
        <f t="shared" ref="F190:O190" si="330">IFERROR(F189/F$11,"")</f>
        <v>-0.19150107089321949</v>
      </c>
      <c r="G190" s="48">
        <f t="shared" si="330"/>
        <v>-0.20216843324666409</v>
      </c>
      <c r="H190" s="48">
        <f t="shared" si="330"/>
        <v>-0.25671770765146046</v>
      </c>
      <c r="I190" s="48">
        <f t="shared" si="330"/>
        <v>-0.31428386603437836</v>
      </c>
      <c r="J190" s="48">
        <f t="shared" si="330"/>
        <v>-0.13330668788625938</v>
      </c>
      <c r="K190" s="48">
        <f t="shared" si="330"/>
        <v>-0.41360157457955876</v>
      </c>
      <c r="L190" s="48">
        <f t="shared" si="330"/>
        <v>-0.4877845173358043</v>
      </c>
      <c r="M190" s="48">
        <f t="shared" si="330"/>
        <v>-0.15757649203554736</v>
      </c>
      <c r="N190" s="48">
        <f t="shared" si="330"/>
        <v>-0.19348689965101531</v>
      </c>
      <c r="O190" s="48">
        <f t="shared" si="330"/>
        <v>-0.40303375335184505</v>
      </c>
      <c r="P190" s="48">
        <f ca="1">IFERROR(P189/P$11,"")</f>
        <v>-0.16659265058924827</v>
      </c>
      <c r="Q190" s="49">
        <f>IFERROR(Q189/Q$11,"")</f>
        <v>-0.25922193673504917</v>
      </c>
      <c r="R190" s="48">
        <f>IFERROR(R189/R$11,"")</f>
        <v>-0.32225047738464407</v>
      </c>
      <c r="S190" s="48">
        <f t="shared" ref="S190:AB190" si="331">IFERROR(S189/S$11,"")</f>
        <v>-0.20098350119362113</v>
      </c>
      <c r="T190" s="48">
        <f t="shared" si="331"/>
        <v>-9.4358961473610031E-2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-0.21307091651516877</v>
      </c>
      <c r="AD190" s="107">
        <f t="shared" ref="AD190:AO190" si="333">IFERROR(AD189/AD$11,"")</f>
        <v>-0.16828273861815604</v>
      </c>
      <c r="AE190" s="107">
        <f t="shared" si="333"/>
        <v>-0.16080868571165785</v>
      </c>
      <c r="AF190" s="107">
        <f t="shared" si="333"/>
        <v>-0.15981484552312586</v>
      </c>
      <c r="AG190" s="107">
        <f t="shared" si="333"/>
        <v>-0.15292950003930106</v>
      </c>
      <c r="AH190" s="107">
        <f t="shared" si="333"/>
        <v>-0.15258287865551637</v>
      </c>
      <c r="AI190" s="107">
        <f t="shared" si="333"/>
        <v>-0.15586643343923143</v>
      </c>
      <c r="AJ190" s="107">
        <f t="shared" si="333"/>
        <v>-0.15217537339858492</v>
      </c>
      <c r="AK190" s="107">
        <f t="shared" si="333"/>
        <v>-0.15318181681986012</v>
      </c>
      <c r="AL190" s="107">
        <f t="shared" si="333"/>
        <v>-0.15422404202476334</v>
      </c>
      <c r="AM190" s="107">
        <f t="shared" si="333"/>
        <v>-0.157138611205766</v>
      </c>
      <c r="AN190" s="107">
        <f t="shared" si="333"/>
        <v>-0.1485345007991358</v>
      </c>
      <c r="AO190" s="107">
        <f t="shared" si="333"/>
        <v>-0.15153203401678841</v>
      </c>
      <c r="AP190" s="56"/>
      <c r="AQ190" s="52">
        <f t="shared" ref="AQ190" si="334">IFERROR(AQ189/AQ$11,"")</f>
        <v>-0.15292950003930106</v>
      </c>
      <c r="AR190" s="224">
        <f ca="1">IFERROR(AR189/AR$11,"")</f>
        <v>-0.15879136317106532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-0.10780947177305406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-5.8570538565691027E-2</v>
      </c>
      <c r="AV190" s="45">
        <f ca="1">IF($AR190&lt;&gt;0,IFERROR(($AR190-$AC190),""),"")</f>
        <v>5.4279553344103448E-2</v>
      </c>
      <c r="AW190" s="5"/>
      <c r="AX190" s="90">
        <f>IFERROR(AX189/AX$11,"")</f>
        <v>-0.15359932779853799</v>
      </c>
      <c r="AY190" s="91">
        <f>IFERROR(AY189/AY$11,"")</f>
        <v>-0.1679713757593963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7429.3107099999997</v>
      </c>
      <c r="E191" s="40">
        <f t="shared" si="335"/>
        <v>9042.9216499999966</v>
      </c>
      <c r="F191" s="40">
        <f t="shared" si="335"/>
        <v>3877.8627699999993</v>
      </c>
      <c r="G191" s="40">
        <f t="shared" si="335"/>
        <v>498.7778800000001</v>
      </c>
      <c r="H191" s="40">
        <f t="shared" si="335"/>
        <v>337.10108000000218</v>
      </c>
      <c r="I191" s="40">
        <f t="shared" si="335"/>
        <v>1013.0331899999996</v>
      </c>
      <c r="J191" s="40">
        <f t="shared" si="335"/>
        <v>4736.570819999999</v>
      </c>
      <c r="K191" s="40">
        <f t="shared" si="335"/>
        <v>2752.3424900000027</v>
      </c>
      <c r="L191" s="40">
        <f t="shared" si="335"/>
        <v>-2814.5705900000012</v>
      </c>
      <c r="M191" s="40">
        <f t="shared" si="335"/>
        <v>3270.7473000000059</v>
      </c>
      <c r="N191" s="40">
        <f t="shared" si="335"/>
        <v>3302.3240300000039</v>
      </c>
      <c r="O191" s="40">
        <f t="shared" si="335"/>
        <v>-1270.9626499999913</v>
      </c>
      <c r="P191" s="40">
        <f ca="1">SUMIF($D$4:$O$4,"&lt;"&amp;MONTH(TODAY()),$D191:$O191)</f>
        <v>21185.974089999996</v>
      </c>
      <c r="Q191" s="41">
        <f t="shared" ref="Q191:AB191" si="336">Q189+Q127</f>
        <v>11351.879890000006</v>
      </c>
      <c r="R191" s="40">
        <f t="shared" si="336"/>
        <v>-3427.2836400000069</v>
      </c>
      <c r="S191" s="40">
        <f t="shared" si="336"/>
        <v>5092.2739799999945</v>
      </c>
      <c r="T191" s="40">
        <f t="shared" si="336"/>
        <v>5333.3672500000048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18350.237479999996</v>
      </c>
      <c r="AD191" s="40">
        <v>3846.5960772080998</v>
      </c>
      <c r="AE191" s="40">
        <v>4033.4513820804686</v>
      </c>
      <c r="AF191" s="40">
        <v>4242.9383487583145</v>
      </c>
      <c r="AG191" s="40">
        <v>4186.4330424624441</v>
      </c>
      <c r="AH191" s="40">
        <v>4138.5740118627946</v>
      </c>
      <c r="AI191" s="40">
        <v>4097.536389058374</v>
      </c>
      <c r="AJ191" s="40">
        <v>4239.1825149465731</v>
      </c>
      <c r="AK191" s="40">
        <v>4337.1340989438495</v>
      </c>
      <c r="AL191" s="40">
        <v>4436.2767824583316</v>
      </c>
      <c r="AM191" s="40">
        <v>4421.9426811602243</v>
      </c>
      <c r="AN191" s="40">
        <v>4586.2066934673339</v>
      </c>
      <c r="AO191" s="40">
        <v>4559.276032643168</v>
      </c>
      <c r="AP191" s="5"/>
      <c r="AQ191" s="43">
        <v>4186.4330424624441</v>
      </c>
      <c r="AR191" s="44">
        <f ca="1">SUMIF($AD$4:$AO$4,"&lt;"&amp;MONTH(TODAY()),$AD191:$AO191)</f>
        <v>20447.992862372121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9.6928704416483011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0.27396454115098856</v>
      </c>
      <c r="AV191" s="45">
        <f ca="1">IFERROR(($AC191/$AR191)-1,"")</f>
        <v>-0.10258979433782767</v>
      </c>
      <c r="AW191" s="5"/>
      <c r="AX191" s="43">
        <v>36305.121220000023</v>
      </c>
      <c r="AY191" s="44">
        <v>120969.86459000019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0.42619062030642535</v>
      </c>
      <c r="E192" s="401">
        <f t="shared" si="338"/>
        <v>0.51220309206301451</v>
      </c>
      <c r="F192" s="401">
        <f t="shared" si="338"/>
        <v>0.25919233169608213</v>
      </c>
      <c r="G192" s="402">
        <f t="shared" si="338"/>
        <v>3.7775572268820147E-2</v>
      </c>
      <c r="H192" s="402">
        <f t="shared" si="338"/>
        <v>3.8700304925166316E-2</v>
      </c>
      <c r="I192" s="402">
        <f t="shared" si="338"/>
        <v>0.1441497066409099</v>
      </c>
      <c r="J192" s="402">
        <f t="shared" si="338"/>
        <v>0.38476655456581704</v>
      </c>
      <c r="K192" s="402">
        <f t="shared" si="338"/>
        <v>0.17369528899560499</v>
      </c>
      <c r="L192" s="402">
        <f t="shared" si="338"/>
        <v>-0.43691368017525167</v>
      </c>
      <c r="M192" s="402">
        <f t="shared" si="338"/>
        <v>0.23238687049837847</v>
      </c>
      <c r="N192" s="402">
        <f t="shared" si="338"/>
        <v>0.22211448081363094</v>
      </c>
      <c r="O192" s="402">
        <f t="shared" si="338"/>
        <v>-0.1553857179549987</v>
      </c>
      <c r="P192" s="402">
        <f ca="1">IFERROR(P191/P$11,"")</f>
        <v>0.29440317609749667</v>
      </c>
      <c r="Q192" s="403">
        <f t="shared" ref="Q192:AB192" si="339">Q191/Q11</f>
        <v>0.68735999989401275</v>
      </c>
      <c r="R192" s="402">
        <f t="shared" si="339"/>
        <v>-0.24163066515547374</v>
      </c>
      <c r="S192" s="402">
        <f t="shared" si="339"/>
        <v>0.20811612555139009</v>
      </c>
      <c r="T192" s="402">
        <f t="shared" si="339"/>
        <v>0.31420548887674737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0.25436370752232668</v>
      </c>
      <c r="AD192" s="405">
        <f t="shared" ref="AD192:AO192" si="341">IFERROR(AD191/AD$11,"")</f>
        <v>0.26234997334022131</v>
      </c>
      <c r="AE192" s="405">
        <f t="shared" si="341"/>
        <v>0.27183224812336837</v>
      </c>
      <c r="AF192" s="405">
        <f t="shared" si="341"/>
        <v>0.2776715420136241</v>
      </c>
      <c r="AG192" s="405">
        <f t="shared" si="341"/>
        <v>0.27244684490734128</v>
      </c>
      <c r="AH192" s="405">
        <f t="shared" si="341"/>
        <v>0.27143204686951294</v>
      </c>
      <c r="AI192" s="405">
        <f t="shared" si="341"/>
        <v>0.26838278206936034</v>
      </c>
      <c r="AJ192" s="405">
        <f t="shared" si="341"/>
        <v>0.27423929842394729</v>
      </c>
      <c r="AK192" s="405">
        <f t="shared" si="341"/>
        <v>0.27603946059993961</v>
      </c>
      <c r="AL192" s="405">
        <f t="shared" si="341"/>
        <v>0.27776820125689905</v>
      </c>
      <c r="AM192" s="405">
        <f t="shared" si="341"/>
        <v>0.27561537563815008</v>
      </c>
      <c r="AN192" s="405">
        <f t="shared" si="341"/>
        <v>0.28482273293447574</v>
      </c>
      <c r="AO192" s="405">
        <f t="shared" si="341"/>
        <v>0.28231610548796154</v>
      </c>
      <c r="AP192" s="406"/>
      <c r="AQ192" s="407">
        <f t="shared" ref="AQ192" si="342">IFERROR(AQ191/AQ$11,"")</f>
        <v>0.27244684490734128</v>
      </c>
      <c r="AR192" s="408">
        <f ca="1">IFERROR(AR191/AR$11,"")</f>
        <v>0.27121600341432539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-0.27642991660792721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-4.1758643969406095E-2</v>
      </c>
      <c r="AV192" s="45">
        <f ca="1">IF($AR192&lt;&gt;0,IFERROR(($AR192-$AC192),""),"")</f>
        <v>1.6852295891998714E-2</v>
      </c>
      <c r="AW192" s="409"/>
      <c r="AX192" s="410">
        <f>IFERROR(AX191/AX$11,"")</f>
        <v>0.24167062079276369</v>
      </c>
      <c r="AY192" s="411">
        <f>IFERROR(AY191/AY$11,"")</f>
        <v>0.22105214825511643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39" priority="20" operator="lessThan">
      <formula>0</formula>
    </cfRule>
  </conditionalFormatting>
  <conditionalFormatting sqref="AT47:AV48">
    <cfRule type="cellIs" dxfId="38" priority="19" operator="greaterThan">
      <formula>0</formula>
    </cfRule>
  </conditionalFormatting>
  <conditionalFormatting sqref="AT50:AV51">
    <cfRule type="cellIs" dxfId="37" priority="18" operator="greaterThan">
      <formula>0</formula>
    </cfRule>
  </conditionalFormatting>
  <conditionalFormatting sqref="AT57:AV57">
    <cfRule type="cellIs" dxfId="36" priority="17" operator="greaterThan">
      <formula>0</formula>
    </cfRule>
  </conditionalFormatting>
  <conditionalFormatting sqref="AT63:AV63">
    <cfRule type="cellIs" dxfId="35" priority="16" operator="greaterThan">
      <formula>0</formula>
    </cfRule>
  </conditionalFormatting>
  <conditionalFormatting sqref="AT67:AV67">
    <cfRule type="cellIs" dxfId="34" priority="15" operator="greaterThan">
      <formula>0</formula>
    </cfRule>
  </conditionalFormatting>
  <conditionalFormatting sqref="AT73:AV74">
    <cfRule type="cellIs" dxfId="33" priority="14" operator="greaterThan">
      <formula>0</formula>
    </cfRule>
  </conditionalFormatting>
  <conditionalFormatting sqref="AT85:AV86">
    <cfRule type="cellIs" dxfId="32" priority="13" operator="greaterThan">
      <formula>0</formula>
    </cfRule>
  </conditionalFormatting>
  <conditionalFormatting sqref="AT101:AV102">
    <cfRule type="cellIs" dxfId="31" priority="12" operator="greaterThan">
      <formula>0</formula>
    </cfRule>
  </conditionalFormatting>
  <conditionalFormatting sqref="AT115:AV118">
    <cfRule type="cellIs" dxfId="30" priority="11" operator="greaterThan">
      <formula>0</formula>
    </cfRule>
  </conditionalFormatting>
  <conditionalFormatting sqref="AT125:AV126">
    <cfRule type="cellIs" dxfId="29" priority="1" operator="greaterThan">
      <formula>0</formula>
    </cfRule>
  </conditionalFormatting>
  <conditionalFormatting sqref="AT127:AV128">
    <cfRule type="cellIs" dxfId="28" priority="3" operator="lessThan">
      <formula>0</formula>
    </cfRule>
  </conditionalFormatting>
  <conditionalFormatting sqref="AT129:AV134">
    <cfRule type="cellIs" dxfId="27" priority="10" operator="greaterThan">
      <formula>0</formula>
    </cfRule>
  </conditionalFormatting>
  <conditionalFormatting sqref="AT147:AV148">
    <cfRule type="cellIs" dxfId="26" priority="9" operator="greaterThan">
      <formula>0</formula>
    </cfRule>
  </conditionalFormatting>
  <conditionalFormatting sqref="AT155:AV166">
    <cfRule type="cellIs" dxfId="25" priority="8" operator="greaterThan">
      <formula>0</formula>
    </cfRule>
  </conditionalFormatting>
  <conditionalFormatting sqref="AT174:AV174">
    <cfRule type="cellIs" dxfId="24" priority="7" operator="greaterThan">
      <formula>0</formula>
    </cfRule>
  </conditionalFormatting>
  <conditionalFormatting sqref="AT176:AV179">
    <cfRule type="cellIs" dxfId="23" priority="6" operator="greaterThan">
      <formula>0</formula>
    </cfRule>
  </conditionalFormatting>
  <conditionalFormatting sqref="AT185:AV185">
    <cfRule type="cellIs" dxfId="22" priority="5" operator="greaterThan">
      <formula>0</formula>
    </cfRule>
  </conditionalFormatting>
  <conditionalFormatting sqref="AT189:AV190">
    <cfRule type="cellIs" dxfId="21" priority="4" operator="greaterThan">
      <formula>0</formula>
    </cfRule>
  </conditionalFormatting>
  <conditionalFormatting sqref="AT191:AV192">
    <cfRule type="cellIs" dxfId="20" priority="2" operator="lessThan">
      <formula>0</formula>
    </cfRule>
  </conditionalFormatting>
  <dataValidations count="2">
    <dataValidation type="list" allowBlank="1" showInputMessage="1" showErrorMessage="1" sqref="A1" xr:uid="{EB2D848C-9A19-4951-8565-2C152472A5A2}">
      <formula1>$A$1047993:$A$1048020</formula1>
    </dataValidation>
    <dataValidation type="list" allowBlank="1" showInputMessage="1" showErrorMessage="1" sqref="AT8" xr:uid="{7DCCEE8D-7967-4983-9184-93F9F9B83AEF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52AE-8FD9-4E49-B7C4-461BCD556E62}">
  <sheetPr codeName="Hoja45">
    <pageSetUpPr fitToPage="1"/>
  </sheetPr>
  <dimension ref="A1:XFB1048576"/>
  <sheetViews>
    <sheetView showGridLines="0" zoomScale="91" zoomScaleNormal="115" workbookViewId="0"/>
  </sheetViews>
  <sheetFormatPr defaultColWidth="11.5546875" defaultRowHeight="14.4" outlineLevelRow="2" outlineLevelCol="1" x14ac:dyDescent="0.3"/>
  <cols>
    <col min="1" max="1" width="11.5546875" style="3"/>
    <col min="2" max="2" width="11.5546875" style="3" customWidth="1"/>
    <col min="3" max="3" width="43.6640625" style="3" bestFit="1" customWidth="1"/>
    <col min="4" max="6" width="11.5546875" style="3" hidden="1" customWidth="1" outlineLevel="1"/>
    <col min="7" max="7" width="11.5546875" style="3" customWidth="1" collapsed="1"/>
    <col min="8" max="15" width="11.5546875" style="3" customWidth="1"/>
    <col min="16" max="16" width="11.5546875" style="3" hidden="1" customWidth="1" outlineLevel="1"/>
    <col min="17" max="17" width="11.5546875" style="3" collapsed="1"/>
    <col min="18" max="19" width="11.5546875" style="3"/>
    <col min="20" max="20" width="11.5546875" style="3" customWidth="1"/>
    <col min="21" max="28" width="11.5546875" style="3" hidden="1" customWidth="1" outlineLevel="1"/>
    <col min="29" max="29" width="11.5546875" style="3" collapsed="1"/>
    <col min="30" max="41" width="11.5546875" style="3" hidden="1" customWidth="1" outlineLevel="1"/>
    <col min="42" max="42" width="1" style="3" customWidth="1" collapsed="1"/>
    <col min="43" max="43" width="11.5546875" style="3"/>
    <col min="44" max="44" width="11.5546875" style="3" customWidth="1"/>
    <col min="45" max="45" width="1" style="3" customWidth="1"/>
    <col min="46" max="46" width="10.33203125" style="3" customWidth="1" collapsed="1"/>
    <col min="47" max="47" width="9.6640625" style="3" customWidth="1" collapsed="1"/>
    <col min="48" max="48" width="9" style="3" customWidth="1"/>
    <col min="49" max="49" width="1" style="3" customWidth="1"/>
    <col min="50" max="50" width="13.5546875" style="3" customWidth="1"/>
    <col min="51" max="51" width="12.44140625" style="3" bestFit="1" customWidth="1"/>
    <col min="52" max="52" width="1" style="3" customWidth="1"/>
    <col min="53" max="55" width="11.5546875" style="3" hidden="1" customWidth="1" outlineLevel="1"/>
    <col min="56" max="56" width="11.6640625" style="3" bestFit="1" customWidth="1" collapsed="1"/>
    <col min="57" max="57" width="1.33203125" style="3" customWidth="1"/>
    <col min="58" max="60" width="11.5546875" style="3" hidden="1" customWidth="1" outlineLevel="1"/>
    <col min="61" max="61" width="12.44140625" style="3" bestFit="1" customWidth="1" collapsed="1"/>
    <col min="62" max="16384" width="11.5546875" style="3"/>
  </cols>
  <sheetData>
    <row r="1" spans="1:64" x14ac:dyDescent="0.3">
      <c r="A1" s="1" t="s">
        <v>156</v>
      </c>
      <c r="B1" s="2" t="s">
        <v>1</v>
      </c>
      <c r="C1" s="1" t="str">
        <f>IFERROR(VLOOKUP($A$1,$A$1047993:$B$1048020,2,0),"")</f>
        <v>REGIÓN 3</v>
      </c>
    </row>
    <row r="3" spans="1:64" x14ac:dyDescent="0.3">
      <c r="AF3" s="3">
        <f>+S11/AF11-1</f>
        <v>-6.0930008379218026E-2</v>
      </c>
    </row>
    <row r="4" spans="1:64" s="4" customFormat="1" ht="15" thickBot="1" x14ac:dyDescent="0.35">
      <c r="D4" s="4">
        <v>1</v>
      </c>
      <c r="E4" s="4">
        <v>2</v>
      </c>
      <c r="F4" s="4">
        <v>3</v>
      </c>
      <c r="G4" s="4">
        <v>4</v>
      </c>
      <c r="H4" s="4">
        <v>5</v>
      </c>
      <c r="I4" s="4">
        <v>6</v>
      </c>
      <c r="J4" s="4">
        <v>7</v>
      </c>
      <c r="K4" s="4">
        <v>8</v>
      </c>
      <c r="L4" s="4">
        <v>9</v>
      </c>
      <c r="M4" s="4">
        <v>10</v>
      </c>
      <c r="N4" s="4">
        <v>11</v>
      </c>
      <c r="O4" s="4">
        <v>12</v>
      </c>
      <c r="Q4" s="4">
        <v>1</v>
      </c>
      <c r="R4" s="4">
        <v>2</v>
      </c>
      <c r="S4" s="4">
        <v>3</v>
      </c>
      <c r="T4" s="4">
        <v>4</v>
      </c>
      <c r="U4" s="4">
        <v>5</v>
      </c>
      <c r="V4" s="4">
        <v>6</v>
      </c>
      <c r="W4" s="4">
        <v>7</v>
      </c>
      <c r="X4" s="4">
        <v>8</v>
      </c>
      <c r="Y4" s="4">
        <v>9</v>
      </c>
      <c r="Z4" s="4">
        <v>10</v>
      </c>
      <c r="AA4" s="4">
        <v>11</v>
      </c>
      <c r="AB4" s="4">
        <v>12</v>
      </c>
      <c r="AD4" s="4">
        <v>1</v>
      </c>
      <c r="AE4" s="4">
        <v>2</v>
      </c>
      <c r="AF4" s="4">
        <v>3</v>
      </c>
      <c r="AG4" s="4">
        <v>4</v>
      </c>
      <c r="AH4" s="4">
        <v>5</v>
      </c>
      <c r="AI4" s="4">
        <v>6</v>
      </c>
      <c r="AJ4" s="4">
        <v>7</v>
      </c>
      <c r="AK4" s="4">
        <v>8</v>
      </c>
      <c r="AL4" s="4">
        <v>9</v>
      </c>
      <c r="AM4" s="4">
        <v>10</v>
      </c>
      <c r="AN4" s="4">
        <v>11</v>
      </c>
      <c r="AO4" s="4">
        <v>12</v>
      </c>
      <c r="AQ4" s="418" t="s">
        <v>2</v>
      </c>
      <c r="AR4" s="418"/>
      <c r="AS4" s="3"/>
      <c r="AT4" s="419" t="s">
        <v>3</v>
      </c>
      <c r="AU4" s="419"/>
      <c r="AV4" s="419"/>
      <c r="AW4" s="3"/>
      <c r="AX4" s="419" t="s">
        <v>4</v>
      </c>
      <c r="AY4" s="419"/>
      <c r="AZ4" s="419"/>
      <c r="BL4" s="3"/>
    </row>
    <row r="5" spans="1:64" x14ac:dyDescent="0.3">
      <c r="D5" s="6">
        <v>2024</v>
      </c>
      <c r="E5" s="6">
        <v>2024</v>
      </c>
      <c r="F5" s="6">
        <v>2024</v>
      </c>
      <c r="G5" s="6">
        <v>2024</v>
      </c>
      <c r="H5" s="6">
        <v>2024</v>
      </c>
      <c r="I5" s="6">
        <v>2024</v>
      </c>
      <c r="J5" s="6">
        <v>2024</v>
      </c>
      <c r="K5" s="6">
        <v>2024</v>
      </c>
      <c r="L5" s="6">
        <v>2024</v>
      </c>
      <c r="M5" s="6">
        <v>2024</v>
      </c>
      <c r="N5" s="6">
        <v>2024</v>
      </c>
      <c r="O5" s="6">
        <v>2024</v>
      </c>
      <c r="P5" s="6">
        <v>2024</v>
      </c>
      <c r="Q5" s="7">
        <v>2025</v>
      </c>
      <c r="R5" s="8">
        <v>2025</v>
      </c>
      <c r="S5" s="8">
        <v>2025</v>
      </c>
      <c r="T5" s="8">
        <v>2025</v>
      </c>
      <c r="U5" s="8">
        <v>2025</v>
      </c>
      <c r="V5" s="8">
        <v>2025</v>
      </c>
      <c r="W5" s="8">
        <v>2025</v>
      </c>
      <c r="X5" s="8">
        <v>2025</v>
      </c>
      <c r="Y5" s="8">
        <v>2025</v>
      </c>
      <c r="Z5" s="8">
        <v>2025</v>
      </c>
      <c r="AA5" s="8">
        <v>2025</v>
      </c>
      <c r="AB5" s="8">
        <v>2025</v>
      </c>
      <c r="AC5" s="9">
        <v>2025</v>
      </c>
      <c r="AD5" s="6">
        <v>2025</v>
      </c>
      <c r="AE5" s="6">
        <v>2025</v>
      </c>
      <c r="AF5" s="6">
        <v>2025</v>
      </c>
      <c r="AG5" s="6">
        <v>2025</v>
      </c>
      <c r="AH5" s="6">
        <v>2025</v>
      </c>
      <c r="AI5" s="6">
        <v>2025</v>
      </c>
      <c r="AJ5" s="6">
        <v>2025</v>
      </c>
      <c r="AK5" s="6">
        <v>2025</v>
      </c>
      <c r="AL5" s="6">
        <v>2025</v>
      </c>
      <c r="AM5" s="6">
        <v>2025</v>
      </c>
      <c r="AN5" s="6">
        <v>2025</v>
      </c>
      <c r="AO5" s="6">
        <v>2025</v>
      </c>
      <c r="AQ5" s="10">
        <v>2025</v>
      </c>
      <c r="AR5" s="11">
        <v>2025</v>
      </c>
      <c r="AT5" s="12">
        <v>2025</v>
      </c>
      <c r="AU5" s="12">
        <v>2025</v>
      </c>
      <c r="AV5" s="12">
        <v>2025</v>
      </c>
      <c r="AX5" s="13">
        <v>2025</v>
      </c>
      <c r="AY5" s="14">
        <v>2025</v>
      </c>
      <c r="BA5" s="15">
        <v>2025</v>
      </c>
      <c r="BB5" s="16">
        <v>2025</v>
      </c>
      <c r="BC5" s="16">
        <v>2025</v>
      </c>
      <c r="BD5" s="17">
        <v>2025</v>
      </c>
      <c r="BF5" s="15">
        <v>2025</v>
      </c>
      <c r="BG5" s="16">
        <v>2025</v>
      </c>
      <c r="BH5" s="16">
        <v>2025</v>
      </c>
      <c r="BI5" s="17">
        <v>2025</v>
      </c>
    </row>
    <row r="6" spans="1:64" x14ac:dyDescent="0.3">
      <c r="D6" s="6" t="str">
        <f>$C$1</f>
        <v>REGIÓN 3</v>
      </c>
      <c r="E6" s="6" t="str">
        <f t="shared" ref="E6:O6" si="0">$C$1</f>
        <v>REGIÓN 3</v>
      </c>
      <c r="F6" s="6" t="str">
        <f t="shared" si="0"/>
        <v>REGIÓN 3</v>
      </c>
      <c r="G6" s="6" t="str">
        <f t="shared" si="0"/>
        <v>REGIÓN 3</v>
      </c>
      <c r="H6" s="6" t="str">
        <f t="shared" si="0"/>
        <v>REGIÓN 3</v>
      </c>
      <c r="I6" s="6" t="str">
        <f t="shared" si="0"/>
        <v>REGIÓN 3</v>
      </c>
      <c r="J6" s="6" t="str">
        <f t="shared" si="0"/>
        <v>REGIÓN 3</v>
      </c>
      <c r="K6" s="6" t="str">
        <f t="shared" si="0"/>
        <v>REGIÓN 3</v>
      </c>
      <c r="L6" s="6" t="str">
        <f t="shared" si="0"/>
        <v>REGIÓN 3</v>
      </c>
      <c r="M6" s="6" t="str">
        <f t="shared" si="0"/>
        <v>REGIÓN 3</v>
      </c>
      <c r="N6" s="6" t="str">
        <f t="shared" si="0"/>
        <v>REGIÓN 3</v>
      </c>
      <c r="O6" s="6" t="str">
        <f t="shared" si="0"/>
        <v>REGIÓN 3</v>
      </c>
      <c r="P6" s="6" t="s">
        <v>5</v>
      </c>
      <c r="Q6" s="7" t="str">
        <f>$C$1</f>
        <v>REGIÓN 3</v>
      </c>
      <c r="R6" s="8" t="str">
        <f t="shared" ref="R6:AB6" si="1">$C$1</f>
        <v>REGIÓN 3</v>
      </c>
      <c r="S6" s="8" t="str">
        <f t="shared" si="1"/>
        <v>REGIÓN 3</v>
      </c>
      <c r="T6" s="8" t="str">
        <f t="shared" si="1"/>
        <v>REGIÓN 3</v>
      </c>
      <c r="U6" s="8" t="str">
        <f t="shared" si="1"/>
        <v>REGIÓN 3</v>
      </c>
      <c r="V6" s="8" t="str">
        <f t="shared" si="1"/>
        <v>REGIÓN 3</v>
      </c>
      <c r="W6" s="8" t="str">
        <f t="shared" si="1"/>
        <v>REGIÓN 3</v>
      </c>
      <c r="X6" s="8" t="str">
        <f t="shared" si="1"/>
        <v>REGIÓN 3</v>
      </c>
      <c r="Y6" s="8" t="str">
        <f t="shared" si="1"/>
        <v>REGIÓN 3</v>
      </c>
      <c r="Z6" s="8" t="str">
        <f t="shared" si="1"/>
        <v>REGIÓN 3</v>
      </c>
      <c r="AA6" s="8" t="str">
        <f t="shared" si="1"/>
        <v>REGIÓN 3</v>
      </c>
      <c r="AB6" s="8" t="str">
        <f t="shared" si="1"/>
        <v>REGIÓN 3</v>
      </c>
      <c r="AC6" s="18" t="s">
        <v>5</v>
      </c>
      <c r="AD6" s="6" t="s">
        <v>6</v>
      </c>
      <c r="AE6" s="6" t="s">
        <v>6</v>
      </c>
      <c r="AF6" s="6" t="s">
        <v>6</v>
      </c>
      <c r="AG6" s="6" t="s">
        <v>6</v>
      </c>
      <c r="AH6" s="6" t="s">
        <v>6</v>
      </c>
      <c r="AI6" s="6" t="s">
        <v>6</v>
      </c>
      <c r="AJ6" s="6" t="s">
        <v>6</v>
      </c>
      <c r="AK6" s="6" t="s">
        <v>6</v>
      </c>
      <c r="AL6" s="6" t="s">
        <v>6</v>
      </c>
      <c r="AM6" s="6" t="s">
        <v>6</v>
      </c>
      <c r="AN6" s="6" t="s">
        <v>6</v>
      </c>
      <c r="AO6" s="6" t="s">
        <v>6</v>
      </c>
      <c r="AQ6" s="19" t="s">
        <v>7</v>
      </c>
      <c r="AR6" s="20" t="s">
        <v>5</v>
      </c>
      <c r="AT6" s="12" t="str">
        <f>AT8&amp;"YoY"</f>
        <v>AbrYoY</v>
      </c>
      <c r="AU6" s="12" t="str">
        <f>$AT$8&amp;"BGT"</f>
        <v>AbrBGT</v>
      </c>
      <c r="AV6" s="12" t="str">
        <f>$AT$8&amp;"YTD"</f>
        <v>AbrYTD</v>
      </c>
      <c r="AX6" s="21" t="s">
        <v>8</v>
      </c>
      <c r="AY6" s="22" t="str">
        <f>$AX$8&amp;"YTD"</f>
        <v>AbrYTD</v>
      </c>
      <c r="BA6" s="23" t="str">
        <f>$AX$8</f>
        <v>Abr</v>
      </c>
      <c r="BB6" s="6" t="str">
        <f t="shared" ref="BB6:BD6" si="2">$AX$8</f>
        <v>Abr</v>
      </c>
      <c r="BC6" s="6" t="str">
        <f t="shared" si="2"/>
        <v>Abr</v>
      </c>
      <c r="BD6" s="24" t="str">
        <f t="shared" si="2"/>
        <v>Abr</v>
      </c>
      <c r="BF6" s="23" t="str">
        <f>$AX$8&amp;"YTD"</f>
        <v>AbrYTD</v>
      </c>
      <c r="BG6" s="6" t="str">
        <f>$AX$8&amp;"YTD"</f>
        <v>AbrYTD</v>
      </c>
      <c r="BH6" s="6" t="str">
        <f>$AX$8&amp;"YTD"</f>
        <v>AbrYTD</v>
      </c>
      <c r="BI6" s="24" t="str">
        <f>$AX$8&amp;"YTD"</f>
        <v>AbrYTD</v>
      </c>
    </row>
    <row r="7" spans="1:64" ht="27.6" x14ac:dyDescent="0.3">
      <c r="D7" s="25" t="str">
        <f>$A$1</f>
        <v>MÉR MED2</v>
      </c>
      <c r="E7" s="25" t="str">
        <f t="shared" ref="E7:AV7" si="3">$A$1</f>
        <v>MÉR MED2</v>
      </c>
      <c r="F7" s="25" t="str">
        <f t="shared" si="3"/>
        <v>MÉR MED2</v>
      </c>
      <c r="G7" s="25" t="str">
        <f t="shared" si="3"/>
        <v>MÉR MED2</v>
      </c>
      <c r="H7" s="25" t="str">
        <f t="shared" si="3"/>
        <v>MÉR MED2</v>
      </c>
      <c r="I7" s="25" t="str">
        <f t="shared" si="3"/>
        <v>MÉR MED2</v>
      </c>
      <c r="J7" s="25" t="str">
        <f t="shared" si="3"/>
        <v>MÉR MED2</v>
      </c>
      <c r="K7" s="25" t="str">
        <f t="shared" si="3"/>
        <v>MÉR MED2</v>
      </c>
      <c r="L7" s="25" t="str">
        <f t="shared" si="3"/>
        <v>MÉR MED2</v>
      </c>
      <c r="M7" s="25" t="str">
        <f t="shared" si="3"/>
        <v>MÉR MED2</v>
      </c>
      <c r="N7" s="25" t="str">
        <f t="shared" si="3"/>
        <v>MÉR MED2</v>
      </c>
      <c r="O7" s="25" t="str">
        <f t="shared" si="3"/>
        <v>MÉR MED2</v>
      </c>
      <c r="P7" s="25" t="str">
        <f t="shared" si="3"/>
        <v>MÉR MED2</v>
      </c>
      <c r="Q7" s="26" t="str">
        <f t="shared" si="3"/>
        <v>MÉR MED2</v>
      </c>
      <c r="R7" s="25" t="str">
        <f t="shared" si="3"/>
        <v>MÉR MED2</v>
      </c>
      <c r="S7" s="25" t="str">
        <f t="shared" si="3"/>
        <v>MÉR MED2</v>
      </c>
      <c r="T7" s="25" t="str">
        <f t="shared" si="3"/>
        <v>MÉR MED2</v>
      </c>
      <c r="U7" s="25" t="str">
        <f t="shared" si="3"/>
        <v>MÉR MED2</v>
      </c>
      <c r="V7" s="25" t="str">
        <f t="shared" si="3"/>
        <v>MÉR MED2</v>
      </c>
      <c r="W7" s="25" t="str">
        <f t="shared" si="3"/>
        <v>MÉR MED2</v>
      </c>
      <c r="X7" s="25" t="str">
        <f t="shared" si="3"/>
        <v>MÉR MED2</v>
      </c>
      <c r="Y7" s="25" t="str">
        <f t="shared" si="3"/>
        <v>MÉR MED2</v>
      </c>
      <c r="Z7" s="25" t="str">
        <f t="shared" si="3"/>
        <v>MÉR MED2</v>
      </c>
      <c r="AA7" s="25" t="str">
        <f t="shared" si="3"/>
        <v>MÉR MED2</v>
      </c>
      <c r="AB7" s="25" t="str">
        <f t="shared" si="3"/>
        <v>MÉR MED2</v>
      </c>
      <c r="AC7" s="27" t="str">
        <f t="shared" si="3"/>
        <v>MÉR MED2</v>
      </c>
      <c r="AD7" s="25" t="str">
        <f t="shared" si="3"/>
        <v>MÉR MED2</v>
      </c>
      <c r="AE7" s="25" t="str">
        <f t="shared" si="3"/>
        <v>MÉR MED2</v>
      </c>
      <c r="AF7" s="25" t="str">
        <f t="shared" si="3"/>
        <v>MÉR MED2</v>
      </c>
      <c r="AG7" s="25" t="str">
        <f t="shared" si="3"/>
        <v>MÉR MED2</v>
      </c>
      <c r="AH7" s="25" t="str">
        <f t="shared" si="3"/>
        <v>MÉR MED2</v>
      </c>
      <c r="AI7" s="25" t="str">
        <f t="shared" si="3"/>
        <v>MÉR MED2</v>
      </c>
      <c r="AJ7" s="25" t="str">
        <f t="shared" si="3"/>
        <v>MÉR MED2</v>
      </c>
      <c r="AK7" s="25" t="str">
        <f t="shared" si="3"/>
        <v>MÉR MED2</v>
      </c>
      <c r="AL7" s="25" t="str">
        <f t="shared" si="3"/>
        <v>MÉR MED2</v>
      </c>
      <c r="AM7" s="25" t="str">
        <f t="shared" si="3"/>
        <v>MÉR MED2</v>
      </c>
      <c r="AN7" s="25" t="str">
        <f t="shared" si="3"/>
        <v>MÉR MED2</v>
      </c>
      <c r="AO7" s="25" t="str">
        <f t="shared" si="3"/>
        <v>MÉR MED2</v>
      </c>
      <c r="AQ7" s="28" t="str">
        <f t="shared" si="3"/>
        <v>MÉR MED2</v>
      </c>
      <c r="AR7" s="29" t="str">
        <f t="shared" si="3"/>
        <v>MÉR MED2</v>
      </c>
      <c r="AT7" s="25" t="str">
        <f t="shared" si="3"/>
        <v>MÉR MED2</v>
      </c>
      <c r="AU7" s="25" t="str">
        <f t="shared" si="3"/>
        <v>MÉR MED2</v>
      </c>
      <c r="AV7" s="25" t="str">
        <f t="shared" si="3"/>
        <v>MÉR MED2</v>
      </c>
      <c r="AX7" s="28" t="str">
        <f>$C$1</f>
        <v>REGIÓN 3</v>
      </c>
      <c r="AY7" s="29" t="str">
        <f>$C$1</f>
        <v>REGIÓN 3</v>
      </c>
      <c r="BA7" s="28" t="s">
        <v>9</v>
      </c>
      <c r="BB7" s="25" t="s">
        <v>10</v>
      </c>
      <c r="BC7" s="25" t="s">
        <v>11</v>
      </c>
      <c r="BD7" s="27" t="s">
        <v>12</v>
      </c>
      <c r="BF7" s="28" t="s">
        <v>9</v>
      </c>
      <c r="BG7" s="25" t="s">
        <v>10</v>
      </c>
      <c r="BH7" s="25" t="s">
        <v>11</v>
      </c>
      <c r="BI7" s="27" t="s">
        <v>12</v>
      </c>
    </row>
    <row r="8" spans="1:64" ht="27.6" x14ac:dyDescent="0.3">
      <c r="C8" s="30" t="s">
        <v>13</v>
      </c>
      <c r="D8" s="31" t="s">
        <v>14</v>
      </c>
      <c r="E8" s="31" t="s">
        <v>15</v>
      </c>
      <c r="F8" s="31" t="s">
        <v>16</v>
      </c>
      <c r="G8" s="31" t="s">
        <v>8</v>
      </c>
      <c r="H8" s="31" t="s">
        <v>17</v>
      </c>
      <c r="I8" s="31" t="s">
        <v>18</v>
      </c>
      <c r="J8" s="31" t="s">
        <v>19</v>
      </c>
      <c r="K8" s="31" t="s">
        <v>20</v>
      </c>
      <c r="L8" s="31" t="s">
        <v>21</v>
      </c>
      <c r="M8" s="31" t="s">
        <v>22</v>
      </c>
      <c r="N8" s="31" t="s">
        <v>23</v>
      </c>
      <c r="O8" s="31" t="s">
        <v>24</v>
      </c>
      <c r="P8" s="31" t="s">
        <v>5</v>
      </c>
      <c r="Q8" s="32" t="s">
        <v>14</v>
      </c>
      <c r="R8" s="31" t="s">
        <v>15</v>
      </c>
      <c r="S8" s="31" t="s">
        <v>16</v>
      </c>
      <c r="T8" s="31" t="s">
        <v>8</v>
      </c>
      <c r="U8" s="31" t="s">
        <v>17</v>
      </c>
      <c r="V8" s="31" t="s">
        <v>18</v>
      </c>
      <c r="W8" s="31" t="s">
        <v>19</v>
      </c>
      <c r="X8" s="31" t="s">
        <v>20</v>
      </c>
      <c r="Y8" s="31" t="s">
        <v>21</v>
      </c>
      <c r="Z8" s="31" t="s">
        <v>22</v>
      </c>
      <c r="AA8" s="31" t="s">
        <v>23</v>
      </c>
      <c r="AB8" s="31" t="s">
        <v>24</v>
      </c>
      <c r="AC8" s="33" t="s">
        <v>5</v>
      </c>
      <c r="AD8" s="31" t="s">
        <v>14</v>
      </c>
      <c r="AE8" s="31" t="s">
        <v>15</v>
      </c>
      <c r="AF8" s="31" t="s">
        <v>16</v>
      </c>
      <c r="AG8" s="31" t="s">
        <v>8</v>
      </c>
      <c r="AH8" s="31" t="s">
        <v>17</v>
      </c>
      <c r="AI8" s="31" t="s">
        <v>18</v>
      </c>
      <c r="AJ8" s="31" t="s">
        <v>19</v>
      </c>
      <c r="AK8" s="31" t="s">
        <v>20</v>
      </c>
      <c r="AL8" s="31" t="s">
        <v>21</v>
      </c>
      <c r="AM8" s="31" t="s">
        <v>22</v>
      </c>
      <c r="AN8" s="31" t="s">
        <v>23</v>
      </c>
      <c r="AO8" s="31" t="s">
        <v>24</v>
      </c>
      <c r="AQ8" s="34" t="s">
        <v>8</v>
      </c>
      <c r="AR8" s="35" t="s">
        <v>5</v>
      </c>
      <c r="AT8" s="420" t="s">
        <v>8</v>
      </c>
      <c r="AU8" s="420"/>
      <c r="AV8" s="420"/>
      <c r="AX8" s="421" t="str">
        <f>$AT$8</f>
        <v>Abr</v>
      </c>
      <c r="AY8" s="422"/>
      <c r="BA8" s="36" t="str">
        <f>$AT$8</f>
        <v>Abr</v>
      </c>
      <c r="BB8" s="36" t="str">
        <f>$AT$8</f>
        <v>Abr</v>
      </c>
      <c r="BC8" s="36" t="str">
        <f>$AT$8</f>
        <v>Abr</v>
      </c>
      <c r="BD8" s="37" t="str">
        <f>AT8</f>
        <v>Abr</v>
      </c>
      <c r="BF8" s="36" t="s">
        <v>5</v>
      </c>
      <c r="BG8" s="38" t="s">
        <v>5</v>
      </c>
      <c r="BH8" s="38" t="s">
        <v>5</v>
      </c>
      <c r="BI8" s="37" t="s">
        <v>5</v>
      </c>
    </row>
    <row r="9" spans="1:64" x14ac:dyDescent="0.3">
      <c r="C9" s="39" t="s">
        <v>25</v>
      </c>
      <c r="D9" s="40">
        <f>D11-D12</f>
        <v>6278.2493599999989</v>
      </c>
      <c r="E9" s="40">
        <f>E11-E12</f>
        <v>5105.3054999999995</v>
      </c>
      <c r="F9" s="40">
        <f t="shared" ref="F9:AB9" si="4">F11-F12</f>
        <v>7147.9837400000006</v>
      </c>
      <c r="G9" s="40">
        <f>G11-G12</f>
        <v>7334.1543500000007</v>
      </c>
      <c r="H9" s="40">
        <f t="shared" si="4"/>
        <v>10831.73396</v>
      </c>
      <c r="I9" s="40">
        <f t="shared" si="4"/>
        <v>7505.9210299999995</v>
      </c>
      <c r="J9" s="40">
        <f t="shared" si="4"/>
        <v>6624.0270499999988</v>
      </c>
      <c r="K9" s="40">
        <f t="shared" si="4"/>
        <v>4864.0744100000002</v>
      </c>
      <c r="L9" s="40">
        <f t="shared" si="4"/>
        <v>5287.1476100000009</v>
      </c>
      <c r="M9" s="40">
        <f t="shared" si="4"/>
        <v>7297.6429300000045</v>
      </c>
      <c r="N9" s="40">
        <f t="shared" si="4"/>
        <v>7468.253590000003</v>
      </c>
      <c r="O9" s="40">
        <f t="shared" si="4"/>
        <v>5363.1851399999996</v>
      </c>
      <c r="P9" s="40">
        <f t="shared" ca="1" si="4"/>
        <v>36697.426910000002</v>
      </c>
      <c r="Q9" s="41">
        <f t="shared" si="4"/>
        <v>5991.1740699999982</v>
      </c>
      <c r="R9" s="40">
        <f t="shared" si="4"/>
        <v>7041.8578100000004</v>
      </c>
      <c r="S9" s="40">
        <f t="shared" si="4"/>
        <v>8888.3578899999993</v>
      </c>
      <c r="T9" s="40">
        <f t="shared" si="4"/>
        <v>7140.2121400000051</v>
      </c>
      <c r="U9" s="40">
        <f t="shared" ref="U9" si="5">U11-U12</f>
        <v>0</v>
      </c>
      <c r="V9" s="40">
        <f t="shared" si="4"/>
        <v>0</v>
      </c>
      <c r="W9" s="40">
        <f t="shared" si="4"/>
        <v>0</v>
      </c>
      <c r="X9" s="40">
        <f t="shared" si="4"/>
        <v>0</v>
      </c>
      <c r="Y9" s="40">
        <f t="shared" si="4"/>
        <v>0</v>
      </c>
      <c r="Z9" s="40">
        <f t="shared" si="4"/>
        <v>0</v>
      </c>
      <c r="AA9" s="40">
        <f t="shared" si="4"/>
        <v>0</v>
      </c>
      <c r="AB9" s="40">
        <f t="shared" si="4"/>
        <v>0</v>
      </c>
      <c r="AC9" s="42">
        <f ca="1">AC11-AC12</f>
        <v>29061.601910000005</v>
      </c>
      <c r="AD9" s="40">
        <f>AD11-AD12</f>
        <v>7968.9672675450483</v>
      </c>
      <c r="AE9" s="40">
        <f>AE11-AE12</f>
        <v>8737.3830827319089</v>
      </c>
      <c r="AF9" s="40">
        <f t="shared" ref="AF9:AR9" si="6">AF11-AF12</f>
        <v>8895.90272774203</v>
      </c>
      <c r="AG9" s="40">
        <f>AG11-AG12</f>
        <v>8492.9310405746801</v>
      </c>
      <c r="AH9" s="40">
        <f t="shared" si="6"/>
        <v>8848.2862701434879</v>
      </c>
      <c r="AI9" s="40">
        <f t="shared" si="6"/>
        <v>9710.4982214574338</v>
      </c>
      <c r="AJ9" s="40">
        <f t="shared" si="6"/>
        <v>10027.955491220597</v>
      </c>
      <c r="AK9" s="40">
        <f t="shared" si="6"/>
        <v>10353.781261611945</v>
      </c>
      <c r="AL9" s="40">
        <f t="shared" si="6"/>
        <v>10484.151139873848</v>
      </c>
      <c r="AM9" s="40">
        <f t="shared" si="6"/>
        <v>11105.713473216325</v>
      </c>
      <c r="AN9" s="40">
        <f t="shared" si="6"/>
        <v>10959.508322106627</v>
      </c>
      <c r="AO9" s="40">
        <f t="shared" si="6"/>
        <v>11669.805221199527</v>
      </c>
      <c r="AP9" s="40">
        <f t="shared" si="6"/>
        <v>0</v>
      </c>
      <c r="AQ9" s="43">
        <f t="shared" si="6"/>
        <v>8492.9310405746801</v>
      </c>
      <c r="AR9" s="44">
        <f t="shared" ca="1" si="6"/>
        <v>42943.470388737151</v>
      </c>
      <c r="AS9" s="5"/>
      <c r="AT9" s="45" cm="1">
        <f t="array" ref="AT9">IFERROR(_xlfn.IFS($AT$8="Ene",($Q9/$D9)-1,$AT$8="Feb",($R9/$E9)-1,$AT$8="Mar",($S9/$F9)-1,$AT$8="Abr",($T9/$G9)-1,$AT$8="May",($U9/$H9)-1,$AT$8="Jun",($V9/$I9)-1,$AT$8="Jul",($J9/$W9)-1,$AT$8="Ago",($K9/$X9)-1,$AT$8="Sep",($L9/$Y9)-1,$AT$8="Oct",($M9/$Z9)-1,$AT$8="Nov",($N9/$AA9)-1,$AT$8="Dic",($O9/$AB9)-1),"")</f>
        <v>-2.6443704446988625E-2</v>
      </c>
      <c r="AU9" s="45" cm="1">
        <f t="array" ref="AU9">IFERROR(_xlfn.IFS($AT$8="Ene",($Q9/$AD9)-1,$AT$8="Feb",($R9/$AE9)-1,$AT$8="Mar",($S9/$AF9)-1,$AT$8="Abr",($T9/$AG9)-1,$AT$8="May",($U9/$AH9)-1,$AT$8="Jun",($V9/$AI9)-1,$AT$8="Jul",($W9/$AJ9)-1,$AT$8="Ago",($X9/$AK9)-1,$AT$8="Sep",($Y9/$AL9)-1,$AT$8="Oct",($Z9/$AM9)-1,$AT$8="Nov",($AA9/$AN9)-1,$AT$8="Dic",($AB9/$AO9)-1),"")</f>
        <v>-0.15927586060832333</v>
      </c>
      <c r="AV9" s="45">
        <f ca="1">IFERROR(($AC9/$AR9)-1,"")</f>
        <v>-0.32325912072485796</v>
      </c>
      <c r="AW9" s="5"/>
      <c r="AX9" s="43">
        <f t="shared" ref="AX9:BI9" si="7">AX11-AX12</f>
        <v>117155.05237000005</v>
      </c>
      <c r="AY9" s="44">
        <f t="shared" si="7"/>
        <v>458663.42736000009</v>
      </c>
      <c r="AZ9" s="5"/>
      <c r="BA9" s="40">
        <f t="shared" si="7"/>
        <v>181367.50373999999</v>
      </c>
      <c r="BB9" s="40">
        <f t="shared" si="7"/>
        <v>267750.07834999997</v>
      </c>
      <c r="BC9" s="40">
        <f t="shared" si="7"/>
        <v>117155.05237000005</v>
      </c>
      <c r="BD9" s="40">
        <f t="shared" si="7"/>
        <v>566272.63445999997</v>
      </c>
      <c r="BF9" s="40">
        <f t="shared" si="7"/>
        <v>645828.88145000022</v>
      </c>
      <c r="BG9" s="40">
        <f t="shared" si="7"/>
        <v>1043619.11837</v>
      </c>
      <c r="BH9" s="40">
        <f t="shared" si="7"/>
        <v>458757.75412</v>
      </c>
      <c r="BI9" s="40">
        <f t="shared" si="7"/>
        <v>2148108.3347400003</v>
      </c>
    </row>
    <row r="10" spans="1:64" x14ac:dyDescent="0.3">
      <c r="C10" s="46" t="s">
        <v>26</v>
      </c>
      <c r="D10" s="47">
        <f>IFERROR(D12/D$11,"")</f>
        <v>-6.5686190519245735E-3</v>
      </c>
      <c r="E10" s="47">
        <f>IFERROR(E12/E$11,"")</f>
        <v>-1.4109064763799823E-3</v>
      </c>
      <c r="F10" s="47">
        <f>IFERROR(F12/F$11,"")</f>
        <v>0</v>
      </c>
      <c r="G10" s="48">
        <f>IFERROR(G12/G$9,"")</f>
        <v>-1.8139787308948576E-3</v>
      </c>
      <c r="H10" s="48">
        <f t="shared" ref="H10:AP10" si="8">IFERROR(H12/H$9,"")</f>
        <v>-1.2986498793218146E-3</v>
      </c>
      <c r="I10" s="48">
        <f>IFERROR(I12/I$9,"")</f>
        <v>-5.5128877368431359E-4</v>
      </c>
      <c r="J10" s="48">
        <f t="shared" si="8"/>
        <v>-2.3803616562827899E-3</v>
      </c>
      <c r="K10" s="48">
        <f t="shared" si="8"/>
        <v>-9.3535781250517498E-3</v>
      </c>
      <c r="L10" s="48">
        <f t="shared" si="8"/>
        <v>-2.6879177674405799E-2</v>
      </c>
      <c r="M10" s="48">
        <f t="shared" si="8"/>
        <v>-2.4221701677585354E-2</v>
      </c>
      <c r="N10" s="48">
        <f t="shared" si="8"/>
        <v>-3.9341214978748443E-2</v>
      </c>
      <c r="O10" s="48">
        <f t="shared" si="8"/>
        <v>-5.6582620602950155E-2</v>
      </c>
      <c r="P10" s="48">
        <f t="shared" ca="1" si="8"/>
        <v>-2.0582887237638211E-3</v>
      </c>
      <c r="Q10" s="49">
        <f t="shared" si="8"/>
        <v>-6.8744393868028622E-2</v>
      </c>
      <c r="R10" s="48">
        <f t="shared" si="8"/>
        <v>-0.11193606591724121</v>
      </c>
      <c r="S10" s="48">
        <f t="shared" si="8"/>
        <v>-6.0132883555614809E-2</v>
      </c>
      <c r="T10" s="48">
        <f t="shared" si="8"/>
        <v>-0.15417425818947719</v>
      </c>
      <c r="U10" s="48" t="str">
        <f t="shared" ref="U10" si="9">IFERROR(U12/U$9,"")</f>
        <v/>
      </c>
      <c r="V10" s="48" t="str">
        <f t="shared" si="8"/>
        <v/>
      </c>
      <c r="W10" s="48" t="str">
        <f t="shared" si="8"/>
        <v/>
      </c>
      <c r="X10" s="48" t="str">
        <f t="shared" si="8"/>
        <v/>
      </c>
      <c r="Y10" s="48" t="str">
        <f t="shared" si="8"/>
        <v/>
      </c>
      <c r="Z10" s="48" t="str">
        <f t="shared" si="8"/>
        <v/>
      </c>
      <c r="AA10" s="48" t="str">
        <f t="shared" si="8"/>
        <v/>
      </c>
      <c r="AB10" s="48" t="str">
        <f t="shared" si="8"/>
        <v/>
      </c>
      <c r="AC10" s="50">
        <f t="shared" ca="1" si="8"/>
        <v>-9.7565750118693298E-2</v>
      </c>
      <c r="AD10" s="48">
        <f t="shared" si="8"/>
        <v>0</v>
      </c>
      <c r="AE10" s="48">
        <f t="shared" si="8"/>
        <v>0</v>
      </c>
      <c r="AF10" s="48">
        <f t="shared" si="8"/>
        <v>0</v>
      </c>
      <c r="AG10" s="48">
        <f t="shared" si="8"/>
        <v>0</v>
      </c>
      <c r="AH10" s="48">
        <f t="shared" si="8"/>
        <v>0</v>
      </c>
      <c r="AI10" s="48">
        <f t="shared" si="8"/>
        <v>0</v>
      </c>
      <c r="AJ10" s="48">
        <f t="shared" si="8"/>
        <v>0</v>
      </c>
      <c r="AK10" s="48">
        <f t="shared" si="8"/>
        <v>0</v>
      </c>
      <c r="AL10" s="48">
        <f t="shared" si="8"/>
        <v>0</v>
      </c>
      <c r="AM10" s="48">
        <f t="shared" si="8"/>
        <v>0</v>
      </c>
      <c r="AN10" s="48">
        <f t="shared" si="8"/>
        <v>0</v>
      </c>
      <c r="AO10" s="48">
        <f>IFERROR(AO12/AO$9,"")</f>
        <v>0</v>
      </c>
      <c r="AP10" s="51" t="str">
        <f t="shared" si="8"/>
        <v/>
      </c>
      <c r="AQ10" s="52">
        <f>IFERROR(AQ12/AQ$9,"")</f>
        <v>0</v>
      </c>
      <c r="AR10" s="53">
        <f ca="1">IFERROR(AR12/AR$9,"")</f>
        <v>0</v>
      </c>
      <c r="AS10" s="5"/>
      <c r="AT10" s="45" cm="1">
        <f t="array" ref="AT10">IFERROR(_xlfn.IFS($AT$8="Ene",($D10-$Q10),$AT$8="Feb",($E10-$R10),$AT$8="Mar",($F10-$S10),$AT$8="Abr",($G10-$T10),$AT$8="May",($H10-$U10),$AT$8="Jun",($I10-$V10),$AT$8="Jul",($W10-$J10),$AT$8="Ago",($X10-$K10),$AT$8="Sep",($Y10-$L10),$AT$8="Oct",($Z10-$M10),$AT$8="Nov",($AA10-$N10),$AT$8="Dic",($AB10-$O10)),"")</f>
        <v>0.15236027945858233</v>
      </c>
      <c r="AU10" s="45" t="str" cm="1">
        <f t="array" ref="AU10">IF($AQ10&lt;&gt;0,IFERROR(_xlfn.IFS($AT$8="Ene",($AD10-$Q10),$AT$8="Feb",($AE10-$R10),$AT$8="Mar",($AF10-$S10),$AT$8="Abr",($AG10-$T10),$AT$8="May",($AH10-$U10),$AT$8="Jun",($AI10-$V10),$AT$8="Jul",($AJ10-$W10),$AT$8="Ago",($AK10-$X10),$AT$8="Sep",($AL10-$Y10),$AT$8="Oct",($AM10-$Z10),$AT$8="Nov",($AN10-$AA10),$AT$8="Dic",($AO10-$AB10)),""),"")</f>
        <v/>
      </c>
      <c r="AV10" s="45" t="str">
        <f ca="1">IF($AR10&lt;&gt;0,IFERROR(($AR10-$AC10),""),"")</f>
        <v/>
      </c>
      <c r="AW10" s="5"/>
      <c r="AX10" s="54">
        <f>AX12/AX9</f>
        <v>-0.11357734413345125</v>
      </c>
      <c r="AY10" s="55">
        <f>AY12/AY9</f>
        <v>-0.1174059453136512</v>
      </c>
      <c r="AZ10" s="56"/>
      <c r="BA10" s="54">
        <f>BA12/BA9</f>
        <v>-0.17170591901977958</v>
      </c>
      <c r="BB10" s="57">
        <f>BB12/BB11</f>
        <v>-0.22784909643324064</v>
      </c>
      <c r="BC10" s="57">
        <f>BC12/BC11</f>
        <v>-0.12813001042084191</v>
      </c>
      <c r="BD10" s="58">
        <f>BD12/BD9</f>
        <v>-0.16623404729731711</v>
      </c>
      <c r="BE10" s="59"/>
      <c r="BF10" s="54">
        <f>BF12/BF11</f>
        <v>-0.18003059211814745</v>
      </c>
      <c r="BG10" s="57">
        <f>BG12/BG11</f>
        <v>-0.1939305339279182</v>
      </c>
      <c r="BH10" s="57">
        <f>BH12/BH11</f>
        <v>-0.13299273201942194</v>
      </c>
      <c r="BI10" s="58">
        <f>BI12/BI9</f>
        <v>-0.1498507630151536</v>
      </c>
    </row>
    <row r="11" spans="1:64" ht="15" thickBot="1" x14ac:dyDescent="0.35">
      <c r="C11" s="39" t="s">
        <v>27</v>
      </c>
      <c r="D11" s="40">
        <f t="shared" ref="D11:O11" si="10">D13+D15+D12+D17+D19+D21</f>
        <v>6237.2790499999992</v>
      </c>
      <c r="E11" s="40">
        <f t="shared" si="10"/>
        <v>5098.1125399999992</v>
      </c>
      <c r="F11" s="40">
        <f t="shared" si="10"/>
        <v>7147.9837400000006</v>
      </c>
      <c r="G11" s="40">
        <f t="shared" si="10"/>
        <v>7320.8503500000006</v>
      </c>
      <c r="H11" s="40">
        <f t="shared" si="10"/>
        <v>10817.66733</v>
      </c>
      <c r="I11" s="40">
        <f t="shared" si="10"/>
        <v>7501.7830999999996</v>
      </c>
      <c r="J11" s="40">
        <f t="shared" si="10"/>
        <v>6608.2594699999991</v>
      </c>
      <c r="K11" s="40">
        <f t="shared" si="10"/>
        <v>4818.57791</v>
      </c>
      <c r="L11" s="40">
        <f t="shared" si="10"/>
        <v>5145.0334300000013</v>
      </c>
      <c r="M11" s="40">
        <f t="shared" si="10"/>
        <v>7120.8816000000043</v>
      </c>
      <c r="N11" s="40">
        <f t="shared" si="10"/>
        <v>7174.4434200000032</v>
      </c>
      <c r="O11" s="40">
        <f t="shared" si="10"/>
        <v>5059.7220699999998</v>
      </c>
      <c r="P11" s="40">
        <f ca="1">SUMIF($D$4:$O$4,"&lt;"&amp;MONTH(TODAY()),$D11:$O11)</f>
        <v>36621.89301</v>
      </c>
      <c r="Q11" s="41">
        <f t="shared" ref="Q11:AB11" si="11">Q13+Q15+Q12+Q17+Q19+Q21</f>
        <v>5579.3144399999983</v>
      </c>
      <c r="R11" s="40">
        <f t="shared" si="11"/>
        <v>6253.6199500000002</v>
      </c>
      <c r="S11" s="40">
        <f t="shared" si="11"/>
        <v>8353.8752999999997</v>
      </c>
      <c r="T11" s="40">
        <f t="shared" si="11"/>
        <v>6039.3752300000051</v>
      </c>
      <c r="U11" s="40">
        <f t="shared" ref="U11" si="12">U13+U15+U12+U17+U19+U21</f>
        <v>0</v>
      </c>
      <c r="V11" s="40">
        <f t="shared" si="11"/>
        <v>0</v>
      </c>
      <c r="W11" s="40">
        <f t="shared" si="11"/>
        <v>0</v>
      </c>
      <c r="X11" s="40">
        <f t="shared" si="11"/>
        <v>0</v>
      </c>
      <c r="Y11" s="40">
        <f t="shared" si="11"/>
        <v>0</v>
      </c>
      <c r="Z11" s="40">
        <f t="shared" si="11"/>
        <v>0</v>
      </c>
      <c r="AA11" s="40">
        <f t="shared" si="11"/>
        <v>0</v>
      </c>
      <c r="AB11" s="40">
        <f t="shared" si="11"/>
        <v>0</v>
      </c>
      <c r="AC11" s="42">
        <f ca="1">SUMIF($D$4:$O$4,"&lt;"&amp;MONTH(TODAY()),$Q11:$AB11)</f>
        <v>26226.184920000003</v>
      </c>
      <c r="AD11" s="40">
        <v>7968.9672675450483</v>
      </c>
      <c r="AE11" s="40">
        <v>8737.3830827319089</v>
      </c>
      <c r="AF11" s="40">
        <v>8895.90272774203</v>
      </c>
      <c r="AG11" s="40">
        <v>8492.9310405746801</v>
      </c>
      <c r="AH11" s="40">
        <v>8848.2862701434879</v>
      </c>
      <c r="AI11" s="40">
        <v>9710.4982214574338</v>
      </c>
      <c r="AJ11" s="40">
        <v>10027.955491220597</v>
      </c>
      <c r="AK11" s="40">
        <v>10353.781261611945</v>
      </c>
      <c r="AL11" s="40">
        <v>10484.151139873848</v>
      </c>
      <c r="AM11" s="40">
        <v>11105.713473216325</v>
      </c>
      <c r="AN11" s="40">
        <v>10959.508322106627</v>
      </c>
      <c r="AO11" s="40">
        <v>11669.805221199527</v>
      </c>
      <c r="AP11" s="5"/>
      <c r="AQ11" s="43">
        <v>8492.9310405746801</v>
      </c>
      <c r="AR11" s="44">
        <f ca="1">SUMIF($AD$4:$AO$4,"&lt;"&amp;MONTH(TODAY()),$AD11:$AO11)</f>
        <v>42943.470388737151</v>
      </c>
      <c r="AS11" s="5"/>
      <c r="AT11" s="45" cm="1">
        <f t="array" ref="AT11">IFERROR(_xlfn.IFS($AT$8="Ene",($Q11/$D11)-1,$AT$8="Feb",($R11/$E11)-1,$AT$8="Mar",($S11/$F11)-1,$AT$8="Abr",($T11/$G11)-1,$AT$8="May",($U11/$H11)-1,$AT$8="Jun",($V11/$I11)-1,$AT$8="Jul",($J11/$W11)-1,$AT$8="Ago",($K11/$X11)-1,$AT$8="Sep",($L11/$Y11)-1,$AT$8="Oct",($M11/$Z11)-1,$AT$8="Nov",($N11/$AA11)-1,$AT$8="Dic",($O11/$AB11)-1),"")</f>
        <v>-0.17504457252018479</v>
      </c>
      <c r="AU11" s="45" cm="1">
        <f t="array" ref="AU11">IFERROR(_xlfn.IFS($AT$8="Ene",($Q11/$AD11)-1,$AT$8="Feb",($R11/$AE11)-1,$AT$8="Mar",($S11/$AF11)-1,$AT$8="Abr",($T11/$AG11)-1,$AT$8="May",($U11/$AH11)-1,$AT$8="Jun",($V11/$AI11)-1,$AT$8="Jul",($W11/$AJ11)-1,$AT$8="Ago",($X11/$AK11)-1,$AT$8="Sep",($Y11/$AL11)-1,$AT$8="Oct",($Z11/$AM11)-1,$AT$8="Nov",($AA11/$AN11)-1,$AT$8="Dic",($AB11/$AO11)-1),"")</f>
        <v>-0.28889388114102166</v>
      </c>
      <c r="AV11" s="45">
        <f ca="1">IFERROR(($AC11/$AR11)-1,"")</f>
        <v>-0.38928585224732126</v>
      </c>
      <c r="AW11" s="5"/>
      <c r="AX11" s="43">
        <f>+AX12+AX13+AX15+AX17+AX19+AX21</f>
        <v>103848.89267000004</v>
      </c>
      <c r="AY11" s="44">
        <f>+AY12+AY13+AY15+AY17+AY19+AY21</f>
        <v>404813.6140900001</v>
      </c>
      <c r="AZ11" s="5"/>
      <c r="BA11" s="43">
        <v>150225.62982999999</v>
      </c>
      <c r="BB11" s="40">
        <v>218064.32006</v>
      </c>
      <c r="BC11" s="40">
        <v>103848.89267000004</v>
      </c>
      <c r="BD11" s="42">
        <f>+BD12+BD13+BD15+BD17+BD19+BD21</f>
        <v>472138.84255999996</v>
      </c>
      <c r="BF11" s="43">
        <v>547298.42240000016</v>
      </c>
      <c r="BG11" s="40">
        <v>874103.71769000008</v>
      </c>
      <c r="BH11" s="40">
        <v>404907.94085000001</v>
      </c>
      <c r="BI11" s="42">
        <f>+BI12+BI13+BI15+BI17+BI19+BI21</f>
        <v>1826212.6617400001</v>
      </c>
    </row>
    <row r="12" spans="1:64" ht="15" hidden="1" outlineLevel="1" thickBot="1" x14ac:dyDescent="0.35">
      <c r="C12" s="46" t="s">
        <v>28</v>
      </c>
      <c r="D12" s="60">
        <v>-40.970309999999998</v>
      </c>
      <c r="E12" s="60">
        <v>-7.1929600000000002</v>
      </c>
      <c r="F12" s="60">
        <v>0</v>
      </c>
      <c r="G12" s="60">
        <v>-13.304</v>
      </c>
      <c r="H12" s="60">
        <v>-14.06663</v>
      </c>
      <c r="I12" s="60">
        <v>-4.1379299999999999</v>
      </c>
      <c r="J12" s="60">
        <v>-15.767580000000001</v>
      </c>
      <c r="K12" s="60">
        <v>-45.496499999999997</v>
      </c>
      <c r="L12" s="60">
        <v>-142.11418</v>
      </c>
      <c r="M12" s="60">
        <v>-176.76133000000002</v>
      </c>
      <c r="N12" s="60">
        <v>-293.81016999999997</v>
      </c>
      <c r="O12" s="60">
        <v>-303.46307000000007</v>
      </c>
      <c r="P12" s="60">
        <f ca="1">SUMIF($D$4:$O$4,"&lt;"&amp;MONTH(TODAY()),$D12:$O12)</f>
        <v>-75.533900000000003</v>
      </c>
      <c r="Q12" s="61">
        <v>-411.85962999999998</v>
      </c>
      <c r="R12" s="60">
        <v>-788.23785999999996</v>
      </c>
      <c r="S12" s="60">
        <v>-534.48259000000007</v>
      </c>
      <c r="T12" s="60">
        <v>-1100.8369100000002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2">
        <f ca="1">SUMIF($D$4:$O$4,"&lt;"&amp;MONTH(TODAY()),$Q12:$AB12)</f>
        <v>-2835.4169900000002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5"/>
      <c r="AQ12" s="63">
        <v>0</v>
      </c>
      <c r="AR12" s="64">
        <f ca="1">SUMIF($AD$4:$AO$4,"&lt;"&amp;MONTH(TODAY()),$AD12:$AO12)</f>
        <v>0</v>
      </c>
      <c r="AS12" s="5"/>
      <c r="AT12" s="45"/>
      <c r="AU12" s="45"/>
      <c r="AV12" s="45"/>
      <c r="AW12" s="5"/>
      <c r="AX12" s="63">
        <v>-13306.159699999998</v>
      </c>
      <c r="AY12" s="64">
        <v>-53849.813269999999</v>
      </c>
      <c r="AZ12" s="5"/>
      <c r="BA12" s="63">
        <v>-31141.873910000006</v>
      </c>
      <c r="BB12" s="60">
        <v>-49685.758289999991</v>
      </c>
      <c r="BC12" s="60">
        <v>-13306.159699999998</v>
      </c>
      <c r="BD12" s="62">
        <f>SUM(BA12:BC12)</f>
        <v>-94133.791899999997</v>
      </c>
      <c r="BF12" s="63">
        <v>-98530.459050000005</v>
      </c>
      <c r="BG12" s="60">
        <v>-169515.40067999999</v>
      </c>
      <c r="BH12" s="60">
        <v>-53849.813269999999</v>
      </c>
      <c r="BI12" s="62">
        <f>SUM(BF12:BH12)</f>
        <v>-321895.67300000001</v>
      </c>
    </row>
    <row r="13" spans="1:64" ht="15" hidden="1" outlineLevel="1" thickBot="1" x14ac:dyDescent="0.35">
      <c r="C13" s="46" t="s">
        <v>29</v>
      </c>
      <c r="D13" s="60">
        <v>6274.9483999999993</v>
      </c>
      <c r="E13" s="60">
        <v>5050.8085199999996</v>
      </c>
      <c r="F13" s="60">
        <v>7147.9835500000008</v>
      </c>
      <c r="G13" s="60">
        <v>3672.8458599999999</v>
      </c>
      <c r="H13" s="60">
        <v>7692.6205799999998</v>
      </c>
      <c r="I13" s="60">
        <v>1147.76568</v>
      </c>
      <c r="J13" s="60">
        <v>2314.9293200000002</v>
      </c>
      <c r="K13" s="60">
        <v>2680.1520400000004</v>
      </c>
      <c r="L13" s="60">
        <v>5287.1474900000012</v>
      </c>
      <c r="M13" s="60">
        <v>7295.0281100000047</v>
      </c>
      <c r="N13" s="60">
        <v>7468.1470000000027</v>
      </c>
      <c r="O13" s="60">
        <v>5363.1280299999999</v>
      </c>
      <c r="P13" s="60">
        <f t="shared" ref="P13" ca="1" si="13">SUMIF($D$4:$O$4,"&lt;"&amp;MONTH(TODAY()),$D13:$O13)</f>
        <v>29839.206910000001</v>
      </c>
      <c r="Q13" s="61">
        <v>5991.1740899999986</v>
      </c>
      <c r="R13" s="60">
        <v>7041.8579500000005</v>
      </c>
      <c r="S13" s="60">
        <v>8888.3578600000001</v>
      </c>
      <c r="T13" s="60">
        <v>7140.212070000005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2">
        <f ca="1">SUMIF($D$4:$O$4,"&lt;"&amp;MONTH(TODAY()),$Q13:$AB13)</f>
        <v>29061.601970000003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5"/>
      <c r="AQ13" s="63">
        <v>0</v>
      </c>
      <c r="AR13" s="64">
        <f ca="1">SUMIF($AD$4:$AO$4,"&lt;"&amp;MONTH(TODAY()),$AD13:$AO13)</f>
        <v>0</v>
      </c>
      <c r="AS13" s="5"/>
      <c r="AT13" s="45"/>
      <c r="AU13" s="45"/>
      <c r="AV13" s="45"/>
      <c r="AW13" s="5"/>
      <c r="AX13" s="63">
        <v>104817.43527000005</v>
      </c>
      <c r="AY13" s="64">
        <v>441089.45579000009</v>
      </c>
      <c r="AZ13" s="5"/>
      <c r="BA13" s="63">
        <v>180696.29429000002</v>
      </c>
      <c r="BB13" s="60">
        <v>263863.25879999995</v>
      </c>
      <c r="BC13" s="60">
        <v>104817.43527000005</v>
      </c>
      <c r="BD13" s="62">
        <f>SUM(BA13:BC13)</f>
        <v>549376.98835999996</v>
      </c>
      <c r="BF13" s="63">
        <v>645156.99939000013</v>
      </c>
      <c r="BG13" s="60">
        <v>1024354.4605499998</v>
      </c>
      <c r="BH13" s="60">
        <v>441089.45579000009</v>
      </c>
      <c r="BI13" s="62">
        <f>SUM(BF13:BH13)</f>
        <v>2110600.91573</v>
      </c>
    </row>
    <row r="14" spans="1:64" ht="15" hidden="1" outlineLevel="1" thickBot="1" x14ac:dyDescent="0.35">
      <c r="C14" s="46" t="s">
        <v>30</v>
      </c>
      <c r="D14" s="65">
        <f t="shared" ref="D14:AO14" si="14">IFERROR(D13/D$11,"")</f>
        <v>1.0060393882810166</v>
      </c>
      <c r="E14" s="65">
        <f t="shared" si="14"/>
        <v>0.99072126799303661</v>
      </c>
      <c r="F14" s="65">
        <f t="shared" si="14"/>
        <v>0.99999997341907776</v>
      </c>
      <c r="G14" s="65">
        <f t="shared" si="14"/>
        <v>0.50169661779795838</v>
      </c>
      <c r="H14" s="65">
        <f t="shared" si="14"/>
        <v>0.71111639370407587</v>
      </c>
      <c r="I14" s="65">
        <f t="shared" si="14"/>
        <v>0.15299904898610039</v>
      </c>
      <c r="J14" s="65">
        <f t="shared" si="14"/>
        <v>0.35030847842904095</v>
      </c>
      <c r="K14" s="65">
        <f t="shared" si="14"/>
        <v>0.55621224561667415</v>
      </c>
      <c r="L14" s="65">
        <f t="shared" si="14"/>
        <v>1.0276216008959926</v>
      </c>
      <c r="M14" s="65">
        <f t="shared" si="14"/>
        <v>1.0244557513777508</v>
      </c>
      <c r="N14" s="65">
        <f t="shared" si="14"/>
        <v>1.0409374724708609</v>
      </c>
      <c r="O14" s="65">
        <f t="shared" si="14"/>
        <v>1.0599649458611469</v>
      </c>
      <c r="P14" s="65">
        <f t="shared" ca="1" si="14"/>
        <v>0.81479149376172566</v>
      </c>
      <c r="Q14" s="66">
        <f t="shared" si="14"/>
        <v>1.0738190425417213</v>
      </c>
      <c r="R14" s="65">
        <f t="shared" si="14"/>
        <v>1.1260450757005149</v>
      </c>
      <c r="S14" s="65">
        <f t="shared" si="14"/>
        <v>1.0639801937191953</v>
      </c>
      <c r="T14" s="65">
        <f t="shared" si="14"/>
        <v>1.1822766094300121</v>
      </c>
      <c r="U14" s="65" t="str">
        <f t="shared" ref="U14" si="15">IFERROR(U13/U$11,"")</f>
        <v/>
      </c>
      <c r="V14" s="65" t="str">
        <f t="shared" si="14"/>
        <v/>
      </c>
      <c r="W14" s="65" t="str">
        <f t="shared" si="14"/>
        <v/>
      </c>
      <c r="X14" s="65" t="str">
        <f t="shared" si="14"/>
        <v/>
      </c>
      <c r="Y14" s="65" t="str">
        <f t="shared" si="14"/>
        <v/>
      </c>
      <c r="Z14" s="65" t="str">
        <f t="shared" si="14"/>
        <v/>
      </c>
      <c r="AA14" s="65" t="str">
        <f t="shared" si="14"/>
        <v/>
      </c>
      <c r="AB14" s="65" t="str">
        <f t="shared" si="14"/>
        <v/>
      </c>
      <c r="AC14" s="67">
        <f t="shared" ca="1" si="14"/>
        <v>1.1081139730635285</v>
      </c>
      <c r="AD14" s="65">
        <f t="shared" si="14"/>
        <v>0</v>
      </c>
      <c r="AE14" s="65">
        <f t="shared" si="14"/>
        <v>0</v>
      </c>
      <c r="AF14" s="65">
        <f t="shared" si="14"/>
        <v>0</v>
      </c>
      <c r="AG14" s="65">
        <f t="shared" si="14"/>
        <v>0</v>
      </c>
      <c r="AH14" s="65">
        <f t="shared" si="14"/>
        <v>0</v>
      </c>
      <c r="AI14" s="65">
        <f t="shared" si="14"/>
        <v>0</v>
      </c>
      <c r="AJ14" s="65">
        <f t="shared" si="14"/>
        <v>0</v>
      </c>
      <c r="AK14" s="65">
        <f t="shared" si="14"/>
        <v>0</v>
      </c>
      <c r="AL14" s="65">
        <f t="shared" si="14"/>
        <v>0</v>
      </c>
      <c r="AM14" s="65">
        <f t="shared" si="14"/>
        <v>0</v>
      </c>
      <c r="AN14" s="65">
        <f t="shared" si="14"/>
        <v>0</v>
      </c>
      <c r="AO14" s="65">
        <f t="shared" si="14"/>
        <v>0</v>
      </c>
      <c r="AP14" s="5"/>
      <c r="AQ14" s="68">
        <f>IFERROR(AQ13/AQ$11,"")</f>
        <v>0</v>
      </c>
      <c r="AR14" s="69">
        <f ca="1">IFERROR(AR13/AR$11,"")</f>
        <v>0</v>
      </c>
      <c r="AS14" s="5"/>
      <c r="AT14" s="45"/>
      <c r="AU14" s="45"/>
      <c r="AV14" s="45"/>
      <c r="AW14" s="5"/>
      <c r="AX14" s="68">
        <f>IFERROR(AX13/AX$11,"")</f>
        <v>1.0093264605437609</v>
      </c>
      <c r="AY14" s="69">
        <f>IFERROR(AY13/AY$11,"")</f>
        <v>1.0896112196758654</v>
      </c>
      <c r="AZ14" s="5"/>
      <c r="BA14" s="68">
        <f>IFERROR(BA13/BA$11,"")</f>
        <v>1.2028326624057533</v>
      </c>
      <c r="BB14" s="65">
        <f>IFERROR(BB13/BB$11,"")</f>
        <v>1.2100249079143184</v>
      </c>
      <c r="BC14" s="65">
        <f>IFERROR(BC13/BC$11,"")</f>
        <v>1.0093264605437609</v>
      </c>
      <c r="BD14" s="67">
        <f>IFERROR(BD13/BD$11,"")</f>
        <v>1.1635920175116379</v>
      </c>
      <c r="BF14" s="68">
        <f>IFERROR(BF13/BF$11,"")</f>
        <v>1.1788029582853041</v>
      </c>
      <c r="BG14" s="65">
        <f>IFERROR(BG13/BG$11,"")</f>
        <v>1.1718912067518354</v>
      </c>
      <c r="BH14" s="65">
        <f>IFERROR(BH13/BH$11,"")</f>
        <v>1.0893573854443217</v>
      </c>
      <c r="BI14" s="67">
        <f>IFERROR(BI13/BI$11,"")</f>
        <v>1.1557257048689156</v>
      </c>
    </row>
    <row r="15" spans="1:64" ht="15" hidden="1" outlineLevel="1" thickBot="1" x14ac:dyDescent="0.35">
      <c r="C15" s="46" t="s">
        <v>31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f t="shared" ref="P15" ca="1" si="16">SUMIF($D$4:$O$4,"&lt;"&amp;MONTH(TODAY()),$D15:$O15)</f>
        <v>0</v>
      </c>
      <c r="Q15" s="61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2">
        <f ca="1">SUMIF($D$4:$O$4,"&lt;"&amp;MONTH(TODAY()),$Q15:$AB15)</f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5"/>
      <c r="AQ15" s="63">
        <v>0</v>
      </c>
      <c r="AR15" s="64">
        <f ca="1">SUMIF($AD$4:$AO$4,"&lt;"&amp;MONTH(TODAY()),$AD15:$AO15)</f>
        <v>0</v>
      </c>
      <c r="AS15" s="5"/>
      <c r="AT15" s="45"/>
      <c r="AU15" s="45"/>
      <c r="AV15" s="45"/>
      <c r="AW15" s="5"/>
      <c r="AX15" s="63">
        <v>-50.868749999999991</v>
      </c>
      <c r="AY15" s="64">
        <v>0</v>
      </c>
      <c r="AZ15" s="5"/>
      <c r="BA15" s="63">
        <v>83.075720000000018</v>
      </c>
      <c r="BB15" s="60">
        <v>-108.37944000000003</v>
      </c>
      <c r="BC15" s="60">
        <v>-50.868749999999991</v>
      </c>
      <c r="BD15" s="62">
        <f>SUM(BA15:BC15)</f>
        <v>-76.172470000000004</v>
      </c>
      <c r="BF15" s="63">
        <v>0</v>
      </c>
      <c r="BG15" s="60">
        <v>0</v>
      </c>
      <c r="BH15" s="60">
        <v>0</v>
      </c>
      <c r="BI15" s="62">
        <f>SUM(BF15:BH15)</f>
        <v>0</v>
      </c>
    </row>
    <row r="16" spans="1:64" ht="15" hidden="1" outlineLevel="1" thickBot="1" x14ac:dyDescent="0.35">
      <c r="C16" s="46" t="s">
        <v>30</v>
      </c>
      <c r="D16" s="65">
        <f>IFERROR(D15/D$11,"")</f>
        <v>0</v>
      </c>
      <c r="E16" s="65">
        <f t="shared" ref="E16:P16" si="17">IFERROR(E15/E$11,"")</f>
        <v>0</v>
      </c>
      <c r="F16" s="65">
        <f t="shared" si="17"/>
        <v>0</v>
      </c>
      <c r="G16" s="65">
        <f t="shared" si="17"/>
        <v>0</v>
      </c>
      <c r="H16" s="65">
        <f t="shared" si="17"/>
        <v>0</v>
      </c>
      <c r="I16" s="65">
        <f t="shared" si="17"/>
        <v>0</v>
      </c>
      <c r="J16" s="65">
        <f t="shared" si="17"/>
        <v>0</v>
      </c>
      <c r="K16" s="65">
        <f t="shared" si="17"/>
        <v>0</v>
      </c>
      <c r="L16" s="65">
        <f t="shared" si="17"/>
        <v>0</v>
      </c>
      <c r="M16" s="65">
        <f t="shared" si="17"/>
        <v>0</v>
      </c>
      <c r="N16" s="65">
        <f t="shared" si="17"/>
        <v>0</v>
      </c>
      <c r="O16" s="65">
        <f t="shared" si="17"/>
        <v>0</v>
      </c>
      <c r="P16" s="65">
        <f t="shared" ca="1" si="17"/>
        <v>0</v>
      </c>
      <c r="Q16" s="66">
        <f>IFERROR(Q15/Q$11,"")</f>
        <v>0</v>
      </c>
      <c r="R16" s="65">
        <f t="shared" ref="R16:AO16" si="18">IFERROR(R15/R$11,"")</f>
        <v>0</v>
      </c>
      <c r="S16" s="65">
        <f t="shared" si="18"/>
        <v>0</v>
      </c>
      <c r="T16" s="65">
        <f t="shared" si="18"/>
        <v>0</v>
      </c>
      <c r="U16" s="65" t="str">
        <f t="shared" ref="U16" si="19">IFERROR(U15/U$11,"")</f>
        <v/>
      </c>
      <c r="V16" s="65" t="str">
        <f t="shared" si="18"/>
        <v/>
      </c>
      <c r="W16" s="65" t="str">
        <f t="shared" si="18"/>
        <v/>
      </c>
      <c r="X16" s="65" t="str">
        <f t="shared" si="18"/>
        <v/>
      </c>
      <c r="Y16" s="65" t="str">
        <f t="shared" si="18"/>
        <v/>
      </c>
      <c r="Z16" s="65" t="str">
        <f t="shared" si="18"/>
        <v/>
      </c>
      <c r="AA16" s="65" t="str">
        <f t="shared" si="18"/>
        <v/>
      </c>
      <c r="AB16" s="65" t="str">
        <f t="shared" si="18"/>
        <v/>
      </c>
      <c r="AC16" s="67">
        <f t="shared" ca="1" si="18"/>
        <v>0</v>
      </c>
      <c r="AD16" s="65">
        <f t="shared" si="18"/>
        <v>0</v>
      </c>
      <c r="AE16" s="65">
        <f t="shared" si="18"/>
        <v>0</v>
      </c>
      <c r="AF16" s="65">
        <f t="shared" si="18"/>
        <v>0</v>
      </c>
      <c r="AG16" s="65">
        <f t="shared" si="18"/>
        <v>0</v>
      </c>
      <c r="AH16" s="65">
        <f t="shared" si="18"/>
        <v>0</v>
      </c>
      <c r="AI16" s="65">
        <f t="shared" si="18"/>
        <v>0</v>
      </c>
      <c r="AJ16" s="65">
        <f t="shared" si="18"/>
        <v>0</v>
      </c>
      <c r="AK16" s="65">
        <f t="shared" si="18"/>
        <v>0</v>
      </c>
      <c r="AL16" s="65">
        <f t="shared" si="18"/>
        <v>0</v>
      </c>
      <c r="AM16" s="65">
        <f t="shared" si="18"/>
        <v>0</v>
      </c>
      <c r="AN16" s="65">
        <f t="shared" si="18"/>
        <v>0</v>
      </c>
      <c r="AO16" s="65">
        <f t="shared" si="18"/>
        <v>0</v>
      </c>
      <c r="AP16" s="5"/>
      <c r="AQ16" s="68">
        <f t="shared" ref="AQ16" si="20">IFERROR(AQ15/AQ$11,"")</f>
        <v>0</v>
      </c>
      <c r="AR16" s="69">
        <f ca="1">IFERROR(AR15/AR$11,"")</f>
        <v>0</v>
      </c>
      <c r="AS16" s="5"/>
      <c r="AT16" s="45"/>
      <c r="AU16" s="45"/>
      <c r="AV16" s="45"/>
      <c r="AW16" s="5"/>
      <c r="AX16" s="68">
        <f>IFERROR(AX15/AX$11,"")</f>
        <v>-4.8983430340124366E-4</v>
      </c>
      <c r="AY16" s="69">
        <f>IFERROR(AY15/AY$11,"")</f>
        <v>0</v>
      </c>
      <c r="AZ16" s="5"/>
      <c r="BA16" s="68">
        <f>IFERROR(BA15/BA$11,"")</f>
        <v>5.5300630188078489E-4</v>
      </c>
      <c r="BB16" s="65">
        <f>IFERROR(BB15/BB$11,"")</f>
        <v>-4.9700675456754975E-4</v>
      </c>
      <c r="BC16" s="65">
        <f>IFERROR(BC15/BC$11,"")</f>
        <v>-4.8983430340124366E-4</v>
      </c>
      <c r="BD16" s="67">
        <f>IFERROR(BD15/BD$11,"")</f>
        <v>-1.6133489375070833E-4</v>
      </c>
      <c r="BF16" s="68">
        <f>IFERROR(BF15/BF$11,"")</f>
        <v>0</v>
      </c>
      <c r="BG16" s="65">
        <f>IFERROR(BG15/BG$11,"")</f>
        <v>0</v>
      </c>
      <c r="BH16" s="65">
        <f>IFERROR(BH15/BH$11,"")</f>
        <v>0</v>
      </c>
      <c r="BI16" s="67">
        <f>IFERROR(BI15/BI$11,"")</f>
        <v>0</v>
      </c>
    </row>
    <row r="17" spans="3:61" ht="15" hidden="1" outlineLevel="1" thickBot="1" x14ac:dyDescent="0.35">
      <c r="C17" s="46" t="s">
        <v>32</v>
      </c>
      <c r="D17" s="60">
        <v>3.3009599999999999</v>
      </c>
      <c r="E17" s="60">
        <v>54.496980000000001</v>
      </c>
      <c r="F17" s="60">
        <v>1.9000000000000001E-4</v>
      </c>
      <c r="G17" s="60">
        <v>3661.3084900000003</v>
      </c>
      <c r="H17" s="60">
        <v>3139.1133799999998</v>
      </c>
      <c r="I17" s="60">
        <v>6358.15535</v>
      </c>
      <c r="J17" s="60">
        <v>4309.0977299999995</v>
      </c>
      <c r="K17" s="60">
        <v>2183.9223700000002</v>
      </c>
      <c r="L17" s="60">
        <v>1.1999999999999996E-4</v>
      </c>
      <c r="M17" s="60">
        <v>2.6148200000000004</v>
      </c>
      <c r="N17" s="60">
        <v>0.10659</v>
      </c>
      <c r="O17" s="60">
        <v>5.7110000000000001E-2</v>
      </c>
      <c r="P17" s="60">
        <f t="shared" ref="P17" ca="1" si="21">SUMIF($D$4:$O$4,"&lt;"&amp;MONTH(TODAY()),$D17:$O17)</f>
        <v>6858.22</v>
      </c>
      <c r="Q17" s="61">
        <v>-1.9999999999999991E-5</v>
      </c>
      <c r="R17" s="60">
        <v>-1.4000000000000001E-4</v>
      </c>
      <c r="S17" s="60">
        <v>2.9999999999999984E-5</v>
      </c>
      <c r="T17" s="60">
        <v>7.0000000000000007E-5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2">
        <f ca="1">SUMIF($D$4:$O$4,"&lt;"&amp;MONTH(TODAY()),$Q17:$AB17)</f>
        <v>-6.0000000000000008E-5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5"/>
      <c r="AQ17" s="63">
        <v>0</v>
      </c>
      <c r="AR17" s="64">
        <f ca="1">SUMIF($AD$4:$AO$4,"&lt;"&amp;MONTH(TODAY()),$AD17:$AO17)</f>
        <v>0</v>
      </c>
      <c r="AS17" s="5"/>
      <c r="AT17" s="45"/>
      <c r="AU17" s="45"/>
      <c r="AV17" s="45"/>
      <c r="AW17" s="5"/>
      <c r="AX17" s="63">
        <v>12075.317740000002</v>
      </c>
      <c r="AY17" s="64">
        <v>16196.043100000001</v>
      </c>
      <c r="AZ17" s="5"/>
      <c r="BA17" s="63">
        <v>87.953029999999998</v>
      </c>
      <c r="BB17" s="60">
        <v>3889.7421000000004</v>
      </c>
      <c r="BC17" s="60">
        <v>12075.317740000002</v>
      </c>
      <c r="BD17" s="62">
        <f>SUM(BA17:BC17)</f>
        <v>16053.012870000002</v>
      </c>
      <c r="BF17" s="63">
        <v>119.10102000000001</v>
      </c>
      <c r="BG17" s="60">
        <v>18466.703919999996</v>
      </c>
      <c r="BH17" s="60">
        <v>16196.043100000001</v>
      </c>
      <c r="BI17" s="62">
        <f>SUM(BF17:BH17)</f>
        <v>34781.848039999997</v>
      </c>
    </row>
    <row r="18" spans="3:61" ht="15" hidden="1" outlineLevel="1" thickBot="1" x14ac:dyDescent="0.35">
      <c r="C18" s="46" t="s">
        <v>30</v>
      </c>
      <c r="D18" s="65">
        <f>IFERROR(D17/D$11,"")</f>
        <v>5.2923077090802925E-4</v>
      </c>
      <c r="E18" s="65">
        <f t="shared" ref="E18:P18" si="22">IFERROR(E17/E$11,"")</f>
        <v>1.0689638483343486E-2</v>
      </c>
      <c r="F18" s="65">
        <f t="shared" si="22"/>
        <v>2.6580922244795145E-8</v>
      </c>
      <c r="G18" s="65">
        <f t="shared" si="22"/>
        <v>0.50012065743155099</v>
      </c>
      <c r="H18" s="65">
        <f t="shared" si="22"/>
        <v>0.29018394485976484</v>
      </c>
      <c r="I18" s="65">
        <f t="shared" si="22"/>
        <v>0.84755254387453571</v>
      </c>
      <c r="J18" s="65">
        <f t="shared" si="22"/>
        <v>0.65207756286845686</v>
      </c>
      <c r="K18" s="65">
        <f t="shared" si="22"/>
        <v>0.45322964799795057</v>
      </c>
      <c r="L18" s="65">
        <f t="shared" si="22"/>
        <v>2.3323463614501709E-8</v>
      </c>
      <c r="M18" s="65">
        <f t="shared" si="22"/>
        <v>3.6720453265224896E-4</v>
      </c>
      <c r="N18" s="65">
        <f t="shared" si="22"/>
        <v>1.4856901610355156E-5</v>
      </c>
      <c r="O18" s="65">
        <f t="shared" si="22"/>
        <v>1.1287181234442784E-5</v>
      </c>
      <c r="P18" s="65">
        <f t="shared" ca="1" si="22"/>
        <v>0.1872710402525421</v>
      </c>
      <c r="Q18" s="66">
        <f>IFERROR(Q17/Q$11,"")</f>
        <v>-3.5846698039840175E-9</v>
      </c>
      <c r="R18" s="65">
        <f t="shared" ref="R18:AO18" si="23">IFERROR(R17/R$11,"")</f>
        <v>-2.2387033609229805E-8</v>
      </c>
      <c r="S18" s="65">
        <f t="shared" si="23"/>
        <v>3.5911476916587426E-9</v>
      </c>
      <c r="T18" s="65">
        <f t="shared" si="23"/>
        <v>1.1590602890888756E-8</v>
      </c>
      <c r="U18" s="65" t="str">
        <f t="shared" ref="U18" si="24">IFERROR(U17/U$11,"")</f>
        <v/>
      </c>
      <c r="V18" s="65" t="str">
        <f t="shared" si="23"/>
        <v/>
      </c>
      <c r="W18" s="65" t="str">
        <f t="shared" si="23"/>
        <v/>
      </c>
      <c r="X18" s="65" t="str">
        <f t="shared" si="23"/>
        <v/>
      </c>
      <c r="Y18" s="65" t="str">
        <f t="shared" si="23"/>
        <v/>
      </c>
      <c r="Z18" s="65" t="str">
        <f t="shared" si="23"/>
        <v/>
      </c>
      <c r="AA18" s="65" t="str">
        <f t="shared" si="23"/>
        <v/>
      </c>
      <c r="AB18" s="65" t="str">
        <f t="shared" si="23"/>
        <v/>
      </c>
      <c r="AC18" s="67">
        <f t="shared" ca="1" si="23"/>
        <v>-2.2877898628040329E-9</v>
      </c>
      <c r="AD18" s="65">
        <f t="shared" si="23"/>
        <v>0</v>
      </c>
      <c r="AE18" s="65">
        <f t="shared" si="23"/>
        <v>0</v>
      </c>
      <c r="AF18" s="65">
        <f t="shared" si="23"/>
        <v>0</v>
      </c>
      <c r="AG18" s="65">
        <f t="shared" si="23"/>
        <v>0</v>
      </c>
      <c r="AH18" s="65">
        <f t="shared" si="23"/>
        <v>0</v>
      </c>
      <c r="AI18" s="65">
        <f t="shared" si="23"/>
        <v>0</v>
      </c>
      <c r="AJ18" s="65">
        <f t="shared" si="23"/>
        <v>0</v>
      </c>
      <c r="AK18" s="65">
        <f t="shared" si="23"/>
        <v>0</v>
      </c>
      <c r="AL18" s="65">
        <f t="shared" si="23"/>
        <v>0</v>
      </c>
      <c r="AM18" s="65">
        <f t="shared" si="23"/>
        <v>0</v>
      </c>
      <c r="AN18" s="65">
        <f t="shared" si="23"/>
        <v>0</v>
      </c>
      <c r="AO18" s="65">
        <f t="shared" si="23"/>
        <v>0</v>
      </c>
      <c r="AP18" s="5"/>
      <c r="AQ18" s="68">
        <f t="shared" ref="AQ18" si="25">IFERROR(AQ17/AQ$11,"")</f>
        <v>0</v>
      </c>
      <c r="AR18" s="69">
        <f ca="1">IFERROR(AR17/AR$11,"")</f>
        <v>0</v>
      </c>
      <c r="AS18" s="5"/>
      <c r="AT18" s="45"/>
      <c r="AU18" s="45"/>
      <c r="AV18" s="45"/>
      <c r="AW18" s="5"/>
      <c r="AX18" s="68">
        <f>IFERROR(AX17/AX$11,"")</f>
        <v>0.11627777080273413</v>
      </c>
      <c r="AY18" s="69">
        <f>IFERROR(AY17/AY$11,"")</f>
        <v>4.0008642338790562E-2</v>
      </c>
      <c r="AZ18" s="5"/>
      <c r="BA18" s="68">
        <f>IFERROR(BA17/BA$11,"")</f>
        <v>5.8547286571226486E-4</v>
      </c>
      <c r="BB18" s="65">
        <f>IFERROR(BB17/BB$11,"")</f>
        <v>1.7837590757303831E-2</v>
      </c>
      <c r="BC18" s="65">
        <f>IFERROR(BC17/BC$11,"")</f>
        <v>0.11627777080273413</v>
      </c>
      <c r="BD18" s="67">
        <f>IFERROR(BD17/BD$11,"")</f>
        <v>3.4000618934376212E-2</v>
      </c>
      <c r="BF18" s="68">
        <f>IFERROR(BF17/BF$11,"")</f>
        <v>2.176162311554289E-4</v>
      </c>
      <c r="BG18" s="65">
        <f>IFERROR(BG17/BG$11,"")</f>
        <v>2.112644477568644E-2</v>
      </c>
      <c r="BH18" s="65">
        <f>IFERROR(BH17/BH$11,"")</f>
        <v>3.9999321984154165E-2</v>
      </c>
      <c r="BI18" s="67">
        <f>IFERROR(BI17/BI$11,"")</f>
        <v>1.9045891406130184E-2</v>
      </c>
    </row>
    <row r="19" spans="3:61" ht="15" hidden="1" outlineLevel="1" thickBot="1" x14ac:dyDescent="0.35">
      <c r="C19" s="46" t="s">
        <v>33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f t="shared" ref="P19" ca="1" si="26">SUMIF($D$4:$O$4,"&lt;"&amp;MONTH(TODAY()),$D19:$O19)</f>
        <v>0</v>
      </c>
      <c r="Q19" s="61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2">
        <f ca="1">SUMIF($D$4:$O$4,"&lt;"&amp;MONTH(TODAY()),$Q19:$AB19)</f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5"/>
      <c r="AQ19" s="63">
        <v>0</v>
      </c>
      <c r="AR19" s="64">
        <f ca="1">SUMIF($AD$4:$AO$4,"&lt;"&amp;MONTH(TODAY()),$AD19:$AO19)</f>
        <v>0</v>
      </c>
      <c r="AS19" s="5"/>
      <c r="AT19" s="45"/>
      <c r="AU19" s="45"/>
      <c r="AV19" s="45"/>
      <c r="AW19" s="5"/>
      <c r="AX19" s="63">
        <v>313.16811000000007</v>
      </c>
      <c r="AY19" s="64">
        <v>1377.9284700000001</v>
      </c>
      <c r="AZ19" s="5"/>
      <c r="BA19" s="63">
        <v>500.18070000000006</v>
      </c>
      <c r="BB19" s="60">
        <v>105.45689</v>
      </c>
      <c r="BC19" s="60">
        <v>313.16811000000007</v>
      </c>
      <c r="BD19" s="62">
        <f>SUM(BA19:BC19)</f>
        <v>918.80570000000012</v>
      </c>
      <c r="BF19" s="63">
        <v>500.18070000000006</v>
      </c>
      <c r="BG19" s="60">
        <v>847.46180000000015</v>
      </c>
      <c r="BH19" s="60">
        <v>1377.9284700000001</v>
      </c>
      <c r="BI19" s="62">
        <f>SUM(BF19:BH19)</f>
        <v>2725.5709700000002</v>
      </c>
    </row>
    <row r="20" spans="3:61" ht="15" hidden="1" outlineLevel="1" thickBot="1" x14ac:dyDescent="0.35">
      <c r="C20" s="46" t="s">
        <v>30</v>
      </c>
      <c r="D20" s="65">
        <f>IFERROR(D19/D$11,"")</f>
        <v>0</v>
      </c>
      <c r="E20" s="65">
        <f t="shared" ref="E20:P20" si="27">IFERROR(E19/E$11,"")</f>
        <v>0</v>
      </c>
      <c r="F20" s="65">
        <f t="shared" si="27"/>
        <v>0</v>
      </c>
      <c r="G20" s="65">
        <f t="shared" si="27"/>
        <v>0</v>
      </c>
      <c r="H20" s="65">
        <f t="shared" si="27"/>
        <v>0</v>
      </c>
      <c r="I20" s="65">
        <f t="shared" si="27"/>
        <v>0</v>
      </c>
      <c r="J20" s="65">
        <f t="shared" si="27"/>
        <v>0</v>
      </c>
      <c r="K20" s="65">
        <f t="shared" si="27"/>
        <v>0</v>
      </c>
      <c r="L20" s="65">
        <f t="shared" si="27"/>
        <v>0</v>
      </c>
      <c r="M20" s="65">
        <f t="shared" si="27"/>
        <v>0</v>
      </c>
      <c r="N20" s="65">
        <f t="shared" si="27"/>
        <v>0</v>
      </c>
      <c r="O20" s="65">
        <f t="shared" si="27"/>
        <v>0</v>
      </c>
      <c r="P20" s="65">
        <f t="shared" ca="1" si="27"/>
        <v>0</v>
      </c>
      <c r="Q20" s="66">
        <f>IFERROR(Q19/Q$11,"")</f>
        <v>0</v>
      </c>
      <c r="R20" s="65">
        <f t="shared" ref="R20:AO20" si="28">IFERROR(R19/R$11,"")</f>
        <v>0</v>
      </c>
      <c r="S20" s="65">
        <f t="shared" si="28"/>
        <v>0</v>
      </c>
      <c r="T20" s="65">
        <f t="shared" si="28"/>
        <v>0</v>
      </c>
      <c r="U20" s="65" t="str">
        <f t="shared" ref="U20" si="29">IFERROR(U19/U$11,"")</f>
        <v/>
      </c>
      <c r="V20" s="65" t="str">
        <f t="shared" si="28"/>
        <v/>
      </c>
      <c r="W20" s="65" t="str">
        <f t="shared" si="28"/>
        <v/>
      </c>
      <c r="X20" s="65" t="str">
        <f t="shared" si="28"/>
        <v/>
      </c>
      <c r="Y20" s="65" t="str">
        <f t="shared" si="28"/>
        <v/>
      </c>
      <c r="Z20" s="65" t="str">
        <f t="shared" si="28"/>
        <v/>
      </c>
      <c r="AA20" s="65" t="str">
        <f t="shared" si="28"/>
        <v/>
      </c>
      <c r="AB20" s="65" t="str">
        <f t="shared" si="28"/>
        <v/>
      </c>
      <c r="AC20" s="67">
        <f t="shared" ca="1" si="28"/>
        <v>0</v>
      </c>
      <c r="AD20" s="65">
        <f t="shared" si="28"/>
        <v>0</v>
      </c>
      <c r="AE20" s="65">
        <f t="shared" si="28"/>
        <v>0</v>
      </c>
      <c r="AF20" s="65">
        <f t="shared" si="28"/>
        <v>0</v>
      </c>
      <c r="AG20" s="65">
        <f t="shared" si="28"/>
        <v>0</v>
      </c>
      <c r="AH20" s="65">
        <f t="shared" si="28"/>
        <v>0</v>
      </c>
      <c r="AI20" s="65">
        <f t="shared" si="28"/>
        <v>0</v>
      </c>
      <c r="AJ20" s="65">
        <f t="shared" si="28"/>
        <v>0</v>
      </c>
      <c r="AK20" s="65">
        <f t="shared" si="28"/>
        <v>0</v>
      </c>
      <c r="AL20" s="65">
        <f t="shared" si="28"/>
        <v>0</v>
      </c>
      <c r="AM20" s="65">
        <f t="shared" si="28"/>
        <v>0</v>
      </c>
      <c r="AN20" s="65">
        <f t="shared" si="28"/>
        <v>0</v>
      </c>
      <c r="AO20" s="65">
        <f t="shared" si="28"/>
        <v>0</v>
      </c>
      <c r="AP20" s="5"/>
      <c r="AQ20" s="68">
        <f t="shared" ref="AQ20" si="30">IFERROR(AQ19/AQ$11,"")</f>
        <v>0</v>
      </c>
      <c r="AR20" s="69">
        <f ca="1">IFERROR(AR19/AR$11,"")</f>
        <v>0</v>
      </c>
      <c r="AS20" s="5"/>
      <c r="AT20" s="45"/>
      <c r="AU20" s="45"/>
      <c r="AV20" s="45"/>
      <c r="AW20" s="5"/>
      <c r="AX20" s="68">
        <f>IFERROR(AX19/AX$11,"")</f>
        <v>3.0156133777483056E-3</v>
      </c>
      <c r="AY20" s="69">
        <f>IFERROR(AY19/AY$11,"")</f>
        <v>3.4038590157040825E-3</v>
      </c>
      <c r="AZ20" s="5"/>
      <c r="BA20" s="68">
        <f>IFERROR(BA19/BA$11,"")</f>
        <v>3.3295297251608805E-3</v>
      </c>
      <c r="BB20" s="65">
        <f>IFERROR(BB19/BB$11,"")</f>
        <v>4.8360451618579203E-4</v>
      </c>
      <c r="BC20" s="65">
        <f>IFERROR(BC19/BC$11,"")</f>
        <v>3.0156133777483056E-3</v>
      </c>
      <c r="BD20" s="67">
        <f>IFERROR(BD19/BD$11,"")</f>
        <v>1.9460497997116964E-3</v>
      </c>
      <c r="BF20" s="68">
        <f>IFERROR(BF19/BF$11,"")</f>
        <v>9.1390853605354721E-4</v>
      </c>
      <c r="BG20" s="65">
        <f>IFERROR(BG19/BG$11,"")</f>
        <v>9.6952087360936213E-4</v>
      </c>
      <c r="BH20" s="65">
        <f>IFERROR(BH19/BH$11,"")</f>
        <v>3.4030660577004093E-3</v>
      </c>
      <c r="BI20" s="67">
        <f>IFERROR(BI19/BI$11,"")</f>
        <v>1.4924718391795067E-3</v>
      </c>
    </row>
    <row r="21" spans="3:61" ht="15" hidden="1" outlineLevel="1" thickBot="1" x14ac:dyDescent="0.35">
      <c r="C21" s="46" t="s">
        <v>34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f ca="1">SUMIF($D$4:$O$4,"&lt;"&amp;MONTH(TODAY()),$D21:$O21)</f>
        <v>0</v>
      </c>
      <c r="Q21" s="61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70">
        <f ca="1">SUMIF($D$4:$O$4,"&lt;"&amp;MONTH(TODAY()),$Q21:$AB21)</f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71">
        <v>0</v>
      </c>
      <c r="AM21" s="71">
        <v>0</v>
      </c>
      <c r="AN21" s="71">
        <v>0</v>
      </c>
      <c r="AO21" s="71">
        <v>0</v>
      </c>
      <c r="AP21" s="5"/>
      <c r="AQ21" s="72">
        <v>0</v>
      </c>
      <c r="AR21" s="73">
        <f ca="1">SUMIF($AD$4:$AO$4,"&lt;"&amp;MONTH(TODAY()),$AD21:$AO21)</f>
        <v>0</v>
      </c>
      <c r="AS21" s="5"/>
      <c r="AT21" s="45"/>
      <c r="AU21" s="45"/>
      <c r="AV21" s="45"/>
      <c r="AW21" s="5"/>
      <c r="AX21" s="63">
        <v>0</v>
      </c>
      <c r="AY21" s="64">
        <v>0</v>
      </c>
      <c r="AZ21" s="5"/>
      <c r="BA21" s="63">
        <v>0</v>
      </c>
      <c r="BB21" s="60">
        <v>0</v>
      </c>
      <c r="BC21" s="60">
        <v>0</v>
      </c>
      <c r="BD21" s="62">
        <f>SUM(BA21:BC21)</f>
        <v>0</v>
      </c>
      <c r="BF21" s="63">
        <v>0</v>
      </c>
      <c r="BG21" s="60">
        <v>0</v>
      </c>
      <c r="BH21" s="60">
        <v>0</v>
      </c>
      <c r="BI21" s="62">
        <f>SUM(BF21:BH21)</f>
        <v>0</v>
      </c>
    </row>
    <row r="22" spans="3:61" ht="15" hidden="1" outlineLevel="1" thickBot="1" x14ac:dyDescent="0.35">
      <c r="C22" s="46" t="s">
        <v>30</v>
      </c>
      <c r="D22" s="65">
        <f>IFERROR(D21/D$11,"")</f>
        <v>0</v>
      </c>
      <c r="E22" s="65">
        <f t="shared" ref="E22:P22" si="31">IFERROR(E21/E$11,"")</f>
        <v>0</v>
      </c>
      <c r="F22" s="65">
        <f t="shared" si="31"/>
        <v>0</v>
      </c>
      <c r="G22" s="65">
        <f t="shared" si="31"/>
        <v>0</v>
      </c>
      <c r="H22" s="65">
        <f t="shared" si="31"/>
        <v>0</v>
      </c>
      <c r="I22" s="65">
        <f t="shared" si="31"/>
        <v>0</v>
      </c>
      <c r="J22" s="65">
        <f t="shared" si="31"/>
        <v>0</v>
      </c>
      <c r="K22" s="65">
        <f t="shared" si="31"/>
        <v>0</v>
      </c>
      <c r="L22" s="65">
        <f t="shared" si="31"/>
        <v>0</v>
      </c>
      <c r="M22" s="65">
        <f t="shared" si="31"/>
        <v>0</v>
      </c>
      <c r="N22" s="65">
        <f t="shared" si="31"/>
        <v>0</v>
      </c>
      <c r="O22" s="65">
        <f t="shared" si="31"/>
        <v>0</v>
      </c>
      <c r="P22" s="65">
        <f t="shared" ca="1" si="31"/>
        <v>0</v>
      </c>
      <c r="Q22" s="66">
        <f>IFERROR(Q21/Q$11,"")</f>
        <v>0</v>
      </c>
      <c r="R22" s="65">
        <f t="shared" ref="R22:AO22" si="32">IFERROR(R21/R$11,"")</f>
        <v>0</v>
      </c>
      <c r="S22" s="65">
        <f t="shared" si="32"/>
        <v>0</v>
      </c>
      <c r="T22" s="65">
        <f t="shared" si="32"/>
        <v>0</v>
      </c>
      <c r="U22" s="65" t="str">
        <f t="shared" ref="U22" si="33">IFERROR(U21/U$11,"")</f>
        <v/>
      </c>
      <c r="V22" s="65" t="str">
        <f t="shared" si="32"/>
        <v/>
      </c>
      <c r="W22" s="65" t="str">
        <f t="shared" si="32"/>
        <v/>
      </c>
      <c r="X22" s="65" t="str">
        <f t="shared" si="32"/>
        <v/>
      </c>
      <c r="Y22" s="65" t="str">
        <f t="shared" si="32"/>
        <v/>
      </c>
      <c r="Z22" s="65" t="str">
        <f t="shared" si="32"/>
        <v/>
      </c>
      <c r="AA22" s="65" t="str">
        <f t="shared" si="32"/>
        <v/>
      </c>
      <c r="AB22" s="65" t="str">
        <f t="shared" si="32"/>
        <v/>
      </c>
      <c r="AC22" s="67">
        <f t="shared" ca="1" si="32"/>
        <v>0</v>
      </c>
      <c r="AD22" s="65">
        <f t="shared" si="32"/>
        <v>0</v>
      </c>
      <c r="AE22" s="65">
        <f t="shared" si="32"/>
        <v>0</v>
      </c>
      <c r="AF22" s="65">
        <f t="shared" si="32"/>
        <v>0</v>
      </c>
      <c r="AG22" s="65">
        <f t="shared" si="32"/>
        <v>0</v>
      </c>
      <c r="AH22" s="65">
        <f t="shared" si="32"/>
        <v>0</v>
      </c>
      <c r="AI22" s="65">
        <f t="shared" si="32"/>
        <v>0</v>
      </c>
      <c r="AJ22" s="65">
        <f t="shared" si="32"/>
        <v>0</v>
      </c>
      <c r="AK22" s="65">
        <f t="shared" si="32"/>
        <v>0</v>
      </c>
      <c r="AL22" s="65">
        <f t="shared" si="32"/>
        <v>0</v>
      </c>
      <c r="AM22" s="65">
        <f t="shared" si="32"/>
        <v>0</v>
      </c>
      <c r="AN22" s="65">
        <f t="shared" si="32"/>
        <v>0</v>
      </c>
      <c r="AO22" s="65">
        <f t="shared" si="32"/>
        <v>0</v>
      </c>
      <c r="AP22" s="5"/>
      <c r="AQ22" s="68">
        <f t="shared" ref="AQ22" si="34">IFERROR(AQ21/AQ$11,"")</f>
        <v>0</v>
      </c>
      <c r="AR22" s="69">
        <f ca="1">IFERROR(AR21/AR$11,"")</f>
        <v>0</v>
      </c>
      <c r="AS22" s="5"/>
      <c r="AT22" s="45"/>
      <c r="AU22" s="45"/>
      <c r="AV22" s="45"/>
      <c r="AW22" s="5"/>
      <c r="AX22" s="68">
        <f>IFERROR(AX21/AX$11,"")</f>
        <v>0</v>
      </c>
      <c r="AY22" s="69">
        <f>IFERROR(AY21/AY$11,"")</f>
        <v>0</v>
      </c>
      <c r="AZ22" s="5"/>
      <c r="BA22" s="68">
        <f>IFERROR(BA21/BA$11,"")</f>
        <v>0</v>
      </c>
      <c r="BB22" s="65">
        <f>IFERROR(BB21/BB$11,"")</f>
        <v>0</v>
      </c>
      <c r="BC22" s="65">
        <f>IFERROR(BC21/BC$11,"")</f>
        <v>0</v>
      </c>
      <c r="BD22" s="67">
        <f>IFERROR(BD21/BD$11,"")</f>
        <v>0</v>
      </c>
      <c r="BF22" s="68">
        <f>IFERROR(BF21/BF$11,"")</f>
        <v>0</v>
      </c>
      <c r="BG22" s="65">
        <f>IFERROR(BG21/BG$11,"")</f>
        <v>0</v>
      </c>
      <c r="BH22" s="65">
        <f>IFERROR(BH21/BH$11,"")</f>
        <v>0</v>
      </c>
      <c r="BI22" s="67">
        <f>IFERROR(BI21/BI$11,"")</f>
        <v>0</v>
      </c>
    </row>
    <row r="23" spans="3:61" collapsed="1" x14ac:dyDescent="0.3">
      <c r="C23" s="74" t="s">
        <v>35</v>
      </c>
      <c r="D23" s="75">
        <f>+D25+D27+D29+D33+D31</f>
        <v>-895.32773999999995</v>
      </c>
      <c r="E23" s="75">
        <f t="shared" ref="E23:AB23" si="35">+E25+E27+E29+E33+E31</f>
        <v>-531.17526999999995</v>
      </c>
      <c r="F23" s="75">
        <f t="shared" si="35"/>
        <v>-1228.4428400000002</v>
      </c>
      <c r="G23" s="75">
        <f t="shared" si="35"/>
        <v>-991.54644000000008</v>
      </c>
      <c r="H23" s="75">
        <f t="shared" si="35"/>
        <v>-1039.2334900000001</v>
      </c>
      <c r="I23" s="75">
        <f t="shared" si="35"/>
        <v>-1136.3622700000001</v>
      </c>
      <c r="J23" s="75">
        <f t="shared" si="35"/>
        <v>-1296.35346</v>
      </c>
      <c r="K23" s="75">
        <f t="shared" si="35"/>
        <v>-1287.74225</v>
      </c>
      <c r="L23" s="75">
        <f t="shared" si="35"/>
        <v>-782.28330000000017</v>
      </c>
      <c r="M23" s="75">
        <f>+M25+M27+M29+M33+M31</f>
        <v>-764.29480000000001</v>
      </c>
      <c r="N23" s="75">
        <f t="shared" si="35"/>
        <v>-726.12201000000016</v>
      </c>
      <c r="O23" s="75">
        <f t="shared" si="35"/>
        <v>-910.07056000000011</v>
      </c>
      <c r="P23" s="75">
        <f t="shared" ca="1" si="35"/>
        <v>-4685.7257800000007</v>
      </c>
      <c r="Q23" s="76">
        <f t="shared" si="35"/>
        <v>-764.80658999999991</v>
      </c>
      <c r="R23" s="75">
        <f t="shared" si="35"/>
        <v>-929.65140000000008</v>
      </c>
      <c r="S23" s="75">
        <f t="shared" si="35"/>
        <v>-939.28418000000033</v>
      </c>
      <c r="T23" s="75">
        <f t="shared" si="35"/>
        <v>-2095.4759599999998</v>
      </c>
      <c r="U23" s="75">
        <f t="shared" ref="U23" si="36">+U25+U27+U29+U33+U31</f>
        <v>0</v>
      </c>
      <c r="V23" s="75">
        <f t="shared" si="35"/>
        <v>0</v>
      </c>
      <c r="W23" s="75">
        <f t="shared" si="35"/>
        <v>0</v>
      </c>
      <c r="X23" s="75">
        <f t="shared" si="35"/>
        <v>0</v>
      </c>
      <c r="Y23" s="75">
        <f t="shared" si="35"/>
        <v>0</v>
      </c>
      <c r="Z23" s="75">
        <f t="shared" si="35"/>
        <v>0</v>
      </c>
      <c r="AA23" s="75">
        <f t="shared" si="35"/>
        <v>0</v>
      </c>
      <c r="AB23" s="75">
        <f t="shared" si="35"/>
        <v>0</v>
      </c>
      <c r="AC23" s="77">
        <f ca="1">+AC25+AC27+AC29+AC33+AC31</f>
        <v>-4729.2181300000002</v>
      </c>
      <c r="AD23" s="78">
        <v>-2065.7401953473241</v>
      </c>
      <c r="AE23" s="78">
        <v>-2065.7401953473241</v>
      </c>
      <c r="AF23" s="78">
        <v>-2065.7401953473241</v>
      </c>
      <c r="AG23" s="78">
        <v>-2215.7401953473241</v>
      </c>
      <c r="AH23" s="78">
        <v>-2215.7401953473241</v>
      </c>
      <c r="AI23" s="78">
        <v>-2215.7401953473241</v>
      </c>
      <c r="AJ23" s="78">
        <v>-2215.7401953473241</v>
      </c>
      <c r="AK23" s="78">
        <v>-2215.7401953473241</v>
      </c>
      <c r="AL23" s="78">
        <v>-2215.7401953473241</v>
      </c>
      <c r="AM23" s="78">
        <v>-2215.7401953473241</v>
      </c>
      <c r="AN23" s="78">
        <v>-2215.7401953473241</v>
      </c>
      <c r="AO23" s="79">
        <v>-2215.7401953473241</v>
      </c>
      <c r="AP23" s="5"/>
      <c r="AQ23" s="80">
        <v>-2215.7401953473241</v>
      </c>
      <c r="AR23" s="81">
        <f ca="1">SUMIF($AD$4:$AO$4,"&lt;"&amp;MONTH(TODAY()),$AD23:$AO23)</f>
        <v>-10628.70097673662</v>
      </c>
      <c r="AS23" s="5"/>
      <c r="AT23" s="45"/>
      <c r="AU23" s="45"/>
      <c r="AV23" s="45"/>
      <c r="AW23" s="5"/>
      <c r="AX23" s="82">
        <f>+AX25+AX27+AX29+AX31+AX33</f>
        <v>-20277.38278</v>
      </c>
      <c r="AY23" s="83">
        <f>+AY25+AY27+AY29+AY31+AY33</f>
        <v>-71248.243310000005</v>
      </c>
      <c r="AZ23" s="5"/>
      <c r="BA23" s="84">
        <v>-28477.838080000001</v>
      </c>
      <c r="BB23" s="85">
        <v>-39146.219900000004</v>
      </c>
      <c r="BC23" s="85">
        <v>-20277.38278</v>
      </c>
      <c r="BD23" s="86">
        <f>+BD25+BD27+BD29+BD31+BD33</f>
        <v>-87901.440759999998</v>
      </c>
      <c r="BF23" s="84">
        <v>-100887.20628999999</v>
      </c>
      <c r="BG23" s="85">
        <v>-140902.58113000001</v>
      </c>
      <c r="BH23" s="85">
        <v>-71248.243309999991</v>
      </c>
      <c r="BI23" s="86">
        <f>+BI25+BI27+BI29+BI31+BI33</f>
        <v>-313038.03073</v>
      </c>
    </row>
    <row r="24" spans="3:61" x14ac:dyDescent="0.3">
      <c r="C24" s="87" t="s">
        <v>36</v>
      </c>
      <c r="D24" s="47">
        <f>IFERROR(D23/D$11,"")</f>
        <v>-0.14354460219316306</v>
      </c>
      <c r="E24" s="47">
        <f t="shared" ref="E24:P24" si="37">IFERROR(E23/E$11,"")</f>
        <v>-0.10419057363531642</v>
      </c>
      <c r="F24" s="47">
        <f t="shared" si="37"/>
        <v>-0.17185865059060698</v>
      </c>
      <c r="G24" s="48">
        <f t="shared" si="37"/>
        <v>-0.13544142996994879</v>
      </c>
      <c r="H24" s="48">
        <f t="shared" si="37"/>
        <v>-9.6068168700099973E-2</v>
      </c>
      <c r="I24" s="48">
        <f t="shared" si="37"/>
        <v>-0.1514789557165416</v>
      </c>
      <c r="J24" s="48">
        <f t="shared" si="37"/>
        <v>-0.19617169481391447</v>
      </c>
      <c r="K24" s="48">
        <f t="shared" si="37"/>
        <v>-0.26724528980377116</v>
      </c>
      <c r="L24" s="48">
        <f t="shared" si="37"/>
        <v>-0.15204630069818612</v>
      </c>
      <c r="M24" s="48">
        <f t="shared" si="37"/>
        <v>-0.1073314854722482</v>
      </c>
      <c r="N24" s="48">
        <f t="shared" si="37"/>
        <v>-0.10120952490555704</v>
      </c>
      <c r="O24" s="48">
        <f t="shared" si="37"/>
        <v>-0.17986572135967147</v>
      </c>
      <c r="P24" s="48">
        <f t="shared" ca="1" si="37"/>
        <v>-0.12794875946801856</v>
      </c>
      <c r="Q24" s="49">
        <f>IFERROR(Q23/Q$11,"")</f>
        <v>-0.13707895445304927</v>
      </c>
      <c r="R24" s="48">
        <f t="shared" ref="R24:AO24" si="38">IFERROR(R23/R$11,"")</f>
        <v>-0.14865812240476814</v>
      </c>
      <c r="S24" s="48">
        <f t="shared" si="38"/>
        <v>-0.11243694049395259</v>
      </c>
      <c r="T24" s="48">
        <f t="shared" si="38"/>
        <v>-0.34696899599662695</v>
      </c>
      <c r="U24" s="48" t="str">
        <f t="shared" ref="U24" si="39">IFERROR(U23/U$11,"")</f>
        <v/>
      </c>
      <c r="V24" s="48" t="str">
        <f t="shared" si="38"/>
        <v/>
      </c>
      <c r="W24" s="48" t="str">
        <f t="shared" si="38"/>
        <v/>
      </c>
      <c r="X24" s="48" t="str">
        <f t="shared" si="38"/>
        <v/>
      </c>
      <c r="Y24" s="48" t="str">
        <f t="shared" si="38"/>
        <v/>
      </c>
      <c r="Z24" s="48" t="str">
        <f t="shared" si="38"/>
        <v/>
      </c>
      <c r="AA24" s="48" t="str">
        <f t="shared" si="38"/>
        <v/>
      </c>
      <c r="AB24" s="48" t="str">
        <f t="shared" si="38"/>
        <v/>
      </c>
      <c r="AC24" s="50">
        <f t="shared" ca="1" si="38"/>
        <v>-0.18032428828005073</v>
      </c>
      <c r="AD24" s="65">
        <f t="shared" si="38"/>
        <v>-0.25922307445789072</v>
      </c>
      <c r="AE24" s="65">
        <f t="shared" si="38"/>
        <v>-0.23642550358469933</v>
      </c>
      <c r="AF24" s="65">
        <f t="shared" si="38"/>
        <v>-0.2322125430739341</v>
      </c>
      <c r="AG24" s="65">
        <f t="shared" si="38"/>
        <v>-0.26089228615677001</v>
      </c>
      <c r="AH24" s="65">
        <f t="shared" si="38"/>
        <v>-0.25041461450267843</v>
      </c>
      <c r="AI24" s="65">
        <f t="shared" si="38"/>
        <v>-0.22817986727510745</v>
      </c>
      <c r="AJ24" s="65">
        <f t="shared" si="38"/>
        <v>-0.22095632527360026</v>
      </c>
      <c r="AK24" s="65">
        <f t="shared" si="38"/>
        <v>-0.21400299459314279</v>
      </c>
      <c r="AL24" s="65">
        <f t="shared" si="38"/>
        <v>-0.21134187840161042</v>
      </c>
      <c r="AM24" s="65">
        <f t="shared" si="38"/>
        <v>-0.19951353874661271</v>
      </c>
      <c r="AN24" s="65">
        <f t="shared" si="38"/>
        <v>-0.20217514602164346</v>
      </c>
      <c r="AO24" s="69">
        <f t="shared" si="38"/>
        <v>-0.18986950967460708</v>
      </c>
      <c r="AP24" s="5"/>
      <c r="AQ24" s="88">
        <f t="shared" ref="AQ24" si="40">IFERROR(AQ23/AQ$11,"")</f>
        <v>-0.26089228615677001</v>
      </c>
      <c r="AR24" s="89">
        <f ca="1">IFERROR(AR23/AR$11,"")</f>
        <v>-0.24750447228699582</v>
      </c>
      <c r="AS24" s="5"/>
      <c r="AT24" s="45"/>
      <c r="AU24" s="45"/>
      <c r="AV24" s="45"/>
      <c r="AW24" s="5"/>
      <c r="AX24" s="90">
        <f>IFERROR(AX23/AX$11,"")</f>
        <v>-0.19525853630847378</v>
      </c>
      <c r="AY24" s="91">
        <f>IFERROR(AY23/AY$11,"")</f>
        <v>-0.17600258694402446</v>
      </c>
      <c r="AZ24" s="56"/>
      <c r="BA24" s="90">
        <f>IFERROR(BA23/BA$11,"")</f>
        <v>-0.1895671072388008</v>
      </c>
      <c r="BB24" s="92">
        <f>IFERROR(BB23/BB$11,"")</f>
        <v>-0.17951685030008116</v>
      </c>
      <c r="BC24" s="92">
        <f>IFERROR(BC23/BC$11,"")</f>
        <v>-0.19525853630847378</v>
      </c>
      <c r="BD24" s="93">
        <f>IFERROR(BD23/BD$11,"")</f>
        <v>-0.1861771005397197</v>
      </c>
      <c r="BE24" s="59"/>
      <c r="BF24" s="90">
        <f>IFERROR(BF23/BF$11,"")</f>
        <v>-0.18433673871667999</v>
      </c>
      <c r="BG24" s="92">
        <f>IFERROR(BG23/BG$11,"")</f>
        <v>-0.16119663865789774</v>
      </c>
      <c r="BH24" s="92">
        <f>IFERROR(BH23/BH$11,"")</f>
        <v>-0.17596158563952249</v>
      </c>
      <c r="BI24" s="93">
        <f>IFERROR(BI23/BI$11,"")</f>
        <v>-0.17141378837650811</v>
      </c>
    </row>
    <row r="25" spans="3:61" hidden="1" outlineLevel="1" x14ac:dyDescent="0.3">
      <c r="C25" s="94" t="s">
        <v>37</v>
      </c>
      <c r="D25" s="60">
        <v>-655.09006999999997</v>
      </c>
      <c r="E25" s="60">
        <v>-327.86228999999997</v>
      </c>
      <c r="F25" s="60">
        <v>-666.30590000000018</v>
      </c>
      <c r="G25" s="60">
        <v>-673.59877000000006</v>
      </c>
      <c r="H25" s="60">
        <v>-761.31485999999995</v>
      </c>
      <c r="I25" s="60">
        <v>-652.30779999999993</v>
      </c>
      <c r="J25" s="60">
        <v>-690.55899999999997</v>
      </c>
      <c r="K25" s="60">
        <v>-711.76859999999999</v>
      </c>
      <c r="L25" s="60">
        <v>-555.67822000000012</v>
      </c>
      <c r="M25" s="60">
        <v>-542.64494999999999</v>
      </c>
      <c r="N25" s="60">
        <v>-529.91352000000006</v>
      </c>
      <c r="O25" s="60">
        <v>-525.12355000000002</v>
      </c>
      <c r="P25" s="60">
        <f ca="1">SUMIF($D$4:$O$4,"&lt;"&amp;MONTH(TODAY()),$D25:$O25)</f>
        <v>-3084.1718900000001</v>
      </c>
      <c r="Q25" s="61">
        <v>-542.45668999999998</v>
      </c>
      <c r="R25" s="60">
        <v>-655.23702000000003</v>
      </c>
      <c r="S25" s="60">
        <v>-675.85937000000024</v>
      </c>
      <c r="T25" s="60">
        <v>-1494.2050499999998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2">
        <f ca="1">SUMIF($D$4:$O$4,"&lt;"&amp;MONTH(TODAY()),$Q25:$AB25)</f>
        <v>-3367.7581300000002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4">
        <v>0</v>
      </c>
      <c r="AP25" s="5"/>
      <c r="AQ25" s="95">
        <v>0</v>
      </c>
      <c r="AR25" s="96">
        <f ca="1">SUMIF($AD$4:$AO$4,"&lt;"&amp;MONTH(TODAY()),$AD25:$AO25)</f>
        <v>0</v>
      </c>
      <c r="AS25" s="5"/>
      <c r="AT25" s="45"/>
      <c r="AU25" s="45"/>
      <c r="AV25" s="45"/>
      <c r="AW25" s="5"/>
      <c r="AX25" s="84">
        <v>-13894.350839999999</v>
      </c>
      <c r="AY25" s="97">
        <v>-47498.162480000006</v>
      </c>
      <c r="AZ25" s="5"/>
      <c r="BA25" s="84">
        <v>-19616.29031</v>
      </c>
      <c r="BB25" s="85">
        <v>-24491.784099999997</v>
      </c>
      <c r="BC25" s="85">
        <v>-13894.350839999999</v>
      </c>
      <c r="BD25" s="98">
        <f>SUM(BA25:BC25)</f>
        <v>-58002.42525</v>
      </c>
      <c r="BF25" s="84">
        <v>-68229.892909999995</v>
      </c>
      <c r="BG25" s="85">
        <v>-87385.581479999993</v>
      </c>
      <c r="BH25" s="85">
        <v>-47498.162480000006</v>
      </c>
      <c r="BI25" s="98">
        <f>SUM(BF25:BH25)</f>
        <v>-203113.63686999999</v>
      </c>
    </row>
    <row r="26" spans="3:61" hidden="1" outlineLevel="1" x14ac:dyDescent="0.3">
      <c r="C26" s="94" t="s">
        <v>30</v>
      </c>
      <c r="D26" s="65">
        <f>IFERROR(D25/D$11,"")</f>
        <v>-0.1050281805172722</v>
      </c>
      <c r="E26" s="65">
        <f t="shared" ref="E26:P26" si="41">IFERROR(E25/E$11,"")</f>
        <v>-6.4310524223931714E-2</v>
      </c>
      <c r="F26" s="65">
        <f t="shared" si="41"/>
        <v>-9.3215922732359222E-2</v>
      </c>
      <c r="G26" s="65">
        <f t="shared" si="41"/>
        <v>-9.2011001153711608E-2</v>
      </c>
      <c r="H26" s="65">
        <f t="shared" si="41"/>
        <v>-7.0376989490949698E-2</v>
      </c>
      <c r="I26" s="65">
        <f t="shared" si="41"/>
        <v>-8.6953700380913435E-2</v>
      </c>
      <c r="J26" s="65">
        <f t="shared" si="41"/>
        <v>-0.1044993773526874</v>
      </c>
      <c r="K26" s="65">
        <f t="shared" si="41"/>
        <v>-0.14771341530513926</v>
      </c>
      <c r="L26" s="65">
        <f t="shared" si="41"/>
        <v>-0.10800283954617569</v>
      </c>
      <c r="M26" s="65">
        <f t="shared" si="41"/>
        <v>-7.6204742682422874E-2</v>
      </c>
      <c r="N26" s="65">
        <f t="shared" si="41"/>
        <v>-7.3861272433032837E-2</v>
      </c>
      <c r="O26" s="65">
        <f t="shared" si="41"/>
        <v>-0.1037850582966902</v>
      </c>
      <c r="P26" s="65">
        <f t="shared" ca="1" si="41"/>
        <v>-8.4216615704650596E-2</v>
      </c>
      <c r="Q26" s="66">
        <f>IFERROR(Q25/Q$11,"")</f>
        <v>-9.7226405830605975E-2</v>
      </c>
      <c r="R26" s="65">
        <f t="shared" ref="R26:AO26" si="42">IFERROR(R25/R$11,"")</f>
        <v>-0.1047772370625113</v>
      </c>
      <c r="S26" s="65">
        <f t="shared" si="42"/>
        <v>-8.0903693882047809E-2</v>
      </c>
      <c r="T26" s="65">
        <f t="shared" si="42"/>
        <v>-0.24741053388729392</v>
      </c>
      <c r="U26" s="65" t="str">
        <f t="shared" ref="U26" si="43">IFERROR(U25/U$11,"")</f>
        <v/>
      </c>
      <c r="V26" s="65" t="str">
        <f t="shared" si="42"/>
        <v/>
      </c>
      <c r="W26" s="65" t="str">
        <f t="shared" si="42"/>
        <v/>
      </c>
      <c r="X26" s="65" t="str">
        <f t="shared" si="42"/>
        <v/>
      </c>
      <c r="Y26" s="65" t="str">
        <f t="shared" si="42"/>
        <v/>
      </c>
      <c r="Z26" s="65" t="str">
        <f t="shared" si="42"/>
        <v/>
      </c>
      <c r="AA26" s="65" t="str">
        <f t="shared" si="42"/>
        <v/>
      </c>
      <c r="AB26" s="65" t="str">
        <f t="shared" si="42"/>
        <v/>
      </c>
      <c r="AC26" s="67">
        <f t="shared" ca="1" si="42"/>
        <v>-0.12841204850316443</v>
      </c>
      <c r="AD26" s="65">
        <f t="shared" si="42"/>
        <v>0</v>
      </c>
      <c r="AE26" s="65">
        <f t="shared" si="42"/>
        <v>0</v>
      </c>
      <c r="AF26" s="65">
        <f t="shared" si="42"/>
        <v>0</v>
      </c>
      <c r="AG26" s="65">
        <f t="shared" si="42"/>
        <v>0</v>
      </c>
      <c r="AH26" s="65">
        <f t="shared" si="42"/>
        <v>0</v>
      </c>
      <c r="AI26" s="65">
        <f t="shared" si="42"/>
        <v>0</v>
      </c>
      <c r="AJ26" s="65">
        <f t="shared" si="42"/>
        <v>0</v>
      </c>
      <c r="AK26" s="65">
        <f t="shared" si="42"/>
        <v>0</v>
      </c>
      <c r="AL26" s="65">
        <f t="shared" si="42"/>
        <v>0</v>
      </c>
      <c r="AM26" s="65">
        <f t="shared" si="42"/>
        <v>0</v>
      </c>
      <c r="AN26" s="65">
        <f t="shared" si="42"/>
        <v>0</v>
      </c>
      <c r="AO26" s="69">
        <f t="shared" si="42"/>
        <v>0</v>
      </c>
      <c r="AP26" s="5"/>
      <c r="AQ26" s="88">
        <f t="shared" ref="AQ26" si="44">IFERROR(AQ25/AQ$11,"")</f>
        <v>0</v>
      </c>
      <c r="AR26" s="89">
        <f ca="1">IFERROR(AR25/AR$11,"")</f>
        <v>0</v>
      </c>
      <c r="AS26" s="5"/>
      <c r="AT26" s="45"/>
      <c r="AU26" s="45"/>
      <c r="AV26" s="45"/>
      <c r="AW26" s="5"/>
      <c r="AX26" s="99">
        <f>IFERROR(AX25/AX$11,"")</f>
        <v>-0.13379392387121533</v>
      </c>
      <c r="AY26" s="100">
        <f>IFERROR(AY25/AY$11,"")</f>
        <v>-0.11733341178945624</v>
      </c>
      <c r="AZ26" s="5"/>
      <c r="BA26" s="99">
        <f>IFERROR(BA25/BA$11,"")</f>
        <v>-0.13057885217188575</v>
      </c>
      <c r="BB26" s="101">
        <f>IFERROR(BB25/BB$11,"")</f>
        <v>-0.11231449552710469</v>
      </c>
      <c r="BC26" s="101">
        <f>IFERROR(BC25/BC$11,"")</f>
        <v>-0.13379392387121533</v>
      </c>
      <c r="BD26" s="102">
        <f>IFERROR(BD25/BD$11,"")</f>
        <v>-0.12285035676264866</v>
      </c>
      <c r="BF26" s="99">
        <f>IFERROR(BF25/BF$11,"")</f>
        <v>-0.12466670854047025</v>
      </c>
      <c r="BG26" s="101">
        <f>IFERROR(BG25/BG$11,"")</f>
        <v>-9.9971639190523612E-2</v>
      </c>
      <c r="BH26" s="101">
        <f>IFERROR(BH25/BH$11,"")</f>
        <v>-0.11730607796994506</v>
      </c>
      <c r="BI26" s="102">
        <f>IFERROR(BI25/BI$11,"")</f>
        <v>-0.11122124006985858</v>
      </c>
    </row>
    <row r="27" spans="3:61" hidden="1" outlineLevel="1" x14ac:dyDescent="0.3">
      <c r="C27" s="94" t="s">
        <v>38</v>
      </c>
      <c r="D27" s="60">
        <v>-240.23767000000001</v>
      </c>
      <c r="E27" s="60">
        <v>-103.94057000000001</v>
      </c>
      <c r="F27" s="60">
        <v>-154.37463</v>
      </c>
      <c r="G27" s="60">
        <v>-181.56469999999999</v>
      </c>
      <c r="H27" s="60">
        <v>-277.91863000000001</v>
      </c>
      <c r="I27" s="60">
        <v>-282.45535000000001</v>
      </c>
      <c r="J27" s="60">
        <v>-421.41694999999999</v>
      </c>
      <c r="K27" s="60">
        <v>-299.09134999999998</v>
      </c>
      <c r="L27" s="60">
        <v>-83.132589999999993</v>
      </c>
      <c r="M27" s="60">
        <v>-91.765430000000023</v>
      </c>
      <c r="N27" s="60">
        <v>-71.122000000000014</v>
      </c>
      <c r="O27" s="60">
        <v>-251.70568</v>
      </c>
      <c r="P27" s="60">
        <f ca="1">SUMIF($D$4:$O$4,"&lt;"&amp;MONTH(TODAY()),$D27:$O27)</f>
        <v>-958.03620000000001</v>
      </c>
      <c r="Q27" s="61">
        <v>-85.971819999999994</v>
      </c>
      <c r="R27" s="60">
        <v>-88.263159999999999</v>
      </c>
      <c r="S27" s="60">
        <v>-106.18860000000001</v>
      </c>
      <c r="T27" s="60">
        <v>-239.04307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2">
        <f ca="1">SUMIF($D$4:$O$4,"&lt;"&amp;MONTH(TODAY()),$Q27:$AB27)</f>
        <v>-519.46665000000007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4">
        <v>0</v>
      </c>
      <c r="AP27" s="5"/>
      <c r="AQ27" s="95">
        <v>0</v>
      </c>
      <c r="AR27" s="96">
        <f ca="1">SUMIF($AD$4:$AO$4,"&lt;"&amp;MONTH(TODAY()),$AD27:$AO27)</f>
        <v>0</v>
      </c>
      <c r="AS27" s="5"/>
      <c r="AT27" s="45"/>
      <c r="AU27" s="45"/>
      <c r="AV27" s="45"/>
      <c r="AW27" s="5"/>
      <c r="AX27" s="84">
        <v>-2723.2384600000005</v>
      </c>
      <c r="AY27" s="97">
        <v>-11071.033280000001</v>
      </c>
      <c r="AZ27" s="5"/>
      <c r="BA27" s="84">
        <v>-3973.1967399999999</v>
      </c>
      <c r="BB27" s="85">
        <v>-8076.5938200000001</v>
      </c>
      <c r="BC27" s="85">
        <v>-2723.2384600000005</v>
      </c>
      <c r="BD27" s="98">
        <f>SUM(BA27:BC27)</f>
        <v>-14773.02902</v>
      </c>
      <c r="BF27" s="84">
        <v>-15526.798000000001</v>
      </c>
      <c r="BG27" s="85">
        <v>-29999.016520000005</v>
      </c>
      <c r="BH27" s="85">
        <v>-11071.033280000001</v>
      </c>
      <c r="BI27" s="98">
        <f>SUM(BF27:BH27)</f>
        <v>-56596.84780000001</v>
      </c>
    </row>
    <row r="28" spans="3:61" hidden="1" outlineLevel="1" x14ac:dyDescent="0.3">
      <c r="C28" s="94" t="s">
        <v>30</v>
      </c>
      <c r="D28" s="65">
        <f>IFERROR(D27/D$11,"")</f>
        <v>-3.8516421675890873E-2</v>
      </c>
      <c r="E28" s="65">
        <f t="shared" ref="E28:P28" si="45">IFERROR(E27/E$11,"")</f>
        <v>-2.0388049338746064E-2</v>
      </c>
      <c r="F28" s="65">
        <f t="shared" si="45"/>
        <v>-2.1596947561047471E-2</v>
      </c>
      <c r="G28" s="65">
        <f t="shared" si="45"/>
        <v>-2.4801039677036969E-2</v>
      </c>
      <c r="H28" s="65">
        <f t="shared" si="45"/>
        <v>-2.5691179209150261E-2</v>
      </c>
      <c r="I28" s="65">
        <f t="shared" si="45"/>
        <v>-3.7651761752482554E-2</v>
      </c>
      <c r="J28" s="65">
        <f t="shared" si="45"/>
        <v>-6.3771247468889125E-2</v>
      </c>
      <c r="K28" s="65">
        <f t="shared" si="45"/>
        <v>-6.2070460535523432E-2</v>
      </c>
      <c r="L28" s="65">
        <f t="shared" si="45"/>
        <v>-1.6157832817035742E-2</v>
      </c>
      <c r="M28" s="65">
        <f t="shared" si="45"/>
        <v>-1.2886807442494194E-2</v>
      </c>
      <c r="N28" s="65">
        <f t="shared" si="45"/>
        <v>-9.9132428589143416E-3</v>
      </c>
      <c r="O28" s="65">
        <f t="shared" si="45"/>
        <v>-4.974693797756366E-2</v>
      </c>
      <c r="P28" s="65">
        <f t="shared" ca="1" si="45"/>
        <v>-2.6160204218236286E-2</v>
      </c>
      <c r="Q28" s="66">
        <f>IFERROR(Q27/Q$11,"")</f>
        <v>-1.5409029357377467E-2</v>
      </c>
      <c r="R28" s="65">
        <f t="shared" ref="R28:AO28" si="46">IFERROR(R27/R$11,"")</f>
        <v>-1.4113930924120196E-2</v>
      </c>
      <c r="S28" s="65">
        <f t="shared" si="46"/>
        <v>-1.2711298192349126E-2</v>
      </c>
      <c r="T28" s="65">
        <f t="shared" si="46"/>
        <v>-3.9580761402698901E-2</v>
      </c>
      <c r="U28" s="65" t="str">
        <f t="shared" ref="U28" si="47">IFERROR(U27/U$11,"")</f>
        <v/>
      </c>
      <c r="V28" s="65" t="str">
        <f t="shared" si="46"/>
        <v/>
      </c>
      <c r="W28" s="65" t="str">
        <f t="shared" si="46"/>
        <v/>
      </c>
      <c r="X28" s="65" t="str">
        <f t="shared" si="46"/>
        <v/>
      </c>
      <c r="Y28" s="65" t="str">
        <f t="shared" si="46"/>
        <v/>
      </c>
      <c r="Z28" s="65" t="str">
        <f t="shared" si="46"/>
        <v/>
      </c>
      <c r="AA28" s="65" t="str">
        <f t="shared" si="46"/>
        <v/>
      </c>
      <c r="AB28" s="65" t="str">
        <f t="shared" si="46"/>
        <v/>
      </c>
      <c r="AC28" s="67">
        <f t="shared" ca="1" si="46"/>
        <v>-1.9807175598912843E-2</v>
      </c>
      <c r="AD28" s="65">
        <f t="shared" si="46"/>
        <v>0</v>
      </c>
      <c r="AE28" s="65">
        <f t="shared" si="46"/>
        <v>0</v>
      </c>
      <c r="AF28" s="65">
        <f t="shared" si="46"/>
        <v>0</v>
      </c>
      <c r="AG28" s="65">
        <f t="shared" si="46"/>
        <v>0</v>
      </c>
      <c r="AH28" s="65">
        <f t="shared" si="46"/>
        <v>0</v>
      </c>
      <c r="AI28" s="65">
        <f t="shared" si="46"/>
        <v>0</v>
      </c>
      <c r="AJ28" s="65">
        <f t="shared" si="46"/>
        <v>0</v>
      </c>
      <c r="AK28" s="65">
        <f t="shared" si="46"/>
        <v>0</v>
      </c>
      <c r="AL28" s="65">
        <f t="shared" si="46"/>
        <v>0</v>
      </c>
      <c r="AM28" s="65">
        <f t="shared" si="46"/>
        <v>0</v>
      </c>
      <c r="AN28" s="65">
        <f t="shared" si="46"/>
        <v>0</v>
      </c>
      <c r="AO28" s="69">
        <f t="shared" si="46"/>
        <v>0</v>
      </c>
      <c r="AP28" s="5"/>
      <c r="AQ28" s="88">
        <f t="shared" ref="AQ28" si="48">IFERROR(AQ27/AQ$11,"")</f>
        <v>0</v>
      </c>
      <c r="AR28" s="89">
        <f ca="1">IFERROR(AR27/AR$11,"")</f>
        <v>0</v>
      </c>
      <c r="AS28" s="5"/>
      <c r="AT28" s="45"/>
      <c r="AU28" s="45"/>
      <c r="AV28" s="45"/>
      <c r="AW28" s="5"/>
      <c r="AX28" s="99">
        <f>IFERROR(AX27/AX$11,"")</f>
        <v>-2.6223086158979256E-2</v>
      </c>
      <c r="AY28" s="100">
        <f>IFERROR(AY27/AY$11,"")</f>
        <v>-2.734847073976775E-2</v>
      </c>
      <c r="AZ28" s="5"/>
      <c r="BA28" s="99">
        <f>IFERROR(BA27/BA$11,"")</f>
        <v>-2.6448194921839856E-2</v>
      </c>
      <c r="BB28" s="101">
        <f>IFERROR(BB27/BB$11,"")</f>
        <v>-3.7037667683451105E-2</v>
      </c>
      <c r="BC28" s="101">
        <f>IFERROR(BC27/BC$11,"")</f>
        <v>-2.6223086158979256E-2</v>
      </c>
      <c r="BD28" s="102">
        <f>IFERROR(BD27/BD$11,"")</f>
        <v>-3.1289586215568835E-2</v>
      </c>
      <c r="BF28" s="99">
        <f>IFERROR(BF27/BF$11,"")</f>
        <v>-2.8369893580018467E-2</v>
      </c>
      <c r="BG28" s="101">
        <f>IFERROR(BG27/BG$11,"")</f>
        <v>-3.4319744800169263E-2</v>
      </c>
      <c r="BH28" s="101">
        <f>IFERROR(BH27/BH$11,"")</f>
        <v>-2.7342099680137705E-2</v>
      </c>
      <c r="BI28" s="102">
        <f>IFERROR(BI27/BI$11,"")</f>
        <v>-3.0991378488239702E-2</v>
      </c>
    </row>
    <row r="29" spans="3:61" hidden="1" outlineLevel="1" x14ac:dyDescent="0.3">
      <c r="C29" s="94" t="s">
        <v>39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-48.732300000000002</v>
      </c>
      <c r="L29" s="60">
        <v>-14.449950000000001</v>
      </c>
      <c r="M29" s="60">
        <v>0</v>
      </c>
      <c r="N29" s="60">
        <v>0</v>
      </c>
      <c r="O29" s="60">
        <v>0</v>
      </c>
      <c r="P29" s="60">
        <f ca="1">SUMIF($D$4:$O$4,"&lt;"&amp;MONTH(TODAY()),$D29:$O29)</f>
        <v>0</v>
      </c>
      <c r="Q29" s="61">
        <v>0</v>
      </c>
      <c r="R29" s="60">
        <v>-49.298029999999997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2">
        <f ca="1">SUMIF($D$4:$O$4,"&lt;"&amp;MONTH(TODAY()),$Q29:$AB29)</f>
        <v>-49.298029999999997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4">
        <v>0</v>
      </c>
      <c r="AP29" s="5"/>
      <c r="AQ29" s="95">
        <v>0</v>
      </c>
      <c r="AR29" s="96">
        <f ca="1">SUMIF($AD$4:$AO$4,"&lt;"&amp;MONTH(TODAY()),$AD29:$AO29)</f>
        <v>0</v>
      </c>
      <c r="AS29" s="5"/>
      <c r="AT29" s="45"/>
      <c r="AU29" s="45"/>
      <c r="AV29" s="45"/>
      <c r="AW29" s="5"/>
      <c r="AX29" s="84">
        <v>0</v>
      </c>
      <c r="AY29" s="97">
        <v>-246.20578</v>
      </c>
      <c r="AZ29" s="5"/>
      <c r="BA29" s="84">
        <v>-29.808810000000005</v>
      </c>
      <c r="BB29" s="85">
        <v>0</v>
      </c>
      <c r="BC29" s="85">
        <v>0</v>
      </c>
      <c r="BD29" s="98">
        <f>SUM(BA29:BC29)</f>
        <v>-29.808810000000005</v>
      </c>
      <c r="BF29" s="84">
        <v>-175.76855</v>
      </c>
      <c r="BG29" s="85">
        <v>-179.76245</v>
      </c>
      <c r="BH29" s="85">
        <v>-246.20578</v>
      </c>
      <c r="BI29" s="98">
        <f>SUM(BF29:BH29)</f>
        <v>-601.73677999999995</v>
      </c>
    </row>
    <row r="30" spans="3:61" hidden="1" outlineLevel="1" x14ac:dyDescent="0.3">
      <c r="C30" s="94" t="s">
        <v>30</v>
      </c>
      <c r="D30" s="65">
        <f>IFERROR(D29/D$11,"")</f>
        <v>0</v>
      </c>
      <c r="E30" s="65">
        <f t="shared" ref="E30:P30" si="49">IFERROR(E29/E$11,"")</f>
        <v>0</v>
      </c>
      <c r="F30" s="65">
        <f t="shared" si="49"/>
        <v>0</v>
      </c>
      <c r="G30" s="65">
        <f t="shared" si="49"/>
        <v>0</v>
      </c>
      <c r="H30" s="65">
        <f t="shared" si="49"/>
        <v>0</v>
      </c>
      <c r="I30" s="65">
        <f t="shared" si="49"/>
        <v>0</v>
      </c>
      <c r="J30" s="65">
        <f t="shared" si="49"/>
        <v>0</v>
      </c>
      <c r="K30" s="65">
        <f t="shared" si="49"/>
        <v>-1.0113419542073981E-2</v>
      </c>
      <c r="L30" s="65">
        <f t="shared" si="49"/>
        <v>-2.8085240254697428E-3</v>
      </c>
      <c r="M30" s="65">
        <f t="shared" si="49"/>
        <v>0</v>
      </c>
      <c r="N30" s="65">
        <f t="shared" si="49"/>
        <v>0</v>
      </c>
      <c r="O30" s="65">
        <f t="shared" si="49"/>
        <v>0</v>
      </c>
      <c r="P30" s="65">
        <f t="shared" ca="1" si="49"/>
        <v>0</v>
      </c>
      <c r="Q30" s="66">
        <f>IFERROR(Q29/Q$11,"")</f>
        <v>0</v>
      </c>
      <c r="R30" s="65">
        <f t="shared" ref="R30:AO30" si="50">IFERROR(R29/R$11,"")</f>
        <v>-7.8831189605629935E-3</v>
      </c>
      <c r="S30" s="65">
        <f t="shared" si="50"/>
        <v>0</v>
      </c>
      <c r="T30" s="65">
        <f t="shared" si="50"/>
        <v>0</v>
      </c>
      <c r="U30" s="65" t="str">
        <f t="shared" ref="U30" si="51">IFERROR(U29/U$11,"")</f>
        <v/>
      </c>
      <c r="V30" s="65" t="str">
        <f t="shared" si="50"/>
        <v/>
      </c>
      <c r="W30" s="65" t="str">
        <f t="shared" si="50"/>
        <v/>
      </c>
      <c r="X30" s="65" t="str">
        <f t="shared" si="50"/>
        <v/>
      </c>
      <c r="Y30" s="65" t="str">
        <f t="shared" si="50"/>
        <v/>
      </c>
      <c r="Z30" s="65" t="str">
        <f t="shared" si="50"/>
        <v/>
      </c>
      <c r="AA30" s="65" t="str">
        <f t="shared" si="50"/>
        <v/>
      </c>
      <c r="AB30" s="65" t="str">
        <f t="shared" si="50"/>
        <v/>
      </c>
      <c r="AC30" s="67">
        <f t="shared" ca="1" si="50"/>
        <v>-1.879725554836818E-3</v>
      </c>
      <c r="AD30" s="65">
        <f t="shared" si="50"/>
        <v>0</v>
      </c>
      <c r="AE30" s="65">
        <f t="shared" si="50"/>
        <v>0</v>
      </c>
      <c r="AF30" s="65">
        <f t="shared" si="50"/>
        <v>0</v>
      </c>
      <c r="AG30" s="65">
        <f t="shared" si="50"/>
        <v>0</v>
      </c>
      <c r="AH30" s="65">
        <f t="shared" si="50"/>
        <v>0</v>
      </c>
      <c r="AI30" s="65">
        <f t="shared" si="50"/>
        <v>0</v>
      </c>
      <c r="AJ30" s="65">
        <f t="shared" si="50"/>
        <v>0</v>
      </c>
      <c r="AK30" s="65">
        <f t="shared" si="50"/>
        <v>0</v>
      </c>
      <c r="AL30" s="65">
        <f t="shared" si="50"/>
        <v>0</v>
      </c>
      <c r="AM30" s="65">
        <f t="shared" si="50"/>
        <v>0</v>
      </c>
      <c r="AN30" s="65">
        <f t="shared" si="50"/>
        <v>0</v>
      </c>
      <c r="AO30" s="69">
        <f t="shared" si="50"/>
        <v>0</v>
      </c>
      <c r="AP30" s="5"/>
      <c r="AQ30" s="88">
        <f t="shared" ref="AQ30" si="52">IFERROR(AQ29/AQ$11,"")</f>
        <v>0</v>
      </c>
      <c r="AR30" s="89">
        <f ca="1">IFERROR(AR29/AR$11,"")</f>
        <v>0</v>
      </c>
      <c r="AS30" s="5"/>
      <c r="AT30" s="45"/>
      <c r="AU30" s="45"/>
      <c r="AV30" s="45"/>
      <c r="AW30" s="5"/>
      <c r="AX30" s="99">
        <f>IFERROR(AX29/AX$11,"")</f>
        <v>0</v>
      </c>
      <c r="AY30" s="100">
        <f>IFERROR(AY29/AY$11,"")</f>
        <v>-6.0819540507168405E-4</v>
      </c>
      <c r="AZ30" s="5"/>
      <c r="BA30" s="99">
        <f>IFERROR(BA29/BA$11,"")</f>
        <v>-1.9842692644212964E-4</v>
      </c>
      <c r="BB30" s="101">
        <f>IFERROR(BB29/BB$11,"")</f>
        <v>0</v>
      </c>
      <c r="BC30" s="101">
        <f>IFERROR(BC29/BC$11,"")</f>
        <v>0</v>
      </c>
      <c r="BD30" s="102">
        <f>IFERROR(BD29/BD$11,"")</f>
        <v>-6.3135686609414829E-5</v>
      </c>
      <c r="BF30" s="99">
        <f>IFERROR(BF29/BF$11,"")</f>
        <v>-3.2115669040159826E-4</v>
      </c>
      <c r="BG30" s="101">
        <f>IFERROR(BG29/BG$11,"")</f>
        <v>-2.0565345549045309E-4</v>
      </c>
      <c r="BH30" s="101">
        <f>IFERROR(BH29/BH$11,"")</f>
        <v>-6.080537207621919E-4</v>
      </c>
      <c r="BI30" s="102">
        <f>IFERROR(BI29/BI$11,"")</f>
        <v>-3.2949984008251822E-4</v>
      </c>
    </row>
    <row r="31" spans="3:61" hidden="1" outlineLevel="1" x14ac:dyDescent="0.3">
      <c r="C31" s="94" t="s">
        <v>40</v>
      </c>
      <c r="D31" s="60">
        <v>0</v>
      </c>
      <c r="E31" s="60">
        <v>-99.372410000000002</v>
      </c>
      <c r="F31" s="60">
        <v>-407.76231000000007</v>
      </c>
      <c r="G31" s="60">
        <v>-136.38297</v>
      </c>
      <c r="H31" s="60">
        <v>0</v>
      </c>
      <c r="I31" s="60">
        <v>-201.59912</v>
      </c>
      <c r="J31" s="60">
        <v>-184.37751</v>
      </c>
      <c r="K31" s="60">
        <v>-228.15</v>
      </c>
      <c r="L31" s="60">
        <v>-129.02254000000002</v>
      </c>
      <c r="M31" s="60">
        <v>-129.88441999999998</v>
      </c>
      <c r="N31" s="60">
        <v>-125.08649000000001</v>
      </c>
      <c r="O31" s="60">
        <v>-133.24133</v>
      </c>
      <c r="P31" s="60">
        <f ca="1">SUMIF($D$4:$O$4,"&lt;"&amp;MONTH(TODAY()),$D31:$O31)</f>
        <v>-643.51769000000013</v>
      </c>
      <c r="Q31" s="61">
        <v>-136.37808000000001</v>
      </c>
      <c r="R31" s="60">
        <v>-136.85319000000001</v>
      </c>
      <c r="S31" s="60">
        <v>-157.23621000000003</v>
      </c>
      <c r="T31" s="60">
        <v>-362.22783999999996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2">
        <f ca="1">SUMIF($D$4:$O$4,"&lt;"&amp;MONTH(TODAY()),$Q31:$AB31)</f>
        <v>-792.69532000000004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4">
        <v>0</v>
      </c>
      <c r="AP31" s="5"/>
      <c r="AQ31" s="95">
        <v>0</v>
      </c>
      <c r="AR31" s="96">
        <f ca="1">SUMIF($AD$4:$AO$4,"&lt;"&amp;MONTH(TODAY()),$AD31:$AO31)</f>
        <v>0</v>
      </c>
      <c r="AS31" s="5"/>
      <c r="AT31" s="45"/>
      <c r="AU31" s="45"/>
      <c r="AV31" s="45"/>
      <c r="AW31" s="5"/>
      <c r="AX31" s="84">
        <v>-3659.7934799999998</v>
      </c>
      <c r="AY31" s="97">
        <v>-12432.141770000002</v>
      </c>
      <c r="AZ31" s="5"/>
      <c r="BA31" s="84">
        <v>-4849.1422199999997</v>
      </c>
      <c r="BB31" s="85">
        <v>-6577.8419800000011</v>
      </c>
      <c r="BC31" s="85">
        <v>-3659.7934799999998</v>
      </c>
      <c r="BD31" s="98">
        <f>SUM(BA31:BC31)</f>
        <v>-15086.777680000001</v>
      </c>
      <c r="BF31" s="84">
        <v>-16896.64774</v>
      </c>
      <c r="BG31" s="85">
        <v>-23317.540840000005</v>
      </c>
      <c r="BH31" s="85">
        <v>-12432.141770000002</v>
      </c>
      <c r="BI31" s="98">
        <f>SUM(BF31:BH31)</f>
        <v>-52646.330350000004</v>
      </c>
    </row>
    <row r="32" spans="3:61" hidden="1" outlineLevel="1" x14ac:dyDescent="0.3">
      <c r="C32" s="94" t="s">
        <v>30</v>
      </c>
      <c r="D32" s="65">
        <f>IFERROR(D31/D$11,"")</f>
        <v>0</v>
      </c>
      <c r="E32" s="65">
        <f t="shared" ref="E32:P32" si="53">IFERROR(E31/E$11,"")</f>
        <v>-1.9492000072638651E-2</v>
      </c>
      <c r="F32" s="65">
        <f t="shared" si="53"/>
        <v>-5.7045780297200289E-2</v>
      </c>
      <c r="G32" s="65">
        <f t="shared" si="53"/>
        <v>-1.86293891392002E-2</v>
      </c>
      <c r="H32" s="65">
        <f t="shared" si="53"/>
        <v>0</v>
      </c>
      <c r="I32" s="65">
        <f t="shared" si="53"/>
        <v>-2.6873493583145586E-2</v>
      </c>
      <c r="J32" s="65">
        <f t="shared" si="53"/>
        <v>-2.7901069992337942E-2</v>
      </c>
      <c r="K32" s="65">
        <f t="shared" si="53"/>
        <v>-4.7347994421034482E-2</v>
      </c>
      <c r="L32" s="65">
        <f t="shared" si="53"/>
        <v>-2.5077104309504942E-2</v>
      </c>
      <c r="M32" s="65">
        <f t="shared" si="53"/>
        <v>-1.8239935347331138E-2</v>
      </c>
      <c r="N32" s="65">
        <f t="shared" si="53"/>
        <v>-1.7435009613609852E-2</v>
      </c>
      <c r="O32" s="65">
        <f t="shared" si="53"/>
        <v>-2.6333725085417588E-2</v>
      </c>
      <c r="P32" s="65">
        <f t="shared" ca="1" si="53"/>
        <v>-1.7571939545131671E-2</v>
      </c>
      <c r="Q32" s="66">
        <f>IFERROR(Q31/Q$11,"")</f>
        <v>-2.4443519265065845E-2</v>
      </c>
      <c r="R32" s="65">
        <f t="shared" ref="R32:AO32" si="54">IFERROR(R31/R$11,"")</f>
        <v>-2.1883835457573657E-2</v>
      </c>
      <c r="S32" s="65">
        <f t="shared" si="54"/>
        <v>-1.8821948419555656E-2</v>
      </c>
      <c r="T32" s="65">
        <f t="shared" si="54"/>
        <v>-5.9977700706634128E-2</v>
      </c>
      <c r="U32" s="65" t="str">
        <f t="shared" ref="U32" si="55">IFERROR(U31/U$11,"")</f>
        <v/>
      </c>
      <c r="V32" s="65" t="str">
        <f t="shared" si="54"/>
        <v/>
      </c>
      <c r="W32" s="65" t="str">
        <f t="shared" si="54"/>
        <v/>
      </c>
      <c r="X32" s="65" t="str">
        <f t="shared" si="54"/>
        <v/>
      </c>
      <c r="Y32" s="65" t="str">
        <f t="shared" si="54"/>
        <v/>
      </c>
      <c r="Z32" s="65" t="str">
        <f t="shared" si="54"/>
        <v/>
      </c>
      <c r="AA32" s="65" t="str">
        <f t="shared" si="54"/>
        <v/>
      </c>
      <c r="AB32" s="65" t="str">
        <f t="shared" si="54"/>
        <v/>
      </c>
      <c r="AC32" s="67">
        <f t="shared" ca="1" si="54"/>
        <v>-3.0225338623136647E-2</v>
      </c>
      <c r="AD32" s="65">
        <f t="shared" si="54"/>
        <v>0</v>
      </c>
      <c r="AE32" s="65">
        <f t="shared" si="54"/>
        <v>0</v>
      </c>
      <c r="AF32" s="65">
        <f t="shared" si="54"/>
        <v>0</v>
      </c>
      <c r="AG32" s="65">
        <f t="shared" si="54"/>
        <v>0</v>
      </c>
      <c r="AH32" s="65">
        <f t="shared" si="54"/>
        <v>0</v>
      </c>
      <c r="AI32" s="65">
        <f t="shared" si="54"/>
        <v>0</v>
      </c>
      <c r="AJ32" s="65">
        <f t="shared" si="54"/>
        <v>0</v>
      </c>
      <c r="AK32" s="65">
        <f t="shared" si="54"/>
        <v>0</v>
      </c>
      <c r="AL32" s="65">
        <f t="shared" si="54"/>
        <v>0</v>
      </c>
      <c r="AM32" s="65">
        <f t="shared" si="54"/>
        <v>0</v>
      </c>
      <c r="AN32" s="65">
        <f t="shared" si="54"/>
        <v>0</v>
      </c>
      <c r="AO32" s="69">
        <f t="shared" si="54"/>
        <v>0</v>
      </c>
      <c r="AP32" s="5"/>
      <c r="AQ32" s="88">
        <f t="shared" ref="AQ32" si="56">IFERROR(AQ31/AQ$11,"")</f>
        <v>0</v>
      </c>
      <c r="AR32" s="89">
        <f ca="1">IFERROR(AR31/AR$11,"")</f>
        <v>0</v>
      </c>
      <c r="AS32" s="5"/>
      <c r="AT32" s="45"/>
      <c r="AU32" s="45"/>
      <c r="AV32" s="45"/>
      <c r="AW32" s="5"/>
      <c r="AX32" s="99">
        <f>IFERROR(AX31/AX$11,"")</f>
        <v>-3.5241526278279173E-2</v>
      </c>
      <c r="AY32" s="100">
        <f>IFERROR(AY31/AY$11,"")</f>
        <v>-3.0710779818872467E-2</v>
      </c>
      <c r="AZ32" s="5"/>
      <c r="BA32" s="99">
        <f>IFERROR(BA31/BA$11,"")</f>
        <v>-3.227906067351783E-2</v>
      </c>
      <c r="BB32" s="101">
        <f>IFERROR(BB31/BB$11,"")</f>
        <v>-3.0164687089525327E-2</v>
      </c>
      <c r="BC32" s="101">
        <f>IFERROR(BC31/BC$11,"")</f>
        <v>-3.5241526278279173E-2</v>
      </c>
      <c r="BD32" s="102">
        <f>IFERROR(BD31/BD$11,"")</f>
        <v>-3.195411247716344E-2</v>
      </c>
      <c r="BF32" s="99">
        <f>IFERROR(BF31/BF$11,"")</f>
        <v>-3.0872823762044147E-2</v>
      </c>
      <c r="BG32" s="101">
        <f>IFERROR(BG31/BG$11,"")</f>
        <v>-2.6675942875087445E-2</v>
      </c>
      <c r="BH32" s="101">
        <f>IFERROR(BH31/BH$11,"")</f>
        <v>-3.0703625480651035E-2</v>
      </c>
      <c r="BI32" s="102">
        <f>IFERROR(BI31/BI$11,"")</f>
        <v>-2.8828148798310829E-2</v>
      </c>
    </row>
    <row r="33" spans="3:61" hidden="1" outlineLevel="1" x14ac:dyDescent="0.3">
      <c r="C33" s="94" t="s">
        <v>41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f ca="1">SUMIF($D$4:$O$4,"&lt;"&amp;MONTH(TODAY()),$D33:$O33)</f>
        <v>0</v>
      </c>
      <c r="Q33" s="61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2">
        <f ca="1">SUMIF($D$4:$O$4,"&lt;"&amp;MONTH(TODAY()),$Q33:$AB33)</f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4">
        <v>0</v>
      </c>
      <c r="AP33" s="5"/>
      <c r="AQ33" s="95">
        <v>0</v>
      </c>
      <c r="AR33" s="96">
        <f ca="1">SUMIF($AD$4:$AO$4,"&lt;"&amp;MONTH(TODAY()),$AD33:$AO33)</f>
        <v>0</v>
      </c>
      <c r="AS33" s="5"/>
      <c r="AT33" s="45"/>
      <c r="AU33" s="45"/>
      <c r="AV33" s="45"/>
      <c r="AW33" s="5"/>
      <c r="AX33" s="84">
        <v>0</v>
      </c>
      <c r="AY33" s="97">
        <v>-0.7</v>
      </c>
      <c r="AZ33" s="5"/>
      <c r="BA33" s="84">
        <v>-9.4</v>
      </c>
      <c r="BB33" s="85">
        <v>0</v>
      </c>
      <c r="BC33" s="85">
        <v>0</v>
      </c>
      <c r="BD33" s="98">
        <f>SUM(BA33:BC33)</f>
        <v>-9.4</v>
      </c>
      <c r="BF33" s="84">
        <v>-58.099090000000004</v>
      </c>
      <c r="BG33" s="85">
        <v>-20.679840000000002</v>
      </c>
      <c r="BH33" s="85">
        <v>-0.7</v>
      </c>
      <c r="BI33" s="98">
        <f>SUM(BF33:BH33)</f>
        <v>-79.478930000000005</v>
      </c>
    </row>
    <row r="34" spans="3:61" hidden="1" outlineLevel="1" x14ac:dyDescent="0.3">
      <c r="C34" s="94" t="s">
        <v>30</v>
      </c>
      <c r="D34" s="65">
        <f>IFERROR(D33/D$11,"")</f>
        <v>0</v>
      </c>
      <c r="E34" s="65">
        <f t="shared" ref="E34:P34" si="57">IFERROR(E33/E$11,"")</f>
        <v>0</v>
      </c>
      <c r="F34" s="65">
        <f t="shared" si="57"/>
        <v>0</v>
      </c>
      <c r="G34" s="65">
        <f t="shared" si="57"/>
        <v>0</v>
      </c>
      <c r="H34" s="65">
        <f t="shared" si="57"/>
        <v>0</v>
      </c>
      <c r="I34" s="65">
        <f t="shared" si="57"/>
        <v>0</v>
      </c>
      <c r="J34" s="65">
        <f t="shared" si="57"/>
        <v>0</v>
      </c>
      <c r="K34" s="65">
        <f t="shared" si="57"/>
        <v>0</v>
      </c>
      <c r="L34" s="65">
        <f t="shared" si="57"/>
        <v>0</v>
      </c>
      <c r="M34" s="65">
        <f t="shared" si="57"/>
        <v>0</v>
      </c>
      <c r="N34" s="65">
        <f t="shared" si="57"/>
        <v>0</v>
      </c>
      <c r="O34" s="65">
        <f t="shared" si="57"/>
        <v>0</v>
      </c>
      <c r="P34" s="65">
        <f t="shared" ca="1" si="57"/>
        <v>0</v>
      </c>
      <c r="Q34" s="66">
        <f>IFERROR(Q33/Q$11,"")</f>
        <v>0</v>
      </c>
      <c r="R34" s="65">
        <f t="shared" ref="R34:AO34" si="58">IFERROR(R33/R$11,"")</f>
        <v>0</v>
      </c>
      <c r="S34" s="65">
        <f t="shared" si="58"/>
        <v>0</v>
      </c>
      <c r="T34" s="65">
        <f t="shared" si="58"/>
        <v>0</v>
      </c>
      <c r="U34" s="65" t="str">
        <f t="shared" ref="U34" si="59">IFERROR(U33/U$11,"")</f>
        <v/>
      </c>
      <c r="V34" s="65" t="str">
        <f t="shared" si="58"/>
        <v/>
      </c>
      <c r="W34" s="65" t="str">
        <f t="shared" si="58"/>
        <v/>
      </c>
      <c r="X34" s="65" t="str">
        <f t="shared" si="58"/>
        <v/>
      </c>
      <c r="Y34" s="65" t="str">
        <f t="shared" si="58"/>
        <v/>
      </c>
      <c r="Z34" s="65" t="str">
        <f t="shared" si="58"/>
        <v/>
      </c>
      <c r="AA34" s="65" t="str">
        <f t="shared" si="58"/>
        <v/>
      </c>
      <c r="AB34" s="65" t="str">
        <f t="shared" si="58"/>
        <v/>
      </c>
      <c r="AC34" s="67">
        <f t="shared" ca="1" si="58"/>
        <v>0</v>
      </c>
      <c r="AD34" s="65">
        <f t="shared" si="58"/>
        <v>0</v>
      </c>
      <c r="AE34" s="65">
        <f t="shared" si="58"/>
        <v>0</v>
      </c>
      <c r="AF34" s="65">
        <f t="shared" si="58"/>
        <v>0</v>
      </c>
      <c r="AG34" s="65">
        <f t="shared" si="58"/>
        <v>0</v>
      </c>
      <c r="AH34" s="65">
        <f t="shared" si="58"/>
        <v>0</v>
      </c>
      <c r="AI34" s="65">
        <f t="shared" si="58"/>
        <v>0</v>
      </c>
      <c r="AJ34" s="65">
        <f t="shared" si="58"/>
        <v>0</v>
      </c>
      <c r="AK34" s="65">
        <f t="shared" si="58"/>
        <v>0</v>
      </c>
      <c r="AL34" s="65">
        <f t="shared" si="58"/>
        <v>0</v>
      </c>
      <c r="AM34" s="65">
        <f t="shared" si="58"/>
        <v>0</v>
      </c>
      <c r="AN34" s="65">
        <f t="shared" si="58"/>
        <v>0</v>
      </c>
      <c r="AO34" s="69">
        <f t="shared" si="58"/>
        <v>0</v>
      </c>
      <c r="AP34" s="5"/>
      <c r="AQ34" s="88">
        <f t="shared" ref="AQ34" si="60">IFERROR(AQ33/AQ$11,"")</f>
        <v>0</v>
      </c>
      <c r="AR34" s="89">
        <f ca="1">IFERROR(AR33/AR$11,"")</f>
        <v>0</v>
      </c>
      <c r="AS34" s="5"/>
      <c r="AT34" s="45"/>
      <c r="AU34" s="45"/>
      <c r="AV34" s="45"/>
      <c r="AW34" s="5"/>
      <c r="AX34" s="99">
        <f>IFERROR(AX33/AX$11,"")</f>
        <v>0</v>
      </c>
      <c r="AY34" s="100">
        <f>IFERROR(AY33/AY$11,"")</f>
        <v>-1.7291908563242455E-6</v>
      </c>
      <c r="AZ34" s="5"/>
      <c r="BA34" s="99">
        <f>IFERROR(BA33/BA$11,"")</f>
        <v>-6.2572545115219914E-5</v>
      </c>
      <c r="BB34" s="101">
        <f>IFERROR(BB33/BB$11,"")</f>
        <v>0</v>
      </c>
      <c r="BC34" s="101">
        <f>IFERROR(BC33/BC$11,"")</f>
        <v>0</v>
      </c>
      <c r="BD34" s="102">
        <f>IFERROR(BD33/BD$11,"")</f>
        <v>-1.9909397729345764E-5</v>
      </c>
      <c r="BF34" s="99">
        <f>IFERROR(BF33/BF$11,"")</f>
        <v>-1.0615614374553692E-4</v>
      </c>
      <c r="BG34" s="101">
        <f>IFERROR(BG33/BG$11,"")</f>
        <v>-2.3658336626974609E-5</v>
      </c>
      <c r="BH34" s="101">
        <f>IFERROR(BH33/BH$11,"")</f>
        <v>-1.7287880265586545E-6</v>
      </c>
      <c r="BI34" s="102">
        <f>IFERROR(BI33/BI$11,"")</f>
        <v>-4.3521180016501006E-5</v>
      </c>
    </row>
    <row r="35" spans="3:61" collapsed="1" x14ac:dyDescent="0.3">
      <c r="C35" s="103" t="s">
        <v>42</v>
      </c>
      <c r="D35" s="104">
        <f>+D37+D39+D41+D43+D45</f>
        <v>-805.61424</v>
      </c>
      <c r="E35" s="104">
        <f t="shared" ref="E35:AB35" si="61">+E37+E39+E41+E43+E45</f>
        <v>-638.8033200000001</v>
      </c>
      <c r="F35" s="104">
        <f t="shared" si="61"/>
        <v>-367.42728</v>
      </c>
      <c r="G35" s="104">
        <f t="shared" si="61"/>
        <v>-355.18448000000012</v>
      </c>
      <c r="H35" s="104">
        <f t="shared" si="61"/>
        <v>-869.4377300000001</v>
      </c>
      <c r="I35" s="104">
        <f t="shared" si="61"/>
        <v>-591.53739000000007</v>
      </c>
      <c r="J35" s="104">
        <f t="shared" si="61"/>
        <v>-1076.97433</v>
      </c>
      <c r="K35" s="104">
        <f t="shared" si="61"/>
        <v>-607.31062999999995</v>
      </c>
      <c r="L35" s="104">
        <f t="shared" si="61"/>
        <v>-1099.71479</v>
      </c>
      <c r="M35" s="104">
        <f t="shared" si="61"/>
        <v>-1301.2791400000001</v>
      </c>
      <c r="N35" s="104">
        <f t="shared" si="61"/>
        <v>-1244.45937</v>
      </c>
      <c r="O35" s="104">
        <f t="shared" si="61"/>
        <v>-1584.6330099999998</v>
      </c>
      <c r="P35" s="104">
        <f t="shared" ca="1" si="61"/>
        <v>-3036.4670500000002</v>
      </c>
      <c r="Q35" s="105">
        <f t="shared" si="61"/>
        <v>-1463.0624099999998</v>
      </c>
      <c r="R35" s="104">
        <f t="shared" si="61"/>
        <v>-1610.9189799999999</v>
      </c>
      <c r="S35" s="104">
        <f t="shared" si="61"/>
        <v>-1491.9290600000002</v>
      </c>
      <c r="T35" s="104">
        <f t="shared" si="61"/>
        <v>-328.92538000000002</v>
      </c>
      <c r="U35" s="104">
        <f t="shared" ref="U35" si="62">+U37+U39+U41+U43+U45</f>
        <v>0</v>
      </c>
      <c r="V35" s="104">
        <f t="shared" si="61"/>
        <v>0</v>
      </c>
      <c r="W35" s="104">
        <f t="shared" si="61"/>
        <v>0</v>
      </c>
      <c r="X35" s="104">
        <f t="shared" si="61"/>
        <v>0</v>
      </c>
      <c r="Y35" s="104">
        <f t="shared" si="61"/>
        <v>0</v>
      </c>
      <c r="Z35" s="104">
        <f t="shared" si="61"/>
        <v>0</v>
      </c>
      <c r="AA35" s="104">
        <f t="shared" si="61"/>
        <v>0</v>
      </c>
      <c r="AB35" s="104">
        <f t="shared" si="61"/>
        <v>0</v>
      </c>
      <c r="AC35" s="106">
        <f ca="1">+AC37+AC39+AC41+AC43+AC45</f>
        <v>-4894.83583</v>
      </c>
      <c r="AD35" s="60">
        <v>-226.97172530600872</v>
      </c>
      <c r="AE35" s="60">
        <v>-226.97172530600872</v>
      </c>
      <c r="AF35" s="60">
        <v>-226.97172530600872</v>
      </c>
      <c r="AG35" s="60">
        <v>-226.97172530600872</v>
      </c>
      <c r="AH35" s="60">
        <v>-226.97172530600872</v>
      </c>
      <c r="AI35" s="60">
        <v>-226.97172530600872</v>
      </c>
      <c r="AJ35" s="60">
        <v>-226.97172530600872</v>
      </c>
      <c r="AK35" s="60">
        <v>-226.97172530600872</v>
      </c>
      <c r="AL35" s="60">
        <v>-226.97172530600872</v>
      </c>
      <c r="AM35" s="60">
        <v>-226.97172530600872</v>
      </c>
      <c r="AN35" s="60">
        <v>-226.97172530600872</v>
      </c>
      <c r="AO35" s="64">
        <v>-226.97172530600872</v>
      </c>
      <c r="AP35" s="5"/>
      <c r="AQ35" s="95">
        <v>-226.97172530600872</v>
      </c>
      <c r="AR35" s="96">
        <f ca="1">SUMIF($AD$4:$AO$4,"&lt;"&amp;MONTH(TODAY()),$AD35:$AO35)</f>
        <v>-1134.8586265300437</v>
      </c>
      <c r="AS35" s="5"/>
      <c r="AT35" s="45"/>
      <c r="AU35" s="45"/>
      <c r="AV35" s="45"/>
      <c r="AW35" s="5"/>
      <c r="AX35" s="84">
        <f>+AX37+AX39+AX41+AX43+AX45</f>
        <v>-5135.86355</v>
      </c>
      <c r="AY35" s="97">
        <f>+AY37+AY39+AY41+AY43+AY45</f>
        <v>-30966.647859999997</v>
      </c>
      <c r="AZ35" s="5"/>
      <c r="BA35" s="84">
        <v>-4628.25407</v>
      </c>
      <c r="BB35" s="85">
        <v>-5855.9501499999997</v>
      </c>
      <c r="BC35" s="85">
        <v>-5135.86355</v>
      </c>
      <c r="BD35" s="98">
        <f>+BD37+BD39+BD41+BD43+BD45</f>
        <v>-15620.067769999998</v>
      </c>
      <c r="BF35" s="84">
        <v>-25161.407389999997</v>
      </c>
      <c r="BG35" s="85">
        <v>-38855.363390000006</v>
      </c>
      <c r="BH35" s="85">
        <v>-30966.647860000001</v>
      </c>
      <c r="BI35" s="98">
        <f>+BI37+BI39+BI41+BI43+BI45</f>
        <v>-94983.418640000004</v>
      </c>
    </row>
    <row r="36" spans="3:61" x14ac:dyDescent="0.3">
      <c r="C36" s="87" t="s">
        <v>36</v>
      </c>
      <c r="D36" s="47">
        <f t="shared" ref="D36:AO36" si="63">IFERROR(D35/D$11,"")</f>
        <v>-0.12916116683924861</v>
      </c>
      <c r="E36" s="47">
        <f t="shared" si="63"/>
        <v>-0.12530192595552239</v>
      </c>
      <c r="F36" s="47">
        <f t="shared" si="63"/>
        <v>-5.1402926106824072E-2</v>
      </c>
      <c r="G36" s="48">
        <f t="shared" si="63"/>
        <v>-4.8516833840210938E-2</v>
      </c>
      <c r="H36" s="48">
        <f t="shared" si="63"/>
        <v>-8.0372015840128458E-2</v>
      </c>
      <c r="I36" s="48">
        <f t="shared" si="63"/>
        <v>-7.885290498468292E-2</v>
      </c>
      <c r="J36" s="48">
        <f t="shared" si="63"/>
        <v>-0.16297397747307282</v>
      </c>
      <c r="K36" s="48">
        <f t="shared" si="63"/>
        <v>-0.12603524138099906</v>
      </c>
      <c r="L36" s="48">
        <f t="shared" si="63"/>
        <v>-0.21374298242411999</v>
      </c>
      <c r="M36" s="48">
        <f t="shared" si="63"/>
        <v>-0.18274129708883227</v>
      </c>
      <c r="N36" s="48">
        <f t="shared" si="63"/>
        <v>-0.17345727008325887</v>
      </c>
      <c r="O36" s="48">
        <f t="shared" si="63"/>
        <v>-0.31318578136842207</v>
      </c>
      <c r="P36" s="48">
        <f t="shared" ca="1" si="63"/>
        <v>-8.2913983970486188E-2</v>
      </c>
      <c r="Q36" s="49">
        <f t="shared" si="63"/>
        <v>-0.2622297821235543</v>
      </c>
      <c r="R36" s="48">
        <f t="shared" si="63"/>
        <v>-0.25759783819290133</v>
      </c>
      <c r="S36" s="48">
        <f t="shared" si="63"/>
        <v>-0.17859125333125336</v>
      </c>
      <c r="T36" s="48">
        <f t="shared" si="63"/>
        <v>-5.4463478004495462E-2</v>
      </c>
      <c r="U36" s="48" t="str">
        <f t="shared" ref="U36" si="64">IFERROR(U35/U$11,"")</f>
        <v/>
      </c>
      <c r="V36" s="48" t="str">
        <f t="shared" si="63"/>
        <v/>
      </c>
      <c r="W36" s="48" t="str">
        <f t="shared" si="63"/>
        <v/>
      </c>
      <c r="X36" s="48" t="str">
        <f t="shared" si="63"/>
        <v/>
      </c>
      <c r="Y36" s="48" t="str">
        <f t="shared" si="63"/>
        <v/>
      </c>
      <c r="Z36" s="48" t="str">
        <f t="shared" si="63"/>
        <v/>
      </c>
      <c r="AA36" s="48" t="str">
        <f t="shared" si="63"/>
        <v/>
      </c>
      <c r="AB36" s="48" t="str">
        <f t="shared" si="63"/>
        <v/>
      </c>
      <c r="AC36" s="50">
        <f t="shared" ca="1" si="63"/>
        <v>-0.18663926319939939</v>
      </c>
      <c r="AD36" s="107">
        <f t="shared" si="63"/>
        <v>-2.8481949754065251E-2</v>
      </c>
      <c r="AE36" s="107">
        <f t="shared" si="63"/>
        <v>-2.5977082972885025E-2</v>
      </c>
      <c r="AF36" s="107">
        <f t="shared" si="63"/>
        <v>-2.5514186952403761E-2</v>
      </c>
      <c r="AG36" s="107">
        <f t="shared" si="63"/>
        <v>-2.6724781376613004E-2</v>
      </c>
      <c r="AH36" s="107">
        <f t="shared" si="63"/>
        <v>-2.5651489833898429E-2</v>
      </c>
      <c r="AI36" s="107">
        <f t="shared" si="63"/>
        <v>-2.3373849634663019E-2</v>
      </c>
      <c r="AJ36" s="107">
        <f t="shared" si="63"/>
        <v>-2.2633898355923183E-2</v>
      </c>
      <c r="AK36" s="107">
        <f t="shared" si="63"/>
        <v>-2.1921626463902357E-2</v>
      </c>
      <c r="AL36" s="107">
        <f t="shared" si="63"/>
        <v>-2.1649032170356502E-2</v>
      </c>
      <c r="AM36" s="107">
        <f t="shared" si="63"/>
        <v>-2.0437383501149833E-2</v>
      </c>
      <c r="AN36" s="107">
        <f t="shared" si="63"/>
        <v>-2.0710028099360976E-2</v>
      </c>
      <c r="AO36" s="53">
        <f t="shared" si="63"/>
        <v>-1.9449487031170734E-2</v>
      </c>
      <c r="AP36" s="56"/>
      <c r="AQ36" s="54">
        <f t="shared" ref="AQ36" si="65">IFERROR(AQ35/AQ$11,"")</f>
        <v>-2.6724781376613004E-2</v>
      </c>
      <c r="AR36" s="55">
        <f ca="1">IFERROR(AR35/AR$11,"")</f>
        <v>-2.6426802870307492E-2</v>
      </c>
      <c r="AS36" s="5"/>
      <c r="AT36" s="45"/>
      <c r="AU36" s="45"/>
      <c r="AV36" s="45"/>
      <c r="AW36" s="5"/>
      <c r="AX36" s="54">
        <f>IFERROR(AX35/AX$11,"")</f>
        <v>-4.9455159491398726E-2</v>
      </c>
      <c r="AY36" s="55">
        <f>IFERROR(AY35/AY$11,"")</f>
        <v>-7.6496063329321087E-2</v>
      </c>
      <c r="AZ36" s="56"/>
      <c r="BA36" s="54">
        <f>IFERROR(BA35/BA$11,"")</f>
        <v>-3.0808684744656933E-2</v>
      </c>
      <c r="BB36" s="57">
        <f>IFERROR(BB35/BB$11,"")</f>
        <v>-2.6854233413282583E-2</v>
      </c>
      <c r="BC36" s="57">
        <f>IFERROR(BC35/BC$11,"")</f>
        <v>-4.9455159491398726E-2</v>
      </c>
      <c r="BD36" s="58">
        <f>IFERROR(BD35/BD$11,"")</f>
        <v>-3.3083632105560097E-2</v>
      </c>
      <c r="BE36" s="59"/>
      <c r="BF36" s="54">
        <f>IFERROR(BF35/BF$11,"")</f>
        <v>-4.597383504169953E-2</v>
      </c>
      <c r="BG36" s="57">
        <f>IFERROR(BG35/BG$11,"")</f>
        <v>-4.4451662432786976E-2</v>
      </c>
      <c r="BH36" s="57">
        <f>IFERROR(BH35/BH$11,"")</f>
        <v>-7.6478242918608844E-2</v>
      </c>
      <c r="BI36" s="58">
        <f>IFERROR(BI35/BI$11,"")</f>
        <v>-5.2011148882025932E-2</v>
      </c>
    </row>
    <row r="37" spans="3:61" hidden="1" outlineLevel="1" x14ac:dyDescent="0.3">
      <c r="C37" s="94" t="s">
        <v>43</v>
      </c>
      <c r="D37" s="60">
        <v>-403.08524999999997</v>
      </c>
      <c r="E37" s="60">
        <v>-611.82967000000008</v>
      </c>
      <c r="F37" s="60">
        <v>-330.52064999999999</v>
      </c>
      <c r="G37" s="60">
        <v>-333.29800000000012</v>
      </c>
      <c r="H37" s="60">
        <v>-415.87709000000001</v>
      </c>
      <c r="I37" s="60">
        <v>-406.28466000000003</v>
      </c>
      <c r="J37" s="60">
        <v>-471.53116999999997</v>
      </c>
      <c r="K37" s="60">
        <v>-436.13015999999999</v>
      </c>
      <c r="L37" s="60">
        <v>-766.52535000000012</v>
      </c>
      <c r="M37" s="60">
        <v>-924.21852999999987</v>
      </c>
      <c r="N37" s="60">
        <v>-849.46487000000013</v>
      </c>
      <c r="O37" s="60">
        <v>-935.44574999999986</v>
      </c>
      <c r="P37" s="60">
        <f ca="1">SUMIF($D$4:$O$4,"&lt;"&amp;MONTH(TODAY()),$D37:$O37)</f>
        <v>-2094.6106600000003</v>
      </c>
      <c r="Q37" s="61">
        <v>-1027.95643</v>
      </c>
      <c r="R37" s="60">
        <v>-1187.2564499999999</v>
      </c>
      <c r="S37" s="60">
        <v>-1075.1501600000001</v>
      </c>
      <c r="T37" s="60">
        <v>-245.75821999999999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2">
        <f ca="1">SUMIF($D$4:$O$4,"&lt;"&amp;MONTH(TODAY()),$Q37:$AB37)</f>
        <v>-3536.1212600000003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4">
        <v>0</v>
      </c>
      <c r="AP37" s="5"/>
      <c r="AQ37" s="63">
        <v>0</v>
      </c>
      <c r="AR37" s="64">
        <f ca="1">SUMIF($AD$4:$AO$4,"&lt;"&amp;MONTH(TODAY()),$AD37:$AO37)</f>
        <v>0</v>
      </c>
      <c r="AS37" s="5"/>
      <c r="AT37" s="45"/>
      <c r="AU37" s="45"/>
      <c r="AV37" s="45"/>
      <c r="AW37" s="5"/>
      <c r="AX37" s="63">
        <v>-3578.9974099999999</v>
      </c>
      <c r="AY37" s="64">
        <v>-20165.73559</v>
      </c>
      <c r="AZ37" s="5"/>
      <c r="BA37" s="63">
        <v>-3031.9461499999993</v>
      </c>
      <c r="BB37" s="60">
        <v>-3374.10619</v>
      </c>
      <c r="BC37" s="60">
        <v>-3578.9974099999999</v>
      </c>
      <c r="BD37" s="62">
        <f>SUM(BA37:BC37)</f>
        <v>-9985.0497499999983</v>
      </c>
      <c r="BF37" s="63">
        <v>-16908.29521</v>
      </c>
      <c r="BG37" s="60">
        <v>-22548.900010000001</v>
      </c>
      <c r="BH37" s="60">
        <v>-20165.73559</v>
      </c>
      <c r="BI37" s="62">
        <f>SUM(BF37:BH37)</f>
        <v>-59622.930810000005</v>
      </c>
    </row>
    <row r="38" spans="3:61" hidden="1" outlineLevel="1" x14ac:dyDescent="0.3">
      <c r="C38" s="94" t="s">
        <v>30</v>
      </c>
      <c r="D38" s="65">
        <f t="shared" ref="D38:AO38" si="66">IFERROR(D37/D$11,"")</f>
        <v>-6.4625174979144162E-2</v>
      </c>
      <c r="E38" s="65">
        <f t="shared" si="66"/>
        <v>-0.12001101686154621</v>
      </c>
      <c r="F38" s="65">
        <f t="shared" si="66"/>
        <v>-4.6239703673416579E-2</v>
      </c>
      <c r="G38" s="65">
        <f t="shared" si="66"/>
        <v>-4.5527224853052772E-2</v>
      </c>
      <c r="H38" s="65">
        <f t="shared" si="66"/>
        <v>-3.8444248405261325E-2</v>
      </c>
      <c r="I38" s="65">
        <f t="shared" si="66"/>
        <v>-5.4158412018070749E-2</v>
      </c>
      <c r="J38" s="65">
        <f t="shared" si="66"/>
        <v>-7.1354820757363518E-2</v>
      </c>
      <c r="K38" s="65">
        <f t="shared" si="66"/>
        <v>-9.0510139743698773E-2</v>
      </c>
      <c r="L38" s="65">
        <f t="shared" si="66"/>
        <v>-0.14898355091931831</v>
      </c>
      <c r="M38" s="65">
        <f t="shared" si="66"/>
        <v>-0.1297899026996881</v>
      </c>
      <c r="N38" s="65">
        <f t="shared" si="66"/>
        <v>-0.11840150103239643</v>
      </c>
      <c r="O38" s="65">
        <f t="shared" si="66"/>
        <v>-0.18488085650917974</v>
      </c>
      <c r="P38" s="65">
        <f t="shared" ca="1" si="66"/>
        <v>-5.7195586788155499E-2</v>
      </c>
      <c r="Q38" s="66">
        <f t="shared" si="66"/>
        <v>-0.18424421872161059</v>
      </c>
      <c r="R38" s="65">
        <f t="shared" si="66"/>
        <v>-0.1898510717780347</v>
      </c>
      <c r="S38" s="65">
        <f t="shared" si="66"/>
        <v>-0.12870076717568435</v>
      </c>
      <c r="T38" s="65">
        <f t="shared" si="66"/>
        <v>-4.069265621702392E-2</v>
      </c>
      <c r="U38" s="65" t="str">
        <f t="shared" ref="U38" si="67">IFERROR(U37/U$11,"")</f>
        <v/>
      </c>
      <c r="V38" s="65" t="str">
        <f t="shared" si="66"/>
        <v/>
      </c>
      <c r="W38" s="65" t="str">
        <f t="shared" si="66"/>
        <v/>
      </c>
      <c r="X38" s="65" t="str">
        <f t="shared" si="66"/>
        <v/>
      </c>
      <c r="Y38" s="65" t="str">
        <f t="shared" si="66"/>
        <v/>
      </c>
      <c r="Z38" s="65" t="str">
        <f t="shared" si="66"/>
        <v/>
      </c>
      <c r="AA38" s="65" t="str">
        <f t="shared" si="66"/>
        <v/>
      </c>
      <c r="AB38" s="65" t="str">
        <f t="shared" si="66"/>
        <v/>
      </c>
      <c r="AC38" s="67">
        <f t="shared" ca="1" si="66"/>
        <v>-0.13483170620456372</v>
      </c>
      <c r="AD38" s="65">
        <f t="shared" si="66"/>
        <v>0</v>
      </c>
      <c r="AE38" s="65">
        <f t="shared" si="66"/>
        <v>0</v>
      </c>
      <c r="AF38" s="65">
        <f t="shared" si="66"/>
        <v>0</v>
      </c>
      <c r="AG38" s="65">
        <f t="shared" si="66"/>
        <v>0</v>
      </c>
      <c r="AH38" s="65">
        <f t="shared" si="66"/>
        <v>0</v>
      </c>
      <c r="AI38" s="65">
        <f t="shared" si="66"/>
        <v>0</v>
      </c>
      <c r="AJ38" s="65">
        <f t="shared" si="66"/>
        <v>0</v>
      </c>
      <c r="AK38" s="65">
        <f t="shared" si="66"/>
        <v>0</v>
      </c>
      <c r="AL38" s="65">
        <f t="shared" si="66"/>
        <v>0</v>
      </c>
      <c r="AM38" s="65">
        <f t="shared" si="66"/>
        <v>0</v>
      </c>
      <c r="AN38" s="65">
        <f t="shared" si="66"/>
        <v>0</v>
      </c>
      <c r="AO38" s="69">
        <f t="shared" si="66"/>
        <v>0</v>
      </c>
      <c r="AP38" s="5"/>
      <c r="AQ38" s="68">
        <f t="shared" ref="AQ38" si="68">IFERROR(AQ37/AQ$11,"")</f>
        <v>0</v>
      </c>
      <c r="AR38" s="69">
        <f ca="1">IFERROR(AR37/AR$11,"")</f>
        <v>0</v>
      </c>
      <c r="AS38" s="5"/>
      <c r="AT38" s="45"/>
      <c r="AU38" s="45"/>
      <c r="AV38" s="45"/>
      <c r="AW38" s="5"/>
      <c r="AX38" s="68">
        <f>IFERROR(AX37/AX$11,"")</f>
        <v>-3.4463510567926389E-2</v>
      </c>
      <c r="AY38" s="69">
        <f>IFERROR(AY37/AY$11,"")</f>
        <v>-4.9814865133257738E-2</v>
      </c>
      <c r="AZ38" s="5"/>
      <c r="BA38" s="68">
        <f>IFERROR(BA37/BA$11,"")</f>
        <v>-2.0182615665722582E-2</v>
      </c>
      <c r="BB38" s="65">
        <f>IFERROR(BB37/BB$11,"")</f>
        <v>-1.5472986085351427E-2</v>
      </c>
      <c r="BC38" s="65">
        <f>IFERROR(BC37/BC$11,"")</f>
        <v>-3.4463510567926389E-2</v>
      </c>
      <c r="BD38" s="67">
        <f>IFERROR(BD37/BD$11,"")</f>
        <v>-2.1148545406388771E-2</v>
      </c>
      <c r="BF38" s="68">
        <f>IFERROR(BF37/BF$11,"")</f>
        <v>-3.0894105515331366E-2</v>
      </c>
      <c r="BG38" s="65">
        <f>IFERROR(BG37/BG$11,"")</f>
        <v>-2.579659547678179E-2</v>
      </c>
      <c r="BH38" s="65">
        <f>IFERROR(BH37/BH$11,"")</f>
        <v>-4.9803260335342471E-2</v>
      </c>
      <c r="BI38" s="67">
        <f>IFERROR(BI37/BI$11,"")</f>
        <v>-3.2648405116845358E-2</v>
      </c>
    </row>
    <row r="39" spans="3:61" hidden="1" outlineLevel="1" x14ac:dyDescent="0.3">
      <c r="C39" s="94" t="s">
        <v>44</v>
      </c>
      <c r="D39" s="60">
        <v>-39.044089999999997</v>
      </c>
      <c r="E39" s="60">
        <v>-26.973650000000003</v>
      </c>
      <c r="F39" s="60">
        <v>-36.906630000000007</v>
      </c>
      <c r="G39" s="60">
        <v>-11.144239999999998</v>
      </c>
      <c r="H39" s="60">
        <v>-42.955199999999998</v>
      </c>
      <c r="I39" s="60">
        <v>-55.682360000000003</v>
      </c>
      <c r="J39" s="60">
        <v>-373.75178000000005</v>
      </c>
      <c r="K39" s="60">
        <v>-53.415939999999992</v>
      </c>
      <c r="L39" s="60">
        <v>-146.90645999999998</v>
      </c>
      <c r="M39" s="60">
        <v>-169.61082999999999</v>
      </c>
      <c r="N39" s="60">
        <v>-185.27386000000001</v>
      </c>
      <c r="O39" s="60">
        <v>-414.97868</v>
      </c>
      <c r="P39" s="60">
        <f ca="1">SUMIF($D$4:$O$4,"&lt;"&amp;MONTH(TODAY()),$D39:$O39)</f>
        <v>-157.02381</v>
      </c>
      <c r="Q39" s="61">
        <v>-182.61339000000001</v>
      </c>
      <c r="R39" s="60">
        <v>-196.60032000000001</v>
      </c>
      <c r="S39" s="60">
        <v>-158.79548999999997</v>
      </c>
      <c r="T39" s="60">
        <v>-32.948400000000007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2">
        <f ca="1">SUMIF($D$4:$O$4,"&lt;"&amp;MONTH(TODAY()),$Q39:$AB39)</f>
        <v>-570.95759999999996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4">
        <v>0</v>
      </c>
      <c r="AP39" s="5"/>
      <c r="AQ39" s="63">
        <v>0</v>
      </c>
      <c r="AR39" s="64">
        <f ca="1">SUMIF($AD$4:$AO$4,"&lt;"&amp;MONTH(TODAY()),$AD39:$AO39)</f>
        <v>0</v>
      </c>
      <c r="AS39" s="5"/>
      <c r="AT39" s="45"/>
      <c r="AU39" s="45"/>
      <c r="AV39" s="45"/>
      <c r="AW39" s="5"/>
      <c r="AX39" s="63">
        <v>-602.69413000000009</v>
      </c>
      <c r="AY39" s="64">
        <v>-5270.9246599999997</v>
      </c>
      <c r="AZ39" s="5"/>
      <c r="BA39" s="63">
        <v>-756.32902999999988</v>
      </c>
      <c r="BB39" s="60">
        <v>-1635.5378999999998</v>
      </c>
      <c r="BC39" s="60">
        <v>-602.69413000000009</v>
      </c>
      <c r="BD39" s="62">
        <f>SUM(BA39:BC39)</f>
        <v>-2994.56106</v>
      </c>
      <c r="BF39" s="63">
        <v>-3978.5591399999989</v>
      </c>
      <c r="BG39" s="60">
        <v>-10480.52188</v>
      </c>
      <c r="BH39" s="60">
        <v>-5270.9246599999997</v>
      </c>
      <c r="BI39" s="62">
        <f>SUM(BF39:BH39)</f>
        <v>-19730.005679999998</v>
      </c>
    </row>
    <row r="40" spans="3:61" hidden="1" outlineLevel="1" x14ac:dyDescent="0.3">
      <c r="C40" s="94" t="s">
        <v>30</v>
      </c>
      <c r="D40" s="65">
        <f t="shared" ref="D40:AO40" si="69">IFERROR(D39/D$11,"")</f>
        <v>-6.2597952868566949E-3</v>
      </c>
      <c r="E40" s="65">
        <f t="shared" si="69"/>
        <v>-5.2909090939761809E-3</v>
      </c>
      <c r="F40" s="65">
        <f t="shared" si="69"/>
        <v>-5.1632224334074942E-3</v>
      </c>
      <c r="G40" s="65">
        <f t="shared" si="69"/>
        <v>-1.522260320483125E-3</v>
      </c>
      <c r="H40" s="65">
        <f t="shared" si="69"/>
        <v>-3.9708375835218069E-3</v>
      </c>
      <c r="I40" s="65">
        <f t="shared" si="69"/>
        <v>-7.4225499801507198E-3</v>
      </c>
      <c r="J40" s="65">
        <f t="shared" si="69"/>
        <v>-5.6558278574978547E-2</v>
      </c>
      <c r="K40" s="65">
        <f t="shared" si="69"/>
        <v>-1.1085415862872287E-2</v>
      </c>
      <c r="L40" s="65">
        <f t="shared" si="69"/>
        <v>-2.8553062287877098E-2</v>
      </c>
      <c r="M40" s="65">
        <f t="shared" si="69"/>
        <v>-2.3818796537776993E-2</v>
      </c>
      <c r="N40" s="65">
        <f t="shared" si="69"/>
        <v>-2.5824144000288169E-2</v>
      </c>
      <c r="O40" s="65">
        <f t="shared" si="69"/>
        <v>-8.201610172631478E-2</v>
      </c>
      <c r="P40" s="65">
        <f t="shared" ca="1" si="69"/>
        <v>-4.2877032587344127E-3</v>
      </c>
      <c r="Q40" s="66">
        <f t="shared" si="69"/>
        <v>-3.2730435246807861E-2</v>
      </c>
      <c r="R40" s="65">
        <f t="shared" si="69"/>
        <v>-3.1437842653038103E-2</v>
      </c>
      <c r="S40" s="65">
        <f t="shared" si="69"/>
        <v>-1.9008601911977306E-2</v>
      </c>
      <c r="T40" s="65">
        <f t="shared" si="69"/>
        <v>-5.4555974327165592E-3</v>
      </c>
      <c r="U40" s="65" t="str">
        <f t="shared" ref="U40" si="70">IFERROR(U39/U$11,"")</f>
        <v/>
      </c>
      <c r="V40" s="65" t="str">
        <f t="shared" si="69"/>
        <v/>
      </c>
      <c r="W40" s="65" t="str">
        <f t="shared" si="69"/>
        <v/>
      </c>
      <c r="X40" s="65" t="str">
        <f t="shared" si="69"/>
        <v/>
      </c>
      <c r="Y40" s="65" t="str">
        <f t="shared" si="69"/>
        <v/>
      </c>
      <c r="Z40" s="65" t="str">
        <f t="shared" si="69"/>
        <v/>
      </c>
      <c r="AA40" s="65" t="str">
        <f t="shared" si="69"/>
        <v/>
      </c>
      <c r="AB40" s="65" t="str">
        <f t="shared" si="69"/>
        <v/>
      </c>
      <c r="AC40" s="67">
        <f t="shared" ca="1" si="69"/>
        <v>-2.1770516822848661E-2</v>
      </c>
      <c r="AD40" s="65">
        <f t="shared" si="69"/>
        <v>0</v>
      </c>
      <c r="AE40" s="65">
        <f t="shared" si="69"/>
        <v>0</v>
      </c>
      <c r="AF40" s="65">
        <f t="shared" si="69"/>
        <v>0</v>
      </c>
      <c r="AG40" s="65">
        <f t="shared" si="69"/>
        <v>0</v>
      </c>
      <c r="AH40" s="65">
        <f t="shared" si="69"/>
        <v>0</v>
      </c>
      <c r="AI40" s="65">
        <f t="shared" si="69"/>
        <v>0</v>
      </c>
      <c r="AJ40" s="65">
        <f t="shared" si="69"/>
        <v>0</v>
      </c>
      <c r="AK40" s="65">
        <f t="shared" si="69"/>
        <v>0</v>
      </c>
      <c r="AL40" s="65">
        <f t="shared" si="69"/>
        <v>0</v>
      </c>
      <c r="AM40" s="65">
        <f t="shared" si="69"/>
        <v>0</v>
      </c>
      <c r="AN40" s="65">
        <f t="shared" si="69"/>
        <v>0</v>
      </c>
      <c r="AO40" s="69">
        <f t="shared" si="69"/>
        <v>0</v>
      </c>
      <c r="AP40" s="5"/>
      <c r="AQ40" s="68">
        <f t="shared" ref="AQ40" si="71">IFERROR(AQ39/AQ$11,"")</f>
        <v>0</v>
      </c>
      <c r="AR40" s="69">
        <f ca="1">IFERROR(AR39/AR$11,"")</f>
        <v>0</v>
      </c>
      <c r="AS40" s="5"/>
      <c r="AT40" s="45"/>
      <c r="AU40" s="45"/>
      <c r="AV40" s="45"/>
      <c r="AW40" s="5"/>
      <c r="AX40" s="68">
        <f>IFERROR(AX39/AX$11,"")</f>
        <v>-5.8035681893612223E-3</v>
      </c>
      <c r="AY40" s="69">
        <f>IFERROR(AY39/AY$11,"")</f>
        <v>-1.3020621037779975E-2</v>
      </c>
      <c r="AZ40" s="5"/>
      <c r="BA40" s="68">
        <f>IFERROR(BA39/BA$11,"")</f>
        <v>-5.0346204629388835E-3</v>
      </c>
      <c r="BB40" s="65">
        <f>IFERROR(BB39/BB$11,"")</f>
        <v>-7.5002545099995474E-3</v>
      </c>
      <c r="BC40" s="65">
        <f>IFERROR(BC39/BC$11,"")</f>
        <v>-5.8035681893612223E-3</v>
      </c>
      <c r="BD40" s="67">
        <f>IFERROR(BD39/BD$11,"")</f>
        <v>-6.3425433157820472E-3</v>
      </c>
      <c r="BF40" s="68">
        <f>IFERROR(BF39/BF$11,"")</f>
        <v>-7.2694511388381403E-3</v>
      </c>
      <c r="BG40" s="65">
        <f>IFERROR(BG39/BG$11,"")</f>
        <v>-1.1990020941332852E-2</v>
      </c>
      <c r="BH40" s="65">
        <f>IFERROR(BH39/BH$11,"")</f>
        <v>-1.3017587773001068E-2</v>
      </c>
      <c r="BI40" s="67">
        <f>IFERROR(BI39/BI$11,"")</f>
        <v>-1.0803783202993135E-2</v>
      </c>
    </row>
    <row r="41" spans="3:61" hidden="1" outlineLevel="1" x14ac:dyDescent="0.3">
      <c r="C41" s="94" t="s">
        <v>45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-136.10339999999999</v>
      </c>
      <c r="K41" s="60">
        <v>-10.596299999999999</v>
      </c>
      <c r="L41" s="60">
        <v>0</v>
      </c>
      <c r="M41" s="60">
        <v>0</v>
      </c>
      <c r="N41" s="60">
        <v>0</v>
      </c>
      <c r="O41" s="60">
        <v>0</v>
      </c>
      <c r="P41" s="60">
        <f ca="1">SUMIF($D$4:$O$4,"&lt;"&amp;MONTH(TODAY()),$D41:$O41)</f>
        <v>0</v>
      </c>
      <c r="Q41" s="61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2">
        <f ca="1">SUMIF($D$4:$O$4,"&lt;"&amp;MONTH(TODAY()),$Q41:$AB41)</f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4">
        <v>0</v>
      </c>
      <c r="AP41" s="5"/>
      <c r="AQ41" s="63">
        <v>0</v>
      </c>
      <c r="AR41" s="64">
        <f ca="1">SUMIF($AD$4:$AO$4,"&lt;"&amp;MONTH(TODAY()),$AD41:$AO41)</f>
        <v>0</v>
      </c>
      <c r="AS41" s="5"/>
      <c r="AT41" s="45"/>
      <c r="AU41" s="45"/>
      <c r="AV41" s="45"/>
      <c r="AW41" s="5"/>
      <c r="AX41" s="63">
        <v>-4.1849999999999996</v>
      </c>
      <c r="AY41" s="64">
        <v>-195.80519999999999</v>
      </c>
      <c r="AZ41" s="5"/>
      <c r="BA41" s="63">
        <v>-77.392110000000002</v>
      </c>
      <c r="BB41" s="60">
        <v>-36.153599999999997</v>
      </c>
      <c r="BC41" s="60">
        <v>-4.1849999999999996</v>
      </c>
      <c r="BD41" s="62">
        <f>SUM(BA41:BC41)</f>
        <v>-117.73071</v>
      </c>
      <c r="BF41" s="63">
        <v>-150.44717</v>
      </c>
      <c r="BG41" s="60">
        <v>-151.35878000000002</v>
      </c>
      <c r="BH41" s="60">
        <v>-195.80519999999999</v>
      </c>
      <c r="BI41" s="62">
        <f>SUM(BF41:BH41)</f>
        <v>-497.61115000000007</v>
      </c>
    </row>
    <row r="42" spans="3:61" hidden="1" outlineLevel="1" x14ac:dyDescent="0.3">
      <c r="C42" s="94" t="s">
        <v>30</v>
      </c>
      <c r="D42" s="65">
        <f t="shared" ref="D42:AO42" si="72">IFERROR(D41/D$11,"")</f>
        <v>0</v>
      </c>
      <c r="E42" s="65">
        <f t="shared" si="72"/>
        <v>0</v>
      </c>
      <c r="F42" s="65">
        <f t="shared" si="72"/>
        <v>0</v>
      </c>
      <c r="G42" s="65">
        <f t="shared" si="72"/>
        <v>0</v>
      </c>
      <c r="H42" s="65">
        <f t="shared" si="72"/>
        <v>0</v>
      </c>
      <c r="I42" s="65">
        <f t="shared" si="72"/>
        <v>0</v>
      </c>
      <c r="J42" s="65">
        <f t="shared" si="72"/>
        <v>-2.0595952779681032E-2</v>
      </c>
      <c r="K42" s="65">
        <f t="shared" si="72"/>
        <v>-2.1990512964436015E-3</v>
      </c>
      <c r="L42" s="65">
        <f t="shared" si="72"/>
        <v>0</v>
      </c>
      <c r="M42" s="65">
        <f t="shared" si="72"/>
        <v>0</v>
      </c>
      <c r="N42" s="65">
        <f t="shared" si="72"/>
        <v>0</v>
      </c>
      <c r="O42" s="65">
        <f t="shared" si="72"/>
        <v>0</v>
      </c>
      <c r="P42" s="65">
        <f t="shared" ca="1" si="72"/>
        <v>0</v>
      </c>
      <c r="Q42" s="66">
        <f t="shared" si="72"/>
        <v>0</v>
      </c>
      <c r="R42" s="65">
        <f t="shared" si="72"/>
        <v>0</v>
      </c>
      <c r="S42" s="65">
        <f t="shared" si="72"/>
        <v>0</v>
      </c>
      <c r="T42" s="65">
        <f t="shared" si="72"/>
        <v>0</v>
      </c>
      <c r="U42" s="65" t="str">
        <f t="shared" ref="U42" si="73">IFERROR(U41/U$11,"")</f>
        <v/>
      </c>
      <c r="V42" s="65" t="str">
        <f t="shared" si="72"/>
        <v/>
      </c>
      <c r="W42" s="65" t="str">
        <f t="shared" si="72"/>
        <v/>
      </c>
      <c r="X42" s="65" t="str">
        <f t="shared" si="72"/>
        <v/>
      </c>
      <c r="Y42" s="65" t="str">
        <f t="shared" si="72"/>
        <v/>
      </c>
      <c r="Z42" s="65" t="str">
        <f t="shared" si="72"/>
        <v/>
      </c>
      <c r="AA42" s="65" t="str">
        <f t="shared" si="72"/>
        <v/>
      </c>
      <c r="AB42" s="65" t="str">
        <f t="shared" si="72"/>
        <v/>
      </c>
      <c r="AC42" s="67">
        <f t="shared" ca="1" si="72"/>
        <v>0</v>
      </c>
      <c r="AD42" s="65">
        <f t="shared" si="72"/>
        <v>0</v>
      </c>
      <c r="AE42" s="65">
        <f t="shared" si="72"/>
        <v>0</v>
      </c>
      <c r="AF42" s="65">
        <f t="shared" si="72"/>
        <v>0</v>
      </c>
      <c r="AG42" s="65">
        <f t="shared" si="72"/>
        <v>0</v>
      </c>
      <c r="AH42" s="65">
        <f t="shared" si="72"/>
        <v>0</v>
      </c>
      <c r="AI42" s="65">
        <f t="shared" si="72"/>
        <v>0</v>
      </c>
      <c r="AJ42" s="65">
        <f t="shared" si="72"/>
        <v>0</v>
      </c>
      <c r="AK42" s="65">
        <f t="shared" si="72"/>
        <v>0</v>
      </c>
      <c r="AL42" s="65">
        <f t="shared" si="72"/>
        <v>0</v>
      </c>
      <c r="AM42" s="65">
        <f t="shared" si="72"/>
        <v>0</v>
      </c>
      <c r="AN42" s="65">
        <f t="shared" si="72"/>
        <v>0</v>
      </c>
      <c r="AO42" s="69">
        <f t="shared" si="72"/>
        <v>0</v>
      </c>
      <c r="AP42" s="5"/>
      <c r="AQ42" s="68">
        <f t="shared" ref="AQ42" si="74">IFERROR(AQ41/AQ$11,"")</f>
        <v>0</v>
      </c>
      <c r="AR42" s="69">
        <f ca="1">IFERROR(AR41/AR$11,"")</f>
        <v>0</v>
      </c>
      <c r="AS42" s="5"/>
      <c r="AT42" s="45"/>
      <c r="AU42" s="45"/>
      <c r="AV42" s="45"/>
      <c r="AW42" s="5"/>
      <c r="AX42" s="68">
        <f>IFERROR(AX41/AX$11,"")</f>
        <v>-4.0298937161502982E-5</v>
      </c>
      <c r="AY42" s="69">
        <f>IFERROR(AY41/AY$11,"")</f>
        <v>-4.8369223065820025E-4</v>
      </c>
      <c r="AZ42" s="5"/>
      <c r="BA42" s="68">
        <f>IFERROR(BA41/BA$11,"")</f>
        <v>-5.1517247814224058E-4</v>
      </c>
      <c r="BB42" s="65">
        <f>IFERROR(BB41/BB$11,"")</f>
        <v>-1.6579328516491099E-4</v>
      </c>
      <c r="BC42" s="65">
        <f>IFERROR(BC41/BC$11,"")</f>
        <v>-4.0298937161502982E-5</v>
      </c>
      <c r="BD42" s="67">
        <f>IFERROR(BD41/BD$11,"")</f>
        <v>-2.4935612024981537E-4</v>
      </c>
      <c r="BF42" s="68">
        <f>IFERROR(BF41/BF$11,"")</f>
        <v>-2.7489056032769583E-4</v>
      </c>
      <c r="BG42" s="65">
        <f>IFERROR(BG41/BG$11,"")</f>
        <v>-1.7315883337048023E-4</v>
      </c>
      <c r="BH42" s="65">
        <f>IFERROR(BH41/BH$11,"")</f>
        <v>-4.8357955042560379E-4</v>
      </c>
      <c r="BI42" s="67">
        <f>IFERROR(BI41/BI$11,"")</f>
        <v>-2.7248258673547926E-4</v>
      </c>
    </row>
    <row r="43" spans="3:61" hidden="1" outlineLevel="1" x14ac:dyDescent="0.3">
      <c r="C43" s="94" t="s">
        <v>46</v>
      </c>
      <c r="D43" s="60">
        <v>-363.48490000000004</v>
      </c>
      <c r="E43" s="60">
        <v>0</v>
      </c>
      <c r="F43" s="60">
        <v>0</v>
      </c>
      <c r="G43" s="60">
        <v>-10.742239999999999</v>
      </c>
      <c r="H43" s="60">
        <v>-410.60544000000004</v>
      </c>
      <c r="I43" s="60">
        <v>-129.57037</v>
      </c>
      <c r="J43" s="60">
        <v>-95.587980000000002</v>
      </c>
      <c r="K43" s="60">
        <v>-107.16822999999998</v>
      </c>
      <c r="L43" s="60">
        <v>-186.28297999999998</v>
      </c>
      <c r="M43" s="60">
        <v>-207.44978000000003</v>
      </c>
      <c r="N43" s="60">
        <v>-209.72063999999997</v>
      </c>
      <c r="O43" s="60">
        <v>-234.20857999999998</v>
      </c>
      <c r="P43" s="60">
        <f ca="1">SUMIF($D$4:$O$4,"&lt;"&amp;MONTH(TODAY()),$D43:$O43)</f>
        <v>-784.83258000000001</v>
      </c>
      <c r="Q43" s="61">
        <v>-248.54758999999999</v>
      </c>
      <c r="R43" s="60">
        <v>-227.06220999999999</v>
      </c>
      <c r="S43" s="60">
        <v>-257.98340999999999</v>
      </c>
      <c r="T43" s="60">
        <v>-50.218760000000003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2">
        <f ca="1">SUMIF($D$4:$O$4,"&lt;"&amp;MONTH(TODAY()),$Q43:$AB43)</f>
        <v>-783.81196999999997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4">
        <v>0</v>
      </c>
      <c r="AP43" s="5"/>
      <c r="AQ43" s="63">
        <v>0</v>
      </c>
      <c r="AR43" s="64">
        <f ca="1">SUMIF($AD$4:$AO$4,"&lt;"&amp;MONTH(TODAY()),$AD43:$AO43)</f>
        <v>0</v>
      </c>
      <c r="AS43" s="5"/>
      <c r="AT43" s="45"/>
      <c r="AU43" s="45"/>
      <c r="AV43" s="45"/>
      <c r="AW43" s="5"/>
      <c r="AX43" s="63">
        <v>-949.98700999999994</v>
      </c>
      <c r="AY43" s="64">
        <v>-4887.4047099999998</v>
      </c>
      <c r="AZ43" s="5"/>
      <c r="BA43" s="63">
        <v>-758.58831000000009</v>
      </c>
      <c r="BB43" s="60">
        <v>-810.15245999999991</v>
      </c>
      <c r="BC43" s="60">
        <v>-949.98700999999994</v>
      </c>
      <c r="BD43" s="62">
        <f>SUM(BA43:BC43)</f>
        <v>-2518.7277799999997</v>
      </c>
      <c r="BF43" s="63">
        <v>-4067.2004200000001</v>
      </c>
      <c r="BG43" s="60">
        <v>-5593.7536899999996</v>
      </c>
      <c r="BH43" s="60">
        <v>-4887.4047099999998</v>
      </c>
      <c r="BI43" s="62">
        <f>SUM(BF43:BH43)</f>
        <v>-14548.358819999998</v>
      </c>
    </row>
    <row r="44" spans="3:61" hidden="1" outlineLevel="1" x14ac:dyDescent="0.3">
      <c r="C44" s="94" t="s">
        <v>30</v>
      </c>
      <c r="D44" s="65">
        <f t="shared" ref="D44:AO44" si="75">IFERROR(D43/D$11,"")</f>
        <v>-5.8276196573247764E-2</v>
      </c>
      <c r="E44" s="65">
        <f t="shared" si="75"/>
        <v>0</v>
      </c>
      <c r="F44" s="65">
        <f t="shared" si="75"/>
        <v>0</v>
      </c>
      <c r="G44" s="65">
        <f t="shared" si="75"/>
        <v>-1.4673486666750397E-3</v>
      </c>
      <c r="H44" s="65">
        <f t="shared" si="75"/>
        <v>-3.7956929851345321E-2</v>
      </c>
      <c r="I44" s="65">
        <f t="shared" si="75"/>
        <v>-1.7271942986461446E-2</v>
      </c>
      <c r="J44" s="65">
        <f t="shared" si="75"/>
        <v>-1.4464925361049725E-2</v>
      </c>
      <c r="K44" s="65">
        <f t="shared" si="75"/>
        <v>-2.2240634477984394E-2</v>
      </c>
      <c r="L44" s="65">
        <f t="shared" si="75"/>
        <v>-3.6206369216924592E-2</v>
      </c>
      <c r="M44" s="65">
        <f t="shared" si="75"/>
        <v>-2.9132597851367154E-2</v>
      </c>
      <c r="N44" s="65">
        <f t="shared" si="75"/>
        <v>-2.9231625050574288E-2</v>
      </c>
      <c r="O44" s="65">
        <f t="shared" si="75"/>
        <v>-4.6288823132927537E-2</v>
      </c>
      <c r="P44" s="65">
        <f t="shared" ca="1" si="75"/>
        <v>-2.1430693923596277E-2</v>
      </c>
      <c r="Q44" s="66">
        <f t="shared" si="75"/>
        <v>-4.4548052036300009E-2</v>
      </c>
      <c r="R44" s="65">
        <f t="shared" si="75"/>
        <v>-3.6308923761828538E-2</v>
      </c>
      <c r="S44" s="65">
        <f t="shared" si="75"/>
        <v>-3.0881884243591715E-2</v>
      </c>
      <c r="T44" s="65">
        <f t="shared" si="75"/>
        <v>-8.3152243547549801E-3</v>
      </c>
      <c r="U44" s="65" t="str">
        <f t="shared" ref="U44" si="76">IFERROR(U43/U$11,"")</f>
        <v/>
      </c>
      <c r="V44" s="65" t="str">
        <f t="shared" si="75"/>
        <v/>
      </c>
      <c r="W44" s="65" t="str">
        <f t="shared" si="75"/>
        <v/>
      </c>
      <c r="X44" s="65" t="str">
        <f t="shared" si="75"/>
        <v/>
      </c>
      <c r="Y44" s="65" t="str">
        <f t="shared" si="75"/>
        <v/>
      </c>
      <c r="Z44" s="65" t="str">
        <f t="shared" si="75"/>
        <v/>
      </c>
      <c r="AA44" s="65" t="str">
        <f t="shared" si="75"/>
        <v/>
      </c>
      <c r="AB44" s="65" t="str">
        <f t="shared" si="75"/>
        <v/>
      </c>
      <c r="AC44" s="67">
        <f t="shared" ca="1" si="75"/>
        <v>-2.9886617988507641E-2</v>
      </c>
      <c r="AD44" s="65">
        <f t="shared" si="75"/>
        <v>0</v>
      </c>
      <c r="AE44" s="65">
        <f t="shared" si="75"/>
        <v>0</v>
      </c>
      <c r="AF44" s="65">
        <f t="shared" si="75"/>
        <v>0</v>
      </c>
      <c r="AG44" s="65">
        <f t="shared" si="75"/>
        <v>0</v>
      </c>
      <c r="AH44" s="65">
        <f t="shared" si="75"/>
        <v>0</v>
      </c>
      <c r="AI44" s="65">
        <f t="shared" si="75"/>
        <v>0</v>
      </c>
      <c r="AJ44" s="65">
        <f t="shared" si="75"/>
        <v>0</v>
      </c>
      <c r="AK44" s="65">
        <f t="shared" si="75"/>
        <v>0</v>
      </c>
      <c r="AL44" s="65">
        <f t="shared" si="75"/>
        <v>0</v>
      </c>
      <c r="AM44" s="65">
        <f t="shared" si="75"/>
        <v>0</v>
      </c>
      <c r="AN44" s="65">
        <f t="shared" si="75"/>
        <v>0</v>
      </c>
      <c r="AO44" s="69">
        <f t="shared" si="75"/>
        <v>0</v>
      </c>
      <c r="AP44" s="5"/>
      <c r="AQ44" s="68">
        <f t="shared" ref="AQ44" si="77">IFERROR(AQ43/AQ$11,"")</f>
        <v>0</v>
      </c>
      <c r="AR44" s="69">
        <f ca="1">IFERROR(AR43/AR$11,"")</f>
        <v>0</v>
      </c>
      <c r="AS44" s="5"/>
      <c r="AT44" s="45"/>
      <c r="AU44" s="45"/>
      <c r="AV44" s="45"/>
      <c r="AW44" s="5"/>
      <c r="AX44" s="68">
        <f>IFERROR(AX43/AX$11,"")</f>
        <v>-9.1477817969496077E-3</v>
      </c>
      <c r="AY44" s="69">
        <f>IFERROR(AY43/AY$11,"")</f>
        <v>-1.2073222193840074E-2</v>
      </c>
      <c r="AZ44" s="5"/>
      <c r="BA44" s="68">
        <f>IFERROR(BA43/BA$11,"")</f>
        <v>-5.0496597075907904E-3</v>
      </c>
      <c r="BB44" s="65">
        <f>IFERROR(BB43/BB$11,"")</f>
        <v>-3.715199532766699E-3</v>
      </c>
      <c r="BC44" s="65">
        <f>IFERROR(BC43/BC$11,"")</f>
        <v>-9.1477817969496077E-3</v>
      </c>
      <c r="BD44" s="67">
        <f>IFERROR(BD43/BD$11,"")</f>
        <v>-5.3347184195714987E-3</v>
      </c>
      <c r="BF44" s="68">
        <f>IFERROR(BF43/BF$11,"")</f>
        <v>-7.4314126508251361E-3</v>
      </c>
      <c r="BG44" s="65">
        <f>IFERROR(BG43/BG$11,"")</f>
        <v>-6.3994164271290949E-3</v>
      </c>
      <c r="BH44" s="65">
        <f>IFERROR(BH43/BH$11,"")</f>
        <v>-1.2070409633706248E-2</v>
      </c>
      <c r="BI44" s="67">
        <f>IFERROR(BI43/BI$11,"")</f>
        <v>-7.9664100051406086E-3</v>
      </c>
    </row>
    <row r="45" spans="3:61" hidden="1" outlineLevel="1" x14ac:dyDescent="0.3">
      <c r="C45" s="94" t="s">
        <v>47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f ca="1">SUMIF($D$4:$O$4,"&lt;"&amp;MONTH(TODAY()),$D45:$O45)</f>
        <v>0</v>
      </c>
      <c r="Q45" s="61">
        <v>-3.9449999999999998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2">
        <f ca="1">SUMIF($D$4:$O$4,"&lt;"&amp;MONTH(TODAY()),$Q45:$AB45)</f>
        <v>-3.9449999999999998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4">
        <v>0</v>
      </c>
      <c r="AP45" s="5"/>
      <c r="AQ45" s="63">
        <v>0</v>
      </c>
      <c r="AR45" s="64">
        <f ca="1">SUMIF($AD$4:$AO$4,"&lt;"&amp;MONTH(TODAY()),$AD45:$AO45)</f>
        <v>0</v>
      </c>
      <c r="AS45" s="5"/>
      <c r="AT45" s="45"/>
      <c r="AU45" s="45"/>
      <c r="AV45" s="45"/>
      <c r="AW45" s="5"/>
      <c r="AX45" s="63">
        <v>0</v>
      </c>
      <c r="AY45" s="64">
        <v>-446.77769999999998</v>
      </c>
      <c r="AZ45" s="5"/>
      <c r="BA45" s="63">
        <v>-3.9984700000000002</v>
      </c>
      <c r="BB45" s="60">
        <v>0</v>
      </c>
      <c r="BC45" s="60">
        <v>0</v>
      </c>
      <c r="BD45" s="62">
        <f>SUM(BA45:BC45)</f>
        <v>-3.9984700000000002</v>
      </c>
      <c r="BF45" s="63">
        <v>-56.905450000000002</v>
      </c>
      <c r="BG45" s="60">
        <v>-80.829029999999989</v>
      </c>
      <c r="BH45" s="60">
        <v>-446.77769999999998</v>
      </c>
      <c r="BI45" s="62">
        <f>SUM(BF45:BH45)</f>
        <v>-584.51217999999994</v>
      </c>
    </row>
    <row r="46" spans="3:61" hidden="1" outlineLevel="1" x14ac:dyDescent="0.3">
      <c r="C46" s="94" t="s">
        <v>30</v>
      </c>
      <c r="D46" s="65">
        <f t="shared" ref="D46:AO46" si="78">IFERROR(D45/D$11,"")</f>
        <v>0</v>
      </c>
      <c r="E46" s="65">
        <f t="shared" si="78"/>
        <v>0</v>
      </c>
      <c r="F46" s="65">
        <f t="shared" si="78"/>
        <v>0</v>
      </c>
      <c r="G46" s="65">
        <f t="shared" si="78"/>
        <v>0</v>
      </c>
      <c r="H46" s="65">
        <f t="shared" si="78"/>
        <v>0</v>
      </c>
      <c r="I46" s="65">
        <f t="shared" si="78"/>
        <v>0</v>
      </c>
      <c r="J46" s="65">
        <f t="shared" si="78"/>
        <v>0</v>
      </c>
      <c r="K46" s="65">
        <f t="shared" si="78"/>
        <v>0</v>
      </c>
      <c r="L46" s="65">
        <f t="shared" si="78"/>
        <v>0</v>
      </c>
      <c r="M46" s="65">
        <f t="shared" si="78"/>
        <v>0</v>
      </c>
      <c r="N46" s="65">
        <f t="shared" si="78"/>
        <v>0</v>
      </c>
      <c r="O46" s="65">
        <f t="shared" si="78"/>
        <v>0</v>
      </c>
      <c r="P46" s="65">
        <f t="shared" ca="1" si="78"/>
        <v>0</v>
      </c>
      <c r="Q46" s="66">
        <f t="shared" si="78"/>
        <v>-7.0707611883584769E-4</v>
      </c>
      <c r="R46" s="65">
        <f t="shared" si="78"/>
        <v>0</v>
      </c>
      <c r="S46" s="65">
        <f t="shared" si="78"/>
        <v>0</v>
      </c>
      <c r="T46" s="65">
        <f t="shared" si="78"/>
        <v>0</v>
      </c>
      <c r="U46" s="65" t="str">
        <f t="shared" ref="U46" si="79">IFERROR(U45/U$11,"")</f>
        <v/>
      </c>
      <c r="V46" s="65" t="str">
        <f t="shared" si="78"/>
        <v/>
      </c>
      <c r="W46" s="65" t="str">
        <f t="shared" si="78"/>
        <v/>
      </c>
      <c r="X46" s="65" t="str">
        <f t="shared" si="78"/>
        <v/>
      </c>
      <c r="Y46" s="65" t="str">
        <f t="shared" si="78"/>
        <v/>
      </c>
      <c r="Z46" s="65" t="str">
        <f t="shared" si="78"/>
        <v/>
      </c>
      <c r="AA46" s="65" t="str">
        <f t="shared" si="78"/>
        <v/>
      </c>
      <c r="AB46" s="65" t="str">
        <f t="shared" si="78"/>
        <v/>
      </c>
      <c r="AC46" s="67">
        <f t="shared" ca="1" si="78"/>
        <v>-1.5042218347936516E-4</v>
      </c>
      <c r="AD46" s="65">
        <f t="shared" si="78"/>
        <v>0</v>
      </c>
      <c r="AE46" s="65">
        <f t="shared" si="78"/>
        <v>0</v>
      </c>
      <c r="AF46" s="65">
        <f t="shared" si="78"/>
        <v>0</v>
      </c>
      <c r="AG46" s="65">
        <f t="shared" si="78"/>
        <v>0</v>
      </c>
      <c r="AH46" s="65">
        <f t="shared" si="78"/>
        <v>0</v>
      </c>
      <c r="AI46" s="65">
        <f t="shared" si="78"/>
        <v>0</v>
      </c>
      <c r="AJ46" s="65">
        <f t="shared" si="78"/>
        <v>0</v>
      </c>
      <c r="AK46" s="65">
        <f t="shared" si="78"/>
        <v>0</v>
      </c>
      <c r="AL46" s="65">
        <f t="shared" si="78"/>
        <v>0</v>
      </c>
      <c r="AM46" s="65">
        <f t="shared" si="78"/>
        <v>0</v>
      </c>
      <c r="AN46" s="65">
        <f t="shared" si="78"/>
        <v>0</v>
      </c>
      <c r="AO46" s="69">
        <f t="shared" si="78"/>
        <v>0</v>
      </c>
      <c r="AP46" s="5"/>
      <c r="AQ46" s="68">
        <f t="shared" ref="AQ46" si="80">IFERROR(AQ45/AQ$11,"")</f>
        <v>0</v>
      </c>
      <c r="AR46" s="69">
        <f ca="1">IFERROR(AR45/AR$11,"")</f>
        <v>0</v>
      </c>
      <c r="AS46" s="5"/>
      <c r="AT46" s="45"/>
      <c r="AU46" s="45"/>
      <c r="AV46" s="45"/>
      <c r="AW46" s="5"/>
      <c r="AX46" s="68">
        <f>IFERROR(AX45/AX$11,"")</f>
        <v>0</v>
      </c>
      <c r="AY46" s="69">
        <f>IFERROR(AY45/AY$11,"")</f>
        <v>-1.1036627337851098E-3</v>
      </c>
      <c r="AZ46" s="5"/>
      <c r="BA46" s="68">
        <f>IFERROR(BA45/BA$11,"")</f>
        <v>-2.6616430262431207E-5</v>
      </c>
      <c r="BB46" s="65">
        <f>IFERROR(BB45/BB$11,"")</f>
        <v>0</v>
      </c>
      <c r="BC46" s="65">
        <f>IFERROR(BC45/BC$11,"")</f>
        <v>0</v>
      </c>
      <c r="BD46" s="67">
        <f>IFERROR(BD45/BD$11,"")</f>
        <v>-8.4688435679635282E-6</v>
      </c>
      <c r="BF46" s="68">
        <f>IFERROR(BF45/BF$11,"")</f>
        <v>-1.0397517637719393E-4</v>
      </c>
      <c r="BG46" s="65">
        <f>IFERROR(BG45/BG$11,"")</f>
        <v>-9.2470754172751282E-5</v>
      </c>
      <c r="BH46" s="65">
        <f>IFERROR(BH45/BH$11,"")</f>
        <v>-1.1034056261334494E-3</v>
      </c>
      <c r="BI46" s="67">
        <f>IFERROR(BI45/BI$11,"")</f>
        <v>-3.2006797031134462E-4</v>
      </c>
    </row>
    <row r="47" spans="3:61" collapsed="1" x14ac:dyDescent="0.3">
      <c r="C47" s="108" t="s">
        <v>48</v>
      </c>
      <c r="D47" s="71">
        <f>D23+D35</f>
        <v>-1700.9419800000001</v>
      </c>
      <c r="E47" s="71">
        <f t="shared" ref="E47:AO47" si="81">E23+E35</f>
        <v>-1169.9785900000002</v>
      </c>
      <c r="F47" s="71">
        <f>F23+F35</f>
        <v>-1595.87012</v>
      </c>
      <c r="G47" s="71">
        <f t="shared" si="81"/>
        <v>-1346.7309200000002</v>
      </c>
      <c r="H47" s="71">
        <f t="shared" si="81"/>
        <v>-1908.6712200000002</v>
      </c>
      <c r="I47" s="71">
        <f t="shared" si="81"/>
        <v>-1727.89966</v>
      </c>
      <c r="J47" s="71">
        <f t="shared" si="81"/>
        <v>-2373.3277900000003</v>
      </c>
      <c r="K47" s="71">
        <f t="shared" si="81"/>
        <v>-1895.05288</v>
      </c>
      <c r="L47" s="71">
        <f t="shared" si="81"/>
        <v>-1881.99809</v>
      </c>
      <c r="M47" s="71">
        <f t="shared" si="81"/>
        <v>-2065.5739400000002</v>
      </c>
      <c r="N47" s="71">
        <f t="shared" si="81"/>
        <v>-1970.5813800000001</v>
      </c>
      <c r="O47" s="71">
        <f t="shared" si="81"/>
        <v>-2494.7035699999997</v>
      </c>
      <c r="P47" s="71">
        <f ca="1">SUMIF($D$4:$O$4,"&lt;"&amp;MONTH(TODAY()),$D47:$O47)</f>
        <v>-7722.19283</v>
      </c>
      <c r="Q47" s="109">
        <f t="shared" si="81"/>
        <v>-2227.8689999999997</v>
      </c>
      <c r="R47" s="71">
        <f t="shared" si="81"/>
        <v>-2540.5703800000001</v>
      </c>
      <c r="S47" s="71">
        <f t="shared" si="81"/>
        <v>-2431.2132400000005</v>
      </c>
      <c r="T47" s="71">
        <f t="shared" si="81"/>
        <v>-2424.4013399999999</v>
      </c>
      <c r="U47" s="71">
        <f t="shared" ref="U47" si="82">U23+U35</f>
        <v>0</v>
      </c>
      <c r="V47" s="71">
        <f t="shared" si="81"/>
        <v>0</v>
      </c>
      <c r="W47" s="71">
        <f t="shared" si="81"/>
        <v>0</v>
      </c>
      <c r="X47" s="71">
        <f t="shared" si="81"/>
        <v>0</v>
      </c>
      <c r="Y47" s="71">
        <f t="shared" si="81"/>
        <v>0</v>
      </c>
      <c r="Z47" s="71">
        <f t="shared" si="81"/>
        <v>0</v>
      </c>
      <c r="AA47" s="71">
        <f t="shared" si="81"/>
        <v>0</v>
      </c>
      <c r="AB47" s="71">
        <f t="shared" si="81"/>
        <v>0</v>
      </c>
      <c r="AC47" s="70">
        <f ca="1">SUMIF($D$4:$O$4,"&lt;"&amp;MONTH(TODAY()),$Q47:$AB47)</f>
        <v>-9624.0539600000011</v>
      </c>
      <c r="AD47" s="110">
        <f t="shared" si="81"/>
        <v>-2292.711920653333</v>
      </c>
      <c r="AE47" s="110">
        <f t="shared" si="81"/>
        <v>-2292.711920653333</v>
      </c>
      <c r="AF47" s="110">
        <f t="shared" si="81"/>
        <v>-2292.711920653333</v>
      </c>
      <c r="AG47" s="110">
        <f t="shared" si="81"/>
        <v>-2442.711920653333</v>
      </c>
      <c r="AH47" s="110">
        <f t="shared" si="81"/>
        <v>-2442.711920653333</v>
      </c>
      <c r="AI47" s="110">
        <f t="shared" si="81"/>
        <v>-2442.711920653333</v>
      </c>
      <c r="AJ47" s="110">
        <f t="shared" si="81"/>
        <v>-2442.711920653333</v>
      </c>
      <c r="AK47" s="110">
        <f t="shared" si="81"/>
        <v>-2442.711920653333</v>
      </c>
      <c r="AL47" s="110">
        <f t="shared" si="81"/>
        <v>-2442.711920653333</v>
      </c>
      <c r="AM47" s="110">
        <f t="shared" si="81"/>
        <v>-2442.711920653333</v>
      </c>
      <c r="AN47" s="110">
        <f t="shared" si="81"/>
        <v>-2442.711920653333</v>
      </c>
      <c r="AO47" s="111">
        <f t="shared" si="81"/>
        <v>-2442.711920653333</v>
      </c>
      <c r="AP47" s="5"/>
      <c r="AQ47" s="112">
        <f t="shared" ref="AQ47" si="83">AQ23+AQ35</f>
        <v>-2442.711920653333</v>
      </c>
      <c r="AR47" s="111">
        <f ca="1">AR23+AR35</f>
        <v>-11763.559603266664</v>
      </c>
      <c r="AS47" s="5"/>
      <c r="AT47" s="45" cm="1">
        <f t="array" ref="AT47">IFERROR(_xlfn.IFS($AT$8="Ene",($Q47/$D47)-1,$AT$8="Feb",($R47/$E47)-1,$AT$8="Mar",($S47/$F47)-1,$AT$8="Abr",($T47/$G47)-1,$AT$8="May",($U47/$H47)-1,$AT$8="Jun",($V47/$I47)-1,$AT$8="Jul",($J47/$W47)-1,$AT$8="Ago",($K47/$X47)-1,$AT$8="Sep",($L47/$Y47)-1,$AT$8="Oct",($M47/$Z47)-1,$AT$8="Nov",($N47/$AA47)-1,$AT$8="Dic",($O47/$AB47)-1),"")</f>
        <v>0.80021213146275683</v>
      </c>
      <c r="AU47" s="45" cm="1">
        <f t="array" ref="AU47">IFERROR(_xlfn.IFS($AT$8="Ene",($Q47/$AD47)-1,$AT$8="Feb",($R47/$AE47)-1,$AT$8="Mar",($S47/$AF47)-1,$AT$8="Abr",($T47/$AG47)-1,$AT$8="May",($U47/$AH47)-1,$AT$8="Jun",($V47/$AI47)-1,$AT$8="Jul",($W47/$AJ47)-1,$AT$8="Ago",($X47/$AK47)-1,$AT$8="Sep",($Y47/$AL47)-1,$AT$8="Oct",($Z47/$AM47)-1,$AT$8="Nov",($AA47/$AN47)-1,$AT$8="Dic",($AB47/$AO47)-1),"")</f>
        <v>-7.4960049519207095E-3</v>
      </c>
      <c r="AV47" s="45">
        <f ca="1">IFERROR(($AC47/$AR47)-1,"")</f>
        <v>-0.18187570050416846</v>
      </c>
      <c r="AW47" s="5"/>
      <c r="AX47" s="72">
        <f>AX35+AX23</f>
        <v>-25413.246330000002</v>
      </c>
      <c r="AY47" s="73">
        <f>AY35+AY23</f>
        <v>-102214.89117</v>
      </c>
      <c r="AZ47" s="5"/>
      <c r="BA47" s="72">
        <f>BA35+BA23</f>
        <v>-33106.092150000004</v>
      </c>
      <c r="BB47" s="71">
        <f>BB35+BB23</f>
        <v>-45002.170050000001</v>
      </c>
      <c r="BC47" s="71">
        <f>BC35+BC23</f>
        <v>-25413.246330000002</v>
      </c>
      <c r="BD47" s="70">
        <f>SUM(BA47:BC47)</f>
        <v>-103521.50852999999</v>
      </c>
      <c r="BF47" s="72">
        <f>BF35+BF23</f>
        <v>-126048.61367999998</v>
      </c>
      <c r="BG47" s="71">
        <f>BG35+BG23</f>
        <v>-179757.94452000002</v>
      </c>
      <c r="BH47" s="71">
        <f>BH35+BH23</f>
        <v>-102214.89116999999</v>
      </c>
      <c r="BI47" s="70">
        <f>SUM(BF47:BH47)</f>
        <v>-408021.44936999993</v>
      </c>
    </row>
    <row r="48" spans="3:61" s="123" customFormat="1" thickBot="1" x14ac:dyDescent="0.35">
      <c r="C48" s="113" t="s">
        <v>36</v>
      </c>
      <c r="D48" s="114">
        <f t="shared" ref="D48:AO48" si="84">D47/D11</f>
        <v>-0.27270576903241173</v>
      </c>
      <c r="E48" s="114">
        <f t="shared" si="84"/>
        <v>-0.22949249959083884</v>
      </c>
      <c r="F48" s="114">
        <f t="shared" si="84"/>
        <v>-0.22326157669743102</v>
      </c>
      <c r="G48" s="115">
        <f t="shared" si="84"/>
        <v>-0.18395826381015973</v>
      </c>
      <c r="H48" s="115">
        <f t="shared" si="84"/>
        <v>-0.17644018454022842</v>
      </c>
      <c r="I48" s="115">
        <f t="shared" si="84"/>
        <v>-0.23033186070122449</v>
      </c>
      <c r="J48" s="115">
        <f t="shared" si="84"/>
        <v>-0.35914567228698735</v>
      </c>
      <c r="K48" s="115">
        <f t="shared" si="84"/>
        <v>-0.39328053118477024</v>
      </c>
      <c r="L48" s="115">
        <f t="shared" si="84"/>
        <v>-0.36578928312230607</v>
      </c>
      <c r="M48" s="115">
        <f t="shared" si="84"/>
        <v>-0.29007278256108049</v>
      </c>
      <c r="N48" s="115">
        <f t="shared" si="84"/>
        <v>-0.27466679498881591</v>
      </c>
      <c r="O48" s="115">
        <f t="shared" si="84"/>
        <v>-0.49305150272809345</v>
      </c>
      <c r="P48" s="115">
        <f t="shared" ca="1" si="84"/>
        <v>-0.21086274343850472</v>
      </c>
      <c r="Q48" s="116">
        <f t="shared" si="84"/>
        <v>-0.39930873657660354</v>
      </c>
      <c r="R48" s="115">
        <f t="shared" si="84"/>
        <v>-0.4062559605976695</v>
      </c>
      <c r="S48" s="115">
        <f t="shared" si="84"/>
        <v>-0.29102819382520595</v>
      </c>
      <c r="T48" s="115">
        <f t="shared" si="84"/>
        <v>-0.40143247400112242</v>
      </c>
      <c r="U48" s="115" t="e">
        <f t="shared" ref="U48" si="85">U47/U11</f>
        <v>#DIV/0!</v>
      </c>
      <c r="V48" s="115" t="e">
        <f t="shared" si="84"/>
        <v>#DIV/0!</v>
      </c>
      <c r="W48" s="115" t="e">
        <f t="shared" si="84"/>
        <v>#DIV/0!</v>
      </c>
      <c r="X48" s="115" t="e">
        <f t="shared" si="84"/>
        <v>#DIV/0!</v>
      </c>
      <c r="Y48" s="115" t="e">
        <f t="shared" si="84"/>
        <v>#DIV/0!</v>
      </c>
      <c r="Z48" s="115" t="e">
        <f t="shared" si="84"/>
        <v>#DIV/0!</v>
      </c>
      <c r="AA48" s="115" t="e">
        <f t="shared" si="84"/>
        <v>#DIV/0!</v>
      </c>
      <c r="AB48" s="115" t="e">
        <f t="shared" si="84"/>
        <v>#DIV/0!</v>
      </c>
      <c r="AC48" s="117">
        <f t="shared" ca="1" si="84"/>
        <v>-0.3669635514794502</v>
      </c>
      <c r="AD48" s="115">
        <f t="shared" si="84"/>
        <v>-0.28770502421195598</v>
      </c>
      <c r="AE48" s="115">
        <f t="shared" si="84"/>
        <v>-0.26240258655758436</v>
      </c>
      <c r="AF48" s="115">
        <f t="shared" si="84"/>
        <v>-0.25772673002633789</v>
      </c>
      <c r="AG48" s="115">
        <f t="shared" si="84"/>
        <v>-0.28761706753338306</v>
      </c>
      <c r="AH48" s="115">
        <f t="shared" si="84"/>
        <v>-0.27606610433657691</v>
      </c>
      <c r="AI48" s="115">
        <f t="shared" si="84"/>
        <v>-0.25155371690977046</v>
      </c>
      <c r="AJ48" s="115">
        <f t="shared" si="84"/>
        <v>-0.24359022362952346</v>
      </c>
      <c r="AK48" s="115">
        <f t="shared" si="84"/>
        <v>-0.23592462105704518</v>
      </c>
      <c r="AL48" s="115">
        <f t="shared" si="84"/>
        <v>-0.23299091057196694</v>
      </c>
      <c r="AM48" s="115">
        <f t="shared" si="84"/>
        <v>-0.21995092224776255</v>
      </c>
      <c r="AN48" s="115">
        <f t="shared" si="84"/>
        <v>-0.22288517412100445</v>
      </c>
      <c r="AO48" s="118">
        <f t="shared" si="84"/>
        <v>-0.20931899670577786</v>
      </c>
      <c r="AP48" s="119"/>
      <c r="AQ48" s="120">
        <f>AQ47/AQ11</f>
        <v>-0.28761706753338306</v>
      </c>
      <c r="AR48" s="118">
        <f ca="1">AR47/AR11</f>
        <v>-0.27393127515730331</v>
      </c>
      <c r="AS48" s="121"/>
      <c r="AT48" s="45" cm="1">
        <f t="array" ref="AT48">IFERROR(_xlfn.IFS($AT$8="Ene",($D48-$Q48),$AT$8="Feb",($E48-$R48),$AT$8="Mar",($F48-$S48),$AT$8="Abr",($G48-$T48),$AT$8="May",($H48-$U48),$AT$8="Jun",($I48-$V48),$AT$8="Jul",($W48-$J48),$AT$8="Ago",($X48-$K48),$AT$8="Sep",($Y48-$L48),$AT$8="Oct",($Z48-$M48),$AT$8="Nov",($AA48-$N48),$AT$8="Dic",($AB48-$O48)),"")</f>
        <v>0.21747421019096269</v>
      </c>
      <c r="AU48" s="45" cm="1">
        <f t="array" ref="AU48">IF($AQ48&lt;&gt;0,IFERROR(_xlfn.IFS($AT$8="Ene",($AD48-$Q48),$AT$8="Feb",($AE48-$R48),$AT$8="Mar",($AF48-$S48),$AT$8="Abr",($AG48-$T48),$AT$8="May",($AH48-$U48),$AT$8="Jun",($AI48-$V48),$AT$8="Jul",($AJ48-$W48),$AT$8="Ago",($AK48-$X48),$AT$8="Sep",($AL48-$Y48),$AT$8="Oct",($AM48-$Z48),$AT$8="Nov",($AN48-$AA48),$AT$8="Dic",($AO48-$AB48)),""),"")</f>
        <v>0.11381540646773936</v>
      </c>
      <c r="AV48" s="45">
        <f ca="1">IF($AR48&lt;&gt;0,IFERROR(($AR48-$AC48),""),"")</f>
        <v>9.303227632214689E-2</v>
      </c>
      <c r="AW48" s="121"/>
      <c r="AX48" s="120">
        <f>IFERROR(AX47/AX$11,"")</f>
        <v>-0.24471369579987251</v>
      </c>
      <c r="AY48" s="118">
        <f>IFERROR(AY47/AY$11,"")</f>
        <v>-0.25249865027334556</v>
      </c>
      <c r="AZ48" s="119"/>
      <c r="BA48" s="52">
        <f>IFERROR(BA47/BA$11,"")</f>
        <v>-0.22037579198345775</v>
      </c>
      <c r="BB48" s="48">
        <f>IFERROR(BB47/BB$11,"")</f>
        <v>-0.20637108371336374</v>
      </c>
      <c r="BC48" s="48">
        <f>IFERROR(BC47/BC$11,"")</f>
        <v>-0.24471369579987251</v>
      </c>
      <c r="BD48" s="117">
        <f>IFERROR(BD47/BD$11,"")</f>
        <v>-0.21926073264527979</v>
      </c>
      <c r="BE48" s="122"/>
      <c r="BF48" s="52">
        <f>IFERROR(BF47/BF$11,"")</f>
        <v>-0.23031057375837952</v>
      </c>
      <c r="BG48" s="48">
        <f>IFERROR(BG47/BG$11,"")</f>
        <v>-0.20564830109068472</v>
      </c>
      <c r="BH48" s="48">
        <f>IFERROR(BH47/BH$11,"")</f>
        <v>-0.25243982855813135</v>
      </c>
      <c r="BI48" s="117">
        <f>IFERROR(BI47/BI$11,"")</f>
        <v>-0.22342493725853402</v>
      </c>
    </row>
    <row r="49" spans="3:61" s="123" customFormat="1" ht="13.8" x14ac:dyDescent="0.3">
      <c r="C49" s="124" t="s">
        <v>49</v>
      </c>
      <c r="D49" s="125">
        <f t="shared" ref="D49:O49" si="86">D52+D58+D64+D68</f>
        <v>-4119.3537799999995</v>
      </c>
      <c r="E49" s="125">
        <f t="shared" si="86"/>
        <v>-2234.2286800000002</v>
      </c>
      <c r="F49" s="125">
        <f t="shared" si="86"/>
        <v>-7780.4205000000002</v>
      </c>
      <c r="G49" s="125">
        <f t="shared" si="86"/>
        <v>-3174.2595499999998</v>
      </c>
      <c r="H49" s="125">
        <f t="shared" si="86"/>
        <v>-4856.0946599999997</v>
      </c>
      <c r="I49" s="125">
        <f t="shared" si="86"/>
        <v>-4330.0668500000002</v>
      </c>
      <c r="J49" s="125">
        <f t="shared" si="86"/>
        <v>-2272.8168500000002</v>
      </c>
      <c r="K49" s="125">
        <f t="shared" si="86"/>
        <v>-3934.4433800000002</v>
      </c>
      <c r="L49" s="125">
        <f t="shared" si="86"/>
        <v>-2535.8184100000003</v>
      </c>
      <c r="M49" s="125">
        <f t="shared" si="86"/>
        <v>-2679.9968199999998</v>
      </c>
      <c r="N49" s="125">
        <f t="shared" si="86"/>
        <v>-3681.2347300000001</v>
      </c>
      <c r="O49" s="125">
        <f t="shared" si="86"/>
        <v>-3127.0541200000002</v>
      </c>
      <c r="P49" s="125">
        <f ca="1">SUMIF($D$4:$O$4,"&lt;"&amp;MONTH(TODAY()),$D49:$O49)</f>
        <v>-22164.357169999999</v>
      </c>
      <c r="Q49" s="126">
        <f t="shared" ref="Q49:AB49" si="87">Q52+Q58+Q64+Q68</f>
        <v>-4214.3539799999999</v>
      </c>
      <c r="R49" s="125">
        <f t="shared" si="87"/>
        <v>-4105.5263300000006</v>
      </c>
      <c r="S49" s="125">
        <f t="shared" si="87"/>
        <v>-4400.5889799999995</v>
      </c>
      <c r="T49" s="125">
        <f t="shared" si="87"/>
        <v>-3819.7386099999999</v>
      </c>
      <c r="U49" s="125">
        <f t="shared" ref="U49" si="88">U52+U58+U64+U68</f>
        <v>0</v>
      </c>
      <c r="V49" s="125">
        <f t="shared" si="87"/>
        <v>0</v>
      </c>
      <c r="W49" s="125">
        <f t="shared" si="87"/>
        <v>0</v>
      </c>
      <c r="X49" s="125">
        <f t="shared" si="87"/>
        <v>0</v>
      </c>
      <c r="Y49" s="125">
        <f t="shared" si="87"/>
        <v>0</v>
      </c>
      <c r="Z49" s="125">
        <f t="shared" si="87"/>
        <v>0</v>
      </c>
      <c r="AA49" s="125">
        <f t="shared" si="87"/>
        <v>0</v>
      </c>
      <c r="AB49" s="125">
        <f t="shared" si="87"/>
        <v>0</v>
      </c>
      <c r="AC49" s="127">
        <f ca="1">SUMIF($D$4:$O$4,"&lt;"&amp;MONTH(TODAY()),$Q49:$AB49)</f>
        <v>-16540.207900000001</v>
      </c>
      <c r="AD49" s="128">
        <v>-3267.27657969347</v>
      </c>
      <c r="AE49" s="128">
        <v>-3582.3270639200828</v>
      </c>
      <c r="AF49" s="128">
        <v>-3647.3201183742322</v>
      </c>
      <c r="AG49" s="128">
        <v>-3482.1017266356184</v>
      </c>
      <c r="AH49" s="128">
        <v>-3627.7973707588299</v>
      </c>
      <c r="AI49" s="128">
        <v>-3981.3042707975474</v>
      </c>
      <c r="AJ49" s="128">
        <v>-4111.4617514004449</v>
      </c>
      <c r="AK49" s="128">
        <v>-4245.0503172608969</v>
      </c>
      <c r="AL49" s="128">
        <v>-4298.5019673482775</v>
      </c>
      <c r="AM49" s="128">
        <v>-4553.3425240186925</v>
      </c>
      <c r="AN49" s="128">
        <v>-4493.3984120637169</v>
      </c>
      <c r="AO49" s="129">
        <v>-4784.6201406918062</v>
      </c>
      <c r="AP49" s="121"/>
      <c r="AQ49" s="130">
        <v>-3482.1017266356184</v>
      </c>
      <c r="AR49" s="131">
        <f ca="1">SUMIF($AD$4:$AO$4,"&lt;"&amp;MONTH(TODAY()),$AD49:$AO49)</f>
        <v>-17606.822859382235</v>
      </c>
      <c r="AS49" s="121"/>
      <c r="AT49" s="45"/>
      <c r="AU49" s="45"/>
      <c r="AV49" s="45"/>
      <c r="AW49" s="121"/>
      <c r="AX49" s="132">
        <f>+AX52+AX58+AX64+AX68</f>
        <v>-40044.813249999999</v>
      </c>
      <c r="AY49" s="133">
        <f>+AY52+AY58+AY64+AY68</f>
        <v>-159415.13933999999</v>
      </c>
      <c r="AZ49" s="121"/>
      <c r="BA49" s="132">
        <v>-56862.115130000006</v>
      </c>
      <c r="BB49" s="134">
        <v>-91763.384080000018</v>
      </c>
      <c r="BC49" s="134">
        <v>-36551.262269999999</v>
      </c>
      <c r="BD49" s="135">
        <f>+BD52+BD58+BD64+BD68</f>
        <v>-210381.80735000002</v>
      </c>
      <c r="BF49" s="136">
        <v>-209710.93100000001</v>
      </c>
      <c r="BG49" s="137">
        <v>-356003.60320000013</v>
      </c>
      <c r="BH49" s="137">
        <v>-143583.98304999998</v>
      </c>
      <c r="BI49" s="138">
        <f>+BI52+BI58+BI64+BI68</f>
        <v>-810921.24257000012</v>
      </c>
    </row>
    <row r="50" spans="3:61" x14ac:dyDescent="0.3">
      <c r="C50" s="139" t="s">
        <v>36</v>
      </c>
      <c r="D50" s="140">
        <f>IFERROR(D49/D$11,"")</f>
        <v>-0.66044083437312295</v>
      </c>
      <c r="E50" s="140">
        <f t="shared" ref="E50:P50" si="89">IFERROR(E49/E$11,"")</f>
        <v>-0.43824624554090374</v>
      </c>
      <c r="F50" s="140">
        <f t="shared" si="89"/>
        <v>-1.0884776439068955</v>
      </c>
      <c r="G50" s="141">
        <f t="shared" si="89"/>
        <v>-0.43359164553882729</v>
      </c>
      <c r="H50" s="141">
        <f t="shared" si="89"/>
        <v>-0.44890404852189142</v>
      </c>
      <c r="I50" s="141">
        <f t="shared" si="89"/>
        <v>-0.5772050180976307</v>
      </c>
      <c r="J50" s="141">
        <f t="shared" si="89"/>
        <v>-0.34393577617798965</v>
      </c>
      <c r="K50" s="141">
        <f t="shared" si="89"/>
        <v>-0.81651546441427159</v>
      </c>
      <c r="L50" s="141">
        <f t="shared" si="89"/>
        <v>-0.49286723682182171</v>
      </c>
      <c r="M50" s="141">
        <f t="shared" si="89"/>
        <v>-0.37635744708913543</v>
      </c>
      <c r="N50" s="141">
        <f t="shared" si="89"/>
        <v>-0.5131038764258592</v>
      </c>
      <c r="O50" s="141">
        <f t="shared" si="89"/>
        <v>-0.61802883176940993</v>
      </c>
      <c r="P50" s="141">
        <f t="shared" ca="1" si="89"/>
        <v>-0.60522150408630659</v>
      </c>
      <c r="Q50" s="142">
        <f>IFERROR(Q49/Q$11,"")</f>
        <v>-0.75535337277029346</v>
      </c>
      <c r="R50" s="141">
        <f t="shared" ref="R50:AO50" si="90">IFERROR(R49/R$11,"")</f>
        <v>-0.65650397095205637</v>
      </c>
      <c r="S50" s="141">
        <f t="shared" si="90"/>
        <v>-0.52677216524886361</v>
      </c>
      <c r="T50" s="141">
        <f t="shared" si="90"/>
        <v>-0.63247247679293417</v>
      </c>
      <c r="U50" s="141" t="str">
        <f t="shared" ref="U50" si="91">IFERROR(U49/U$11,"")</f>
        <v/>
      </c>
      <c r="V50" s="141" t="str">
        <f t="shared" si="90"/>
        <v/>
      </c>
      <c r="W50" s="141" t="str">
        <f t="shared" si="90"/>
        <v/>
      </c>
      <c r="X50" s="141" t="str">
        <f t="shared" si="90"/>
        <v/>
      </c>
      <c r="Y50" s="141" t="str">
        <f t="shared" si="90"/>
        <v/>
      </c>
      <c r="Z50" s="141" t="str">
        <f t="shared" si="90"/>
        <v/>
      </c>
      <c r="AA50" s="141" t="str">
        <f t="shared" si="90"/>
        <v/>
      </c>
      <c r="AB50" s="141" t="str">
        <f t="shared" si="90"/>
        <v/>
      </c>
      <c r="AC50" s="143">
        <f t="shared" ca="1" si="90"/>
        <v>-0.63067533270485299</v>
      </c>
      <c r="AD50" s="144">
        <f t="shared" si="90"/>
        <v>-0.41000000000000003</v>
      </c>
      <c r="AE50" s="144">
        <f t="shared" si="90"/>
        <v>-0.41000000000000003</v>
      </c>
      <c r="AF50" s="144">
        <f t="shared" si="90"/>
        <v>-0.41</v>
      </c>
      <c r="AG50" s="144">
        <f t="shared" si="90"/>
        <v>-0.41</v>
      </c>
      <c r="AH50" s="144">
        <f t="shared" si="90"/>
        <v>-0.41</v>
      </c>
      <c r="AI50" s="144">
        <f t="shared" si="90"/>
        <v>-0.40999999999999992</v>
      </c>
      <c r="AJ50" s="144">
        <f t="shared" si="90"/>
        <v>-0.41000000000000003</v>
      </c>
      <c r="AK50" s="144">
        <f t="shared" si="90"/>
        <v>-0.41</v>
      </c>
      <c r="AL50" s="144">
        <f t="shared" si="90"/>
        <v>-0.41</v>
      </c>
      <c r="AM50" s="144">
        <f t="shared" si="90"/>
        <v>-0.40999999999999992</v>
      </c>
      <c r="AN50" s="144">
        <f t="shared" si="90"/>
        <v>-0.41</v>
      </c>
      <c r="AO50" s="145">
        <f t="shared" si="90"/>
        <v>-0.41</v>
      </c>
      <c r="AP50" s="56"/>
      <c r="AQ50" s="146">
        <f t="shared" ref="AQ50" si="92">IFERROR(AQ49/AQ$11,"")</f>
        <v>-0.41</v>
      </c>
      <c r="AR50" s="147">
        <f ca="1">IFERROR(AR49/AR$11,"")</f>
        <v>-0.41000000000000009</v>
      </c>
      <c r="AS50" s="5"/>
      <c r="AT50" s="45" cm="1">
        <f t="array" ref="AT50">IFERROR(_xlfn.IFS($AT$8="Ene",($D50-$Q50),$AT$8="Feb",($E50-$R50),$AT$8="Mar",($F50-$S50),$AT$8="Abr",($G50-$T50),$AT$8="May",($H50-$U50),$AT$8="Jun",($I50-$V50),$AT$8="Jul",($W50-$J50),$AT$8="Ago",($X50-$K50),$AT$8="Sep",($Y50-$L50),$AT$8="Oct",($Z50-$M50),$AT$8="Nov",($AA50-$N50),$AT$8="Dic",($AB50-$O50)),"")</f>
        <v>0.19888083125410688</v>
      </c>
      <c r="AU50" s="45" cm="1">
        <f t="array" ref="AU50">IF($AQ50&lt;&gt;0,IFERROR(_xlfn.IFS($AT$8="Ene",($AD50-$Q50),$AT$8="Feb",($AE50-$R50),$AT$8="Mar",($AF50-$S50),$AT$8="Abr",($AG50-$T50),$AT$8="May",($AH50-$U50),$AT$8="Jun",($AI50-$V50),$AT$8="Jul",($AJ50-$W50),$AT$8="Ago",($AK50-$X50),$AT$8="Sep",($AL50-$Y50),$AT$8="Oct",($AM50-$Z50),$AT$8="Nov",($AN50-$AA50),$AT$8="Dic",($AO50-$AB50)),""),"")</f>
        <v>0.22247247679293419</v>
      </c>
      <c r="AV50" s="45">
        <f ca="1">IF($AR50&lt;&gt;0,IFERROR(($AR50-$AC50),""),"")</f>
        <v>0.2206753327048529</v>
      </c>
      <c r="AW50" s="5"/>
      <c r="AX50" s="148">
        <f>IFERROR(AX49/AX$11,"")</f>
        <v>-0.38560655025229923</v>
      </c>
      <c r="AY50" s="145">
        <f>IFERROR(AY49/AY$11,"")</f>
        <v>-0.39379885900911932</v>
      </c>
      <c r="AZ50" s="56"/>
      <c r="BA50" s="148">
        <f>IFERROR(BA49/BA$11,"")</f>
        <v>-0.37851141109773978</v>
      </c>
      <c r="BB50" s="144">
        <f>IFERROR(BB49/BB$11,"")</f>
        <v>-0.42080879648147618</v>
      </c>
      <c r="BC50" s="144">
        <f>IFERROR(BC49/BC$11,"")</f>
        <v>-0.35196583545814697</v>
      </c>
      <c r="BD50" s="149">
        <f>IFERROR(BD49/BD$11,"")</f>
        <v>-0.44559309335635616</v>
      </c>
      <c r="BE50" s="59"/>
      <c r="BF50" s="148">
        <f>IFERROR(BF49/BF$11,"")</f>
        <v>-0.38317474053804246</v>
      </c>
      <c r="BG50" s="144">
        <f>IFERROR(BG49/BG$11,"")</f>
        <v>-0.40727844533233803</v>
      </c>
      <c r="BH50" s="144">
        <f>IFERROR(BH49/BH$11,"")</f>
        <v>-0.35460895814634397</v>
      </c>
      <c r="BI50" s="149">
        <f>IFERROR(BI49/BI$11,"")</f>
        <v>-0.44404535110240728</v>
      </c>
    </row>
    <row r="51" spans="3:61" x14ac:dyDescent="0.3">
      <c r="C51" s="150" t="s">
        <v>50</v>
      </c>
      <c r="D51" s="151">
        <f t="shared" ref="D51:E51" si="93">IFERROR(D52/D$11,"")</f>
        <v>-0.16743240307646651</v>
      </c>
      <c r="E51" s="151">
        <f t="shared" si="93"/>
        <v>-8.0513640446234647E-3</v>
      </c>
      <c r="F51" s="151">
        <f>IFERROR(F52/F$11,"")</f>
        <v>-0.85870527036201671</v>
      </c>
      <c r="G51" s="151">
        <f t="shared" ref="G51:AO51" si="94">IFERROR(G52/G$11,"")</f>
        <v>-0.17713373010008324</v>
      </c>
      <c r="H51" s="151">
        <f t="shared" si="94"/>
        <v>-0.19900031627243614</v>
      </c>
      <c r="I51" s="151">
        <f t="shared" si="94"/>
        <v>-0.23294491545616666</v>
      </c>
      <c r="J51" s="151">
        <f t="shared" si="94"/>
        <v>-0.14240932945691373</v>
      </c>
      <c r="K51" s="151">
        <f t="shared" si="94"/>
        <v>-0.2716660048773602</v>
      </c>
      <c r="L51" s="151">
        <f t="shared" si="94"/>
        <v>-0.35882040906389207</v>
      </c>
      <c r="M51" s="151">
        <f t="shared" si="94"/>
        <v>-8.0059358099704908E-2</v>
      </c>
      <c r="N51" s="151">
        <f t="shared" si="94"/>
        <v>-0.12781180452880339</v>
      </c>
      <c r="O51" s="151">
        <f t="shared" si="94"/>
        <v>-0.20227574871518586</v>
      </c>
      <c r="P51" s="151">
        <f t="shared" ca="1" si="94"/>
        <v>-0.29143412758826143</v>
      </c>
      <c r="Q51" s="152">
        <f t="shared" si="94"/>
        <v>-0.18624384970136229</v>
      </c>
      <c r="R51" s="151">
        <f t="shared" si="94"/>
        <v>-0.21157910467520497</v>
      </c>
      <c r="S51" s="151">
        <f t="shared" si="94"/>
        <v>-0.24804311120133671</v>
      </c>
      <c r="T51" s="151">
        <f t="shared" si="94"/>
        <v>-0.32227077236928003</v>
      </c>
      <c r="U51" s="151" t="str">
        <f t="shared" si="94"/>
        <v/>
      </c>
      <c r="V51" s="151" t="str">
        <f t="shared" si="94"/>
        <v/>
      </c>
      <c r="W51" s="151" t="str">
        <f t="shared" si="94"/>
        <v/>
      </c>
      <c r="X51" s="151" t="str">
        <f t="shared" si="94"/>
        <v/>
      </c>
      <c r="Y51" s="151" t="str">
        <f t="shared" si="94"/>
        <v/>
      </c>
      <c r="Z51" s="151" t="str">
        <f t="shared" si="94"/>
        <v/>
      </c>
      <c r="AA51" s="151" t="str">
        <f t="shared" si="94"/>
        <v/>
      </c>
      <c r="AB51" s="151" t="str">
        <f t="shared" si="94"/>
        <v/>
      </c>
      <c r="AC51" s="153">
        <f t="shared" ca="1" si="94"/>
        <v>-0.24329438953715724</v>
      </c>
      <c r="AD51" s="154">
        <f t="shared" si="94"/>
        <v>0</v>
      </c>
      <c r="AE51" s="154">
        <f t="shared" si="94"/>
        <v>0</v>
      </c>
      <c r="AF51" s="154">
        <f t="shared" si="94"/>
        <v>0</v>
      </c>
      <c r="AG51" s="154">
        <f t="shared" si="94"/>
        <v>0</v>
      </c>
      <c r="AH51" s="154">
        <f t="shared" si="94"/>
        <v>0</v>
      </c>
      <c r="AI51" s="154">
        <f t="shared" si="94"/>
        <v>0</v>
      </c>
      <c r="AJ51" s="154">
        <f t="shared" si="94"/>
        <v>0</v>
      </c>
      <c r="AK51" s="154">
        <f t="shared" si="94"/>
        <v>0</v>
      </c>
      <c r="AL51" s="154">
        <f t="shared" si="94"/>
        <v>0</v>
      </c>
      <c r="AM51" s="154">
        <f t="shared" si="94"/>
        <v>0</v>
      </c>
      <c r="AN51" s="154">
        <f t="shared" si="94"/>
        <v>0</v>
      </c>
      <c r="AO51" s="155">
        <f t="shared" si="94"/>
        <v>0</v>
      </c>
      <c r="AP51" s="5"/>
      <c r="AQ51" s="148">
        <f>IFERROR(AQ52/AQ$11,"")</f>
        <v>0</v>
      </c>
      <c r="AR51" s="145">
        <f ca="1">IFERROR(AR52/AR$11,"")</f>
        <v>0</v>
      </c>
      <c r="AS51" s="5"/>
      <c r="AT51" s="45" cm="1">
        <f t="array" ref="AT51">IFERROR(_xlfn.IFS($AT$8="Ene",($D51-$Q51),$AT$8="Feb",($E51-$R51),$AT$8="Mar",($F51-$S51),$AT$8="Abr",($G51-$T51),$AT$8="May",($H51-$U51),$AT$8="Jun",($I51-$V51),$AT$8="Jul",($W51-$J51),$AT$8="Ago",($X51-$K51),$AT$8="Sep",($Y51-$L51),$AT$8="Oct",($Z51-$M51),$AT$8="Nov",($AA51-$N51),$AT$8="Dic",($AB51-$O51)),"")</f>
        <v>0.1451370422691968</v>
      </c>
      <c r="AU51" s="45" t="str" cm="1">
        <f t="array" ref="AU51">IF($AQ51&lt;&gt;0,IFERROR(_xlfn.IFS($AT$8="Ene",($AD51-$Q51),$AT$8="Feb",($AE51-$R51),$AT$8="Mar",($AF51-$S51),$AT$8="Abr",($AG51-$T51),$AT$8="May",($AH51-$U51),$AT$8="Jun",($AI51-$V51),$AT$8="Jul",($AJ51-$W51),$AT$8="Ago",($AK51-$X51),$AT$8="Sep",($AL51-$Y51),$AT$8="Oct",($AM51-$Z51),$AT$8="Nov",($AN51-$AA51),$AT$8="Dic",($AO51-$AB51)),""),"")</f>
        <v/>
      </c>
      <c r="AV51" s="45" t="str">
        <f ca="1">IF($AR51&lt;&gt;0,IFERROR(($AR51-$AC51),""),"")</f>
        <v/>
      </c>
      <c r="AW51" s="5"/>
      <c r="AX51" s="148">
        <f>IFERROR(AX52/AX$11,"")</f>
        <v>-0.12311401634900067</v>
      </c>
      <c r="AY51" s="145">
        <f>IFERROR(AY52/AY$11,"")</f>
        <v>-0.11913515534405379</v>
      </c>
      <c r="AZ51" s="56"/>
      <c r="BA51" s="148">
        <f>IFERROR(BA52/BA$11,"")</f>
        <v>-0.11695736453149012</v>
      </c>
      <c r="BB51" s="144">
        <f>IFERROR(BB52/BB$11,"")</f>
        <v>-0.15220330405665541</v>
      </c>
      <c r="BC51" s="144">
        <f>IFERROR(BC52/BC$11,"")</f>
        <v>-0.12311401634900067</v>
      </c>
      <c r="BD51" s="149">
        <f>IFERROR(BD52/BD$11,"")</f>
        <v>-0.13459040498648361</v>
      </c>
      <c r="BE51" s="59"/>
      <c r="BF51" s="148">
        <f>IFERROR(BF52/BF$11,"")</f>
        <v>-0.12097446137275764</v>
      </c>
      <c r="BG51" s="144">
        <f>IFERROR(BG52/BG$11,"")</f>
        <v>-0.14502157767387136</v>
      </c>
      <c r="BH51" s="144">
        <f>IFERROR(BH52/BH$11,"")</f>
        <v>-0.11910740179300686</v>
      </c>
      <c r="BI51" s="149">
        <f>IFERROR(BI52/BI$11,"")</f>
        <v>-0.13207693162097903</v>
      </c>
    </row>
    <row r="52" spans="3:61" hidden="1" outlineLevel="1" x14ac:dyDescent="0.3">
      <c r="C52" s="150" t="s">
        <v>51</v>
      </c>
      <c r="D52" s="156">
        <f t="shared" ref="D52:O52" si="95">+D53+D55</f>
        <v>-1044.3226199999999</v>
      </c>
      <c r="E52" s="156">
        <f t="shared" si="95"/>
        <v>-41.046759999999999</v>
      </c>
      <c r="F52" s="156">
        <f t="shared" si="95"/>
        <v>-6138.0113099999999</v>
      </c>
      <c r="G52" s="156">
        <f t="shared" si="95"/>
        <v>-1296.76953</v>
      </c>
      <c r="H52" s="156">
        <f t="shared" si="95"/>
        <v>-2152.71922</v>
      </c>
      <c r="I52" s="156">
        <f t="shared" si="95"/>
        <v>-1747.5022299999998</v>
      </c>
      <c r="J52" s="156">
        <f t="shared" si="95"/>
        <v>-941.07780000000002</v>
      </c>
      <c r="K52" s="156">
        <f t="shared" si="95"/>
        <v>-1309.0438100000001</v>
      </c>
      <c r="L52" s="156">
        <f t="shared" si="95"/>
        <v>-1846.143</v>
      </c>
      <c r="M52" s="156">
        <f t="shared" si="95"/>
        <v>-570.09321</v>
      </c>
      <c r="N52" s="156">
        <f t="shared" si="95"/>
        <v>-916.97856000000002</v>
      </c>
      <c r="O52" s="156">
        <f t="shared" si="95"/>
        <v>-1023.45907</v>
      </c>
      <c r="P52" s="156">
        <f ca="1">SUMIF($D$4:$O$4,"&lt;"&amp;MONTH(TODAY()),$D52:$O52)</f>
        <v>-10672.869439999999</v>
      </c>
      <c r="Q52" s="157">
        <f t="shared" ref="Q52:AB52" si="96">+Q53+Q55</f>
        <v>-1039.1130000000001</v>
      </c>
      <c r="R52" s="156">
        <f t="shared" si="96"/>
        <v>-1323.1353100000001</v>
      </c>
      <c r="S52" s="156">
        <f t="shared" si="96"/>
        <v>-2072.12122</v>
      </c>
      <c r="T52" s="156">
        <f t="shared" si="96"/>
        <v>-1946.31412</v>
      </c>
      <c r="U52" s="156">
        <f t="shared" ref="U52" si="97">+U53+U55</f>
        <v>0</v>
      </c>
      <c r="V52" s="156">
        <f t="shared" si="96"/>
        <v>0</v>
      </c>
      <c r="W52" s="156">
        <f t="shared" si="96"/>
        <v>0</v>
      </c>
      <c r="X52" s="156">
        <f t="shared" si="96"/>
        <v>0</v>
      </c>
      <c r="Y52" s="156">
        <f t="shared" si="96"/>
        <v>0</v>
      </c>
      <c r="Z52" s="156">
        <f t="shared" si="96"/>
        <v>0</v>
      </c>
      <c r="AA52" s="156">
        <f t="shared" si="96"/>
        <v>0</v>
      </c>
      <c r="AB52" s="156">
        <f t="shared" si="96"/>
        <v>0</v>
      </c>
      <c r="AC52" s="158">
        <f ca="1">SUMIF($D$4:$O$4,"&lt;"&amp;MONTH(TODAY()),$Q52:$AB52)</f>
        <v>-6380.6836499999999</v>
      </c>
      <c r="AD52" s="156">
        <v>0</v>
      </c>
      <c r="AE52" s="156">
        <v>0</v>
      </c>
      <c r="AF52" s="156">
        <v>0</v>
      </c>
      <c r="AG52" s="156">
        <v>0</v>
      </c>
      <c r="AH52" s="156">
        <v>0</v>
      </c>
      <c r="AI52" s="156">
        <v>0</v>
      </c>
      <c r="AJ52" s="156">
        <v>0</v>
      </c>
      <c r="AK52" s="156">
        <v>0</v>
      </c>
      <c r="AL52" s="156">
        <v>0</v>
      </c>
      <c r="AM52" s="156">
        <v>0</v>
      </c>
      <c r="AN52" s="156">
        <v>0</v>
      </c>
      <c r="AO52" s="159">
        <v>0</v>
      </c>
      <c r="AP52" s="5"/>
      <c r="AQ52" s="160">
        <v>0</v>
      </c>
      <c r="AR52" s="161">
        <f ca="1">SUMIF($AD$4:$AO$4,"&lt;"&amp;MONTH(TODAY()),$AD52:$AO52)</f>
        <v>0</v>
      </c>
      <c r="AS52" s="5"/>
      <c r="AT52" s="45" cm="1">
        <f t="array" ref="AT52">IFERROR(_xlfn.IFS($AT$8="Ene",($Q52/$D52)-1,$AT$8="Feb",($R52/$E52)-1,$AT$8="Mar",($S52/$F52)-1,$AT$8="Abr",($T52/$G52)-1,$AT$8="May",($U52/$H52)-1,$AT$8="Jun",($V52/$I52)-1,$AT$8="Jul",($J52/$W52)-1,$AT$8="Ago",($K52/$X52)-1,$AT$8="Sep",($L52/$Y52)-1,$AT$8="Oct",($M52/$Z52)-1,$AT$8="Nov",($N52/$AA52)-1,$AT$8="Dic",($O52/$AB52)-1),"")</f>
        <v>0.50089439562942228</v>
      </c>
      <c r="AU52" s="45" t="str" cm="1">
        <f t="array" ref="AU52">IFERROR(_xlfn.IFS($AT$8="Ene",($Q52/$AD52)-1,$AT$8="Feb",($R52/$AE52)-1,$AT$8="Mar",($S52/$AF52)-1,$AT$8="Abr",($T52/$AG52)-1,$AT$8="May",($U52/$AH52)-1,$AT$8="Jun",($V52/$AI52)-1,$AT$8="Jul",($W52/$AJ52)-1,$AT$8="Ago",($X52/$AK52)-1,$AT$8="Sep",($Y52/$AL52)-1,$AT$8="Oct",($Z52/$AM52)-1,$AT$8="Nov",($AA52/$AN52)-1,$AT$8="Dic",($AB52/$AO52)-1),"")</f>
        <v/>
      </c>
      <c r="AV52" s="45" t="str">
        <f t="shared" ref="AV52" ca="1" si="98">IFERROR(($AC52/$AR52)-1,"")</f>
        <v/>
      </c>
      <c r="AW52" s="5"/>
      <c r="AX52" s="160">
        <v>-12785.254270000001</v>
      </c>
      <c r="AY52" s="161">
        <v>-48227.532800000008</v>
      </c>
      <c r="AZ52" s="56"/>
      <c r="BA52" s="160">
        <v>-17569.993750000005</v>
      </c>
      <c r="BB52" s="162">
        <v>-33190.110010000004</v>
      </c>
      <c r="BC52" s="162">
        <v>-12785.254270000001</v>
      </c>
      <c r="BD52" s="163">
        <f>SUM(BA52:BC52)</f>
        <v>-63545.358030000018</v>
      </c>
      <c r="BE52" s="59"/>
      <c r="BF52" s="160">
        <v>-66209.131860000009</v>
      </c>
      <c r="BG52" s="162">
        <v>-126763.90019000006</v>
      </c>
      <c r="BH52" s="162">
        <v>-48227.532800000008</v>
      </c>
      <c r="BI52" s="163">
        <f>SUM(BF52:BH52)</f>
        <v>-241200.56485000008</v>
      </c>
    </row>
    <row r="53" spans="3:61" hidden="1" outlineLevel="1" x14ac:dyDescent="0.3">
      <c r="C53" s="164" t="s">
        <v>52</v>
      </c>
      <c r="D53" s="156">
        <v>-730.42135999999994</v>
      </c>
      <c r="E53" s="156">
        <v>0</v>
      </c>
      <c r="F53" s="156">
        <v>-1800.6234199999999</v>
      </c>
      <c r="G53" s="156">
        <v>-760.19922999999994</v>
      </c>
      <c r="H53" s="156">
        <v>-1322.01334</v>
      </c>
      <c r="I53" s="156">
        <v>-347.87859999999995</v>
      </c>
      <c r="J53" s="156">
        <v>-426.19231000000002</v>
      </c>
      <c r="K53" s="156">
        <v>-1379.1212700000001</v>
      </c>
      <c r="L53" s="156">
        <v>0</v>
      </c>
      <c r="M53" s="156">
        <v>0</v>
      </c>
      <c r="N53" s="156">
        <v>0</v>
      </c>
      <c r="O53" s="156">
        <v>0</v>
      </c>
      <c r="P53" s="165">
        <f ca="1">SUMIF($D$4:$O$4,"&lt;"&amp;MONTH(TODAY()),$D53:$O53)</f>
        <v>-4613.2573499999999</v>
      </c>
      <c r="Q53" s="157">
        <v>0</v>
      </c>
      <c r="R53" s="156">
        <v>0</v>
      </c>
      <c r="S53" s="156">
        <v>-1195.171</v>
      </c>
      <c r="T53" s="156">
        <v>-793.68709000000001</v>
      </c>
      <c r="U53" s="165">
        <v>0</v>
      </c>
      <c r="V53" s="165">
        <v>0</v>
      </c>
      <c r="W53" s="165">
        <v>0</v>
      </c>
      <c r="X53" s="165">
        <v>0</v>
      </c>
      <c r="Y53" s="165">
        <v>0</v>
      </c>
      <c r="Z53" s="165">
        <v>0</v>
      </c>
      <c r="AA53" s="165">
        <v>0</v>
      </c>
      <c r="AB53" s="165">
        <v>0</v>
      </c>
      <c r="AC53" s="158">
        <f ca="1">SUMIF($D$4:$O$4,"&lt;"&amp;MONTH(TODAY()),$Q53:$AB53)</f>
        <v>-1988.8580900000002</v>
      </c>
      <c r="AD53" s="156">
        <v>0</v>
      </c>
      <c r="AE53" s="156">
        <v>0</v>
      </c>
      <c r="AF53" s="156">
        <v>0</v>
      </c>
      <c r="AG53" s="156">
        <v>0</v>
      </c>
      <c r="AH53" s="156">
        <v>0</v>
      </c>
      <c r="AI53" s="156">
        <v>0</v>
      </c>
      <c r="AJ53" s="156">
        <v>0</v>
      </c>
      <c r="AK53" s="156">
        <v>0</v>
      </c>
      <c r="AL53" s="156">
        <v>0</v>
      </c>
      <c r="AM53" s="156">
        <v>0</v>
      </c>
      <c r="AN53" s="156">
        <v>0</v>
      </c>
      <c r="AO53" s="159">
        <v>0</v>
      </c>
      <c r="AP53" s="5"/>
      <c r="AQ53" s="160">
        <v>0</v>
      </c>
      <c r="AR53" s="161">
        <f ca="1">SUMIF($AD$4:$AO$4,"&lt;"&amp;MONTH(TODAY()),$AD53:$AO53)</f>
        <v>0</v>
      </c>
      <c r="AS53" s="5"/>
      <c r="AT53" s="45"/>
      <c r="AU53" s="45"/>
      <c r="AV53" s="45"/>
      <c r="AW53" s="5"/>
      <c r="AX53" s="160">
        <v>-6716.5513999999985</v>
      </c>
      <c r="AY53" s="161">
        <v>-17392.870870000002</v>
      </c>
      <c r="AZ53" s="56"/>
      <c r="BA53" s="160">
        <v>-9638.4364400000013</v>
      </c>
      <c r="BB53" s="162">
        <v>-16324.015870000041</v>
      </c>
      <c r="BC53" s="162">
        <v>-6716.5513999999985</v>
      </c>
      <c r="BD53" s="163">
        <f>SUM(BA53:BC53)</f>
        <v>-32679.003710000041</v>
      </c>
      <c r="BE53" s="59"/>
      <c r="BF53" s="160">
        <v>-19640.57819</v>
      </c>
      <c r="BG53" s="162">
        <v>-46903.135360000066</v>
      </c>
      <c r="BH53" s="162">
        <v>-17392.870870000002</v>
      </c>
      <c r="BI53" s="163">
        <f>SUM(BF53:BH53)</f>
        <v>-83936.584420000072</v>
      </c>
    </row>
    <row r="54" spans="3:61" hidden="1" outlineLevel="1" x14ac:dyDescent="0.3">
      <c r="C54" s="164" t="s">
        <v>30</v>
      </c>
      <c r="D54" s="151">
        <f>IFERROR(D53/D$11,"")</f>
        <v>-0.1171057690612704</v>
      </c>
      <c r="E54" s="151">
        <f t="shared" ref="E54:P54" si="99">IFERROR(E53/E$11,"")</f>
        <v>0</v>
      </c>
      <c r="F54" s="151">
        <f t="shared" si="99"/>
        <v>-0.25190647957461637</v>
      </c>
      <c r="G54" s="151">
        <f t="shared" si="99"/>
        <v>-0.10384029090281839</v>
      </c>
      <c r="H54" s="151">
        <f t="shared" si="99"/>
        <v>-0.12220872575122903</v>
      </c>
      <c r="I54" s="151">
        <f t="shared" si="99"/>
        <v>-4.6372788357477303E-2</v>
      </c>
      <c r="J54" s="151">
        <f t="shared" si="99"/>
        <v>-6.449388253212765E-2</v>
      </c>
      <c r="K54" s="151">
        <f t="shared" si="99"/>
        <v>-0.28620918780578564</v>
      </c>
      <c r="L54" s="151">
        <f t="shared" si="99"/>
        <v>0</v>
      </c>
      <c r="M54" s="151">
        <f t="shared" si="99"/>
        <v>0</v>
      </c>
      <c r="N54" s="151">
        <f t="shared" si="99"/>
        <v>0</v>
      </c>
      <c r="O54" s="151">
        <f t="shared" si="99"/>
        <v>0</v>
      </c>
      <c r="P54" s="151">
        <f t="shared" ca="1" si="99"/>
        <v>-0.12596993139432472</v>
      </c>
      <c r="Q54" s="152">
        <f>IFERROR(Q53/Q$11,"")</f>
        <v>0</v>
      </c>
      <c r="R54" s="151">
        <f t="shared" ref="R54:AO54" si="100">IFERROR(R53/R$11,"")</f>
        <v>0</v>
      </c>
      <c r="S54" s="151">
        <f t="shared" si="100"/>
        <v>-0.14306785259291577</v>
      </c>
      <c r="T54" s="151">
        <f t="shared" si="100"/>
        <v>-0.13141874114021548</v>
      </c>
      <c r="U54" s="151" t="str">
        <f t="shared" ref="U54" si="101">IFERROR(U53/U$11,"")</f>
        <v/>
      </c>
      <c r="V54" s="151" t="str">
        <f t="shared" si="100"/>
        <v/>
      </c>
      <c r="W54" s="151" t="str">
        <f t="shared" si="100"/>
        <v/>
      </c>
      <c r="X54" s="151" t="str">
        <f t="shared" si="100"/>
        <v/>
      </c>
      <c r="Y54" s="151" t="str">
        <f t="shared" si="100"/>
        <v/>
      </c>
      <c r="Z54" s="151" t="str">
        <f t="shared" si="100"/>
        <v/>
      </c>
      <c r="AA54" s="151" t="str">
        <f t="shared" si="100"/>
        <v/>
      </c>
      <c r="AB54" s="151" t="str">
        <f t="shared" si="100"/>
        <v/>
      </c>
      <c r="AC54" s="153">
        <f t="shared" ca="1" si="100"/>
        <v>-7.5834822947629846E-2</v>
      </c>
      <c r="AD54" s="154">
        <f t="shared" si="100"/>
        <v>0</v>
      </c>
      <c r="AE54" s="154">
        <f t="shared" si="100"/>
        <v>0</v>
      </c>
      <c r="AF54" s="154">
        <f t="shared" si="100"/>
        <v>0</v>
      </c>
      <c r="AG54" s="154">
        <f t="shared" si="100"/>
        <v>0</v>
      </c>
      <c r="AH54" s="154">
        <f t="shared" si="100"/>
        <v>0</v>
      </c>
      <c r="AI54" s="154">
        <f t="shared" si="100"/>
        <v>0</v>
      </c>
      <c r="AJ54" s="154">
        <f t="shared" si="100"/>
        <v>0</v>
      </c>
      <c r="AK54" s="154">
        <f t="shared" si="100"/>
        <v>0</v>
      </c>
      <c r="AL54" s="154">
        <f t="shared" si="100"/>
        <v>0</v>
      </c>
      <c r="AM54" s="154">
        <f t="shared" si="100"/>
        <v>0</v>
      </c>
      <c r="AN54" s="154">
        <f t="shared" si="100"/>
        <v>0</v>
      </c>
      <c r="AO54" s="155">
        <f t="shared" si="100"/>
        <v>0</v>
      </c>
      <c r="AP54" s="5"/>
      <c r="AQ54" s="148">
        <f t="shared" ref="AQ54" si="102">IFERROR(AQ53/AQ$11,"")</f>
        <v>0</v>
      </c>
      <c r="AR54" s="145">
        <f ca="1">IFERROR(AR53/AR$11,"")</f>
        <v>0</v>
      </c>
      <c r="AS54" s="5"/>
      <c r="AT54" s="45"/>
      <c r="AU54" s="45"/>
      <c r="AV54" s="45"/>
      <c r="AW54" s="5"/>
      <c r="AX54" s="148">
        <f>IFERROR(AX53/AX$11,"")</f>
        <v>-6.4676196609463527E-2</v>
      </c>
      <c r="AY54" s="145">
        <f>IFERROR(AY53/AY$11,"")</f>
        <v>-4.296513324804619E-2</v>
      </c>
      <c r="AZ54" s="56"/>
      <c r="BA54" s="148">
        <f>IFERROR(BA53/BA$11,"")</f>
        <v>-6.4159733934263788E-2</v>
      </c>
      <c r="BB54" s="144">
        <f>IFERROR(BB53/BB$11,"")</f>
        <v>-7.4858719966239856E-2</v>
      </c>
      <c r="BC54" s="144">
        <f>IFERROR(BC53/BC$11,"")</f>
        <v>-6.4676196609463527E-2</v>
      </c>
      <c r="BD54" s="149">
        <f>IFERROR(BD53/BD$11,"")</f>
        <v>-6.9214817261825171E-2</v>
      </c>
      <c r="BE54" s="59"/>
      <c r="BF54" s="148">
        <f>IFERROR(BF53/BF$11,"")</f>
        <v>-3.5886414771437856E-2</v>
      </c>
      <c r="BG54" s="144">
        <f>IFERROR(BG53/BG$11,"")</f>
        <v>-5.3658546933024499E-2</v>
      </c>
      <c r="BH54" s="144">
        <f>IFERROR(BH53/BH$11,"")</f>
        <v>-4.2955124153624021E-2</v>
      </c>
      <c r="BI54" s="149">
        <f>IFERROR(BI53/BI$11,"")</f>
        <v>-4.5962108454568482E-2</v>
      </c>
    </row>
    <row r="55" spans="3:61" hidden="1" outlineLevel="1" x14ac:dyDescent="0.3">
      <c r="C55" s="164" t="s">
        <v>53</v>
      </c>
      <c r="D55" s="156">
        <v>-313.90125999999998</v>
      </c>
      <c r="E55" s="156">
        <v>-41.046759999999999</v>
      </c>
      <c r="F55" s="156">
        <v>-4337.38789</v>
      </c>
      <c r="G55" s="156">
        <v>-536.57029999999997</v>
      </c>
      <c r="H55" s="156">
        <v>-830.70587999999998</v>
      </c>
      <c r="I55" s="156">
        <v>-1399.6236299999998</v>
      </c>
      <c r="J55" s="156">
        <v>-514.88549</v>
      </c>
      <c r="K55" s="156">
        <v>70.077460000000002</v>
      </c>
      <c r="L55" s="156">
        <v>-1846.143</v>
      </c>
      <c r="M55" s="156">
        <v>-570.09321</v>
      </c>
      <c r="N55" s="156">
        <v>-916.97856000000002</v>
      </c>
      <c r="O55" s="156">
        <v>-1023.45907</v>
      </c>
      <c r="P55" s="156">
        <f ca="1">SUMIF($D$4:$O$4,"&lt;"&amp;MONTH(TODAY()),$D55:$O55)</f>
        <v>-6059.6120900000005</v>
      </c>
      <c r="Q55" s="157">
        <v>-1039.1130000000001</v>
      </c>
      <c r="R55" s="156">
        <v>-1323.1353100000001</v>
      </c>
      <c r="S55" s="156">
        <v>-876.95021999999994</v>
      </c>
      <c r="T55" s="156">
        <v>-1152.6270300000001</v>
      </c>
      <c r="U55" s="156">
        <v>0</v>
      </c>
      <c r="V55" s="156">
        <v>0</v>
      </c>
      <c r="W55" s="156">
        <v>0</v>
      </c>
      <c r="X55" s="156">
        <v>0</v>
      </c>
      <c r="Y55" s="156">
        <v>0</v>
      </c>
      <c r="Z55" s="156">
        <v>0</v>
      </c>
      <c r="AA55" s="156">
        <v>0</v>
      </c>
      <c r="AB55" s="156">
        <v>0</v>
      </c>
      <c r="AC55" s="158">
        <f ca="1">SUMIF($D$4:$O$4,"&lt;"&amp;MONTH(TODAY()),$Q55:$AB55)</f>
        <v>-4391.8255599999993</v>
      </c>
      <c r="AD55" s="156">
        <v>0</v>
      </c>
      <c r="AE55" s="156">
        <v>0</v>
      </c>
      <c r="AF55" s="156">
        <v>0</v>
      </c>
      <c r="AG55" s="156">
        <v>0</v>
      </c>
      <c r="AH55" s="156">
        <v>0</v>
      </c>
      <c r="AI55" s="156">
        <v>0</v>
      </c>
      <c r="AJ55" s="156">
        <v>0</v>
      </c>
      <c r="AK55" s="156">
        <v>0</v>
      </c>
      <c r="AL55" s="156">
        <v>0</v>
      </c>
      <c r="AM55" s="156">
        <v>0</v>
      </c>
      <c r="AN55" s="156">
        <v>0</v>
      </c>
      <c r="AO55" s="159">
        <v>0</v>
      </c>
      <c r="AP55" s="5"/>
      <c r="AQ55" s="160">
        <v>0</v>
      </c>
      <c r="AR55" s="161">
        <f ca="1">SUMIF($AD$4:$AO$4,"&lt;"&amp;MONTH(TODAY()),$AD55:$AO55)</f>
        <v>0</v>
      </c>
      <c r="AS55" s="5"/>
      <c r="AT55" s="45"/>
      <c r="AU55" s="45"/>
      <c r="AV55" s="45"/>
      <c r="AW55" s="5"/>
      <c r="AX55" s="160">
        <v>-6068.7028700000028</v>
      </c>
      <c r="AY55" s="161">
        <v>-30834.661930000002</v>
      </c>
      <c r="AZ55" s="56"/>
      <c r="BA55" s="160">
        <v>-7931.5573100000011</v>
      </c>
      <c r="BB55" s="162">
        <v>-16866.094139999957</v>
      </c>
      <c r="BC55" s="162">
        <v>-6068.7028700000028</v>
      </c>
      <c r="BD55" s="163">
        <f>SUM(BA55:BC55)</f>
        <v>-30866.354319999962</v>
      </c>
      <c r="BE55" s="59"/>
      <c r="BF55" s="160">
        <v>-46568.553669999994</v>
      </c>
      <c r="BG55" s="162">
        <v>-79860.764829999986</v>
      </c>
      <c r="BH55" s="162">
        <v>-30834.661930000002</v>
      </c>
      <c r="BI55" s="163">
        <f>SUM(BF55:BH55)</f>
        <v>-157263.98043</v>
      </c>
    </row>
    <row r="56" spans="3:61" hidden="1" outlineLevel="1" x14ac:dyDescent="0.3">
      <c r="C56" s="164" t="s">
        <v>30</v>
      </c>
      <c r="D56" s="151">
        <f>IFERROR(D55/D$11,"")</f>
        <v>-5.0326634015196103E-2</v>
      </c>
      <c r="E56" s="151">
        <f t="shared" ref="E56:P56" si="103">IFERROR(E55/E$11,"")</f>
        <v>-8.0513640446234647E-3</v>
      </c>
      <c r="F56" s="151">
        <f t="shared" si="103"/>
        <v>-0.6067987907874004</v>
      </c>
      <c r="G56" s="151">
        <f t="shared" si="103"/>
        <v>-7.3293439197264831E-2</v>
      </c>
      <c r="H56" s="151">
        <f t="shared" si="103"/>
        <v>-7.6791590521207126E-2</v>
      </c>
      <c r="I56" s="151">
        <f t="shared" si="103"/>
        <v>-0.18657212709868937</v>
      </c>
      <c r="J56" s="151">
        <f t="shared" si="103"/>
        <v>-7.7915446924786094E-2</v>
      </c>
      <c r="K56" s="151">
        <f t="shared" si="103"/>
        <v>1.4543182928425455E-2</v>
      </c>
      <c r="L56" s="151">
        <f t="shared" si="103"/>
        <v>-0.35882040906389207</v>
      </c>
      <c r="M56" s="151">
        <f t="shared" si="103"/>
        <v>-8.0059358099704908E-2</v>
      </c>
      <c r="N56" s="151">
        <f t="shared" si="103"/>
        <v>-0.12781180452880339</v>
      </c>
      <c r="O56" s="151">
        <f t="shared" si="103"/>
        <v>-0.20227574871518586</v>
      </c>
      <c r="P56" s="151">
        <f t="shared" ca="1" si="103"/>
        <v>-0.16546419619393674</v>
      </c>
      <c r="Q56" s="152">
        <f>IFERROR(Q55/Q$11,"")</f>
        <v>-0.18624384970136229</v>
      </c>
      <c r="R56" s="151">
        <f t="shared" ref="R56:AO56" si="104">IFERROR(R55/R$11,"")</f>
        <v>-0.21157910467520497</v>
      </c>
      <c r="S56" s="151">
        <f t="shared" si="104"/>
        <v>-0.10497525860842093</v>
      </c>
      <c r="T56" s="151">
        <f t="shared" si="104"/>
        <v>-0.19085203122906458</v>
      </c>
      <c r="U56" s="151" t="str">
        <f t="shared" ref="U56" si="105">IFERROR(U55/U$11,"")</f>
        <v/>
      </c>
      <c r="V56" s="151" t="str">
        <f t="shared" si="104"/>
        <v/>
      </c>
      <c r="W56" s="151" t="str">
        <f t="shared" si="104"/>
        <v/>
      </c>
      <c r="X56" s="151" t="str">
        <f t="shared" si="104"/>
        <v/>
      </c>
      <c r="Y56" s="151" t="str">
        <f t="shared" si="104"/>
        <v/>
      </c>
      <c r="Z56" s="151" t="str">
        <f t="shared" si="104"/>
        <v/>
      </c>
      <c r="AA56" s="151" t="str">
        <f t="shared" si="104"/>
        <v/>
      </c>
      <c r="AB56" s="151" t="str">
        <f t="shared" si="104"/>
        <v/>
      </c>
      <c r="AC56" s="153">
        <f t="shared" ca="1" si="104"/>
        <v>-0.16745956658952738</v>
      </c>
      <c r="AD56" s="154">
        <f t="shared" si="104"/>
        <v>0</v>
      </c>
      <c r="AE56" s="154">
        <f t="shared" si="104"/>
        <v>0</v>
      </c>
      <c r="AF56" s="154">
        <f t="shared" si="104"/>
        <v>0</v>
      </c>
      <c r="AG56" s="154">
        <f t="shared" si="104"/>
        <v>0</v>
      </c>
      <c r="AH56" s="154">
        <f t="shared" si="104"/>
        <v>0</v>
      </c>
      <c r="AI56" s="154">
        <f t="shared" si="104"/>
        <v>0</v>
      </c>
      <c r="AJ56" s="154">
        <f t="shared" si="104"/>
        <v>0</v>
      </c>
      <c r="AK56" s="154">
        <f t="shared" si="104"/>
        <v>0</v>
      </c>
      <c r="AL56" s="154">
        <f t="shared" si="104"/>
        <v>0</v>
      </c>
      <c r="AM56" s="154">
        <f t="shared" si="104"/>
        <v>0</v>
      </c>
      <c r="AN56" s="154">
        <f t="shared" si="104"/>
        <v>0</v>
      </c>
      <c r="AO56" s="155">
        <f t="shared" si="104"/>
        <v>0</v>
      </c>
      <c r="AP56" s="5"/>
      <c r="AQ56" s="148">
        <f t="shared" ref="AQ56" si="106">IFERROR(AQ55/AQ$11,"")</f>
        <v>0</v>
      </c>
      <c r="AR56" s="145">
        <f ca="1">IFERROR(AR55/AR$11,"")</f>
        <v>0</v>
      </c>
      <c r="AS56" s="5"/>
      <c r="AT56" s="45"/>
      <c r="AU56" s="45"/>
      <c r="AV56" s="45"/>
      <c r="AW56" s="5"/>
      <c r="AX56" s="148">
        <f>IFERROR(AX55/AX$11,"")</f>
        <v>-5.8437819739537142E-2</v>
      </c>
      <c r="AY56" s="145">
        <f>IFERROR(AY55/AY$11,"")</f>
        <v>-7.6170022096007595E-2</v>
      </c>
      <c r="AZ56" s="56"/>
      <c r="BA56" s="148">
        <f>IFERROR(BA55/BA$11,"")</f>
        <v>-5.2797630597226308E-2</v>
      </c>
      <c r="BB56" s="144">
        <f>IFERROR(BB55/BB$11,"")</f>
        <v>-7.734458409041553E-2</v>
      </c>
      <c r="BC56" s="144">
        <f>IFERROR(BC55/BC$11,"")</f>
        <v>-5.8437819739537142E-2</v>
      </c>
      <c r="BD56" s="149">
        <f>IFERROR(BD55/BD$11,"")</f>
        <v>-6.5375587724658402E-2</v>
      </c>
      <c r="BE56" s="59"/>
      <c r="BF56" s="148">
        <f>IFERROR(BF55/BF$11,"")</f>
        <v>-8.5088046601319745E-2</v>
      </c>
      <c r="BG56" s="144">
        <f>IFERROR(BG55/BG$11,"")</f>
        <v>-9.136303074084684E-2</v>
      </c>
      <c r="BH56" s="144">
        <f>IFERROR(BH55/BH$11,"")</f>
        <v>-7.6152277639382829E-2</v>
      </c>
      <c r="BI56" s="149">
        <f>IFERROR(BI55/BI$11,"")</f>
        <v>-8.6114823166410531E-2</v>
      </c>
    </row>
    <row r="57" spans="3:61" collapsed="1" x14ac:dyDescent="0.3">
      <c r="C57" s="150" t="s">
        <v>54</v>
      </c>
      <c r="D57" s="151">
        <f t="shared" ref="D57:AO57" si="107">IFERROR(D58/D$11,"")</f>
        <v>-0.11786822011755271</v>
      </c>
      <c r="E57" s="151">
        <f t="shared" si="107"/>
        <v>-0.32827750208903794</v>
      </c>
      <c r="F57" s="151">
        <f t="shared" si="107"/>
        <v>-0.15057660301840584</v>
      </c>
      <c r="G57" s="151">
        <f t="shared" si="107"/>
        <v>-0.17835134548270062</v>
      </c>
      <c r="H57" s="151">
        <f t="shared" si="107"/>
        <v>-5.8884341750228338E-2</v>
      </c>
      <c r="I57" s="151">
        <f t="shared" si="107"/>
        <v>-0.183177107586595</v>
      </c>
      <c r="J57" s="151">
        <f t="shared" si="107"/>
        <v>8.0791107314071645E-3</v>
      </c>
      <c r="K57" s="151">
        <f t="shared" si="107"/>
        <v>-0.24868497352987703</v>
      </c>
      <c r="L57" s="151">
        <f t="shared" si="107"/>
        <v>0</v>
      </c>
      <c r="M57" s="151">
        <f t="shared" si="107"/>
        <v>-0.15003939259431015</v>
      </c>
      <c r="N57" s="151">
        <f t="shared" si="107"/>
        <v>-0.21559301808529693</v>
      </c>
      <c r="O57" s="151">
        <f t="shared" si="107"/>
        <v>-0.25312326493063686</v>
      </c>
      <c r="P57" s="151">
        <f t="shared" ca="1" si="107"/>
        <v>-0.14821097501753638</v>
      </c>
      <c r="Q57" s="152">
        <f t="shared" si="107"/>
        <v>-0.37622668744943527</v>
      </c>
      <c r="R57" s="151">
        <f t="shared" si="107"/>
        <v>-0.27425717483839102</v>
      </c>
      <c r="S57" s="151">
        <f t="shared" si="107"/>
        <v>-0.13882216556428609</v>
      </c>
      <c r="T57" s="151">
        <f t="shared" si="107"/>
        <v>-0.15988277979541921</v>
      </c>
      <c r="U57" s="151" t="str">
        <f t="shared" si="107"/>
        <v/>
      </c>
      <c r="V57" s="151" t="str">
        <f t="shared" si="107"/>
        <v/>
      </c>
      <c r="W57" s="151" t="str">
        <f t="shared" si="107"/>
        <v/>
      </c>
      <c r="X57" s="151" t="str">
        <f t="shared" si="107"/>
        <v/>
      </c>
      <c r="Y57" s="151" t="str">
        <f t="shared" si="107"/>
        <v/>
      </c>
      <c r="Z57" s="151" t="str">
        <f t="shared" si="107"/>
        <v/>
      </c>
      <c r="AA57" s="151" t="str">
        <f t="shared" si="107"/>
        <v/>
      </c>
      <c r="AB57" s="151" t="str">
        <f t="shared" si="107"/>
        <v/>
      </c>
      <c r="AC57" s="153">
        <f t="shared" ca="1" si="107"/>
        <v>-0.22647145622276804</v>
      </c>
      <c r="AD57" s="154">
        <f t="shared" si="107"/>
        <v>0</v>
      </c>
      <c r="AE57" s="154">
        <f t="shared" si="107"/>
        <v>0</v>
      </c>
      <c r="AF57" s="154">
        <f t="shared" si="107"/>
        <v>0</v>
      </c>
      <c r="AG57" s="154">
        <f t="shared" si="107"/>
        <v>0</v>
      </c>
      <c r="AH57" s="154">
        <f t="shared" si="107"/>
        <v>0</v>
      </c>
      <c r="AI57" s="154">
        <f t="shared" si="107"/>
        <v>0</v>
      </c>
      <c r="AJ57" s="154">
        <f t="shared" si="107"/>
        <v>0</v>
      </c>
      <c r="AK57" s="154">
        <f t="shared" si="107"/>
        <v>0</v>
      </c>
      <c r="AL57" s="154">
        <f t="shared" si="107"/>
        <v>0</v>
      </c>
      <c r="AM57" s="154">
        <f t="shared" si="107"/>
        <v>0</v>
      </c>
      <c r="AN57" s="154">
        <f t="shared" si="107"/>
        <v>0</v>
      </c>
      <c r="AO57" s="155">
        <f t="shared" si="107"/>
        <v>0</v>
      </c>
      <c r="AP57" s="5"/>
      <c r="AQ57" s="148">
        <f>IFERROR(AQ58/AQ$11,"")</f>
        <v>0</v>
      </c>
      <c r="AR57" s="145">
        <f ca="1">IFERROR(AR58/AR$11,"")</f>
        <v>0</v>
      </c>
      <c r="AS57" s="5"/>
      <c r="AT57" s="45" cm="1">
        <f t="array" ref="AT57">IFERROR(_xlfn.IFS($AT$8="Ene",($D57-$Q57),$AT$8="Feb",($E57-$R57),$AT$8="Mar",($F57-$S57),$AT$8="Abr",($G57-$T57),$AT$8="May",($H57-$U57),$AT$8="Jun",($I57-$V57),$AT$8="Jul",($W57-$J57),$AT$8="Ago",($X57-$K57),$AT$8="Sep",($Y57-$L57),$AT$8="Oct",($Z57-$M57),$AT$8="Nov",($AA57-$N57),$AT$8="Dic",($AB57-$O57)),"")</f>
        <v>-1.8468565687281419E-2</v>
      </c>
      <c r="AU57" s="45" t="str" cm="1">
        <f t="array" ref="AU57">IF($AQ57&lt;&gt;0,IFERROR(_xlfn.IFS($AT$8="Ene",($AD57-$Q57),$AT$8="Feb",($AE57-$R57),$AT$8="Mar",($AF57-$S57),$AT$8="Abr",($AG57-$T57),$AT$8="May",($AH57-$U57),$AT$8="Jun",($AI57-$V57),$AT$8="Jul",($AJ57-$W57),$AT$8="Ago",($AK57-$X57),$AT$8="Sep",($AL57-$Y57),$AT$8="Oct",($AM57-$Z57),$AT$8="Nov",($AN57-$AA57),$AT$8="Dic",($AO57-$AB57)),""),"")</f>
        <v/>
      </c>
      <c r="AV57" s="45" t="str">
        <f ca="1">IF($AR57&lt;&gt;0,IFERROR(($AR57-$AC57),""),"")</f>
        <v/>
      </c>
      <c r="AW57" s="5"/>
      <c r="AX57" s="148">
        <f>IFERROR(AX58/AX$11,"")</f>
        <v>-0.10906908036075831</v>
      </c>
      <c r="AY57" s="145">
        <f>IFERROR(AY58/AY$11,"")</f>
        <v>-0.12285094677903644</v>
      </c>
      <c r="AZ57" s="56"/>
      <c r="BA57" s="148">
        <f>IFERROR(BA58/BA$11,"")</f>
        <v>-0.11597785863648062</v>
      </c>
      <c r="BB57" s="144">
        <f>IFERROR(BB58/BB$11,"")</f>
        <v>-0.10360820006584988</v>
      </c>
      <c r="BC57" s="144">
        <f>IFERROR(BC58/BC$11,"")</f>
        <v>-7.5428365566606065E-2</v>
      </c>
      <c r="BD57" s="149">
        <f>IFERROR(BD58/BD$11,"")</f>
        <v>-0.15473053704687764</v>
      </c>
      <c r="BE57" s="59"/>
      <c r="BF57" s="148">
        <f>IFERROR(BF58/BF$11,"")</f>
        <v>-0.12119617456437963</v>
      </c>
      <c r="BG57" s="144">
        <f>IFERROR(BG58/BG$11,"")</f>
        <v>-9.8084712483062872E-2</v>
      </c>
      <c r="BH57" s="144">
        <f>IFERROR(BH58/BH$11,"")</f>
        <v>-8.37241655444802E-2</v>
      </c>
      <c r="BI57" s="149">
        <f>IFERROR(BI58/BI$11,"")</f>
        <v>-0.15747891676864548</v>
      </c>
    </row>
    <row r="58" spans="3:61" hidden="1" outlineLevel="1" x14ac:dyDescent="0.3">
      <c r="C58" s="150" t="s">
        <v>55</v>
      </c>
      <c r="D58" s="156">
        <f>+D59+D61</f>
        <v>-735.17697999999996</v>
      </c>
      <c r="E58" s="156">
        <f t="shared" ref="E58:AB58" si="108">+E59+E61</f>
        <v>-1673.5956500000002</v>
      </c>
      <c r="F58" s="156">
        <f t="shared" si="108"/>
        <v>-1076.3191099999999</v>
      </c>
      <c r="G58" s="156">
        <f t="shared" si="108"/>
        <v>-1305.6835099999998</v>
      </c>
      <c r="H58" s="156">
        <f t="shared" si="108"/>
        <v>-636.99122000000011</v>
      </c>
      <c r="I58" s="156">
        <f t="shared" si="108"/>
        <v>-1374.1549300000001</v>
      </c>
      <c r="J58" s="156">
        <f t="shared" si="108"/>
        <v>53.388860000000008</v>
      </c>
      <c r="K58" s="156">
        <f t="shared" si="108"/>
        <v>-1198.3079200000002</v>
      </c>
      <c r="L58" s="156">
        <f t="shared" si="108"/>
        <v>0</v>
      </c>
      <c r="M58" s="156">
        <f t="shared" si="108"/>
        <v>-1068.41275</v>
      </c>
      <c r="N58" s="156">
        <f t="shared" si="108"/>
        <v>-1546.7599100000002</v>
      </c>
      <c r="O58" s="156">
        <f t="shared" si="108"/>
        <v>-1280.7333700000001</v>
      </c>
      <c r="P58" s="156">
        <f t="shared" ca="1" si="108"/>
        <v>-5427.7664700000005</v>
      </c>
      <c r="Q58" s="157">
        <f t="shared" si="108"/>
        <v>-2099.0869900000002</v>
      </c>
      <c r="R58" s="156">
        <f t="shared" si="108"/>
        <v>-1715.1001400000002</v>
      </c>
      <c r="S58" s="156">
        <f t="shared" si="108"/>
        <v>-1159.7030600000001</v>
      </c>
      <c r="T58" s="156">
        <f t="shared" si="108"/>
        <v>-965.59209999999996</v>
      </c>
      <c r="U58" s="156">
        <f t="shared" ref="U58" si="109">+U59+U61</f>
        <v>0</v>
      </c>
      <c r="V58" s="156">
        <f t="shared" si="108"/>
        <v>0</v>
      </c>
      <c r="W58" s="156">
        <f t="shared" si="108"/>
        <v>0</v>
      </c>
      <c r="X58" s="156">
        <f t="shared" si="108"/>
        <v>0</v>
      </c>
      <c r="Y58" s="156">
        <f t="shared" si="108"/>
        <v>0</v>
      </c>
      <c r="Z58" s="156">
        <f t="shared" si="108"/>
        <v>0</v>
      </c>
      <c r="AA58" s="156">
        <f t="shared" si="108"/>
        <v>0</v>
      </c>
      <c r="AB58" s="156">
        <f t="shared" si="108"/>
        <v>0</v>
      </c>
      <c r="AC58" s="158">
        <f ca="1">+AC59+AC61</f>
        <v>-5939.4822899999999</v>
      </c>
      <c r="AD58" s="156">
        <v>0</v>
      </c>
      <c r="AE58" s="156">
        <v>0</v>
      </c>
      <c r="AF58" s="156">
        <v>0</v>
      </c>
      <c r="AG58" s="156">
        <v>0</v>
      </c>
      <c r="AH58" s="156">
        <v>0</v>
      </c>
      <c r="AI58" s="156">
        <v>0</v>
      </c>
      <c r="AJ58" s="156">
        <v>0</v>
      </c>
      <c r="AK58" s="156">
        <v>0</v>
      </c>
      <c r="AL58" s="156">
        <v>0</v>
      </c>
      <c r="AM58" s="156">
        <v>0</v>
      </c>
      <c r="AN58" s="156">
        <v>0</v>
      </c>
      <c r="AO58" s="159">
        <v>0</v>
      </c>
      <c r="AP58" s="5"/>
      <c r="AQ58" s="160">
        <v>0</v>
      </c>
      <c r="AR58" s="161">
        <f ca="1">SUMIF($AD$4:$AO$4,"&lt;"&amp;MONTH(TODAY()),$AD58:$AO58)</f>
        <v>0</v>
      </c>
      <c r="AS58" s="5"/>
      <c r="AT58" s="45"/>
      <c r="AU58" s="45"/>
      <c r="AV58" s="45"/>
      <c r="AW58" s="5"/>
      <c r="AX58" s="160">
        <f>+AX59+AX61</f>
        <v>-11326.703219999999</v>
      </c>
      <c r="AY58" s="161">
        <f>+AY59+AY61</f>
        <v>-49731.735759999996</v>
      </c>
      <c r="AZ58" s="56"/>
      <c r="BA58" s="160">
        <v>-17422.846860000005</v>
      </c>
      <c r="BB58" s="162">
        <v>-22593.251700000001</v>
      </c>
      <c r="BC58" s="162">
        <v>-7833.1522400000003</v>
      </c>
      <c r="BD58" s="163">
        <f>+BD59+BD61</f>
        <v>-73054.296670000011</v>
      </c>
      <c r="BE58" s="59"/>
      <c r="BF58" s="160">
        <v>-66330.475139999995</v>
      </c>
      <c r="BG58" s="162">
        <v>-85736.211830000015</v>
      </c>
      <c r="BH58" s="162">
        <v>-33900.579469999997</v>
      </c>
      <c r="BI58" s="163">
        <f>+BI59+BI61</f>
        <v>-287589.99176</v>
      </c>
    </row>
    <row r="59" spans="3:61" hidden="1" outlineLevel="1" x14ac:dyDescent="0.3">
      <c r="C59" s="164" t="s">
        <v>56</v>
      </c>
      <c r="D59" s="156">
        <v>-403.94959</v>
      </c>
      <c r="E59" s="156">
        <v>-729.24079000000006</v>
      </c>
      <c r="F59" s="156">
        <v>-441.79540999999995</v>
      </c>
      <c r="G59" s="156">
        <v>-426.16490999999996</v>
      </c>
      <c r="H59" s="156">
        <v>-405.37402000000003</v>
      </c>
      <c r="I59" s="156">
        <v>-651.53827000000001</v>
      </c>
      <c r="J59" s="156">
        <v>-27.2803</v>
      </c>
      <c r="K59" s="156">
        <v>-577.23500000000001</v>
      </c>
      <c r="L59" s="156">
        <v>0</v>
      </c>
      <c r="M59" s="156">
        <v>0</v>
      </c>
      <c r="N59" s="156">
        <v>0</v>
      </c>
      <c r="O59" s="156">
        <v>0</v>
      </c>
      <c r="P59" s="166">
        <f ca="1">SUMIF($D$4:$O$4,"&lt;"&amp;MONTH(TODAY()),$D59:$O59)</f>
        <v>-2406.5247199999999</v>
      </c>
      <c r="Q59" s="157">
        <v>0</v>
      </c>
      <c r="R59" s="156">
        <v>0</v>
      </c>
      <c r="S59" s="156">
        <v>0</v>
      </c>
      <c r="T59" s="156">
        <v>0</v>
      </c>
      <c r="U59" s="166">
        <v>0</v>
      </c>
      <c r="V59" s="166">
        <v>0</v>
      </c>
      <c r="W59" s="166">
        <v>0</v>
      </c>
      <c r="X59" s="166">
        <v>0</v>
      </c>
      <c r="Y59" s="166">
        <v>0</v>
      </c>
      <c r="Z59" s="166">
        <v>0</v>
      </c>
      <c r="AA59" s="166">
        <v>0</v>
      </c>
      <c r="AB59" s="166">
        <v>0</v>
      </c>
      <c r="AC59" s="158">
        <f ca="1">SUMIF($D$4:$O$4,"&lt;"&amp;MONTH(TODAY()),$Q59:$AB59)</f>
        <v>0</v>
      </c>
      <c r="AD59" s="156">
        <v>0</v>
      </c>
      <c r="AE59" s="156">
        <v>0</v>
      </c>
      <c r="AF59" s="156">
        <v>0</v>
      </c>
      <c r="AG59" s="156">
        <v>0</v>
      </c>
      <c r="AH59" s="156">
        <v>0</v>
      </c>
      <c r="AI59" s="156">
        <v>0</v>
      </c>
      <c r="AJ59" s="156">
        <v>0</v>
      </c>
      <c r="AK59" s="156">
        <v>0</v>
      </c>
      <c r="AL59" s="156">
        <v>0</v>
      </c>
      <c r="AM59" s="156">
        <v>0</v>
      </c>
      <c r="AN59" s="156">
        <v>0</v>
      </c>
      <c r="AO59" s="159">
        <v>0</v>
      </c>
      <c r="AP59" s="5"/>
      <c r="AQ59" s="160">
        <v>0</v>
      </c>
      <c r="AR59" s="161">
        <f ca="1">SUMIF($AD$4:$AO$4,"&lt;"&amp;MONTH(TODAY()),$AD59:$AO59)</f>
        <v>0</v>
      </c>
      <c r="AS59" s="5"/>
      <c r="AT59" s="45"/>
      <c r="AU59" s="45"/>
      <c r="AV59" s="45"/>
      <c r="AW59" s="5"/>
      <c r="AX59" s="160">
        <v>-7833.1522400000003</v>
      </c>
      <c r="AY59" s="161">
        <v>-33900.579469999997</v>
      </c>
      <c r="AZ59" s="56"/>
      <c r="BA59" s="160">
        <v>-17422.846860000005</v>
      </c>
      <c r="BB59" s="162">
        <v>-22593.251700000001</v>
      </c>
      <c r="BC59" s="162">
        <v>-7833.1522400000003</v>
      </c>
      <c r="BD59" s="163">
        <f>SUM(BA59:BC59)</f>
        <v>-47849.250800000009</v>
      </c>
      <c r="BE59" s="59"/>
      <c r="BF59" s="160">
        <v>-66330.475139999995</v>
      </c>
      <c r="BG59" s="162">
        <v>-85736.211830000015</v>
      </c>
      <c r="BH59" s="162">
        <v>-33900.579469999997</v>
      </c>
      <c r="BI59" s="163">
        <f>SUM(BF59:BH59)</f>
        <v>-185967.26644000001</v>
      </c>
    </row>
    <row r="60" spans="3:61" hidden="1" outlineLevel="1" x14ac:dyDescent="0.3">
      <c r="C60" s="164" t="s">
        <v>30</v>
      </c>
      <c r="D60" s="151">
        <f>IFERROR(D59/D$11,"")</f>
        <v>-6.4763751431002603E-2</v>
      </c>
      <c r="E60" s="151">
        <f t="shared" ref="E60:P60" si="110">IFERROR(E59/E$11,"")</f>
        <v>-0.14304132838934941</v>
      </c>
      <c r="F60" s="151">
        <f t="shared" si="110"/>
        <v>-6.1806997059565209E-2</v>
      </c>
      <c r="G60" s="151">
        <f t="shared" si="110"/>
        <v>-5.8212487569835374E-2</v>
      </c>
      <c r="H60" s="151">
        <f t="shared" si="110"/>
        <v>-3.747333021378834E-2</v>
      </c>
      <c r="I60" s="151">
        <f t="shared" si="110"/>
        <v>-8.6851120768874274E-2</v>
      </c>
      <c r="J60" s="151">
        <f t="shared" si="110"/>
        <v>-4.1282125987707327E-3</v>
      </c>
      <c r="K60" s="151">
        <f t="shared" si="110"/>
        <v>-0.11979364260191032</v>
      </c>
      <c r="L60" s="151">
        <f t="shared" si="110"/>
        <v>0</v>
      </c>
      <c r="M60" s="151">
        <f t="shared" si="110"/>
        <v>0</v>
      </c>
      <c r="N60" s="151">
        <f t="shared" si="110"/>
        <v>0</v>
      </c>
      <c r="O60" s="151">
        <f t="shared" si="110"/>
        <v>0</v>
      </c>
      <c r="P60" s="151">
        <f t="shared" ca="1" si="110"/>
        <v>-6.5712734165404088E-2</v>
      </c>
      <c r="Q60" s="152">
        <f>IFERROR(Q59/Q$11,"")</f>
        <v>0</v>
      </c>
      <c r="R60" s="151">
        <f t="shared" ref="R60:AO60" si="111">IFERROR(R59/R$11,"")</f>
        <v>0</v>
      </c>
      <c r="S60" s="151">
        <f t="shared" si="111"/>
        <v>0</v>
      </c>
      <c r="T60" s="151">
        <f t="shared" si="111"/>
        <v>0</v>
      </c>
      <c r="U60" s="151" t="str">
        <f t="shared" ref="U60" si="112">IFERROR(U59/U$11,"")</f>
        <v/>
      </c>
      <c r="V60" s="151" t="str">
        <f t="shared" si="111"/>
        <v/>
      </c>
      <c r="W60" s="151" t="str">
        <f t="shared" si="111"/>
        <v/>
      </c>
      <c r="X60" s="151" t="str">
        <f t="shared" si="111"/>
        <v/>
      </c>
      <c r="Y60" s="151" t="str">
        <f t="shared" si="111"/>
        <v/>
      </c>
      <c r="Z60" s="151" t="str">
        <f t="shared" si="111"/>
        <v/>
      </c>
      <c r="AA60" s="151" t="str">
        <f t="shared" si="111"/>
        <v/>
      </c>
      <c r="AB60" s="151" t="str">
        <f t="shared" si="111"/>
        <v/>
      </c>
      <c r="AC60" s="153">
        <f t="shared" ca="1" si="111"/>
        <v>0</v>
      </c>
      <c r="AD60" s="154">
        <f t="shared" si="111"/>
        <v>0</v>
      </c>
      <c r="AE60" s="154">
        <f t="shared" si="111"/>
        <v>0</v>
      </c>
      <c r="AF60" s="154">
        <f t="shared" si="111"/>
        <v>0</v>
      </c>
      <c r="AG60" s="154">
        <f t="shared" si="111"/>
        <v>0</v>
      </c>
      <c r="AH60" s="154">
        <f t="shared" si="111"/>
        <v>0</v>
      </c>
      <c r="AI60" s="154">
        <f t="shared" si="111"/>
        <v>0</v>
      </c>
      <c r="AJ60" s="154">
        <f t="shared" si="111"/>
        <v>0</v>
      </c>
      <c r="AK60" s="154">
        <f t="shared" si="111"/>
        <v>0</v>
      </c>
      <c r="AL60" s="154">
        <f t="shared" si="111"/>
        <v>0</v>
      </c>
      <c r="AM60" s="154">
        <f t="shared" si="111"/>
        <v>0</v>
      </c>
      <c r="AN60" s="154">
        <f t="shared" si="111"/>
        <v>0</v>
      </c>
      <c r="AO60" s="155">
        <f t="shared" si="111"/>
        <v>0</v>
      </c>
      <c r="AP60" s="5"/>
      <c r="AQ60" s="148">
        <f t="shared" ref="AQ60" si="113">IFERROR(AQ59/AQ$11,"")</f>
        <v>0</v>
      </c>
      <c r="AR60" s="145">
        <f ca="1">IFERROR(AR59/AR$11,"")</f>
        <v>0</v>
      </c>
      <c r="AS60" s="5"/>
      <c r="AT60" s="45"/>
      <c r="AU60" s="45"/>
      <c r="AV60" s="45"/>
      <c r="AW60" s="5"/>
      <c r="AX60" s="148">
        <f>IFERROR(AX59/AX$11,"")</f>
        <v>-7.5428365566606065E-2</v>
      </c>
      <c r="AY60" s="145">
        <f>IFERROR(AY59/AY$11,"")</f>
        <v>-8.3743674348024905E-2</v>
      </c>
      <c r="AZ60" s="56"/>
      <c r="BA60" s="148">
        <f>IFERROR(BA59/BA$11,"")</f>
        <v>-0.11597785863648062</v>
      </c>
      <c r="BB60" s="144">
        <f>IFERROR(BB59/BB$11,"")</f>
        <v>-0.10360820006584988</v>
      </c>
      <c r="BC60" s="144">
        <f>IFERROR(BC59/BC$11,"")</f>
        <v>-7.5428365566606065E-2</v>
      </c>
      <c r="BD60" s="149">
        <f>IFERROR(BD59/BD$11,"")</f>
        <v>-0.10134571970515065</v>
      </c>
      <c r="BE60" s="59"/>
      <c r="BF60" s="148">
        <f>IFERROR(BF59/BF$11,"")</f>
        <v>-0.12119617456437963</v>
      </c>
      <c r="BG60" s="144">
        <f>IFERROR(BG59/BG$11,"")</f>
        <v>-9.8084712483062872E-2</v>
      </c>
      <c r="BH60" s="144">
        <f>IFERROR(BH59/BH$11,"")</f>
        <v>-8.37241655444802E-2</v>
      </c>
      <c r="BI60" s="149">
        <f>IFERROR(BI59/BI$11,"")</f>
        <v>-0.10183220735246241</v>
      </c>
    </row>
    <row r="61" spans="3:61" hidden="1" outlineLevel="1" x14ac:dyDescent="0.3">
      <c r="C61" s="164" t="s">
        <v>57</v>
      </c>
      <c r="D61" s="156">
        <v>-331.22739000000001</v>
      </c>
      <c r="E61" s="156">
        <v>-944.35486000000003</v>
      </c>
      <c r="F61" s="156">
        <v>-634.52369999999996</v>
      </c>
      <c r="G61" s="156">
        <v>-879.51859999999999</v>
      </c>
      <c r="H61" s="156">
        <v>-231.61720000000003</v>
      </c>
      <c r="I61" s="156">
        <v>-722.61666000000002</v>
      </c>
      <c r="J61" s="156">
        <v>80.669160000000005</v>
      </c>
      <c r="K61" s="156">
        <v>-621.07292000000007</v>
      </c>
      <c r="L61" s="156">
        <v>0</v>
      </c>
      <c r="M61" s="156">
        <v>-1068.41275</v>
      </c>
      <c r="N61" s="156">
        <v>-1546.7599100000002</v>
      </c>
      <c r="O61" s="156">
        <v>-1280.7333700000001</v>
      </c>
      <c r="P61" s="156">
        <f ca="1">SUMIF($D$4:$O$4,"&lt;"&amp;MONTH(TODAY()),$D61:$O61)</f>
        <v>-3021.2417500000001</v>
      </c>
      <c r="Q61" s="157">
        <v>-2099.0869900000002</v>
      </c>
      <c r="R61" s="156">
        <v>-1715.1001400000002</v>
      </c>
      <c r="S61" s="156">
        <v>-1159.7030600000001</v>
      </c>
      <c r="T61" s="156">
        <v>-965.59209999999996</v>
      </c>
      <c r="U61" s="156">
        <v>0</v>
      </c>
      <c r="V61" s="156">
        <v>0</v>
      </c>
      <c r="W61" s="156">
        <v>0</v>
      </c>
      <c r="X61" s="156">
        <v>0</v>
      </c>
      <c r="Y61" s="156">
        <v>0</v>
      </c>
      <c r="Z61" s="156">
        <v>0</v>
      </c>
      <c r="AA61" s="156">
        <v>0</v>
      </c>
      <c r="AB61" s="156">
        <v>0</v>
      </c>
      <c r="AC61" s="158">
        <f ca="1">SUMIF($D$4:$O$4,"&lt;"&amp;MONTH(TODAY()),$Q61:$AB61)</f>
        <v>-5939.4822899999999</v>
      </c>
      <c r="AD61" s="156">
        <v>0</v>
      </c>
      <c r="AE61" s="156">
        <v>0</v>
      </c>
      <c r="AF61" s="156">
        <v>0</v>
      </c>
      <c r="AG61" s="156">
        <v>0</v>
      </c>
      <c r="AH61" s="156">
        <v>0</v>
      </c>
      <c r="AI61" s="156">
        <v>0</v>
      </c>
      <c r="AJ61" s="156">
        <v>0</v>
      </c>
      <c r="AK61" s="156">
        <v>0</v>
      </c>
      <c r="AL61" s="156">
        <v>0</v>
      </c>
      <c r="AM61" s="156">
        <v>0</v>
      </c>
      <c r="AN61" s="156">
        <v>0</v>
      </c>
      <c r="AO61" s="159">
        <v>0</v>
      </c>
      <c r="AP61" s="5"/>
      <c r="AQ61" s="160">
        <v>0</v>
      </c>
      <c r="AR61" s="161">
        <f ca="1">SUMIF($AD$4:$AO$4,"&lt;"&amp;MONTH(TODAY()),$AD61:$AO61)</f>
        <v>0</v>
      </c>
      <c r="AS61" s="5"/>
      <c r="AT61" s="45"/>
      <c r="AU61" s="45"/>
      <c r="AV61" s="45"/>
      <c r="AW61" s="5"/>
      <c r="AX61" s="160">
        <v>-3493.55098</v>
      </c>
      <c r="AY61" s="161">
        <v>-15831.156290000001</v>
      </c>
      <c r="AZ61" s="56"/>
      <c r="BA61" s="160">
        <v>-10087.673569999999</v>
      </c>
      <c r="BB61" s="162">
        <v>-11623.821320000001</v>
      </c>
      <c r="BC61" s="162">
        <v>-3493.55098</v>
      </c>
      <c r="BD61" s="163">
        <f>SUM(BA61:BC61)</f>
        <v>-25205.045870000002</v>
      </c>
      <c r="BE61" s="59"/>
      <c r="BF61" s="160">
        <v>-37248.393279999997</v>
      </c>
      <c r="BG61" s="162">
        <v>-48543.175750000002</v>
      </c>
      <c r="BH61" s="162">
        <v>-15831.156290000001</v>
      </c>
      <c r="BI61" s="163">
        <f>SUM(BF61:BH61)</f>
        <v>-101622.72532</v>
      </c>
    </row>
    <row r="62" spans="3:61" hidden="1" outlineLevel="1" x14ac:dyDescent="0.3">
      <c r="C62" s="164" t="s">
        <v>30</v>
      </c>
      <c r="D62" s="151">
        <f t="shared" ref="D62:AO62" si="114">IFERROR(D61/D$11,"")</f>
        <v>-5.3104468686550117E-2</v>
      </c>
      <c r="E62" s="151">
        <f t="shared" si="114"/>
        <v>-0.18523617369968851</v>
      </c>
      <c r="F62" s="151">
        <f t="shared" si="114"/>
        <v>-8.8769605958840633E-2</v>
      </c>
      <c r="G62" s="151">
        <f t="shared" si="114"/>
        <v>-0.12013885791286526</v>
      </c>
      <c r="H62" s="151">
        <f t="shared" si="114"/>
        <v>-2.1411011536439994E-2</v>
      </c>
      <c r="I62" s="151">
        <f t="shared" si="114"/>
        <v>-9.6325986817720713E-2</v>
      </c>
      <c r="J62" s="151">
        <f t="shared" si="114"/>
        <v>1.2207323330177896E-2</v>
      </c>
      <c r="K62" s="151">
        <f t="shared" si="114"/>
        <v>-0.12889133092796667</v>
      </c>
      <c r="L62" s="151">
        <f t="shared" si="114"/>
        <v>0</v>
      </c>
      <c r="M62" s="151">
        <f t="shared" si="114"/>
        <v>-0.15003939259431015</v>
      </c>
      <c r="N62" s="151">
        <f t="shared" si="114"/>
        <v>-0.21559301808529693</v>
      </c>
      <c r="O62" s="151">
        <f t="shared" si="114"/>
        <v>-0.25312326493063686</v>
      </c>
      <c r="P62" s="151">
        <f t="shared" ca="1" si="114"/>
        <v>-8.2498240852132296E-2</v>
      </c>
      <c r="Q62" s="152">
        <f t="shared" si="114"/>
        <v>-0.37622668744943527</v>
      </c>
      <c r="R62" s="151">
        <f t="shared" si="114"/>
        <v>-0.27425717483839102</v>
      </c>
      <c r="S62" s="151">
        <f t="shared" si="114"/>
        <v>-0.13882216556428609</v>
      </c>
      <c r="T62" s="151">
        <f t="shared" si="114"/>
        <v>-0.15988277979541921</v>
      </c>
      <c r="U62" s="151" t="str">
        <f t="shared" ref="U62" si="115">IFERROR(U61/U$11,"")</f>
        <v/>
      </c>
      <c r="V62" s="151" t="str">
        <f t="shared" si="114"/>
        <v/>
      </c>
      <c r="W62" s="151" t="str">
        <f t="shared" si="114"/>
        <v/>
      </c>
      <c r="X62" s="151" t="str">
        <f t="shared" si="114"/>
        <v/>
      </c>
      <c r="Y62" s="151" t="str">
        <f t="shared" si="114"/>
        <v/>
      </c>
      <c r="Z62" s="151" t="str">
        <f t="shared" si="114"/>
        <v/>
      </c>
      <c r="AA62" s="151" t="str">
        <f t="shared" si="114"/>
        <v/>
      </c>
      <c r="AB62" s="151" t="str">
        <f t="shared" si="114"/>
        <v/>
      </c>
      <c r="AC62" s="153">
        <f t="shared" ca="1" si="114"/>
        <v>-0.22647145622276804</v>
      </c>
      <c r="AD62" s="154">
        <f t="shared" si="114"/>
        <v>0</v>
      </c>
      <c r="AE62" s="154">
        <f t="shared" si="114"/>
        <v>0</v>
      </c>
      <c r="AF62" s="154">
        <f t="shared" si="114"/>
        <v>0</v>
      </c>
      <c r="AG62" s="154">
        <f t="shared" si="114"/>
        <v>0</v>
      </c>
      <c r="AH62" s="154">
        <f t="shared" si="114"/>
        <v>0</v>
      </c>
      <c r="AI62" s="154">
        <f t="shared" si="114"/>
        <v>0</v>
      </c>
      <c r="AJ62" s="154">
        <f t="shared" si="114"/>
        <v>0</v>
      </c>
      <c r="AK62" s="154">
        <f t="shared" si="114"/>
        <v>0</v>
      </c>
      <c r="AL62" s="154">
        <f t="shared" si="114"/>
        <v>0</v>
      </c>
      <c r="AM62" s="154">
        <f t="shared" si="114"/>
        <v>0</v>
      </c>
      <c r="AN62" s="154">
        <f t="shared" si="114"/>
        <v>0</v>
      </c>
      <c r="AO62" s="155">
        <f t="shared" si="114"/>
        <v>0</v>
      </c>
      <c r="AP62" s="5"/>
      <c r="AQ62" s="148">
        <f>IFERROR(AQ61/AQ$11,"")</f>
        <v>0</v>
      </c>
      <c r="AR62" s="145">
        <f ca="1">IFERROR(AR61/AR$11,"")</f>
        <v>0</v>
      </c>
      <c r="AS62" s="5"/>
      <c r="AT62" s="45"/>
      <c r="AU62" s="45"/>
      <c r="AV62" s="45"/>
      <c r="AW62" s="5"/>
      <c r="AX62" s="148">
        <f>IFERROR(AX61/AX$11,"")</f>
        <v>-3.3640714794152253E-2</v>
      </c>
      <c r="AY62" s="145">
        <f>IFERROR(AY61/AY$11,"")</f>
        <v>-3.9107272431011531E-2</v>
      </c>
      <c r="AZ62" s="56"/>
      <c r="BA62" s="148">
        <f>IFERROR(BA61/BA$11,"")</f>
        <v>-6.715014995387622E-2</v>
      </c>
      <c r="BB62" s="144">
        <f>IFERROR(BB61/BB$11,"")</f>
        <v>-5.3304553981145232E-2</v>
      </c>
      <c r="BC62" s="144">
        <f>IFERROR(BC61/BC$11,"")</f>
        <v>-3.3640714794152253E-2</v>
      </c>
      <c r="BD62" s="149">
        <f>IFERROR(BD61/BD$11,"")</f>
        <v>-5.3384817341727002E-2</v>
      </c>
      <c r="BE62" s="59"/>
      <c r="BF62" s="148">
        <f>IFERROR(BF61/BF$11,"")</f>
        <v>-6.80586527486398E-2</v>
      </c>
      <c r="BG62" s="144">
        <f>IFERROR(BG61/BG$11,"")</f>
        <v>-5.553480069651847E-2</v>
      </c>
      <c r="BH62" s="144">
        <f>IFERROR(BH61/BH$11,"")</f>
        <v>-3.9098162058186767E-2</v>
      </c>
      <c r="BI62" s="149">
        <f>IFERROR(BI61/BI$11,"")</f>
        <v>-5.5646709416183063E-2</v>
      </c>
    </row>
    <row r="63" spans="3:61" collapsed="1" x14ac:dyDescent="0.3">
      <c r="C63" s="150" t="s">
        <v>58</v>
      </c>
      <c r="D63" s="151">
        <f t="shared" ref="D63:AO63" si="116">IFERROR(D64/D$11,"")</f>
        <v>-0.13305973539856294</v>
      </c>
      <c r="E63" s="151">
        <f t="shared" si="116"/>
        <v>-7.8540031601577798E-2</v>
      </c>
      <c r="F63" s="151">
        <f t="shared" si="116"/>
        <v>-2.6450948529997634E-2</v>
      </c>
      <c r="G63" s="151">
        <f t="shared" si="116"/>
        <v>-6.870716459871358E-2</v>
      </c>
      <c r="H63" s="151">
        <f t="shared" si="116"/>
        <v>-1.4122298767344331E-2</v>
      </c>
      <c r="I63" s="151">
        <f t="shared" si="116"/>
        <v>-8.0006564039421524E-2</v>
      </c>
      <c r="J63" s="151">
        <f t="shared" si="116"/>
        <v>-8.056669421305275E-2</v>
      </c>
      <c r="K63" s="151">
        <f t="shared" si="116"/>
        <v>-0.19052704701416773</v>
      </c>
      <c r="L63" s="151">
        <f t="shared" si="116"/>
        <v>-4.2842168665947804E-2</v>
      </c>
      <c r="M63" s="151">
        <f t="shared" si="116"/>
        <v>-7.0312754533090369E-2</v>
      </c>
      <c r="N63" s="151">
        <f t="shared" si="116"/>
        <v>-0.10264801419257684</v>
      </c>
      <c r="O63" s="151">
        <f t="shared" si="116"/>
        <v>-7.0485867616044778E-2</v>
      </c>
      <c r="P63" s="151">
        <f t="shared" ca="1" si="116"/>
        <v>-5.6664814389396856E-2</v>
      </c>
      <c r="Q63" s="152">
        <f t="shared" si="116"/>
        <v>-8.8880310535070006E-2</v>
      </c>
      <c r="R63" s="151">
        <f t="shared" si="116"/>
        <v>-0.12519473940849252</v>
      </c>
      <c r="S63" s="151">
        <f t="shared" si="116"/>
        <v>-4.4635734507552441E-2</v>
      </c>
      <c r="T63" s="151">
        <f t="shared" si="116"/>
        <v>-7.7171181165373554E-2</v>
      </c>
      <c r="U63" s="151" t="str">
        <f t="shared" si="116"/>
        <v/>
      </c>
      <c r="V63" s="151" t="str">
        <f t="shared" si="116"/>
        <v/>
      </c>
      <c r="W63" s="151" t="str">
        <f t="shared" si="116"/>
        <v/>
      </c>
      <c r="X63" s="151" t="str">
        <f t="shared" si="116"/>
        <v/>
      </c>
      <c r="Y63" s="151" t="str">
        <f t="shared" si="116"/>
        <v/>
      </c>
      <c r="Z63" s="151" t="str">
        <f t="shared" si="116"/>
        <v/>
      </c>
      <c r="AA63" s="151" t="str">
        <f t="shared" si="116"/>
        <v/>
      </c>
      <c r="AB63" s="151" t="str">
        <f t="shared" si="116"/>
        <v/>
      </c>
      <c r="AC63" s="153">
        <f t="shared" ca="1" si="116"/>
        <v>-8.0749777615767682E-2</v>
      </c>
      <c r="AD63" s="154">
        <f t="shared" si="116"/>
        <v>0</v>
      </c>
      <c r="AE63" s="154">
        <f t="shared" si="116"/>
        <v>0</v>
      </c>
      <c r="AF63" s="154">
        <f t="shared" si="116"/>
        <v>0</v>
      </c>
      <c r="AG63" s="154">
        <f t="shared" si="116"/>
        <v>0</v>
      </c>
      <c r="AH63" s="154">
        <f t="shared" si="116"/>
        <v>0</v>
      </c>
      <c r="AI63" s="154">
        <f t="shared" si="116"/>
        <v>0</v>
      </c>
      <c r="AJ63" s="154">
        <f t="shared" si="116"/>
        <v>0</v>
      </c>
      <c r="AK63" s="154">
        <f t="shared" si="116"/>
        <v>0</v>
      </c>
      <c r="AL63" s="154">
        <f t="shared" si="116"/>
        <v>0</v>
      </c>
      <c r="AM63" s="154">
        <f t="shared" si="116"/>
        <v>0</v>
      </c>
      <c r="AN63" s="154">
        <f t="shared" si="116"/>
        <v>0</v>
      </c>
      <c r="AO63" s="155">
        <f t="shared" si="116"/>
        <v>0</v>
      </c>
      <c r="AP63" s="5"/>
      <c r="AQ63" s="148">
        <f>IFERROR(AQ64/AQ$11,"")</f>
        <v>0</v>
      </c>
      <c r="AR63" s="145">
        <f ca="1">IFERROR(AR64/AR$11,"")</f>
        <v>0</v>
      </c>
      <c r="AS63" s="5"/>
      <c r="AT63" s="45" cm="1">
        <f t="array" ref="AT63">IFERROR(_xlfn.IFS($AT$8="Ene",($D63-$Q63),$AT$8="Feb",($E63-$R63),$AT$8="Mar",($F63-$S63),$AT$8="Abr",($G63-$T63),$AT$8="May",($H63-$U63),$AT$8="Jun",($I63-$V63),$AT$8="Jul",($W63-$J63),$AT$8="Ago",($X63-$K63),$AT$8="Sep",($Y63-$L63),$AT$8="Oct",($Z63-$M63),$AT$8="Nov",($AA63-$N63),$AT$8="Dic",($AB63-$O63)),"")</f>
        <v>8.4640165666599737E-3</v>
      </c>
      <c r="AU63" s="45" t="str" cm="1">
        <f t="array" ref="AU63">IF($AQ63&lt;&gt;0,IFERROR(_xlfn.IFS($AT$8="Ene",($AD63-$Q63),$AT$8="Feb",($AE63-$R63),$AT$8="Mar",($AF63-$S63),$AT$8="Abr",($AG63-$T63),$AT$8="May",($AH63-$U63),$AT$8="Jun",($AI63-$V63),$AT$8="Jul",($AJ63-$W63),$AT$8="Ago",($AK63-$X63),$AT$8="Sep",($AL63-$Y63),$AT$8="Oct",($AM63-$Z63),$AT$8="Nov",($AN63-$AA63),$AT$8="Dic",($AO63-$AB63)),""),"")</f>
        <v/>
      </c>
      <c r="AV63" s="45" t="str">
        <f ca="1">IF($AR63&lt;&gt;0,IFERROR(($AR63-$AC63),""),"")</f>
        <v/>
      </c>
      <c r="AW63" s="5"/>
      <c r="AX63" s="148">
        <f>IFERROR(AX64/AX$11,"")</f>
        <v>-8.7576162115662881E-2</v>
      </c>
      <c r="AY63" s="145">
        <f>IFERROR(AY64/AY$11,"")</f>
        <v>-8.4550609166001114E-2</v>
      </c>
      <c r="AZ63" s="56"/>
      <c r="BA63" s="148">
        <f>IFERROR(BA64/BA$11,"")</f>
        <v>-0.10779641861595383</v>
      </c>
      <c r="BB63" s="144">
        <f>IFERROR(BB64/BB$11,"")</f>
        <v>-0.10428587200209025</v>
      </c>
      <c r="BC63" s="144">
        <f>IFERROR(BC64/BC$11,"")</f>
        <v>-8.7576162115662881E-2</v>
      </c>
      <c r="BD63" s="149">
        <f>IFERROR(BD64/BD$11,"")</f>
        <v>-0.1017274915352815</v>
      </c>
      <c r="BE63" s="59"/>
      <c r="BF63" s="148">
        <f>IFERROR(BF64/BF$11,"")</f>
        <v>-0.10889357869634521</v>
      </c>
      <c r="BG63" s="144">
        <f>IFERROR(BG64/BG$11,"")</f>
        <v>-0.10711006964645368</v>
      </c>
      <c r="BH63" s="144">
        <f>IFERROR(BH64/BH$11,"")</f>
        <v>-8.4530912380104781E-2</v>
      </c>
      <c r="BI63" s="149">
        <f>IFERROR(BI64/BI$11,"")</f>
        <v>-0.10264403237758706</v>
      </c>
    </row>
    <row r="64" spans="3:61" hidden="1" outlineLevel="1" x14ac:dyDescent="0.3">
      <c r="C64" s="150" t="s">
        <v>59</v>
      </c>
      <c r="D64" s="156">
        <f>+D65</f>
        <v>-829.9307</v>
      </c>
      <c r="E64" s="156">
        <f t="shared" ref="E64:AB64" si="117">+E65</f>
        <v>-400.40591999999998</v>
      </c>
      <c r="F64" s="156">
        <f t="shared" si="117"/>
        <v>-189.07095000000001</v>
      </c>
      <c r="G64" s="156">
        <f t="shared" si="117"/>
        <v>-502.99486999999999</v>
      </c>
      <c r="H64" s="156">
        <f t="shared" si="117"/>
        <v>-152.77033000000003</v>
      </c>
      <c r="I64" s="156">
        <f t="shared" si="117"/>
        <v>-600.19189000000006</v>
      </c>
      <c r="J64" s="156">
        <f t="shared" si="117"/>
        <v>-532.40562</v>
      </c>
      <c r="K64" s="156">
        <f t="shared" si="117"/>
        <v>-918.06942000000004</v>
      </c>
      <c r="L64" s="156">
        <f t="shared" si="117"/>
        <v>-220.42439000000002</v>
      </c>
      <c r="M64" s="156">
        <f t="shared" si="117"/>
        <v>-500.68880000000007</v>
      </c>
      <c r="N64" s="156">
        <f t="shared" si="117"/>
        <v>-736.44236999999987</v>
      </c>
      <c r="O64" s="156">
        <f t="shared" si="117"/>
        <v>-356.63890000000004</v>
      </c>
      <c r="P64" s="156">
        <f t="shared" ca="1" si="117"/>
        <v>-2075.1727700000001</v>
      </c>
      <c r="Q64" s="157">
        <f t="shared" si="117"/>
        <v>-495.89120000000008</v>
      </c>
      <c r="R64" s="156">
        <f t="shared" si="117"/>
        <v>-782.92032000000006</v>
      </c>
      <c r="S64" s="156">
        <f t="shared" si="117"/>
        <v>-372.88135999999997</v>
      </c>
      <c r="T64" s="156">
        <f t="shared" si="117"/>
        <v>-466.06572</v>
      </c>
      <c r="U64" s="156">
        <f t="shared" si="117"/>
        <v>0</v>
      </c>
      <c r="V64" s="156">
        <f t="shared" si="117"/>
        <v>0</v>
      </c>
      <c r="W64" s="156">
        <f t="shared" si="117"/>
        <v>0</v>
      </c>
      <c r="X64" s="156">
        <f t="shared" si="117"/>
        <v>0</v>
      </c>
      <c r="Y64" s="156">
        <f t="shared" si="117"/>
        <v>0</v>
      </c>
      <c r="Z64" s="156">
        <f t="shared" si="117"/>
        <v>0</v>
      </c>
      <c r="AA64" s="156">
        <f t="shared" si="117"/>
        <v>0</v>
      </c>
      <c r="AB64" s="156">
        <f t="shared" si="117"/>
        <v>0</v>
      </c>
      <c r="AC64" s="158">
        <f ca="1">+AC65</f>
        <v>-2117.7586000000001</v>
      </c>
      <c r="AD64" s="156">
        <v>0</v>
      </c>
      <c r="AE64" s="156">
        <v>0</v>
      </c>
      <c r="AF64" s="156">
        <v>0</v>
      </c>
      <c r="AG64" s="156">
        <v>0</v>
      </c>
      <c r="AH64" s="156">
        <v>0</v>
      </c>
      <c r="AI64" s="156">
        <v>0</v>
      </c>
      <c r="AJ64" s="156">
        <v>0</v>
      </c>
      <c r="AK64" s="156">
        <v>0</v>
      </c>
      <c r="AL64" s="156">
        <v>0</v>
      </c>
      <c r="AM64" s="156">
        <v>0</v>
      </c>
      <c r="AN64" s="156">
        <v>0</v>
      </c>
      <c r="AO64" s="159">
        <v>0</v>
      </c>
      <c r="AP64" s="5"/>
      <c r="AQ64" s="160">
        <v>0</v>
      </c>
      <c r="AR64" s="161">
        <f ca="1">SUMIF($AD$4:$AO$4,"&lt;"&amp;MONTH(TODAY()),$AD64:$AO64)</f>
        <v>0</v>
      </c>
      <c r="AS64" s="5"/>
      <c r="AT64" s="45"/>
      <c r="AU64" s="45"/>
      <c r="AV64" s="45"/>
      <c r="AW64" s="5"/>
      <c r="AX64" s="160">
        <v>-9094.6874599999992</v>
      </c>
      <c r="AY64" s="161">
        <v>-34227.237670000002</v>
      </c>
      <c r="AZ64" s="56"/>
      <c r="BA64" s="160">
        <v>-16193.784880000001</v>
      </c>
      <c r="BB64" s="162">
        <v>-22741.027770000001</v>
      </c>
      <c r="BC64" s="162">
        <v>-9094.6874599999992</v>
      </c>
      <c r="BD64" s="163">
        <f>SUM(BA64:BC64)</f>
        <v>-48029.500110000001</v>
      </c>
      <c r="BE64" s="59"/>
      <c r="BF64" s="160">
        <v>-59597.28383</v>
      </c>
      <c r="BG64" s="162">
        <v>-93625.310079999996</v>
      </c>
      <c r="BH64" s="162">
        <v>-34227.237670000002</v>
      </c>
      <c r="BI64" s="163">
        <f>SUM(BF64:BH64)</f>
        <v>-187449.83158</v>
      </c>
    </row>
    <row r="65" spans="3:61" hidden="1" outlineLevel="1" x14ac:dyDescent="0.3">
      <c r="C65" s="164" t="s">
        <v>60</v>
      </c>
      <c r="D65" s="156">
        <v>-829.9307</v>
      </c>
      <c r="E65" s="156">
        <v>-400.40591999999998</v>
      </c>
      <c r="F65" s="156">
        <v>-189.07095000000001</v>
      </c>
      <c r="G65" s="156">
        <v>-502.99486999999999</v>
      </c>
      <c r="H65" s="156">
        <v>-152.77033000000003</v>
      </c>
      <c r="I65" s="156">
        <v>-600.19189000000006</v>
      </c>
      <c r="J65" s="156">
        <v>-532.40562</v>
      </c>
      <c r="K65" s="156">
        <v>-918.06942000000004</v>
      </c>
      <c r="L65" s="156">
        <v>-220.42439000000002</v>
      </c>
      <c r="M65" s="156">
        <v>-500.68880000000007</v>
      </c>
      <c r="N65" s="156">
        <v>-736.44236999999987</v>
      </c>
      <c r="O65" s="156">
        <v>-356.63890000000004</v>
      </c>
      <c r="P65" s="156">
        <f ca="1">SUMIF($D$4:$O$4,"&lt;"&amp;MONTH(TODAY()),$D65:$O65)</f>
        <v>-2075.1727700000001</v>
      </c>
      <c r="Q65" s="157">
        <v>-495.89120000000008</v>
      </c>
      <c r="R65" s="156">
        <v>-782.92032000000006</v>
      </c>
      <c r="S65" s="156">
        <v>-372.88135999999997</v>
      </c>
      <c r="T65" s="156">
        <v>-466.06572</v>
      </c>
      <c r="U65" s="156">
        <v>0</v>
      </c>
      <c r="V65" s="156">
        <v>0</v>
      </c>
      <c r="W65" s="156">
        <v>0</v>
      </c>
      <c r="X65" s="156">
        <v>0</v>
      </c>
      <c r="Y65" s="156">
        <v>0</v>
      </c>
      <c r="Z65" s="156">
        <v>0</v>
      </c>
      <c r="AA65" s="156">
        <v>0</v>
      </c>
      <c r="AB65" s="156">
        <v>0</v>
      </c>
      <c r="AC65" s="158">
        <f ca="1">SUMIF($D$4:$O$4,"&lt;"&amp;MONTH(TODAY()),$Q65:$AB65)</f>
        <v>-2117.7586000000001</v>
      </c>
      <c r="AD65" s="156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56">
        <v>0</v>
      </c>
      <c r="AL65" s="156">
        <v>0</v>
      </c>
      <c r="AM65" s="156">
        <v>0</v>
      </c>
      <c r="AN65" s="156">
        <v>0</v>
      </c>
      <c r="AO65" s="159">
        <v>0</v>
      </c>
      <c r="AP65" s="5"/>
      <c r="AQ65" s="160">
        <v>0</v>
      </c>
      <c r="AR65" s="161">
        <f ca="1">SUMIF($AD$4:$AO$4,"&lt;"&amp;MONTH(TODAY()),$AD65:$AO65)</f>
        <v>0</v>
      </c>
      <c r="AS65" s="5"/>
      <c r="AT65" s="45"/>
      <c r="AU65" s="45"/>
      <c r="AV65" s="45"/>
      <c r="AW65" s="5"/>
      <c r="AX65" s="160">
        <v>-5601.1364799999992</v>
      </c>
      <c r="AY65" s="161">
        <v>-18396.08138</v>
      </c>
      <c r="AZ65" s="56"/>
      <c r="BA65" s="160">
        <v>-6106.1113100000002</v>
      </c>
      <c r="BB65" s="162">
        <v>-11117.20645</v>
      </c>
      <c r="BC65" s="162">
        <v>-5601.1364799999992</v>
      </c>
      <c r="BD65" s="163">
        <f>SUM(BA65:BC65)</f>
        <v>-22824.454239999999</v>
      </c>
      <c r="BE65" s="59"/>
      <c r="BF65" s="160">
        <v>-22348.89055</v>
      </c>
      <c r="BG65" s="162">
        <v>-45082.134330000001</v>
      </c>
      <c r="BH65" s="162">
        <v>-18396.08138</v>
      </c>
      <c r="BI65" s="163">
        <f>SUM(BF65:BH65)</f>
        <v>-85827.10626</v>
      </c>
    </row>
    <row r="66" spans="3:61" hidden="1" outlineLevel="1" x14ac:dyDescent="0.3">
      <c r="C66" s="164" t="s">
        <v>30</v>
      </c>
      <c r="D66" s="151">
        <f>IFERROR(D65/D$11,"")</f>
        <v>-0.13305973539856294</v>
      </c>
      <c r="E66" s="151">
        <f t="shared" ref="E66:P66" si="118">IFERROR(E65/E$11,"")</f>
        <v>-7.8540031601577798E-2</v>
      </c>
      <c r="F66" s="151">
        <f t="shared" si="118"/>
        <v>-2.6450948529997634E-2</v>
      </c>
      <c r="G66" s="151">
        <f t="shared" si="118"/>
        <v>-6.870716459871358E-2</v>
      </c>
      <c r="H66" s="151">
        <f t="shared" si="118"/>
        <v>-1.4122298767344331E-2</v>
      </c>
      <c r="I66" s="151">
        <f t="shared" si="118"/>
        <v>-8.0006564039421524E-2</v>
      </c>
      <c r="J66" s="151">
        <f t="shared" si="118"/>
        <v>-8.056669421305275E-2</v>
      </c>
      <c r="K66" s="151">
        <f t="shared" si="118"/>
        <v>-0.19052704701416773</v>
      </c>
      <c r="L66" s="151">
        <f t="shared" si="118"/>
        <v>-4.2842168665947804E-2</v>
      </c>
      <c r="M66" s="151">
        <f t="shared" si="118"/>
        <v>-7.0312754533090369E-2</v>
      </c>
      <c r="N66" s="151">
        <f t="shared" si="118"/>
        <v>-0.10264801419257684</v>
      </c>
      <c r="O66" s="151">
        <f t="shared" si="118"/>
        <v>-7.0485867616044778E-2</v>
      </c>
      <c r="P66" s="151">
        <f t="shared" ca="1" si="118"/>
        <v>-5.6664814389396856E-2</v>
      </c>
      <c r="Q66" s="152">
        <f>IFERROR(Q65/Q$11,"")</f>
        <v>-8.8880310535070006E-2</v>
      </c>
      <c r="R66" s="151">
        <f t="shared" ref="R66:AO66" si="119">IFERROR(R65/R$11,"")</f>
        <v>-0.12519473940849252</v>
      </c>
      <c r="S66" s="151">
        <f t="shared" si="119"/>
        <v>-4.4635734507552441E-2</v>
      </c>
      <c r="T66" s="151">
        <f t="shared" si="119"/>
        <v>-7.7171181165373554E-2</v>
      </c>
      <c r="U66" s="151" t="str">
        <f t="shared" ref="U66" si="120">IFERROR(U65/U$11,"")</f>
        <v/>
      </c>
      <c r="V66" s="151" t="str">
        <f t="shared" si="119"/>
        <v/>
      </c>
      <c r="W66" s="151" t="str">
        <f t="shared" si="119"/>
        <v/>
      </c>
      <c r="X66" s="151" t="str">
        <f t="shared" si="119"/>
        <v/>
      </c>
      <c r="Y66" s="151" t="str">
        <f t="shared" si="119"/>
        <v/>
      </c>
      <c r="Z66" s="151" t="str">
        <f t="shared" si="119"/>
        <v/>
      </c>
      <c r="AA66" s="151" t="str">
        <f t="shared" si="119"/>
        <v/>
      </c>
      <c r="AB66" s="151" t="str">
        <f t="shared" si="119"/>
        <v/>
      </c>
      <c r="AC66" s="153">
        <f t="shared" ca="1" si="119"/>
        <v>-8.0749777615767682E-2</v>
      </c>
      <c r="AD66" s="154">
        <f t="shared" si="119"/>
        <v>0</v>
      </c>
      <c r="AE66" s="154">
        <f t="shared" si="119"/>
        <v>0</v>
      </c>
      <c r="AF66" s="154">
        <f t="shared" si="119"/>
        <v>0</v>
      </c>
      <c r="AG66" s="154">
        <f t="shared" si="119"/>
        <v>0</v>
      </c>
      <c r="AH66" s="154">
        <f t="shared" si="119"/>
        <v>0</v>
      </c>
      <c r="AI66" s="154">
        <f t="shared" si="119"/>
        <v>0</v>
      </c>
      <c r="AJ66" s="154">
        <f t="shared" si="119"/>
        <v>0</v>
      </c>
      <c r="AK66" s="154">
        <f t="shared" si="119"/>
        <v>0</v>
      </c>
      <c r="AL66" s="154">
        <f t="shared" si="119"/>
        <v>0</v>
      </c>
      <c r="AM66" s="154">
        <f t="shared" si="119"/>
        <v>0</v>
      </c>
      <c r="AN66" s="154">
        <f t="shared" si="119"/>
        <v>0</v>
      </c>
      <c r="AO66" s="155">
        <f t="shared" si="119"/>
        <v>0</v>
      </c>
      <c r="AP66" s="5"/>
      <c r="AQ66" s="148">
        <f t="shared" ref="AQ66" si="121">IFERROR(AQ65/AQ$11,"")</f>
        <v>0</v>
      </c>
      <c r="AR66" s="145">
        <f ca="1">IFERROR(AR65/AR$11,"")</f>
        <v>0</v>
      </c>
      <c r="AS66" s="5"/>
      <c r="AT66" s="45"/>
      <c r="AU66" s="45"/>
      <c r="AV66" s="45"/>
      <c r="AW66" s="5"/>
      <c r="AX66" s="148">
        <f>IFERROR(AX65/AX$11,"")</f>
        <v>-5.3935447321510635E-2</v>
      </c>
      <c r="AY66" s="145">
        <f>IFERROR(AY65/AY$11,"")</f>
        <v>-4.5443336734989584E-2</v>
      </c>
      <c r="AZ66" s="56"/>
      <c r="BA66" s="148">
        <f>IFERROR(BA65/BA$11,"")</f>
        <v>-4.0646268662077614E-2</v>
      </c>
      <c r="BB66" s="144">
        <f>IFERROR(BB65/BB$11,"")</f>
        <v>-5.0981318020945014E-2</v>
      </c>
      <c r="BC66" s="144">
        <f>IFERROR(BC65/BC$11,"")</f>
        <v>-5.3935447321510635E-2</v>
      </c>
      <c r="BD66" s="149">
        <f>IFERROR(BD65/BD$11,"")</f>
        <v>-4.8342674193554494E-2</v>
      </c>
      <c r="BE66" s="59"/>
      <c r="BF66" s="148">
        <f>IFERROR(BF65/BF$11,"")</f>
        <v>-4.0834925947705408E-2</v>
      </c>
      <c r="BG66" s="144">
        <f>IFERROR(BG65/BG$11,"")</f>
        <v>-5.1575268949935221E-2</v>
      </c>
      <c r="BH66" s="144">
        <f>IFERROR(BH65/BH$11,"")</f>
        <v>-4.5432750321918014E-2</v>
      </c>
      <c r="BI66" s="149">
        <f>IFERROR(BI65/BI$11,"")</f>
        <v>-4.6997322961403985E-2</v>
      </c>
    </row>
    <row r="67" spans="3:61" collapsed="1" x14ac:dyDescent="0.3">
      <c r="C67" s="150" t="s">
        <v>61</v>
      </c>
      <c r="D67" s="151">
        <f>IFERROR(D68/D$11,"")</f>
        <v>-0.2420804757805409</v>
      </c>
      <c r="E67" s="151">
        <f t="shared" ref="E67:AO67" si="122">IFERROR(E68/E$11,"")</f>
        <v>-2.3377347805664566E-2</v>
      </c>
      <c r="F67" s="151">
        <f t="shared" si="122"/>
        <v>-5.274482199647533E-2</v>
      </c>
      <c r="G67" s="151">
        <f t="shared" si="122"/>
        <v>-9.3994053573298354E-3</v>
      </c>
      <c r="H67" s="151">
        <f t="shared" si="122"/>
        <v>-0.17689709173188267</v>
      </c>
      <c r="I67" s="151">
        <f t="shared" si="122"/>
        <v>-8.1076431015447523E-2</v>
      </c>
      <c r="J67" s="151">
        <f t="shared" si="122"/>
        <v>-0.12903886323943031</v>
      </c>
      <c r="K67" s="151">
        <f t="shared" si="122"/>
        <v>-0.10563743899286666</v>
      </c>
      <c r="L67" s="151">
        <f t="shared" si="122"/>
        <v>-9.1204659091981805E-2</v>
      </c>
      <c r="M67" s="151">
        <f t="shared" si="122"/>
        <v>-7.5945941862030089E-2</v>
      </c>
      <c r="N67" s="151">
        <f t="shared" si="122"/>
        <v>-6.7051039619182032E-2</v>
      </c>
      <c r="O67" s="151">
        <f t="shared" si="122"/>
        <v>-9.2143950507542413E-2</v>
      </c>
      <c r="P67" s="151">
        <f t="shared" ca="1" si="122"/>
        <v>-0.10891158709111198</v>
      </c>
      <c r="Q67" s="152">
        <f t="shared" si="122"/>
        <v>-0.10400252508442599</v>
      </c>
      <c r="R67" s="151">
        <f t="shared" si="122"/>
        <v>-4.5472952029967859E-2</v>
      </c>
      <c r="S67" s="151">
        <f t="shared" si="122"/>
        <v>-9.5271153975688402E-2</v>
      </c>
      <c r="T67" s="151">
        <f t="shared" si="122"/>
        <v>-7.3147743462861417E-2</v>
      </c>
      <c r="U67" s="151" t="str">
        <f t="shared" si="122"/>
        <v/>
      </c>
      <c r="V67" s="151" t="str">
        <f t="shared" si="122"/>
        <v/>
      </c>
      <c r="W67" s="151" t="str">
        <f t="shared" si="122"/>
        <v/>
      </c>
      <c r="X67" s="151" t="str">
        <f t="shared" si="122"/>
        <v/>
      </c>
      <c r="Y67" s="151" t="str">
        <f t="shared" si="122"/>
        <v/>
      </c>
      <c r="Z67" s="151" t="str">
        <f t="shared" si="122"/>
        <v/>
      </c>
      <c r="AA67" s="151" t="str">
        <f t="shared" si="122"/>
        <v/>
      </c>
      <c r="AB67" s="151" t="str">
        <f t="shared" si="122"/>
        <v/>
      </c>
      <c r="AC67" s="153">
        <f t="shared" ca="1" si="122"/>
        <v>-8.0159709329160028E-2</v>
      </c>
      <c r="AD67" s="154">
        <f t="shared" si="122"/>
        <v>0</v>
      </c>
      <c r="AE67" s="154">
        <f t="shared" si="122"/>
        <v>0</v>
      </c>
      <c r="AF67" s="154">
        <f t="shared" si="122"/>
        <v>0</v>
      </c>
      <c r="AG67" s="154">
        <f t="shared" si="122"/>
        <v>0</v>
      </c>
      <c r="AH67" s="154">
        <f t="shared" si="122"/>
        <v>0</v>
      </c>
      <c r="AI67" s="154">
        <f t="shared" si="122"/>
        <v>0</v>
      </c>
      <c r="AJ67" s="154">
        <f t="shared" si="122"/>
        <v>0</v>
      </c>
      <c r="AK67" s="154">
        <f t="shared" si="122"/>
        <v>0</v>
      </c>
      <c r="AL67" s="154">
        <f t="shared" si="122"/>
        <v>0</v>
      </c>
      <c r="AM67" s="154">
        <f t="shared" si="122"/>
        <v>0</v>
      </c>
      <c r="AN67" s="154">
        <f t="shared" si="122"/>
        <v>0</v>
      </c>
      <c r="AO67" s="155">
        <f t="shared" si="122"/>
        <v>0</v>
      </c>
      <c r="AP67" s="5"/>
      <c r="AQ67" s="148">
        <f>IFERROR(AQ68/AQ$11,"")</f>
        <v>0</v>
      </c>
      <c r="AR67" s="145">
        <f ca="1">IFERROR(AR68/AR$11,"")</f>
        <v>0</v>
      </c>
      <c r="AS67" s="5"/>
      <c r="AT67" s="45" cm="1">
        <f t="array" ref="AT67">IFERROR(_xlfn.IFS($AT$8="Ene",($D67-$Q67),$AT$8="Feb",($E67-$R67),$AT$8="Mar",($F67-$S67),$AT$8="Abr",($G67-$T67),$AT$8="May",($H67-$U67),$AT$8="Jun",($I67-$V67),$AT$8="Jul",($W67-$J67),$AT$8="Ago",($X67-$K67),$AT$8="Sep",($Y67-$L67),$AT$8="Oct",($Z67-$M67),$AT$8="Nov",($AA67-$N67),$AT$8="Dic",($AB67-$O67)),"")</f>
        <v>6.3748338105531585E-2</v>
      </c>
      <c r="AU67" s="45" t="str" cm="1">
        <f t="array" ref="AU67">IF($AQ67&lt;&gt;0,IFERROR(_xlfn.IFS($AT$8="Ene",($AD67-$Q67),$AT$8="Feb",($AE67-$R67),$AT$8="Mar",($AF67-$S67),$AT$8="Abr",($AG67-$T67),$AT$8="May",($AH67-$U67),$AT$8="Jun",($AI67-$V67),$AT$8="Jul",($AJ67-$W67),$AT$8="Ago",($AK67-$X67),$AT$8="Sep",($AL67-$Y67),$AT$8="Oct",($AM67-$Z67),$AT$8="Nov",($AN67-$AA67),$AT$8="Dic",($AO67-$AB67)),""),"")</f>
        <v/>
      </c>
      <c r="AV67" s="45" t="str">
        <f ca="1">IF($AR67&lt;&gt;0,IFERROR(($AR67-$AC67),""),"")</f>
        <v/>
      </c>
      <c r="AW67" s="5"/>
      <c r="AX67" s="148">
        <f>IFERROR(AX68/AX$11,"")</f>
        <v>-6.5847291426877341E-2</v>
      </c>
      <c r="AY67" s="145">
        <f>IFERROR(AY68/AY$11,"")</f>
        <v>-6.7262147720028018E-2</v>
      </c>
      <c r="AZ67" s="56"/>
      <c r="BA67" s="148">
        <f>IFERROR(BA68/BA$11,"")</f>
        <v>-3.7779769313815229E-2</v>
      </c>
      <c r="BB67" s="144">
        <f>IFERROR(BB68/BB$11,"")</f>
        <v>-6.0711420356880562E-2</v>
      </c>
      <c r="BC67" s="144">
        <f>IFERROR(BC68/BC$11,"")</f>
        <v>-6.5847291426877341E-2</v>
      </c>
      <c r="BD67" s="149">
        <f>IFERROR(BD68/BD$11,"")</f>
        <v>-5.4544659787713452E-2</v>
      </c>
      <c r="BE67" s="59"/>
      <c r="BF67" s="148">
        <f>IFERROR(BF68/BF$11,"")</f>
        <v>-3.2110525904559956E-2</v>
      </c>
      <c r="BG67" s="144">
        <f>IFERROR(BG68/BG$11,"")</f>
        <v>-5.7062085528950049E-2</v>
      </c>
      <c r="BH67" s="144">
        <f>IFERROR(BH68/BH$11,"")</f>
        <v>-6.7246478428752213E-2</v>
      </c>
      <c r="BI67" s="149">
        <f>IFERROR(BI68/BI$11,"")</f>
        <v>-5.184547033519573E-2</v>
      </c>
    </row>
    <row r="68" spans="3:61" hidden="1" outlineLevel="1" x14ac:dyDescent="0.3">
      <c r="C68" s="167" t="s">
        <v>62</v>
      </c>
      <c r="D68" s="168">
        <f>+D69+D71</f>
        <v>-1509.9234799999999</v>
      </c>
      <c r="E68" s="168">
        <f t="shared" ref="E68:O68" si="123">+E69+E71</f>
        <v>-119.18034999999999</v>
      </c>
      <c r="F68" s="168">
        <f t="shared" si="123"/>
        <v>-377.01913000000002</v>
      </c>
      <c r="G68" s="168">
        <f t="shared" si="123"/>
        <v>-68.811640000000011</v>
      </c>
      <c r="H68" s="168">
        <f t="shared" si="123"/>
        <v>-1913.6138900000003</v>
      </c>
      <c r="I68" s="168">
        <f t="shared" si="123"/>
        <v>-608.21780000000001</v>
      </c>
      <c r="J68" s="168">
        <f t="shared" si="123"/>
        <v>-852.72229000000004</v>
      </c>
      <c r="K68" s="168">
        <f t="shared" si="123"/>
        <v>-509.02222999999998</v>
      </c>
      <c r="L68" s="168">
        <f t="shared" si="123"/>
        <v>-469.25101999999998</v>
      </c>
      <c r="M68" s="168">
        <f t="shared" si="123"/>
        <v>-540.8020600000001</v>
      </c>
      <c r="N68" s="168">
        <f t="shared" si="123"/>
        <v>-481.05389000000002</v>
      </c>
      <c r="O68" s="168">
        <f t="shared" si="123"/>
        <v>-466.22278</v>
      </c>
      <c r="P68" s="168">
        <f ca="1">SUMIF($D$4:$O$4,"&lt;"&amp;MONTH(TODAY()),$D68:$O68)</f>
        <v>-3988.5484900000001</v>
      </c>
      <c r="Q68" s="169">
        <f>+Q69+Q71</f>
        <v>-580.26279</v>
      </c>
      <c r="R68" s="168">
        <f t="shared" ref="R68:AB68" si="124">+R69+R71</f>
        <v>-284.37056000000001</v>
      </c>
      <c r="S68" s="168">
        <f t="shared" si="124"/>
        <v>-795.88334000000009</v>
      </c>
      <c r="T68" s="168">
        <f t="shared" si="124"/>
        <v>-441.76667000000003</v>
      </c>
      <c r="U68" s="168">
        <f t="shared" ref="U68" si="125">+U69+U71</f>
        <v>0</v>
      </c>
      <c r="V68" s="168">
        <f t="shared" si="124"/>
        <v>0</v>
      </c>
      <c r="W68" s="168">
        <f t="shared" si="124"/>
        <v>0</v>
      </c>
      <c r="X68" s="168">
        <f t="shared" si="124"/>
        <v>0</v>
      </c>
      <c r="Y68" s="168">
        <f t="shared" si="124"/>
        <v>0</v>
      </c>
      <c r="Z68" s="168">
        <f t="shared" si="124"/>
        <v>0</v>
      </c>
      <c r="AA68" s="168">
        <f t="shared" si="124"/>
        <v>0</v>
      </c>
      <c r="AB68" s="168">
        <f t="shared" si="124"/>
        <v>0</v>
      </c>
      <c r="AC68" s="158">
        <f ca="1">SUMIF($D$4:$O$4,"&lt;"&amp;MONTH(TODAY()),$Q68:$AB68)</f>
        <v>-2102.2833600000004</v>
      </c>
      <c r="AD68" s="156">
        <v>0</v>
      </c>
      <c r="AE68" s="156">
        <v>0</v>
      </c>
      <c r="AF68" s="156">
        <v>0</v>
      </c>
      <c r="AG68" s="156">
        <v>0</v>
      </c>
      <c r="AH68" s="156">
        <v>0</v>
      </c>
      <c r="AI68" s="156">
        <v>0</v>
      </c>
      <c r="AJ68" s="156">
        <v>0</v>
      </c>
      <c r="AK68" s="156">
        <v>0</v>
      </c>
      <c r="AL68" s="156">
        <v>0</v>
      </c>
      <c r="AM68" s="156">
        <v>0</v>
      </c>
      <c r="AN68" s="156">
        <v>0</v>
      </c>
      <c r="AO68" s="159">
        <v>0</v>
      </c>
      <c r="AP68" s="5"/>
      <c r="AQ68" s="170">
        <v>0</v>
      </c>
      <c r="AR68" s="159">
        <f ca="1">SUMIF($AD$4:$AO$4,"&lt;"&amp;MONTH(TODAY()),$AD68:$AO68)</f>
        <v>0</v>
      </c>
      <c r="AS68" s="5"/>
      <c r="AT68" s="45"/>
      <c r="AU68" s="45"/>
      <c r="AV68" s="45"/>
      <c r="AW68" s="5"/>
      <c r="AX68" s="170">
        <v>-6838.1682999999994</v>
      </c>
      <c r="AY68" s="159">
        <v>-27228.633110000002</v>
      </c>
      <c r="AZ68" s="5"/>
      <c r="BA68" s="170">
        <v>-5675.4896399999998</v>
      </c>
      <c r="BB68" s="156">
        <v>-13238.994600000002</v>
      </c>
      <c r="BC68" s="156">
        <v>-6838.1682999999994</v>
      </c>
      <c r="BD68" s="158">
        <f>SUM(BA68:BC68)</f>
        <v>-25752.652540000003</v>
      </c>
      <c r="BF68" s="170">
        <v>-17574.04017</v>
      </c>
      <c r="BG68" s="156">
        <v>-49878.181099999994</v>
      </c>
      <c r="BH68" s="156">
        <v>-27228.633110000002</v>
      </c>
      <c r="BI68" s="158">
        <f>SUM(BF68:BH68)</f>
        <v>-94680.854380000004</v>
      </c>
    </row>
    <row r="69" spans="3:61" hidden="1" outlineLevel="1" x14ac:dyDescent="0.3">
      <c r="C69" s="171" t="s">
        <v>63</v>
      </c>
      <c r="D69" s="156">
        <v>-1509.9234799999999</v>
      </c>
      <c r="E69" s="156">
        <v>-107.09403999999999</v>
      </c>
      <c r="F69" s="156">
        <v>-313.22603000000004</v>
      </c>
      <c r="G69" s="156">
        <v>-33.445260000000005</v>
      </c>
      <c r="H69" s="156">
        <v>-1896.6526800000004</v>
      </c>
      <c r="I69" s="156">
        <v>-548.52814000000001</v>
      </c>
      <c r="J69" s="156">
        <v>-842.38607999999999</v>
      </c>
      <c r="K69" s="156">
        <v>-499.87223</v>
      </c>
      <c r="L69" s="156">
        <v>-469.25101999999998</v>
      </c>
      <c r="M69" s="156">
        <v>-540.8020600000001</v>
      </c>
      <c r="N69" s="156">
        <v>-481.05389000000002</v>
      </c>
      <c r="O69" s="156">
        <v>-466.22278</v>
      </c>
      <c r="P69" s="156">
        <f ca="1">SUMIF($D$4:$O$4,"&lt;"&amp;MONTH(TODAY()),$D69:$O69)</f>
        <v>-3860.3414900000002</v>
      </c>
      <c r="Q69" s="157">
        <v>-580.26279</v>
      </c>
      <c r="R69" s="156">
        <v>-284.37056000000001</v>
      </c>
      <c r="S69" s="156">
        <v>-795.88334000000009</v>
      </c>
      <c r="T69" s="156">
        <v>-441.76667000000003</v>
      </c>
      <c r="U69" s="156">
        <v>0</v>
      </c>
      <c r="V69" s="156">
        <v>0</v>
      </c>
      <c r="W69" s="156">
        <v>0</v>
      </c>
      <c r="X69" s="156">
        <v>0</v>
      </c>
      <c r="Y69" s="156">
        <v>0</v>
      </c>
      <c r="Z69" s="156">
        <v>0</v>
      </c>
      <c r="AA69" s="156">
        <v>0</v>
      </c>
      <c r="AB69" s="156">
        <v>0</v>
      </c>
      <c r="AC69" s="158">
        <f ca="1">SUMIF($D$4:$O$4,"&lt;"&amp;MONTH(TODAY()),$Q69:$AB69)</f>
        <v>-2102.2833600000004</v>
      </c>
      <c r="AD69" s="156">
        <v>0</v>
      </c>
      <c r="AE69" s="156">
        <v>0</v>
      </c>
      <c r="AF69" s="156">
        <v>0</v>
      </c>
      <c r="AG69" s="156">
        <v>0</v>
      </c>
      <c r="AH69" s="156">
        <v>0</v>
      </c>
      <c r="AI69" s="156">
        <v>0</v>
      </c>
      <c r="AJ69" s="156">
        <v>0</v>
      </c>
      <c r="AK69" s="156">
        <v>0</v>
      </c>
      <c r="AL69" s="156">
        <v>0</v>
      </c>
      <c r="AM69" s="156">
        <v>0</v>
      </c>
      <c r="AN69" s="156">
        <v>0</v>
      </c>
      <c r="AO69" s="159">
        <v>0</v>
      </c>
      <c r="AP69" s="5"/>
      <c r="AQ69" s="170">
        <v>0</v>
      </c>
      <c r="AR69" s="159">
        <f ca="1">SUMIF($AD$4:$AO$4,"&lt;"&amp;MONTH(TODAY()),$AD69:$AO69)</f>
        <v>0</v>
      </c>
      <c r="AS69" s="5"/>
      <c r="AT69" s="45"/>
      <c r="AU69" s="45"/>
      <c r="AV69" s="45"/>
      <c r="AW69" s="5"/>
      <c r="AX69" s="170">
        <v>-6838.1682999999994</v>
      </c>
      <c r="AY69" s="159">
        <v>-27228.633110000002</v>
      </c>
      <c r="AZ69" s="5"/>
      <c r="BA69" s="170">
        <v>-5675.4896399999998</v>
      </c>
      <c r="BB69" s="156">
        <v>-13238.994600000002</v>
      </c>
      <c r="BC69" s="156">
        <v>-6838.1682999999994</v>
      </c>
      <c r="BD69" s="158">
        <f>SUM(BA69:BC69)</f>
        <v>-25752.652540000003</v>
      </c>
      <c r="BF69" s="170">
        <v>-17574.04017</v>
      </c>
      <c r="BG69" s="156">
        <v>-49878.181099999994</v>
      </c>
      <c r="BH69" s="156">
        <v>-27228.633110000002</v>
      </c>
      <c r="BI69" s="158">
        <f>SUM(BF69:BH69)</f>
        <v>-94680.854380000004</v>
      </c>
    </row>
    <row r="70" spans="3:61" hidden="1" outlineLevel="1" x14ac:dyDescent="0.3">
      <c r="C70" s="164" t="s">
        <v>30</v>
      </c>
      <c r="D70" s="154">
        <f>IFERROR(D69/D$11,"")</f>
        <v>-0.2420804757805409</v>
      </c>
      <c r="E70" s="154">
        <f t="shared" ref="E70:P70" si="126">IFERROR(E69/E$11,"")</f>
        <v>-2.1006605711375685E-2</v>
      </c>
      <c r="F70" s="154">
        <f t="shared" si="126"/>
        <v>-4.3820193413030901E-2</v>
      </c>
      <c r="G70" s="154">
        <f t="shared" si="126"/>
        <v>-4.5684938772174192E-3</v>
      </c>
      <c r="H70" s="154">
        <f t="shared" si="126"/>
        <v>-0.17532917422410699</v>
      </c>
      <c r="I70" s="154">
        <f t="shared" si="126"/>
        <v>-7.3119701368065421E-2</v>
      </c>
      <c r="J70" s="154">
        <f t="shared" si="126"/>
        <v>-0.1274747282282486</v>
      </c>
      <c r="K70" s="154">
        <f t="shared" si="126"/>
        <v>-0.10373853849340375</v>
      </c>
      <c r="L70" s="154">
        <f t="shared" si="126"/>
        <v>-9.1204659091981805E-2</v>
      </c>
      <c r="M70" s="154">
        <f t="shared" si="126"/>
        <v>-7.5945941862030089E-2</v>
      </c>
      <c r="N70" s="154">
        <f t="shared" si="126"/>
        <v>-6.7051039619182032E-2</v>
      </c>
      <c r="O70" s="154">
        <f t="shared" si="126"/>
        <v>-9.2143950507542413E-2</v>
      </c>
      <c r="P70" s="154">
        <f t="shared" ca="1" si="126"/>
        <v>-0.10541075768382298</v>
      </c>
      <c r="Q70" s="172">
        <f>IFERROR(Q69/Q$11,"")</f>
        <v>-0.10400252508442599</v>
      </c>
      <c r="R70" s="154">
        <f t="shared" ref="R70:AO70" si="127">IFERROR(R69/R$11,"")</f>
        <v>-4.5472952029967859E-2</v>
      </c>
      <c r="S70" s="154">
        <f t="shared" si="127"/>
        <v>-9.5271153975688402E-2</v>
      </c>
      <c r="T70" s="154">
        <f t="shared" si="127"/>
        <v>-7.3147743462861417E-2</v>
      </c>
      <c r="U70" s="154" t="str">
        <f t="shared" ref="U70" si="128">IFERROR(U69/U$11,"")</f>
        <v/>
      </c>
      <c r="V70" s="154" t="str">
        <f t="shared" si="127"/>
        <v/>
      </c>
      <c r="W70" s="154" t="str">
        <f t="shared" si="127"/>
        <v/>
      </c>
      <c r="X70" s="154" t="str">
        <f t="shared" si="127"/>
        <v/>
      </c>
      <c r="Y70" s="154" t="str">
        <f t="shared" si="127"/>
        <v/>
      </c>
      <c r="Z70" s="154" t="str">
        <f t="shared" si="127"/>
        <v/>
      </c>
      <c r="AA70" s="154" t="str">
        <f t="shared" si="127"/>
        <v/>
      </c>
      <c r="AB70" s="154" t="str">
        <f t="shared" si="127"/>
        <v/>
      </c>
      <c r="AC70" s="173">
        <f t="shared" ca="1" si="127"/>
        <v>-8.0159709329160028E-2</v>
      </c>
      <c r="AD70" s="154">
        <f t="shared" si="127"/>
        <v>0</v>
      </c>
      <c r="AE70" s="154">
        <f t="shared" si="127"/>
        <v>0</v>
      </c>
      <c r="AF70" s="154">
        <f t="shared" si="127"/>
        <v>0</v>
      </c>
      <c r="AG70" s="154">
        <f t="shared" si="127"/>
        <v>0</v>
      </c>
      <c r="AH70" s="154">
        <f t="shared" si="127"/>
        <v>0</v>
      </c>
      <c r="AI70" s="154">
        <f t="shared" si="127"/>
        <v>0</v>
      </c>
      <c r="AJ70" s="154">
        <f t="shared" si="127"/>
        <v>0</v>
      </c>
      <c r="AK70" s="154">
        <f t="shared" si="127"/>
        <v>0</v>
      </c>
      <c r="AL70" s="154">
        <f t="shared" si="127"/>
        <v>0</v>
      </c>
      <c r="AM70" s="154">
        <f t="shared" si="127"/>
        <v>0</v>
      </c>
      <c r="AN70" s="154">
        <f t="shared" si="127"/>
        <v>0</v>
      </c>
      <c r="AO70" s="155">
        <f t="shared" si="127"/>
        <v>0</v>
      </c>
      <c r="AP70" s="5"/>
      <c r="AQ70" s="174">
        <f t="shared" ref="AQ70" si="129">IFERROR(AQ69/AQ$11,"")</f>
        <v>0</v>
      </c>
      <c r="AR70" s="155">
        <f ca="1">IFERROR(AR69/AR$11,"")</f>
        <v>0</v>
      </c>
      <c r="AS70" s="5"/>
      <c r="AT70" s="45"/>
      <c r="AU70" s="45"/>
      <c r="AV70" s="45"/>
      <c r="AW70" s="5"/>
      <c r="AX70" s="174">
        <f>IFERROR(AX69/AX$11,"")</f>
        <v>-6.5847291426877341E-2</v>
      </c>
      <c r="AY70" s="155">
        <f>IFERROR(AY69/AY$11,"")</f>
        <v>-6.7262147720028018E-2</v>
      </c>
      <c r="AZ70" s="5"/>
      <c r="BA70" s="174">
        <f>IFERROR(BA69/BA$11,"")</f>
        <v>-3.7779769313815229E-2</v>
      </c>
      <c r="BB70" s="154">
        <f>IFERROR(BB69/BB$11,"")</f>
        <v>-6.0711420356880562E-2</v>
      </c>
      <c r="BC70" s="154">
        <f>IFERROR(BC69/BC$11,"")</f>
        <v>-6.5847291426877341E-2</v>
      </c>
      <c r="BD70" s="173">
        <f>IFERROR(BD69/BD$11,"")</f>
        <v>-5.4544659787713452E-2</v>
      </c>
      <c r="BF70" s="174">
        <f>IFERROR(BF69/BF$11,"")</f>
        <v>-3.2110525904559956E-2</v>
      </c>
      <c r="BG70" s="154">
        <f>IFERROR(BG69/BG$11,"")</f>
        <v>-5.7062085528950049E-2</v>
      </c>
      <c r="BH70" s="154">
        <f>IFERROR(BH69/BH$11,"")</f>
        <v>-6.7246478428752213E-2</v>
      </c>
      <c r="BI70" s="173">
        <f>IFERROR(BI69/BI$11,"")</f>
        <v>-5.184547033519573E-2</v>
      </c>
    </row>
    <row r="71" spans="3:61" hidden="1" outlineLevel="1" x14ac:dyDescent="0.3">
      <c r="C71" s="171" t="s">
        <v>64</v>
      </c>
      <c r="D71" s="156">
        <v>0</v>
      </c>
      <c r="E71" s="156">
        <v>-12.086309999999999</v>
      </c>
      <c r="F71" s="156">
        <v>-63.793099999999995</v>
      </c>
      <c r="G71" s="156">
        <v>-35.366379999999999</v>
      </c>
      <c r="H71" s="156">
        <v>-16.961209999999998</v>
      </c>
      <c r="I71" s="156">
        <v>-59.689660000000003</v>
      </c>
      <c r="J71" s="156">
        <v>-10.336209999999999</v>
      </c>
      <c r="K71" s="156">
        <v>-9.15</v>
      </c>
      <c r="L71" s="156">
        <v>0</v>
      </c>
      <c r="M71" s="156">
        <v>0</v>
      </c>
      <c r="N71" s="156">
        <v>0</v>
      </c>
      <c r="O71" s="156">
        <v>0</v>
      </c>
      <c r="P71" s="156">
        <f ca="1">SUMIF($D$4:$O$4,"&lt;"&amp;MONTH(TODAY()),$D71:$O71)</f>
        <v>-128.20699999999999</v>
      </c>
      <c r="Q71" s="157">
        <v>0</v>
      </c>
      <c r="R71" s="156">
        <v>0</v>
      </c>
      <c r="S71" s="156">
        <v>0</v>
      </c>
      <c r="T71" s="156">
        <v>0</v>
      </c>
      <c r="U71" s="156">
        <v>0</v>
      </c>
      <c r="V71" s="156">
        <v>0</v>
      </c>
      <c r="W71" s="156">
        <v>0</v>
      </c>
      <c r="X71" s="156">
        <v>0</v>
      </c>
      <c r="Y71" s="156">
        <v>0</v>
      </c>
      <c r="Z71" s="156">
        <v>0</v>
      </c>
      <c r="AA71" s="156">
        <v>0</v>
      </c>
      <c r="AB71" s="156">
        <v>0</v>
      </c>
      <c r="AC71" s="158">
        <f ca="1">SUMIF($D$4:$O$4,"&lt;"&amp;MONTH(TODAY()),$Q71:$AB71)</f>
        <v>0</v>
      </c>
      <c r="AD71" s="156">
        <v>0</v>
      </c>
      <c r="AE71" s="156">
        <v>0</v>
      </c>
      <c r="AF71" s="156">
        <v>0</v>
      </c>
      <c r="AG71" s="156">
        <v>0</v>
      </c>
      <c r="AH71" s="156">
        <v>0</v>
      </c>
      <c r="AI71" s="156">
        <v>0</v>
      </c>
      <c r="AJ71" s="156">
        <v>0</v>
      </c>
      <c r="AK71" s="156">
        <v>0</v>
      </c>
      <c r="AL71" s="156">
        <v>0</v>
      </c>
      <c r="AM71" s="156">
        <v>0</v>
      </c>
      <c r="AN71" s="156">
        <v>0</v>
      </c>
      <c r="AO71" s="159">
        <v>0</v>
      </c>
      <c r="AP71" s="5"/>
      <c r="AQ71" s="170">
        <v>0</v>
      </c>
      <c r="AR71" s="159">
        <f ca="1">SUMIF($AD$4:$AO$4,"&lt;"&amp;MONTH(TODAY()),$AD71:$AO71)</f>
        <v>0</v>
      </c>
      <c r="AS71" s="5"/>
      <c r="AT71" s="45"/>
      <c r="AU71" s="45"/>
      <c r="AV71" s="45"/>
      <c r="AW71" s="5"/>
      <c r="AX71" s="170">
        <v>0</v>
      </c>
      <c r="AY71" s="159">
        <v>0</v>
      </c>
      <c r="AZ71" s="5"/>
      <c r="BA71" s="170">
        <v>0</v>
      </c>
      <c r="BB71" s="156">
        <v>0</v>
      </c>
      <c r="BC71" s="156">
        <v>0</v>
      </c>
      <c r="BD71" s="158">
        <f>SUM(BA71:BC71)</f>
        <v>0</v>
      </c>
      <c r="BF71" s="170">
        <v>0</v>
      </c>
      <c r="BG71" s="156">
        <v>0</v>
      </c>
      <c r="BH71" s="156">
        <v>0</v>
      </c>
      <c r="BI71" s="158">
        <f>SUM(BF71:BH71)</f>
        <v>0</v>
      </c>
    </row>
    <row r="72" spans="3:61" hidden="1" outlineLevel="1" x14ac:dyDescent="0.3">
      <c r="C72" s="164" t="s">
        <v>30</v>
      </c>
      <c r="D72" s="154">
        <f>IFERROR(D71/D$11,"")</f>
        <v>0</v>
      </c>
      <c r="E72" s="154">
        <f t="shared" ref="E72:P72" si="130">IFERROR(E71/E$11,"")</f>
        <v>-2.37074209428888E-3</v>
      </c>
      <c r="F72" s="154">
        <f t="shared" si="130"/>
        <v>-8.9246285834444269E-3</v>
      </c>
      <c r="G72" s="154">
        <f t="shared" si="130"/>
        <v>-4.8309114801124153E-3</v>
      </c>
      <c r="H72" s="154">
        <f t="shared" si="130"/>
        <v>-1.5679175077756803E-3</v>
      </c>
      <c r="I72" s="154">
        <f t="shared" si="130"/>
        <v>-7.956729647382102E-3</v>
      </c>
      <c r="J72" s="154">
        <f t="shared" si="130"/>
        <v>-1.5641350111816963E-3</v>
      </c>
      <c r="K72" s="154">
        <f t="shared" si="130"/>
        <v>-1.8989004994629216E-3</v>
      </c>
      <c r="L72" s="154">
        <f t="shared" si="130"/>
        <v>0</v>
      </c>
      <c r="M72" s="154">
        <f t="shared" si="130"/>
        <v>0</v>
      </c>
      <c r="N72" s="154">
        <f t="shared" si="130"/>
        <v>0</v>
      </c>
      <c r="O72" s="154">
        <f t="shared" si="130"/>
        <v>0</v>
      </c>
      <c r="P72" s="154">
        <f t="shared" ca="1" si="130"/>
        <v>-3.5008294072890142E-3</v>
      </c>
      <c r="Q72" s="172">
        <f>IFERROR(Q71/Q$11,"")</f>
        <v>0</v>
      </c>
      <c r="R72" s="154">
        <f t="shared" ref="R72:AO72" si="131">IFERROR(R71/R$11,"")</f>
        <v>0</v>
      </c>
      <c r="S72" s="154">
        <f t="shared" si="131"/>
        <v>0</v>
      </c>
      <c r="T72" s="154">
        <f t="shared" si="131"/>
        <v>0</v>
      </c>
      <c r="U72" s="154" t="str">
        <f t="shared" ref="U72" si="132">IFERROR(U71/U$11,"")</f>
        <v/>
      </c>
      <c r="V72" s="154" t="str">
        <f t="shared" si="131"/>
        <v/>
      </c>
      <c r="W72" s="154" t="str">
        <f t="shared" si="131"/>
        <v/>
      </c>
      <c r="X72" s="154" t="str">
        <f t="shared" si="131"/>
        <v/>
      </c>
      <c r="Y72" s="154" t="str">
        <f t="shared" si="131"/>
        <v/>
      </c>
      <c r="Z72" s="154" t="str">
        <f t="shared" si="131"/>
        <v/>
      </c>
      <c r="AA72" s="154" t="str">
        <f t="shared" si="131"/>
        <v/>
      </c>
      <c r="AB72" s="154" t="str">
        <f t="shared" si="131"/>
        <v/>
      </c>
      <c r="AC72" s="173">
        <f t="shared" ca="1" si="131"/>
        <v>0</v>
      </c>
      <c r="AD72" s="154">
        <f t="shared" si="131"/>
        <v>0</v>
      </c>
      <c r="AE72" s="154">
        <f t="shared" si="131"/>
        <v>0</v>
      </c>
      <c r="AF72" s="154">
        <f t="shared" si="131"/>
        <v>0</v>
      </c>
      <c r="AG72" s="154">
        <f t="shared" si="131"/>
        <v>0</v>
      </c>
      <c r="AH72" s="154">
        <f t="shared" si="131"/>
        <v>0</v>
      </c>
      <c r="AI72" s="154">
        <f t="shared" si="131"/>
        <v>0</v>
      </c>
      <c r="AJ72" s="154">
        <f t="shared" si="131"/>
        <v>0</v>
      </c>
      <c r="AK72" s="154">
        <f t="shared" si="131"/>
        <v>0</v>
      </c>
      <c r="AL72" s="154">
        <f t="shared" si="131"/>
        <v>0</v>
      </c>
      <c r="AM72" s="154">
        <f t="shared" si="131"/>
        <v>0</v>
      </c>
      <c r="AN72" s="154">
        <f t="shared" si="131"/>
        <v>0</v>
      </c>
      <c r="AO72" s="155">
        <f t="shared" si="131"/>
        <v>0</v>
      </c>
      <c r="AP72" s="5"/>
      <c r="AQ72" s="174">
        <f t="shared" ref="AQ72" si="133">IFERROR(AQ71/AQ$11,"")</f>
        <v>0</v>
      </c>
      <c r="AR72" s="155">
        <f ca="1">IFERROR(AR71/AR$11,"")</f>
        <v>0</v>
      </c>
      <c r="AS72" s="5"/>
      <c r="AT72" s="45"/>
      <c r="AU72" s="45"/>
      <c r="AV72" s="45"/>
      <c r="AW72" s="5"/>
      <c r="AX72" s="174">
        <f>IFERROR(AX71/AX$11,"")</f>
        <v>0</v>
      </c>
      <c r="AY72" s="155">
        <f>IFERROR(AY71/AY$11,"")</f>
        <v>0</v>
      </c>
      <c r="AZ72" s="5"/>
      <c r="BA72" s="174">
        <f>IFERROR(BA71/BA$11,"")</f>
        <v>0</v>
      </c>
      <c r="BB72" s="154">
        <f>IFERROR(BB71/BB$11,"")</f>
        <v>0</v>
      </c>
      <c r="BC72" s="154">
        <f>IFERROR(BC71/BC$11,"")</f>
        <v>0</v>
      </c>
      <c r="BD72" s="173">
        <f>IFERROR(BD71/BD$11,"")</f>
        <v>0</v>
      </c>
      <c r="BF72" s="174">
        <f>IFERROR(BF71/BF$11,"")</f>
        <v>0</v>
      </c>
      <c r="BG72" s="154">
        <f>IFERROR(BG71/BG$11,"")</f>
        <v>0</v>
      </c>
      <c r="BH72" s="154">
        <f>IFERROR(BH71/BH$11,"")</f>
        <v>0</v>
      </c>
      <c r="BI72" s="173">
        <f>IFERROR(BI71/BI$11,"")</f>
        <v>0</v>
      </c>
    </row>
    <row r="73" spans="3:61" s="123" customFormat="1" ht="13.8" collapsed="1" x14ac:dyDescent="0.3">
      <c r="C73" s="175" t="s">
        <v>65</v>
      </c>
      <c r="D73" s="176">
        <f t="shared" ref="D73:O73" si="134">+D75+D77+D79+D81+D83</f>
        <v>-143.40611999999999</v>
      </c>
      <c r="E73" s="176">
        <f t="shared" si="134"/>
        <v>-265.13990000000001</v>
      </c>
      <c r="F73" s="176">
        <f t="shared" si="134"/>
        <v>-90.117320000000007</v>
      </c>
      <c r="G73" s="176">
        <f t="shared" si="134"/>
        <v>-162.05678</v>
      </c>
      <c r="H73" s="176">
        <f t="shared" si="134"/>
        <v>-121.50085</v>
      </c>
      <c r="I73" s="176">
        <f t="shared" si="134"/>
        <v>-204.28075999999999</v>
      </c>
      <c r="J73" s="176">
        <f t="shared" si="134"/>
        <v>-88.152599999999993</v>
      </c>
      <c r="K73" s="176">
        <f t="shared" si="134"/>
        <v>-26.398509999999998</v>
      </c>
      <c r="L73" s="176">
        <f t="shared" si="134"/>
        <v>-101.18556000000001</v>
      </c>
      <c r="M73" s="176">
        <f t="shared" si="134"/>
        <v>-241.17908</v>
      </c>
      <c r="N73" s="176">
        <f t="shared" si="134"/>
        <v>-260.76479</v>
      </c>
      <c r="O73" s="176">
        <f t="shared" si="134"/>
        <v>-229.38439999999997</v>
      </c>
      <c r="P73" s="176">
        <f ca="1">SUMIF($D$4:$O$4,"&lt;"&amp;MONTH(TODAY()),$D73:$O73)</f>
        <v>-782.22096999999997</v>
      </c>
      <c r="Q73" s="177">
        <f t="shared" ref="Q73:AB73" si="135">+Q75+Q77+Q79+Q81+Q83</f>
        <v>-128.25587999999999</v>
      </c>
      <c r="R73" s="176">
        <f t="shared" si="135"/>
        <v>-113.47247999999999</v>
      </c>
      <c r="S73" s="176">
        <f t="shared" si="135"/>
        <v>-125.93346</v>
      </c>
      <c r="T73" s="176">
        <f t="shared" si="135"/>
        <v>-237.21928</v>
      </c>
      <c r="U73" s="176">
        <f t="shared" ref="U73" si="136">+U75+U77+U79+U81+U83</f>
        <v>0</v>
      </c>
      <c r="V73" s="176">
        <f t="shared" si="135"/>
        <v>0</v>
      </c>
      <c r="W73" s="176">
        <f t="shared" si="135"/>
        <v>0</v>
      </c>
      <c r="X73" s="176">
        <f t="shared" si="135"/>
        <v>0</v>
      </c>
      <c r="Y73" s="176">
        <f t="shared" si="135"/>
        <v>0</v>
      </c>
      <c r="Z73" s="176">
        <f t="shared" si="135"/>
        <v>0</v>
      </c>
      <c r="AA73" s="176">
        <f t="shared" si="135"/>
        <v>0</v>
      </c>
      <c r="AB73" s="176">
        <f t="shared" si="135"/>
        <v>0</v>
      </c>
      <c r="AC73" s="138">
        <f ca="1">SUMIF($D$4:$O$4,"&lt;"&amp;MONTH(TODAY()),$Q73:$AB73)</f>
        <v>-604.88109999999995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0</v>
      </c>
      <c r="AL73" s="176">
        <v>0</v>
      </c>
      <c r="AM73" s="176">
        <v>0</v>
      </c>
      <c r="AN73" s="176">
        <v>0</v>
      </c>
      <c r="AO73" s="178">
        <v>0</v>
      </c>
      <c r="AP73" s="121"/>
      <c r="AQ73" s="179">
        <v>0</v>
      </c>
      <c r="AR73" s="178">
        <f ca="1">SUMIF($AD$4:$AO$4,"&lt;"&amp;MONTH(TODAY()),$AD73:$AO73)</f>
        <v>0</v>
      </c>
      <c r="AS73" s="121"/>
      <c r="AT73" s="45" cm="1">
        <f t="array" ref="AT73">IFERROR(_xlfn.IFS($AT$8="Ene",($Q73/$D73)-1,$AT$8="Feb",($R73/$E73)-1,$AT$8="Mar",($S73/$F73)-1,$AT$8="Abr",($T73/$G73)-1,$AT$8="May",($U73/$H73)-1,$AT$8="Jun",($V73/$I73)-1,$AT$8="Jul",($J73/$W73)-1,$AT$8="Ago",($K73/$X73)-1,$AT$8="Sep",($L73/$Y73)-1,$AT$8="Oct",($M73/$Z73)-1,$AT$8="Nov",($N73/$AA73)-1,$AT$8="Dic",($O73/$AB73)-1),"")</f>
        <v>0.46380348912276292</v>
      </c>
      <c r="AU73" s="45" t="str" cm="1">
        <f t="array" ref="AU73">IFERROR(_xlfn.IFS($AT$8="Ene",($Q73/$AD73)-1,$AT$8="Feb",($R73/$AE73)-1,$AT$8="Mar",($S73/$AF73)-1,$AT$8="Abr",($T73/$AG73)-1,$AT$8="May",($U73/$AH73)-1,$AT$8="Jun",($V73/$AI73)-1,$AT$8="Jul",($W73/$AJ73)-1,$AT$8="Ago",($X73/$AK73)-1,$AT$8="Sep",($Y73/$AL73)-1,$AT$8="Oct",($Z73/$AM73)-1,$AT$8="Nov",($AA73/$AN73)-1,$AT$8="Dic",($AB73/$AO73)-1),"")</f>
        <v/>
      </c>
      <c r="AV73" s="45" t="str">
        <f ca="1">IFERROR(($AC73/$AR73)-1,"")</f>
        <v/>
      </c>
      <c r="AW73" s="121"/>
      <c r="AX73" s="179">
        <f>+AX75+AX77+AX79+AX81+AX83</f>
        <v>-1546.3758899999998</v>
      </c>
      <c r="AY73" s="178">
        <f>+AY75+AY77+AY79+AY81+AY83</f>
        <v>-6446.1642199999978</v>
      </c>
      <c r="AZ73" s="121"/>
      <c r="BA73" s="179">
        <v>-1210.7971599999998</v>
      </c>
      <c r="BB73" s="176">
        <v>-3657.0049799999997</v>
      </c>
      <c r="BC73" s="176">
        <v>-1546.37589</v>
      </c>
      <c r="BD73" s="180">
        <f>+BD75+BD77+BD79+BD81+BD83</f>
        <v>-6414.17803</v>
      </c>
      <c r="BF73" s="179">
        <v>-5496.3981400000002</v>
      </c>
      <c r="BG73" s="176">
        <v>-12835.470100000002</v>
      </c>
      <c r="BH73" s="176">
        <v>-6446.1642199999987</v>
      </c>
      <c r="BI73" s="180">
        <f>+BI75+BI77+BI79+BI81+BI83</f>
        <v>-24778.032460000002</v>
      </c>
    </row>
    <row r="74" spans="3:61" s="123" customFormat="1" ht="13.8" x14ac:dyDescent="0.3">
      <c r="C74" s="181" t="s">
        <v>36</v>
      </c>
      <c r="D74" s="182">
        <f t="shared" ref="D74:AO74" si="137">IFERROR(D73/D$11,"")</f>
        <v>-2.2991775556362195E-2</v>
      </c>
      <c r="E74" s="182">
        <f t="shared" si="137"/>
        <v>-5.2007463138504989E-2</v>
      </c>
      <c r="F74" s="182">
        <f t="shared" si="137"/>
        <v>-1.2607376188575381E-2</v>
      </c>
      <c r="G74" s="182">
        <f t="shared" si="137"/>
        <v>-2.2136332837345868E-2</v>
      </c>
      <c r="H74" s="182">
        <f t="shared" si="137"/>
        <v>-1.1231705162817204E-2</v>
      </c>
      <c r="I74" s="182">
        <f t="shared" si="137"/>
        <v>-2.7230960596554703E-2</v>
      </c>
      <c r="J74" s="182">
        <f t="shared" si="137"/>
        <v>-1.3339760704039062E-2</v>
      </c>
      <c r="K74" s="182">
        <f t="shared" si="137"/>
        <v>-5.4784856638335436E-3</v>
      </c>
      <c r="L74" s="182">
        <f t="shared" si="137"/>
        <v>-1.966664772477484E-2</v>
      </c>
      <c r="M74" s="182">
        <f t="shared" si="137"/>
        <v>-3.3869272591191497E-2</v>
      </c>
      <c r="N74" s="182">
        <f t="shared" si="137"/>
        <v>-3.6346344201847493E-2</v>
      </c>
      <c r="O74" s="182">
        <f t="shared" si="137"/>
        <v>-4.5335375506109561E-2</v>
      </c>
      <c r="P74" s="182">
        <f t="shared" ca="1" si="137"/>
        <v>-2.1359381116273977E-2</v>
      </c>
      <c r="Q74" s="183">
        <f t="shared" si="137"/>
        <v>-2.298774901096989E-2</v>
      </c>
      <c r="R74" s="182">
        <f t="shared" si="137"/>
        <v>-1.8145087310590401E-2</v>
      </c>
      <c r="S74" s="182">
        <f t="shared" si="137"/>
        <v>-1.5074855139386627E-2</v>
      </c>
      <c r="T74" s="182">
        <f t="shared" si="137"/>
        <v>-3.9278778179179269E-2</v>
      </c>
      <c r="U74" s="182" t="str">
        <f t="shared" ref="U74" si="138">IFERROR(U73/U$11,"")</f>
        <v/>
      </c>
      <c r="V74" s="182" t="str">
        <f t="shared" si="137"/>
        <v/>
      </c>
      <c r="W74" s="182" t="str">
        <f t="shared" si="137"/>
        <v/>
      </c>
      <c r="X74" s="182" t="str">
        <f t="shared" si="137"/>
        <v/>
      </c>
      <c r="Y74" s="182" t="str">
        <f t="shared" si="137"/>
        <v/>
      </c>
      <c r="Z74" s="182" t="str">
        <f t="shared" si="137"/>
        <v/>
      </c>
      <c r="AA74" s="182" t="str">
        <f t="shared" si="137"/>
        <v/>
      </c>
      <c r="AB74" s="182" t="str">
        <f t="shared" si="137"/>
        <v/>
      </c>
      <c r="AC74" s="184">
        <f t="shared" ca="1" si="137"/>
        <v>-2.3064014146362537E-2</v>
      </c>
      <c r="AD74" s="185">
        <f t="shared" si="137"/>
        <v>0</v>
      </c>
      <c r="AE74" s="185">
        <f t="shared" si="137"/>
        <v>0</v>
      </c>
      <c r="AF74" s="185">
        <f t="shared" si="137"/>
        <v>0</v>
      </c>
      <c r="AG74" s="185">
        <f t="shared" si="137"/>
        <v>0</v>
      </c>
      <c r="AH74" s="185">
        <f t="shared" si="137"/>
        <v>0</v>
      </c>
      <c r="AI74" s="185">
        <f t="shared" si="137"/>
        <v>0</v>
      </c>
      <c r="AJ74" s="185">
        <f t="shared" si="137"/>
        <v>0</v>
      </c>
      <c r="AK74" s="185">
        <f t="shared" si="137"/>
        <v>0</v>
      </c>
      <c r="AL74" s="185">
        <f t="shared" si="137"/>
        <v>0</v>
      </c>
      <c r="AM74" s="185">
        <f t="shared" si="137"/>
        <v>0</v>
      </c>
      <c r="AN74" s="185">
        <f t="shared" si="137"/>
        <v>0</v>
      </c>
      <c r="AO74" s="186">
        <f t="shared" si="137"/>
        <v>0</v>
      </c>
      <c r="AP74" s="121"/>
      <c r="AQ74" s="146">
        <f>IFERROR(AQ73/AQ$11,"")</f>
        <v>0</v>
      </c>
      <c r="AR74" s="147">
        <f ca="1">IFERROR(AR73/AR$11,"")</f>
        <v>0</v>
      </c>
      <c r="AS74" s="121"/>
      <c r="AT74" s="45" cm="1">
        <f t="array" ref="AT74">IFERROR(_xlfn.IFS($AT$8="Ene",($D74-$Q74),$AT$8="Feb",($E74-$R74),$AT$8="Mar",($F74-$S74),$AT$8="Abr",($G74-$T74),$AT$8="May",($H74-$U74),$AT$8="Jun",($I74-$V74),$AT$8="Jul",($W74-$J74),$AT$8="Ago",($X74-$K74),$AT$8="Sep",($Y74-$L74),$AT$8="Oct",($Z74-$M74),$AT$8="Nov",($AA74-$N74),$AT$8="Dic",($AB74-$O74)),"")</f>
        <v>1.7142445341833401E-2</v>
      </c>
      <c r="AU74" s="45" t="str" cm="1">
        <f t="array" ref="AU74">IF($AQ74&lt;&gt;0,IFERROR(_xlfn.IFS($AT$8="Ene",($AD74-$Q74),$AT$8="Feb",($AE74-$R74),$AT$8="Mar",($AF74-$S74),$AT$8="Abr",($AG74-$T74),$AT$8="May",($AH74-$U74),$AT$8="Jun",($AI74-$V74),$AT$8="Jul",($AJ74-$W74),$AT$8="Ago",($AK74-$X74),$AT$8="Sep",($AL74-$Y74),$AT$8="Oct",($AM74-$Z74),$AT$8="Nov",($AN74-$AA74),$AT$8="Dic",($AO74-$AB74)),""),"")</f>
        <v/>
      </c>
      <c r="AV74" s="45" t="str">
        <f ca="1">IF($AR74&lt;&gt;0,IFERROR(($AR74-$AC74),""),"")</f>
        <v/>
      </c>
      <c r="AW74" s="121"/>
      <c r="AX74" s="146">
        <f>IFERROR(AX73/AX$11,"")</f>
        <v>-1.4890634365393847E-2</v>
      </c>
      <c r="AY74" s="147">
        <f>IFERROR(AY73/AY$11,"")</f>
        <v>-1.5923783182269301E-2</v>
      </c>
      <c r="AZ74" s="119"/>
      <c r="BA74" s="146">
        <f>IFERROR(BA73/BA$11,"")</f>
        <v>-8.0598574382425674E-3</v>
      </c>
      <c r="BB74" s="182">
        <f>IFERROR(BB73/BB$11,"")</f>
        <v>-1.6770304188203654E-2</v>
      </c>
      <c r="BC74" s="182">
        <f>IFERROR(BC73/BC$11,"")</f>
        <v>-1.4890634365393849E-2</v>
      </c>
      <c r="BD74" s="184">
        <f>IFERROR(BD73/BD$11,"")</f>
        <v>-1.3585363990010795E-2</v>
      </c>
      <c r="BE74" s="122"/>
      <c r="BF74" s="146">
        <f>IFERROR(BF73/BF$11,"")</f>
        <v>-1.0042780894374452E-2</v>
      </c>
      <c r="BG74" s="182">
        <f>IFERROR(BG73/BG$11,"")</f>
        <v>-1.4684149993001274E-2</v>
      </c>
      <c r="BH74" s="182">
        <f>IFERROR(BH73/BH$11,"")</f>
        <v>-1.5920073601095441E-2</v>
      </c>
      <c r="BI74" s="184">
        <f>IFERROR(BI73/BI$11,"")</f>
        <v>-1.3567988536664563E-2</v>
      </c>
    </row>
    <row r="75" spans="3:61" hidden="1" outlineLevel="1" x14ac:dyDescent="0.3">
      <c r="C75" s="187" t="s">
        <v>66</v>
      </c>
      <c r="D75" s="188">
        <v>-80.358999999999995</v>
      </c>
      <c r="E75" s="188">
        <v>-113.325</v>
      </c>
      <c r="F75" s="188">
        <v>-1.95</v>
      </c>
      <c r="G75" s="188">
        <v>-11.5</v>
      </c>
      <c r="H75" s="188">
        <v>-9.2216000000000005</v>
      </c>
      <c r="I75" s="188">
        <v>-84.583199999999991</v>
      </c>
      <c r="J75" s="188">
        <v>0</v>
      </c>
      <c r="K75" s="188">
        <v>0</v>
      </c>
      <c r="L75" s="188">
        <v>-12</v>
      </c>
      <c r="M75" s="188">
        <v>0</v>
      </c>
      <c r="N75" s="188">
        <v>0</v>
      </c>
      <c r="O75" s="188">
        <v>0</v>
      </c>
      <c r="P75" s="188">
        <f ca="1">SUMIF($D$4:$O$4,"&lt;"&amp;MONTH(TODAY()),$D75:$O75)</f>
        <v>-216.35559999999998</v>
      </c>
      <c r="Q75" s="189">
        <v>0</v>
      </c>
      <c r="R75" s="188">
        <v>-23.771999999999998</v>
      </c>
      <c r="S75" s="188">
        <v>0</v>
      </c>
      <c r="T75" s="188">
        <v>-10</v>
      </c>
      <c r="U75" s="188">
        <v>0</v>
      </c>
      <c r="V75" s="188">
        <v>0</v>
      </c>
      <c r="W75" s="188">
        <v>0</v>
      </c>
      <c r="X75" s="188">
        <v>0</v>
      </c>
      <c r="Y75" s="188">
        <v>0</v>
      </c>
      <c r="Z75" s="188">
        <v>0</v>
      </c>
      <c r="AA75" s="188">
        <v>0</v>
      </c>
      <c r="AB75" s="188">
        <v>0</v>
      </c>
      <c r="AC75" s="138">
        <f ca="1">SUMIF($D$4:$O$4,"&lt;"&amp;MONTH(TODAY()),$Q75:$AB75)</f>
        <v>-33.771999999999998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8">
        <v>0</v>
      </c>
      <c r="AP75" s="5"/>
      <c r="AQ75" s="179">
        <v>0</v>
      </c>
      <c r="AR75" s="178">
        <f ca="1">SUMIF($AD$4:$AO$4,"&lt;"&amp;MONTH(TODAY()),$AD75:$AO75)</f>
        <v>0</v>
      </c>
      <c r="AS75" s="5"/>
      <c r="AT75" s="45"/>
      <c r="AU75" s="45"/>
      <c r="AV75" s="45"/>
      <c r="AW75" s="5"/>
      <c r="AX75" s="179">
        <v>-375.93133</v>
      </c>
      <c r="AY75" s="178">
        <v>-2374.1389799999993</v>
      </c>
      <c r="AZ75" s="5"/>
      <c r="BA75" s="179">
        <v>-528.6475200000001</v>
      </c>
      <c r="BB75" s="176">
        <v>-1276.0102099999999</v>
      </c>
      <c r="BC75" s="176">
        <v>-375.93133</v>
      </c>
      <c r="BD75" s="180">
        <f>SUM(BA75:BC75)</f>
        <v>-2180.5890599999998</v>
      </c>
      <c r="BF75" s="179">
        <v>-1735.0514500000002</v>
      </c>
      <c r="BG75" s="176">
        <v>-4686.0731500000011</v>
      </c>
      <c r="BH75" s="176">
        <v>-2374.1389799999993</v>
      </c>
      <c r="BI75" s="180">
        <f>SUM(BF75:BH75)</f>
        <v>-8795.2635800000007</v>
      </c>
    </row>
    <row r="76" spans="3:61" hidden="1" outlineLevel="1" x14ac:dyDescent="0.3">
      <c r="C76" s="187" t="s">
        <v>30</v>
      </c>
      <c r="D76" s="190">
        <f>IFERROR(D75/D$11,"")</f>
        <v>-1.288366278882456E-2</v>
      </c>
      <c r="E76" s="190">
        <f t="shared" ref="E76:P76" si="139">IFERROR(E75/E$11,"")</f>
        <v>-2.2228814901759705E-2</v>
      </c>
      <c r="F76" s="190">
        <f t="shared" si="139"/>
        <v>-2.728042019860554E-4</v>
      </c>
      <c r="G76" s="190">
        <f t="shared" si="139"/>
        <v>-1.570855768141743E-3</v>
      </c>
      <c r="H76" s="190">
        <f t="shared" si="139"/>
        <v>-8.5245734765999686E-4</v>
      </c>
      <c r="I76" s="190">
        <f t="shared" si="139"/>
        <v>-1.1275079387459228E-2</v>
      </c>
      <c r="J76" s="190">
        <f t="shared" si="139"/>
        <v>0</v>
      </c>
      <c r="K76" s="190">
        <f t="shared" si="139"/>
        <v>0</v>
      </c>
      <c r="L76" s="190">
        <f t="shared" si="139"/>
        <v>-2.3323463614501718E-3</v>
      </c>
      <c r="M76" s="190">
        <f t="shared" si="139"/>
        <v>0</v>
      </c>
      <c r="N76" s="190">
        <f t="shared" si="139"/>
        <v>0</v>
      </c>
      <c r="O76" s="190">
        <f t="shared" si="139"/>
        <v>0</v>
      </c>
      <c r="P76" s="190">
        <f t="shared" ca="1" si="139"/>
        <v>-5.9078213117197895E-3</v>
      </c>
      <c r="Q76" s="191">
        <f>IFERROR(Q75/Q$11,"")</f>
        <v>0</v>
      </c>
      <c r="R76" s="190">
        <f t="shared" ref="R76:AO76" si="140">IFERROR(R75/R$11,"")</f>
        <v>-3.8013183068472201E-3</v>
      </c>
      <c r="S76" s="190">
        <f t="shared" si="140"/>
        <v>0</v>
      </c>
      <c r="T76" s="190">
        <f t="shared" si="140"/>
        <v>-1.6558004129841079E-3</v>
      </c>
      <c r="U76" s="190" t="str">
        <f t="shared" ref="U76" si="141">IFERROR(U75/U$11,"")</f>
        <v/>
      </c>
      <c r="V76" s="190" t="str">
        <f t="shared" si="140"/>
        <v/>
      </c>
      <c r="W76" s="190" t="str">
        <f t="shared" si="140"/>
        <v/>
      </c>
      <c r="X76" s="190" t="str">
        <f t="shared" si="140"/>
        <v/>
      </c>
      <c r="Y76" s="190" t="str">
        <f t="shared" si="140"/>
        <v/>
      </c>
      <c r="Z76" s="190" t="str">
        <f t="shared" si="140"/>
        <v/>
      </c>
      <c r="AA76" s="190" t="str">
        <f t="shared" si="140"/>
        <v/>
      </c>
      <c r="AB76" s="190" t="str">
        <f t="shared" si="140"/>
        <v/>
      </c>
      <c r="AC76" s="192">
        <f t="shared" ca="1" si="140"/>
        <v>-1.2877206541102965E-3</v>
      </c>
      <c r="AD76" s="185">
        <f t="shared" si="140"/>
        <v>0</v>
      </c>
      <c r="AE76" s="185">
        <f t="shared" si="140"/>
        <v>0</v>
      </c>
      <c r="AF76" s="185">
        <f t="shared" si="140"/>
        <v>0</v>
      </c>
      <c r="AG76" s="185">
        <f t="shared" si="140"/>
        <v>0</v>
      </c>
      <c r="AH76" s="185">
        <f t="shared" si="140"/>
        <v>0</v>
      </c>
      <c r="AI76" s="185">
        <f t="shared" si="140"/>
        <v>0</v>
      </c>
      <c r="AJ76" s="185">
        <f t="shared" si="140"/>
        <v>0</v>
      </c>
      <c r="AK76" s="185">
        <f t="shared" si="140"/>
        <v>0</v>
      </c>
      <c r="AL76" s="185">
        <f t="shared" si="140"/>
        <v>0</v>
      </c>
      <c r="AM76" s="185">
        <f t="shared" si="140"/>
        <v>0</v>
      </c>
      <c r="AN76" s="185">
        <f t="shared" si="140"/>
        <v>0</v>
      </c>
      <c r="AO76" s="186">
        <f t="shared" si="140"/>
        <v>0</v>
      </c>
      <c r="AP76" s="5"/>
      <c r="AQ76" s="193">
        <f t="shared" ref="AQ76" si="142">IFERROR(AQ75/AQ$11,"")</f>
        <v>0</v>
      </c>
      <c r="AR76" s="186">
        <f ca="1">IFERROR(AR75/AR$11,"")</f>
        <v>0</v>
      </c>
      <c r="AS76" s="5"/>
      <c r="AT76" s="45"/>
      <c r="AU76" s="45"/>
      <c r="AV76" s="45"/>
      <c r="AW76" s="5"/>
      <c r="AX76" s="193">
        <f>IFERROR(AX75/AX$11,"")</f>
        <v>-3.6199840011255061E-3</v>
      </c>
      <c r="AY76" s="186">
        <f>IFERROR(AY75/AY$11,"")</f>
        <v>-5.8647705940842428E-3</v>
      </c>
      <c r="AZ76" s="5"/>
      <c r="BA76" s="193">
        <f>IFERROR(BA75/BA$11,"")</f>
        <v>-3.5190234888562897E-3</v>
      </c>
      <c r="BB76" s="185">
        <f>IFERROR(BB75/BB$11,"")</f>
        <v>-5.8515313722524989E-3</v>
      </c>
      <c r="BC76" s="185">
        <f>IFERROR(BC75/BC$11,"")</f>
        <v>-3.6199840011255061E-3</v>
      </c>
      <c r="BD76" s="194">
        <f>IFERROR(BD75/BD$11,"")</f>
        <v>-4.6185334978510861E-3</v>
      </c>
      <c r="BF76" s="193">
        <f>IFERROR(BF75/BF$11,"")</f>
        <v>-3.1702109470579018E-3</v>
      </c>
      <c r="BG76" s="185">
        <f>IFERROR(BG75/BG$11,"")</f>
        <v>-5.3610035687571712E-3</v>
      </c>
      <c r="BH76" s="185">
        <f>IFERROR(BH75/BH$11,"")</f>
        <v>-5.8634043457288232E-3</v>
      </c>
      <c r="BI76" s="194">
        <f>IFERROR(BI75/BI$11,"")</f>
        <v>-4.8161223302547618E-3</v>
      </c>
    </row>
    <row r="77" spans="3:61" hidden="1" outlineLevel="1" x14ac:dyDescent="0.3">
      <c r="C77" s="187" t="s">
        <v>67</v>
      </c>
      <c r="D77" s="188">
        <v>0</v>
      </c>
      <c r="E77" s="188">
        <v>-19.01463</v>
      </c>
      <c r="F77" s="188">
        <v>-24.844000000000001</v>
      </c>
      <c r="G77" s="188">
        <v>-23.452000000000002</v>
      </c>
      <c r="H77" s="188">
        <v>0</v>
      </c>
      <c r="I77" s="188">
        <v>-4.9400000000000004</v>
      </c>
      <c r="J77" s="188">
        <v>0</v>
      </c>
      <c r="K77" s="188">
        <v>1.1000000000000001</v>
      </c>
      <c r="L77" s="188">
        <v>0</v>
      </c>
      <c r="M77" s="188">
        <v>0</v>
      </c>
      <c r="N77" s="188">
        <v>0</v>
      </c>
      <c r="O77" s="188">
        <v>0</v>
      </c>
      <c r="P77" s="188">
        <f ca="1">SUMIF($D$4:$O$4,"&lt;"&amp;MONTH(TODAY()),$D77:$O77)</f>
        <v>-67.310630000000003</v>
      </c>
      <c r="Q77" s="189">
        <v>0</v>
      </c>
      <c r="R77" s="188">
        <v>0</v>
      </c>
      <c r="S77" s="188">
        <v>0</v>
      </c>
      <c r="T77" s="188">
        <v>0</v>
      </c>
      <c r="U77" s="188">
        <v>0</v>
      </c>
      <c r="V77" s="188">
        <v>0</v>
      </c>
      <c r="W77" s="188">
        <v>0</v>
      </c>
      <c r="X77" s="188">
        <v>0</v>
      </c>
      <c r="Y77" s="188">
        <v>0</v>
      </c>
      <c r="Z77" s="188">
        <v>0</v>
      </c>
      <c r="AA77" s="188">
        <v>0</v>
      </c>
      <c r="AB77" s="188">
        <v>0</v>
      </c>
      <c r="AC77" s="138">
        <f ca="1">SUMIF($D$4:$O$4,"&lt;"&amp;MONTH(TODAY()),$Q77:$AB77)</f>
        <v>0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0</v>
      </c>
      <c r="AL77" s="176">
        <v>0</v>
      </c>
      <c r="AM77" s="176">
        <v>0</v>
      </c>
      <c r="AN77" s="176">
        <v>0</v>
      </c>
      <c r="AO77" s="178">
        <v>0</v>
      </c>
      <c r="AP77" s="5"/>
      <c r="AQ77" s="179">
        <v>0</v>
      </c>
      <c r="AR77" s="178">
        <f ca="1">SUMIF($AD$4:$AO$4,"&lt;"&amp;MONTH(TODAY()),$AD77:$AO77)</f>
        <v>0</v>
      </c>
      <c r="AS77" s="5"/>
      <c r="AT77" s="45"/>
      <c r="AU77" s="45"/>
      <c r="AV77" s="45"/>
      <c r="AW77" s="5"/>
      <c r="AX77" s="179">
        <v>-118.64407999999999</v>
      </c>
      <c r="AY77" s="178">
        <v>-222.22424999999998</v>
      </c>
      <c r="AZ77" s="5"/>
      <c r="BA77" s="179">
        <v>-6.5980100000000004</v>
      </c>
      <c r="BB77" s="176">
        <v>-275.96436000000006</v>
      </c>
      <c r="BC77" s="176">
        <v>-118.64407999999999</v>
      </c>
      <c r="BD77" s="180">
        <f>SUM(BA77:BC77)</f>
        <v>-401.20645000000002</v>
      </c>
      <c r="BF77" s="179">
        <v>-528.90099999999995</v>
      </c>
      <c r="BG77" s="176">
        <v>-773.20902000000001</v>
      </c>
      <c r="BH77" s="176">
        <v>-222.22424999999998</v>
      </c>
      <c r="BI77" s="180">
        <f>SUM(BF77:BH77)</f>
        <v>-1524.3342700000001</v>
      </c>
    </row>
    <row r="78" spans="3:61" hidden="1" outlineLevel="1" x14ac:dyDescent="0.3">
      <c r="C78" s="187" t="s">
        <v>30</v>
      </c>
      <c r="D78" s="190">
        <f>IFERROR(D77/D$11,"")</f>
        <v>0</v>
      </c>
      <c r="E78" s="190">
        <f t="shared" ref="E78:P78" si="143">IFERROR(E77/E$11,"")</f>
        <v>-3.7297391634277268E-3</v>
      </c>
      <c r="F78" s="190">
        <f t="shared" si="143"/>
        <v>-3.4756654328931083E-3</v>
      </c>
      <c r="G78" s="190">
        <f t="shared" si="143"/>
        <v>-3.2034529977791448E-3</v>
      </c>
      <c r="H78" s="190">
        <f t="shared" si="143"/>
        <v>0</v>
      </c>
      <c r="I78" s="190">
        <f t="shared" si="143"/>
        <v>-6.5851010808350358E-4</v>
      </c>
      <c r="J78" s="190">
        <f t="shared" si="143"/>
        <v>0</v>
      </c>
      <c r="K78" s="190">
        <f t="shared" si="143"/>
        <v>2.2828312015401244E-4</v>
      </c>
      <c r="L78" s="190">
        <f t="shared" si="143"/>
        <v>0</v>
      </c>
      <c r="M78" s="190">
        <f t="shared" si="143"/>
        <v>0</v>
      </c>
      <c r="N78" s="190">
        <f t="shared" si="143"/>
        <v>0</v>
      </c>
      <c r="O78" s="190">
        <f t="shared" si="143"/>
        <v>0</v>
      </c>
      <c r="P78" s="190">
        <f t="shared" ca="1" si="143"/>
        <v>-1.8379888221949673E-3</v>
      </c>
      <c r="Q78" s="191">
        <f>IFERROR(Q77/Q$11,"")</f>
        <v>0</v>
      </c>
      <c r="R78" s="190">
        <f t="shared" ref="R78:AO78" si="144">IFERROR(R77/R$11,"")</f>
        <v>0</v>
      </c>
      <c r="S78" s="190">
        <f t="shared" si="144"/>
        <v>0</v>
      </c>
      <c r="T78" s="190">
        <f t="shared" si="144"/>
        <v>0</v>
      </c>
      <c r="U78" s="190" t="str">
        <f t="shared" ref="U78" si="145">IFERROR(U77/U$11,"")</f>
        <v/>
      </c>
      <c r="V78" s="190" t="str">
        <f t="shared" si="144"/>
        <v/>
      </c>
      <c r="W78" s="190" t="str">
        <f t="shared" si="144"/>
        <v/>
      </c>
      <c r="X78" s="190" t="str">
        <f t="shared" si="144"/>
        <v/>
      </c>
      <c r="Y78" s="190" t="str">
        <f t="shared" si="144"/>
        <v/>
      </c>
      <c r="Z78" s="190" t="str">
        <f t="shared" si="144"/>
        <v/>
      </c>
      <c r="AA78" s="190" t="str">
        <f t="shared" si="144"/>
        <v/>
      </c>
      <c r="AB78" s="190" t="str">
        <f t="shared" si="144"/>
        <v/>
      </c>
      <c r="AC78" s="192">
        <f t="shared" ca="1" si="144"/>
        <v>0</v>
      </c>
      <c r="AD78" s="185">
        <f t="shared" si="144"/>
        <v>0</v>
      </c>
      <c r="AE78" s="185">
        <f t="shared" si="144"/>
        <v>0</v>
      </c>
      <c r="AF78" s="185">
        <f t="shared" si="144"/>
        <v>0</v>
      </c>
      <c r="AG78" s="185">
        <f t="shared" si="144"/>
        <v>0</v>
      </c>
      <c r="AH78" s="185">
        <f t="shared" si="144"/>
        <v>0</v>
      </c>
      <c r="AI78" s="185">
        <f t="shared" si="144"/>
        <v>0</v>
      </c>
      <c r="AJ78" s="185">
        <f t="shared" si="144"/>
        <v>0</v>
      </c>
      <c r="AK78" s="185">
        <f t="shared" si="144"/>
        <v>0</v>
      </c>
      <c r="AL78" s="185">
        <f t="shared" si="144"/>
        <v>0</v>
      </c>
      <c r="AM78" s="185">
        <f t="shared" si="144"/>
        <v>0</v>
      </c>
      <c r="AN78" s="185">
        <f t="shared" si="144"/>
        <v>0</v>
      </c>
      <c r="AO78" s="186">
        <f t="shared" si="144"/>
        <v>0</v>
      </c>
      <c r="AP78" s="5"/>
      <c r="AQ78" s="193">
        <f t="shared" ref="AQ78" si="146">IFERROR(AQ77/AQ$11,"")</f>
        <v>0</v>
      </c>
      <c r="AR78" s="186">
        <f ca="1">IFERROR(AR77/AR$11,"")</f>
        <v>0</v>
      </c>
      <c r="AS78" s="5"/>
      <c r="AT78" s="45"/>
      <c r="AU78" s="45"/>
      <c r="AV78" s="45"/>
      <c r="AW78" s="5"/>
      <c r="AX78" s="193">
        <f>IFERROR(AX77/AX$11,"")</f>
        <v>-1.1424684168469135E-3</v>
      </c>
      <c r="AY78" s="186">
        <f>IFERROR(AY77/AY$11,"")</f>
        <v>-5.4895448736216174E-4</v>
      </c>
      <c r="AZ78" s="5"/>
      <c r="BA78" s="193">
        <f>IFERROR(BA77/BA$11,"")</f>
        <v>-4.3920667914433206E-5</v>
      </c>
      <c r="BB78" s="185">
        <f>IFERROR(BB77/BB$11,"")</f>
        <v>-1.2655181733722829E-3</v>
      </c>
      <c r="BC78" s="185">
        <f>IFERROR(BC77/BC$11,"")</f>
        <v>-1.1424684168469135E-3</v>
      </c>
      <c r="BD78" s="194">
        <f>IFERROR(BD77/BD$11,"")</f>
        <v>-8.497637004924335E-4</v>
      </c>
      <c r="BF78" s="193">
        <f>IFERROR(BF77/BF$11,"")</f>
        <v>-9.6638502570622388E-4</v>
      </c>
      <c r="BG78" s="185">
        <f>IFERROR(BG77/BG$11,"")</f>
        <v>-8.8457354013247406E-4</v>
      </c>
      <c r="BH78" s="185">
        <f>IFERROR(BH77/BH$11,"")</f>
        <v>-5.4882660372996726E-4</v>
      </c>
      <c r="BI78" s="194">
        <f>IFERROR(BI77/BI$11,"")</f>
        <v>-8.3469702183951958E-4</v>
      </c>
    </row>
    <row r="79" spans="3:61" hidden="1" outlineLevel="1" x14ac:dyDescent="0.3">
      <c r="C79" s="187" t="s">
        <v>68</v>
      </c>
      <c r="D79" s="188">
        <v>-63.04712</v>
      </c>
      <c r="E79" s="188">
        <v>-132.80027000000001</v>
      </c>
      <c r="F79" s="188">
        <v>-63.323320000000002</v>
      </c>
      <c r="G79" s="188">
        <v>-127.10478000000001</v>
      </c>
      <c r="H79" s="188">
        <v>-112.27925</v>
      </c>
      <c r="I79" s="188">
        <v>-114.75756</v>
      </c>
      <c r="J79" s="188">
        <v>-88.152599999999993</v>
      </c>
      <c r="K79" s="188">
        <v>-27.49851</v>
      </c>
      <c r="L79" s="188">
        <v>-42.47128</v>
      </c>
      <c r="M79" s="188">
        <v>-101.67499000000001</v>
      </c>
      <c r="N79" s="188">
        <v>-160.22623000000002</v>
      </c>
      <c r="O79" s="188">
        <v>-127.61633999999999</v>
      </c>
      <c r="P79" s="188">
        <f ca="1">SUMIF($D$4:$O$4,"&lt;"&amp;MONTH(TODAY()),$D79:$O79)</f>
        <v>-498.55474000000004</v>
      </c>
      <c r="Q79" s="189">
        <v>-81.541600000000003</v>
      </c>
      <c r="R79" s="188">
        <v>0</v>
      </c>
      <c r="S79" s="188">
        <v>-50.81</v>
      </c>
      <c r="T79" s="188">
        <v>-27.78</v>
      </c>
      <c r="U79" s="188">
        <v>0</v>
      </c>
      <c r="V79" s="188">
        <v>0</v>
      </c>
      <c r="W79" s="188">
        <v>0</v>
      </c>
      <c r="X79" s="188">
        <v>0</v>
      </c>
      <c r="Y79" s="188">
        <v>0</v>
      </c>
      <c r="Z79" s="188">
        <v>0</v>
      </c>
      <c r="AA79" s="188">
        <v>0</v>
      </c>
      <c r="AB79" s="188">
        <v>0</v>
      </c>
      <c r="AC79" s="138">
        <f ca="1">SUMIF($D$4:$O$4,"&lt;"&amp;MONTH(TODAY()),$Q79:$AB79)</f>
        <v>-160.13160000000002</v>
      </c>
      <c r="AD79" s="176">
        <v>0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8">
        <v>0</v>
      </c>
      <c r="AP79" s="5"/>
      <c r="AQ79" s="179">
        <v>0</v>
      </c>
      <c r="AR79" s="178">
        <f ca="1">SUMIF($AD$4:$AO$4,"&lt;"&amp;MONTH(TODAY()),$AD79:$AO79)</f>
        <v>0</v>
      </c>
      <c r="AS79" s="5"/>
      <c r="AT79" s="45"/>
      <c r="AU79" s="45"/>
      <c r="AV79" s="45"/>
      <c r="AW79" s="5"/>
      <c r="AX79" s="179">
        <v>-615.34965999999986</v>
      </c>
      <c r="AY79" s="178">
        <v>-2469.7028599999999</v>
      </c>
      <c r="AZ79" s="5"/>
      <c r="BA79" s="179">
        <v>-469.12304</v>
      </c>
      <c r="BB79" s="176">
        <v>-348.21240999999998</v>
      </c>
      <c r="BC79" s="176">
        <v>-615.34965999999986</v>
      </c>
      <c r="BD79" s="180">
        <f>SUM(BA79:BC79)</f>
        <v>-1432.6851099999999</v>
      </c>
      <c r="BF79" s="179">
        <v>-2070.8474999999999</v>
      </c>
      <c r="BG79" s="176">
        <v>-1379.1243199999999</v>
      </c>
      <c r="BH79" s="176">
        <v>-2469.7028599999999</v>
      </c>
      <c r="BI79" s="180">
        <f>SUM(BF79:BH79)</f>
        <v>-5919.6746800000001</v>
      </c>
    </row>
    <row r="80" spans="3:61" hidden="1" outlineLevel="1" x14ac:dyDescent="0.3">
      <c r="C80" s="187" t="s">
        <v>30</v>
      </c>
      <c r="D80" s="190">
        <f>IFERROR(D79/D$11,"")</f>
        <v>-1.0108112767537635E-2</v>
      </c>
      <c r="E80" s="190">
        <f t="shared" ref="E80:P80" si="147">IFERROR(E79/E$11,"")</f>
        <v>-2.6048909073317559E-2</v>
      </c>
      <c r="F80" s="190">
        <f t="shared" si="147"/>
        <v>-8.8589065536962171E-3</v>
      </c>
      <c r="G80" s="190">
        <f t="shared" si="147"/>
        <v>-1.7362024071424981E-2</v>
      </c>
      <c r="H80" s="190">
        <f t="shared" si="147"/>
        <v>-1.0379247815157207E-2</v>
      </c>
      <c r="I80" s="190">
        <f t="shared" si="147"/>
        <v>-1.5297371101011972E-2</v>
      </c>
      <c r="J80" s="190">
        <f t="shared" si="147"/>
        <v>-1.3339760704039062E-2</v>
      </c>
      <c r="K80" s="190">
        <f t="shared" si="147"/>
        <v>-5.7067687839875564E-3</v>
      </c>
      <c r="L80" s="190">
        <f t="shared" si="147"/>
        <v>-8.2548112811776202E-3</v>
      </c>
      <c r="M80" s="190">
        <f t="shared" si="147"/>
        <v>-1.4278427266646302E-2</v>
      </c>
      <c r="N80" s="190">
        <f t="shared" si="147"/>
        <v>-2.2332914293161983E-2</v>
      </c>
      <c r="O80" s="190">
        <f t="shared" si="147"/>
        <v>-2.5222005919388373E-2</v>
      </c>
      <c r="P80" s="190">
        <f t="shared" ca="1" si="147"/>
        <v>-1.3613570982359222E-2</v>
      </c>
      <c r="Q80" s="191">
        <f>IFERROR(Q79/Q$11,"")</f>
        <v>-1.4614985564427163E-2</v>
      </c>
      <c r="R80" s="190">
        <f t="shared" ref="R80:AO80" si="148">IFERROR(R79/R$11,"")</f>
        <v>0</v>
      </c>
      <c r="S80" s="190">
        <f t="shared" si="148"/>
        <v>-6.0822071404393607E-3</v>
      </c>
      <c r="T80" s="190">
        <f t="shared" si="148"/>
        <v>-4.5998135472698522E-3</v>
      </c>
      <c r="U80" s="190" t="str">
        <f t="shared" ref="U80" si="149">IFERROR(U79/U$11,"")</f>
        <v/>
      </c>
      <c r="V80" s="190" t="str">
        <f t="shared" si="148"/>
        <v/>
      </c>
      <c r="W80" s="190" t="str">
        <f t="shared" si="148"/>
        <v/>
      </c>
      <c r="X80" s="190" t="str">
        <f t="shared" si="148"/>
        <v/>
      </c>
      <c r="Y80" s="190" t="str">
        <f t="shared" si="148"/>
        <v/>
      </c>
      <c r="Z80" s="190" t="str">
        <f t="shared" si="148"/>
        <v/>
      </c>
      <c r="AA80" s="190" t="str">
        <f t="shared" si="148"/>
        <v/>
      </c>
      <c r="AB80" s="190" t="str">
        <f t="shared" si="148"/>
        <v/>
      </c>
      <c r="AC80" s="192">
        <f t="shared" ca="1" si="148"/>
        <v>-6.1057908532431713E-3</v>
      </c>
      <c r="AD80" s="185">
        <f t="shared" si="148"/>
        <v>0</v>
      </c>
      <c r="AE80" s="185">
        <f t="shared" si="148"/>
        <v>0</v>
      </c>
      <c r="AF80" s="185">
        <f t="shared" si="148"/>
        <v>0</v>
      </c>
      <c r="AG80" s="185">
        <f t="shared" si="148"/>
        <v>0</v>
      </c>
      <c r="AH80" s="185">
        <f t="shared" si="148"/>
        <v>0</v>
      </c>
      <c r="AI80" s="185">
        <f t="shared" si="148"/>
        <v>0</v>
      </c>
      <c r="AJ80" s="185">
        <f t="shared" si="148"/>
        <v>0</v>
      </c>
      <c r="AK80" s="185">
        <f t="shared" si="148"/>
        <v>0</v>
      </c>
      <c r="AL80" s="185">
        <f t="shared" si="148"/>
        <v>0</v>
      </c>
      <c r="AM80" s="185">
        <f t="shared" si="148"/>
        <v>0</v>
      </c>
      <c r="AN80" s="185">
        <f t="shared" si="148"/>
        <v>0</v>
      </c>
      <c r="AO80" s="186">
        <f t="shared" si="148"/>
        <v>0</v>
      </c>
      <c r="AP80" s="5"/>
      <c r="AQ80" s="193">
        <f t="shared" ref="AQ80" si="150">IFERROR(AQ79/AQ$11,"")</f>
        <v>0</v>
      </c>
      <c r="AR80" s="186">
        <f ca="1">IFERROR(AR79/AR$11,"")</f>
        <v>0</v>
      </c>
      <c r="AS80" s="5"/>
      <c r="AT80" s="45"/>
      <c r="AU80" s="45"/>
      <c r="AV80" s="45"/>
      <c r="AW80" s="5"/>
      <c r="AX80" s="193">
        <f>IFERROR(AX79/AX$11,"")</f>
        <v>-5.9254330419814148E-3</v>
      </c>
      <c r="AY80" s="186">
        <f>IFERROR(AY79/AY$11,"")</f>
        <v>-6.1008394333569122E-3</v>
      </c>
      <c r="AZ80" s="5"/>
      <c r="BA80" s="193">
        <f>IFERROR(BA79/BA$11,"")</f>
        <v>-3.1227896367009697E-3</v>
      </c>
      <c r="BB80" s="185">
        <f>IFERROR(BB79/BB$11,"")</f>
        <v>-1.5968334934582144E-3</v>
      </c>
      <c r="BC80" s="185">
        <f>IFERROR(BC79/BC$11,"")</f>
        <v>-5.9254330419814148E-3</v>
      </c>
      <c r="BD80" s="194">
        <f>IFERROR(BD79/BD$11,"")</f>
        <v>-3.0344571995639877E-3</v>
      </c>
      <c r="BF80" s="193">
        <f>IFERROR(BF79/BF$11,"")</f>
        <v>-3.7837629622957218E-3</v>
      </c>
      <c r="BG80" s="185">
        <f>IFERROR(BG79/BG$11,"")</f>
        <v>-1.5777582134584912E-3</v>
      </c>
      <c r="BH80" s="185">
        <f>IFERROR(BH79/BH$11,"")</f>
        <v>-6.0994181907509503E-3</v>
      </c>
      <c r="BI80" s="194">
        <f>IFERROR(BI79/BI$11,"")</f>
        <v>-3.2415034700064905E-3</v>
      </c>
    </row>
    <row r="81" spans="3:61" hidden="1" outlineLevel="1" x14ac:dyDescent="0.3">
      <c r="C81" s="187" t="s">
        <v>69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-46.714280000000002</v>
      </c>
      <c r="M81" s="188">
        <v>-139.50408999999999</v>
      </c>
      <c r="N81" s="188">
        <v>-100.53856</v>
      </c>
      <c r="O81" s="188">
        <v>-101.76805999999999</v>
      </c>
      <c r="P81" s="188">
        <f ca="1">SUMIF($D$4:$O$4,"&lt;"&amp;MONTH(TODAY()),$D81:$O81)</f>
        <v>0</v>
      </c>
      <c r="Q81" s="189">
        <v>-46.714280000000002</v>
      </c>
      <c r="R81" s="188">
        <v>-89.700479999999999</v>
      </c>
      <c r="S81" s="188">
        <v>-75.123459999999994</v>
      </c>
      <c r="T81" s="188">
        <v>-199.43928</v>
      </c>
      <c r="U81" s="188">
        <v>0</v>
      </c>
      <c r="V81" s="188">
        <v>0</v>
      </c>
      <c r="W81" s="188">
        <v>0</v>
      </c>
      <c r="X81" s="188">
        <v>0</v>
      </c>
      <c r="Y81" s="188">
        <v>0</v>
      </c>
      <c r="Z81" s="188">
        <v>0</v>
      </c>
      <c r="AA81" s="188">
        <v>0</v>
      </c>
      <c r="AB81" s="188">
        <v>0</v>
      </c>
      <c r="AC81" s="138">
        <f ca="1">SUMIF($D$4:$O$4,"&lt;"&amp;MONTH(TODAY()),$Q81:$AB81)</f>
        <v>-410.97749999999996</v>
      </c>
      <c r="AD81" s="176">
        <v>0</v>
      </c>
      <c r="AE81" s="176">
        <v>0</v>
      </c>
      <c r="AF81" s="176">
        <v>0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0</v>
      </c>
      <c r="AM81" s="176">
        <v>0</v>
      </c>
      <c r="AN81" s="176">
        <v>0</v>
      </c>
      <c r="AO81" s="178">
        <v>0</v>
      </c>
      <c r="AP81" s="5"/>
      <c r="AQ81" s="179">
        <v>0</v>
      </c>
      <c r="AR81" s="178">
        <f ca="1">SUMIF($AD$4:$AO$4,"&lt;"&amp;MONTH(TODAY()),$AD81:$AO81)</f>
        <v>0</v>
      </c>
      <c r="AS81" s="5"/>
      <c r="AT81" s="45"/>
      <c r="AU81" s="45"/>
      <c r="AV81" s="45"/>
      <c r="AW81" s="5"/>
      <c r="AX81" s="179">
        <v>-436.45081999999996</v>
      </c>
      <c r="AY81" s="178">
        <v>-1377.7601799999998</v>
      </c>
      <c r="AZ81" s="5"/>
      <c r="BA81" s="179">
        <v>-206.42858999999999</v>
      </c>
      <c r="BB81" s="176">
        <v>-1723.9378400000001</v>
      </c>
      <c r="BC81" s="176">
        <v>-436.45081999999996</v>
      </c>
      <c r="BD81" s="180">
        <f>SUM(BA81:BC81)</f>
        <v>-2366.8172500000001</v>
      </c>
      <c r="BF81" s="179">
        <v>-1155.3681900000001</v>
      </c>
      <c r="BG81" s="176">
        <v>-5925.9092500000006</v>
      </c>
      <c r="BH81" s="176">
        <v>-1377.7601799999998</v>
      </c>
      <c r="BI81" s="180">
        <f>SUM(BF81:BH81)</f>
        <v>-8459.037620000001</v>
      </c>
    </row>
    <row r="82" spans="3:61" hidden="1" outlineLevel="1" x14ac:dyDescent="0.3">
      <c r="C82" s="187" t="s">
        <v>30</v>
      </c>
      <c r="D82" s="190">
        <f>IFERROR(D81/D$11,"")</f>
        <v>0</v>
      </c>
      <c r="E82" s="190">
        <f t="shared" ref="E82:P82" si="151">IFERROR(E81/E$11,"")</f>
        <v>0</v>
      </c>
      <c r="F82" s="190">
        <f t="shared" si="151"/>
        <v>0</v>
      </c>
      <c r="G82" s="190">
        <f t="shared" si="151"/>
        <v>0</v>
      </c>
      <c r="H82" s="190">
        <f t="shared" si="151"/>
        <v>0</v>
      </c>
      <c r="I82" s="190">
        <f t="shared" si="151"/>
        <v>0</v>
      </c>
      <c r="J82" s="190">
        <f t="shared" si="151"/>
        <v>0</v>
      </c>
      <c r="K82" s="190">
        <f t="shared" si="151"/>
        <v>0</v>
      </c>
      <c r="L82" s="190">
        <f t="shared" si="151"/>
        <v>-9.0794900821470452E-3</v>
      </c>
      <c r="M82" s="190">
        <f t="shared" si="151"/>
        <v>-1.9590845324545195E-2</v>
      </c>
      <c r="N82" s="190">
        <f t="shared" si="151"/>
        <v>-1.401342990868551E-2</v>
      </c>
      <c r="O82" s="190">
        <f t="shared" si="151"/>
        <v>-2.0113369586721191E-2</v>
      </c>
      <c r="P82" s="190">
        <f t="shared" ca="1" si="151"/>
        <v>0</v>
      </c>
      <c r="Q82" s="191">
        <f>IFERROR(Q81/Q$11,"")</f>
        <v>-8.37276344654273E-3</v>
      </c>
      <c r="R82" s="190">
        <f t="shared" ref="R82:AO82" si="152">IFERROR(R81/R$11,"")</f>
        <v>-1.4343769003743184E-2</v>
      </c>
      <c r="S82" s="190">
        <f t="shared" si="152"/>
        <v>-8.9926479989472664E-3</v>
      </c>
      <c r="T82" s="190">
        <f t="shared" si="152"/>
        <v>-3.3023164218925309E-2</v>
      </c>
      <c r="U82" s="190" t="str">
        <f t="shared" ref="U82" si="153">IFERROR(U81/U$11,"")</f>
        <v/>
      </c>
      <c r="V82" s="190" t="str">
        <f t="shared" si="152"/>
        <v/>
      </c>
      <c r="W82" s="190" t="str">
        <f t="shared" si="152"/>
        <v/>
      </c>
      <c r="X82" s="190" t="str">
        <f t="shared" si="152"/>
        <v/>
      </c>
      <c r="Y82" s="190" t="str">
        <f t="shared" si="152"/>
        <v/>
      </c>
      <c r="Z82" s="190" t="str">
        <f t="shared" si="152"/>
        <v/>
      </c>
      <c r="AA82" s="190" t="str">
        <f t="shared" si="152"/>
        <v/>
      </c>
      <c r="AB82" s="190" t="str">
        <f t="shared" si="152"/>
        <v/>
      </c>
      <c r="AC82" s="192">
        <f t="shared" ca="1" si="152"/>
        <v>-1.5670502639009071E-2</v>
      </c>
      <c r="AD82" s="185">
        <f t="shared" si="152"/>
        <v>0</v>
      </c>
      <c r="AE82" s="185">
        <f t="shared" si="152"/>
        <v>0</v>
      </c>
      <c r="AF82" s="185">
        <f t="shared" si="152"/>
        <v>0</v>
      </c>
      <c r="AG82" s="185">
        <f t="shared" si="152"/>
        <v>0</v>
      </c>
      <c r="AH82" s="185">
        <f t="shared" si="152"/>
        <v>0</v>
      </c>
      <c r="AI82" s="185">
        <f t="shared" si="152"/>
        <v>0</v>
      </c>
      <c r="AJ82" s="185">
        <f t="shared" si="152"/>
        <v>0</v>
      </c>
      <c r="AK82" s="185">
        <f t="shared" si="152"/>
        <v>0</v>
      </c>
      <c r="AL82" s="185">
        <f t="shared" si="152"/>
        <v>0</v>
      </c>
      <c r="AM82" s="185">
        <f t="shared" si="152"/>
        <v>0</v>
      </c>
      <c r="AN82" s="185">
        <f t="shared" si="152"/>
        <v>0</v>
      </c>
      <c r="AO82" s="186">
        <f t="shared" si="152"/>
        <v>0</v>
      </c>
      <c r="AP82" s="5"/>
      <c r="AQ82" s="193">
        <f t="shared" ref="AQ82" si="154">IFERROR(AQ81/AQ$11,"")</f>
        <v>0</v>
      </c>
      <c r="AR82" s="186">
        <f ca="1">IFERROR(AR81/AR$11,"")</f>
        <v>0</v>
      </c>
      <c r="AS82" s="5"/>
      <c r="AT82" s="45"/>
      <c r="AU82" s="45"/>
      <c r="AV82" s="45"/>
      <c r="AW82" s="5"/>
      <c r="AX82" s="193">
        <f>IFERROR(AX81/AX$11,"")</f>
        <v>-4.2027489054400121E-3</v>
      </c>
      <c r="AY82" s="186">
        <f>IFERROR(AY81/AY$11,"")</f>
        <v>-3.4034432935194951E-3</v>
      </c>
      <c r="AZ82" s="5"/>
      <c r="BA82" s="193">
        <f>IFERROR($BA$81/BA$11,"")</f>
        <v>-1.3741236447708757E-3</v>
      </c>
      <c r="BB82" s="185">
        <f>IFERROR(BB81/BB$11,"")</f>
        <v>-7.9056392147310566E-3</v>
      </c>
      <c r="BC82" s="185">
        <f>IFERROR(BC81/BC$11,"")</f>
        <v>-4.2027489054400121E-3</v>
      </c>
      <c r="BD82" s="194">
        <f>IFERROR(BD81/BD$11,"")</f>
        <v>-5.0129687215879131E-3</v>
      </c>
      <c r="BF82" s="193">
        <f>IFERROR(BF81/BF$11,"")</f>
        <v>-2.111038772838969E-3</v>
      </c>
      <c r="BG82" s="185">
        <f>IFERROR(BG81/BG$11,"")</f>
        <v>-6.7794120195031797E-3</v>
      </c>
      <c r="BH82" s="185">
        <f>IFERROR(BH81/BH$11,"")</f>
        <v>-3.4026504323618522E-3</v>
      </c>
      <c r="BI82" s="194">
        <f>IFERROR(BI81/BI$11,"")</f>
        <v>-4.6320112641976214E-3</v>
      </c>
    </row>
    <row r="83" spans="3:61" hidden="1" outlineLevel="1" x14ac:dyDescent="0.3">
      <c r="C83" s="187" t="s">
        <v>70</v>
      </c>
      <c r="D83" s="188">
        <v>0</v>
      </c>
      <c r="E83" s="188">
        <v>0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188">
        <v>0</v>
      </c>
      <c r="O83" s="188">
        <v>0</v>
      </c>
      <c r="P83" s="188">
        <f ca="1">SUMIF($D$4:$O$4,"&lt;"&amp;MONTH(TODAY()),$D83:$O83)</f>
        <v>0</v>
      </c>
      <c r="Q83" s="189">
        <v>0</v>
      </c>
      <c r="R83" s="188">
        <v>0</v>
      </c>
      <c r="S83" s="188">
        <v>0</v>
      </c>
      <c r="T83" s="188">
        <v>0</v>
      </c>
      <c r="U83" s="188">
        <v>0</v>
      </c>
      <c r="V83" s="188">
        <v>0</v>
      </c>
      <c r="W83" s="188">
        <v>0</v>
      </c>
      <c r="X83" s="188">
        <v>0</v>
      </c>
      <c r="Y83" s="188">
        <v>0</v>
      </c>
      <c r="Z83" s="188">
        <v>0</v>
      </c>
      <c r="AA83" s="188">
        <v>0</v>
      </c>
      <c r="AB83" s="188">
        <v>0</v>
      </c>
      <c r="AC83" s="138">
        <f ca="1">SUMIF($D$4:$O$4,"&lt;"&amp;MONTH(TODAY()),$Q83:$AB83)</f>
        <v>0</v>
      </c>
      <c r="AD83" s="176">
        <v>0</v>
      </c>
      <c r="AE83" s="176">
        <v>0</v>
      </c>
      <c r="AF83" s="176">
        <v>0</v>
      </c>
      <c r="AG83" s="176">
        <v>0</v>
      </c>
      <c r="AH83" s="176">
        <v>0</v>
      </c>
      <c r="AI83" s="176">
        <v>0</v>
      </c>
      <c r="AJ83" s="176">
        <v>0</v>
      </c>
      <c r="AK83" s="176">
        <v>0</v>
      </c>
      <c r="AL83" s="176">
        <v>0</v>
      </c>
      <c r="AM83" s="176">
        <v>0</v>
      </c>
      <c r="AN83" s="176">
        <v>0</v>
      </c>
      <c r="AO83" s="178">
        <v>0</v>
      </c>
      <c r="AP83" s="5"/>
      <c r="AQ83" s="179">
        <v>0</v>
      </c>
      <c r="AR83" s="178">
        <f ca="1">SUMIF($AD$4:$AO$4,"&lt;"&amp;MONTH(TODAY()),$AD83:$AO83)</f>
        <v>0</v>
      </c>
      <c r="AS83" s="5"/>
      <c r="AT83" s="45"/>
      <c r="AU83" s="45"/>
      <c r="AV83" s="45"/>
      <c r="AW83" s="5"/>
      <c r="AX83" s="179">
        <v>-2.546574062733953E-16</v>
      </c>
      <c r="AY83" s="178">
        <v>-2.3379500000000006</v>
      </c>
      <c r="AZ83" s="5"/>
      <c r="BA83" s="179">
        <v>0</v>
      </c>
      <c r="BB83" s="176">
        <v>-32.880160000000004</v>
      </c>
      <c r="BC83" s="176">
        <v>-2.546574062733953E-16</v>
      </c>
      <c r="BD83" s="180">
        <f>SUM(BA83:BC83)</f>
        <v>-32.880160000000004</v>
      </c>
      <c r="BF83" s="179">
        <v>-6.23</v>
      </c>
      <c r="BG83" s="176">
        <v>-71.154359999999997</v>
      </c>
      <c r="BH83" s="176">
        <v>-2.3379500000000006</v>
      </c>
      <c r="BI83" s="180">
        <f>SUM(BF83:BH83)</f>
        <v>-79.722310000000007</v>
      </c>
    </row>
    <row r="84" spans="3:61" hidden="1" outlineLevel="1" x14ac:dyDescent="0.3">
      <c r="C84" s="187" t="s">
        <v>30</v>
      </c>
      <c r="D84" s="190">
        <f>IFERROR(D83/D$11,"")</f>
        <v>0</v>
      </c>
      <c r="E84" s="190">
        <f t="shared" ref="E84:P84" si="155">IFERROR(E83/E$11,"")</f>
        <v>0</v>
      </c>
      <c r="F84" s="190">
        <f t="shared" si="155"/>
        <v>0</v>
      </c>
      <c r="G84" s="190">
        <f t="shared" si="155"/>
        <v>0</v>
      </c>
      <c r="H84" s="190">
        <f t="shared" si="155"/>
        <v>0</v>
      </c>
      <c r="I84" s="190">
        <f t="shared" si="155"/>
        <v>0</v>
      </c>
      <c r="J84" s="190">
        <f t="shared" si="155"/>
        <v>0</v>
      </c>
      <c r="K84" s="190">
        <f t="shared" si="155"/>
        <v>0</v>
      </c>
      <c r="L84" s="190">
        <f t="shared" si="155"/>
        <v>0</v>
      </c>
      <c r="M84" s="190">
        <f t="shared" si="155"/>
        <v>0</v>
      </c>
      <c r="N84" s="190">
        <f t="shared" si="155"/>
        <v>0</v>
      </c>
      <c r="O84" s="190">
        <f t="shared" si="155"/>
        <v>0</v>
      </c>
      <c r="P84" s="190">
        <f t="shared" ca="1" si="155"/>
        <v>0</v>
      </c>
      <c r="Q84" s="191">
        <f>IFERROR(Q83/Q$11,"")</f>
        <v>0</v>
      </c>
      <c r="R84" s="190">
        <f t="shared" ref="R84:AO84" si="156">IFERROR(R83/R$11,"")</f>
        <v>0</v>
      </c>
      <c r="S84" s="190">
        <f t="shared" si="156"/>
        <v>0</v>
      </c>
      <c r="T84" s="190">
        <f t="shared" si="156"/>
        <v>0</v>
      </c>
      <c r="U84" s="190" t="str">
        <f t="shared" ref="U84" si="157">IFERROR(U83/U$11,"")</f>
        <v/>
      </c>
      <c r="V84" s="190" t="str">
        <f t="shared" si="156"/>
        <v/>
      </c>
      <c r="W84" s="190" t="str">
        <f t="shared" si="156"/>
        <v/>
      </c>
      <c r="X84" s="190" t="str">
        <f t="shared" si="156"/>
        <v/>
      </c>
      <c r="Y84" s="190" t="str">
        <f t="shared" si="156"/>
        <v/>
      </c>
      <c r="Z84" s="190" t="str">
        <f t="shared" si="156"/>
        <v/>
      </c>
      <c r="AA84" s="190" t="str">
        <f t="shared" si="156"/>
        <v/>
      </c>
      <c r="AB84" s="190" t="str">
        <f t="shared" si="156"/>
        <v/>
      </c>
      <c r="AC84" s="192">
        <f t="shared" ca="1" si="156"/>
        <v>0</v>
      </c>
      <c r="AD84" s="185">
        <f t="shared" si="156"/>
        <v>0</v>
      </c>
      <c r="AE84" s="185">
        <f t="shared" si="156"/>
        <v>0</v>
      </c>
      <c r="AF84" s="185">
        <f t="shared" si="156"/>
        <v>0</v>
      </c>
      <c r="AG84" s="185">
        <f t="shared" si="156"/>
        <v>0</v>
      </c>
      <c r="AH84" s="185">
        <f t="shared" si="156"/>
        <v>0</v>
      </c>
      <c r="AI84" s="185">
        <f t="shared" si="156"/>
        <v>0</v>
      </c>
      <c r="AJ84" s="185">
        <f t="shared" si="156"/>
        <v>0</v>
      </c>
      <c r="AK84" s="185">
        <f t="shared" si="156"/>
        <v>0</v>
      </c>
      <c r="AL84" s="185">
        <f t="shared" si="156"/>
        <v>0</v>
      </c>
      <c r="AM84" s="185">
        <f t="shared" si="156"/>
        <v>0</v>
      </c>
      <c r="AN84" s="185">
        <f t="shared" si="156"/>
        <v>0</v>
      </c>
      <c r="AO84" s="186">
        <f t="shared" si="156"/>
        <v>0</v>
      </c>
      <c r="AP84" s="5"/>
      <c r="AQ84" s="193">
        <f t="shared" ref="AQ84" si="158">IFERROR(AQ83/AQ$11,"")</f>
        <v>0</v>
      </c>
      <c r="AR84" s="186">
        <f ca="1">IFERROR(AR83/AR$11,"")</f>
        <v>0</v>
      </c>
      <c r="AS84" s="5"/>
      <c r="AT84" s="45"/>
      <c r="AU84" s="45"/>
      <c r="AV84" s="45"/>
      <c r="AW84" s="5"/>
      <c r="AX84" s="193">
        <f>IFERROR(AX83/AX$11,"")</f>
        <v>-2.4521918310926868E-21</v>
      </c>
      <c r="AY84" s="186">
        <f>IFERROR(AY83/AY$11,"")</f>
        <v>-5.7753739464903871E-6</v>
      </c>
      <c r="AZ84" s="5"/>
      <c r="BA84" s="193">
        <f>IFERROR($BA$83/BA$11,"")</f>
        <v>0</v>
      </c>
      <c r="BB84" s="185">
        <f>IFERROR(BB83/BB$11,"")</f>
        <v>-1.5078193438960159E-4</v>
      </c>
      <c r="BC84" s="185">
        <f>IFERROR(BC83/BC$11,"")</f>
        <v>-2.4521918310926868E-21</v>
      </c>
      <c r="BD84" s="194">
        <f>IFERROR(BD83/BD$11,"")</f>
        <v>-6.9640870515375053E-5</v>
      </c>
      <c r="BF84" s="193">
        <f>IFERROR(BF83/BF$11,"")</f>
        <v>-1.1383186475634904E-5</v>
      </c>
      <c r="BG84" s="185">
        <f>IFERROR(BG83/BG$11,"")</f>
        <v>-8.1402651149957485E-5</v>
      </c>
      <c r="BH84" s="185">
        <f>IFERROR(BH83/BH$11,"")</f>
        <v>-5.7740285238468681E-6</v>
      </c>
      <c r="BI84" s="194">
        <f>IFERROR(BI83/BI$11,"")</f>
        <v>-4.3654450366169982E-5</v>
      </c>
    </row>
    <row r="85" spans="3:61" collapsed="1" x14ac:dyDescent="0.3">
      <c r="C85" s="195" t="s">
        <v>71</v>
      </c>
      <c r="D85" s="176">
        <f>D87+D89+D91+D97+D99</f>
        <v>-193.22336999999999</v>
      </c>
      <c r="E85" s="176">
        <f t="shared" ref="E85:AB85" si="159">E87+E89+E91+E97+E99</f>
        <v>-139.29531000000003</v>
      </c>
      <c r="F85" s="176">
        <f t="shared" si="159"/>
        <v>-338.98512999999997</v>
      </c>
      <c r="G85" s="176">
        <f t="shared" si="159"/>
        <v>-410.68693000000002</v>
      </c>
      <c r="H85" s="176">
        <f t="shared" si="159"/>
        <v>-219.98066</v>
      </c>
      <c r="I85" s="176">
        <f t="shared" si="159"/>
        <v>-276.94761999999997</v>
      </c>
      <c r="J85" s="176">
        <f t="shared" si="159"/>
        <v>-151.65449000000001</v>
      </c>
      <c r="K85" s="176">
        <f t="shared" si="159"/>
        <v>-269.44145999999995</v>
      </c>
      <c r="L85" s="176">
        <f t="shared" si="159"/>
        <v>-100.46145999999999</v>
      </c>
      <c r="M85" s="176">
        <f t="shared" si="159"/>
        <v>-143.02769000000001</v>
      </c>
      <c r="N85" s="176">
        <f t="shared" si="159"/>
        <v>-138.17433</v>
      </c>
      <c r="O85" s="176">
        <f t="shared" si="159"/>
        <v>-248.48259999999999</v>
      </c>
      <c r="P85" s="176">
        <f t="shared" ca="1" si="159"/>
        <v>-1302.1713999999999</v>
      </c>
      <c r="Q85" s="177">
        <f>Q87+Q89+Q91+Q97+Q99+Q93+Q95</f>
        <v>-184.18109999999999</v>
      </c>
      <c r="R85" s="176">
        <f t="shared" ref="R85:T85" si="160">R87+R89+R91+R97+R99+R93+R95</f>
        <v>-111.78686999999999</v>
      </c>
      <c r="S85" s="176">
        <f t="shared" si="160"/>
        <v>-157.31544999999997</v>
      </c>
      <c r="T85" s="176">
        <f t="shared" si="160"/>
        <v>-148.00765999999999</v>
      </c>
      <c r="U85" s="176">
        <f t="shared" ref="U85" si="161">U87+U89+U91+U97+U99</f>
        <v>0</v>
      </c>
      <c r="V85" s="176">
        <f t="shared" si="159"/>
        <v>0</v>
      </c>
      <c r="W85" s="176">
        <f t="shared" si="159"/>
        <v>0</v>
      </c>
      <c r="X85" s="176">
        <f t="shared" si="159"/>
        <v>0</v>
      </c>
      <c r="Y85" s="176">
        <f t="shared" si="159"/>
        <v>0</v>
      </c>
      <c r="Z85" s="176">
        <f t="shared" si="159"/>
        <v>0</v>
      </c>
      <c r="AA85" s="176">
        <f t="shared" si="159"/>
        <v>0</v>
      </c>
      <c r="AB85" s="176">
        <f t="shared" si="159"/>
        <v>0</v>
      </c>
      <c r="AC85" s="138">
        <f ca="1">SUMIF($D$4:$O$4,"&lt;"&amp;MONTH(TODAY()),$Q85:$AB85)</f>
        <v>-601.29107999999997</v>
      </c>
      <c r="AD85" s="176">
        <v>-506.4432345836218</v>
      </c>
      <c r="AE85" s="176">
        <v>-526.74083693270063</v>
      </c>
      <c r="AF85" s="176">
        <v>-513.7329845628733</v>
      </c>
      <c r="AG85" s="176">
        <v>-487.26981549719085</v>
      </c>
      <c r="AH85" s="176">
        <v>-490.89562570799671</v>
      </c>
      <c r="AI85" s="176">
        <v>-516.07504499669756</v>
      </c>
      <c r="AJ85" s="176">
        <v>-512.98436961423306</v>
      </c>
      <c r="AK85" s="176">
        <v>-510.58152333296084</v>
      </c>
      <c r="AL85" s="176">
        <v>-498.62241370812603</v>
      </c>
      <c r="AM85" s="176">
        <v>-517.94027379454997</v>
      </c>
      <c r="AN85" s="176">
        <v>-495.6154713887596</v>
      </c>
      <c r="AO85" s="178">
        <v>-514.15935145612229</v>
      </c>
      <c r="AP85" s="5"/>
      <c r="AQ85" s="179">
        <v>-487.26981549719085</v>
      </c>
      <c r="AR85" s="178">
        <f ca="1">SUMIF($AD$4:$AO$4,"&lt;"&amp;MONTH(TODAY()),$AD85:$AO85)</f>
        <v>-2525.0824972843834</v>
      </c>
      <c r="AS85" s="5"/>
      <c r="AT85" s="45" cm="1">
        <f t="array" ref="AT85">IFERROR(_xlfn.IFS($AT$8="Ene",($Q85/$D85)-1,$AT$8="Feb",($R85/$E85)-1,$AT$8="Mar",($S85/$F85)-1,$AT$8="Abr",($T85/$G85)-1,$AT$8="May",($U85/$H85)-1,$AT$8="Jun",($V85/$I85)-1,$AT$8="Jul",($J85/$W85)-1,$AT$8="Ago",($K85/$X85)-1,$AT$8="Sep",($L85/$Y85)-1,$AT$8="Oct",($M85/$Z85)-1,$AT$8="Nov",($N85/$AA85)-1,$AT$8="Dic",($O85/$AB85)-1),"")</f>
        <v>-0.63960951959196755</v>
      </c>
      <c r="AU85" s="45" cm="1">
        <f t="array" ref="AU85">IFERROR(_xlfn.IFS($AT$8="Ene",($Q85/$AD85)-1,$AT$8="Feb",($R85/$AE85)-1,$AT$8="Mar",($S85/$AF85)-1,$AT$8="Abr",($T85/$AG85)-1,$AT$8="May",($U85/$AH85)-1,$AT$8="Jun",($V85/$AI85)-1,$AT$8="Jul",($W85/$AJ85)-1,$AT$8="Ago",($X85/$AK85)-1,$AT$8="Sep",($Y85/$AL85)-1,$AT$8="Oct",($Z85/$AM85)-1,$AT$8="Nov",($AA85/$AN85)-1,$AT$8="Dic",($AB85/$AO85)-1),"")</f>
        <v>-0.69625112146752044</v>
      </c>
      <c r="AV85" s="45">
        <f ca="1">IFERROR(($AC85/$AR85)-1,"")</f>
        <v>-0.76187269895274223</v>
      </c>
      <c r="AW85" s="5"/>
      <c r="AX85" s="179">
        <f>+AX87+AX89+AX91+AX97+AX99</f>
        <v>-2553.5379200000002</v>
      </c>
      <c r="AY85" s="178">
        <f>+AY87+AY89+AY91+AY97+AY99</f>
        <v>-8947.3340100000005</v>
      </c>
      <c r="AZ85" s="5"/>
      <c r="BA85" s="179">
        <v>-1900.2623100000001</v>
      </c>
      <c r="BB85" s="176">
        <v>-3143.9435100000001</v>
      </c>
      <c r="BC85" s="176">
        <v>-1835.6121199999998</v>
      </c>
      <c r="BD85" s="180">
        <f>+BD87+BD89+BD91+BD97+BD99</f>
        <v>-7765.284059999999</v>
      </c>
      <c r="BF85" s="179">
        <v>-6824.81423</v>
      </c>
      <c r="BG85" s="176">
        <v>-10977.087390000001</v>
      </c>
      <c r="BH85" s="176">
        <v>-7130.82989</v>
      </c>
      <c r="BI85" s="180">
        <f>+BI87+BI89+BI91+BI97+BI99</f>
        <v>-28269.69843</v>
      </c>
    </row>
    <row r="86" spans="3:61" x14ac:dyDescent="0.3">
      <c r="C86" s="181" t="s">
        <v>36</v>
      </c>
      <c r="D86" s="196">
        <f t="shared" ref="D86:AO86" si="162">IFERROR(D85/D$11,"")</f>
        <v>-3.0978791946145171E-2</v>
      </c>
      <c r="E86" s="196">
        <f t="shared" si="162"/>
        <v>-2.7322917826368746E-2</v>
      </c>
      <c r="F86" s="196">
        <f t="shared" si="162"/>
        <v>-4.7423880961430381E-2</v>
      </c>
      <c r="G86" s="196">
        <f t="shared" si="162"/>
        <v>-5.6098255033993419E-2</v>
      </c>
      <c r="H86" s="196">
        <f t="shared" si="162"/>
        <v>-2.03353138240756E-2</v>
      </c>
      <c r="I86" s="196">
        <f t="shared" si="162"/>
        <v>-3.6917572303576729E-2</v>
      </c>
      <c r="J86" s="196">
        <f t="shared" si="162"/>
        <v>-2.2949233559680433E-2</v>
      </c>
      <c r="K86" s="196">
        <f t="shared" si="162"/>
        <v>-5.5917215625138655E-2</v>
      </c>
      <c r="L86" s="196">
        <f t="shared" si="162"/>
        <v>-1.9525910058080995E-2</v>
      </c>
      <c r="M86" s="196">
        <f t="shared" si="162"/>
        <v>-2.0085671695482189E-2</v>
      </c>
      <c r="N86" s="196">
        <f t="shared" si="162"/>
        <v>-1.9259240321669431E-2</v>
      </c>
      <c r="O86" s="196">
        <f t="shared" si="162"/>
        <v>-4.9109930656724789E-2</v>
      </c>
      <c r="P86" s="196">
        <f t="shared" ca="1" si="162"/>
        <v>-3.5557184322624398E-2</v>
      </c>
      <c r="Q86" s="197">
        <f t="shared" si="162"/>
        <v>-3.3011421381728044E-2</v>
      </c>
      <c r="R86" s="196">
        <f t="shared" si="162"/>
        <v>-1.7875545826861447E-2</v>
      </c>
      <c r="S86" s="196">
        <f t="shared" si="162"/>
        <v>-1.8831433837658552E-2</v>
      </c>
      <c r="T86" s="196">
        <f t="shared" si="162"/>
        <v>-2.4507114455281139E-2</v>
      </c>
      <c r="U86" s="196" t="str">
        <f t="shared" ref="U86" si="163">IFERROR(U85/U$11,"")</f>
        <v/>
      </c>
      <c r="V86" s="196" t="str">
        <f t="shared" si="162"/>
        <v/>
      </c>
      <c r="W86" s="196" t="str">
        <f t="shared" si="162"/>
        <v/>
      </c>
      <c r="X86" s="196" t="str">
        <f t="shared" si="162"/>
        <v/>
      </c>
      <c r="Y86" s="196" t="str">
        <f t="shared" si="162"/>
        <v/>
      </c>
      <c r="Z86" s="196" t="str">
        <f t="shared" si="162"/>
        <v/>
      </c>
      <c r="AA86" s="196" t="str">
        <f t="shared" si="162"/>
        <v/>
      </c>
      <c r="AB86" s="196" t="str">
        <f t="shared" si="162"/>
        <v/>
      </c>
      <c r="AC86" s="198">
        <f t="shared" ca="1" si="162"/>
        <v>-2.2927127290308144E-2</v>
      </c>
      <c r="AD86" s="185">
        <f t="shared" si="162"/>
        <v>-6.3551928070553959E-2</v>
      </c>
      <c r="AE86" s="185">
        <f t="shared" si="162"/>
        <v>-6.0285881017821313E-2</v>
      </c>
      <c r="AF86" s="185">
        <f t="shared" si="162"/>
        <v>-5.7749393207817787E-2</v>
      </c>
      <c r="AG86" s="185">
        <f t="shared" si="162"/>
        <v>-5.7373574937707179E-2</v>
      </c>
      <c r="AH86" s="185">
        <f t="shared" si="162"/>
        <v>-5.5479175370309997E-2</v>
      </c>
      <c r="AI86" s="185">
        <f t="shared" si="162"/>
        <v>-5.3146093354542692E-2</v>
      </c>
      <c r="AJ86" s="185">
        <f t="shared" si="162"/>
        <v>-5.1155429445548219E-2</v>
      </c>
      <c r="AK86" s="185">
        <f t="shared" si="162"/>
        <v>-4.9313531977540556E-2</v>
      </c>
      <c r="AL86" s="185">
        <f t="shared" si="162"/>
        <v>-4.7559636164700103E-2</v>
      </c>
      <c r="AM86" s="185">
        <f t="shared" si="162"/>
        <v>-4.663728044521117E-2</v>
      </c>
      <c r="AN86" s="185">
        <f t="shared" si="162"/>
        <v>-4.5222418453667715E-2</v>
      </c>
      <c r="AO86" s="186">
        <f t="shared" si="162"/>
        <v>-4.4058948860782474E-2</v>
      </c>
      <c r="AP86" s="5"/>
      <c r="AQ86" s="146">
        <f>IFERROR(AQ85/AQ$11,"")</f>
        <v>-5.7373574937707179E-2</v>
      </c>
      <c r="AR86" s="147">
        <f ca="1">IFERROR(AR85/AR$11,"")</f>
        <v>-5.8800149927953675E-2</v>
      </c>
      <c r="AS86" s="5"/>
      <c r="AT86" s="45" cm="1">
        <f t="array" ref="AT86">IFERROR(_xlfn.IFS($AT$8="Ene",($D86-$Q86),$AT$8="Feb",($E86-$R86),$AT$8="Mar",($F86-$S86),$AT$8="Abr",($G86-$T86),$AT$8="May",($H86-$U86),$AT$8="Jun",($I86-$V86),$AT$8="Jul",($W86-$J86),$AT$8="Ago",($X86-$K86),$AT$8="Sep",($Y86-$L86),$AT$8="Oct",($Z86-$M86),$AT$8="Nov",($AA86-$N86),$AT$8="Dic",($AB86-$O86)),"")</f>
        <v>-3.1591140578712276E-2</v>
      </c>
      <c r="AU86" s="45" cm="1">
        <f t="array" ref="AU86">IF($AQ86&lt;&gt;0,IFERROR(_xlfn.IFS($AT$8="Ene",($AD86-$Q86),$AT$8="Feb",($AE86-$R86),$AT$8="Mar",($AF86-$S86),$AT$8="Abr",($AG86-$T86),$AT$8="May",($AH86-$U86),$AT$8="Jun",($AI86-$V86),$AT$8="Jul",($AJ86-$W86),$AT$8="Ago",($AK86-$X86),$AT$8="Sep",($AL86-$Y86),$AT$8="Oct",($AM86-$Z86),$AT$8="Nov",($AN86-$AA86),$AT$8="Dic",($AO86-$AB86)),""),"")</f>
        <v>-3.2866460482426044E-2</v>
      </c>
      <c r="AV86" s="45">
        <f ca="1">IF($AR86&lt;&gt;0,IFERROR(($AR86-$AC86),""),"")</f>
        <v>-3.5873022637645531E-2</v>
      </c>
      <c r="AW86" s="5"/>
      <c r="AX86" s="146">
        <f>IFERROR(AX85/AX$11,"")</f>
        <v>-2.4588975908624862E-2</v>
      </c>
      <c r="AY86" s="147">
        <f>IFERROR(AY85/AY$11,"")</f>
        <v>-2.210235451224421E-2</v>
      </c>
      <c r="AZ86" s="56"/>
      <c r="BA86" s="146">
        <f>IFERROR($BA$85/BA$11,"")</f>
        <v>-1.2649388204598617E-2</v>
      </c>
      <c r="BB86" s="182">
        <f>IFERROR(BB85/BB$11,"")</f>
        <v>-1.4417505390771629E-2</v>
      </c>
      <c r="BC86" s="182">
        <f>IFERROR(BC85/BC$11,"")</f>
        <v>-1.7675798680232561E-2</v>
      </c>
      <c r="BD86" s="184">
        <f>IFERROR(BD85/BD$11,"")</f>
        <v>-1.6447034982115832E-2</v>
      </c>
      <c r="BE86" s="59"/>
      <c r="BF86" s="146">
        <f>IFERROR(BF85/BF$11,"")</f>
        <v>-1.2470005303636698E-2</v>
      </c>
      <c r="BG86" s="182">
        <f>IFERROR(BG85/BG$11,"")</f>
        <v>-1.2558106284010809E-2</v>
      </c>
      <c r="BH86" s="182">
        <f>IFERROR(BH85/BH$11,"")</f>
        <v>-1.7610990476083669E-2</v>
      </c>
      <c r="BI86" s="184">
        <f>IFERROR(BI85/BI$11,"")</f>
        <v>-1.5479959712394541E-2</v>
      </c>
    </row>
    <row r="87" spans="3:61" hidden="1" outlineLevel="1" x14ac:dyDescent="0.3">
      <c r="C87" s="187" t="s">
        <v>72</v>
      </c>
      <c r="D87" s="176">
        <v>-157.84136999999998</v>
      </c>
      <c r="E87" s="176">
        <v>-132.84817000000001</v>
      </c>
      <c r="F87" s="176">
        <v>-157.279</v>
      </c>
      <c r="G87" s="176">
        <v>-143.667</v>
      </c>
      <c r="H87" s="176">
        <v>-183.59135999999998</v>
      </c>
      <c r="I87" s="176">
        <v>-184.42400000000001</v>
      </c>
      <c r="J87" s="176">
        <v>-113.41619</v>
      </c>
      <c r="K87" s="176">
        <v>-132.52257999999998</v>
      </c>
      <c r="L87" s="176">
        <v>-78.989659999999986</v>
      </c>
      <c r="M87" s="176">
        <v>-100.31724</v>
      </c>
      <c r="N87" s="176">
        <v>-101.91638</v>
      </c>
      <c r="O87" s="176">
        <v>-102.03621</v>
      </c>
      <c r="P87" s="176">
        <f ca="1">SUMIF($D$4:$O$4,"&lt;"&amp;MONTH(TODAY()),$D87:$O87)</f>
        <v>-775.2269</v>
      </c>
      <c r="Q87" s="177">
        <v>-67.531030000000001</v>
      </c>
      <c r="R87" s="176">
        <v>-69.429299999999998</v>
      </c>
      <c r="S87" s="176">
        <v>-108.63793</v>
      </c>
      <c r="T87" s="176">
        <v>-87.073709999999991</v>
      </c>
      <c r="U87" s="176">
        <v>0</v>
      </c>
      <c r="V87" s="176">
        <v>0</v>
      </c>
      <c r="W87" s="176">
        <v>0</v>
      </c>
      <c r="X87" s="176">
        <v>0</v>
      </c>
      <c r="Y87" s="176">
        <v>0</v>
      </c>
      <c r="Z87" s="176">
        <v>0</v>
      </c>
      <c r="AA87" s="176">
        <v>0</v>
      </c>
      <c r="AB87" s="176">
        <v>0</v>
      </c>
      <c r="AC87" s="138">
        <f ca="1">SUMIF($D$4:$O$4,"&lt;"&amp;MONTH(TODAY()),$Q87:$AB87)</f>
        <v>-332.67196999999999</v>
      </c>
      <c r="AD87" s="176">
        <v>0</v>
      </c>
      <c r="AE87" s="176">
        <v>0</v>
      </c>
      <c r="AF87" s="176">
        <v>0</v>
      </c>
      <c r="AG87" s="176">
        <v>0</v>
      </c>
      <c r="AH87" s="176">
        <v>0</v>
      </c>
      <c r="AI87" s="176">
        <v>0</v>
      </c>
      <c r="AJ87" s="176">
        <v>0</v>
      </c>
      <c r="AK87" s="176">
        <v>0</v>
      </c>
      <c r="AL87" s="176">
        <v>0</v>
      </c>
      <c r="AM87" s="176">
        <v>0</v>
      </c>
      <c r="AN87" s="176">
        <v>0</v>
      </c>
      <c r="AO87" s="178">
        <v>0</v>
      </c>
      <c r="AP87" s="5"/>
      <c r="AQ87" s="179">
        <v>0</v>
      </c>
      <c r="AR87" s="178">
        <f ca="1">SUMIF($AD$4:$AO$4,"&lt;"&amp;MONTH(TODAY()),$AD87:$AO87)</f>
        <v>0</v>
      </c>
      <c r="AS87" s="5"/>
      <c r="AT87" s="45"/>
      <c r="AU87" s="45"/>
      <c r="AV87" s="45"/>
      <c r="AW87" s="5"/>
      <c r="AX87" s="179">
        <v>-1628.53233</v>
      </c>
      <c r="AY87" s="178">
        <v>-6152.4270600000009</v>
      </c>
      <c r="AZ87" s="5"/>
      <c r="BA87" s="179">
        <v>-1221.6270199999999</v>
      </c>
      <c r="BB87" s="176">
        <v>-2125.2825999999995</v>
      </c>
      <c r="BC87" s="176">
        <v>-1628.53233</v>
      </c>
      <c r="BD87" s="180">
        <f>SUM(BA87:BC87)</f>
        <v>-4975.4419499999995</v>
      </c>
      <c r="BF87" s="179">
        <v>-3945.4374200000002</v>
      </c>
      <c r="BG87" s="176">
        <v>-7878.8888900000002</v>
      </c>
      <c r="BH87" s="176">
        <v>-6152.4270600000009</v>
      </c>
      <c r="BI87" s="180">
        <f>SUM(BF87:BH87)</f>
        <v>-17976.753370000002</v>
      </c>
    </row>
    <row r="88" spans="3:61" hidden="1" outlineLevel="1" x14ac:dyDescent="0.3">
      <c r="C88" s="187" t="s">
        <v>30</v>
      </c>
      <c r="D88" s="185">
        <f t="shared" ref="D88:AO88" si="164">IFERROR(D87/D$11,"")</f>
        <v>-2.5306126074317616E-2</v>
      </c>
      <c r="E88" s="185">
        <f t="shared" si="164"/>
        <v>-2.6058304707412369E-2</v>
      </c>
      <c r="F88" s="185">
        <f t="shared" si="164"/>
        <v>-2.2003267735469133E-2</v>
      </c>
      <c r="G88" s="185">
        <f t="shared" si="164"/>
        <v>-1.9624359621010418E-2</v>
      </c>
      <c r="H88" s="185">
        <f t="shared" si="164"/>
        <v>-1.6971437039005336E-2</v>
      </c>
      <c r="I88" s="185">
        <f t="shared" si="164"/>
        <v>-2.4584021897407299E-2</v>
      </c>
      <c r="J88" s="185">
        <f t="shared" si="164"/>
        <v>-1.7162793094745117E-2</v>
      </c>
      <c r="K88" s="185">
        <f t="shared" si="164"/>
        <v>-2.750242550296338E-2</v>
      </c>
      <c r="L88" s="185">
        <f t="shared" si="164"/>
        <v>-1.5352603841098844E-2</v>
      </c>
      <c r="M88" s="185">
        <f t="shared" si="164"/>
        <v>-1.4087755650929505E-2</v>
      </c>
      <c r="N88" s="185">
        <f t="shared" si="164"/>
        <v>-1.4205475468088639E-2</v>
      </c>
      <c r="O88" s="185">
        <f t="shared" si="164"/>
        <v>-2.0166366568826182E-2</v>
      </c>
      <c r="P88" s="185">
        <f t="shared" ca="1" si="164"/>
        <v>-2.1168400546315726E-2</v>
      </c>
      <c r="Q88" s="199">
        <f t="shared" si="164"/>
        <v>-1.2103822203646945E-2</v>
      </c>
      <c r="R88" s="185">
        <f t="shared" si="164"/>
        <v>-1.1102257661180705E-2</v>
      </c>
      <c r="S88" s="185">
        <f t="shared" si="164"/>
        <v>-1.3004495051536141E-2</v>
      </c>
      <c r="T88" s="185">
        <f t="shared" si="164"/>
        <v>-1.4417668497805843E-2</v>
      </c>
      <c r="U88" s="185" t="str">
        <f t="shared" ref="U88" si="165">IFERROR(U87/U$11,"")</f>
        <v/>
      </c>
      <c r="V88" s="185" t="str">
        <f t="shared" si="164"/>
        <v/>
      </c>
      <c r="W88" s="185" t="str">
        <f t="shared" si="164"/>
        <v/>
      </c>
      <c r="X88" s="185" t="str">
        <f t="shared" si="164"/>
        <v/>
      </c>
      <c r="Y88" s="185" t="str">
        <f t="shared" si="164"/>
        <v/>
      </c>
      <c r="Z88" s="185" t="str">
        <f t="shared" si="164"/>
        <v/>
      </c>
      <c r="AA88" s="185" t="str">
        <f t="shared" si="164"/>
        <v/>
      </c>
      <c r="AB88" s="185" t="str">
        <f t="shared" si="164"/>
        <v/>
      </c>
      <c r="AC88" s="194">
        <f t="shared" ca="1" si="164"/>
        <v>-1.2684726010084121E-2</v>
      </c>
      <c r="AD88" s="185">
        <f t="shared" si="164"/>
        <v>0</v>
      </c>
      <c r="AE88" s="185">
        <f t="shared" si="164"/>
        <v>0</v>
      </c>
      <c r="AF88" s="185">
        <f t="shared" si="164"/>
        <v>0</v>
      </c>
      <c r="AG88" s="185">
        <f t="shared" si="164"/>
        <v>0</v>
      </c>
      <c r="AH88" s="185">
        <f t="shared" si="164"/>
        <v>0</v>
      </c>
      <c r="AI88" s="185">
        <f t="shared" si="164"/>
        <v>0</v>
      </c>
      <c r="AJ88" s="185">
        <f t="shared" si="164"/>
        <v>0</v>
      </c>
      <c r="AK88" s="185">
        <f t="shared" si="164"/>
        <v>0</v>
      </c>
      <c r="AL88" s="185">
        <f t="shared" si="164"/>
        <v>0</v>
      </c>
      <c r="AM88" s="185">
        <f t="shared" si="164"/>
        <v>0</v>
      </c>
      <c r="AN88" s="185">
        <f t="shared" si="164"/>
        <v>0</v>
      </c>
      <c r="AO88" s="186">
        <f t="shared" si="164"/>
        <v>0</v>
      </c>
      <c r="AP88" s="5"/>
      <c r="AQ88" s="193">
        <f>IFERROR(AQ87/AQ$11,"")</f>
        <v>0</v>
      </c>
      <c r="AR88" s="186">
        <f ca="1">IFERROR(AR87/AR$11,"")</f>
        <v>0</v>
      </c>
      <c r="AS88" s="5"/>
      <c r="AT88" s="45"/>
      <c r="AU88" s="45"/>
      <c r="AV88" s="45"/>
      <c r="AW88" s="5"/>
      <c r="AX88" s="193">
        <f>IFERROR(AX87/AX$11,"")</f>
        <v>-1.5681749589521159E-2</v>
      </c>
      <c r="AY88" s="186">
        <f>IFERROR(AY87/AY$11,"")</f>
        <v>-1.5198172309076947E-2</v>
      </c>
      <c r="AZ88" s="5"/>
      <c r="BA88" s="193">
        <f>IFERROR($BA$87/BA$11,"")</f>
        <v>-8.1319480662682599E-3</v>
      </c>
      <c r="BB88" s="185">
        <f>IFERROR(BB87/BB$11,"")</f>
        <v>-9.746127195018571E-3</v>
      </c>
      <c r="BC88" s="185">
        <f>IFERROR(BC87/BC$11,"")</f>
        <v>-1.5681749589521159E-2</v>
      </c>
      <c r="BD88" s="194">
        <f>IFERROR(BD87/BD$11,"")</f>
        <v>-1.053809070870443E-2</v>
      </c>
      <c r="BF88" s="193">
        <f>IFERROR(BF87/BF$11,"")</f>
        <v>-7.2089325649771852E-3</v>
      </c>
      <c r="BG88" s="185">
        <f>IFERROR(BG87/BG$11,"")</f>
        <v>-9.013677359503279E-3</v>
      </c>
      <c r="BH88" s="185">
        <f>IFERROR(BH87/BH$11,"")</f>
        <v>-1.519463176514781E-2</v>
      </c>
      <c r="BI88" s="194">
        <f>IFERROR(BI87/BI$11,"")</f>
        <v>-9.8437349311070385E-3</v>
      </c>
    </row>
    <row r="89" spans="3:61" hidden="1" outlineLevel="1" x14ac:dyDescent="0.3">
      <c r="C89" s="187" t="s">
        <v>73</v>
      </c>
      <c r="D89" s="176">
        <v>0</v>
      </c>
      <c r="E89" s="176">
        <v>0</v>
      </c>
      <c r="F89" s="176">
        <v>-9.17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-21.471800000000002</v>
      </c>
      <c r="M89" s="176">
        <v>-42.710449999999994</v>
      </c>
      <c r="N89" s="176">
        <v>-34.557949999999998</v>
      </c>
      <c r="O89" s="176">
        <v>-143.94839000000002</v>
      </c>
      <c r="P89" s="176">
        <f ca="1">SUMIF($D$4:$O$4,"&lt;"&amp;MONTH(TODAY()),$D89:$O89)</f>
        <v>-9.17</v>
      </c>
      <c r="Q89" s="177">
        <v>-86.457930000000005</v>
      </c>
      <c r="R89" s="176">
        <v>-37.397570000000002</v>
      </c>
      <c r="S89" s="176">
        <v>-44.63252</v>
      </c>
      <c r="T89" s="176">
        <v>-53.506949999999996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38">
        <f ca="1">SUMIF($D$4:$O$4,"&lt;"&amp;MONTH(TODAY()),$Q89:$AB89)</f>
        <v>-221.99497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0</v>
      </c>
      <c r="AM89" s="176">
        <v>0</v>
      </c>
      <c r="AN89" s="176">
        <v>0</v>
      </c>
      <c r="AO89" s="178">
        <v>0</v>
      </c>
      <c r="AP89" s="5"/>
      <c r="AQ89" s="179">
        <v>0</v>
      </c>
      <c r="AR89" s="178">
        <f ca="1">SUMIF($AD$4:$AO$4,"&lt;"&amp;MONTH(TODAY()),$AD89:$AO89)</f>
        <v>0</v>
      </c>
      <c r="AS89" s="5"/>
      <c r="AT89" s="45"/>
      <c r="AU89" s="45"/>
      <c r="AV89" s="45"/>
      <c r="AW89" s="5"/>
      <c r="AX89" s="179">
        <v>-315.21759000000003</v>
      </c>
      <c r="AY89" s="178">
        <v>-1471.52685</v>
      </c>
      <c r="AZ89" s="5"/>
      <c r="BA89" s="179">
        <v>-251.89468000000005</v>
      </c>
      <c r="BB89" s="176">
        <v>-700.88091000000009</v>
      </c>
      <c r="BC89" s="176">
        <v>-315.21759000000003</v>
      </c>
      <c r="BD89" s="180">
        <f>SUM(BA89:BC89)</f>
        <v>-1267.9931800000002</v>
      </c>
      <c r="BF89" s="179">
        <v>-1252.0901000000001</v>
      </c>
      <c r="BG89" s="176">
        <v>-2562.5433599999997</v>
      </c>
      <c r="BH89" s="176">
        <v>-1471.52685</v>
      </c>
      <c r="BI89" s="180">
        <f>SUM(BF89:BH89)</f>
        <v>-5286.1603100000002</v>
      </c>
    </row>
    <row r="90" spans="3:61" hidden="1" outlineLevel="1" x14ac:dyDescent="0.3">
      <c r="C90" s="187" t="s">
        <v>30</v>
      </c>
      <c r="D90" s="185">
        <f t="shared" ref="D90:AO90" si="166">IFERROR(D89/D$11,"")</f>
        <v>0</v>
      </c>
      <c r="E90" s="185">
        <f t="shared" si="166"/>
        <v>0</v>
      </c>
      <c r="F90" s="185">
        <f t="shared" si="166"/>
        <v>-1.2828792472882708E-3</v>
      </c>
      <c r="G90" s="185">
        <f t="shared" si="166"/>
        <v>0</v>
      </c>
      <c r="H90" s="185">
        <f t="shared" si="166"/>
        <v>0</v>
      </c>
      <c r="I90" s="185">
        <f t="shared" si="166"/>
        <v>0</v>
      </c>
      <c r="J90" s="185">
        <f t="shared" si="166"/>
        <v>0</v>
      </c>
      <c r="K90" s="185">
        <f t="shared" si="166"/>
        <v>0</v>
      </c>
      <c r="L90" s="185">
        <f t="shared" si="166"/>
        <v>-4.17330621698215E-3</v>
      </c>
      <c r="M90" s="185">
        <f t="shared" si="166"/>
        <v>-5.9979160445526817E-3</v>
      </c>
      <c r="N90" s="185">
        <f t="shared" si="166"/>
        <v>-4.8168126747872497E-3</v>
      </c>
      <c r="O90" s="185">
        <f t="shared" si="166"/>
        <v>-2.8449861081005983E-2</v>
      </c>
      <c r="P90" s="185">
        <f t="shared" ca="1" si="166"/>
        <v>-2.503966683943955E-4</v>
      </c>
      <c r="Q90" s="199">
        <f t="shared" si="166"/>
        <v>-1.5496156549298203E-2</v>
      </c>
      <c r="R90" s="185">
        <f t="shared" si="166"/>
        <v>-5.980147546382316E-3</v>
      </c>
      <c r="S90" s="185">
        <f t="shared" si="166"/>
        <v>-5.3427323723637581E-3</v>
      </c>
      <c r="T90" s="185">
        <f t="shared" si="166"/>
        <v>-8.8596829907520002E-3</v>
      </c>
      <c r="U90" s="185" t="str">
        <f t="shared" ref="U90" si="167">IFERROR(U89/U$11,"")</f>
        <v/>
      </c>
      <c r="V90" s="185" t="str">
        <f t="shared" si="166"/>
        <v/>
      </c>
      <c r="W90" s="185" t="str">
        <f t="shared" si="166"/>
        <v/>
      </c>
      <c r="X90" s="185" t="str">
        <f t="shared" si="166"/>
        <v/>
      </c>
      <c r="Y90" s="185" t="str">
        <f t="shared" si="166"/>
        <v/>
      </c>
      <c r="Z90" s="185" t="str">
        <f t="shared" si="166"/>
        <v/>
      </c>
      <c r="AA90" s="185" t="str">
        <f t="shared" si="166"/>
        <v/>
      </c>
      <c r="AB90" s="185" t="str">
        <f t="shared" si="166"/>
        <v/>
      </c>
      <c r="AC90" s="194">
        <f t="shared" ca="1" si="166"/>
        <v>-8.4646306993247551E-3</v>
      </c>
      <c r="AD90" s="185">
        <f t="shared" si="166"/>
        <v>0</v>
      </c>
      <c r="AE90" s="185">
        <f t="shared" si="166"/>
        <v>0</v>
      </c>
      <c r="AF90" s="185">
        <f t="shared" si="166"/>
        <v>0</v>
      </c>
      <c r="AG90" s="185">
        <f t="shared" si="166"/>
        <v>0</v>
      </c>
      <c r="AH90" s="185">
        <f t="shared" si="166"/>
        <v>0</v>
      </c>
      <c r="AI90" s="185">
        <f t="shared" si="166"/>
        <v>0</v>
      </c>
      <c r="AJ90" s="185">
        <f t="shared" si="166"/>
        <v>0</v>
      </c>
      <c r="AK90" s="185">
        <f t="shared" si="166"/>
        <v>0</v>
      </c>
      <c r="AL90" s="185">
        <f t="shared" si="166"/>
        <v>0</v>
      </c>
      <c r="AM90" s="185">
        <f t="shared" si="166"/>
        <v>0</v>
      </c>
      <c r="AN90" s="185">
        <f t="shared" si="166"/>
        <v>0</v>
      </c>
      <c r="AO90" s="186">
        <f t="shared" si="166"/>
        <v>0</v>
      </c>
      <c r="AP90" s="5"/>
      <c r="AQ90" s="193">
        <f>IFERROR(AQ89/AQ$11,"")</f>
        <v>0</v>
      </c>
      <c r="AR90" s="186">
        <f ca="1">IFERROR(AR89/AR$11,"")</f>
        <v>0</v>
      </c>
      <c r="AS90" s="5"/>
      <c r="AT90" s="45"/>
      <c r="AU90" s="45"/>
      <c r="AV90" s="45"/>
      <c r="AW90" s="5"/>
      <c r="AX90" s="193">
        <f>IFERROR(AX89/AX$11,"")</f>
        <v>-3.0353485905879126E-3</v>
      </c>
      <c r="AY90" s="186">
        <f>IFERROR(AY89/AY$11,"")</f>
        <v>-3.6350725340794569E-3</v>
      </c>
      <c r="AZ90" s="5"/>
      <c r="BA90" s="193">
        <f>IFERROR($BA$89/BA$11,"")</f>
        <v>-1.6767756626153069E-3</v>
      </c>
      <c r="BB90" s="185">
        <f>IFERROR(BB89/BB$11,"")</f>
        <v>-3.2141017375385116E-3</v>
      </c>
      <c r="BC90" s="185">
        <f>IFERROR(BC89/BC$11,"")</f>
        <v>-3.0353485905879126E-3</v>
      </c>
      <c r="BD90" s="194">
        <f>IFERROR(BD89/BD$11,"")</f>
        <v>-2.6856362275231825E-3</v>
      </c>
      <c r="BF90" s="193">
        <f>IFERROR(BF89/BF$11,"")</f>
        <v>-2.2877648623750167E-3</v>
      </c>
      <c r="BG90" s="185">
        <f>IFERROR(BG89/BG$11,"")</f>
        <v>-2.931623911601761E-3</v>
      </c>
      <c r="BH90" s="185">
        <f>IFERROR(BH89/BH$11,"")</f>
        <v>-3.6342257129136765E-3</v>
      </c>
      <c r="BI90" s="194">
        <f>IFERROR(BI89/BI$11,"")</f>
        <v>-2.8946028141998486E-3</v>
      </c>
    </row>
    <row r="91" spans="3:61" hidden="1" outlineLevel="1" x14ac:dyDescent="0.3">
      <c r="C91" s="187" t="s">
        <v>74</v>
      </c>
      <c r="D91" s="176">
        <f>+D93+D95</f>
        <v>0.98</v>
      </c>
      <c r="E91" s="176">
        <f t="shared" ref="E91:O91" si="168">+E93+E95</f>
        <v>0</v>
      </c>
      <c r="F91" s="176">
        <f t="shared" si="168"/>
        <v>-133.67178000000001</v>
      </c>
      <c r="G91" s="176">
        <f t="shared" si="168"/>
        <v>-208.58942999999999</v>
      </c>
      <c r="H91" s="176">
        <f t="shared" si="168"/>
        <v>0</v>
      </c>
      <c r="I91" s="176">
        <f t="shared" si="168"/>
        <v>-80.108649999999997</v>
      </c>
      <c r="J91" s="176">
        <f t="shared" si="168"/>
        <v>-38.238300000000002</v>
      </c>
      <c r="K91" s="176">
        <f t="shared" si="168"/>
        <v>-33.943580000000004</v>
      </c>
      <c r="L91" s="176">
        <f t="shared" si="168"/>
        <v>0</v>
      </c>
      <c r="M91" s="176">
        <f t="shared" si="168"/>
        <v>0</v>
      </c>
      <c r="N91" s="176">
        <f t="shared" si="168"/>
        <v>0</v>
      </c>
      <c r="O91" s="176">
        <f t="shared" si="168"/>
        <v>0</v>
      </c>
      <c r="P91" s="176">
        <f ca="1">SUMIF($D$4:$O$4,"&lt;"&amp;MONTH(TODAY()),$D91:$O91)</f>
        <v>-341.28120999999999</v>
      </c>
      <c r="Q91" s="177">
        <f>+Q93+Q95</f>
        <v>-12.53032</v>
      </c>
      <c r="R91" s="176">
        <f t="shared" ref="R91:AB91" si="169">+R93+R95</f>
        <v>0</v>
      </c>
      <c r="S91" s="176">
        <f t="shared" si="169"/>
        <v>0</v>
      </c>
      <c r="T91" s="176">
        <f t="shared" si="169"/>
        <v>0</v>
      </c>
      <c r="U91" s="176">
        <f t="shared" ref="U91" si="170">+U93+U95</f>
        <v>0</v>
      </c>
      <c r="V91" s="176">
        <f t="shared" si="169"/>
        <v>0</v>
      </c>
      <c r="W91" s="176">
        <f t="shared" si="169"/>
        <v>0</v>
      </c>
      <c r="X91" s="176">
        <f t="shared" si="169"/>
        <v>0</v>
      </c>
      <c r="Y91" s="176">
        <f t="shared" si="169"/>
        <v>0</v>
      </c>
      <c r="Z91" s="176">
        <f t="shared" si="169"/>
        <v>0</v>
      </c>
      <c r="AA91" s="176">
        <f t="shared" si="169"/>
        <v>0</v>
      </c>
      <c r="AB91" s="176">
        <f t="shared" si="169"/>
        <v>0</v>
      </c>
      <c r="AC91" s="138">
        <f ca="1">SUMIF($D$4:$O$4,"&lt;"&amp;MONTH(TODAY()),$Q91:$AB91)</f>
        <v>-12.53032</v>
      </c>
      <c r="AD91" s="176">
        <v>0</v>
      </c>
      <c r="AE91" s="176">
        <v>0</v>
      </c>
      <c r="AF91" s="176">
        <v>0</v>
      </c>
      <c r="AG91" s="176">
        <v>0</v>
      </c>
      <c r="AH91" s="176">
        <v>0</v>
      </c>
      <c r="AI91" s="176">
        <v>0</v>
      </c>
      <c r="AJ91" s="176">
        <v>0</v>
      </c>
      <c r="AK91" s="176">
        <v>0</v>
      </c>
      <c r="AL91" s="176">
        <v>0</v>
      </c>
      <c r="AM91" s="176">
        <v>0</v>
      </c>
      <c r="AN91" s="176">
        <v>0</v>
      </c>
      <c r="AO91" s="178">
        <v>0</v>
      </c>
      <c r="AP91" s="5"/>
      <c r="AQ91" s="179">
        <v>0</v>
      </c>
      <c r="AR91" s="178">
        <f ca="1">SUMIF($AD$4:$AO$4,"&lt;"&amp;MONTH(TODAY()),$AD91:$AO91)</f>
        <v>0</v>
      </c>
      <c r="AS91" s="5"/>
      <c r="AT91" s="45"/>
      <c r="AU91" s="45"/>
      <c r="AV91" s="45"/>
      <c r="AW91" s="5"/>
      <c r="AX91" s="179">
        <v>-487.10291999999998</v>
      </c>
      <c r="AY91" s="178">
        <v>-786.04174999999998</v>
      </c>
      <c r="AZ91" s="5"/>
      <c r="BA91" s="179">
        <v>-225.64568</v>
      </c>
      <c r="BB91" s="176">
        <v>-335.31565000000001</v>
      </c>
      <c r="BC91" s="176">
        <v>-487.10291999999998</v>
      </c>
      <c r="BD91" s="180">
        <f>SUM(BA91:BC91)</f>
        <v>-1048.0642499999999</v>
      </c>
      <c r="BF91" s="179">
        <v>-1079.0844099999999</v>
      </c>
      <c r="BG91" s="176">
        <v>-1265.4369100000001</v>
      </c>
      <c r="BH91" s="176">
        <v>-786.04174999999998</v>
      </c>
      <c r="BI91" s="180">
        <f>SUM(BF91:BH91)</f>
        <v>-3130.5630699999997</v>
      </c>
    </row>
    <row r="92" spans="3:61" hidden="1" outlineLevel="1" x14ac:dyDescent="0.3">
      <c r="C92" s="187" t="s">
        <v>30</v>
      </c>
      <c r="D92" s="185">
        <f t="shared" ref="D92:AO92" si="171">IFERROR(D91/D$11,"")</f>
        <v>1.5711979408713486E-4</v>
      </c>
      <c r="E92" s="185">
        <f t="shared" si="171"/>
        <v>0</v>
      </c>
      <c r="F92" s="185">
        <f t="shared" si="171"/>
        <v>-1.8700627318438752E-2</v>
      </c>
      <c r="G92" s="185">
        <f t="shared" si="171"/>
        <v>-2.8492513851208552E-2</v>
      </c>
      <c r="H92" s="185">
        <f t="shared" si="171"/>
        <v>0</v>
      </c>
      <c r="I92" s="185">
        <f t="shared" si="171"/>
        <v>-1.0678614528324606E-2</v>
      </c>
      <c r="J92" s="185">
        <f t="shared" si="171"/>
        <v>-5.7864404649353163E-3</v>
      </c>
      <c r="K92" s="185">
        <f t="shared" si="171"/>
        <v>-7.0443148650884855E-3</v>
      </c>
      <c r="L92" s="185">
        <f t="shared" si="171"/>
        <v>0</v>
      </c>
      <c r="M92" s="185">
        <f t="shared" si="171"/>
        <v>0</v>
      </c>
      <c r="N92" s="185">
        <f t="shared" si="171"/>
        <v>0</v>
      </c>
      <c r="O92" s="185">
        <f t="shared" si="171"/>
        <v>0</v>
      </c>
      <c r="P92" s="185">
        <f t="shared" ca="1" si="171"/>
        <v>-9.319048851647551E-3</v>
      </c>
      <c r="Q92" s="199">
        <f t="shared" si="171"/>
        <v>-2.2458529869128514E-3</v>
      </c>
      <c r="R92" s="185">
        <f t="shared" si="171"/>
        <v>0</v>
      </c>
      <c r="S92" s="185">
        <f t="shared" si="171"/>
        <v>0</v>
      </c>
      <c r="T92" s="185">
        <f t="shared" si="171"/>
        <v>0</v>
      </c>
      <c r="U92" s="185" t="str">
        <f t="shared" ref="U92" si="172">IFERROR(U91/U$11,"")</f>
        <v/>
      </c>
      <c r="V92" s="185" t="str">
        <f t="shared" si="171"/>
        <v/>
      </c>
      <c r="W92" s="185" t="str">
        <f t="shared" si="171"/>
        <v/>
      </c>
      <c r="X92" s="185" t="str">
        <f t="shared" si="171"/>
        <v/>
      </c>
      <c r="Y92" s="185" t="str">
        <f t="shared" si="171"/>
        <v/>
      </c>
      <c r="Z92" s="185" t="str">
        <f t="shared" si="171"/>
        <v/>
      </c>
      <c r="AA92" s="185" t="str">
        <f t="shared" si="171"/>
        <v/>
      </c>
      <c r="AB92" s="185" t="str">
        <f t="shared" si="171"/>
        <v/>
      </c>
      <c r="AC92" s="194">
        <f t="shared" ca="1" si="171"/>
        <v>-4.7777898456151044E-4</v>
      </c>
      <c r="AD92" s="185">
        <f t="shared" si="171"/>
        <v>0</v>
      </c>
      <c r="AE92" s="185">
        <f t="shared" si="171"/>
        <v>0</v>
      </c>
      <c r="AF92" s="185">
        <f t="shared" si="171"/>
        <v>0</v>
      </c>
      <c r="AG92" s="185">
        <f t="shared" si="171"/>
        <v>0</v>
      </c>
      <c r="AH92" s="185">
        <f t="shared" si="171"/>
        <v>0</v>
      </c>
      <c r="AI92" s="185">
        <f t="shared" si="171"/>
        <v>0</v>
      </c>
      <c r="AJ92" s="185">
        <f t="shared" si="171"/>
        <v>0</v>
      </c>
      <c r="AK92" s="185">
        <f t="shared" si="171"/>
        <v>0</v>
      </c>
      <c r="AL92" s="185">
        <f t="shared" si="171"/>
        <v>0</v>
      </c>
      <c r="AM92" s="185">
        <f t="shared" si="171"/>
        <v>0</v>
      </c>
      <c r="AN92" s="185">
        <f t="shared" si="171"/>
        <v>0</v>
      </c>
      <c r="AO92" s="186">
        <f t="shared" si="171"/>
        <v>0</v>
      </c>
      <c r="AP92" s="5"/>
      <c r="AQ92" s="193">
        <f>IFERROR(AQ91/AQ$11,"")</f>
        <v>0</v>
      </c>
      <c r="AR92" s="186">
        <f ca="1">IFERROR(AR91/AR$11,"")</f>
        <v>0</v>
      </c>
      <c r="AS92" s="5"/>
      <c r="AT92" s="45"/>
      <c r="AU92" s="45"/>
      <c r="AV92" s="45"/>
      <c r="AW92" s="5"/>
      <c r="AX92" s="193">
        <f>IFERROR(AX91/AX$11,"")</f>
        <v>-4.6904970046032536E-3</v>
      </c>
      <c r="AY92" s="186">
        <f>IFERROR(AY91/AY$11,"")</f>
        <v>-1.9417374382701552E-3</v>
      </c>
      <c r="AZ92" s="5"/>
      <c r="BA92" s="193">
        <f>IFERROR(BA91/BA$11,"")</f>
        <v>-1.5020451587079227E-3</v>
      </c>
      <c r="BB92" s="185">
        <f>IFERROR(BB91/BB$11,"")</f>
        <v>-1.5376914935361205E-3</v>
      </c>
      <c r="BC92" s="185">
        <f>IFERROR(BC91/BC$11,"")</f>
        <v>-4.6904970046032536E-3</v>
      </c>
      <c r="BD92" s="194">
        <f>IFERROR(BD91/BD$11,"")</f>
        <v>-2.2198221275700498E-3</v>
      </c>
      <c r="BF92" s="193">
        <f>IFERROR(BF91/BF$11,"")</f>
        <v>-1.9716563502376354E-3</v>
      </c>
      <c r="BG92" s="185">
        <f>IFERROR(BG91/BG$11,"")</f>
        <v>-1.4476965197496002E-3</v>
      </c>
      <c r="BH92" s="185">
        <f>IFERROR(BH91/BH$11,"")</f>
        <v>-1.9412850939645877E-3</v>
      </c>
      <c r="BI92" s="194">
        <f>IFERROR(BI91/BI$11,"")</f>
        <v>-1.7142379612116068E-3</v>
      </c>
    </row>
    <row r="93" spans="3:61" hidden="1" outlineLevel="1" x14ac:dyDescent="0.3">
      <c r="C93" s="187" t="s">
        <v>75</v>
      </c>
      <c r="D93" s="176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f ca="1">SUMIF($D$4:$O$4,"&lt;"&amp;MONTH(TODAY()),$D93:$O93)</f>
        <v>0</v>
      </c>
      <c r="Q93" s="177">
        <v>-12.53032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38">
        <f ca="1">SUMIF($D$4:$O$4,"&lt;"&amp;MONTH(TODAY()),$Q93:$AB93)</f>
        <v>-12.53032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8">
        <v>0</v>
      </c>
      <c r="AP93" s="5"/>
      <c r="AQ93" s="179">
        <v>0</v>
      </c>
      <c r="AR93" s="178">
        <f ca="1">SUMIF($AD$4:$AO$4,"&lt;"&amp;MONTH(TODAY()),$AD93:$AO93)</f>
        <v>0</v>
      </c>
      <c r="AS93" s="5"/>
      <c r="AT93" s="45"/>
      <c r="AU93" s="45"/>
      <c r="AV93" s="45"/>
      <c r="AW93" s="5"/>
      <c r="AX93" s="179">
        <v>-460.65291999999999</v>
      </c>
      <c r="AY93" s="178">
        <v>-615.64323999999988</v>
      </c>
      <c r="AZ93" s="5"/>
      <c r="BA93" s="179">
        <v>0</v>
      </c>
      <c r="BB93" s="176">
        <v>-32.5441</v>
      </c>
      <c r="BC93" s="176">
        <v>-460.65291999999999</v>
      </c>
      <c r="BD93" s="180">
        <f>SUM(BA93:BC93)</f>
        <v>-493.19702000000001</v>
      </c>
      <c r="BF93" s="179">
        <v>-330.76393999999999</v>
      </c>
      <c r="BG93" s="176">
        <v>-196.37734</v>
      </c>
      <c r="BH93" s="176">
        <v>-615.64323999999988</v>
      </c>
      <c r="BI93" s="180">
        <f>SUM(BF93:BH93)</f>
        <v>-1142.7845199999999</v>
      </c>
    </row>
    <row r="94" spans="3:61" hidden="1" outlineLevel="1" x14ac:dyDescent="0.3">
      <c r="C94" s="187" t="s">
        <v>30</v>
      </c>
      <c r="D94" s="185">
        <f t="shared" ref="D94:AO94" si="173">IFERROR(D93/D$11,"")</f>
        <v>0</v>
      </c>
      <c r="E94" s="185">
        <f t="shared" si="173"/>
        <v>0</v>
      </c>
      <c r="F94" s="185">
        <f t="shared" si="173"/>
        <v>0</v>
      </c>
      <c r="G94" s="185">
        <f t="shared" si="173"/>
        <v>0</v>
      </c>
      <c r="H94" s="185">
        <f t="shared" si="173"/>
        <v>0</v>
      </c>
      <c r="I94" s="185">
        <f t="shared" si="173"/>
        <v>0</v>
      </c>
      <c r="J94" s="185">
        <f t="shared" si="173"/>
        <v>0</v>
      </c>
      <c r="K94" s="185">
        <f t="shared" si="173"/>
        <v>0</v>
      </c>
      <c r="L94" s="185">
        <f t="shared" si="173"/>
        <v>0</v>
      </c>
      <c r="M94" s="185">
        <f t="shared" si="173"/>
        <v>0</v>
      </c>
      <c r="N94" s="185">
        <f t="shared" si="173"/>
        <v>0</v>
      </c>
      <c r="O94" s="185">
        <f t="shared" si="173"/>
        <v>0</v>
      </c>
      <c r="P94" s="185">
        <f t="shared" ca="1" si="173"/>
        <v>0</v>
      </c>
      <c r="Q94" s="199">
        <f t="shared" si="173"/>
        <v>-2.2458529869128514E-3</v>
      </c>
      <c r="R94" s="185">
        <f t="shared" si="173"/>
        <v>0</v>
      </c>
      <c r="S94" s="185">
        <f t="shared" si="173"/>
        <v>0</v>
      </c>
      <c r="T94" s="185">
        <f t="shared" si="173"/>
        <v>0</v>
      </c>
      <c r="U94" s="185" t="str">
        <f t="shared" ref="U94" si="174">IFERROR(U93/U$11,"")</f>
        <v/>
      </c>
      <c r="V94" s="185" t="str">
        <f t="shared" si="173"/>
        <v/>
      </c>
      <c r="W94" s="185" t="str">
        <f t="shared" si="173"/>
        <v/>
      </c>
      <c r="X94" s="185" t="str">
        <f t="shared" si="173"/>
        <v/>
      </c>
      <c r="Y94" s="185" t="str">
        <f t="shared" si="173"/>
        <v/>
      </c>
      <c r="Z94" s="185" t="str">
        <f t="shared" si="173"/>
        <v/>
      </c>
      <c r="AA94" s="185" t="str">
        <f t="shared" si="173"/>
        <v/>
      </c>
      <c r="AB94" s="185" t="str">
        <f t="shared" si="173"/>
        <v/>
      </c>
      <c r="AC94" s="194">
        <f t="shared" ca="1" si="173"/>
        <v>-4.7777898456151044E-4</v>
      </c>
      <c r="AD94" s="185">
        <f t="shared" si="173"/>
        <v>0</v>
      </c>
      <c r="AE94" s="185">
        <f t="shared" si="173"/>
        <v>0</v>
      </c>
      <c r="AF94" s="185">
        <f t="shared" si="173"/>
        <v>0</v>
      </c>
      <c r="AG94" s="185">
        <f t="shared" si="173"/>
        <v>0</v>
      </c>
      <c r="AH94" s="185">
        <f t="shared" si="173"/>
        <v>0</v>
      </c>
      <c r="AI94" s="185">
        <f t="shared" si="173"/>
        <v>0</v>
      </c>
      <c r="AJ94" s="185">
        <f t="shared" si="173"/>
        <v>0</v>
      </c>
      <c r="AK94" s="185">
        <f t="shared" si="173"/>
        <v>0</v>
      </c>
      <c r="AL94" s="185">
        <f t="shared" si="173"/>
        <v>0</v>
      </c>
      <c r="AM94" s="185">
        <f t="shared" si="173"/>
        <v>0</v>
      </c>
      <c r="AN94" s="185">
        <f t="shared" si="173"/>
        <v>0</v>
      </c>
      <c r="AO94" s="186">
        <f t="shared" si="173"/>
        <v>0</v>
      </c>
      <c r="AP94" s="5"/>
      <c r="AQ94" s="193">
        <f>IFERROR(AQ93/AQ$11,"")</f>
        <v>0</v>
      </c>
      <c r="AR94" s="186">
        <f ca="1">IFERROR(AR93/AR$11,"")</f>
        <v>0</v>
      </c>
      <c r="AS94" s="5"/>
      <c r="AT94" s="45"/>
      <c r="AU94" s="45"/>
      <c r="AV94" s="45"/>
      <c r="AW94" s="5"/>
      <c r="AX94" s="193">
        <f>IFERROR(AX93/AX$11,"")</f>
        <v>-4.4358000182420218E-3</v>
      </c>
      <c r="AY94" s="186">
        <f>IFERROR(AY93/AY$11,"")</f>
        <v>-1.5208066590940469E-3</v>
      </c>
      <c r="AZ94" s="5"/>
      <c r="BA94" s="193">
        <f>IFERROR(BA93/BA$11,"")</f>
        <v>0</v>
      </c>
      <c r="BB94" s="185">
        <f>IFERROR(BB93/BB$11,"")</f>
        <v>-1.4924082945364721E-4</v>
      </c>
      <c r="BC94" s="185">
        <f>IFERROR(BC93/BC$11,"")</f>
        <v>-4.4358000182420218E-3</v>
      </c>
      <c r="BD94" s="194">
        <f>IFERROR(BD93/BD$11,"")</f>
        <v>-1.0446016627774571E-3</v>
      </c>
      <c r="BF94" s="193">
        <f>IFERROR(BF93/BF$11,"")</f>
        <v>-6.0435756154666358E-4</v>
      </c>
      <c r="BG94" s="185">
        <f>IFERROR(BG93/BG$11,"")</f>
        <v>-2.246613714433886E-4</v>
      </c>
      <c r="BH94" s="185">
        <f>IFERROR(BH93/BH$11,"")</f>
        <v>-1.5204523742053944E-3</v>
      </c>
      <c r="BI94" s="194">
        <f>IFERROR(BI93/BI$11,"")</f>
        <v>-6.2576749353559103E-4</v>
      </c>
    </row>
    <row r="95" spans="3:61" hidden="1" outlineLevel="1" x14ac:dyDescent="0.3">
      <c r="C95" s="187" t="s">
        <v>76</v>
      </c>
      <c r="D95" s="176">
        <v>0.98</v>
      </c>
      <c r="E95" s="176">
        <v>0</v>
      </c>
      <c r="F95" s="176">
        <v>-133.67178000000001</v>
      </c>
      <c r="G95" s="176">
        <v>-208.58942999999999</v>
      </c>
      <c r="H95" s="176">
        <v>0</v>
      </c>
      <c r="I95" s="176">
        <v>-80.108649999999997</v>
      </c>
      <c r="J95" s="176">
        <v>-38.238300000000002</v>
      </c>
      <c r="K95" s="176">
        <v>-33.943580000000004</v>
      </c>
      <c r="L95" s="176">
        <v>0</v>
      </c>
      <c r="M95" s="176">
        <v>0</v>
      </c>
      <c r="N95" s="176">
        <v>0</v>
      </c>
      <c r="O95" s="176">
        <v>0</v>
      </c>
      <c r="P95" s="176">
        <f ca="1">SUMIF($D$4:$O$4,"&lt;"&amp;MONTH(TODAY()),$D95:$O95)</f>
        <v>-341.28120999999999</v>
      </c>
      <c r="Q95" s="177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38">
        <f ca="1">SUMIF($D$4:$O$4,"&lt;"&amp;MONTH(TODAY()),$Q95:$AB95)</f>
        <v>0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0</v>
      </c>
      <c r="AO95" s="178">
        <v>0</v>
      </c>
      <c r="AP95" s="5"/>
      <c r="AQ95" s="179">
        <v>0</v>
      </c>
      <c r="AR95" s="178">
        <f ca="1">SUMIF($AD$4:$AO$4,"&lt;"&amp;MONTH(TODAY()),$AD95:$AO95)</f>
        <v>0</v>
      </c>
      <c r="AS95" s="5"/>
      <c r="AT95" s="45"/>
      <c r="AU95" s="45"/>
      <c r="AV95" s="45"/>
      <c r="AW95" s="5"/>
      <c r="AX95" s="179">
        <v>-26.45</v>
      </c>
      <c r="AY95" s="178">
        <v>-170.39851000000002</v>
      </c>
      <c r="AZ95" s="5"/>
      <c r="BA95" s="179">
        <v>-225.64568</v>
      </c>
      <c r="BB95" s="176">
        <v>-302.77154999999999</v>
      </c>
      <c r="BC95" s="176">
        <v>-26.45</v>
      </c>
      <c r="BD95" s="180">
        <f>SUM(BA95:BC95)</f>
        <v>-554.86723000000006</v>
      </c>
      <c r="BF95" s="179">
        <v>-748.32046999999989</v>
      </c>
      <c r="BG95" s="176">
        <v>-1069.0595699999999</v>
      </c>
      <c r="BH95" s="176">
        <v>-170.39851000000002</v>
      </c>
      <c r="BI95" s="180">
        <f>SUM(BF95:BH95)</f>
        <v>-1987.7785499999998</v>
      </c>
    </row>
    <row r="96" spans="3:61" hidden="1" outlineLevel="1" x14ac:dyDescent="0.3">
      <c r="C96" s="187" t="s">
        <v>30</v>
      </c>
      <c r="D96" s="185">
        <f t="shared" ref="D96:AO96" si="175">IFERROR(D95/D$11,"")</f>
        <v>1.5711979408713486E-4</v>
      </c>
      <c r="E96" s="185">
        <f t="shared" si="175"/>
        <v>0</v>
      </c>
      <c r="F96" s="185">
        <f t="shared" si="175"/>
        <v>-1.8700627318438752E-2</v>
      </c>
      <c r="G96" s="185">
        <f t="shared" si="175"/>
        <v>-2.8492513851208552E-2</v>
      </c>
      <c r="H96" s="185">
        <f t="shared" si="175"/>
        <v>0</v>
      </c>
      <c r="I96" s="185">
        <f t="shared" si="175"/>
        <v>-1.0678614528324606E-2</v>
      </c>
      <c r="J96" s="185">
        <f t="shared" si="175"/>
        <v>-5.7864404649353163E-3</v>
      </c>
      <c r="K96" s="185">
        <f t="shared" si="175"/>
        <v>-7.0443148650884855E-3</v>
      </c>
      <c r="L96" s="185">
        <f t="shared" si="175"/>
        <v>0</v>
      </c>
      <c r="M96" s="185">
        <f t="shared" si="175"/>
        <v>0</v>
      </c>
      <c r="N96" s="185">
        <f t="shared" si="175"/>
        <v>0</v>
      </c>
      <c r="O96" s="185">
        <f t="shared" si="175"/>
        <v>0</v>
      </c>
      <c r="P96" s="185">
        <f t="shared" ca="1" si="175"/>
        <v>-9.319048851647551E-3</v>
      </c>
      <c r="Q96" s="199">
        <f t="shared" si="175"/>
        <v>0</v>
      </c>
      <c r="R96" s="185">
        <f t="shared" si="175"/>
        <v>0</v>
      </c>
      <c r="S96" s="185">
        <f t="shared" si="175"/>
        <v>0</v>
      </c>
      <c r="T96" s="185">
        <f t="shared" si="175"/>
        <v>0</v>
      </c>
      <c r="U96" s="185" t="str">
        <f t="shared" ref="U96" si="176">IFERROR(U95/U$11,"")</f>
        <v/>
      </c>
      <c r="V96" s="185" t="str">
        <f t="shared" si="175"/>
        <v/>
      </c>
      <c r="W96" s="185" t="str">
        <f t="shared" si="175"/>
        <v/>
      </c>
      <c r="X96" s="185" t="str">
        <f t="shared" si="175"/>
        <v/>
      </c>
      <c r="Y96" s="185" t="str">
        <f t="shared" si="175"/>
        <v/>
      </c>
      <c r="Z96" s="185" t="str">
        <f t="shared" si="175"/>
        <v/>
      </c>
      <c r="AA96" s="185" t="str">
        <f t="shared" si="175"/>
        <v/>
      </c>
      <c r="AB96" s="185" t="str">
        <f t="shared" si="175"/>
        <v/>
      </c>
      <c r="AC96" s="194">
        <f t="shared" ca="1" si="175"/>
        <v>0</v>
      </c>
      <c r="AD96" s="185">
        <f t="shared" si="175"/>
        <v>0</v>
      </c>
      <c r="AE96" s="185">
        <f t="shared" si="175"/>
        <v>0</v>
      </c>
      <c r="AF96" s="185">
        <f t="shared" si="175"/>
        <v>0</v>
      </c>
      <c r="AG96" s="185">
        <f t="shared" si="175"/>
        <v>0</v>
      </c>
      <c r="AH96" s="185">
        <f t="shared" si="175"/>
        <v>0</v>
      </c>
      <c r="AI96" s="185">
        <f t="shared" si="175"/>
        <v>0</v>
      </c>
      <c r="AJ96" s="185">
        <f t="shared" si="175"/>
        <v>0</v>
      </c>
      <c r="AK96" s="185">
        <f t="shared" si="175"/>
        <v>0</v>
      </c>
      <c r="AL96" s="185">
        <f t="shared" si="175"/>
        <v>0</v>
      </c>
      <c r="AM96" s="185">
        <f t="shared" si="175"/>
        <v>0</v>
      </c>
      <c r="AN96" s="185">
        <f t="shared" si="175"/>
        <v>0</v>
      </c>
      <c r="AO96" s="186">
        <f t="shared" si="175"/>
        <v>0</v>
      </c>
      <c r="AP96" s="5"/>
      <c r="AQ96" s="193">
        <f>IFERROR(AQ95/AQ$11,"")</f>
        <v>0</v>
      </c>
      <c r="AR96" s="186">
        <f ca="1">IFERROR(AR95/AR$11,"")</f>
        <v>0</v>
      </c>
      <c r="AS96" s="5"/>
      <c r="AT96" s="45"/>
      <c r="AU96" s="45"/>
      <c r="AV96" s="45"/>
      <c r="AW96" s="5"/>
      <c r="AX96" s="193">
        <f>IFERROR(AX95/AX$11,"")</f>
        <v>-2.5469698636123152E-4</v>
      </c>
      <c r="AY96" s="186">
        <f>IFERROR(AY95/AY$11,"")</f>
        <v>-4.2093077917610794E-4</v>
      </c>
      <c r="AZ96" s="5"/>
      <c r="BA96" s="193">
        <f>IFERROR(BA95/BA$11,"")</f>
        <v>-1.5020451587079227E-3</v>
      </c>
      <c r="BB96" s="185">
        <f>IFERROR(BB95/BB$11,"")</f>
        <v>-1.3884506640824733E-3</v>
      </c>
      <c r="BC96" s="185">
        <f>IFERROR(BC95/BC$11,"")</f>
        <v>-2.5469698636123152E-4</v>
      </c>
      <c r="BD96" s="194">
        <f>IFERROR(BD95/BD$11,"")</f>
        <v>-1.1752204647925931E-3</v>
      </c>
      <c r="BF96" s="193">
        <f>IFERROR(BF95/BF$11,"")</f>
        <v>-1.3672987886909716E-3</v>
      </c>
      <c r="BG96" s="185">
        <f>IFERROR(BG95/BG$11,"")</f>
        <v>-1.2230351483062112E-3</v>
      </c>
      <c r="BH96" s="185">
        <f>IFERROR(BH95/BH$11,"")</f>
        <v>-4.2083271975919316E-4</v>
      </c>
      <c r="BI96" s="194">
        <f>IFERROR(BI95/BI$11,"")</f>
        <v>-1.088470467676016E-3</v>
      </c>
    </row>
    <row r="97" spans="3:61" hidden="1" outlineLevel="1" x14ac:dyDescent="0.3">
      <c r="C97" s="187" t="s">
        <v>77</v>
      </c>
      <c r="D97" s="176">
        <v>-36.362000000000002</v>
      </c>
      <c r="E97" s="176">
        <v>-4.7229999999999999</v>
      </c>
      <c r="F97" s="176">
        <v>-38.864350000000002</v>
      </c>
      <c r="G97" s="176">
        <v>-58.430500000000002</v>
      </c>
      <c r="H97" s="176">
        <v>-36.389300000000006</v>
      </c>
      <c r="I97" s="176">
        <v>-10.346</v>
      </c>
      <c r="J97" s="176">
        <v>0</v>
      </c>
      <c r="K97" s="176">
        <v>-97.544259999999994</v>
      </c>
      <c r="L97" s="176">
        <v>0</v>
      </c>
      <c r="M97" s="176">
        <v>0</v>
      </c>
      <c r="N97" s="176">
        <v>-1.7</v>
      </c>
      <c r="O97" s="176">
        <v>-2.4980000000000002</v>
      </c>
      <c r="P97" s="176">
        <f ca="1">SUMIF($D$4:$O$4,"&lt;"&amp;MONTH(TODAY()),$D97:$O97)</f>
        <v>-174.76915000000002</v>
      </c>
      <c r="Q97" s="177">
        <v>-5.1315</v>
      </c>
      <c r="R97" s="176">
        <v>-4.96</v>
      </c>
      <c r="S97" s="176">
        <v>-4.0449999999999999</v>
      </c>
      <c r="T97" s="176">
        <v>-7.4269999999999996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38">
        <f ca="1">SUMIF($D$4:$O$4,"&lt;"&amp;MONTH(TODAY()),$Q97:$AB97)</f>
        <v>-21.563499999999998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8">
        <v>0</v>
      </c>
      <c r="AP97" s="5"/>
      <c r="AQ97" s="179">
        <v>0</v>
      </c>
      <c r="AR97" s="178">
        <f ca="1">SUMIF($AD$4:$AO$4,"&lt;"&amp;MONTH(TODAY()),$AD97:$AO97)</f>
        <v>0</v>
      </c>
      <c r="AS97" s="5"/>
      <c r="AT97" s="45"/>
      <c r="AU97" s="45"/>
      <c r="AV97" s="45"/>
      <c r="AW97" s="5"/>
      <c r="AX97" s="179">
        <v>-88.566039999999987</v>
      </c>
      <c r="AY97" s="178">
        <v>-383.10491000000002</v>
      </c>
      <c r="AZ97" s="5"/>
      <c r="BA97" s="179">
        <v>-100.87532</v>
      </c>
      <c r="BB97" s="176">
        <v>-151.06329000000002</v>
      </c>
      <c r="BC97" s="176">
        <v>-88.566039999999987</v>
      </c>
      <c r="BD97" s="180">
        <f>SUM(BA97:BC97)</f>
        <v>-340.50465000000003</v>
      </c>
      <c r="BF97" s="179">
        <v>-357.63085999999998</v>
      </c>
      <c r="BG97" s="176">
        <v>-604.10062000000005</v>
      </c>
      <c r="BH97" s="176">
        <v>-383.10491000000002</v>
      </c>
      <c r="BI97" s="180">
        <f>SUM(BF97:BH97)</f>
        <v>-1344.8363899999999</v>
      </c>
    </row>
    <row r="98" spans="3:61" hidden="1" outlineLevel="1" x14ac:dyDescent="0.3">
      <c r="C98" s="187" t="s">
        <v>30</v>
      </c>
      <c r="D98" s="185">
        <f t="shared" ref="D98:AO98" si="177">IFERROR(D97/D$11,"")</f>
        <v>-5.829785665914692E-3</v>
      </c>
      <c r="E98" s="185">
        <f t="shared" si="177"/>
        <v>-9.2642129080971612E-4</v>
      </c>
      <c r="F98" s="185">
        <f t="shared" si="177"/>
        <v>-5.4371066602342324E-3</v>
      </c>
      <c r="G98" s="185">
        <f t="shared" si="177"/>
        <v>-7.9813815617744456E-3</v>
      </c>
      <c r="H98" s="185">
        <f t="shared" si="177"/>
        <v>-3.3638767850702619E-3</v>
      </c>
      <c r="I98" s="185">
        <f t="shared" si="177"/>
        <v>-1.3791387810186087E-3</v>
      </c>
      <c r="J98" s="185">
        <f t="shared" si="177"/>
        <v>0</v>
      </c>
      <c r="K98" s="185">
        <f t="shared" si="177"/>
        <v>-2.0243370932649295E-2</v>
      </c>
      <c r="L98" s="185">
        <f t="shared" si="177"/>
        <v>0</v>
      </c>
      <c r="M98" s="185">
        <f t="shared" si="177"/>
        <v>0</v>
      </c>
      <c r="N98" s="185">
        <f t="shared" si="177"/>
        <v>-2.3695217879354314E-4</v>
      </c>
      <c r="O98" s="185">
        <f t="shared" si="177"/>
        <v>-4.9370300689262965E-4</v>
      </c>
      <c r="P98" s="185">
        <f t="shared" ca="1" si="177"/>
        <v>-4.7722587675158527E-3</v>
      </c>
      <c r="Q98" s="199">
        <f t="shared" si="177"/>
        <v>-9.1973665495719969E-4</v>
      </c>
      <c r="R98" s="185">
        <f t="shared" si="177"/>
        <v>-7.9314061929842722E-4</v>
      </c>
      <c r="S98" s="185">
        <f t="shared" si="177"/>
        <v>-4.8420641375865401E-4</v>
      </c>
      <c r="T98" s="185">
        <f t="shared" si="177"/>
        <v>-1.2297629667232968E-3</v>
      </c>
      <c r="U98" s="185" t="str">
        <f t="shared" ref="U98" si="178">IFERROR(U97/U$11,"")</f>
        <v/>
      </c>
      <c r="V98" s="185" t="str">
        <f t="shared" si="177"/>
        <v/>
      </c>
      <c r="W98" s="185" t="str">
        <f t="shared" si="177"/>
        <v/>
      </c>
      <c r="X98" s="185" t="str">
        <f t="shared" si="177"/>
        <v/>
      </c>
      <c r="Y98" s="185" t="str">
        <f t="shared" si="177"/>
        <v/>
      </c>
      <c r="Z98" s="185" t="str">
        <f t="shared" si="177"/>
        <v/>
      </c>
      <c r="AA98" s="185" t="str">
        <f t="shared" si="177"/>
        <v/>
      </c>
      <c r="AB98" s="185" t="str">
        <f t="shared" si="177"/>
        <v/>
      </c>
      <c r="AC98" s="194">
        <f t="shared" ca="1" si="177"/>
        <v>-8.2221261177624588E-4</v>
      </c>
      <c r="AD98" s="185">
        <f t="shared" si="177"/>
        <v>0</v>
      </c>
      <c r="AE98" s="185">
        <f t="shared" si="177"/>
        <v>0</v>
      </c>
      <c r="AF98" s="185">
        <f t="shared" si="177"/>
        <v>0</v>
      </c>
      <c r="AG98" s="185">
        <f t="shared" si="177"/>
        <v>0</v>
      </c>
      <c r="AH98" s="185">
        <f t="shared" si="177"/>
        <v>0</v>
      </c>
      <c r="AI98" s="185">
        <f t="shared" si="177"/>
        <v>0</v>
      </c>
      <c r="AJ98" s="185">
        <f t="shared" si="177"/>
        <v>0</v>
      </c>
      <c r="AK98" s="185">
        <f t="shared" si="177"/>
        <v>0</v>
      </c>
      <c r="AL98" s="185">
        <f t="shared" si="177"/>
        <v>0</v>
      </c>
      <c r="AM98" s="185">
        <f t="shared" si="177"/>
        <v>0</v>
      </c>
      <c r="AN98" s="185">
        <f t="shared" si="177"/>
        <v>0</v>
      </c>
      <c r="AO98" s="186">
        <f t="shared" si="177"/>
        <v>0</v>
      </c>
      <c r="AP98" s="5"/>
      <c r="AQ98" s="193">
        <f>IFERROR(AQ97/AQ$11,"")</f>
        <v>0</v>
      </c>
      <c r="AR98" s="186">
        <f ca="1">IFERROR(AR97/AR$11,"")</f>
        <v>0</v>
      </c>
      <c r="AS98" s="5"/>
      <c r="AT98" s="45"/>
      <c r="AU98" s="45"/>
      <c r="AV98" s="45"/>
      <c r="AW98" s="5"/>
      <c r="AX98" s="193">
        <f>IFERROR(AX97/AX$11,"")</f>
        <v>-8.5283567039502023E-4</v>
      </c>
      <c r="AY98" s="186">
        <f>IFERROR(AY97/AY$11,"")</f>
        <v>-9.4637358197846154E-4</v>
      </c>
      <c r="AZ98" s="5"/>
      <c r="BA98" s="193">
        <f>IFERROR(BA97/BA$11,"")</f>
        <v>-6.7149207571406868E-4</v>
      </c>
      <c r="BB98" s="185">
        <f>IFERROR(BB97/BB$11,"")</f>
        <v>-6.9274647938019033E-4</v>
      </c>
      <c r="BC98" s="185">
        <f>IFERROR(BC97/BC$11,"")</f>
        <v>-8.5283567039502023E-4</v>
      </c>
      <c r="BD98" s="194">
        <f>IFERROR(BD97/BD$11,"")</f>
        <v>-7.2119601122783768E-4</v>
      </c>
      <c r="BF98" s="193">
        <f>IFERROR(BF97/BF$11,"")</f>
        <v>-6.5344763544489227E-4</v>
      </c>
      <c r="BG98" s="185">
        <f>IFERROR(BG97/BG$11,"")</f>
        <v>-6.9110862678454328E-4</v>
      </c>
      <c r="BH98" s="185">
        <f>IFERROR(BH97/BH$11,"")</f>
        <v>-9.4615311617690147E-4</v>
      </c>
      <c r="BI98" s="194">
        <f>IFERROR(BI97/BI$11,"")</f>
        <v>-7.3640732986630984E-4</v>
      </c>
    </row>
    <row r="99" spans="3:61" hidden="1" outlineLevel="1" x14ac:dyDescent="0.3">
      <c r="C99" s="187" t="s">
        <v>78</v>
      </c>
      <c r="D99" s="176">
        <v>0</v>
      </c>
      <c r="E99" s="176">
        <v>-1.72414</v>
      </c>
      <c r="F99" s="176">
        <v>0</v>
      </c>
      <c r="G99" s="176">
        <v>0</v>
      </c>
      <c r="H99" s="176">
        <v>0</v>
      </c>
      <c r="I99" s="176">
        <v>-2.0689699999999998</v>
      </c>
      <c r="J99" s="176">
        <v>0</v>
      </c>
      <c r="K99" s="176">
        <v>-5.4310400000000003</v>
      </c>
      <c r="L99" s="176">
        <v>0</v>
      </c>
      <c r="M99" s="176">
        <v>0</v>
      </c>
      <c r="N99" s="176">
        <v>0</v>
      </c>
      <c r="O99" s="176">
        <v>0</v>
      </c>
      <c r="P99" s="176">
        <f ca="1">SUMIF($D$4:$O$4,"&lt;"&amp;MONTH(TODAY()),$D99:$O99)</f>
        <v>-1.72414</v>
      </c>
      <c r="Q99" s="177">
        <v>0</v>
      </c>
      <c r="R99" s="176">
        <v>0</v>
      </c>
      <c r="S99" s="176">
        <v>0</v>
      </c>
      <c r="T99" s="176">
        <v>0</v>
      </c>
      <c r="U99" s="176">
        <v>0</v>
      </c>
      <c r="V99" s="176">
        <v>0</v>
      </c>
      <c r="W99" s="176">
        <v>0</v>
      </c>
      <c r="X99" s="176">
        <v>0</v>
      </c>
      <c r="Y99" s="176">
        <v>0</v>
      </c>
      <c r="Z99" s="176">
        <v>0</v>
      </c>
      <c r="AA99" s="176">
        <v>0</v>
      </c>
      <c r="AB99" s="176">
        <v>0</v>
      </c>
      <c r="AC99" s="138">
        <f ca="1">SUMIF($D$4:$O$4,"&lt;"&amp;MONTH(TODAY()),$Q99:$AB99)</f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8">
        <v>0</v>
      </c>
      <c r="AP99" s="5"/>
      <c r="AQ99" s="179">
        <v>0</v>
      </c>
      <c r="AR99" s="178">
        <f ca="1">SUMIF($AD$4:$AO$4,"&lt;"&amp;MONTH(TODAY()),$AD99:$AO99)</f>
        <v>0</v>
      </c>
      <c r="AS99" s="5"/>
      <c r="AT99" s="45"/>
      <c r="AU99" s="45"/>
      <c r="AV99" s="45"/>
      <c r="AW99" s="5"/>
      <c r="AX99" s="179">
        <v>-34.119039999999998</v>
      </c>
      <c r="AY99" s="178">
        <v>-154.23344</v>
      </c>
      <c r="AZ99" s="5"/>
      <c r="BA99" s="179">
        <v>-47.827480000000001</v>
      </c>
      <c r="BB99" s="176">
        <v>-51.333509999999997</v>
      </c>
      <c r="BC99" s="176">
        <v>-34.119039999999998</v>
      </c>
      <c r="BD99" s="180">
        <f>SUM(BA99:BC99)</f>
        <v>-133.28003000000001</v>
      </c>
      <c r="BF99" s="179">
        <v>-196.63416999999998</v>
      </c>
      <c r="BG99" s="176">
        <v>-180.51767999999998</v>
      </c>
      <c r="BH99" s="176">
        <v>-154.23344</v>
      </c>
      <c r="BI99" s="180">
        <f>SUM(BF99:BH99)</f>
        <v>-531.38528999999994</v>
      </c>
    </row>
    <row r="100" spans="3:61" hidden="1" outlineLevel="1" x14ac:dyDescent="0.3">
      <c r="C100" s="187" t="s">
        <v>30</v>
      </c>
      <c r="D100" s="185">
        <f t="shared" ref="D100:AO100" si="179">IFERROR(D99/D$11,"")</f>
        <v>0</v>
      </c>
      <c r="E100" s="185">
        <f t="shared" si="179"/>
        <v>-3.3819182814665764E-4</v>
      </c>
      <c r="F100" s="185">
        <f t="shared" si="179"/>
        <v>0</v>
      </c>
      <c r="G100" s="185">
        <f t="shared" si="179"/>
        <v>0</v>
      </c>
      <c r="H100" s="185">
        <f t="shared" si="179"/>
        <v>0</v>
      </c>
      <c r="I100" s="185">
        <f t="shared" si="179"/>
        <v>-2.7579709682621988E-4</v>
      </c>
      <c r="J100" s="185">
        <f t="shared" si="179"/>
        <v>0</v>
      </c>
      <c r="K100" s="185">
        <f t="shared" si="179"/>
        <v>-1.1271043244374978E-3</v>
      </c>
      <c r="L100" s="185">
        <f t="shared" si="179"/>
        <v>0</v>
      </c>
      <c r="M100" s="185">
        <f t="shared" si="179"/>
        <v>0</v>
      </c>
      <c r="N100" s="185">
        <f t="shared" si="179"/>
        <v>0</v>
      </c>
      <c r="O100" s="185">
        <f t="shared" si="179"/>
        <v>0</v>
      </c>
      <c r="P100" s="185">
        <f t="shared" ca="1" si="179"/>
        <v>-4.7079488750873833E-5</v>
      </c>
      <c r="Q100" s="199">
        <f t="shared" si="179"/>
        <v>0</v>
      </c>
      <c r="R100" s="185">
        <f t="shared" si="179"/>
        <v>0</v>
      </c>
      <c r="S100" s="185">
        <f t="shared" si="179"/>
        <v>0</v>
      </c>
      <c r="T100" s="185">
        <f t="shared" si="179"/>
        <v>0</v>
      </c>
      <c r="U100" s="185" t="str">
        <f t="shared" ref="U100" si="180">IFERROR(U99/U$11,"")</f>
        <v/>
      </c>
      <c r="V100" s="185" t="str">
        <f t="shared" si="179"/>
        <v/>
      </c>
      <c r="W100" s="185" t="str">
        <f t="shared" si="179"/>
        <v/>
      </c>
      <c r="X100" s="185" t="str">
        <f t="shared" si="179"/>
        <v/>
      </c>
      <c r="Y100" s="185" t="str">
        <f t="shared" si="179"/>
        <v/>
      </c>
      <c r="Z100" s="185" t="str">
        <f t="shared" si="179"/>
        <v/>
      </c>
      <c r="AA100" s="185" t="str">
        <f t="shared" si="179"/>
        <v/>
      </c>
      <c r="AB100" s="185" t="str">
        <f t="shared" si="179"/>
        <v/>
      </c>
      <c r="AC100" s="194">
        <f t="shared" ca="1" si="179"/>
        <v>0</v>
      </c>
      <c r="AD100" s="185">
        <f t="shared" si="179"/>
        <v>0</v>
      </c>
      <c r="AE100" s="185">
        <f t="shared" si="179"/>
        <v>0</v>
      </c>
      <c r="AF100" s="185">
        <f t="shared" si="179"/>
        <v>0</v>
      </c>
      <c r="AG100" s="185">
        <f t="shared" si="179"/>
        <v>0</v>
      </c>
      <c r="AH100" s="185">
        <f t="shared" si="179"/>
        <v>0</v>
      </c>
      <c r="AI100" s="185">
        <f t="shared" si="179"/>
        <v>0</v>
      </c>
      <c r="AJ100" s="185">
        <f t="shared" si="179"/>
        <v>0</v>
      </c>
      <c r="AK100" s="185">
        <f t="shared" si="179"/>
        <v>0</v>
      </c>
      <c r="AL100" s="185">
        <f t="shared" si="179"/>
        <v>0</v>
      </c>
      <c r="AM100" s="185">
        <f t="shared" si="179"/>
        <v>0</v>
      </c>
      <c r="AN100" s="185">
        <f t="shared" si="179"/>
        <v>0</v>
      </c>
      <c r="AO100" s="186">
        <f t="shared" si="179"/>
        <v>0</v>
      </c>
      <c r="AP100" s="5"/>
      <c r="AQ100" s="193">
        <f>IFERROR(AQ99/AQ$11,"")</f>
        <v>0</v>
      </c>
      <c r="AR100" s="186">
        <f ca="1">IFERROR(AR99/AR$11,"")</f>
        <v>0</v>
      </c>
      <c r="AS100" s="5"/>
      <c r="AT100" s="45"/>
      <c r="AU100" s="45"/>
      <c r="AV100" s="45"/>
      <c r="AW100" s="5"/>
      <c r="AX100" s="193">
        <f>IFERROR(AX99/AX$11,"")</f>
        <v>-3.2854505351751656E-4</v>
      </c>
      <c r="AY100" s="186">
        <f>IFERROR(AY99/AY$11,"")</f>
        <v>-3.8099864883919164E-4</v>
      </c>
      <c r="AZ100" s="5"/>
      <c r="BA100" s="193">
        <f>IFERROR(BA99/BA$11,"")</f>
        <v>-3.1837097340928487E-4</v>
      </c>
      <c r="BB100" s="185">
        <f>IFERROR(BB99/BB$11,"")</f>
        <v>-2.3540536106904456E-4</v>
      </c>
      <c r="BC100" s="185">
        <f>IFERROR(BC99/BC$11,"")</f>
        <v>-3.2854505351751656E-4</v>
      </c>
      <c r="BD100" s="194">
        <f>IFERROR(BD99/BD$11,"")</f>
        <v>-2.8228990709033353E-4</v>
      </c>
      <c r="BF100" s="193">
        <f>IFERROR(BF99/BF$11,"")</f>
        <v>-3.5928144857009538E-4</v>
      </c>
      <c r="BG100" s="185">
        <f>IFERROR(BG99/BG$11,"")</f>
        <v>-2.0651746051035603E-4</v>
      </c>
      <c r="BH100" s="185">
        <f>IFERROR(BH99/BH$11,"")</f>
        <v>-3.8090989195278954E-4</v>
      </c>
      <c r="BI100" s="194">
        <f>IFERROR(BI99/BI$11,"")</f>
        <v>-2.9097667600973726E-4</v>
      </c>
    </row>
    <row r="101" spans="3:61" collapsed="1" x14ac:dyDescent="0.3">
      <c r="C101" s="195" t="s">
        <v>79</v>
      </c>
      <c r="D101" s="176">
        <f t="shared" ref="D101:AB101" si="181">+D103+D105+D107+D109+D111+D113</f>
        <v>-179.39889999999997</v>
      </c>
      <c r="E101" s="176">
        <f t="shared" si="181"/>
        <v>-192.07651999999999</v>
      </c>
      <c r="F101" s="176">
        <f t="shared" si="181"/>
        <v>-177.76021</v>
      </c>
      <c r="G101" s="176">
        <f t="shared" si="181"/>
        <v>-229.43186</v>
      </c>
      <c r="H101" s="176">
        <f t="shared" si="181"/>
        <v>-245.21404000000001</v>
      </c>
      <c r="I101" s="176">
        <f t="shared" si="181"/>
        <v>-271.11061999999998</v>
      </c>
      <c r="J101" s="176">
        <f t="shared" si="181"/>
        <v>-249.29671999999999</v>
      </c>
      <c r="K101" s="176">
        <f t="shared" si="181"/>
        <v>-312.66602</v>
      </c>
      <c r="L101" s="176">
        <f t="shared" si="181"/>
        <v>-57.100859999999997</v>
      </c>
      <c r="M101" s="176">
        <f t="shared" si="181"/>
        <v>-249.39775</v>
      </c>
      <c r="N101" s="176">
        <f t="shared" si="181"/>
        <v>-236.09388999999999</v>
      </c>
      <c r="O101" s="176">
        <f t="shared" si="181"/>
        <v>-230.20746</v>
      </c>
      <c r="P101" s="176">
        <f t="shared" ca="1" si="181"/>
        <v>-1023.8815300000001</v>
      </c>
      <c r="Q101" s="177">
        <f t="shared" si="181"/>
        <v>-194.78042000000002</v>
      </c>
      <c r="R101" s="176">
        <f t="shared" si="181"/>
        <v>-187.15591000000001</v>
      </c>
      <c r="S101" s="176">
        <f t="shared" si="181"/>
        <v>-220.92983999999998</v>
      </c>
      <c r="T101" s="176">
        <f t="shared" si="181"/>
        <v>-226.11252999999999</v>
      </c>
      <c r="U101" s="176">
        <f t="shared" ref="U101" si="182">+U103+U105+U107+U109+U111+U113</f>
        <v>0</v>
      </c>
      <c r="V101" s="176">
        <f t="shared" si="181"/>
        <v>0</v>
      </c>
      <c r="W101" s="176">
        <f t="shared" si="181"/>
        <v>0</v>
      </c>
      <c r="X101" s="176">
        <f t="shared" si="181"/>
        <v>0</v>
      </c>
      <c r="Y101" s="176">
        <f t="shared" si="181"/>
        <v>0</v>
      </c>
      <c r="Z101" s="176">
        <f t="shared" si="181"/>
        <v>0</v>
      </c>
      <c r="AA101" s="176">
        <f t="shared" si="181"/>
        <v>0</v>
      </c>
      <c r="AB101" s="176">
        <f t="shared" si="181"/>
        <v>0</v>
      </c>
      <c r="AC101" s="138">
        <f ca="1">SUMIF($D$4:$O$4,"&lt;"&amp;MONTH(TODAY()),$Q101:$AB101)</f>
        <v>-828.9787</v>
      </c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6"/>
      <c r="AP101" s="5"/>
      <c r="AQ101" s="179">
        <f t="shared" ref="AQ101:AR101" si="183">+AQ103+AQ105+AQ107+AQ109+AQ111+AQ113</f>
        <v>-687.6374560495567</v>
      </c>
      <c r="AR101" s="178">
        <f t="shared" ca="1" si="183"/>
        <v>-3564.4617622686251</v>
      </c>
      <c r="AS101" s="5"/>
      <c r="AT101" s="45" cm="1">
        <f t="array" ref="AT101">IFERROR(_xlfn.IFS($AT$8="Ene",($Q101/$D101)-1,$AT$8="Feb",($R101/$E101)-1,$AT$8="Mar",($S101/$F101)-1,$AT$8="Abr",($T101/$G101)-1,$AT$8="May",($U101/$H101)-1,$AT$8="Jun",($V101/$I101)-1,$AT$8="Jul",($J101/$W101)-1,$AT$8="Ago",($K101/$X101)-1,$AT$8="Sep",($L101/$Y101)-1,$AT$8="Oct",($M101/$Z101)-1,$AT$8="Nov",($N101/$AA101)-1,$AT$8="Dic",($O101/$AB101)-1),"")</f>
        <v>-1.4467607070787869E-2</v>
      </c>
      <c r="AU101" s="45" t="str" cm="1">
        <f t="array" ref="AU101">IFERROR(_xlfn.IFS($AT$8="Ene",($Q101/$AD101)-1,$AT$8="Feb",($R101/$AE101)-1,$AT$8="Mar",($S101/$AF101)-1,$AT$8="Abr",($T101/$AG101)-1,$AT$8="May",($U101/$AH101)-1,$AT$8="Jun",($V101/$AI101)-1,$AT$8="Jul",($W101/$AJ101)-1,$AT$8="Ago",($X101/$AK101)-1,$AT$8="Sep",($Y101/$AL101)-1,$AT$8="Oct",($Z101/$AM101)-1,$AT$8="Nov",($AA101/$AN101)-1,$AT$8="Dic",($AB101/$AO101)-1),"")</f>
        <v/>
      </c>
      <c r="AV101" s="45">
        <f ca="1">IFERROR(($AC101/$AR101)-1,"")</f>
        <v>-0.76743229264650858</v>
      </c>
      <c r="AW101" s="5"/>
      <c r="AX101" s="179">
        <f>+AX103+AX105+AX107+AX109+AX111+AX113</f>
        <v>-1801.49308</v>
      </c>
      <c r="AY101" s="178">
        <f>+AY103+AY105+AY107+AY109+AY111+AY113</f>
        <v>-6976.59645</v>
      </c>
      <c r="AZ101" s="5"/>
      <c r="BA101" s="179">
        <f t="shared" ref="BA101:BC101" si="184">+BA103+BA105+BA107+BA109+BA111+BA113</f>
        <v>-1852.4348300000001</v>
      </c>
      <c r="BB101" s="176">
        <f t="shared" si="184"/>
        <v>-3092.6100000000006</v>
      </c>
      <c r="BC101" s="176">
        <f t="shared" si="184"/>
        <v>-1801.49308</v>
      </c>
      <c r="BD101" s="180">
        <f>+BD103+BD105+BD107+BD109+BD111+BD113</f>
        <v>-6746.5379100000009</v>
      </c>
      <c r="BF101" s="179">
        <f t="shared" ref="BF101:BH101" si="185">+BF103+BF105+BF107+BF109+BF111+BF113</f>
        <v>-6628.1800599999997</v>
      </c>
      <c r="BG101" s="176">
        <f t="shared" si="185"/>
        <v>-10796.56971</v>
      </c>
      <c r="BH101" s="176">
        <f t="shared" si="185"/>
        <v>-6976.59645</v>
      </c>
      <c r="BI101" s="180">
        <f>+BI103+BI105+BI107+BI109+BI111+BI113</f>
        <v>-24401.346219999999</v>
      </c>
    </row>
    <row r="102" spans="3:61" x14ac:dyDescent="0.3">
      <c r="C102" s="181" t="s">
        <v>36</v>
      </c>
      <c r="D102" s="196">
        <f t="shared" ref="D102:AC102" si="186">IFERROR(D101/D$11,"")</f>
        <v>-2.876236553822295E-2</v>
      </c>
      <c r="E102" s="196">
        <f t="shared" si="186"/>
        <v>-3.7676006265644345E-2</v>
      </c>
      <c r="F102" s="196">
        <f t="shared" si="186"/>
        <v>-2.4868580632781349E-2</v>
      </c>
      <c r="G102" s="196">
        <f t="shared" si="186"/>
        <v>-3.1339509624042514E-2</v>
      </c>
      <c r="H102" s="196">
        <f t="shared" si="186"/>
        <v>-2.2667922068555606E-2</v>
      </c>
      <c r="I102" s="196">
        <f t="shared" si="186"/>
        <v>-3.6139490623235959E-2</v>
      </c>
      <c r="J102" s="196">
        <f t="shared" si="186"/>
        <v>-3.7725019898469575E-2</v>
      </c>
      <c r="K102" s="196">
        <f t="shared" si="186"/>
        <v>-6.4887613283397136E-2</v>
      </c>
      <c r="L102" s="196">
        <f t="shared" si="186"/>
        <v>-1.1098248588056305E-2</v>
      </c>
      <c r="M102" s="196">
        <f t="shared" si="186"/>
        <v>-3.5023437266531697E-2</v>
      </c>
      <c r="N102" s="196">
        <f t="shared" si="186"/>
        <v>-3.2907624491378296E-2</v>
      </c>
      <c r="O102" s="196">
        <f t="shared" si="186"/>
        <v>-4.5498044520061953E-2</v>
      </c>
      <c r="P102" s="196">
        <f t="shared" ca="1" si="186"/>
        <v>-2.7958181455022501E-2</v>
      </c>
      <c r="Q102" s="197">
        <f t="shared" si="186"/>
        <v>-3.491117449906625E-2</v>
      </c>
      <c r="R102" s="196">
        <f t="shared" si="186"/>
        <v>-2.9927611766685628E-2</v>
      </c>
      <c r="S102" s="196">
        <f t="shared" si="186"/>
        <v>-2.6446389497817857E-2</v>
      </c>
      <c r="T102" s="196">
        <f t="shared" si="186"/>
        <v>-3.743972205548815E-2</v>
      </c>
      <c r="U102" s="196" t="str">
        <f t="shared" ref="U102" si="187">IFERROR(U101/U$11,"")</f>
        <v/>
      </c>
      <c r="V102" s="196" t="str">
        <f t="shared" si="186"/>
        <v/>
      </c>
      <c r="W102" s="196" t="str">
        <f t="shared" si="186"/>
        <v/>
      </c>
      <c r="X102" s="196" t="str">
        <f t="shared" si="186"/>
        <v/>
      </c>
      <c r="Y102" s="196" t="str">
        <f t="shared" si="186"/>
        <v/>
      </c>
      <c r="Z102" s="196" t="str">
        <f t="shared" si="186"/>
        <v/>
      </c>
      <c r="AA102" s="196" t="str">
        <f t="shared" si="186"/>
        <v/>
      </c>
      <c r="AB102" s="196" t="str">
        <f t="shared" si="186"/>
        <v/>
      </c>
      <c r="AC102" s="198">
        <f t="shared" ca="1" si="186"/>
        <v>-3.1608817772341091E-2</v>
      </c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5"/>
      <c r="AN102" s="185"/>
      <c r="AO102" s="186"/>
      <c r="AP102" s="5"/>
      <c r="AQ102" s="146">
        <f>IFERROR(AQ101/AQ$11,"")</f>
        <v>-8.0965858873031329E-2</v>
      </c>
      <c r="AR102" s="147">
        <f ca="1">IFERROR(AR101/AR$11,"")</f>
        <v>-8.300357958968034E-2</v>
      </c>
      <c r="AS102" s="5"/>
      <c r="AT102" s="45" cm="1">
        <f t="array" ref="AT102">IFERROR(_xlfn.IFS($AT$8="Ene",($D102-$Q102),$AT$8="Feb",($E102-$R102),$AT$8="Mar",($F102-$S102),$AT$8="Abr",($G102-$T102),$AT$8="May",($H102-$U102),$AT$8="Jun",($I102-$V102),$AT$8="Jul",($W102-$J102),$AT$8="Ago",($X102-$K102),$AT$8="Sep",($Y102-$L102),$AT$8="Oct",($Z102-$M102),$AT$8="Nov",($AA102-$N102),$AT$8="Dic",($AB102-$O102)),"")</f>
        <v>6.1002124314456369E-3</v>
      </c>
      <c r="AU102" s="45" cm="1">
        <f t="array" ref="AU102">IF($AQ102&lt;&gt;0,IFERROR(_xlfn.IFS($AT$8="Ene",($AD102-$Q102),$AT$8="Feb",($AE102-$R102),$AT$8="Mar",($AF102-$S102),$AT$8="Abr",($AG102-$T102),$AT$8="May",($AH102-$U102),$AT$8="Jun",($AI102-$V102),$AT$8="Jul",($AJ102-$W102),$AT$8="Ago",($AK102-$X102),$AT$8="Sep",($AL102-$Y102),$AT$8="Oct",($AM102-$Z102),$AT$8="Nov",($AN102-$AA102),$AT$8="Dic",($AO102-$AB102)),""),"")</f>
        <v>3.743972205548815E-2</v>
      </c>
      <c r="AV102" s="45">
        <f ca="1">IF($AR102&lt;&gt;0,IFERROR(($AR102-$AC102),""),"")</f>
        <v>-5.1394761817339249E-2</v>
      </c>
      <c r="AW102" s="5"/>
      <c r="AX102" s="146">
        <f>IFERROR(AX101/AX$11,"")</f>
        <v>-1.7347253626715048E-2</v>
      </c>
      <c r="AY102" s="147">
        <f>IFERROR(AY101/AY$11,"")</f>
        <v>-1.7234095413720275E-2</v>
      </c>
      <c r="AZ102" s="56"/>
      <c r="BA102" s="146">
        <f>IFERROR(BA101/BA$11,"")</f>
        <v>-1.2331017231189333E-2</v>
      </c>
      <c r="BB102" s="182">
        <f>IFERROR(BB101/BB$11,"")</f>
        <v>-1.4182100029702587E-2</v>
      </c>
      <c r="BC102" s="182">
        <f>IFERROR(BC101/BC$11,"")</f>
        <v>-1.7347253626715048E-2</v>
      </c>
      <c r="BD102" s="184">
        <f>IFERROR(BD101/BD$11,"")</f>
        <v>-1.4289309207053099E-2</v>
      </c>
      <c r="BE102" s="59"/>
      <c r="BF102" s="146">
        <f>IFERROR(BF101/BF$11,"")</f>
        <v>-1.2110723855066603E-2</v>
      </c>
      <c r="BG102" s="182">
        <f>IFERROR(BG101/BG$11,"")</f>
        <v>-1.2351588823500452E-2</v>
      </c>
      <c r="BH102" s="182">
        <f>IFERROR(BH101/BH$11,"")</f>
        <v>-1.7230080584130881E-2</v>
      </c>
      <c r="BI102" s="184">
        <f>IFERROR(BI101/BI$11,"")</f>
        <v>-1.336172217574628E-2</v>
      </c>
    </row>
    <row r="103" spans="3:61" hidden="1" outlineLevel="1" x14ac:dyDescent="0.3">
      <c r="C103" s="187" t="s">
        <v>80</v>
      </c>
      <c r="D103" s="176">
        <v>-157.99742999999998</v>
      </c>
      <c r="E103" s="176">
        <v>-170.17801</v>
      </c>
      <c r="F103" s="176">
        <v>-155.86170000000001</v>
      </c>
      <c r="G103" s="176">
        <v>-212.77535</v>
      </c>
      <c r="H103" s="176">
        <v>-218.07353000000001</v>
      </c>
      <c r="I103" s="176">
        <v>-246.42210999999998</v>
      </c>
      <c r="J103" s="176">
        <v>-232.64021</v>
      </c>
      <c r="K103" s="176">
        <v>-213.37402</v>
      </c>
      <c r="L103" s="176">
        <v>0</v>
      </c>
      <c r="M103" s="176">
        <v>-229.19354000000001</v>
      </c>
      <c r="N103" s="176">
        <v>-221.81768</v>
      </c>
      <c r="O103" s="176">
        <v>-212.42455999999999</v>
      </c>
      <c r="P103" s="176">
        <f ca="1">SUMIF($D$4:$O$4,"&lt;"&amp;MONTH(TODAY()),$D103:$O103)</f>
        <v>-914.88602000000003</v>
      </c>
      <c r="Q103" s="177">
        <v>-165.44179</v>
      </c>
      <c r="R103" s="176">
        <v>-172.28327999999999</v>
      </c>
      <c r="S103" s="176">
        <v>-189.50820999999999</v>
      </c>
      <c r="T103" s="176">
        <v>-205.15389999999999</v>
      </c>
      <c r="U103" s="176">
        <v>0</v>
      </c>
      <c r="V103" s="176">
        <v>0</v>
      </c>
      <c r="W103" s="176">
        <v>0</v>
      </c>
      <c r="X103" s="176">
        <v>0</v>
      </c>
      <c r="Y103" s="176">
        <v>0</v>
      </c>
      <c r="Z103" s="176">
        <v>0</v>
      </c>
      <c r="AA103" s="176">
        <v>0</v>
      </c>
      <c r="AB103" s="176">
        <v>0</v>
      </c>
      <c r="AC103" s="138">
        <f ca="1">SUMIF($D$4:$O$4,"&lt;"&amp;MONTH(TODAY()),$Q103:$AB103)</f>
        <v>-732.38717999999994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8">
        <v>0</v>
      </c>
      <c r="AP103" s="5"/>
      <c r="AQ103" s="179">
        <v>0</v>
      </c>
      <c r="AR103" s="178">
        <f ca="1">SUMIF($AD$4:$AO$4,"&lt;"&amp;MONTH(TODAY()),$AD103:$AO103)</f>
        <v>0</v>
      </c>
      <c r="AS103" s="5"/>
      <c r="AT103" s="45"/>
      <c r="AU103" s="45"/>
      <c r="AV103" s="45"/>
      <c r="AW103" s="5"/>
      <c r="AX103" s="179">
        <v>-1323.1541999999999</v>
      </c>
      <c r="AY103" s="178">
        <v>-5221.9084199999998</v>
      </c>
      <c r="AZ103" s="5"/>
      <c r="BA103" s="179">
        <v>-1229.1177000000002</v>
      </c>
      <c r="BB103" s="176">
        <v>-1763.8291800000002</v>
      </c>
      <c r="BC103" s="176">
        <v>-1323.1541999999999</v>
      </c>
      <c r="BD103" s="180">
        <f>SUM(BA103:BC103)</f>
        <v>-4316.1010800000004</v>
      </c>
      <c r="BF103" s="179">
        <v>-4004.4613899999999</v>
      </c>
      <c r="BG103" s="176">
        <v>-6000.7467800000004</v>
      </c>
      <c r="BH103" s="176">
        <v>-5221.9084199999998</v>
      </c>
      <c r="BI103" s="180">
        <f>SUM(BF103:BH103)</f>
        <v>-15227.11659</v>
      </c>
    </row>
    <row r="104" spans="3:61" hidden="1" outlineLevel="1" x14ac:dyDescent="0.3">
      <c r="C104" s="187" t="s">
        <v>30</v>
      </c>
      <c r="D104" s="185">
        <f>IFERROR(D103/D$11,"")</f>
        <v>-2.533114659989439E-2</v>
      </c>
      <c r="E104" s="185">
        <f t="shared" ref="E104:P104" si="188">IFERROR(E103/E$11,"")</f>
        <v>-3.3380591084401605E-2</v>
      </c>
      <c r="F104" s="185">
        <f t="shared" si="188"/>
        <v>-2.1804988045482039E-2</v>
      </c>
      <c r="G104" s="185">
        <f t="shared" si="188"/>
        <v>-2.9064294423119849E-2</v>
      </c>
      <c r="H104" s="185">
        <f t="shared" si="188"/>
        <v>-2.0159016112025328E-2</v>
      </c>
      <c r="I104" s="185">
        <f t="shared" si="188"/>
        <v>-3.2848471718677122E-2</v>
      </c>
      <c r="J104" s="185">
        <f t="shared" si="188"/>
        <v>-3.5204460577877406E-2</v>
      </c>
      <c r="K104" s="185">
        <f t="shared" si="188"/>
        <v>-4.4281533677640587E-2</v>
      </c>
      <c r="L104" s="185">
        <f t="shared" si="188"/>
        <v>0</v>
      </c>
      <c r="M104" s="185">
        <f t="shared" si="188"/>
        <v>-3.2186118640141391E-2</v>
      </c>
      <c r="N104" s="185">
        <f t="shared" si="188"/>
        <v>-3.0917754453487611E-2</v>
      </c>
      <c r="O104" s="185">
        <f t="shared" si="188"/>
        <v>-4.1983444359425061E-2</v>
      </c>
      <c r="P104" s="185">
        <f t="shared" ca="1" si="188"/>
        <v>-2.4981942352083782E-2</v>
      </c>
      <c r="Q104" s="199">
        <f>IFERROR(Q103/Q$11,"")</f>
        <v>-2.9652709446503261E-2</v>
      </c>
      <c r="R104" s="185">
        <f t="shared" ref="R104:AO104" si="189">IFERROR(R103/R$11,"")</f>
        <v>-2.7549368426202488E-2</v>
      </c>
      <c r="S104" s="185">
        <f t="shared" si="189"/>
        <v>-2.2685065696396018E-2</v>
      </c>
      <c r="T104" s="185">
        <f t="shared" si="189"/>
        <v>-3.3969391234530036E-2</v>
      </c>
      <c r="U104" s="185" t="str">
        <f t="shared" ref="U104" si="190">IFERROR(U103/U$11,"")</f>
        <v/>
      </c>
      <c r="V104" s="185" t="str">
        <f t="shared" si="189"/>
        <v/>
      </c>
      <c r="W104" s="185" t="str">
        <f t="shared" si="189"/>
        <v/>
      </c>
      <c r="X104" s="185" t="str">
        <f t="shared" si="189"/>
        <v/>
      </c>
      <c r="Y104" s="185" t="str">
        <f t="shared" si="189"/>
        <v/>
      </c>
      <c r="Z104" s="185" t="str">
        <f t="shared" si="189"/>
        <v/>
      </c>
      <c r="AA104" s="185" t="str">
        <f t="shared" si="189"/>
        <v/>
      </c>
      <c r="AB104" s="185" t="str">
        <f t="shared" si="189"/>
        <v/>
      </c>
      <c r="AC104" s="194">
        <f t="shared" ca="1" si="189"/>
        <v>-2.7925799434193873E-2</v>
      </c>
      <c r="AD104" s="185">
        <f t="shared" si="189"/>
        <v>0</v>
      </c>
      <c r="AE104" s="185">
        <f t="shared" si="189"/>
        <v>0</v>
      </c>
      <c r="AF104" s="185">
        <f t="shared" si="189"/>
        <v>0</v>
      </c>
      <c r="AG104" s="185">
        <f t="shared" si="189"/>
        <v>0</v>
      </c>
      <c r="AH104" s="185">
        <f t="shared" si="189"/>
        <v>0</v>
      </c>
      <c r="AI104" s="185">
        <f t="shared" si="189"/>
        <v>0</v>
      </c>
      <c r="AJ104" s="185">
        <f t="shared" si="189"/>
        <v>0</v>
      </c>
      <c r="AK104" s="185">
        <f t="shared" si="189"/>
        <v>0</v>
      </c>
      <c r="AL104" s="185">
        <f t="shared" si="189"/>
        <v>0</v>
      </c>
      <c r="AM104" s="185">
        <f t="shared" si="189"/>
        <v>0</v>
      </c>
      <c r="AN104" s="185">
        <f t="shared" si="189"/>
        <v>0</v>
      </c>
      <c r="AO104" s="186">
        <f t="shared" si="189"/>
        <v>0</v>
      </c>
      <c r="AP104" s="5"/>
      <c r="AQ104" s="193">
        <f t="shared" ref="AQ104" si="191">IFERROR(AQ103/AQ$11,"")</f>
        <v>0</v>
      </c>
      <c r="AR104" s="186">
        <f ca="1">IFERROR(AR103/AR$11,"")</f>
        <v>0</v>
      </c>
      <c r="AS104" s="5"/>
      <c r="AT104" s="45"/>
      <c r="AU104" s="45"/>
      <c r="AV104" s="45"/>
      <c r="AW104" s="5"/>
      <c r="AX104" s="193">
        <f>IFERROR(AX103/AX$11,"")</f>
        <v>-1.2741148855622164E-2</v>
      </c>
      <c r="AY104" s="186">
        <f>IFERROR(AY103/AY$11,"")</f>
        <v>-1.2899537560609412E-2</v>
      </c>
      <c r="AZ104" s="5"/>
      <c r="BA104" s="193">
        <f>IFERROR(BA103/BA$11,"")</f>
        <v>-8.1818109292729081E-3</v>
      </c>
      <c r="BB104" s="185">
        <f>IFERROR(BB103/BB$11,"")</f>
        <v>-8.0885730389762336E-3</v>
      </c>
      <c r="BC104" s="185">
        <f>IFERROR(BC103/BC$11,"")</f>
        <v>-1.2741148855622164E-2</v>
      </c>
      <c r="BD104" s="194">
        <f>IFERROR(BD103/BD$11,"")</f>
        <v>-9.1415928767849784E-3</v>
      </c>
      <c r="BF104" s="193">
        <f>IFERROR(BF103/BF$11,"")</f>
        <v>-7.3167786094462508E-3</v>
      </c>
      <c r="BG104" s="185">
        <f>IFERROR(BG103/BG$11,"")</f>
        <v>-6.8650283239364493E-3</v>
      </c>
      <c r="BH104" s="185">
        <f>IFERROR(BH103/BH$11,"")</f>
        <v>-1.2896532503259745E-2</v>
      </c>
      <c r="BI104" s="194">
        <f>IFERROR(BI103/BI$11,"")</f>
        <v>-8.3380851031290802E-3</v>
      </c>
    </row>
    <row r="105" spans="3:61" hidden="1" outlineLevel="1" x14ac:dyDescent="0.3">
      <c r="C105" s="187" t="s">
        <v>81</v>
      </c>
      <c r="D105" s="176">
        <v>-16.159469999999999</v>
      </c>
      <c r="E105" s="176">
        <v>-16.656509999999997</v>
      </c>
      <c r="F105" s="176">
        <v>-16.656509999999997</v>
      </c>
      <c r="G105" s="176">
        <v>-16.656509999999997</v>
      </c>
      <c r="H105" s="176">
        <v>-16.656509999999997</v>
      </c>
      <c r="I105" s="176">
        <v>-16.656509999999997</v>
      </c>
      <c r="J105" s="176">
        <v>-16.656509999999997</v>
      </c>
      <c r="K105" s="176">
        <v>-16.656509999999997</v>
      </c>
      <c r="L105" s="176">
        <v>-3.1008599999999995</v>
      </c>
      <c r="M105" s="176">
        <v>-13.55621</v>
      </c>
      <c r="N105" s="176">
        <v>-13.55621</v>
      </c>
      <c r="O105" s="176">
        <v>-13.55621</v>
      </c>
      <c r="P105" s="176">
        <f ca="1">SUMIF($D$4:$O$4,"&lt;"&amp;MONTH(TODAY()),$D105:$O105)</f>
        <v>-82.785509999999988</v>
      </c>
      <c r="Q105" s="177">
        <v>-14.074630000000001</v>
      </c>
      <c r="R105" s="176">
        <v>-14.074630000000001</v>
      </c>
      <c r="S105" s="176">
        <v>-17.37463</v>
      </c>
      <c r="T105" s="176">
        <v>-17.37463</v>
      </c>
      <c r="U105" s="176">
        <v>0</v>
      </c>
      <c r="V105" s="176">
        <v>0</v>
      </c>
      <c r="W105" s="176">
        <v>0</v>
      </c>
      <c r="X105" s="176">
        <v>0</v>
      </c>
      <c r="Y105" s="176">
        <v>0</v>
      </c>
      <c r="Z105" s="176">
        <v>0</v>
      </c>
      <c r="AA105" s="176">
        <v>0</v>
      </c>
      <c r="AB105" s="176">
        <v>0</v>
      </c>
      <c r="AC105" s="138">
        <f ca="1">SUMIF($D$4:$O$4,"&lt;"&amp;MONTH(TODAY()),$Q105:$AB105)</f>
        <v>-62.898520000000005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8">
        <v>0</v>
      </c>
      <c r="AP105" s="5"/>
      <c r="AQ105" s="179">
        <v>0</v>
      </c>
      <c r="AR105" s="178">
        <f ca="1">SUMIF($AD$4:$AO$4,"&lt;"&amp;MONTH(TODAY()),$AD105:$AO105)</f>
        <v>0</v>
      </c>
      <c r="AS105" s="5"/>
      <c r="AT105" s="45"/>
      <c r="AU105" s="45"/>
      <c r="AV105" s="45"/>
      <c r="AW105" s="5"/>
      <c r="AX105" s="179">
        <v>-159.33680000000004</v>
      </c>
      <c r="AY105" s="178">
        <v>-716.29985999999997</v>
      </c>
      <c r="AZ105" s="5"/>
      <c r="BA105" s="179">
        <v>-80.635299999999987</v>
      </c>
      <c r="BB105" s="176">
        <v>-270.04545000000002</v>
      </c>
      <c r="BC105" s="176">
        <v>-159.33680000000004</v>
      </c>
      <c r="BD105" s="180">
        <f>SUM(BA105:BC105)</f>
        <v>-510.01755000000003</v>
      </c>
      <c r="BF105" s="179">
        <v>-449.01710000000003</v>
      </c>
      <c r="BG105" s="176">
        <v>-1065.39993</v>
      </c>
      <c r="BH105" s="176">
        <v>-716.29985999999997</v>
      </c>
      <c r="BI105" s="180">
        <f>SUM(BF105:BH105)</f>
        <v>-2230.7168900000001</v>
      </c>
    </row>
    <row r="106" spans="3:61" hidden="1" outlineLevel="1" x14ac:dyDescent="0.3">
      <c r="C106" s="187" t="s">
        <v>30</v>
      </c>
      <c r="D106" s="185">
        <f>IFERROR(D105/D$11,"")</f>
        <v>-2.5907883662828909E-3</v>
      </c>
      <c r="E106" s="185">
        <f t="shared" ref="E106:P106" si="192">IFERROR(E105/E$11,"")</f>
        <v>-3.2671915084871782E-3</v>
      </c>
      <c r="F106" s="185">
        <f t="shared" si="192"/>
        <v>-2.3302389325244879E-3</v>
      </c>
      <c r="G106" s="185">
        <f t="shared" si="192"/>
        <v>-2.2752152009226628E-3</v>
      </c>
      <c r="H106" s="185">
        <f t="shared" si="192"/>
        <v>-1.5397506220040135E-3</v>
      </c>
      <c r="I106" s="185">
        <f t="shared" si="192"/>
        <v>-2.2203401215372381E-3</v>
      </c>
      <c r="J106" s="185">
        <f t="shared" si="192"/>
        <v>-2.5205593205921738E-3</v>
      </c>
      <c r="K106" s="185">
        <f t="shared" si="192"/>
        <v>-3.4567273397059168E-3</v>
      </c>
      <c r="L106" s="185">
        <f t="shared" si="192"/>
        <v>-6.0268996153053152E-4</v>
      </c>
      <c r="M106" s="185">
        <f t="shared" si="192"/>
        <v>-1.9037263588261308E-3</v>
      </c>
      <c r="N106" s="185">
        <f t="shared" si="192"/>
        <v>-1.8895138209898928E-3</v>
      </c>
      <c r="O106" s="185">
        <f t="shared" si="192"/>
        <v>-2.679240047665306E-3</v>
      </c>
      <c r="P106" s="185">
        <f t="shared" ca="1" si="192"/>
        <v>-2.2605469896762168E-3</v>
      </c>
      <c r="Q106" s="199">
        <f>IFERROR(Q105/Q$11,"")</f>
        <v>-2.5226450581623799E-3</v>
      </c>
      <c r="R106" s="185">
        <f t="shared" ref="R106:AO106" si="193">IFERROR(R105/R$11,"")</f>
        <v>-2.2506372489105291E-3</v>
      </c>
      <c r="S106" s="185">
        <f t="shared" si="193"/>
        <v>-2.0798287472641591E-3</v>
      </c>
      <c r="T106" s="185">
        <f t="shared" si="193"/>
        <v>-2.8768919529446068E-3</v>
      </c>
      <c r="U106" s="185" t="str">
        <f t="shared" ref="U106" si="194">IFERROR(U105/U$11,"")</f>
        <v/>
      </c>
      <c r="V106" s="185" t="str">
        <f t="shared" si="193"/>
        <v/>
      </c>
      <c r="W106" s="185" t="str">
        <f t="shared" si="193"/>
        <v/>
      </c>
      <c r="X106" s="185" t="str">
        <f t="shared" si="193"/>
        <v/>
      </c>
      <c r="Y106" s="185" t="str">
        <f t="shared" si="193"/>
        <v/>
      </c>
      <c r="Z106" s="185" t="str">
        <f t="shared" si="193"/>
        <v/>
      </c>
      <c r="AA106" s="185" t="str">
        <f t="shared" si="193"/>
        <v/>
      </c>
      <c r="AB106" s="185" t="str">
        <f t="shared" si="193"/>
        <v/>
      </c>
      <c r="AC106" s="194">
        <f t="shared" ca="1" si="193"/>
        <v>-2.3983099406896121E-3</v>
      </c>
      <c r="AD106" s="185">
        <f t="shared" si="193"/>
        <v>0</v>
      </c>
      <c r="AE106" s="185">
        <f t="shared" si="193"/>
        <v>0</v>
      </c>
      <c r="AF106" s="185">
        <f t="shared" si="193"/>
        <v>0</v>
      </c>
      <c r="AG106" s="185">
        <f t="shared" si="193"/>
        <v>0</v>
      </c>
      <c r="AH106" s="185">
        <f t="shared" si="193"/>
        <v>0</v>
      </c>
      <c r="AI106" s="185">
        <f t="shared" si="193"/>
        <v>0</v>
      </c>
      <c r="AJ106" s="185">
        <f t="shared" si="193"/>
        <v>0</v>
      </c>
      <c r="AK106" s="185">
        <f t="shared" si="193"/>
        <v>0</v>
      </c>
      <c r="AL106" s="185">
        <f t="shared" si="193"/>
        <v>0</v>
      </c>
      <c r="AM106" s="185">
        <f t="shared" si="193"/>
        <v>0</v>
      </c>
      <c r="AN106" s="185">
        <f t="shared" si="193"/>
        <v>0</v>
      </c>
      <c r="AO106" s="186">
        <f t="shared" si="193"/>
        <v>0</v>
      </c>
      <c r="AP106" s="5"/>
      <c r="AQ106" s="193">
        <f t="shared" ref="AQ106" si="195">IFERROR(AQ105/AQ$11,"")</f>
        <v>0</v>
      </c>
      <c r="AR106" s="186">
        <f ca="1">IFERROR(AR105/AR$11,"")</f>
        <v>0</v>
      </c>
      <c r="AS106" s="5"/>
      <c r="AT106" s="45"/>
      <c r="AU106" s="45"/>
      <c r="AV106" s="45"/>
      <c r="AW106" s="5"/>
      <c r="AX106" s="193">
        <f>IFERROR(AX105/AX$11,"")</f>
        <v>-1.5343139045913908E-3</v>
      </c>
      <c r="AY106" s="186">
        <f>IFERROR(AY105/AY$11,"")</f>
        <v>-1.7694559547119103E-3</v>
      </c>
      <c r="AZ106" s="5"/>
      <c r="BA106" s="193">
        <f>IFERROR(BA105/BA$11,"")</f>
        <v>-5.3676127097120117E-4</v>
      </c>
      <c r="BB106" s="185">
        <f>IFERROR(BB105/BB$11,"")</f>
        <v>-1.2383752184937798E-3</v>
      </c>
      <c r="BC106" s="185">
        <f>IFERROR(BC105/BC$11,"")</f>
        <v>-1.5343139045913908E-3</v>
      </c>
      <c r="BD106" s="194">
        <f>IFERROR(BD105/BD$11,"")</f>
        <v>-1.0802278991379245E-3</v>
      </c>
      <c r="BF106" s="193">
        <f>IFERROR(BF105/BF$11,"")</f>
        <v>-8.2042461959049842E-4</v>
      </c>
      <c r="BG106" s="185">
        <f>IFERROR(BG105/BG$11,"")</f>
        <v>-1.2188484140252141E-3</v>
      </c>
      <c r="BH106" s="185">
        <f>IFERROR(BH105/BH$11,"")</f>
        <v>-1.7690437448480579E-3</v>
      </c>
      <c r="BI106" s="194">
        <f>IFERROR(BI105/BI$11,"")</f>
        <v>-1.2214989725646693E-3</v>
      </c>
    </row>
    <row r="107" spans="3:61" hidden="1" outlineLevel="1" x14ac:dyDescent="0.3">
      <c r="C107" s="187" t="s">
        <v>82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I107" s="176">
        <v>0</v>
      </c>
      <c r="J107" s="176">
        <v>0</v>
      </c>
      <c r="K107" s="176">
        <v>0</v>
      </c>
      <c r="L107" s="176">
        <v>0</v>
      </c>
      <c r="M107" s="176">
        <v>0</v>
      </c>
      <c r="N107" s="176">
        <v>0</v>
      </c>
      <c r="O107" s="176">
        <v>-1.67069</v>
      </c>
      <c r="P107" s="176">
        <f ca="1">SUMIF($D$4:$O$4,"&lt;"&amp;MONTH(TODAY()),$D107:$O107)</f>
        <v>0</v>
      </c>
      <c r="Q107" s="177">
        <v>0</v>
      </c>
      <c r="R107" s="176">
        <v>0</v>
      </c>
      <c r="S107" s="176">
        <v>0</v>
      </c>
      <c r="T107" s="176">
        <v>0</v>
      </c>
      <c r="U107" s="176">
        <v>0</v>
      </c>
      <c r="V107" s="176">
        <v>0</v>
      </c>
      <c r="W107" s="176">
        <v>0</v>
      </c>
      <c r="X107" s="176">
        <v>0</v>
      </c>
      <c r="Y107" s="176">
        <v>0</v>
      </c>
      <c r="Z107" s="176">
        <v>0</v>
      </c>
      <c r="AA107" s="176">
        <v>0</v>
      </c>
      <c r="AB107" s="176">
        <v>0</v>
      </c>
      <c r="AC107" s="138">
        <f ca="1">SUMIF($D$4:$O$4,"&lt;"&amp;MONTH(TODAY()),$Q107:$AB107)</f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8">
        <v>0</v>
      </c>
      <c r="AP107" s="5"/>
      <c r="AQ107" s="179">
        <v>0</v>
      </c>
      <c r="AR107" s="178">
        <f ca="1">SUMIF($AD$4:$AO$4,"&lt;"&amp;MONTH(TODAY()),$AD107:$AO107)</f>
        <v>0</v>
      </c>
      <c r="AS107" s="5"/>
      <c r="AT107" s="45"/>
      <c r="AU107" s="45"/>
      <c r="AV107" s="45"/>
      <c r="AW107" s="5"/>
      <c r="AX107" s="179">
        <v>-101.09911000000001</v>
      </c>
      <c r="AY107" s="178">
        <v>-104.74307</v>
      </c>
      <c r="AZ107" s="5"/>
      <c r="BA107" s="179">
        <v>-53.807239999999993</v>
      </c>
      <c r="BB107" s="176">
        <v>-83.149420000000006</v>
      </c>
      <c r="BC107" s="176">
        <v>-101.09911000000001</v>
      </c>
      <c r="BD107" s="180">
        <f>SUM(BA107:BC107)</f>
        <v>-238.05577</v>
      </c>
      <c r="BF107" s="179">
        <v>-253.67812999999995</v>
      </c>
      <c r="BG107" s="176">
        <v>-343.36081999999999</v>
      </c>
      <c r="BH107" s="176">
        <v>-104.74307</v>
      </c>
      <c r="BI107" s="180">
        <f>SUM(BF107:BH107)</f>
        <v>-701.78201999999987</v>
      </c>
    </row>
    <row r="108" spans="3:61" hidden="1" outlineLevel="1" x14ac:dyDescent="0.3">
      <c r="C108" s="187" t="s">
        <v>30</v>
      </c>
      <c r="D108" s="185">
        <f>IFERROR(D107/D$11,"")</f>
        <v>0</v>
      </c>
      <c r="E108" s="185">
        <f t="shared" ref="E108:P108" si="196">IFERROR(E107/E$11,"")</f>
        <v>0</v>
      </c>
      <c r="F108" s="185">
        <f t="shared" si="196"/>
        <v>0</v>
      </c>
      <c r="G108" s="185">
        <f t="shared" si="196"/>
        <v>0</v>
      </c>
      <c r="H108" s="185">
        <f t="shared" si="196"/>
        <v>0</v>
      </c>
      <c r="I108" s="185">
        <f t="shared" si="196"/>
        <v>0</v>
      </c>
      <c r="J108" s="185">
        <f t="shared" si="196"/>
        <v>0</v>
      </c>
      <c r="K108" s="185">
        <f t="shared" si="196"/>
        <v>0</v>
      </c>
      <c r="L108" s="185">
        <f t="shared" si="196"/>
        <v>0</v>
      </c>
      <c r="M108" s="185">
        <f t="shared" si="196"/>
        <v>0</v>
      </c>
      <c r="N108" s="185">
        <f t="shared" si="196"/>
        <v>0</v>
      </c>
      <c r="O108" s="185">
        <f t="shared" si="196"/>
        <v>-3.3019402585486281E-4</v>
      </c>
      <c r="P108" s="185">
        <f t="shared" ca="1" si="196"/>
        <v>0</v>
      </c>
      <c r="Q108" s="199">
        <f>IFERROR(Q107/Q$11,"")</f>
        <v>0</v>
      </c>
      <c r="R108" s="185">
        <f t="shared" ref="R108:AO108" si="197">IFERROR(R107/R$11,"")</f>
        <v>0</v>
      </c>
      <c r="S108" s="185">
        <f t="shared" si="197"/>
        <v>0</v>
      </c>
      <c r="T108" s="185">
        <f t="shared" si="197"/>
        <v>0</v>
      </c>
      <c r="U108" s="185" t="str">
        <f t="shared" ref="U108" si="198">IFERROR(U107/U$11,"")</f>
        <v/>
      </c>
      <c r="V108" s="185" t="str">
        <f t="shared" si="197"/>
        <v/>
      </c>
      <c r="W108" s="185" t="str">
        <f t="shared" si="197"/>
        <v/>
      </c>
      <c r="X108" s="185" t="str">
        <f t="shared" si="197"/>
        <v/>
      </c>
      <c r="Y108" s="185" t="str">
        <f t="shared" si="197"/>
        <v/>
      </c>
      <c r="Z108" s="185" t="str">
        <f t="shared" si="197"/>
        <v/>
      </c>
      <c r="AA108" s="185" t="str">
        <f t="shared" si="197"/>
        <v/>
      </c>
      <c r="AB108" s="185" t="str">
        <f t="shared" si="197"/>
        <v/>
      </c>
      <c r="AC108" s="194">
        <f t="shared" ca="1" si="197"/>
        <v>0</v>
      </c>
      <c r="AD108" s="185">
        <f t="shared" si="197"/>
        <v>0</v>
      </c>
      <c r="AE108" s="185">
        <f t="shared" si="197"/>
        <v>0</v>
      </c>
      <c r="AF108" s="185">
        <f t="shared" si="197"/>
        <v>0</v>
      </c>
      <c r="AG108" s="185">
        <f t="shared" si="197"/>
        <v>0</v>
      </c>
      <c r="AH108" s="185">
        <f t="shared" si="197"/>
        <v>0</v>
      </c>
      <c r="AI108" s="185">
        <f t="shared" si="197"/>
        <v>0</v>
      </c>
      <c r="AJ108" s="185">
        <f t="shared" si="197"/>
        <v>0</v>
      </c>
      <c r="AK108" s="185">
        <f t="shared" si="197"/>
        <v>0</v>
      </c>
      <c r="AL108" s="185">
        <f t="shared" si="197"/>
        <v>0</v>
      </c>
      <c r="AM108" s="185">
        <f t="shared" si="197"/>
        <v>0</v>
      </c>
      <c r="AN108" s="185">
        <f t="shared" si="197"/>
        <v>0</v>
      </c>
      <c r="AO108" s="186">
        <f t="shared" si="197"/>
        <v>0</v>
      </c>
      <c r="AP108" s="5"/>
      <c r="AQ108" s="193">
        <f t="shared" ref="AQ108" si="199">IFERROR(AQ107/AQ$11,"")</f>
        <v>0</v>
      </c>
      <c r="AR108" s="186">
        <f ca="1">IFERROR(AR107/AR$11,"")</f>
        <v>0</v>
      </c>
      <c r="AS108" s="5"/>
      <c r="AT108" s="45"/>
      <c r="AU108" s="45"/>
      <c r="AV108" s="45"/>
      <c r="AW108" s="5"/>
      <c r="AX108" s="193">
        <f>IFERROR(AX107/AX$11,"")</f>
        <v>-9.7352130967117768E-4</v>
      </c>
      <c r="AY108" s="186">
        <f>IFERROR(AY107/AY$11,"")</f>
        <v>-2.5874394129618631E-4</v>
      </c>
      <c r="AZ108" s="5"/>
      <c r="BA108" s="193">
        <f>IFERROR(BA107/BA$11,"")</f>
        <v>-3.5817616515164522E-4</v>
      </c>
      <c r="BB108" s="185">
        <f>IFERROR(BB107/BB$11,"")</f>
        <v>-3.8130685467994762E-4</v>
      </c>
      <c r="BC108" s="185">
        <f>IFERROR(BC107/BC$11,"")</f>
        <v>-9.7352130967117768E-4</v>
      </c>
      <c r="BD108" s="194">
        <f>IFERROR(BD107/BD$11,"")</f>
        <v>-5.0420712837187845E-4</v>
      </c>
      <c r="BF108" s="193">
        <f>IFERROR(BF107/BF$11,"")</f>
        <v>-4.6350970442702281E-4</v>
      </c>
      <c r="BG108" s="185">
        <f>IFERROR(BG107/BG$11,"")</f>
        <v>-3.9281473474040584E-4</v>
      </c>
      <c r="BH108" s="185">
        <f>IFERROR(BH107/BH$11,"")</f>
        <v>-2.5868366468713574E-4</v>
      </c>
      <c r="BI108" s="194">
        <f>IFERROR(BI107/BI$11,"")</f>
        <v>-3.8428274795299463E-4</v>
      </c>
    </row>
    <row r="109" spans="3:61" hidden="1" outlineLevel="1" x14ac:dyDescent="0.3">
      <c r="C109" s="187" t="s">
        <v>83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I109" s="176">
        <v>0</v>
      </c>
      <c r="J109" s="176">
        <v>0</v>
      </c>
      <c r="K109" s="176">
        <v>0</v>
      </c>
      <c r="L109" s="176">
        <v>0</v>
      </c>
      <c r="M109" s="176">
        <v>0</v>
      </c>
      <c r="N109" s="176">
        <v>0</v>
      </c>
      <c r="O109" s="176">
        <v>0</v>
      </c>
      <c r="P109" s="176">
        <f ca="1">SUMIF($D$4:$O$4,"&lt;"&amp;MONTH(TODAY()),$D109:$O109)</f>
        <v>0</v>
      </c>
      <c r="Q109" s="177">
        <v>0</v>
      </c>
      <c r="R109" s="176">
        <v>0</v>
      </c>
      <c r="S109" s="176">
        <v>0</v>
      </c>
      <c r="T109" s="176">
        <v>0</v>
      </c>
      <c r="U109" s="176">
        <v>0</v>
      </c>
      <c r="V109" s="176">
        <v>0</v>
      </c>
      <c r="W109" s="176">
        <v>0</v>
      </c>
      <c r="X109" s="176">
        <v>0</v>
      </c>
      <c r="Y109" s="176">
        <v>0</v>
      </c>
      <c r="Z109" s="176">
        <v>0</v>
      </c>
      <c r="AA109" s="176">
        <v>0</v>
      </c>
      <c r="AB109" s="176">
        <v>0</v>
      </c>
      <c r="AC109" s="138">
        <f ca="1">SUMIF($D$4:$O$4,"&lt;"&amp;MONTH(TODAY()),$Q109:$AB109)</f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8">
        <v>0</v>
      </c>
      <c r="AP109" s="5"/>
      <c r="AQ109" s="179">
        <v>0</v>
      </c>
      <c r="AR109" s="178">
        <f ca="1">SUMIF($AD$4:$AO$4,"&lt;"&amp;MONTH(TODAY()),$AD109:$AO109)</f>
        <v>0</v>
      </c>
      <c r="AS109" s="5"/>
      <c r="AT109" s="45"/>
      <c r="AU109" s="45"/>
      <c r="AV109" s="45"/>
      <c r="AW109" s="5"/>
      <c r="AX109" s="179">
        <v>-89.700659999999999</v>
      </c>
      <c r="AY109" s="178">
        <v>-382.32931000000002</v>
      </c>
      <c r="AZ109" s="5"/>
      <c r="BA109" s="179">
        <v>-97.085279999999997</v>
      </c>
      <c r="BB109" s="176">
        <v>-295.02870999999993</v>
      </c>
      <c r="BC109" s="176">
        <v>-89.700659999999999</v>
      </c>
      <c r="BD109" s="180">
        <f>SUM(BA109:BC109)</f>
        <v>-481.81464999999992</v>
      </c>
      <c r="BF109" s="179">
        <v>-353.42016000000001</v>
      </c>
      <c r="BG109" s="176">
        <v>-1188.7067900000002</v>
      </c>
      <c r="BH109" s="176">
        <v>-382.32931000000002</v>
      </c>
      <c r="BI109" s="180">
        <f>SUM(BF109:BH109)</f>
        <v>-1924.4562600000004</v>
      </c>
    </row>
    <row r="110" spans="3:61" hidden="1" outlineLevel="1" x14ac:dyDescent="0.3">
      <c r="C110" s="187" t="s">
        <v>30</v>
      </c>
      <c r="D110" s="185">
        <f>IFERROR(D109/D$11,"")</f>
        <v>0</v>
      </c>
      <c r="E110" s="185">
        <f t="shared" ref="E110:P110" si="200">IFERROR(E109/E$11,"")</f>
        <v>0</v>
      </c>
      <c r="F110" s="185">
        <f t="shared" si="200"/>
        <v>0</v>
      </c>
      <c r="G110" s="185">
        <f t="shared" si="200"/>
        <v>0</v>
      </c>
      <c r="H110" s="185">
        <f t="shared" si="200"/>
        <v>0</v>
      </c>
      <c r="I110" s="185">
        <f t="shared" si="200"/>
        <v>0</v>
      </c>
      <c r="J110" s="185">
        <f t="shared" si="200"/>
        <v>0</v>
      </c>
      <c r="K110" s="185">
        <f t="shared" si="200"/>
        <v>0</v>
      </c>
      <c r="L110" s="185">
        <f t="shared" si="200"/>
        <v>0</v>
      </c>
      <c r="M110" s="185">
        <f t="shared" si="200"/>
        <v>0</v>
      </c>
      <c r="N110" s="185">
        <f t="shared" si="200"/>
        <v>0</v>
      </c>
      <c r="O110" s="185">
        <f t="shared" si="200"/>
        <v>0</v>
      </c>
      <c r="P110" s="185">
        <f t="shared" ca="1" si="200"/>
        <v>0</v>
      </c>
      <c r="Q110" s="199">
        <f>IFERROR(Q109/Q$11,"")</f>
        <v>0</v>
      </c>
      <c r="R110" s="185">
        <f t="shared" ref="R110:AO110" si="201">IFERROR(R109/R$11,"")</f>
        <v>0</v>
      </c>
      <c r="S110" s="185">
        <f t="shared" si="201"/>
        <v>0</v>
      </c>
      <c r="T110" s="185">
        <f t="shared" si="201"/>
        <v>0</v>
      </c>
      <c r="U110" s="185" t="str">
        <f t="shared" ref="U110" si="202">IFERROR(U109/U$11,"")</f>
        <v/>
      </c>
      <c r="V110" s="185" t="str">
        <f t="shared" si="201"/>
        <v/>
      </c>
      <c r="W110" s="185" t="str">
        <f t="shared" si="201"/>
        <v/>
      </c>
      <c r="X110" s="185" t="str">
        <f t="shared" si="201"/>
        <v/>
      </c>
      <c r="Y110" s="185" t="str">
        <f t="shared" si="201"/>
        <v/>
      </c>
      <c r="Z110" s="185" t="str">
        <f t="shared" si="201"/>
        <v/>
      </c>
      <c r="AA110" s="185" t="str">
        <f t="shared" si="201"/>
        <v/>
      </c>
      <c r="AB110" s="185" t="str">
        <f t="shared" si="201"/>
        <v/>
      </c>
      <c r="AC110" s="194">
        <f t="shared" ca="1" si="201"/>
        <v>0</v>
      </c>
      <c r="AD110" s="185">
        <f t="shared" si="201"/>
        <v>0</v>
      </c>
      <c r="AE110" s="185">
        <f t="shared" si="201"/>
        <v>0</v>
      </c>
      <c r="AF110" s="185">
        <f t="shared" si="201"/>
        <v>0</v>
      </c>
      <c r="AG110" s="185">
        <f t="shared" si="201"/>
        <v>0</v>
      </c>
      <c r="AH110" s="185">
        <f t="shared" si="201"/>
        <v>0</v>
      </c>
      <c r="AI110" s="185">
        <f t="shared" si="201"/>
        <v>0</v>
      </c>
      <c r="AJ110" s="185">
        <f t="shared" si="201"/>
        <v>0</v>
      </c>
      <c r="AK110" s="185">
        <f t="shared" si="201"/>
        <v>0</v>
      </c>
      <c r="AL110" s="185">
        <f t="shared" si="201"/>
        <v>0</v>
      </c>
      <c r="AM110" s="185">
        <f t="shared" si="201"/>
        <v>0</v>
      </c>
      <c r="AN110" s="185">
        <f t="shared" si="201"/>
        <v>0</v>
      </c>
      <c r="AO110" s="186">
        <f t="shared" si="201"/>
        <v>0</v>
      </c>
      <c r="AP110" s="5"/>
      <c r="AQ110" s="193">
        <f t="shared" ref="AQ110" si="203">IFERROR(AQ109/AQ$11,"")</f>
        <v>0</v>
      </c>
      <c r="AR110" s="186">
        <f ca="1">IFERROR(AR109/AR$11,"")</f>
        <v>0</v>
      </c>
      <c r="AS110" s="5"/>
      <c r="AT110" s="45"/>
      <c r="AU110" s="45"/>
      <c r="AV110" s="45"/>
      <c r="AW110" s="5"/>
      <c r="AX110" s="193">
        <f>IFERROR(AX109/AX$11,"")</f>
        <v>-8.6376135261298558E-4</v>
      </c>
      <c r="AY110" s="186">
        <f>IFERROR(AY109/AY$11,"")</f>
        <v>-9.4445763850965433E-4</v>
      </c>
      <c r="AZ110" s="5"/>
      <c r="BA110" s="193">
        <f>IFERROR(BA109/BA$11,"")</f>
        <v>-6.4626309178976134E-4</v>
      </c>
      <c r="BB110" s="185">
        <f>IFERROR(BB109/BB$11,"")</f>
        <v>-1.3529435256479526E-3</v>
      </c>
      <c r="BC110" s="185">
        <f>IFERROR(BC109/BC$11,"")</f>
        <v>-8.6376135261298558E-4</v>
      </c>
      <c r="BD110" s="194">
        <f>IFERROR(BD109/BD$11,"")</f>
        <v>-1.0204935636888852E-3</v>
      </c>
      <c r="BF110" s="193">
        <f>IFERROR(BF109/BF$11,"")</f>
        <v>-6.4575402656961859E-4</v>
      </c>
      <c r="BG110" s="185">
        <f>IFERROR(BG109/BG$11,"")</f>
        <v>-1.3599150374756486E-3</v>
      </c>
      <c r="BH110" s="185">
        <f>IFERROR(BH109/BH$11,"")</f>
        <v>-9.4423761904347447E-4</v>
      </c>
      <c r="BI110" s="194">
        <f>IFERROR(BI109/BI$11,"")</f>
        <v>-1.053796362449045E-3</v>
      </c>
    </row>
    <row r="111" spans="3:61" hidden="1" outlineLevel="1" x14ac:dyDescent="0.3">
      <c r="C111" s="187" t="s">
        <v>84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I111" s="176">
        <v>0</v>
      </c>
      <c r="J111" s="176">
        <v>0</v>
      </c>
      <c r="K111" s="176">
        <v>-74.941490000000002</v>
      </c>
      <c r="L111" s="176">
        <v>-54</v>
      </c>
      <c r="M111" s="176">
        <v>-6.6479999999999997</v>
      </c>
      <c r="N111" s="176">
        <v>-0.72</v>
      </c>
      <c r="O111" s="176">
        <v>-2.556</v>
      </c>
      <c r="P111" s="176">
        <f ca="1">SUMIF($D$4:$O$4,"&lt;"&amp;MONTH(TODAY()),$D111:$O111)</f>
        <v>0</v>
      </c>
      <c r="Q111" s="177">
        <v>-15.263999999999999</v>
      </c>
      <c r="R111" s="176">
        <v>-0.79800000000000004</v>
      </c>
      <c r="S111" s="176">
        <v>-14.047000000000001</v>
      </c>
      <c r="T111" s="176">
        <v>-3.5840000000000001</v>
      </c>
      <c r="U111" s="176">
        <v>0</v>
      </c>
      <c r="V111" s="176">
        <v>0</v>
      </c>
      <c r="W111" s="176">
        <v>0</v>
      </c>
      <c r="X111" s="176">
        <v>0</v>
      </c>
      <c r="Y111" s="176">
        <v>0</v>
      </c>
      <c r="Z111" s="176">
        <v>0</v>
      </c>
      <c r="AA111" s="176">
        <v>0</v>
      </c>
      <c r="AB111" s="176">
        <v>0</v>
      </c>
      <c r="AC111" s="138">
        <f ca="1">SUMIF($D$4:$O$4,"&lt;"&amp;MONTH(TODAY()),$Q111:$AB111)</f>
        <v>-33.692999999999998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8">
        <v>0</v>
      </c>
      <c r="AP111" s="5"/>
      <c r="AQ111" s="179">
        <v>0</v>
      </c>
      <c r="AR111" s="178">
        <f ca="1">SUMIF($AD$4:$AO$4,"&lt;"&amp;MONTH(TODAY()),$AD111:$AO111)</f>
        <v>0</v>
      </c>
      <c r="AS111" s="5"/>
      <c r="AT111" s="45"/>
      <c r="AU111" s="45"/>
      <c r="AV111" s="45"/>
      <c r="AW111" s="5"/>
      <c r="AX111" s="179">
        <v>-128.20230999999998</v>
      </c>
      <c r="AY111" s="178">
        <v>-551.31578999999999</v>
      </c>
      <c r="AZ111" s="5"/>
      <c r="BA111" s="179">
        <v>-391.78930999999994</v>
      </c>
      <c r="BB111" s="176">
        <v>-680.55723999999987</v>
      </c>
      <c r="BC111" s="176">
        <v>-128.20230999999998</v>
      </c>
      <c r="BD111" s="180">
        <f>SUM(BA111:BC111)</f>
        <v>-1200.5488599999996</v>
      </c>
      <c r="BF111" s="179">
        <v>-1567.6032800000003</v>
      </c>
      <c r="BG111" s="176">
        <v>-2198.3553899999993</v>
      </c>
      <c r="BH111" s="176">
        <v>-551.31578999999999</v>
      </c>
      <c r="BI111" s="180">
        <f>SUM(BF111:BH111)</f>
        <v>-4317.2744599999996</v>
      </c>
    </row>
    <row r="112" spans="3:61" hidden="1" outlineLevel="1" x14ac:dyDescent="0.3">
      <c r="C112" s="187" t="s">
        <v>30</v>
      </c>
      <c r="D112" s="185">
        <f>IFERROR(D111/D$11,"")</f>
        <v>0</v>
      </c>
      <c r="E112" s="185">
        <f t="shared" ref="E112:P112" si="204">IFERROR(E111/E$11,"")</f>
        <v>0</v>
      </c>
      <c r="F112" s="185">
        <f t="shared" si="204"/>
        <v>0</v>
      </c>
      <c r="G112" s="185">
        <f t="shared" si="204"/>
        <v>0</v>
      </c>
      <c r="H112" s="185">
        <f t="shared" si="204"/>
        <v>0</v>
      </c>
      <c r="I112" s="185">
        <f t="shared" si="204"/>
        <v>0</v>
      </c>
      <c r="J112" s="185">
        <f t="shared" si="204"/>
        <v>0</v>
      </c>
      <c r="K112" s="185">
        <f t="shared" si="204"/>
        <v>-1.5552615605627927E-2</v>
      </c>
      <c r="L112" s="185">
        <f t="shared" si="204"/>
        <v>-1.0495558626525773E-2</v>
      </c>
      <c r="M112" s="185">
        <f t="shared" si="204"/>
        <v>-9.3359226756417287E-4</v>
      </c>
      <c r="N112" s="185">
        <f t="shared" si="204"/>
        <v>-1.0035621690079474E-4</v>
      </c>
      <c r="O112" s="185">
        <f t="shared" si="204"/>
        <v>-5.0516608711671785E-4</v>
      </c>
      <c r="P112" s="185">
        <f t="shared" ca="1" si="204"/>
        <v>0</v>
      </c>
      <c r="Q112" s="199">
        <f>IFERROR(Q111/Q$11,"")</f>
        <v>-2.7358199944006031E-3</v>
      </c>
      <c r="R112" s="185">
        <f t="shared" ref="R112:AO112" si="205">IFERROR(R111/R$11,"")</f>
        <v>-1.2760609157260987E-4</v>
      </c>
      <c r="S112" s="185">
        <f t="shared" si="205"/>
        <v>-1.6814950541576795E-3</v>
      </c>
      <c r="T112" s="185">
        <f t="shared" si="205"/>
        <v>-5.9343886801350423E-4</v>
      </c>
      <c r="U112" s="185" t="str">
        <f t="shared" ref="U112" si="206">IFERROR(U111/U$11,"")</f>
        <v/>
      </c>
      <c r="V112" s="185" t="str">
        <f t="shared" si="205"/>
        <v/>
      </c>
      <c r="W112" s="185" t="str">
        <f t="shared" si="205"/>
        <v/>
      </c>
      <c r="X112" s="185" t="str">
        <f t="shared" si="205"/>
        <v/>
      </c>
      <c r="Y112" s="185" t="str">
        <f t="shared" si="205"/>
        <v/>
      </c>
      <c r="Z112" s="185" t="str">
        <f t="shared" si="205"/>
        <v/>
      </c>
      <c r="AA112" s="185" t="str">
        <f t="shared" si="205"/>
        <v/>
      </c>
      <c r="AB112" s="185" t="str">
        <f t="shared" si="205"/>
        <v/>
      </c>
      <c r="AC112" s="194">
        <f t="shared" ca="1" si="205"/>
        <v>-1.2847083974576044E-3</v>
      </c>
      <c r="AD112" s="185">
        <f t="shared" si="205"/>
        <v>0</v>
      </c>
      <c r="AE112" s="185">
        <f t="shared" si="205"/>
        <v>0</v>
      </c>
      <c r="AF112" s="185">
        <f t="shared" si="205"/>
        <v>0</v>
      </c>
      <c r="AG112" s="185">
        <f t="shared" si="205"/>
        <v>0</v>
      </c>
      <c r="AH112" s="185">
        <f t="shared" si="205"/>
        <v>0</v>
      </c>
      <c r="AI112" s="185">
        <f t="shared" si="205"/>
        <v>0</v>
      </c>
      <c r="AJ112" s="185">
        <f t="shared" si="205"/>
        <v>0</v>
      </c>
      <c r="AK112" s="185">
        <f t="shared" si="205"/>
        <v>0</v>
      </c>
      <c r="AL112" s="185">
        <f t="shared" si="205"/>
        <v>0</v>
      </c>
      <c r="AM112" s="185">
        <f t="shared" si="205"/>
        <v>0</v>
      </c>
      <c r="AN112" s="185">
        <f t="shared" si="205"/>
        <v>0</v>
      </c>
      <c r="AO112" s="186">
        <f t="shared" si="205"/>
        <v>0</v>
      </c>
      <c r="AP112" s="5"/>
      <c r="AQ112" s="193">
        <f t="shared" ref="AQ112" si="207">IFERROR(AQ111/AQ$11,"")</f>
        <v>0</v>
      </c>
      <c r="AR112" s="186">
        <f ca="1">IFERROR(AR111/AR$11,"")</f>
        <v>0</v>
      </c>
      <c r="AS112" s="5"/>
      <c r="AT112" s="45"/>
      <c r="AU112" s="45"/>
      <c r="AV112" s="45"/>
      <c r="AW112" s="5"/>
      <c r="AX112" s="193">
        <f>IFERROR(AX111/AX$11,"")</f>
        <v>-1.2345082042173299E-3</v>
      </c>
      <c r="AY112" s="186">
        <f>IFERROR(AY111/AY$11,"")</f>
        <v>-1.3619003185931114E-3</v>
      </c>
      <c r="AZ112" s="5"/>
      <c r="BA112" s="193">
        <f>IFERROR(BA111/BA$11,"")</f>
        <v>-2.6080057740038164E-3</v>
      </c>
      <c r="BB112" s="185">
        <f>IFERROR(BB111/BB$11,"")</f>
        <v>-3.1209013919046721E-3</v>
      </c>
      <c r="BC112" s="185">
        <f>IFERROR(BC111/BC$11,"")</f>
        <v>-1.2345082042173299E-3</v>
      </c>
      <c r="BD112" s="194">
        <f>IFERROR(BD111/BD$11,"")</f>
        <v>-2.5427877390694297E-3</v>
      </c>
      <c r="BF112" s="193">
        <f>IFERROR(BF111/BF$11,"")</f>
        <v>-2.8642568950332128E-3</v>
      </c>
      <c r="BG112" s="185">
        <f>IFERROR(BG111/BG$11,"")</f>
        <v>-2.5149823133227352E-3</v>
      </c>
      <c r="BH112" s="185">
        <f>IFERROR(BH111/BH$11,"")</f>
        <v>-1.3615830522924653E-3</v>
      </c>
      <c r="BI112" s="194">
        <f>IFERROR(BI111/BI$11,"")</f>
        <v>-2.3640589896504914E-3</v>
      </c>
    </row>
    <row r="113" spans="3:61" hidden="1" outlineLevel="1" x14ac:dyDescent="0.3">
      <c r="C113" s="187" t="s">
        <v>85</v>
      </c>
      <c r="D113" s="176">
        <v>-5.242</v>
      </c>
      <c r="E113" s="176">
        <v>-5.242</v>
      </c>
      <c r="F113" s="176">
        <v>-5.242</v>
      </c>
      <c r="G113" s="176">
        <v>0</v>
      </c>
      <c r="H113" s="176">
        <v>-10.484</v>
      </c>
      <c r="I113" s="176">
        <v>-8.032</v>
      </c>
      <c r="J113" s="176">
        <v>0</v>
      </c>
      <c r="K113" s="176">
        <v>-7.694</v>
      </c>
      <c r="L113" s="176">
        <v>0</v>
      </c>
      <c r="M113" s="176">
        <v>0</v>
      </c>
      <c r="N113" s="176">
        <v>0</v>
      </c>
      <c r="O113" s="176">
        <v>0</v>
      </c>
      <c r="P113" s="176">
        <f ca="1">SUMIF($D$4:$O$4,"&lt;"&amp;MONTH(TODAY()),$D113:$O113)</f>
        <v>-26.21</v>
      </c>
      <c r="Q113" s="177">
        <v>0</v>
      </c>
      <c r="R113" s="176">
        <v>0</v>
      </c>
      <c r="S113" s="176">
        <v>0</v>
      </c>
      <c r="T113" s="176">
        <v>0</v>
      </c>
      <c r="U113" s="176">
        <v>0</v>
      </c>
      <c r="V113" s="176">
        <v>0</v>
      </c>
      <c r="W113" s="176">
        <v>0</v>
      </c>
      <c r="X113" s="176">
        <v>0</v>
      </c>
      <c r="Y113" s="176">
        <v>0</v>
      </c>
      <c r="Z113" s="176">
        <v>0</v>
      </c>
      <c r="AA113" s="176">
        <v>0</v>
      </c>
      <c r="AB113" s="176">
        <v>0</v>
      </c>
      <c r="AC113" s="138">
        <f ca="1">SUMIF($D$4:$O$4,"&lt;"&amp;MONTH(TODAY()),$Q113:$AB113)</f>
        <v>0</v>
      </c>
      <c r="AD113" s="176">
        <v>-714.92270628793926</v>
      </c>
      <c r="AE113" s="176">
        <v>-743.80775578470525</v>
      </c>
      <c r="AF113" s="176">
        <v>-725.29658125841274</v>
      </c>
      <c r="AG113" s="176">
        <v>-687.6374560495567</v>
      </c>
      <c r="AH113" s="176">
        <v>-692.79726288801123</v>
      </c>
      <c r="AI113" s="176">
        <v>-728.62951341423945</v>
      </c>
      <c r="AJ113" s="176">
        <v>-724.23124460073223</v>
      </c>
      <c r="AK113" s="176">
        <v>-720.81180950815246</v>
      </c>
      <c r="AL113" s="176">
        <v>-703.79307658050288</v>
      </c>
      <c r="AM113" s="176">
        <v>-731.28387747272154</v>
      </c>
      <c r="AN113" s="176">
        <v>-699.51396635678918</v>
      </c>
      <c r="AO113" s="178">
        <v>-725.90333414495922</v>
      </c>
      <c r="AP113" s="5"/>
      <c r="AQ113" s="179">
        <v>-687.6374560495567</v>
      </c>
      <c r="AR113" s="178">
        <f ca="1">SUMIF($AD$4:$AO$4,"&lt;"&amp;MONTH(TODAY()),$AD113:$AO113)</f>
        <v>-3564.4617622686251</v>
      </c>
      <c r="AS113" s="5"/>
      <c r="AT113" s="45"/>
      <c r="AU113" s="45"/>
      <c r="AV113" s="45"/>
      <c r="AW113" s="5"/>
      <c r="AX113" s="179">
        <v>0</v>
      </c>
      <c r="AY113" s="178">
        <v>0</v>
      </c>
      <c r="AZ113" s="5"/>
      <c r="BA113" s="179">
        <v>0</v>
      </c>
      <c r="BB113" s="176">
        <v>0</v>
      </c>
      <c r="BC113" s="176">
        <v>0</v>
      </c>
      <c r="BD113" s="180">
        <f>SUM(BA113:BC113)</f>
        <v>0</v>
      </c>
      <c r="BF113" s="179">
        <v>0</v>
      </c>
      <c r="BG113" s="176">
        <v>0</v>
      </c>
      <c r="BH113" s="176">
        <v>0</v>
      </c>
      <c r="BI113" s="180">
        <f>SUM(BF113:BH113)</f>
        <v>0</v>
      </c>
    </row>
    <row r="114" spans="3:61" hidden="1" outlineLevel="1" x14ac:dyDescent="0.3">
      <c r="C114" s="187" t="s">
        <v>30</v>
      </c>
      <c r="D114" s="185">
        <f>IFERROR(D113/D$11,"")</f>
        <v>-8.4043057204567437E-4</v>
      </c>
      <c r="E114" s="185">
        <f t="shared" ref="E114:P114" si="208">IFERROR(E113/E$11,"")</f>
        <v>-1.0282236727555648E-3</v>
      </c>
      <c r="F114" s="185">
        <f t="shared" si="208"/>
        <v>-7.3335365477482178E-4</v>
      </c>
      <c r="G114" s="185">
        <f t="shared" si="208"/>
        <v>0</v>
      </c>
      <c r="H114" s="185">
        <f t="shared" si="208"/>
        <v>-9.6915533452626517E-4</v>
      </c>
      <c r="I114" s="185">
        <f t="shared" si="208"/>
        <v>-1.0706787830215992E-3</v>
      </c>
      <c r="J114" s="185">
        <f t="shared" si="208"/>
        <v>0</v>
      </c>
      <c r="K114" s="185">
        <f t="shared" si="208"/>
        <v>-1.5967366604227014E-3</v>
      </c>
      <c r="L114" s="185">
        <f t="shared" si="208"/>
        <v>0</v>
      </c>
      <c r="M114" s="185">
        <f t="shared" si="208"/>
        <v>0</v>
      </c>
      <c r="N114" s="185">
        <f t="shared" si="208"/>
        <v>0</v>
      </c>
      <c r="O114" s="185">
        <f t="shared" si="208"/>
        <v>0</v>
      </c>
      <c r="P114" s="185">
        <f t="shared" ca="1" si="208"/>
        <v>-7.1569211326249788E-4</v>
      </c>
      <c r="Q114" s="199">
        <f>IFERROR(Q113/Q$11,"")</f>
        <v>0</v>
      </c>
      <c r="R114" s="185">
        <f t="shared" ref="R114:AO114" si="209">IFERROR(R113/R$11,"")</f>
        <v>0</v>
      </c>
      <c r="S114" s="185">
        <f t="shared" si="209"/>
        <v>0</v>
      </c>
      <c r="T114" s="185">
        <f t="shared" si="209"/>
        <v>0</v>
      </c>
      <c r="U114" s="185" t="str">
        <f t="shared" ref="U114" si="210">IFERROR(U113/U$11,"")</f>
        <v/>
      </c>
      <c r="V114" s="185" t="str">
        <f t="shared" si="209"/>
        <v/>
      </c>
      <c r="W114" s="185" t="str">
        <f t="shared" si="209"/>
        <v/>
      </c>
      <c r="X114" s="185" t="str">
        <f t="shared" si="209"/>
        <v/>
      </c>
      <c r="Y114" s="185" t="str">
        <f t="shared" si="209"/>
        <v/>
      </c>
      <c r="Z114" s="185" t="str">
        <f t="shared" si="209"/>
        <v/>
      </c>
      <c r="AA114" s="185" t="str">
        <f t="shared" si="209"/>
        <v/>
      </c>
      <c r="AB114" s="185" t="str">
        <f t="shared" si="209"/>
        <v/>
      </c>
      <c r="AC114" s="194">
        <f t="shared" ca="1" si="209"/>
        <v>0</v>
      </c>
      <c r="AD114" s="185">
        <f t="shared" si="209"/>
        <v>-8.9713344563426875E-2</v>
      </c>
      <c r="AE114" s="185">
        <f t="shared" si="209"/>
        <v>-8.5129351516557247E-2</v>
      </c>
      <c r="AF114" s="185">
        <f t="shared" si="209"/>
        <v>-8.153153237574895E-2</v>
      </c>
      <c r="AG114" s="185">
        <f t="shared" si="209"/>
        <v>-8.0965858873031329E-2</v>
      </c>
      <c r="AH114" s="185">
        <f t="shared" si="209"/>
        <v>-7.8297338234376151E-2</v>
      </c>
      <c r="AI114" s="185">
        <f t="shared" si="209"/>
        <v>-7.5035234732258732E-2</v>
      </c>
      <c r="AJ114" s="185">
        <f t="shared" si="209"/>
        <v>-7.2221226473810296E-2</v>
      </c>
      <c r="AK114" s="185">
        <f t="shared" si="209"/>
        <v>-6.9618218822205619E-2</v>
      </c>
      <c r="AL114" s="185">
        <f t="shared" si="209"/>
        <v>-6.7129237950777132E-2</v>
      </c>
      <c r="AM114" s="185">
        <f t="shared" si="209"/>
        <v>-6.5847536876974228E-2</v>
      </c>
      <c r="AN114" s="185">
        <f t="shared" si="209"/>
        <v>-6.3827130360016845E-2</v>
      </c>
      <c r="AO114" s="186">
        <f t="shared" si="209"/>
        <v>-6.2203551849029433E-2</v>
      </c>
      <c r="AP114" s="5"/>
      <c r="AQ114" s="193">
        <f t="shared" ref="AQ114" si="211">IFERROR(AQ113/AQ$11,"")</f>
        <v>-8.0965858873031329E-2</v>
      </c>
      <c r="AR114" s="186">
        <f ca="1">IFERROR(AR113/AR$11,"")</f>
        <v>-8.300357958968034E-2</v>
      </c>
      <c r="AS114" s="5"/>
      <c r="AT114" s="45"/>
      <c r="AU114" s="45"/>
      <c r="AV114" s="45"/>
      <c r="AW114" s="5"/>
      <c r="AX114" s="193">
        <f>IFERROR(AX113/AX$11,"")</f>
        <v>0</v>
      </c>
      <c r="AY114" s="186">
        <f>IFERROR(AY113/AY$11,"")</f>
        <v>0</v>
      </c>
      <c r="AZ114" s="5"/>
      <c r="BA114" s="193">
        <f>IFERROR(BA113/BA$11,"")</f>
        <v>0</v>
      </c>
      <c r="BB114" s="185">
        <f>IFERROR(BB113/BB$11,"")</f>
        <v>0</v>
      </c>
      <c r="BC114" s="185">
        <f>IFERROR(BC113/BC$11,"")</f>
        <v>0</v>
      </c>
      <c r="BD114" s="194">
        <f>IFERROR(BD113/BD$11,"")</f>
        <v>0</v>
      </c>
      <c r="BF114" s="193">
        <f>IFERROR(BF113/BF$11,"")</f>
        <v>0</v>
      </c>
      <c r="BG114" s="185">
        <f>IFERROR(BG113/BG$11,"")</f>
        <v>0</v>
      </c>
      <c r="BH114" s="185">
        <f>IFERROR(BH113/BH$11,"")</f>
        <v>0</v>
      </c>
      <c r="BI114" s="194">
        <f>IFERROR(BI113/BI$11,"")</f>
        <v>0</v>
      </c>
    </row>
    <row r="115" spans="3:61" collapsed="1" x14ac:dyDescent="0.3">
      <c r="C115" s="195" t="s">
        <v>86</v>
      </c>
      <c r="D115" s="176">
        <v>-29.401109999999999</v>
      </c>
      <c r="E115" s="176">
        <v>-47.805160000000001</v>
      </c>
      <c r="F115" s="176">
        <v>-23.390939999999997</v>
      </c>
      <c r="G115" s="176">
        <v>-35.086410000000001</v>
      </c>
      <c r="H115" s="176">
        <v>-40.771709999999999</v>
      </c>
      <c r="I115" s="176">
        <v>-42.071190000000001</v>
      </c>
      <c r="J115" s="176">
        <v>-17.705639999999999</v>
      </c>
      <c r="K115" s="176">
        <v>-39.553440000000002</v>
      </c>
      <c r="L115" s="176">
        <v>-42.071190000000001</v>
      </c>
      <c r="M115" s="176">
        <v>-35.411279999999998</v>
      </c>
      <c r="N115" s="176">
        <v>-35.086410000000001</v>
      </c>
      <c r="O115" s="176">
        <v>-31.6752</v>
      </c>
      <c r="P115" s="176">
        <f ca="1">SUMIF($D$4:$O$4,"&lt;"&amp;MONTH(TODAY()),$D115:$O115)</f>
        <v>-176.45533</v>
      </c>
      <c r="Q115" s="177">
        <v>-24.219909999999999</v>
      </c>
      <c r="R115" s="176">
        <v>-24.90213</v>
      </c>
      <c r="S115" s="176">
        <v>-18.250209999999999</v>
      </c>
      <c r="T115" s="176">
        <v>-25.584349999999997</v>
      </c>
      <c r="U115" s="176">
        <v>0</v>
      </c>
      <c r="V115" s="176">
        <v>0</v>
      </c>
      <c r="W115" s="176">
        <v>0</v>
      </c>
      <c r="X115" s="176">
        <v>0</v>
      </c>
      <c r="Y115" s="176">
        <v>0</v>
      </c>
      <c r="Z115" s="176">
        <v>0</v>
      </c>
      <c r="AA115" s="176">
        <v>0</v>
      </c>
      <c r="AB115" s="176">
        <v>0</v>
      </c>
      <c r="AC115" s="138">
        <f ca="1">SUMIF($D$4:$O$4,"&lt;"&amp;MONTH(TODAY()),$Q115:$AB115)</f>
        <v>-92.956599999999995</v>
      </c>
      <c r="AD115" s="176">
        <v>-58.495305888823538</v>
      </c>
      <c r="AE115" s="176">
        <v>-60.837336929101859</v>
      </c>
      <c r="AF115" s="176">
        <v>-59.33643088642949</v>
      </c>
      <c r="AG115" s="176">
        <v>-56.282988301927659</v>
      </c>
      <c r="AH115" s="176">
        <v>-56.701351018559109</v>
      </c>
      <c r="AI115" s="176">
        <v>-59.606668628793827</v>
      </c>
      <c r="AJ115" s="176">
        <v>-59.250052238509454</v>
      </c>
      <c r="AK115" s="176">
        <v>-58.972800744516505</v>
      </c>
      <c r="AL115" s="176">
        <v>-57.592903480112483</v>
      </c>
      <c r="AM115" s="176">
        <v>-59.821887336238326</v>
      </c>
      <c r="AN115" s="176">
        <v>-57.245948597108665</v>
      </c>
      <c r="AO115" s="178">
        <v>-59.385627066419744</v>
      </c>
      <c r="AP115" s="5"/>
      <c r="AQ115" s="179">
        <v>-56.282988301927659</v>
      </c>
      <c r="AR115" s="178">
        <f ca="1">SUMIF($AD$4:$AO$4,"&lt;"&amp;MONTH(TODAY()),$AD115:$AO115)</f>
        <v>-291.65341302484171</v>
      </c>
      <c r="AS115" s="5"/>
      <c r="AT115" s="45" cm="1">
        <f t="array" ref="AT115">IFERROR(_xlfn.IFS($AT$8="Ene",($Q115/$D115)-1,$AT$8="Feb",($R115/$E115)-1,$AT$8="Mar",($S115/$F115)-1,$AT$8="Abr",($T115/$G115)-1,$AT$8="May",($U115/$H115)-1,$AT$8="Jun",($V115/$I115)-1,$AT$8="Jul",($J115/$W115)-1,$AT$8="Ago",($K115/$X115)-1,$AT$8="Sep",($L115/$Y115)-1,$AT$8="Oct",($M115/$Z115)-1,$AT$8="Nov",($N115/$AA115)-1,$AT$8="Dic",($O115/$AB115)-1),"")</f>
        <v>-0.27081881560410437</v>
      </c>
      <c r="AU115" s="45" cm="1">
        <f t="array" ref="AU115">IFERROR(_xlfn.IFS($AT$8="Ene",($Q115/$AD115)-1,$AT$8="Feb",($R115/$AE115)-1,$AT$8="Mar",($S115/$AF115)-1,$AT$8="Abr",($T115/$AG115)-1,$AT$8="May",($U115/$AH115)-1,$AT$8="Jun",($V115/$AI115)-1,$AT$8="Jul",($W115/$AJ115)-1,$AT$8="Ago",($X115/$AK115)-1,$AT$8="Sep",($Y115/$AL115)-1,$AT$8="Oct",($Z115/$AM115)-1,$AT$8="Nov",($AA115/$AN115)-1,$AT$8="Dic",($AB115/$AO115)-1),"")</f>
        <v>-0.54543369547555187</v>
      </c>
      <c r="AV115" s="45">
        <f ca="1">IFERROR(($AC115/$AR115)-1,"")</f>
        <v>-0.681277174040537</v>
      </c>
      <c r="AW115" s="5"/>
      <c r="AX115" s="179">
        <v>-302.14027999999996</v>
      </c>
      <c r="AY115" s="178">
        <v>-2053.6462799999999</v>
      </c>
      <c r="AZ115" s="5"/>
      <c r="BA115" s="179">
        <v>-639.18405000000007</v>
      </c>
      <c r="BB115" s="176">
        <v>-1554.8500900000001</v>
      </c>
      <c r="BC115" s="176">
        <v>-302.14027999999996</v>
      </c>
      <c r="BD115" s="180">
        <f>SUM(BA115:BC115)</f>
        <v>-2496.1744200000003</v>
      </c>
      <c r="BF115" s="179">
        <v>-2892.8344900000006</v>
      </c>
      <c r="BG115" s="176">
        <v>-5606.6334700000007</v>
      </c>
      <c r="BH115" s="176">
        <v>-2053.6462799999999</v>
      </c>
      <c r="BI115" s="180">
        <f>SUM(BF115:BH115)</f>
        <v>-10553.114240000003</v>
      </c>
    </row>
    <row r="116" spans="3:61" x14ac:dyDescent="0.3">
      <c r="C116" s="181" t="s">
        <v>36</v>
      </c>
      <c r="D116" s="196">
        <f t="shared" ref="D116:AO116" si="212">IFERROR(D115/D$11,"")</f>
        <v>-4.7137717848297978E-3</v>
      </c>
      <c r="E116" s="196">
        <f t="shared" si="212"/>
        <v>-9.3770311316038555E-3</v>
      </c>
      <c r="F116" s="196">
        <f t="shared" si="212"/>
        <v>-3.2723829335403604E-3</v>
      </c>
      <c r="G116" s="196">
        <f t="shared" si="212"/>
        <v>-4.7926686549466212E-3</v>
      </c>
      <c r="H116" s="196">
        <f t="shared" si="212"/>
        <v>-3.7689927741566074E-3</v>
      </c>
      <c r="I116" s="196">
        <f t="shared" si="212"/>
        <v>-5.6081586789679377E-3</v>
      </c>
      <c r="J116" s="196">
        <f t="shared" si="212"/>
        <v>-2.6793197331883823E-3</v>
      </c>
      <c r="K116" s="196">
        <f t="shared" si="212"/>
        <v>-8.2085297236586564E-3</v>
      </c>
      <c r="L116" s="196">
        <f t="shared" si="212"/>
        <v>-8.1770489098649049E-3</v>
      </c>
      <c r="M116" s="196">
        <f t="shared" si="212"/>
        <v>-4.9728786390718779E-3</v>
      </c>
      <c r="N116" s="196">
        <f t="shared" si="212"/>
        <v>-4.8904713503197415E-3</v>
      </c>
      <c r="O116" s="196">
        <f t="shared" si="212"/>
        <v>-6.2602648054145005E-3</v>
      </c>
      <c r="P116" s="196">
        <f t="shared" ca="1" si="212"/>
        <v>-4.8183017178226421E-3</v>
      </c>
      <c r="Q116" s="197">
        <f t="shared" si="212"/>
        <v>-4.3410190016105283E-3</v>
      </c>
      <c r="R116" s="196">
        <f t="shared" si="212"/>
        <v>-3.9820344375100696E-3</v>
      </c>
      <c r="S116" s="196">
        <f t="shared" si="212"/>
        <v>-2.1846399837929112E-3</v>
      </c>
      <c r="T116" s="196">
        <f t="shared" si="212"/>
        <v>-4.2362577295929956E-3</v>
      </c>
      <c r="U116" s="196" t="str">
        <f t="shared" ref="U116" si="213">IFERROR(U115/U$11,"")</f>
        <v/>
      </c>
      <c r="V116" s="196" t="str">
        <f t="shared" si="212"/>
        <v/>
      </c>
      <c r="W116" s="196" t="str">
        <f t="shared" si="212"/>
        <v/>
      </c>
      <c r="X116" s="196" t="str">
        <f t="shared" si="212"/>
        <v/>
      </c>
      <c r="Y116" s="196" t="str">
        <f t="shared" si="212"/>
        <v/>
      </c>
      <c r="Z116" s="196" t="str">
        <f t="shared" si="212"/>
        <v/>
      </c>
      <c r="AA116" s="196" t="str">
        <f t="shared" si="212"/>
        <v/>
      </c>
      <c r="AB116" s="196" t="str">
        <f t="shared" si="212"/>
        <v/>
      </c>
      <c r="AC116" s="198">
        <f t="shared" ca="1" si="212"/>
        <v>-3.5444194526788224E-3</v>
      </c>
      <c r="AD116" s="185">
        <f t="shared" si="212"/>
        <v>-7.3403872703876509E-3</v>
      </c>
      <c r="AE116" s="185">
        <f t="shared" si="212"/>
        <v>-6.9628785132859151E-3</v>
      </c>
      <c r="AF116" s="185">
        <f t="shared" si="212"/>
        <v>-6.6700853980100052E-3</v>
      </c>
      <c r="AG116" s="185">
        <f t="shared" si="212"/>
        <v>-6.6270393616806329E-3</v>
      </c>
      <c r="AH116" s="185">
        <f t="shared" si="212"/>
        <v>-6.408173208622873E-3</v>
      </c>
      <c r="AI116" s="185">
        <f t="shared" si="212"/>
        <v>-6.138373878394836E-3</v>
      </c>
      <c r="AJ116" s="185">
        <f t="shared" si="212"/>
        <v>-5.9084877560917027E-3</v>
      </c>
      <c r="AK116" s="185">
        <f t="shared" si="212"/>
        <v>-5.6957742542974327E-3</v>
      </c>
      <c r="AL116" s="185">
        <f t="shared" si="212"/>
        <v>-5.4933301429690648E-3</v>
      </c>
      <c r="AM116" s="185">
        <f t="shared" si="212"/>
        <v>-5.3865865962156242E-3</v>
      </c>
      <c r="AN116" s="185">
        <f t="shared" si="212"/>
        <v>-5.2234048202360319E-3</v>
      </c>
      <c r="AO116" s="186">
        <f t="shared" si="212"/>
        <v>-5.088827614580833E-3</v>
      </c>
      <c r="AP116" s="5"/>
      <c r="AQ116" s="146">
        <f>IFERROR(AQ115/AQ$11,"")</f>
        <v>-6.6270393616806329E-3</v>
      </c>
      <c r="AR116" s="147">
        <f ca="1">IFERROR(AR115/AR$11,"")</f>
        <v>-6.7915659909343071E-3</v>
      </c>
      <c r="AS116" s="5"/>
      <c r="AT116" s="45" cm="1">
        <f t="array" ref="AT116">IFERROR(_xlfn.IFS($AT$8="Ene",($D116-$Q116),$AT$8="Feb",($E116-$R116),$AT$8="Mar",($F116-$S116),$AT$8="Abr",($G116-$T116),$AT$8="May",($H116-$U116),$AT$8="Jun",($I116-$V116),$AT$8="Jul",($W116-$J116),$AT$8="Ago",($X116-$K116),$AT$8="Sep",($Y116-$L116),$AT$8="Oct",($Z116-$M116),$AT$8="Nov",($AA116-$N116),$AT$8="Dic",($AB116-$O116)),"")</f>
        <v>-5.5641092535362556E-4</v>
      </c>
      <c r="AU116" s="45" cm="1">
        <f t="array" ref="AU116">IF($AQ116&lt;&gt;0,IFERROR(_xlfn.IFS($AT$8="Ene",($AD116-$Q116),$AT$8="Feb",($AE116-$R116),$AT$8="Mar",($AF116-$S116),$AT$8="Abr",($AG116-$T116),$AT$8="May",($AH116-$U116),$AT$8="Jun",($AI116-$V116),$AT$8="Jul",($AJ116-$W116),$AT$8="Ago",($AK116-$X116),$AT$8="Sep",($AL116-$Y116),$AT$8="Oct",($AM116-$Z116),$AT$8="Nov",($AN116-$AA116),$AT$8="Dic",($AO116-$AB116)),""),"")</f>
        <v>-2.3907816320876372E-3</v>
      </c>
      <c r="AV116" s="45">
        <f ca="1">IF($AR116&lt;&gt;0,IFERROR(($AR116-$AC116),""),"")</f>
        <v>-3.2471465382554847E-3</v>
      </c>
      <c r="AW116" s="5"/>
      <c r="AX116" s="146">
        <f>IFERROR(AX115/AX$11,"")</f>
        <v>-2.9094222598993824E-3</v>
      </c>
      <c r="AY116" s="147">
        <f>IFERROR(AY115/AY$11,"")</f>
        <v>-5.0730662421432874E-3</v>
      </c>
      <c r="AZ116" s="56"/>
      <c r="BA116" s="146">
        <f>IFERROR(BA115/BA$11,"")</f>
        <v>-4.2548268942078707E-3</v>
      </c>
      <c r="BB116" s="182">
        <f>IFERROR(BB115/BB$11,"")</f>
        <v>-7.1302361136942804E-3</v>
      </c>
      <c r="BC116" s="182">
        <f>IFERROR(BC115/BC$11,"")</f>
        <v>-2.9094222598993824E-3</v>
      </c>
      <c r="BD116" s="184">
        <f>IFERROR(BD115/BD$11,"")</f>
        <v>-5.2869499286807425E-3</v>
      </c>
      <c r="BE116" s="59"/>
      <c r="BF116" s="146">
        <f>IFERROR(BF115/BF$11,"")</f>
        <v>-5.2856620293448148E-3</v>
      </c>
      <c r="BG116" s="182">
        <f>IFERROR(BG115/BG$11,"")</f>
        <v>-6.4141512689325809E-3</v>
      </c>
      <c r="BH116" s="182">
        <f>IFERROR(BH115/BH$11,"")</f>
        <v>-5.0718844280724608E-3</v>
      </c>
      <c r="BI116" s="184">
        <f>IFERROR(BI115/BI$11,"")</f>
        <v>-5.7786885728549732E-3</v>
      </c>
    </row>
    <row r="117" spans="3:61" x14ac:dyDescent="0.3">
      <c r="C117" s="195" t="s">
        <v>87</v>
      </c>
      <c r="D117" s="176">
        <f>+D119+D121+D123</f>
        <v>-47.753850000000035</v>
      </c>
      <c r="E117" s="176">
        <f t="shared" ref="E117:AB117" si="214">+E119+E121+E123</f>
        <v>-3.5000700000000071</v>
      </c>
      <c r="F117" s="176">
        <f t="shared" si="214"/>
        <v>-13.510049999999989</v>
      </c>
      <c r="G117" s="176">
        <f t="shared" si="214"/>
        <v>-12.897690000000003</v>
      </c>
      <c r="H117" s="176">
        <f t="shared" si="214"/>
        <v>426.48513000000008</v>
      </c>
      <c r="I117" s="176">
        <f t="shared" si="214"/>
        <v>-455.05616999999972</v>
      </c>
      <c r="J117" s="176">
        <f t="shared" si="214"/>
        <v>-15.113370000000053</v>
      </c>
      <c r="K117" s="176">
        <f t="shared" si="214"/>
        <v>-36.782190000000234</v>
      </c>
      <c r="L117" s="176">
        <f t="shared" si="214"/>
        <v>-180.77365999999986</v>
      </c>
      <c r="M117" s="176">
        <f t="shared" si="214"/>
        <v>-589.96772999999996</v>
      </c>
      <c r="N117" s="176">
        <f t="shared" si="214"/>
        <v>40.074990000000049</v>
      </c>
      <c r="O117" s="176">
        <f t="shared" si="214"/>
        <v>726.56437999999991</v>
      </c>
      <c r="P117" s="176">
        <f t="shared" ca="1" si="214"/>
        <v>348.82347000000004</v>
      </c>
      <c r="Q117" s="177">
        <f t="shared" si="214"/>
        <v>112.53024000000005</v>
      </c>
      <c r="R117" s="176">
        <f t="shared" si="214"/>
        <v>256.86911000000015</v>
      </c>
      <c r="S117" s="176">
        <f t="shared" si="214"/>
        <v>-470.13378</v>
      </c>
      <c r="T117" s="176">
        <f t="shared" si="214"/>
        <v>1167.5860299999999</v>
      </c>
      <c r="U117" s="176">
        <f t="shared" ref="U117" si="215">+U119+U121+U123</f>
        <v>0</v>
      </c>
      <c r="V117" s="176">
        <f t="shared" si="214"/>
        <v>0</v>
      </c>
      <c r="W117" s="176">
        <f t="shared" si="214"/>
        <v>0</v>
      </c>
      <c r="X117" s="176">
        <f t="shared" si="214"/>
        <v>0</v>
      </c>
      <c r="Y117" s="176">
        <f t="shared" si="214"/>
        <v>0</v>
      </c>
      <c r="Z117" s="176">
        <f t="shared" si="214"/>
        <v>0</v>
      </c>
      <c r="AA117" s="176">
        <f t="shared" si="214"/>
        <v>0</v>
      </c>
      <c r="AB117" s="176">
        <f t="shared" si="214"/>
        <v>0</v>
      </c>
      <c r="AC117" s="138">
        <f ca="1">SUMIF($D$4:$O$4,"&lt;"&amp;MONTH(TODAY()),$Q117:$AB117)</f>
        <v>1066.8516000000002</v>
      </c>
      <c r="AD117" s="176">
        <v>-714.92270628793926</v>
      </c>
      <c r="AE117" s="176">
        <v>-743.80775578470525</v>
      </c>
      <c r="AF117" s="176">
        <v>-725.29658125841274</v>
      </c>
      <c r="AG117" s="176">
        <v>-687.6374560495567</v>
      </c>
      <c r="AH117" s="176">
        <v>-692.79726288801123</v>
      </c>
      <c r="AI117" s="176">
        <v>-728.62951341423945</v>
      </c>
      <c r="AJ117" s="176">
        <v>-724.23124460073223</v>
      </c>
      <c r="AK117" s="176">
        <v>-720.81180950815246</v>
      </c>
      <c r="AL117" s="176">
        <v>-703.79307658050288</v>
      </c>
      <c r="AM117" s="176">
        <v>-731.28387747272154</v>
      </c>
      <c r="AN117" s="176">
        <v>-699.51396635678918</v>
      </c>
      <c r="AO117" s="178">
        <v>-725.90333414495922</v>
      </c>
      <c r="AP117" s="5"/>
      <c r="AQ117" s="179">
        <v>-687.6374560495567</v>
      </c>
      <c r="AR117" s="178">
        <f ca="1">SUMIF($AD$4:$AO$4,"&lt;"&amp;MONTH(TODAY()),$AD117:$AO117)</f>
        <v>-3564.4617622686251</v>
      </c>
      <c r="AS117" s="5"/>
      <c r="AT117" s="45" cm="1">
        <f t="array" ref="AT117">IFERROR(_xlfn.IFS($AT$8="Ene",($Q117/$D117)-1,$AT$8="Feb",($R117/$E117)-1,$AT$8="Mar",($S117/$F117)-1,$AT$8="Abr",($T117/$G117)-1,$AT$8="May",($U117/$H117)-1,$AT$8="Jun",($V117/$I117)-1,$AT$8="Jul",($J117/$W117)-1,$AT$8="Ago",($K117/$X117)-1,$AT$8="Sep",($L117/$Y117)-1,$AT$8="Oct",($M117/$Z117)-1,$AT$8="Nov",($N117/$AA117)-1,$AT$8="Dic",($O117/$AB117)-1),"")</f>
        <v>-91.526755566306818</v>
      </c>
      <c r="AU117" s="45" cm="1">
        <f t="array" ref="AU117">IFERROR(_xlfn.IFS($AT$8="Ene",($Q117/$AD117)-1,$AT$8="Feb",($R117/$AE117)-1,$AT$8="Mar",($S117/$AF117)-1,$AT$8="Abr",($T117/$AG117)-1,$AT$8="May",($U117/$AH117)-1,$AT$8="Jun",($V117/$AI117)-1,$AT$8="Jul",($W117/$AJ117)-1,$AT$8="Ago",($X117/$AK117)-1,$AT$8="Sep",($Y117/$AL117)-1,$AT$8="Oct",($Z117/$AM117)-1,$AT$8="Nov",($AA117/$AN117)-1,$AT$8="Dic",($AB117/$AO117)-1),"")</f>
        <v>-2.6979674677812406</v>
      </c>
      <c r="AV117" s="45">
        <f ca="1">IFERROR(($AC117/$AR117)-1,"")</f>
        <v>-1.2993022989594354</v>
      </c>
      <c r="AW117" s="5"/>
      <c r="AX117" s="179">
        <f>+AX119+AX121+AX123</f>
        <v>1824.4158699999989</v>
      </c>
      <c r="AY117" s="178">
        <f>+AY119+AY121+AY123</f>
        <v>-7132.5348300000014</v>
      </c>
      <c r="AZ117" s="104"/>
      <c r="BA117" s="179">
        <f>+BA119+BA121+BA123</f>
        <v>44.286580000000626</v>
      </c>
      <c r="BB117" s="176">
        <f>+BB119+BB121+BB123</f>
        <v>-254.95847999999992</v>
      </c>
      <c r="BC117" s="176">
        <f>+BC119+BC121+BC123</f>
        <v>1824.4158699999989</v>
      </c>
      <c r="BD117" s="180">
        <f>+BD119+BD121+BD123</f>
        <v>1613.7439699999995</v>
      </c>
      <c r="BF117" s="179">
        <f>+BF119+BF121+BF123</f>
        <v>-1960.4972599999967</v>
      </c>
      <c r="BG117" s="176">
        <f>+BG119+BG121+BG123</f>
        <v>-3459.0675200000023</v>
      </c>
      <c r="BH117" s="176">
        <f>+BH119+BH121+BH123</f>
        <v>-7132.5348300000014</v>
      </c>
      <c r="BI117" s="180">
        <f>+BI119+BI121+BI123</f>
        <v>-12552.099610000001</v>
      </c>
    </row>
    <row r="118" spans="3:61" ht="15" thickBot="1" x14ac:dyDescent="0.35">
      <c r="C118" s="200" t="s">
        <v>36</v>
      </c>
      <c r="D118" s="201">
        <f t="shared" ref="D118:AO118" si="216">IFERROR(D117/D$11,"")</f>
        <v>-7.6561990600693165E-3</v>
      </c>
      <c r="E118" s="201">
        <f t="shared" si="216"/>
        <v>-6.8654231787515767E-4</v>
      </c>
      <c r="F118" s="201">
        <f t="shared" si="216"/>
        <v>-1.8900504661752333E-3</v>
      </c>
      <c r="G118" s="202">
        <f t="shared" si="216"/>
        <v>-1.761774846278616E-3</v>
      </c>
      <c r="H118" s="202">
        <f t="shared" si="216"/>
        <v>3.9424870167457819E-2</v>
      </c>
      <c r="I118" s="202">
        <f t="shared" si="216"/>
        <v>-6.0659734350357285E-2</v>
      </c>
      <c r="J118" s="202">
        <f t="shared" si="216"/>
        <v>-2.2870424608191203E-3</v>
      </c>
      <c r="K118" s="202">
        <f t="shared" si="216"/>
        <v>-7.633411908452516E-3</v>
      </c>
      <c r="L118" s="202">
        <f t="shared" si="216"/>
        <v>-3.5135565678919178E-2</v>
      </c>
      <c r="M118" s="202">
        <f t="shared" si="216"/>
        <v>-8.285037768357216E-2</v>
      </c>
      <c r="N118" s="202">
        <f t="shared" si="216"/>
        <v>5.5857977621349801E-3</v>
      </c>
      <c r="O118" s="202">
        <f t="shared" si="216"/>
        <v>0.14359768579146481</v>
      </c>
      <c r="P118" s="202">
        <f t="shared" ca="1" si="216"/>
        <v>9.5249983365073478E-3</v>
      </c>
      <c r="Q118" s="203">
        <f t="shared" si="216"/>
        <v>2.0169187668153739E-2</v>
      </c>
      <c r="R118" s="202">
        <f t="shared" si="216"/>
        <v>4.107526713387822E-2</v>
      </c>
      <c r="S118" s="202">
        <f t="shared" si="216"/>
        <v>-5.6277327960593336E-2</v>
      </c>
      <c r="T118" s="202">
        <f t="shared" si="216"/>
        <v>0.19332894306684748</v>
      </c>
      <c r="U118" s="202" t="str">
        <f t="shared" ref="U118" si="217">IFERROR(U117/U$11,"")</f>
        <v/>
      </c>
      <c r="V118" s="202" t="str">
        <f t="shared" si="216"/>
        <v/>
      </c>
      <c r="W118" s="202" t="str">
        <f t="shared" si="216"/>
        <v/>
      </c>
      <c r="X118" s="202" t="str">
        <f t="shared" si="216"/>
        <v/>
      </c>
      <c r="Y118" s="202" t="str">
        <f t="shared" si="216"/>
        <v/>
      </c>
      <c r="Z118" s="202" t="str">
        <f t="shared" si="216"/>
        <v/>
      </c>
      <c r="AA118" s="202" t="str">
        <f t="shared" si="216"/>
        <v/>
      </c>
      <c r="AB118" s="202" t="str">
        <f t="shared" si="216"/>
        <v/>
      </c>
      <c r="AC118" s="143">
        <f t="shared" ca="1" si="216"/>
        <v>4.0678871259937723E-2</v>
      </c>
      <c r="AD118" s="204">
        <f t="shared" si="216"/>
        <v>-8.9713344563426875E-2</v>
      </c>
      <c r="AE118" s="204">
        <f t="shared" si="216"/>
        <v>-8.5129351516557247E-2</v>
      </c>
      <c r="AF118" s="204">
        <f t="shared" si="216"/>
        <v>-8.153153237574895E-2</v>
      </c>
      <c r="AG118" s="204">
        <f t="shared" si="216"/>
        <v>-8.0965858873031329E-2</v>
      </c>
      <c r="AH118" s="204">
        <f t="shared" si="216"/>
        <v>-7.8297338234376151E-2</v>
      </c>
      <c r="AI118" s="204">
        <f t="shared" si="216"/>
        <v>-7.5035234732258732E-2</v>
      </c>
      <c r="AJ118" s="204">
        <f t="shared" si="216"/>
        <v>-7.2221226473810296E-2</v>
      </c>
      <c r="AK118" s="204">
        <f t="shared" si="216"/>
        <v>-6.9618218822205619E-2</v>
      </c>
      <c r="AL118" s="204">
        <f t="shared" si="216"/>
        <v>-6.7129237950777132E-2</v>
      </c>
      <c r="AM118" s="204">
        <f t="shared" si="216"/>
        <v>-6.5847536876974228E-2</v>
      </c>
      <c r="AN118" s="204">
        <f t="shared" si="216"/>
        <v>-6.3827130360016845E-2</v>
      </c>
      <c r="AO118" s="205">
        <f t="shared" si="216"/>
        <v>-6.2203551849029433E-2</v>
      </c>
      <c r="AP118" s="56"/>
      <c r="AQ118" s="206">
        <f>IFERROR(AQ117/AQ$11,"")</f>
        <v>-8.0965858873031329E-2</v>
      </c>
      <c r="AR118" s="205">
        <f ca="1">IFERROR(AR117/AR$11,"")</f>
        <v>-8.300357958968034E-2</v>
      </c>
      <c r="AS118" s="5"/>
      <c r="AT118" s="45" cm="1">
        <f t="array" ref="AT118">IFERROR(_xlfn.IFS($AT$8="Ene",($D118-$Q118),$AT$8="Feb",($E118-$R118),$AT$8="Mar",($F118-$S118),$AT$8="Abr",($G118-$T118),$AT$8="May",($H118-$U118),$AT$8="Jun",($I118-$V118),$AT$8="Jul",($W118-$J118),$AT$8="Ago",($X118-$K118),$AT$8="Sep",($Y118-$L118),$AT$8="Oct",($Z118-$M118),$AT$8="Nov",($AA118-$N118),$AT$8="Dic",($AB118-$O118)),"")</f>
        <v>-0.1950907179131261</v>
      </c>
      <c r="AU118" s="45" cm="1">
        <f t="array" ref="AU118">IF($AQ118&lt;&gt;0,IFERROR(_xlfn.IFS($AT$8="Ene",($AD118-$Q118),$AT$8="Feb",($AE118-$R118),$AT$8="Mar",($AF118-$S118),$AT$8="Abr",($AG118-$T118),$AT$8="May",($AH118-$U118),$AT$8="Jun",($AI118-$V118),$AT$8="Jul",($AJ118-$W118),$AT$8="Ago",($AK118-$X118),$AT$8="Sep",($AL118-$Y118),$AT$8="Oct",($AM118-$Z118),$AT$8="Nov",($AN118-$AA118),$AT$8="Dic",($AO118-$AB118)),""),"")</f>
        <v>-0.27429480193987882</v>
      </c>
      <c r="AV118" s="45">
        <f ca="1">IF($AR118&lt;&gt;0,IFERROR(($AR118-$AC118),""),"")</f>
        <v>-0.12368245084961807</v>
      </c>
      <c r="AW118" s="5"/>
      <c r="AX118" s="206">
        <f>IFERROR(AX117/AX$11,"")</f>
        <v>1.7567985782933993E-2</v>
      </c>
      <c r="AY118" s="205">
        <f>IFERROR(AY117/AY$11,"")</f>
        <v>-1.7619305729214586E-2</v>
      </c>
      <c r="AZ118" s="119"/>
      <c r="BA118" s="206">
        <f>IFERROR(BA117/BA$11,"")</f>
        <v>2.9480042819668455E-4</v>
      </c>
      <c r="BB118" s="204">
        <f>IFERROR(BB117/BB$11,"")</f>
        <v>-1.1691893471148722E-3</v>
      </c>
      <c r="BC118" s="204">
        <f>IFERROR(BC117/BC$11,"")</f>
        <v>1.7567985782933993E-2</v>
      </c>
      <c r="BD118" s="207">
        <f>IFERROR(BD117/BD$11,"")</f>
        <v>3.4179436736237667E-3</v>
      </c>
      <c r="BE118" s="122"/>
      <c r="BF118" s="146">
        <f>IFERROR(BF117/BF$11,"")</f>
        <v>-3.582135777777086E-3</v>
      </c>
      <c r="BG118" s="182">
        <f>IFERROR(BG117/BG$11,"")</f>
        <v>-3.957273547744773E-3</v>
      </c>
      <c r="BH118" s="182">
        <f>IFERROR(BH117/BH$11,"")</f>
        <v>-1.7615201161595102E-2</v>
      </c>
      <c r="BI118" s="184">
        <f>IFERROR(BI117/BI$11,"")</f>
        <v>-6.873295686188303E-3</v>
      </c>
    </row>
    <row r="119" spans="3:61" hidden="1" outlineLevel="1" x14ac:dyDescent="0.3">
      <c r="C119" s="164" t="s">
        <v>88</v>
      </c>
      <c r="D119" s="156">
        <v>-47.753850000000035</v>
      </c>
      <c r="E119" s="156">
        <v>-3.5000700000000071</v>
      </c>
      <c r="F119" s="156">
        <v>-13.510049999999989</v>
      </c>
      <c r="G119" s="156">
        <v>-12.897690000000003</v>
      </c>
      <c r="H119" s="156">
        <v>426.48513000000008</v>
      </c>
      <c r="I119" s="156">
        <v>-455.05616999999972</v>
      </c>
      <c r="J119" s="156">
        <v>-15.113370000000053</v>
      </c>
      <c r="K119" s="156">
        <v>-36.782190000000234</v>
      </c>
      <c r="L119" s="156">
        <v>-180.77365999999986</v>
      </c>
      <c r="M119" s="156">
        <v>-589.96772999999996</v>
      </c>
      <c r="N119" s="156">
        <v>40.074990000000049</v>
      </c>
      <c r="O119" s="156">
        <v>726.56437999999991</v>
      </c>
      <c r="P119" s="156">
        <f ca="1">SUMIF($D$4:$O$4,"&lt;"&amp;MONTH(TODAY()),$D119:$O119)</f>
        <v>348.82347000000004</v>
      </c>
      <c r="Q119" s="157">
        <v>116.58024000000005</v>
      </c>
      <c r="R119" s="156">
        <v>256.86911000000015</v>
      </c>
      <c r="S119" s="156">
        <v>-470.13378</v>
      </c>
      <c r="T119" s="156">
        <v>1167.5860299999999</v>
      </c>
      <c r="U119" s="156">
        <v>0</v>
      </c>
      <c r="V119" s="156">
        <v>0</v>
      </c>
      <c r="W119" s="156">
        <v>0</v>
      </c>
      <c r="X119" s="156">
        <v>0</v>
      </c>
      <c r="Y119" s="156">
        <v>0</v>
      </c>
      <c r="Z119" s="156">
        <v>0</v>
      </c>
      <c r="AA119" s="156">
        <v>0</v>
      </c>
      <c r="AB119" s="156">
        <v>0</v>
      </c>
      <c r="AC119" s="208">
        <f ca="1">SUMIF($D$4:$O$4,"&lt;"&amp;MONTH(TODAY()),$Q119:$AB119)</f>
        <v>1070.9016000000001</v>
      </c>
      <c r="AD119" s="156">
        <v>0</v>
      </c>
      <c r="AE119" s="156">
        <v>0</v>
      </c>
      <c r="AF119" s="156">
        <v>0</v>
      </c>
      <c r="AG119" s="156">
        <v>0</v>
      </c>
      <c r="AH119" s="156">
        <v>0</v>
      </c>
      <c r="AI119" s="156">
        <v>0</v>
      </c>
      <c r="AJ119" s="156">
        <v>0</v>
      </c>
      <c r="AK119" s="156">
        <v>0</v>
      </c>
      <c r="AL119" s="156">
        <v>0</v>
      </c>
      <c r="AM119" s="156">
        <v>0</v>
      </c>
      <c r="AN119" s="156">
        <v>0</v>
      </c>
      <c r="AO119" s="159">
        <v>0</v>
      </c>
      <c r="AP119" s="5"/>
      <c r="AQ119" s="209">
        <v>0</v>
      </c>
      <c r="AR119" s="129">
        <f ca="1">SUMIF($AD$4:$AO$4,"&lt;"&amp;MONTH(TODAY()),$AD119:$AO119)</f>
        <v>0</v>
      </c>
      <c r="AS119" s="5"/>
      <c r="AT119" s="45"/>
      <c r="AU119" s="45"/>
      <c r="AV119" s="45"/>
      <c r="AW119" s="5"/>
      <c r="AX119" s="209">
        <v>1848.8323999999989</v>
      </c>
      <c r="AY119" s="129">
        <v>-7017.8465500000011</v>
      </c>
      <c r="AZ119" s="5"/>
      <c r="BA119" s="209">
        <v>62.484580000000626</v>
      </c>
      <c r="BB119" s="128">
        <v>-208.17847999999992</v>
      </c>
      <c r="BC119" s="128">
        <v>1848.8323999999989</v>
      </c>
      <c r="BD119" s="208">
        <f>SUM(BA119:BC119)</f>
        <v>1703.1384999999996</v>
      </c>
      <c r="BF119" s="209">
        <v>-1890.3662599999966</v>
      </c>
      <c r="BG119" s="128">
        <v>-3384.9075200000025</v>
      </c>
      <c r="BH119" s="128">
        <v>-7017.8465500000011</v>
      </c>
      <c r="BI119" s="208">
        <f>SUM(BF119:BH119)</f>
        <v>-12293.120330000002</v>
      </c>
    </row>
    <row r="120" spans="3:61" hidden="1" outlineLevel="1" x14ac:dyDescent="0.3">
      <c r="C120" s="164" t="s">
        <v>30</v>
      </c>
      <c r="D120" s="154">
        <f>IFERROR(D119/D$11,"")</f>
        <v>-7.6561990600693165E-3</v>
      </c>
      <c r="E120" s="154">
        <f t="shared" ref="E120:P120" si="218">IFERROR(E119/E$11,"")</f>
        <v>-6.8654231787515767E-4</v>
      </c>
      <c r="F120" s="154">
        <f t="shared" si="218"/>
        <v>-1.8900504661752333E-3</v>
      </c>
      <c r="G120" s="154">
        <f t="shared" si="218"/>
        <v>-1.761774846278616E-3</v>
      </c>
      <c r="H120" s="154">
        <f t="shared" si="218"/>
        <v>3.9424870167457819E-2</v>
      </c>
      <c r="I120" s="154">
        <f t="shared" si="218"/>
        <v>-6.0659734350357285E-2</v>
      </c>
      <c r="J120" s="154">
        <f t="shared" si="218"/>
        <v>-2.2870424608191203E-3</v>
      </c>
      <c r="K120" s="154">
        <f t="shared" si="218"/>
        <v>-7.633411908452516E-3</v>
      </c>
      <c r="L120" s="154">
        <f t="shared" si="218"/>
        <v>-3.5135565678919178E-2</v>
      </c>
      <c r="M120" s="154">
        <f t="shared" si="218"/>
        <v>-8.285037768357216E-2</v>
      </c>
      <c r="N120" s="154">
        <f t="shared" si="218"/>
        <v>5.5857977621349801E-3</v>
      </c>
      <c r="O120" s="154">
        <f t="shared" si="218"/>
        <v>0.14359768579146481</v>
      </c>
      <c r="P120" s="154">
        <f t="shared" ca="1" si="218"/>
        <v>9.5249983365073478E-3</v>
      </c>
      <c r="Q120" s="172">
        <f>IFERROR(Q119/Q$11,"")</f>
        <v>2.0895083303460502E-2</v>
      </c>
      <c r="R120" s="154">
        <f t="shared" ref="R120:AO120" si="219">IFERROR(R119/R$11,"")</f>
        <v>4.107526713387822E-2</v>
      </c>
      <c r="S120" s="154">
        <f t="shared" si="219"/>
        <v>-5.6277327960593336E-2</v>
      </c>
      <c r="T120" s="154">
        <f t="shared" si="219"/>
        <v>0.19332894306684748</v>
      </c>
      <c r="U120" s="154" t="str">
        <f t="shared" ref="U120" si="220">IFERROR(U119/U$11,"")</f>
        <v/>
      </c>
      <c r="V120" s="154" t="str">
        <f t="shared" si="219"/>
        <v/>
      </c>
      <c r="W120" s="154" t="str">
        <f t="shared" si="219"/>
        <v/>
      </c>
      <c r="X120" s="154" t="str">
        <f t="shared" si="219"/>
        <v/>
      </c>
      <c r="Y120" s="154" t="str">
        <f t="shared" si="219"/>
        <v/>
      </c>
      <c r="Z120" s="154" t="str">
        <f t="shared" si="219"/>
        <v/>
      </c>
      <c r="AA120" s="154" t="str">
        <f t="shared" si="219"/>
        <v/>
      </c>
      <c r="AB120" s="154" t="str">
        <f t="shared" si="219"/>
        <v/>
      </c>
      <c r="AC120" s="173">
        <f t="shared" ca="1" si="219"/>
        <v>4.083329707567699E-2</v>
      </c>
      <c r="AD120" s="154">
        <f t="shared" si="219"/>
        <v>0</v>
      </c>
      <c r="AE120" s="154">
        <f t="shared" si="219"/>
        <v>0</v>
      </c>
      <c r="AF120" s="154">
        <f t="shared" si="219"/>
        <v>0</v>
      </c>
      <c r="AG120" s="154">
        <f t="shared" si="219"/>
        <v>0</v>
      </c>
      <c r="AH120" s="154">
        <f t="shared" si="219"/>
        <v>0</v>
      </c>
      <c r="AI120" s="154">
        <f t="shared" si="219"/>
        <v>0</v>
      </c>
      <c r="AJ120" s="154">
        <f t="shared" si="219"/>
        <v>0</v>
      </c>
      <c r="AK120" s="154">
        <f t="shared" si="219"/>
        <v>0</v>
      </c>
      <c r="AL120" s="154">
        <f t="shared" si="219"/>
        <v>0</v>
      </c>
      <c r="AM120" s="154">
        <f t="shared" si="219"/>
        <v>0</v>
      </c>
      <c r="AN120" s="154">
        <f t="shared" si="219"/>
        <v>0</v>
      </c>
      <c r="AO120" s="155">
        <f t="shared" si="219"/>
        <v>0</v>
      </c>
      <c r="AP120" s="5"/>
      <c r="AQ120" s="174">
        <f t="shared" ref="AQ120" si="221">IFERROR(AQ119/AQ$11,"")</f>
        <v>0</v>
      </c>
      <c r="AR120" s="155">
        <f ca="1">IFERROR(AR119/AR$11,"")</f>
        <v>0</v>
      </c>
      <c r="AS120" s="5"/>
      <c r="AT120" s="45"/>
      <c r="AU120" s="45"/>
      <c r="AV120" s="45"/>
      <c r="AW120" s="5"/>
      <c r="AX120" s="174">
        <f>IFERROR(AX119/AX$11,"")</f>
        <v>1.7803101722760027E-2</v>
      </c>
      <c r="AY120" s="155">
        <f>IFERROR(AY119/AY$11,"")</f>
        <v>-1.733599440763808E-2</v>
      </c>
      <c r="AZ120" s="5"/>
      <c r="BA120" s="174">
        <f>IFERROR(BA119/BA$11,"")</f>
        <v>4.1593821287825601E-4</v>
      </c>
      <c r="BB120" s="154">
        <f>IFERROR(BB119/BB$11,"")</f>
        <v>-9.5466548559030651E-4</v>
      </c>
      <c r="BC120" s="154">
        <f>IFERROR(BC119/BC$11,"")</f>
        <v>1.7803101722760027E-2</v>
      </c>
      <c r="BD120" s="173">
        <f>IFERROR(BD119/BD$11,"")</f>
        <v>3.6072831685809935E-3</v>
      </c>
      <c r="BF120" s="174">
        <f>IFERROR(BF119/BF$11,"")</f>
        <v>-3.4539954486081047E-3</v>
      </c>
      <c r="BG120" s="154">
        <f>IFERROR(BG119/BG$11,"")</f>
        <v>-3.8724323572782884E-3</v>
      </c>
      <c r="BH120" s="154">
        <f>IFERROR(BH119/BH$11,"")</f>
        <v>-1.7331955839808521E-2</v>
      </c>
      <c r="BI120" s="173">
        <f>IFERROR(BI119/BI$11,"")</f>
        <v>-6.7314834616726505E-3</v>
      </c>
    </row>
    <row r="121" spans="3:61" hidden="1" outlineLevel="1" x14ac:dyDescent="0.3">
      <c r="C121" s="164" t="s">
        <v>89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f ca="1">SUMIF($D$4:$O$4,"&lt;"&amp;MONTH(TODAY()),$D121:$O121)</f>
        <v>0</v>
      </c>
      <c r="Q121" s="157">
        <v>0</v>
      </c>
      <c r="R121" s="156">
        <v>0</v>
      </c>
      <c r="S121" s="156">
        <v>0</v>
      </c>
      <c r="T121" s="156">
        <v>0</v>
      </c>
      <c r="U121" s="156">
        <v>0</v>
      </c>
      <c r="V121" s="156">
        <v>0</v>
      </c>
      <c r="W121" s="156">
        <v>0</v>
      </c>
      <c r="X121" s="156">
        <v>0</v>
      </c>
      <c r="Y121" s="156">
        <v>0</v>
      </c>
      <c r="Z121" s="156">
        <v>0</v>
      </c>
      <c r="AA121" s="156">
        <v>0</v>
      </c>
      <c r="AB121" s="156">
        <v>0</v>
      </c>
      <c r="AC121" s="208">
        <f ca="1">SUMIF($D$4:$O$4,"&lt;"&amp;MONTH(TODAY()),$Q121:$AB121)</f>
        <v>0</v>
      </c>
      <c r="AD121" s="156">
        <v>0</v>
      </c>
      <c r="AE121" s="156">
        <v>0</v>
      </c>
      <c r="AF121" s="156">
        <v>0</v>
      </c>
      <c r="AG121" s="156">
        <v>0</v>
      </c>
      <c r="AH121" s="156">
        <v>0</v>
      </c>
      <c r="AI121" s="156">
        <v>0</v>
      </c>
      <c r="AJ121" s="156">
        <v>0</v>
      </c>
      <c r="AK121" s="156">
        <v>0</v>
      </c>
      <c r="AL121" s="156">
        <v>0</v>
      </c>
      <c r="AM121" s="156">
        <v>0</v>
      </c>
      <c r="AN121" s="156">
        <v>0</v>
      </c>
      <c r="AO121" s="159">
        <v>0</v>
      </c>
      <c r="AP121" s="5"/>
      <c r="AQ121" s="170">
        <v>0</v>
      </c>
      <c r="AR121" s="159">
        <f ca="1">SUMIF($AD$4:$AO$4,"&lt;"&amp;MONTH(TODAY()),$AD121:$AO121)</f>
        <v>0</v>
      </c>
      <c r="AS121" s="5"/>
      <c r="AT121" s="45"/>
      <c r="AU121" s="45"/>
      <c r="AV121" s="45"/>
      <c r="AW121" s="5"/>
      <c r="AX121" s="170">
        <v>0</v>
      </c>
      <c r="AY121" s="159">
        <v>0</v>
      </c>
      <c r="AZ121" s="5"/>
      <c r="BA121" s="170">
        <v>0</v>
      </c>
      <c r="BB121" s="156">
        <v>0</v>
      </c>
      <c r="BC121" s="156">
        <v>0</v>
      </c>
      <c r="BD121" s="158">
        <f>SUM(BA121:BC121)</f>
        <v>0</v>
      </c>
      <c r="BF121" s="170">
        <v>0</v>
      </c>
      <c r="BG121" s="156">
        <v>0</v>
      </c>
      <c r="BH121" s="156">
        <v>0</v>
      </c>
      <c r="BI121" s="158">
        <f>SUM(BF121:BH121)</f>
        <v>0</v>
      </c>
    </row>
    <row r="122" spans="3:61" hidden="1" outlineLevel="1" x14ac:dyDescent="0.3">
      <c r="C122" s="164" t="s">
        <v>30</v>
      </c>
      <c r="D122" s="154">
        <f>IFERROR(D121/D$11,"")</f>
        <v>0</v>
      </c>
      <c r="E122" s="154">
        <f t="shared" ref="E122:P122" si="222">IFERROR(E121/E$11,"")</f>
        <v>0</v>
      </c>
      <c r="F122" s="154">
        <f t="shared" si="222"/>
        <v>0</v>
      </c>
      <c r="G122" s="154">
        <f t="shared" si="222"/>
        <v>0</v>
      </c>
      <c r="H122" s="154">
        <f t="shared" si="222"/>
        <v>0</v>
      </c>
      <c r="I122" s="154">
        <f t="shared" si="222"/>
        <v>0</v>
      </c>
      <c r="J122" s="154">
        <f t="shared" si="222"/>
        <v>0</v>
      </c>
      <c r="K122" s="154">
        <f t="shared" si="222"/>
        <v>0</v>
      </c>
      <c r="L122" s="154">
        <f t="shared" si="222"/>
        <v>0</v>
      </c>
      <c r="M122" s="154">
        <f t="shared" si="222"/>
        <v>0</v>
      </c>
      <c r="N122" s="154">
        <f t="shared" si="222"/>
        <v>0</v>
      </c>
      <c r="O122" s="154">
        <f t="shared" si="222"/>
        <v>0</v>
      </c>
      <c r="P122" s="154">
        <f t="shared" ca="1" si="222"/>
        <v>0</v>
      </c>
      <c r="Q122" s="172">
        <f>IFERROR(Q121/Q$11,"")</f>
        <v>0</v>
      </c>
      <c r="R122" s="154">
        <f t="shared" ref="R122:AO122" si="223">IFERROR(R121/R$11,"")</f>
        <v>0</v>
      </c>
      <c r="S122" s="154">
        <f t="shared" si="223"/>
        <v>0</v>
      </c>
      <c r="T122" s="154">
        <f t="shared" si="223"/>
        <v>0</v>
      </c>
      <c r="U122" s="154" t="str">
        <f t="shared" ref="U122" si="224">IFERROR(U121/U$11,"")</f>
        <v/>
      </c>
      <c r="V122" s="154" t="str">
        <f t="shared" si="223"/>
        <v/>
      </c>
      <c r="W122" s="154" t="str">
        <f t="shared" si="223"/>
        <v/>
      </c>
      <c r="X122" s="154" t="str">
        <f t="shared" si="223"/>
        <v/>
      </c>
      <c r="Y122" s="154" t="str">
        <f t="shared" si="223"/>
        <v/>
      </c>
      <c r="Z122" s="154" t="str">
        <f t="shared" si="223"/>
        <v/>
      </c>
      <c r="AA122" s="154" t="str">
        <f t="shared" si="223"/>
        <v/>
      </c>
      <c r="AB122" s="154" t="str">
        <f t="shared" si="223"/>
        <v/>
      </c>
      <c r="AC122" s="173">
        <f t="shared" ca="1" si="223"/>
        <v>0</v>
      </c>
      <c r="AD122" s="154">
        <f t="shared" si="223"/>
        <v>0</v>
      </c>
      <c r="AE122" s="154">
        <f t="shared" si="223"/>
        <v>0</v>
      </c>
      <c r="AF122" s="154">
        <f t="shared" si="223"/>
        <v>0</v>
      </c>
      <c r="AG122" s="154">
        <f t="shared" si="223"/>
        <v>0</v>
      </c>
      <c r="AH122" s="154">
        <f t="shared" si="223"/>
        <v>0</v>
      </c>
      <c r="AI122" s="154">
        <f t="shared" si="223"/>
        <v>0</v>
      </c>
      <c r="AJ122" s="154">
        <f t="shared" si="223"/>
        <v>0</v>
      </c>
      <c r="AK122" s="154">
        <f t="shared" si="223"/>
        <v>0</v>
      </c>
      <c r="AL122" s="154">
        <f t="shared" si="223"/>
        <v>0</v>
      </c>
      <c r="AM122" s="154">
        <f t="shared" si="223"/>
        <v>0</v>
      </c>
      <c r="AN122" s="154">
        <f t="shared" si="223"/>
        <v>0</v>
      </c>
      <c r="AO122" s="155">
        <f t="shared" si="223"/>
        <v>0</v>
      </c>
      <c r="AP122" s="5"/>
      <c r="AQ122" s="174">
        <f t="shared" ref="AQ122" si="225">IFERROR(AQ121/AQ$11,"")</f>
        <v>0</v>
      </c>
      <c r="AR122" s="155">
        <f ca="1">IFERROR(AR121/AR$11,"")</f>
        <v>0</v>
      </c>
      <c r="AS122" s="5"/>
      <c r="AT122" s="45"/>
      <c r="AU122" s="45"/>
      <c r="AV122" s="45"/>
      <c r="AW122" s="5"/>
      <c r="AX122" s="174">
        <f>IFERROR(AX121/AX$11,"")</f>
        <v>0</v>
      </c>
      <c r="AY122" s="155">
        <f>IFERROR(AY121/AY$11,"")</f>
        <v>0</v>
      </c>
      <c r="AZ122" s="5"/>
      <c r="BA122" s="174">
        <f>IFERROR(BA121/BA$11,"")</f>
        <v>0</v>
      </c>
      <c r="BB122" s="154">
        <f>IFERROR(BB121/BB$11,"")</f>
        <v>0</v>
      </c>
      <c r="BC122" s="154">
        <f>IFERROR(BC121/BC$11,"")</f>
        <v>0</v>
      </c>
      <c r="BD122" s="173">
        <f>IFERROR(BD121/BD$11,"")</f>
        <v>0</v>
      </c>
      <c r="BF122" s="174">
        <f>IFERROR(BF121/BF$11,"")</f>
        <v>0</v>
      </c>
      <c r="BG122" s="154">
        <f>IFERROR(BG121/BG$11,"")</f>
        <v>0</v>
      </c>
      <c r="BH122" s="154">
        <f>IFERROR(BH121/BH$11,"")</f>
        <v>0</v>
      </c>
      <c r="BI122" s="173">
        <f>IFERROR(BI121/BI$11,"")</f>
        <v>0</v>
      </c>
    </row>
    <row r="123" spans="3:61" hidden="1" outlineLevel="1" x14ac:dyDescent="0.3">
      <c r="C123" s="164" t="s">
        <v>90</v>
      </c>
      <c r="D123" s="156">
        <v>0</v>
      </c>
      <c r="E123" s="156">
        <v>0</v>
      </c>
      <c r="F123" s="156">
        <v>0</v>
      </c>
      <c r="G123" s="156">
        <v>0</v>
      </c>
      <c r="H123" s="156">
        <v>0</v>
      </c>
      <c r="I123" s="156">
        <v>0</v>
      </c>
      <c r="J123" s="156">
        <v>0</v>
      </c>
      <c r="K123" s="156">
        <v>0</v>
      </c>
      <c r="L123" s="156">
        <v>0</v>
      </c>
      <c r="M123" s="156">
        <v>0</v>
      </c>
      <c r="N123" s="156">
        <v>0</v>
      </c>
      <c r="O123" s="156">
        <v>0</v>
      </c>
      <c r="P123" s="156">
        <f ca="1">SUMIF($D$4:$O$4,"&lt;"&amp;MONTH(TODAY()),$D123:$O123)</f>
        <v>0</v>
      </c>
      <c r="Q123" s="157">
        <v>-4.05</v>
      </c>
      <c r="R123" s="156">
        <v>0</v>
      </c>
      <c r="S123" s="156">
        <v>0</v>
      </c>
      <c r="T123" s="156">
        <v>0</v>
      </c>
      <c r="U123" s="156">
        <v>0</v>
      </c>
      <c r="V123" s="156">
        <v>0</v>
      </c>
      <c r="W123" s="156">
        <v>0</v>
      </c>
      <c r="X123" s="156">
        <v>0</v>
      </c>
      <c r="Y123" s="156">
        <v>0</v>
      </c>
      <c r="Z123" s="156">
        <v>0</v>
      </c>
      <c r="AA123" s="156">
        <v>0</v>
      </c>
      <c r="AB123" s="156">
        <v>0</v>
      </c>
      <c r="AC123" s="208">
        <f ca="1">SUMIF($D$4:$O$4,"&lt;"&amp;MONTH(TODAY()),$Q123:$AB123)</f>
        <v>-4.05</v>
      </c>
      <c r="AD123" s="156">
        <v>0</v>
      </c>
      <c r="AE123" s="156">
        <v>0</v>
      </c>
      <c r="AF123" s="156">
        <v>0</v>
      </c>
      <c r="AG123" s="156">
        <v>0</v>
      </c>
      <c r="AH123" s="156">
        <v>0</v>
      </c>
      <c r="AI123" s="156">
        <v>0</v>
      </c>
      <c r="AJ123" s="156">
        <v>0</v>
      </c>
      <c r="AK123" s="156">
        <v>0</v>
      </c>
      <c r="AL123" s="156">
        <v>0</v>
      </c>
      <c r="AM123" s="156">
        <v>0</v>
      </c>
      <c r="AN123" s="156">
        <v>0</v>
      </c>
      <c r="AO123" s="159">
        <v>0</v>
      </c>
      <c r="AP123" s="5"/>
      <c r="AQ123" s="170">
        <v>0</v>
      </c>
      <c r="AR123" s="159">
        <f ca="1">SUMIF($AD$4:$AO$4,"&lt;"&amp;MONTH(TODAY()),$AD123:$AO123)</f>
        <v>0</v>
      </c>
      <c r="AS123" s="5"/>
      <c r="AT123" s="45"/>
      <c r="AU123" s="45"/>
      <c r="AV123" s="45"/>
      <c r="AW123" s="5"/>
      <c r="AX123" s="170">
        <v>-24.416529999999998</v>
      </c>
      <c r="AY123" s="159">
        <v>-114.68827999999999</v>
      </c>
      <c r="AZ123" s="5"/>
      <c r="BA123" s="170">
        <v>-18.198</v>
      </c>
      <c r="BB123" s="156">
        <v>-46.78</v>
      </c>
      <c r="BC123" s="156">
        <v>-24.416529999999998</v>
      </c>
      <c r="BD123" s="158">
        <f>SUM(BA123:BC123)</f>
        <v>-89.394530000000003</v>
      </c>
      <c r="BF123" s="170">
        <v>-70.131</v>
      </c>
      <c r="BG123" s="156">
        <v>-74.16</v>
      </c>
      <c r="BH123" s="156">
        <v>-114.68827999999999</v>
      </c>
      <c r="BI123" s="158">
        <f>SUM(BF123:BH123)</f>
        <v>-258.97928000000002</v>
      </c>
    </row>
    <row r="124" spans="3:61" ht="15" hidden="1" outlineLevel="1" thickBot="1" x14ac:dyDescent="0.35">
      <c r="C124" s="210" t="s">
        <v>30</v>
      </c>
      <c r="D124" s="211">
        <f>IFERROR(D123/D$11,"")</f>
        <v>0</v>
      </c>
      <c r="E124" s="211">
        <f t="shared" ref="E124:P124" si="226">IFERROR(E123/E$11,"")</f>
        <v>0</v>
      </c>
      <c r="F124" s="211">
        <f t="shared" si="226"/>
        <v>0</v>
      </c>
      <c r="G124" s="211">
        <f t="shared" si="226"/>
        <v>0</v>
      </c>
      <c r="H124" s="211">
        <f t="shared" si="226"/>
        <v>0</v>
      </c>
      <c r="I124" s="211">
        <f t="shared" si="226"/>
        <v>0</v>
      </c>
      <c r="J124" s="211">
        <f t="shared" si="226"/>
        <v>0</v>
      </c>
      <c r="K124" s="211">
        <f t="shared" si="226"/>
        <v>0</v>
      </c>
      <c r="L124" s="211">
        <f t="shared" si="226"/>
        <v>0</v>
      </c>
      <c r="M124" s="211">
        <f t="shared" si="226"/>
        <v>0</v>
      </c>
      <c r="N124" s="211">
        <f t="shared" si="226"/>
        <v>0</v>
      </c>
      <c r="O124" s="211">
        <f t="shared" si="226"/>
        <v>0</v>
      </c>
      <c r="P124" s="211">
        <f t="shared" ca="1" si="226"/>
        <v>0</v>
      </c>
      <c r="Q124" s="212">
        <f>IFERROR(Q123/Q$11,"")</f>
        <v>-7.2589563530676374E-4</v>
      </c>
      <c r="R124" s="211">
        <f t="shared" ref="R124:AO124" si="227">IFERROR(R123/R$11,"")</f>
        <v>0</v>
      </c>
      <c r="S124" s="211">
        <f t="shared" si="227"/>
        <v>0</v>
      </c>
      <c r="T124" s="211">
        <f t="shared" si="227"/>
        <v>0</v>
      </c>
      <c r="U124" s="211" t="str">
        <f t="shared" ref="U124" si="228">IFERROR(U123/U$11,"")</f>
        <v/>
      </c>
      <c r="V124" s="211" t="str">
        <f t="shared" si="227"/>
        <v/>
      </c>
      <c r="W124" s="211" t="str">
        <f t="shared" si="227"/>
        <v/>
      </c>
      <c r="X124" s="211" t="str">
        <f t="shared" si="227"/>
        <v/>
      </c>
      <c r="Y124" s="211" t="str">
        <f t="shared" si="227"/>
        <v/>
      </c>
      <c r="Z124" s="211" t="str">
        <f t="shared" si="227"/>
        <v/>
      </c>
      <c r="AA124" s="211" t="str">
        <f t="shared" si="227"/>
        <v/>
      </c>
      <c r="AB124" s="211" t="str">
        <f t="shared" si="227"/>
        <v/>
      </c>
      <c r="AC124" s="213">
        <f t="shared" ca="1" si="227"/>
        <v>-1.5442581573927219E-4</v>
      </c>
      <c r="AD124" s="211">
        <f t="shared" si="227"/>
        <v>0</v>
      </c>
      <c r="AE124" s="211">
        <f t="shared" si="227"/>
        <v>0</v>
      </c>
      <c r="AF124" s="211">
        <f t="shared" si="227"/>
        <v>0</v>
      </c>
      <c r="AG124" s="211">
        <f t="shared" si="227"/>
        <v>0</v>
      </c>
      <c r="AH124" s="211">
        <f t="shared" si="227"/>
        <v>0</v>
      </c>
      <c r="AI124" s="211">
        <f t="shared" si="227"/>
        <v>0</v>
      </c>
      <c r="AJ124" s="211">
        <f t="shared" si="227"/>
        <v>0</v>
      </c>
      <c r="AK124" s="211">
        <f t="shared" si="227"/>
        <v>0</v>
      </c>
      <c r="AL124" s="211">
        <f t="shared" si="227"/>
        <v>0</v>
      </c>
      <c r="AM124" s="211">
        <f t="shared" si="227"/>
        <v>0</v>
      </c>
      <c r="AN124" s="211">
        <f t="shared" si="227"/>
        <v>0</v>
      </c>
      <c r="AO124" s="214">
        <f t="shared" si="227"/>
        <v>0</v>
      </c>
      <c r="AP124" s="5"/>
      <c r="AQ124" s="215">
        <f t="shared" ref="AQ124" si="229">IFERROR(AQ123/AQ$11,"")</f>
        <v>0</v>
      </c>
      <c r="AR124" s="214">
        <f ca="1">IFERROR(AR123/AR$11,"")</f>
        <v>0</v>
      </c>
      <c r="AS124" s="5"/>
      <c r="AT124" s="45"/>
      <c r="AU124" s="45"/>
      <c r="AV124" s="45"/>
      <c r="AW124" s="5"/>
      <c r="AX124" s="215">
        <f>IFERROR(AX123/AX$11,"")</f>
        <v>-2.3511593982603404E-4</v>
      </c>
      <c r="AY124" s="214">
        <f>IFERROR(AY123/AY$11,"")</f>
        <v>-2.8331132157650692E-4</v>
      </c>
      <c r="AZ124" s="5"/>
      <c r="BA124" s="215">
        <f>IFERROR(BA123/BA$11,"")</f>
        <v>-1.2113778468157149E-4</v>
      </c>
      <c r="BB124" s="211">
        <f>IFERROR(BB123/BB$11,"")</f>
        <v>-2.1452386152456563E-4</v>
      </c>
      <c r="BC124" s="211">
        <f>IFERROR(BC123/BC$11,"")</f>
        <v>-2.3511593982603404E-4</v>
      </c>
      <c r="BD124" s="213">
        <f>IFERROR(BD123/BD$11,"")</f>
        <v>-1.8933949495722677E-4</v>
      </c>
      <c r="BF124" s="215">
        <f>IFERROR(BF123/BF$11,"")</f>
        <v>-1.2814032916898095E-4</v>
      </c>
      <c r="BG124" s="211">
        <f>IFERROR(BG123/BG$11,"")</f>
        <v>-8.4841190466485082E-5</v>
      </c>
      <c r="BH124" s="211">
        <f>IFERROR(BH123/BH$11,"")</f>
        <v>-2.8324532178658057E-4</v>
      </c>
      <c r="BI124" s="213">
        <f>IFERROR(BI123/BI$11,"")</f>
        <v>-1.4181222451565238E-4</v>
      </c>
    </row>
    <row r="125" spans="3:61" collapsed="1" x14ac:dyDescent="0.3">
      <c r="C125" s="216" t="s">
        <v>91</v>
      </c>
      <c r="D125" s="217">
        <f>D23+D49+D73+D85+D101+D115+D117</f>
        <v>-5607.8648699999985</v>
      </c>
      <c r="E125" s="217">
        <f t="shared" ref="E125:AB125" si="230">E23+E49+E73+E85+E101+E115+E117</f>
        <v>-3413.22091</v>
      </c>
      <c r="F125" s="217">
        <f t="shared" si="230"/>
        <v>-9652.6269899999988</v>
      </c>
      <c r="G125" s="217">
        <f t="shared" si="230"/>
        <v>-5015.9656599999989</v>
      </c>
      <c r="H125" s="217">
        <f t="shared" si="230"/>
        <v>-6096.3102799999997</v>
      </c>
      <c r="I125" s="217">
        <f t="shared" si="230"/>
        <v>-6715.8954800000001</v>
      </c>
      <c r="J125" s="217">
        <f t="shared" si="230"/>
        <v>-4091.0931300000002</v>
      </c>
      <c r="K125" s="217">
        <f t="shared" si="230"/>
        <v>-5907.0272499999992</v>
      </c>
      <c r="L125" s="217">
        <f t="shared" si="230"/>
        <v>-3799.6944400000002</v>
      </c>
      <c r="M125" s="217">
        <f t="shared" si="230"/>
        <v>-4703.2751500000004</v>
      </c>
      <c r="N125" s="217">
        <f t="shared" si="230"/>
        <v>-5037.4011700000001</v>
      </c>
      <c r="O125" s="217">
        <f t="shared" si="230"/>
        <v>-4050.3099600000005</v>
      </c>
      <c r="P125" s="217">
        <f t="shared" ca="1" si="230"/>
        <v>-29785.988709999998</v>
      </c>
      <c r="Q125" s="218">
        <f t="shared" si="230"/>
        <v>-5398.0676399999993</v>
      </c>
      <c r="R125" s="217">
        <f t="shared" si="230"/>
        <v>-5215.6260100000009</v>
      </c>
      <c r="S125" s="217">
        <f t="shared" si="230"/>
        <v>-6332.4359000000004</v>
      </c>
      <c r="T125" s="217">
        <f>T23+T49+T73+T85+T101+T115+T117</f>
        <v>-5384.5523600000015</v>
      </c>
      <c r="U125" s="217">
        <f t="shared" ref="U125" si="231">U23+U49+U73+U85+U101+U115+U117</f>
        <v>0</v>
      </c>
      <c r="V125" s="217">
        <f t="shared" si="230"/>
        <v>0</v>
      </c>
      <c r="W125" s="217">
        <f t="shared" si="230"/>
        <v>0</v>
      </c>
      <c r="X125" s="217">
        <f t="shared" si="230"/>
        <v>0</v>
      </c>
      <c r="Y125" s="217">
        <f t="shared" si="230"/>
        <v>0</v>
      </c>
      <c r="Z125" s="217">
        <f t="shared" si="230"/>
        <v>0</v>
      </c>
      <c r="AA125" s="217">
        <f t="shared" si="230"/>
        <v>0</v>
      </c>
      <c r="AB125" s="217">
        <f t="shared" si="230"/>
        <v>0</v>
      </c>
      <c r="AC125" s="219">
        <f ca="1">AC23+AC49+AC73+AC85+AC101+AC115+AC117</f>
        <v>-22330.681909999999</v>
      </c>
      <c r="AD125" s="71">
        <v>-6047.9394813287336</v>
      </c>
      <c r="AE125" s="71">
        <v>-6391.8750150521128</v>
      </c>
      <c r="AF125" s="71">
        <v>-6438.3568949799692</v>
      </c>
      <c r="AG125" s="71">
        <v>-6385.4793780324999</v>
      </c>
      <c r="AH125" s="71">
        <v>-6536.334828994165</v>
      </c>
      <c r="AI125" s="71">
        <v>-6925.6739795591102</v>
      </c>
      <c r="AJ125" s="71">
        <v>-7051.4331913485021</v>
      </c>
      <c r="AK125" s="71">
        <v>-7181.6023221163732</v>
      </c>
      <c r="AL125" s="71">
        <v>-7218.0352392761051</v>
      </c>
      <c r="AM125" s="71">
        <v>-7500.3665968387386</v>
      </c>
      <c r="AN125" s="71">
        <v>-7408.6525737678303</v>
      </c>
      <c r="AO125" s="71">
        <v>-7726.2636701840893</v>
      </c>
      <c r="AP125" s="5"/>
      <c r="AQ125" s="220">
        <v>-6385.4793780324999</v>
      </c>
      <c r="AR125" s="221">
        <f ca="1">SUMIF($AD$4:$AO$4,"&lt;"&amp;MONTH(TODAY()),$AD125:$AO125)</f>
        <v>-31799.98559838748</v>
      </c>
      <c r="AS125" s="5"/>
      <c r="AT125" s="45" cm="1">
        <f t="array" ref="AT125">IFERROR(_xlfn.IFS($AT$8="Ene",($Q125/$D125)-1,$AT$8="Feb",($R125/$E125)-1,$AT$8="Mar",($S125/$F125)-1,$AT$8="Abr",($T125/$G125)-1,$AT$8="May",($U125/$H125)-1,$AT$8="Jun",($V125/$I125)-1,$AT$8="Jul",($J125/$W125)-1,$AT$8="Ago",($K125/$X125)-1,$AT$8="Sep",($L125/$Y125)-1,$AT$8="Oct",($M125/$Z125)-1,$AT$8="Nov",($N125/$AA125)-1,$AT$8="Dic",($O125/$AB125)-1),"")</f>
        <v>7.3482700039059434E-2</v>
      </c>
      <c r="AU125" s="45" cm="1">
        <f t="array" ref="AU125">IFERROR(_xlfn.IFS($AT$8="Ene",($Q125/$AD125)-1,$AT$8="Feb",($R125/$AE125)-1,$AT$8="Mar",($S125/$AF125)-1,$AT$8="Abr",($T125/$AG125)-1,$AT$8="May",($U125/$AH125)-1,$AT$8="Jun",($V125/$AI125)-1,$AT$8="Jul",($W125/$AJ125)-1,$AT$8="Ago",($X125/$AK125)-1,$AT$8="Sep",($Y125/$AL125)-1,$AT$8="Oct",($Z125/$AM125)-1,$AT$8="Nov",($AA125/$AN125)-1,$AT$8="Dic",($AB125/$AO125)-1),"")</f>
        <v>-0.15675048947396408</v>
      </c>
      <c r="AV125" s="45">
        <f ca="1">IFERROR(($AC125/$AR125)-1,"")</f>
        <v>-0.29777698040428213</v>
      </c>
      <c r="AW125" s="5"/>
      <c r="AX125" s="220">
        <f>+AX23+AX49+AX73+AX85+AX101+AX115+AX117</f>
        <v>-64701.327330000015</v>
      </c>
      <c r="AY125" s="221">
        <f>+AY23+AY49+AY73+AY85+AY101+AY115+AY117</f>
        <v>-262219.65843999997</v>
      </c>
      <c r="AZ125" s="5"/>
      <c r="BA125" s="72">
        <v>-90845.952850000016</v>
      </c>
      <c r="BB125" s="71">
        <v>-142832.90349</v>
      </c>
      <c r="BC125" s="71">
        <v>-61207.776350000007</v>
      </c>
      <c r="BD125" s="219">
        <f>+BD23+BD49+BD73+BD85+BD101+BD115+BD117</f>
        <v>-320091.67856000003</v>
      </c>
      <c r="BF125" s="72">
        <v>-334406.92419999995</v>
      </c>
      <c r="BG125" s="71">
        <v>-542095.41259000008</v>
      </c>
      <c r="BH125" s="71">
        <v>-246388.50214999999</v>
      </c>
      <c r="BI125" s="219">
        <f>+BI23+BI49+BI73+BI85+BI101+BI115+BI117</f>
        <v>-1224513.5642599999</v>
      </c>
    </row>
    <row r="126" spans="3:61" x14ac:dyDescent="0.3">
      <c r="C126" s="222" t="s">
        <v>36</v>
      </c>
      <c r="D126" s="47">
        <f>IFERROR(D125/D$11,"")</f>
        <v>-0.89908834045191532</v>
      </c>
      <c r="E126" s="47">
        <f t="shared" ref="E126:P126" si="232">IFERROR(E125/E$11,"")</f>
        <v>-0.6695067798562172</v>
      </c>
      <c r="F126" s="47">
        <f t="shared" si="232"/>
        <v>-1.350398565680005</v>
      </c>
      <c r="G126" s="48">
        <f t="shared" si="232"/>
        <v>-0.68516161650538299</v>
      </c>
      <c r="H126" s="48">
        <f t="shared" si="232"/>
        <v>-0.56355128088413864</v>
      </c>
      <c r="I126" s="48">
        <f t="shared" si="232"/>
        <v>-0.89523989036686502</v>
      </c>
      <c r="J126" s="48">
        <f t="shared" si="232"/>
        <v>-0.61908784734810074</v>
      </c>
      <c r="K126" s="48">
        <f t="shared" si="232"/>
        <v>-1.2258860104225231</v>
      </c>
      <c r="L126" s="48">
        <f t="shared" si="232"/>
        <v>-0.738516958479704</v>
      </c>
      <c r="M126" s="48">
        <f t="shared" si="232"/>
        <v>-0.66049057043723314</v>
      </c>
      <c r="N126" s="48">
        <f t="shared" si="232"/>
        <v>-0.7021312839344962</v>
      </c>
      <c r="O126" s="48">
        <f t="shared" si="232"/>
        <v>-0.80050048282592734</v>
      </c>
      <c r="P126" s="48">
        <f t="shared" ca="1" si="232"/>
        <v>-0.81333831382956134</v>
      </c>
      <c r="Q126" s="49">
        <f>IFERROR(Q125/Q$11,"")</f>
        <v>-0.9675145034485636</v>
      </c>
      <c r="R126" s="48">
        <f t="shared" ref="R126:AO126" si="233">IFERROR(R125/R$11,"")</f>
        <v>-0.83401710556459396</v>
      </c>
      <c r="S126" s="48">
        <f t="shared" si="233"/>
        <v>-0.75802375216206552</v>
      </c>
      <c r="T126" s="48">
        <f t="shared" si="233"/>
        <v>-0.89157440214225547</v>
      </c>
      <c r="U126" s="48" t="str">
        <f t="shared" ref="U126" si="234">IFERROR(U125/U$11,"")</f>
        <v/>
      </c>
      <c r="V126" s="48" t="str">
        <f t="shared" si="233"/>
        <v/>
      </c>
      <c r="W126" s="48" t="str">
        <f t="shared" si="233"/>
        <v/>
      </c>
      <c r="X126" s="48" t="str">
        <f t="shared" si="233"/>
        <v/>
      </c>
      <c r="Y126" s="48" t="str">
        <f t="shared" si="233"/>
        <v/>
      </c>
      <c r="Z126" s="48" t="str">
        <f t="shared" si="233"/>
        <v/>
      </c>
      <c r="AA126" s="48" t="str">
        <f t="shared" si="233"/>
        <v/>
      </c>
      <c r="AB126" s="48" t="str">
        <f t="shared" si="233"/>
        <v/>
      </c>
      <c r="AC126" s="50">
        <f t="shared" ca="1" si="233"/>
        <v>-0.85146512838665656</v>
      </c>
      <c r="AD126" s="223">
        <f t="shared" si="233"/>
        <v>-0.7589364190213177</v>
      </c>
      <c r="AE126" s="223">
        <f t="shared" si="233"/>
        <v>-0.73155485510125662</v>
      </c>
      <c r="AF126" s="223">
        <f t="shared" si="233"/>
        <v>-0.72374407544968311</v>
      </c>
      <c r="AG126" s="223">
        <f t="shared" si="233"/>
        <v>-0.75185814502980142</v>
      </c>
      <c r="AH126" s="223">
        <f t="shared" si="233"/>
        <v>-0.73871195273705459</v>
      </c>
      <c r="AI126" s="223">
        <f t="shared" si="233"/>
        <v>-0.71321510200736604</v>
      </c>
      <c r="AJ126" s="223">
        <f t="shared" si="233"/>
        <v>-0.7031775517474107</v>
      </c>
      <c r="AK126" s="223">
        <f t="shared" si="233"/>
        <v>-0.69362121341534833</v>
      </c>
      <c r="AL126" s="223">
        <f t="shared" si="233"/>
        <v>-0.68847111635238767</v>
      </c>
      <c r="AM126" s="223">
        <f t="shared" si="233"/>
        <v>-0.67536107562358694</v>
      </c>
      <c r="AN126" s="223">
        <f t="shared" si="233"/>
        <v>-0.67600227638166033</v>
      </c>
      <c r="AO126" s="223">
        <f t="shared" si="233"/>
        <v>-0.66207306152363654</v>
      </c>
      <c r="AP126" s="5"/>
      <c r="AQ126" s="52">
        <f t="shared" ref="AQ126" si="235">IFERROR(AQ125/AQ$11,"")</f>
        <v>-0.75185814502980142</v>
      </c>
      <c r="AR126" s="224">
        <f ca="1">IFERROR(AR125/AR$11,"")</f>
        <v>-0.74050805187667623</v>
      </c>
      <c r="AS126" s="5"/>
      <c r="AT126" s="45" cm="1">
        <f t="array" ref="AT126">IFERROR(_xlfn.IFS($AT$8="Ene",($D126-$Q126),$AT$8="Feb",($E126-$R126),$AT$8="Mar",($F126-$S126),$AT$8="Abr",($G126-$T126),$AT$8="May",($H126-$U126),$AT$8="Jun",($I126-$V126),$AT$8="Jul",($W126-$J126),$AT$8="Ago",($X126-$K126),$AT$8="Sep",($Y126-$L126),$AT$8="Oct",($Z126-$M126),$AT$8="Nov",($AA126-$N126),$AT$8="Dic",($AB126-$O126)),"")</f>
        <v>0.20641278563687249</v>
      </c>
      <c r="AU126" s="45" cm="1">
        <f t="array" ref="AU126">IF($AQ126&lt;&gt;0,IFERROR(_xlfn.IFS($AT$8="Ene",($AD126-$Q126),$AT$8="Feb",($AE126-$R126),$AT$8="Mar",($AF126-$S126),$AT$8="Abr",($AG126-$T126),$AT$8="May",($AH126-$U126),$AT$8="Jun",($AI126-$V126),$AT$8="Jul",($AJ126-$W126),$AT$8="Ago",($AK126-$X126),$AT$8="Sep",($AL126-$Y126),$AT$8="Oct",($AM126-$Z126),$AT$8="Nov",($AN126-$AA126),$AT$8="Dic",($AO126-$AB126)),""),"")</f>
        <v>0.13971625711245406</v>
      </c>
      <c r="AV126" s="45">
        <f ca="1">IF($AR126&lt;&gt;0,IFERROR(($AR126-$AC126),""),"")</f>
        <v>0.11095707650998032</v>
      </c>
      <c r="AW126" s="5"/>
      <c r="AX126" s="54">
        <f>IFERROR(AX125/AX$11,"")</f>
        <v>-0.62303338693847232</v>
      </c>
      <c r="AY126" s="55">
        <f>IFERROR(AY125/AY$11,"")</f>
        <v>-0.64775405103273542</v>
      </c>
      <c r="AZ126" s="56"/>
      <c r="BA126" s="54">
        <f>IFERROR(BA125/BA$11,"")</f>
        <v>-0.60473005140869862</v>
      </c>
      <c r="BB126" s="57">
        <f>IFERROR(BB125/BB$11,"")</f>
        <v>-0.65500354872681499</v>
      </c>
      <c r="BC126" s="57">
        <f>IFERROR(BC125/BC$11,"")</f>
        <v>-0.5893926721443199</v>
      </c>
      <c r="BD126" s="58">
        <f>IFERROR(BD125/BD$11,"")</f>
        <v>-0.67796090833031264</v>
      </c>
      <c r="BE126" s="59"/>
      <c r="BF126" s="54">
        <f>IFERROR(BF125/BF$11,"")</f>
        <v>-0.61101386467289009</v>
      </c>
      <c r="BG126" s="57">
        <f>IFERROR(BG125/BG$11,"")</f>
        <v>-0.6201728715015643</v>
      </c>
      <c r="BH126" s="57">
        <f>IFERROR(BH125/BH$11,"")</f>
        <v>-0.60850498914091622</v>
      </c>
      <c r="BI126" s="58">
        <f>IFERROR(BI125/BI$11,"")</f>
        <v>-0.670520794162764</v>
      </c>
    </row>
    <row r="127" spans="3:61" x14ac:dyDescent="0.3">
      <c r="C127" s="225" t="s">
        <v>92</v>
      </c>
      <c r="D127" s="40">
        <f t="shared" ref="D127:O127" si="236">D11+D125</f>
        <v>629.41418000000067</v>
      </c>
      <c r="E127" s="40">
        <f t="shared" si="236"/>
        <v>1684.8916299999992</v>
      </c>
      <c r="F127" s="40">
        <f t="shared" si="236"/>
        <v>-2504.6432499999983</v>
      </c>
      <c r="G127" s="40">
        <f t="shared" si="236"/>
        <v>2304.8846900000017</v>
      </c>
      <c r="H127" s="40">
        <f t="shared" si="236"/>
        <v>4721.3570500000005</v>
      </c>
      <c r="I127" s="40">
        <f t="shared" si="236"/>
        <v>785.88761999999952</v>
      </c>
      <c r="J127" s="40">
        <f t="shared" si="236"/>
        <v>2517.1663399999989</v>
      </c>
      <c r="K127" s="40">
        <f t="shared" si="236"/>
        <v>-1088.4493399999992</v>
      </c>
      <c r="L127" s="40">
        <f t="shared" si="236"/>
        <v>1345.3389900000011</v>
      </c>
      <c r="M127" s="40">
        <f t="shared" si="236"/>
        <v>2417.6064500000039</v>
      </c>
      <c r="N127" s="40">
        <f t="shared" si="236"/>
        <v>2137.0422500000032</v>
      </c>
      <c r="O127" s="40">
        <f t="shared" si="236"/>
        <v>1009.4121099999993</v>
      </c>
      <c r="P127" s="40">
        <f ca="1">SUMIF($D$4:$O$4,"&lt;"&amp;MONTH(TODAY()),$D127:$O127)</f>
        <v>6835.9043000000038</v>
      </c>
      <c r="Q127" s="41">
        <f t="shared" ref="Q127:AB127" si="237">Q11+Q125</f>
        <v>181.24679999999898</v>
      </c>
      <c r="R127" s="40">
        <f t="shared" si="237"/>
        <v>1037.9939399999994</v>
      </c>
      <c r="S127" s="40">
        <f t="shared" si="237"/>
        <v>2021.4393999999993</v>
      </c>
      <c r="T127" s="40">
        <f>T11+T125</f>
        <v>654.8228700000036</v>
      </c>
      <c r="U127" s="40">
        <f t="shared" ref="U127" si="238">U11+U125</f>
        <v>0</v>
      </c>
      <c r="V127" s="40">
        <f t="shared" si="237"/>
        <v>0</v>
      </c>
      <c r="W127" s="40">
        <f t="shared" si="237"/>
        <v>0</v>
      </c>
      <c r="X127" s="40">
        <f t="shared" si="237"/>
        <v>0</v>
      </c>
      <c r="Y127" s="40">
        <f t="shared" si="237"/>
        <v>0</v>
      </c>
      <c r="Z127" s="40">
        <f t="shared" si="237"/>
        <v>0</v>
      </c>
      <c r="AA127" s="40">
        <f t="shared" si="237"/>
        <v>0</v>
      </c>
      <c r="AB127" s="40">
        <f t="shared" si="237"/>
        <v>0</v>
      </c>
      <c r="AC127" s="42">
        <f ca="1">SUMIF($D$4:$O$4,"&lt;"&amp;MONTH(TODAY()),$Q127:$AB127)</f>
        <v>3895.5030100000013</v>
      </c>
      <c r="AD127" s="40">
        <v>1921.0277862163148</v>
      </c>
      <c r="AE127" s="40">
        <v>2345.5080676797961</v>
      </c>
      <c r="AF127" s="40">
        <v>2457.5458327620609</v>
      </c>
      <c r="AG127" s="40">
        <v>2107.4516625421802</v>
      </c>
      <c r="AH127" s="40">
        <v>2311.9514411493228</v>
      </c>
      <c r="AI127" s="40">
        <v>2784.8242418983236</v>
      </c>
      <c r="AJ127" s="40">
        <v>2976.5222998720947</v>
      </c>
      <c r="AK127" s="40">
        <v>3172.1789394955713</v>
      </c>
      <c r="AL127" s="40">
        <v>3266.1159005977424</v>
      </c>
      <c r="AM127" s="40">
        <v>3605.3468763775863</v>
      </c>
      <c r="AN127" s="40">
        <v>3550.8557483387967</v>
      </c>
      <c r="AO127" s="40">
        <v>3943.541551015438</v>
      </c>
      <c r="AP127" s="5"/>
      <c r="AQ127" s="43">
        <v>2107.4516625421802</v>
      </c>
      <c r="AR127" s="44">
        <f ca="1">SUMIF($AD$4:$AO$4,"&lt;"&amp;MONTH(TODAY()),$AD127:$AO127)</f>
        <v>11143.484790349674</v>
      </c>
      <c r="AS127" s="5"/>
      <c r="AT127" s="45" cm="1">
        <f t="array" ref="AT127">IFERROR(_xlfn.IFS($AT$8="Ene",($Q127/$D127)-1,$AT$8="Feb",($R127/$E127)-1,$AT$8="Mar",($S127/$F127)-1,$AT$8="Abr",($T127/$G127)-1,$AT$8="May",($U127/$H127)-1,$AT$8="Jun",($V127/$I127)-1,$AT$8="Jul",($J127/$W127)-1,$AT$8="Ago",($K127/$X127)-1,$AT$8="Sep",($L127/$Y127)-1,$AT$8="Oct",($M127/$Z127)-1,$AT$8="Nov",($N127/$AA127)-1,$AT$8="Dic",($O127/$AB127)-1),"")</f>
        <v>-0.71589777447825242</v>
      </c>
      <c r="AU127" s="45" cm="1">
        <f t="array" ref="AU127">IFERROR(_xlfn.IFS($AT$8="Ene",($Q127/$AD127)-1,$AT$8="Feb",($R127/$AE127)-1,$AT$8="Mar",($S127/$AF127)-1,$AT$8="Abr",($T127/$AG127)-1,$AT$8="May",($U127/$AH127)-1,$AT$8="Jun",($V127/$AI127)-1,$AT$8="Jul",($W127/$AJ127)-1,$AT$8="Ago",($X127/$AK127)-1,$AT$8="Sep",($Y127/$AL127)-1,$AT$8="Oct",($Z127/$AM127)-1,$AT$8="Nov",($AA127/$AN127)-1,$AT$8="Dic",($AB127/$AO127)-1),"")</f>
        <v>-0.68928214030299384</v>
      </c>
      <c r="AV127" s="45">
        <f ca="1">IFERROR(($AC127/$AR127)-1,"")</f>
        <v>-0.65042326675282669</v>
      </c>
      <c r="AW127" s="5"/>
      <c r="AX127" s="43">
        <v>42641.116320000045</v>
      </c>
      <c r="AY127" s="44">
        <v>158519.43870000003</v>
      </c>
      <c r="AZ127" s="5"/>
      <c r="BA127" s="43">
        <v>59379.676980000018</v>
      </c>
      <c r="BB127" s="40">
        <v>75231.416570000001</v>
      </c>
      <c r="BC127" s="40">
        <v>42641.116320000045</v>
      </c>
      <c r="BD127" s="42">
        <f>SUM(BA127:BC127)</f>
        <v>177252.20987000008</v>
      </c>
      <c r="BF127" s="43">
        <v>212891.49820000018</v>
      </c>
      <c r="BG127" s="40">
        <v>332008.3051</v>
      </c>
      <c r="BH127" s="40">
        <v>158519.43870000003</v>
      </c>
      <c r="BI127" s="42">
        <f>SUM(BF127:BH127)</f>
        <v>703419.2420000002</v>
      </c>
    </row>
    <row r="128" spans="3:61" s="123" customFormat="1" thickBot="1" x14ac:dyDescent="0.35">
      <c r="C128" s="226" t="s">
        <v>36</v>
      </c>
      <c r="D128" s="47">
        <f>IFERROR(D127/D$11,"")</f>
        <v>0.10091165954808463</v>
      </c>
      <c r="E128" s="47">
        <f t="shared" ref="E128:P128" si="239">IFERROR(E127/E$11,"")</f>
        <v>0.33049322014378274</v>
      </c>
      <c r="F128" s="47">
        <f t="shared" si="239"/>
        <v>-0.35039856568000505</v>
      </c>
      <c r="G128" s="48">
        <f t="shared" si="239"/>
        <v>0.31483838349461707</v>
      </c>
      <c r="H128" s="48">
        <f t="shared" si="239"/>
        <v>0.43644871911586142</v>
      </c>
      <c r="I128" s="48">
        <f t="shared" si="239"/>
        <v>0.10476010963313503</v>
      </c>
      <c r="J128" s="48">
        <f t="shared" si="239"/>
        <v>0.38091215265189932</v>
      </c>
      <c r="K128" s="48">
        <f t="shared" si="239"/>
        <v>-0.22588601042252301</v>
      </c>
      <c r="L128" s="48">
        <f t="shared" si="239"/>
        <v>0.26148304152029594</v>
      </c>
      <c r="M128" s="48">
        <f t="shared" si="239"/>
        <v>0.33950942956276686</v>
      </c>
      <c r="N128" s="48">
        <f t="shared" si="239"/>
        <v>0.2978687160655038</v>
      </c>
      <c r="O128" s="48">
        <f t="shared" si="239"/>
        <v>0.19949951717407263</v>
      </c>
      <c r="P128" s="48">
        <f t="shared" ca="1" si="239"/>
        <v>0.18666168617043874</v>
      </c>
      <c r="Q128" s="49">
        <f>IFERROR(Q127/Q$11,"")</f>
        <v>3.2485496551436351E-2</v>
      </c>
      <c r="R128" s="48">
        <f t="shared" ref="R128:AO128" si="240">IFERROR(R127/R$11,"")</f>
        <v>0.16598289443540606</v>
      </c>
      <c r="S128" s="48">
        <f t="shared" si="240"/>
        <v>0.2419762478379345</v>
      </c>
      <c r="T128" s="48">
        <f t="shared" si="240"/>
        <v>0.10842559785774447</v>
      </c>
      <c r="U128" s="48" t="str">
        <f t="shared" ref="U128" si="241">IFERROR(U127/U$11,"")</f>
        <v/>
      </c>
      <c r="V128" s="48" t="str">
        <f t="shared" si="240"/>
        <v/>
      </c>
      <c r="W128" s="48" t="str">
        <f t="shared" si="240"/>
        <v/>
      </c>
      <c r="X128" s="48" t="str">
        <f t="shared" si="240"/>
        <v/>
      </c>
      <c r="Y128" s="48" t="str">
        <f t="shared" si="240"/>
        <v/>
      </c>
      <c r="Z128" s="48" t="str">
        <f t="shared" si="240"/>
        <v/>
      </c>
      <c r="AA128" s="48" t="str">
        <f t="shared" si="240"/>
        <v/>
      </c>
      <c r="AB128" s="48" t="str">
        <f t="shared" si="240"/>
        <v/>
      </c>
      <c r="AC128" s="50">
        <f t="shared" ca="1" si="240"/>
        <v>0.14853487161334333</v>
      </c>
      <c r="AD128" s="107">
        <f t="shared" si="240"/>
        <v>0.24106358097868236</v>
      </c>
      <c r="AE128" s="107">
        <f t="shared" si="240"/>
        <v>0.26844514489874333</v>
      </c>
      <c r="AF128" s="107">
        <f t="shared" si="240"/>
        <v>0.27625592455031694</v>
      </c>
      <c r="AG128" s="107">
        <f t="shared" si="240"/>
        <v>0.24814185497019861</v>
      </c>
      <c r="AH128" s="107">
        <f t="shared" si="240"/>
        <v>0.26128804726294541</v>
      </c>
      <c r="AI128" s="107">
        <f t="shared" si="240"/>
        <v>0.28678489799263396</v>
      </c>
      <c r="AJ128" s="107">
        <f t="shared" si="240"/>
        <v>0.29682244825258935</v>
      </c>
      <c r="AK128" s="107">
        <f t="shared" si="240"/>
        <v>0.30637878658465167</v>
      </c>
      <c r="AL128" s="107">
        <f t="shared" si="240"/>
        <v>0.31152888364761239</v>
      </c>
      <c r="AM128" s="107">
        <f t="shared" si="240"/>
        <v>0.32463892437641306</v>
      </c>
      <c r="AN128" s="107">
        <f t="shared" si="240"/>
        <v>0.32399772361833967</v>
      </c>
      <c r="AO128" s="107">
        <f t="shared" si="240"/>
        <v>0.33792693847636346</v>
      </c>
      <c r="AP128" s="119"/>
      <c r="AQ128" s="52">
        <f t="shared" ref="AQ128" si="242">IFERROR(AQ127/AQ$11,"")</f>
        <v>0.24814185497019861</v>
      </c>
      <c r="AR128" s="224">
        <f ca="1">IFERROR(AR127/AR$11,"")</f>
        <v>0.25949194812332382</v>
      </c>
      <c r="AS128" s="121"/>
      <c r="AT128" s="45" cm="1">
        <f t="array" ref="AT128">IFERROR(_xlfn.IFS($AT$8="Ene",($D128-$Q128),$AT$8="Feb",($E128-$R128),$AT$8="Mar",($F128-$S128),$AT$8="Abr",($G128-$T128),$AT$8="May",($H128-$U128),$AT$8="Jun",($I128-$V128),$AT$8="Jul",($W128-$J128),$AT$8="Ago",($X128-$K128),$AT$8="Sep",($Y128-$L128),$AT$8="Oct",($Z128-$M128),$AT$8="Nov",($AA128-$N128),$AT$8="Dic",($AB128-$O128)),"")</f>
        <v>0.2064127856368726</v>
      </c>
      <c r="AU128" s="45" cm="1">
        <f t="array" ref="AU128">IF($AQ128&lt;&gt;0,IFERROR(_xlfn.IFS($AT$8="Ene",($AD128-$Q128),$AT$8="Feb",($AE128-$R128),$AT$8="Mar",($AF128-$S128),$AT$8="Abr",($AG128-$T128),$AT$8="May",($AH128-$U128),$AT$8="Jun",($AI128-$V128),$AT$8="Jul",($AJ128-$W128),$AT$8="Ago",($AK128-$X128),$AT$8="Sep",($AL128-$Y128),$AT$8="Oct",($AM128-$Z128),$AT$8="Nov",($AN128-$AA128),$AT$8="Dic",($AO128-$AB128)),""),"")</f>
        <v>0.13971625711245414</v>
      </c>
      <c r="AV128" s="45">
        <f ca="1">IF($AR128&lt;&gt;0,IFERROR(($AR128-$AC128),""),"")</f>
        <v>0.11095707650998049</v>
      </c>
      <c r="AW128" s="121"/>
      <c r="AX128" s="52">
        <f>IFERROR(AX127/AX$11,"")</f>
        <v>0.4106073278556801</v>
      </c>
      <c r="AY128" s="224">
        <f>IFERROR(AY127/AY$11,"")</f>
        <v>0.39158623421384547</v>
      </c>
      <c r="AZ128" s="227"/>
      <c r="BA128" s="52">
        <f>IFERROR(BA127/BA$11,"")</f>
        <v>0.39526994859130171</v>
      </c>
      <c r="BB128" s="48">
        <f>IFERROR(BB127/BB$11,"")</f>
        <v>0.34499645127318496</v>
      </c>
      <c r="BC128" s="48">
        <f>IFERROR(BC127/BC$11,"")</f>
        <v>0.4106073278556801</v>
      </c>
      <c r="BD128" s="50">
        <f>IFERROR(BD127/BD$11,"")</f>
        <v>0.3754239090114147</v>
      </c>
      <c r="BE128" s="122"/>
      <c r="BF128" s="52">
        <f>IFERROR(BF127/BF$11,"")</f>
        <v>0.38898613532710985</v>
      </c>
      <c r="BG128" s="48">
        <f>IFERROR(BG127/BG$11,"")</f>
        <v>0.3798271284984357</v>
      </c>
      <c r="BH128" s="48">
        <f>IFERROR(BH127/BH$11,"")</f>
        <v>0.39149501085908384</v>
      </c>
      <c r="BI128" s="50">
        <f>IFERROR(BI127/BI$11,"")</f>
        <v>0.3851792601907536</v>
      </c>
    </row>
    <row r="129" spans="3:61" s="123" customFormat="1" ht="13.8" x14ac:dyDescent="0.3">
      <c r="C129" s="228" t="s">
        <v>93</v>
      </c>
      <c r="D129" s="229">
        <f>D131+D133+D147+D155+D157+D159+D161+D163</f>
        <v>-113.44224000000001</v>
      </c>
      <c r="E129" s="229">
        <f t="shared" ref="E129:AB129" si="243">E131+E133+E147+E155+E157+E159+E161+E163</f>
        <v>-84.951300000000003</v>
      </c>
      <c r="F129" s="229">
        <f t="shared" si="243"/>
        <v>-29.009179999999997</v>
      </c>
      <c r="G129" s="229">
        <f t="shared" si="243"/>
        <v>-99.39828</v>
      </c>
      <c r="H129" s="229">
        <f t="shared" si="243"/>
        <v>-43.220210000000002</v>
      </c>
      <c r="I129" s="229">
        <f t="shared" si="243"/>
        <v>-136.702</v>
      </c>
      <c r="J129" s="229">
        <f t="shared" si="243"/>
        <v>-209.25885000000002</v>
      </c>
      <c r="K129" s="229">
        <f t="shared" si="243"/>
        <v>-213.26218</v>
      </c>
      <c r="L129" s="229">
        <f t="shared" si="243"/>
        <v>-94.381900000000002</v>
      </c>
      <c r="M129" s="229">
        <f t="shared" si="243"/>
        <v>-235.78009999999998</v>
      </c>
      <c r="N129" s="229">
        <f t="shared" si="243"/>
        <v>-128.16519</v>
      </c>
      <c r="O129" s="229">
        <f t="shared" si="243"/>
        <v>-356.75218999999987</v>
      </c>
      <c r="P129" s="229">
        <f t="shared" ca="1" si="243"/>
        <v>-370.02121</v>
      </c>
      <c r="Q129" s="230">
        <f t="shared" si="243"/>
        <v>-159.07809</v>
      </c>
      <c r="R129" s="229">
        <f t="shared" si="243"/>
        <v>-47.85324</v>
      </c>
      <c r="S129" s="229">
        <f t="shared" si="243"/>
        <v>-21.572339999999997</v>
      </c>
      <c r="T129" s="229">
        <f t="shared" si="243"/>
        <v>-49.672230000000006</v>
      </c>
      <c r="U129" s="229">
        <f t="shared" ref="U129" si="244">U131+U133+U147+U155+U157+U159+U161+U163</f>
        <v>0</v>
      </c>
      <c r="V129" s="229">
        <f t="shared" si="243"/>
        <v>0</v>
      </c>
      <c r="W129" s="229">
        <f t="shared" si="243"/>
        <v>0</v>
      </c>
      <c r="X129" s="229">
        <f t="shared" si="243"/>
        <v>0</v>
      </c>
      <c r="Y129" s="229">
        <f t="shared" si="243"/>
        <v>0</v>
      </c>
      <c r="Z129" s="229">
        <f t="shared" si="243"/>
        <v>0</v>
      </c>
      <c r="AA129" s="229">
        <f t="shared" si="243"/>
        <v>0</v>
      </c>
      <c r="AB129" s="229">
        <f t="shared" si="243"/>
        <v>0</v>
      </c>
      <c r="AC129" s="231">
        <f ca="1">AC131+AC133+AC147+AC155+AC157+AC159+AC161+AC163</f>
        <v>-278.17590000000001</v>
      </c>
      <c r="AD129" s="232">
        <v>-322.36132617877718</v>
      </c>
      <c r="AE129" s="232">
        <v>-323.43794269820853</v>
      </c>
      <c r="AF129" s="232">
        <v>-324.60167711236204</v>
      </c>
      <c r="AG129" s="232">
        <v>-324.90333978851646</v>
      </c>
      <c r="AH129" s="232">
        <v>-325.71669709636842</v>
      </c>
      <c r="AI129" s="232">
        <v>-326.79307168613036</v>
      </c>
      <c r="AJ129" s="232">
        <v>-327.86631671096029</v>
      </c>
      <c r="AK129" s="232">
        <v>-328.92572525244327</v>
      </c>
      <c r="AL129" s="232">
        <v>-329.95186916765215</v>
      </c>
      <c r="AM129" s="232">
        <v>-330.6639566950534</v>
      </c>
      <c r="AN129" s="232">
        <v>-331.47016611004881</v>
      </c>
      <c r="AO129" s="233">
        <v>-332.47731950348054</v>
      </c>
      <c r="AP129" s="121"/>
      <c r="AQ129" s="234">
        <v>-324.90333978851646</v>
      </c>
      <c r="AR129" s="235">
        <f ca="1">SUMIF($AD$4:$AO$4,"&lt;"&amp;MONTH(TODAY()),$AD129:$AO129)</f>
        <v>-1621.0209828742327</v>
      </c>
      <c r="AS129" s="121"/>
      <c r="AT129" s="45" cm="1">
        <f t="array" ref="AT129">IFERROR(_xlfn.IFS($AT$8="Ene",($Q129/$D129)-1,$AT$8="Feb",($R129/$E129)-1,$AT$8="Mar",($S129/$F129)-1,$AT$8="Abr",($T129/$G129)-1,$AT$8="May",($U129/$H129)-1,$AT$8="Jun",($V129/$I129)-1,$AT$8="Jul",($J129/$W129)-1,$AT$8="Ago",($K129/$X129)-1,$AT$8="Sep",($L129/$Y129)-1,$AT$8="Oct",($M129/$Z129)-1,$AT$8="Nov",($N129/$AA129)-1,$AT$8="Dic",($O129/$AB129)-1),"")</f>
        <v>-0.50027072903072356</v>
      </c>
      <c r="AU129" s="45" cm="1">
        <f t="array" ref="AU129">IFERROR(_xlfn.IFS($AT$8="Ene",($Q129/$AD129)-1,$AT$8="Feb",($R129/$AE129)-1,$AT$8="Mar",($S129/$AF129)-1,$AT$8="Abr",($T129/$AG129)-1,$AT$8="May",($U129/$AH129)-1,$AT$8="Jun",($V129/$AI129)-1,$AT$8="Jul",($W129/$AJ129)-1,$AT$8="Ago",($X129/$AK129)-1,$AT$8="Sep",($Y129/$AL129)-1,$AT$8="Oct",($Z129/$AM129)-1,$AT$8="Nov",($AA129/$AN129)-1,$AT$8="Dic",($AB129/$AO129)-1),"")</f>
        <v>-0.84711689934510281</v>
      </c>
      <c r="AV129" s="45">
        <f ca="1">IFERROR(($AC129/$AR129)-1,"")</f>
        <v>-0.82839463342000286</v>
      </c>
      <c r="AW129" s="121"/>
      <c r="AX129" s="236">
        <f>+AX173+AX175+AX131+AX133+AX161+AX163</f>
        <v>-768.72904999999992</v>
      </c>
      <c r="AY129" s="237">
        <f>+AY173+AY175+AY131+AY133+AY161+AY163</f>
        <v>-4127.7552800000003</v>
      </c>
      <c r="AZ129" s="121"/>
      <c r="BA129" s="236">
        <v>-3153.19067</v>
      </c>
      <c r="BB129" s="238">
        <v>-3583.1405300000001</v>
      </c>
      <c r="BC129" s="238">
        <v>-2350.5733099999998</v>
      </c>
      <c r="BD129" s="239">
        <f>+BD173+BD175+BD131+BD133+BD161+BD163</f>
        <v>-3341.3018000000002</v>
      </c>
      <c r="BF129" s="236">
        <v>-14234.135909999999</v>
      </c>
      <c r="BG129" s="238">
        <v>-23746.755549999998</v>
      </c>
      <c r="BH129" s="238">
        <v>-15868.262299999999</v>
      </c>
      <c r="BI129" s="239">
        <f>+BI173+BI175+BI131+BI133+BI161+BI163</f>
        <v>-15499.261340000001</v>
      </c>
    </row>
    <row r="130" spans="3:61" s="123" customFormat="1" ht="13.8" x14ac:dyDescent="0.3">
      <c r="C130" s="240" t="s">
        <v>36</v>
      </c>
      <c r="D130" s="241">
        <f>IFERROR(D129/D$11,"")</f>
        <v>-1.818777692814626E-2</v>
      </c>
      <c r="E130" s="241">
        <f t="shared" ref="E130:P130" si="245">IFERROR(E129/E$11,"")</f>
        <v>-1.6663284565310913E-2</v>
      </c>
      <c r="F130" s="241">
        <f t="shared" si="245"/>
        <v>-4.0583724103435068E-3</v>
      </c>
      <c r="G130" s="242">
        <f t="shared" si="245"/>
        <v>-1.3577422737510267E-2</v>
      </c>
      <c r="H130" s="242">
        <f t="shared" si="245"/>
        <v>-3.9953354712748412E-3</v>
      </c>
      <c r="I130" s="242">
        <f t="shared" si="245"/>
        <v>-1.8222600970694555E-2</v>
      </c>
      <c r="J130" s="242">
        <f t="shared" si="245"/>
        <v>-3.1666258104723004E-2</v>
      </c>
      <c r="K130" s="242">
        <f t="shared" si="245"/>
        <v>-4.4258323510224205E-2</v>
      </c>
      <c r="L130" s="242">
        <f t="shared" si="245"/>
        <v>-1.8344273420979499E-2</v>
      </c>
      <c r="M130" s="242">
        <f t="shared" si="245"/>
        <v>-3.3111082762561285E-2</v>
      </c>
      <c r="N130" s="242">
        <f t="shared" si="245"/>
        <v>-1.7864130009404958E-2</v>
      </c>
      <c r="O130" s="242">
        <f t="shared" si="245"/>
        <v>-7.0508258173951413E-2</v>
      </c>
      <c r="P130" s="242">
        <f t="shared" ca="1" si="245"/>
        <v>-1.0103825323801852E-2</v>
      </c>
      <c r="Q130" s="243">
        <f>IFERROR(Q129/Q$11,"")</f>
        <v>-2.8512121284922608E-2</v>
      </c>
      <c r="R130" s="242">
        <f t="shared" ref="R130:AO130" si="246">IFERROR(R129/R$11,"")</f>
        <v>-7.6520863727895707E-3</v>
      </c>
      <c r="S130" s="242">
        <f t="shared" si="246"/>
        <v>-2.5823152998225864E-3</v>
      </c>
      <c r="T130" s="242">
        <f t="shared" si="246"/>
        <v>-8.22472989478416E-3</v>
      </c>
      <c r="U130" s="242" t="str">
        <f t="shared" ref="U130" si="247">IFERROR(U129/U$11,"")</f>
        <v/>
      </c>
      <c r="V130" s="242" t="str">
        <f t="shared" si="246"/>
        <v/>
      </c>
      <c r="W130" s="242" t="str">
        <f t="shared" si="246"/>
        <v/>
      </c>
      <c r="X130" s="242" t="str">
        <f t="shared" si="246"/>
        <v/>
      </c>
      <c r="Y130" s="242" t="str">
        <f t="shared" si="246"/>
        <v/>
      </c>
      <c r="Z130" s="242" t="str">
        <f t="shared" si="246"/>
        <v/>
      </c>
      <c r="AA130" s="242" t="str">
        <f t="shared" si="246"/>
        <v/>
      </c>
      <c r="AB130" s="242" t="str">
        <f t="shared" si="246"/>
        <v/>
      </c>
      <c r="AC130" s="244">
        <f t="shared" ca="1" si="246"/>
        <v>-1.060680006827314E-2</v>
      </c>
      <c r="AD130" s="245">
        <f t="shared" si="246"/>
        <v>-4.0452083106382881E-2</v>
      </c>
      <c r="AE130" s="245">
        <f t="shared" si="246"/>
        <v>-3.7017713385765788E-2</v>
      </c>
      <c r="AF130" s="245">
        <f t="shared" si="246"/>
        <v>-3.6488896860358645E-2</v>
      </c>
      <c r="AG130" s="245">
        <f t="shared" si="246"/>
        <v>-3.8255737416953248E-2</v>
      </c>
      <c r="AH130" s="245">
        <f t="shared" si="246"/>
        <v>-3.6811274765761667E-2</v>
      </c>
      <c r="AI130" s="245">
        <f t="shared" si="246"/>
        <v>-3.3653584423094872E-2</v>
      </c>
      <c r="AJ130" s="245">
        <f t="shared" si="246"/>
        <v>-3.2695230548041909E-2</v>
      </c>
      <c r="AK130" s="245">
        <f t="shared" si="246"/>
        <v>-3.1768656970954198E-2</v>
      </c>
      <c r="AL130" s="245">
        <f t="shared" si="246"/>
        <v>-3.1471491088368872E-2</v>
      </c>
      <c r="AM130" s="245">
        <f t="shared" si="246"/>
        <v>-2.9774220043810463E-2</v>
      </c>
      <c r="AN130" s="245">
        <f t="shared" si="246"/>
        <v>-3.0244985118669437E-2</v>
      </c>
      <c r="AO130" s="246">
        <f t="shared" si="246"/>
        <v>-2.8490391501950495E-2</v>
      </c>
      <c r="AP130" s="119"/>
      <c r="AQ130" s="247">
        <f t="shared" ref="AQ130" si="248">IFERROR(AQ129/AQ$11,"")</f>
        <v>-3.8255737416953248E-2</v>
      </c>
      <c r="AR130" s="248">
        <f ca="1">IFERROR(AR129/AR$11,"")</f>
        <v>-3.7747787223535161E-2</v>
      </c>
      <c r="AS130" s="121"/>
      <c r="AT130" s="45" cm="1">
        <f t="array" ref="AT130">IFERROR(_xlfn.IFS($AT$8="Ene",($D130-$Q130),$AT$8="Feb",($E130-$R130),$AT$8="Mar",($F130-$S130),$AT$8="Abr",($G130-$T130),$AT$8="May",($H130-$U130),$AT$8="Jun",($I130-$V130),$AT$8="Jul",($W130-$J130),$AT$8="Ago",($X130-$K130),$AT$8="Sep",($Y130-$L130),$AT$8="Oct",($Z130-$M130),$AT$8="Nov",($AA130-$N130),$AT$8="Dic",($AB130-$O130)),"")</f>
        <v>-5.3526928427261068E-3</v>
      </c>
      <c r="AU130" s="45" cm="1">
        <f t="array" ref="AU130">IF($AQ130&lt;&gt;0,IFERROR(_xlfn.IFS($AT$8="Ene",($AD130-$Q130),$AT$8="Feb",($AE130-$R130),$AT$8="Mar",($AF130-$S130),$AT$8="Abr",($AG130-$T130),$AT$8="May",($AH130-$U130),$AT$8="Jun",($AI130-$V130),$AT$8="Jul",($AJ130-$W130),$AT$8="Ago",($AK130-$X130),$AT$8="Sep",($AL130-$Y130),$AT$8="Oct",($AM130-$Z130),$AT$8="Nov",($AN130-$AA130),$AT$8="Dic",($AO130-$AB130)),""),"")</f>
        <v>-3.0031007522169088E-2</v>
      </c>
      <c r="AV130" s="45">
        <f ca="1">IF($AR130&lt;&gt;0,IFERROR(($AR130-$AC130),""),"")</f>
        <v>-2.714098715526202E-2</v>
      </c>
      <c r="AW130" s="121"/>
      <c r="AX130" s="247">
        <f>IFERROR(AX129/AX$11,"")</f>
        <v>-7.4023808076874274E-3</v>
      </c>
      <c r="AY130" s="248">
        <f>IFERROR(AY129/AY$11,"")</f>
        <v>-1.0196680981885895E-2</v>
      </c>
      <c r="AZ130" s="119"/>
      <c r="BA130" s="247">
        <f>IFERROR(BA129/BA$11,"")</f>
        <v>-2.0989698452709094E-2</v>
      </c>
      <c r="BB130" s="242">
        <f>IFERROR(BB129/BB$11,"")</f>
        <v>-1.6431576376245805E-2</v>
      </c>
      <c r="BC130" s="242">
        <f>IFERROR(BC129/BC$11,"")</f>
        <v>-2.2634553432065968E-2</v>
      </c>
      <c r="BD130" s="244">
        <f>IFERROR(BD129/BD$11,"")</f>
        <v>-7.0769474968062672E-3</v>
      </c>
      <c r="BE130" s="122"/>
      <c r="BF130" s="247">
        <f>IFERROR(BF129/BF$11,"")</f>
        <v>-2.6007997332754589E-2</v>
      </c>
      <c r="BG130" s="242">
        <f>IFERROR(BG129/BG$11,"")</f>
        <v>-2.7166976949549778E-2</v>
      </c>
      <c r="BH130" s="242">
        <f>IFERROR(BH129/BH$11,"")</f>
        <v>-3.918980266647442E-2</v>
      </c>
      <c r="BI130" s="244">
        <f>IFERROR(BI129/BI$11,"")</f>
        <v>-8.4871064935189058E-3</v>
      </c>
    </row>
    <row r="131" spans="3:61" x14ac:dyDescent="0.3">
      <c r="C131" s="249" t="s">
        <v>94</v>
      </c>
      <c r="D131" s="250">
        <v>-54.074690000000011</v>
      </c>
      <c r="E131" s="250">
        <v>0</v>
      </c>
      <c r="F131" s="250">
        <v>-0.54300000000000004</v>
      </c>
      <c r="G131" s="250">
        <v>-0.90151000000000003</v>
      </c>
      <c r="H131" s="250">
        <v>-1.0190299999999999</v>
      </c>
      <c r="I131" s="250">
        <v>-5.5222899999999999</v>
      </c>
      <c r="J131" s="250">
        <v>-1.0263</v>
      </c>
      <c r="K131" s="250">
        <v>-0.70365</v>
      </c>
      <c r="L131" s="250">
        <v>0</v>
      </c>
      <c r="M131" s="250">
        <v>0</v>
      </c>
      <c r="N131" s="250">
        <v>-29.42597</v>
      </c>
      <c r="O131" s="250">
        <v>-1.2931000000000001</v>
      </c>
      <c r="P131" s="250">
        <f ca="1">SUMIF($D$4:$O$4,"&lt;"&amp;MONTH(TODAY()),$D131:$O131)</f>
        <v>-56.538230000000013</v>
      </c>
      <c r="Q131" s="251">
        <v>0</v>
      </c>
      <c r="R131" s="250">
        <v>-18</v>
      </c>
      <c r="S131" s="250">
        <v>-6.5</v>
      </c>
      <c r="T131" s="250">
        <v>-16.293099999999999</v>
      </c>
      <c r="U131" s="250">
        <v>0</v>
      </c>
      <c r="V131" s="250">
        <v>0</v>
      </c>
      <c r="W131" s="250">
        <v>0</v>
      </c>
      <c r="X131" s="250">
        <v>0</v>
      </c>
      <c r="Y131" s="250">
        <v>0</v>
      </c>
      <c r="Z131" s="250">
        <v>0</v>
      </c>
      <c r="AA131" s="250">
        <v>0</v>
      </c>
      <c r="AB131" s="250">
        <v>0</v>
      </c>
      <c r="AC131" s="252">
        <f ca="1">SUMIF($D$4:$O$4,"&lt;"&amp;MONTH(TODAY()),$Q131:$AB131)</f>
        <v>-40.793099999999995</v>
      </c>
      <c r="AD131" s="250">
        <v>-7.0882154999999996</v>
      </c>
      <c r="AE131" s="250">
        <v>-7.0882154999999996</v>
      </c>
      <c r="AF131" s="250">
        <v>-7.0882154999999996</v>
      </c>
      <c r="AG131" s="250">
        <v>-7.0882154999999996</v>
      </c>
      <c r="AH131" s="250">
        <v>-7.0882154999999996</v>
      </c>
      <c r="AI131" s="250">
        <v>-7.0882154999999996</v>
      </c>
      <c r="AJ131" s="250">
        <v>-7.0882154999999996</v>
      </c>
      <c r="AK131" s="250">
        <v>-7.0882154999999996</v>
      </c>
      <c r="AL131" s="250">
        <v>-7.0882154999999996</v>
      </c>
      <c r="AM131" s="250">
        <v>-7.0882154999999996</v>
      </c>
      <c r="AN131" s="250">
        <v>-7.0882154999999996</v>
      </c>
      <c r="AO131" s="253">
        <v>-7.0882154999999996</v>
      </c>
      <c r="AP131" s="5"/>
      <c r="AQ131" s="254">
        <v>-7.0882154999999996</v>
      </c>
      <c r="AR131" s="253">
        <f ca="1">SUMIF($AD$4:$AO$4,"&lt;"&amp;MONTH(TODAY()),$AD131:$AO131)</f>
        <v>-35.441077499999999</v>
      </c>
      <c r="AS131" s="5"/>
      <c r="AT131" s="45" cm="1">
        <f t="array" ref="AT131">IFERROR(_xlfn.IFS($AT$8="Ene",($Q131/$D131)-1,$AT$8="Feb",($R131/$E131)-1,$AT$8="Mar",($S131/$F131)-1,$AT$8="Abr",($T131/$G131)-1,$AT$8="May",($U131/$H131)-1,$AT$8="Jun",($V131/$I131)-1,$AT$8="Jul",($J131/$W131)-1,$AT$8="Ago",($K131/$X131)-1,$AT$8="Sep",($L131/$Y131)-1,$AT$8="Oct",($M131/$Z131)-1,$AT$8="Nov",($N131/$AA131)-1,$AT$8="Dic",($O131/$AB131)-1),"")</f>
        <v>17.073121762376456</v>
      </c>
      <c r="AU131" s="45" cm="1">
        <f t="array" ref="AU131">IFERROR(_xlfn.IFS($AT$8="Ene",($Q131/$AD131)-1,$AT$8="Feb",($R131/$AE131)-1,$AT$8="Mar",($S131/$AF131)-1,$AT$8="Abr",($T131/$AG131)-1,$AT$8="May",($U131/$AH131)-1,$AT$8="Jun",($V131/$AI131)-1,$AT$8="Jul",($W131/$AJ131)-1,$AT$8="Ago",($X131/$AK131)-1,$AT$8="Sep",($Y131/$AL131)-1,$AT$8="Oct",($Z131/$AM131)-1,$AT$8="Nov",($AA131/$AN131)-1,$AT$8="Dic",($AB131/$AO131)-1),"")</f>
        <v>1.2986180372196641</v>
      </c>
      <c r="AV131" s="45">
        <f ca="1">IFERROR(($AC131/$AR131)-1,"")</f>
        <v>0.15101184494179098</v>
      </c>
      <c r="AW131" s="5"/>
      <c r="AX131" s="255">
        <v>48.858830000000012</v>
      </c>
      <c r="AY131" s="256">
        <v>-94.193630000000013</v>
      </c>
      <c r="AZ131" s="5"/>
      <c r="BA131" s="255">
        <v>-183.97135</v>
      </c>
      <c r="BB131" s="257">
        <v>-271.91732999999999</v>
      </c>
      <c r="BC131" s="257">
        <v>48.858830000000012</v>
      </c>
      <c r="BD131" s="258">
        <f>SUM(BA131:BC131)</f>
        <v>-407.02985000000001</v>
      </c>
      <c r="BF131" s="255">
        <v>-743.52898000000005</v>
      </c>
      <c r="BG131" s="257">
        <v>-1265.0760300000002</v>
      </c>
      <c r="BH131" s="257">
        <v>-94.193630000000013</v>
      </c>
      <c r="BI131" s="258">
        <f>SUM(BF131:BH131)</f>
        <v>-2102.7986400000004</v>
      </c>
    </row>
    <row r="132" spans="3:61" x14ac:dyDescent="0.3">
      <c r="C132" s="259" t="s">
        <v>36</v>
      </c>
      <c r="D132" s="260">
        <f t="shared" ref="D132:AO132" si="249">IFERROR(D131/D$11,"")</f>
        <v>-8.6695960797200534E-3</v>
      </c>
      <c r="E132" s="260">
        <f t="shared" si="249"/>
        <v>0</v>
      </c>
      <c r="F132" s="260">
        <f t="shared" si="249"/>
        <v>-7.5965477783809283E-5</v>
      </c>
      <c r="G132" s="261">
        <f t="shared" si="249"/>
        <v>-1.2314279856847504E-4</v>
      </c>
      <c r="H132" s="261">
        <f t="shared" si="249"/>
        <v>-9.4200530383660804E-5</v>
      </c>
      <c r="I132" s="261">
        <f t="shared" si="249"/>
        <v>-7.3613032080333007E-4</v>
      </c>
      <c r="J132" s="261">
        <f t="shared" si="249"/>
        <v>-1.5530564510355101E-4</v>
      </c>
      <c r="K132" s="261">
        <f t="shared" si="249"/>
        <v>-1.4602856136033713E-4</v>
      </c>
      <c r="L132" s="261">
        <f t="shared" si="249"/>
        <v>0</v>
      </c>
      <c r="M132" s="261">
        <f t="shared" si="249"/>
        <v>0</v>
      </c>
      <c r="N132" s="261">
        <f t="shared" si="249"/>
        <v>-4.1014986497726101E-3</v>
      </c>
      <c r="O132" s="261">
        <f t="shared" si="249"/>
        <v>-2.5556739720290609E-4</v>
      </c>
      <c r="P132" s="261">
        <f t="shared" ca="1" si="249"/>
        <v>-1.5438369060977171E-3</v>
      </c>
      <c r="Q132" s="262">
        <f t="shared" si="249"/>
        <v>0</v>
      </c>
      <c r="R132" s="261">
        <f t="shared" si="249"/>
        <v>-2.8783328926152603E-3</v>
      </c>
      <c r="S132" s="261">
        <f t="shared" si="249"/>
        <v>-7.7808199985939463E-4</v>
      </c>
      <c r="T132" s="261">
        <f t="shared" si="249"/>
        <v>-2.6978121708791367E-3</v>
      </c>
      <c r="U132" s="261" t="str">
        <f t="shared" ref="U132" si="250">IFERROR(U131/U$11,"")</f>
        <v/>
      </c>
      <c r="V132" s="261" t="str">
        <f t="shared" si="249"/>
        <v/>
      </c>
      <c r="W132" s="261" t="str">
        <f t="shared" si="249"/>
        <v/>
      </c>
      <c r="X132" s="261" t="str">
        <f t="shared" si="249"/>
        <v/>
      </c>
      <c r="Y132" s="261" t="str">
        <f t="shared" si="249"/>
        <v/>
      </c>
      <c r="Z132" s="261" t="str">
        <f t="shared" si="249"/>
        <v/>
      </c>
      <c r="AA132" s="261" t="str">
        <f t="shared" si="249"/>
        <v/>
      </c>
      <c r="AB132" s="261" t="str">
        <f t="shared" si="249"/>
        <v/>
      </c>
      <c r="AC132" s="263">
        <f t="shared" ca="1" si="249"/>
        <v>-1.5554340108725195E-3</v>
      </c>
      <c r="AD132" s="261">
        <f t="shared" si="249"/>
        <v>-8.8947730138984793E-4</v>
      </c>
      <c r="AE132" s="261">
        <f t="shared" si="249"/>
        <v>-8.112515421246397E-4</v>
      </c>
      <c r="AF132" s="261">
        <f t="shared" si="249"/>
        <v>-7.9679552676484126E-4</v>
      </c>
      <c r="AG132" s="261">
        <f t="shared" si="249"/>
        <v>-8.3460179602734303E-4</v>
      </c>
      <c r="AH132" s="261">
        <f t="shared" si="249"/>
        <v>-8.0108342831510285E-4</v>
      </c>
      <c r="AI132" s="261">
        <f t="shared" si="249"/>
        <v>-7.2995384359754716E-4</v>
      </c>
      <c r="AJ132" s="261">
        <f t="shared" si="249"/>
        <v>-7.0684552860308177E-4</v>
      </c>
      <c r="AK132" s="261">
        <f t="shared" si="249"/>
        <v>-6.8460162726061494E-4</v>
      </c>
      <c r="AL132" s="261">
        <f t="shared" si="249"/>
        <v>-6.7608864136284189E-4</v>
      </c>
      <c r="AM132" s="261">
        <f t="shared" si="249"/>
        <v>-6.3824944854688228E-4</v>
      </c>
      <c r="AN132" s="261">
        <f t="shared" si="249"/>
        <v>-6.4676400543464425E-4</v>
      </c>
      <c r="AO132" s="264">
        <f t="shared" si="249"/>
        <v>-6.0739792701282195E-4</v>
      </c>
      <c r="AP132" s="119"/>
      <c r="AQ132" s="265">
        <f>IFERROR(AQ131/AQ$11,"")</f>
        <v>-8.3460179602734303E-4</v>
      </c>
      <c r="AR132" s="264">
        <f ca="1">IFERROR(AR131/AR$11,"")</f>
        <v>-8.2529607363300529E-4</v>
      </c>
      <c r="AS132" s="5"/>
      <c r="AT132" s="45" cm="1">
        <f t="array" ref="AT132">IFERROR(_xlfn.IFS($AT$8="Ene",($D132-$Q132),$AT$8="Feb",($E132-$R132),$AT$8="Mar",($F132-$S132),$AT$8="Abr",($G132-$T132),$AT$8="May",($H132-$U132),$AT$8="Jun",($I132-$V132),$AT$8="Jul",($W132-$J132),$AT$8="Ago",($X132-$K132),$AT$8="Sep",($Y132-$L132),$AT$8="Oct",($Z132-$M132),$AT$8="Nov",($AA132-$N132),$AT$8="Dic",($AB132-$O132)),"")</f>
        <v>2.5746693723106618E-3</v>
      </c>
      <c r="AU132" s="45" cm="1">
        <f t="array" ref="AU132">IF($AQ132&lt;&gt;0,IFERROR(_xlfn.IFS($AT$8="Ene",($AD132-$Q132),$AT$8="Feb",($AE132-$R132),$AT$8="Mar",($AF132-$S132),$AT$8="Abr",($AG132-$T132),$AT$8="May",($AH132-$U132),$AT$8="Jun",($AI132-$V132),$AT$8="Jul",($AJ132-$W132),$AT$8="Ago",($AK132-$X132),$AT$8="Sep",($AL132-$Y132),$AT$8="Oct",($AM132-$Z132),$AT$8="Nov",($AN132-$AA132),$AT$8="Dic",($AO132-$AB132)),""),"")</f>
        <v>1.8632103748517938E-3</v>
      </c>
      <c r="AV132" s="45">
        <f ca="1">IF($AR132&lt;&gt;0,IFERROR(($AR132-$AC132),""),"")</f>
        <v>7.3013793723951425E-4</v>
      </c>
      <c r="AW132" s="5"/>
      <c r="AX132" s="265">
        <f>IFERROR(AX131/AX$11,"")</f>
        <v>4.7048002866297668E-4</v>
      </c>
      <c r="AY132" s="264">
        <f>IFERROR(AY131/AY$11,"")</f>
        <v>-2.3268394817141312E-4</v>
      </c>
      <c r="AZ132" s="119"/>
      <c r="BA132" s="265">
        <f>IFERROR(BA131/BA$11,"")</f>
        <v>-1.2246335742322246E-3</v>
      </c>
      <c r="BB132" s="261">
        <f>IFERROR(BB131/BB$11,"")</f>
        <v>-1.2469592913007612E-3</v>
      </c>
      <c r="BC132" s="261">
        <f>IFERROR(BC131/BC$11,"")</f>
        <v>4.7048002866297668E-4</v>
      </c>
      <c r="BD132" s="263">
        <f>IFERROR(BD131/BD$11,"")</f>
        <v>-8.620977841878667E-4</v>
      </c>
      <c r="BE132" s="122"/>
      <c r="BF132" s="265">
        <f>IFERROR(BF131/BF$11,"")</f>
        <v>-1.3585439854540311E-3</v>
      </c>
      <c r="BG132" s="261">
        <f>IFERROR(BG131/BG$11,"")</f>
        <v>-1.4472836625649245E-3</v>
      </c>
      <c r="BH132" s="261">
        <f>IFERROR(BH131/BH$11,"")</f>
        <v>-2.326297424601373E-4</v>
      </c>
      <c r="BI132" s="263">
        <f>IFERROR(BI131/BI$11,"")</f>
        <v>-1.1514533241689779E-3</v>
      </c>
    </row>
    <row r="133" spans="3:61" x14ac:dyDescent="0.3">
      <c r="C133" s="249" t="s">
        <v>95</v>
      </c>
      <c r="D133" s="250">
        <f>+D135+D137+D139+D141+D143+D145</f>
        <v>0</v>
      </c>
      <c r="E133" s="250">
        <v>0</v>
      </c>
      <c r="F133" s="250">
        <v>0</v>
      </c>
      <c r="G133" s="250">
        <v>0</v>
      </c>
      <c r="H133" s="250">
        <v>0</v>
      </c>
      <c r="I133" s="250">
        <v>-6.1</v>
      </c>
      <c r="J133" s="250">
        <v>0</v>
      </c>
      <c r="K133" s="250">
        <v>0</v>
      </c>
      <c r="L133" s="250">
        <v>0</v>
      </c>
      <c r="M133" s="250">
        <v>-23.25</v>
      </c>
      <c r="N133" s="250">
        <v>-5</v>
      </c>
      <c r="O133" s="250">
        <v>-35.5</v>
      </c>
      <c r="P133" s="250">
        <f ca="1">SUMIF($D$4:$O$4,"&lt;"&amp;MONTH(TODAY()),$D133:$O133)</f>
        <v>0</v>
      </c>
      <c r="Q133" s="251">
        <f>+Q135+Q137+Q139+Q141+Q143+Q145</f>
        <v>-5</v>
      </c>
      <c r="R133" s="250">
        <v>-5</v>
      </c>
      <c r="S133" s="250">
        <v>0</v>
      </c>
      <c r="T133" s="250">
        <v>10</v>
      </c>
      <c r="U133" s="250">
        <v>0</v>
      </c>
      <c r="V133" s="250">
        <v>0</v>
      </c>
      <c r="W133" s="250">
        <v>0</v>
      </c>
      <c r="X133" s="250">
        <v>0</v>
      </c>
      <c r="Y133" s="250">
        <v>0</v>
      </c>
      <c r="Z133" s="250">
        <v>0</v>
      </c>
      <c r="AA133" s="250">
        <v>0</v>
      </c>
      <c r="AB133" s="250">
        <v>0</v>
      </c>
      <c r="AC133" s="252">
        <f ca="1">SUMIF($D$4:$O$4,"&lt;"&amp;MONTH(TODAY()),$Q133:$AB133)</f>
        <v>0</v>
      </c>
      <c r="AD133" s="250">
        <v>-8.0043749999999996</v>
      </c>
      <c r="AE133" s="250">
        <v>-8.0043749999999996</v>
      </c>
      <c r="AF133" s="250">
        <v>-8.0043749999999996</v>
      </c>
      <c r="AG133" s="250">
        <v>-8.0043749999999996</v>
      </c>
      <c r="AH133" s="250">
        <v>-8.0043749999999996</v>
      </c>
      <c r="AI133" s="250">
        <v>-8.0043749999999996</v>
      </c>
      <c r="AJ133" s="250">
        <v>-8.0043749999999996</v>
      </c>
      <c r="AK133" s="250">
        <v>-8.0043749999999996</v>
      </c>
      <c r="AL133" s="250">
        <v>-8.0043749999999996</v>
      </c>
      <c r="AM133" s="250">
        <v>-8.0043749999999996</v>
      </c>
      <c r="AN133" s="250">
        <v>-8.0043749999999996</v>
      </c>
      <c r="AO133" s="253">
        <v>-8.0043749999999996</v>
      </c>
      <c r="AP133" s="5"/>
      <c r="AQ133" s="254">
        <v>-8.0043749999999996</v>
      </c>
      <c r="AR133" s="253">
        <f ca="1">SUMIF($AD$4:$AO$4,"&lt;"&amp;MONTH(TODAY()),$AD133:$AO133)</f>
        <v>-40.021874999999994</v>
      </c>
      <c r="AS133" s="5"/>
      <c r="AT133" s="45" t="str" cm="1">
        <f t="array" ref="AT133">IFERROR(_xlfn.IFS($AT$8="Ene",($Q133/$D133)-1,$AT$8="Feb",($R133/$E133)-1,$AT$8="Mar",($S133/$F133)-1,$AT$8="Abr",($T133/$G133)-1,$AT$8="May",($U133/$H133)-1,$AT$8="Jun",($V133/$I133)-1,$AT$8="Jul",($J133/$W133)-1,$AT$8="Ago",($K133/$X133)-1,$AT$8="Sep",($L133/$Y133)-1,$AT$8="Oct",($M133/$Z133)-1,$AT$8="Nov",($N133/$AA133)-1,$AT$8="Dic",($O133/$AB133)-1),"")</f>
        <v/>
      </c>
      <c r="AU133" s="45" cm="1">
        <f t="array" ref="AU133">IFERROR(_xlfn.IFS($AT$8="Ene",($Q133/$AD133)-1,$AT$8="Feb",($R133/$AE133)-1,$AT$8="Mar",($S133/$AF133)-1,$AT$8="Abr",($T133/$AG133)-1,$AT$8="May",($U133/$AH133)-1,$AT$8="Jun",($V133/$AI133)-1,$AT$8="Jul",($W133/$AJ133)-1,$AT$8="Ago",($X133/$AK133)-1,$AT$8="Sep",($Y133/$AL133)-1,$AT$8="Oct",($Z133/$AM133)-1,$AT$8="Nov",($AA133/$AN133)-1,$AT$8="Dic",($AB133/$AO133)-1),"")</f>
        <v>-2.2493167798859997</v>
      </c>
      <c r="AV133" s="45">
        <f ca="1">IFERROR(($AC133/$AR133)-1,"")</f>
        <v>-1</v>
      </c>
      <c r="AW133" s="5"/>
      <c r="AX133" s="254">
        <v>-119.78465</v>
      </c>
      <c r="AY133" s="253">
        <v>-958.66399999999999</v>
      </c>
      <c r="AZ133" s="5"/>
      <c r="BA133" s="254">
        <v>-504.93205999999998</v>
      </c>
      <c r="BB133" s="250">
        <v>-544.92012999999997</v>
      </c>
      <c r="BC133" s="250">
        <v>-119.78465</v>
      </c>
      <c r="BD133" s="266">
        <f>SUM(BA133:BC133)</f>
        <v>-1169.6368400000001</v>
      </c>
      <c r="BF133" s="254">
        <v>-3154.7889500000006</v>
      </c>
      <c r="BG133" s="250">
        <v>-1670.1546900000001</v>
      </c>
      <c r="BH133" s="250">
        <v>-958.66399999999999</v>
      </c>
      <c r="BI133" s="266">
        <f>SUM(BF133:BH133)</f>
        <v>-5783.6076400000002</v>
      </c>
    </row>
    <row r="134" spans="3:61" x14ac:dyDescent="0.3">
      <c r="C134" s="259" t="s">
        <v>36</v>
      </c>
      <c r="D134" s="260">
        <f t="shared" ref="D134:AO134" si="251">IFERROR(D133/D$11,"")</f>
        <v>0</v>
      </c>
      <c r="E134" s="260">
        <f t="shared" si="251"/>
        <v>0</v>
      </c>
      <c r="F134" s="260">
        <f t="shared" si="251"/>
        <v>0</v>
      </c>
      <c r="G134" s="261">
        <f t="shared" si="251"/>
        <v>0</v>
      </c>
      <c r="H134" s="261">
        <f t="shared" si="251"/>
        <v>0</v>
      </c>
      <c r="I134" s="261">
        <f t="shared" si="251"/>
        <v>-8.1314001200594556E-4</v>
      </c>
      <c r="J134" s="261">
        <f t="shared" si="251"/>
        <v>0</v>
      </c>
      <c r="K134" s="261">
        <f t="shared" si="251"/>
        <v>0</v>
      </c>
      <c r="L134" s="261">
        <f t="shared" si="251"/>
        <v>0</v>
      </c>
      <c r="M134" s="261">
        <f t="shared" si="251"/>
        <v>-3.2650451595768685E-3</v>
      </c>
      <c r="N134" s="261">
        <f t="shared" si="251"/>
        <v>-6.9691817292218572E-4</v>
      </c>
      <c r="O134" s="261">
        <f t="shared" si="251"/>
        <v>-7.0161956543988591E-3</v>
      </c>
      <c r="P134" s="261">
        <f t="shared" ca="1" si="251"/>
        <v>0</v>
      </c>
      <c r="Q134" s="262">
        <f t="shared" si="251"/>
        <v>-8.9616745099600477E-4</v>
      </c>
      <c r="R134" s="261">
        <f t="shared" si="251"/>
        <v>-7.9953691461535003E-4</v>
      </c>
      <c r="S134" s="261">
        <f t="shared" si="251"/>
        <v>0</v>
      </c>
      <c r="T134" s="261">
        <f t="shared" si="251"/>
        <v>1.6558004129841079E-3</v>
      </c>
      <c r="U134" s="261" t="str">
        <f t="shared" ref="U134" si="252">IFERROR(U133/U$11,"")</f>
        <v/>
      </c>
      <c r="V134" s="261" t="str">
        <f t="shared" si="251"/>
        <v/>
      </c>
      <c r="W134" s="261" t="str">
        <f t="shared" si="251"/>
        <v/>
      </c>
      <c r="X134" s="261" t="str">
        <f t="shared" si="251"/>
        <v/>
      </c>
      <c r="Y134" s="261" t="str">
        <f t="shared" si="251"/>
        <v/>
      </c>
      <c r="Z134" s="261" t="str">
        <f t="shared" si="251"/>
        <v/>
      </c>
      <c r="AA134" s="261" t="str">
        <f t="shared" si="251"/>
        <v/>
      </c>
      <c r="AB134" s="261" t="str">
        <f t="shared" si="251"/>
        <v/>
      </c>
      <c r="AC134" s="263">
        <f t="shared" ca="1" si="251"/>
        <v>0</v>
      </c>
      <c r="AD134" s="261">
        <f t="shared" si="251"/>
        <v>-1.0044432021447942E-3</v>
      </c>
      <c r="AE134" s="261">
        <f t="shared" si="251"/>
        <v>-9.1610667910617459E-4</v>
      </c>
      <c r="AF134" s="261">
        <f t="shared" si="251"/>
        <v>-8.9978220816626223E-4</v>
      </c>
      <c r="AG134" s="261">
        <f t="shared" si="251"/>
        <v>-9.4247497851558887E-4</v>
      </c>
      <c r="AH134" s="261">
        <f t="shared" si="251"/>
        <v>-9.0462432561759748E-4</v>
      </c>
      <c r="AI134" s="261">
        <f t="shared" si="251"/>
        <v>-8.2430116534212546E-4</v>
      </c>
      <c r="AJ134" s="261">
        <f t="shared" si="251"/>
        <v>-7.9820607570583785E-4</v>
      </c>
      <c r="AK134" s="261">
        <f t="shared" si="251"/>
        <v>-7.730871261185815E-4</v>
      </c>
      <c r="AL134" s="261">
        <f t="shared" si="251"/>
        <v>-7.6347382760988251E-4</v>
      </c>
      <c r="AM134" s="261">
        <f t="shared" si="251"/>
        <v>-7.2074387830229638E-4</v>
      </c>
      <c r="AN134" s="261">
        <f t="shared" si="251"/>
        <v>-7.3035895085313512E-4</v>
      </c>
      <c r="AO134" s="264">
        <f t="shared" si="251"/>
        <v>-6.8590476432795497E-4</v>
      </c>
      <c r="AP134" s="119"/>
      <c r="AQ134" s="265">
        <f>IFERROR(AQ133/AQ$11,"")</f>
        <v>-9.4247497851558887E-4</v>
      </c>
      <c r="AR134" s="264">
        <f ca="1">IFERROR(AR133/AR$11,"")</f>
        <v>-9.3196648146295588E-4</v>
      </c>
      <c r="AS134" s="5"/>
      <c r="AT134" s="45" cm="1">
        <f t="array" ref="AT134">IFERROR(_xlfn.IFS($AT$8="Ene",($D134-$Q134),$AT$8="Feb",($E134-$R134),$AT$8="Mar",($F134-$S134),$AT$8="Abr",($G134-$T134),$AT$8="May",($H134-$U134),$AT$8="Jun",($I134-$V134),$AT$8="Jul",($W134-$J134),$AT$8="Ago",($X134-$K134),$AT$8="Sep",($Y134-$L134),$AT$8="Oct",($Z134-$M134),$AT$8="Nov",($AA134-$N134),$AT$8="Dic",($AB134-$O134)),"")</f>
        <v>-1.6558004129841079E-3</v>
      </c>
      <c r="AU134" s="45" cm="1">
        <f t="array" ref="AU134">IF($AQ134&lt;&gt;0,IFERROR(_xlfn.IFS($AT$8="Ene",($AD134-$Q134),$AT$8="Feb",($AE134-$R134),$AT$8="Mar",($AF134-$S134),$AT$8="Abr",($AG134-$T134),$AT$8="May",($AH134-$U134),$AT$8="Jun",($AI134-$V134),$AT$8="Jul",($AJ134-$W134),$AT$8="Ago",($AK134-$X134),$AT$8="Sep",($AL134-$Y134),$AT$8="Oct",($AM134-$Z134),$AT$8="Nov",($AN134-$AA134),$AT$8="Dic",($AO134-$AB134)),""),"")</f>
        <v>-2.598275391499697E-3</v>
      </c>
      <c r="AV134" s="45">
        <f ca="1">IF($AR134&lt;&gt;0,IFERROR(($AR134-$AC134),""),"")</f>
        <v>-9.3196648146295588E-4</v>
      </c>
      <c r="AW134" s="5"/>
      <c r="AX134" s="265">
        <f>IFERROR(AX133/AX$11,"")</f>
        <v>-1.1534513938500906E-3</v>
      </c>
      <c r="AY134" s="264">
        <f>IFERROR(AY133/AY$11,"")</f>
        <v>-2.3681614615531808E-3</v>
      </c>
      <c r="AZ134" s="119"/>
      <c r="BA134" s="265">
        <f>IFERROR(BA133/BA$11,"")</f>
        <v>-3.3611578834543535E-3</v>
      </c>
      <c r="BB134" s="261">
        <f>IFERROR(BB133/BB$11,"")</f>
        <v>-2.4988963341186039E-3</v>
      </c>
      <c r="BC134" s="261">
        <f>IFERROR(BC133/BC$11,"")</f>
        <v>-1.1534513938500906E-3</v>
      </c>
      <c r="BD134" s="263">
        <f>IFERROR(BD133/BD$11,"")</f>
        <v>-2.4773154304739528E-3</v>
      </c>
      <c r="BE134" s="122"/>
      <c r="BF134" s="265">
        <f>IFERROR(BF133/BF$11,"")</f>
        <v>-5.7642938858944526E-3</v>
      </c>
      <c r="BG134" s="261">
        <f>IFERROR(BG133/BG$11,"")</f>
        <v>-1.9107053959382869E-3</v>
      </c>
      <c r="BH134" s="261">
        <f>IFERROR(BH133/BH$11,"")</f>
        <v>-2.3676097781326088E-3</v>
      </c>
      <c r="BI134" s="263">
        <f>IFERROR(BI133/BI$11,"")</f>
        <v>-3.1669956961580953E-3</v>
      </c>
    </row>
    <row r="135" spans="3:61" hidden="1" outlineLevel="1" x14ac:dyDescent="0.3">
      <c r="C135" s="267" t="s">
        <v>96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8">
        <v>0</v>
      </c>
      <c r="J135" s="268">
        <v>0</v>
      </c>
      <c r="K135" s="268">
        <v>0</v>
      </c>
      <c r="L135" s="268">
        <v>0</v>
      </c>
      <c r="M135" s="268">
        <v>-5</v>
      </c>
      <c r="N135" s="268">
        <v>-5</v>
      </c>
      <c r="O135" s="268">
        <v>-35.5</v>
      </c>
      <c r="P135" s="268">
        <f ca="1">SUMIF($D$4:$O$4,"&lt;"&amp;MONTH(TODAY()),$D135:$O135)</f>
        <v>0</v>
      </c>
      <c r="Q135" s="269">
        <v>-5</v>
      </c>
      <c r="R135" s="268">
        <v>-5</v>
      </c>
      <c r="S135" s="268">
        <v>0</v>
      </c>
      <c r="T135" s="268">
        <v>10</v>
      </c>
      <c r="U135" s="268">
        <v>0</v>
      </c>
      <c r="V135" s="268">
        <v>0</v>
      </c>
      <c r="W135" s="268">
        <v>0</v>
      </c>
      <c r="X135" s="268">
        <v>0</v>
      </c>
      <c r="Y135" s="268">
        <v>0</v>
      </c>
      <c r="Z135" s="268">
        <v>0</v>
      </c>
      <c r="AA135" s="268">
        <v>0</v>
      </c>
      <c r="AB135" s="268">
        <v>0</v>
      </c>
      <c r="AC135" s="270">
        <f ca="1">SUMIF($D$4:$O$4,"&lt;"&amp;MONTH(TODAY()),$Q135:$AB135)</f>
        <v>0</v>
      </c>
      <c r="AD135" s="268">
        <v>0</v>
      </c>
      <c r="AE135" s="268">
        <v>0</v>
      </c>
      <c r="AF135" s="268">
        <v>0</v>
      </c>
      <c r="AG135" s="268">
        <v>0</v>
      </c>
      <c r="AH135" s="268">
        <v>0</v>
      </c>
      <c r="AI135" s="268">
        <v>0</v>
      </c>
      <c r="AJ135" s="268">
        <v>0</v>
      </c>
      <c r="AK135" s="268">
        <v>0</v>
      </c>
      <c r="AL135" s="268">
        <v>0</v>
      </c>
      <c r="AM135" s="268">
        <v>0</v>
      </c>
      <c r="AN135" s="268">
        <v>0</v>
      </c>
      <c r="AO135" s="271">
        <v>0</v>
      </c>
      <c r="AP135" s="5"/>
      <c r="AQ135" s="272">
        <v>0</v>
      </c>
      <c r="AR135" s="271">
        <f ca="1">SUMIF($AD$4:$AO$4,"&lt;"&amp;MONTH(TODAY()),$AD135:$AO135)</f>
        <v>0</v>
      </c>
      <c r="AS135" s="5"/>
      <c r="AT135" s="45" t="str" cm="1">
        <f t="array" ref="AT135">IFERROR(_xlfn.IFS($AT$8="Ene",($Q135/$D135)-1,$AT$8="Feb",($R135/$E135)-1,$AT$8="Mar",($S135/$F135)-1,$AT$8="Abr",($T135/$G135)-1,$AT$8="May",($U135/$H135)-1,$AT$8="Jun",($V135/$I135)-1,$AT$8="Jul",($J135/$W135)-1,$AT$8="Ago",($K135/$X135)-1,$AT$8="Sep",($L135/$Y135)-1,$AT$8="Oct",($M135/$Z135)-1,$AT$8="Nov",($N135/$AA135)-1,$AT$8="Dic",($O135/$AB135)-1),"")</f>
        <v/>
      </c>
      <c r="AU135" s="45" t="str" cm="1">
        <f t="array" ref="AU135">IFERROR(_xlfn.IFS($AT$8="Ene",($Q135/$AD135)-1,$AT$8="Feb",($R135/$AE135)-1,$AT$8="Mar",($S135/$AF135)-1,$AT$8="Abr",($T135/$AG135)-1,$AT$8="May",($U135/$AH135)-1,$AT$8="Jun",($V135/$AI135)-1,$AT$8="Jul",($W135/$AJ135)-1,$AT$8="Ago",($X135/$AK135)-1,$AT$8="Sep",($Y135/$AL135)-1,$AT$8="Oct",($Z135/$AM135)-1,$AT$8="Nov",($AA135/$AN135)-1,$AT$8="Dic",($AB135/$AO135)-1),"")</f>
        <v/>
      </c>
      <c r="AV135" s="45" t="str">
        <f ca="1">IFERROR(($AC135/$AR135)-1,"")</f>
        <v/>
      </c>
      <c r="AW135" s="5"/>
      <c r="AX135" s="273">
        <v>-41.403120000000001</v>
      </c>
      <c r="AY135" s="274">
        <v>-280.97198000000003</v>
      </c>
      <c r="AZ135" s="5"/>
      <c r="BA135" s="273">
        <v>-24.59431</v>
      </c>
      <c r="BB135" s="275">
        <v>-279.74430000000001</v>
      </c>
      <c r="BC135" s="275">
        <v>-41.403120000000001</v>
      </c>
      <c r="BD135" s="252">
        <f>SUM(BA135:BC135)</f>
        <v>-345.74173000000002</v>
      </c>
      <c r="BF135" s="273">
        <v>-1969.1909999999998</v>
      </c>
      <c r="BG135" s="275">
        <v>-364.69513000000001</v>
      </c>
      <c r="BH135" s="275">
        <v>-280.97198000000003</v>
      </c>
      <c r="BI135" s="252">
        <f>SUM(BF135:BH135)</f>
        <v>-2614.8581100000001</v>
      </c>
    </row>
    <row r="136" spans="3:61" hidden="1" outlineLevel="1" x14ac:dyDescent="0.3">
      <c r="C136" s="267" t="s">
        <v>30</v>
      </c>
      <c r="D136" s="276">
        <f t="shared" ref="D136:AO136" si="253">IFERROR(D135/D$11,"")</f>
        <v>0</v>
      </c>
      <c r="E136" s="276">
        <f t="shared" si="253"/>
        <v>0</v>
      </c>
      <c r="F136" s="276">
        <f t="shared" si="253"/>
        <v>0</v>
      </c>
      <c r="G136" s="276">
        <f t="shared" si="253"/>
        <v>0</v>
      </c>
      <c r="H136" s="276">
        <f t="shared" si="253"/>
        <v>0</v>
      </c>
      <c r="I136" s="276">
        <f t="shared" si="253"/>
        <v>0</v>
      </c>
      <c r="J136" s="276">
        <f t="shared" si="253"/>
        <v>0</v>
      </c>
      <c r="K136" s="276">
        <f t="shared" si="253"/>
        <v>0</v>
      </c>
      <c r="L136" s="276">
        <f t="shared" si="253"/>
        <v>0</v>
      </c>
      <c r="M136" s="276">
        <f t="shared" si="253"/>
        <v>-7.0216024937136954E-4</v>
      </c>
      <c r="N136" s="276">
        <f t="shared" si="253"/>
        <v>-6.9691817292218572E-4</v>
      </c>
      <c r="O136" s="276">
        <f t="shared" si="253"/>
        <v>-7.0161956543988591E-3</v>
      </c>
      <c r="P136" s="276">
        <f t="shared" ca="1" si="253"/>
        <v>0</v>
      </c>
      <c r="Q136" s="277">
        <f t="shared" si="253"/>
        <v>-8.9616745099600477E-4</v>
      </c>
      <c r="R136" s="276">
        <f t="shared" si="253"/>
        <v>-7.9953691461535003E-4</v>
      </c>
      <c r="S136" s="276">
        <f t="shared" si="253"/>
        <v>0</v>
      </c>
      <c r="T136" s="276">
        <f t="shared" si="253"/>
        <v>1.6558004129841079E-3</v>
      </c>
      <c r="U136" s="276" t="str">
        <f t="shared" ref="U136" si="254">IFERROR(U135/U$11,"")</f>
        <v/>
      </c>
      <c r="V136" s="276" t="str">
        <f t="shared" si="253"/>
        <v/>
      </c>
      <c r="W136" s="276" t="str">
        <f t="shared" si="253"/>
        <v/>
      </c>
      <c r="X136" s="276" t="str">
        <f t="shared" si="253"/>
        <v/>
      </c>
      <c r="Y136" s="276" t="str">
        <f t="shared" si="253"/>
        <v/>
      </c>
      <c r="Z136" s="276" t="str">
        <f t="shared" si="253"/>
        <v/>
      </c>
      <c r="AA136" s="276" t="str">
        <f t="shared" si="253"/>
        <v/>
      </c>
      <c r="AB136" s="276" t="str">
        <f t="shared" si="253"/>
        <v/>
      </c>
      <c r="AC136" s="278">
        <f t="shared" ca="1" si="253"/>
        <v>0</v>
      </c>
      <c r="AD136" s="276">
        <f t="shared" si="253"/>
        <v>0</v>
      </c>
      <c r="AE136" s="276">
        <f t="shared" si="253"/>
        <v>0</v>
      </c>
      <c r="AF136" s="276">
        <f t="shared" si="253"/>
        <v>0</v>
      </c>
      <c r="AG136" s="276">
        <f t="shared" si="253"/>
        <v>0</v>
      </c>
      <c r="AH136" s="276">
        <f t="shared" si="253"/>
        <v>0</v>
      </c>
      <c r="AI136" s="276">
        <f t="shared" si="253"/>
        <v>0</v>
      </c>
      <c r="AJ136" s="276">
        <f t="shared" si="253"/>
        <v>0</v>
      </c>
      <c r="AK136" s="276">
        <f t="shared" si="253"/>
        <v>0</v>
      </c>
      <c r="AL136" s="276">
        <f t="shared" si="253"/>
        <v>0</v>
      </c>
      <c r="AM136" s="276">
        <f t="shared" si="253"/>
        <v>0</v>
      </c>
      <c r="AN136" s="276">
        <f t="shared" si="253"/>
        <v>0</v>
      </c>
      <c r="AO136" s="279">
        <f t="shared" si="253"/>
        <v>0</v>
      </c>
      <c r="AP136" s="5"/>
      <c r="AQ136" s="280">
        <f>IFERROR(AQ135/AQ$11,"")</f>
        <v>0</v>
      </c>
      <c r="AR136" s="279">
        <f ca="1">IFERROR(AR135/AR$11,"")</f>
        <v>0</v>
      </c>
      <c r="AS136" s="5"/>
      <c r="AT136" s="45"/>
      <c r="AU136" s="45"/>
      <c r="AV136" s="45"/>
      <c r="AW136" s="5"/>
      <c r="AX136" s="281">
        <f>IFERROR(AX135/AX$11,"")</f>
        <v>-3.9868619621748333E-4</v>
      </c>
      <c r="AY136" s="282">
        <f>IFERROR(AY135/AY$11,"")</f>
        <v>-6.9407739814188413E-4</v>
      </c>
      <c r="AZ136" s="5"/>
      <c r="BA136" s="281">
        <f>IFERROR(BA135/BA$11,"")</f>
        <v>-1.6371580553752171E-4</v>
      </c>
      <c r="BB136" s="283">
        <f>IFERROR(BB135/BB$11,"")</f>
        <v>-1.2828522333366086E-3</v>
      </c>
      <c r="BC136" s="283">
        <f>IFERROR(BC135/BC$11,"")</f>
        <v>-3.9868619621748333E-4</v>
      </c>
      <c r="BD136" s="284">
        <f>IFERROR(BD135/BD$11,"")</f>
        <v>-7.322882568300081E-4</v>
      </c>
      <c r="BF136" s="281">
        <f>IFERROR(BF135/BF$11,"")</f>
        <v>-3.5980206033935742E-3</v>
      </c>
      <c r="BG136" s="283">
        <f>IFERROR(BG135/BG$11,"")</f>
        <v>-4.1722180402547918E-4</v>
      </c>
      <c r="BH136" s="283">
        <f>IFERROR(BH135/BH$11,"")</f>
        <v>-6.9391570688925408E-4</v>
      </c>
      <c r="BI136" s="284">
        <f>IFERROR(BI135/BI$11,"")</f>
        <v>-1.4318475415171993E-3</v>
      </c>
    </row>
    <row r="137" spans="3:61" hidden="1" outlineLevel="1" x14ac:dyDescent="0.3">
      <c r="C137" s="267" t="s">
        <v>97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8">
        <v>-6.1</v>
      </c>
      <c r="J137" s="268">
        <v>0</v>
      </c>
      <c r="K137" s="268">
        <v>0</v>
      </c>
      <c r="L137" s="268">
        <v>0</v>
      </c>
      <c r="M137" s="268">
        <v>-4</v>
      </c>
      <c r="N137" s="268">
        <v>0</v>
      </c>
      <c r="O137" s="268">
        <v>0</v>
      </c>
      <c r="P137" s="268">
        <f ca="1">SUMIF($D$4:$O$4,"&lt;"&amp;MONTH(TODAY()),$D137:$O137)</f>
        <v>0</v>
      </c>
      <c r="Q137" s="269">
        <v>0</v>
      </c>
      <c r="R137" s="268">
        <v>0</v>
      </c>
      <c r="S137" s="268">
        <v>0</v>
      </c>
      <c r="T137" s="268">
        <v>0</v>
      </c>
      <c r="U137" s="268">
        <v>0</v>
      </c>
      <c r="V137" s="268">
        <v>0</v>
      </c>
      <c r="W137" s="268">
        <v>0</v>
      </c>
      <c r="X137" s="268">
        <v>0</v>
      </c>
      <c r="Y137" s="268">
        <v>0</v>
      </c>
      <c r="Z137" s="268">
        <v>0</v>
      </c>
      <c r="AA137" s="268">
        <v>0</v>
      </c>
      <c r="AB137" s="268">
        <v>0</v>
      </c>
      <c r="AC137" s="270">
        <f ca="1">SUMIF($D$4:$O$4,"&lt;"&amp;MONTH(TODAY()),$Q137:$AB137)</f>
        <v>0</v>
      </c>
      <c r="AD137" s="268">
        <v>0</v>
      </c>
      <c r="AE137" s="268">
        <v>0</v>
      </c>
      <c r="AF137" s="268">
        <v>0</v>
      </c>
      <c r="AG137" s="268">
        <v>0</v>
      </c>
      <c r="AH137" s="268">
        <v>0</v>
      </c>
      <c r="AI137" s="268">
        <v>0</v>
      </c>
      <c r="AJ137" s="268">
        <v>0</v>
      </c>
      <c r="AK137" s="268">
        <v>0</v>
      </c>
      <c r="AL137" s="268">
        <v>0</v>
      </c>
      <c r="AM137" s="268">
        <v>0</v>
      </c>
      <c r="AN137" s="268">
        <v>0</v>
      </c>
      <c r="AO137" s="271">
        <v>0</v>
      </c>
      <c r="AP137" s="5"/>
      <c r="AQ137" s="272">
        <v>0</v>
      </c>
      <c r="AR137" s="271">
        <f ca="1">SUMIF($AD$4:$AO$4,"&lt;"&amp;MONTH(TODAY()),$AD137:$AO137)</f>
        <v>0</v>
      </c>
      <c r="AS137" s="5"/>
      <c r="AT137" s="45" t="str" cm="1">
        <f t="array" ref="AT137">IFERROR(_xlfn.IFS($AT$8="Ene",($Q137/$D137)-1,$AT$8="Feb",($R137/$E137)-1,$AT$8="Mar",($S137/$F137)-1,$AT$8="Abr",($T137/$G137)-1,$AT$8="May",($U137/$H137)-1,$AT$8="Jun",($V137/$I137)-1,$AT$8="Jul",($J137/$W137)-1,$AT$8="Ago",($K137/$X137)-1,$AT$8="Sep",($L137/$Y137)-1,$AT$8="Oct",($M137/$Z137)-1,$AT$8="Nov",($N137/$AA137)-1,$AT$8="Dic",($O137/$AB137)-1),"")</f>
        <v/>
      </c>
      <c r="AU137" s="45" t="str" cm="1">
        <f t="array" ref="AU137">IFERROR(_xlfn.IFS($AT$8="Ene",($Q137/$AD137)-1,$AT$8="Feb",($R137/$AE137)-1,$AT$8="Mar",($S137/$AF137)-1,$AT$8="Abr",($T137/$AG137)-1,$AT$8="May",($U137/$AH137)-1,$AT$8="Jun",($V137/$AI137)-1,$AT$8="Jul",($W137/$AJ137)-1,$AT$8="Ago",($X137/$AK137)-1,$AT$8="Sep",($Y137/$AL137)-1,$AT$8="Oct",($Z137/$AM137)-1,$AT$8="Nov",($AA137/$AN137)-1,$AT$8="Dic",($AB137/$AO137)-1),"")</f>
        <v/>
      </c>
      <c r="AV137" s="45" t="str">
        <f ca="1">IFERROR(($AC137/$AR137)-1,"")</f>
        <v/>
      </c>
      <c r="AW137" s="5"/>
      <c r="AX137" s="273">
        <v>0</v>
      </c>
      <c r="AY137" s="274">
        <v>-40.271429999999995</v>
      </c>
      <c r="AZ137" s="5"/>
      <c r="BA137" s="273">
        <v>-132.78791000000001</v>
      </c>
      <c r="BB137" s="275">
        <v>-213.685</v>
      </c>
      <c r="BC137" s="275">
        <v>0</v>
      </c>
      <c r="BD137" s="252">
        <f>SUM(BA137:BC137)</f>
        <v>-346.47291000000001</v>
      </c>
      <c r="BF137" s="273">
        <v>-330.27374000000003</v>
      </c>
      <c r="BG137" s="275">
        <v>-752.66974999999991</v>
      </c>
      <c r="BH137" s="275">
        <v>-40.271429999999995</v>
      </c>
      <c r="BI137" s="252">
        <f>SUM(BF137:BH137)</f>
        <v>-1123.2149199999999</v>
      </c>
    </row>
    <row r="138" spans="3:61" hidden="1" outlineLevel="1" x14ac:dyDescent="0.3">
      <c r="C138" s="267" t="s">
        <v>30</v>
      </c>
      <c r="D138" s="276">
        <f t="shared" ref="D138:AO138" si="255">IFERROR(D137/D$11,"")</f>
        <v>0</v>
      </c>
      <c r="E138" s="276">
        <f t="shared" si="255"/>
        <v>0</v>
      </c>
      <c r="F138" s="276">
        <f t="shared" si="255"/>
        <v>0</v>
      </c>
      <c r="G138" s="276">
        <f t="shared" si="255"/>
        <v>0</v>
      </c>
      <c r="H138" s="276">
        <f t="shared" si="255"/>
        <v>0</v>
      </c>
      <c r="I138" s="276">
        <f t="shared" si="255"/>
        <v>-8.1314001200594556E-4</v>
      </c>
      <c r="J138" s="276">
        <f t="shared" si="255"/>
        <v>0</v>
      </c>
      <c r="K138" s="276">
        <f t="shared" si="255"/>
        <v>0</v>
      </c>
      <c r="L138" s="276">
        <f t="shared" si="255"/>
        <v>0</v>
      </c>
      <c r="M138" s="276">
        <f t="shared" si="255"/>
        <v>-5.6172819949709565E-4</v>
      </c>
      <c r="N138" s="276">
        <f t="shared" si="255"/>
        <v>0</v>
      </c>
      <c r="O138" s="276">
        <f t="shared" si="255"/>
        <v>0</v>
      </c>
      <c r="P138" s="276">
        <f t="shared" ca="1" si="255"/>
        <v>0</v>
      </c>
      <c r="Q138" s="277">
        <f t="shared" si="255"/>
        <v>0</v>
      </c>
      <c r="R138" s="276">
        <f t="shared" si="255"/>
        <v>0</v>
      </c>
      <c r="S138" s="276">
        <f t="shared" si="255"/>
        <v>0</v>
      </c>
      <c r="T138" s="276">
        <f t="shared" si="255"/>
        <v>0</v>
      </c>
      <c r="U138" s="276" t="str">
        <f t="shared" ref="U138" si="256">IFERROR(U137/U$11,"")</f>
        <v/>
      </c>
      <c r="V138" s="276" t="str">
        <f t="shared" si="255"/>
        <v/>
      </c>
      <c r="W138" s="276" t="str">
        <f t="shared" si="255"/>
        <v/>
      </c>
      <c r="X138" s="276" t="str">
        <f t="shared" si="255"/>
        <v/>
      </c>
      <c r="Y138" s="276" t="str">
        <f t="shared" si="255"/>
        <v/>
      </c>
      <c r="Z138" s="276" t="str">
        <f t="shared" si="255"/>
        <v/>
      </c>
      <c r="AA138" s="276" t="str">
        <f t="shared" si="255"/>
        <v/>
      </c>
      <c r="AB138" s="276" t="str">
        <f t="shared" si="255"/>
        <v/>
      </c>
      <c r="AC138" s="278">
        <f t="shared" ca="1" si="255"/>
        <v>0</v>
      </c>
      <c r="AD138" s="276">
        <f t="shared" si="255"/>
        <v>0</v>
      </c>
      <c r="AE138" s="276">
        <f t="shared" si="255"/>
        <v>0</v>
      </c>
      <c r="AF138" s="276">
        <f t="shared" si="255"/>
        <v>0</v>
      </c>
      <c r="AG138" s="276">
        <f t="shared" si="255"/>
        <v>0</v>
      </c>
      <c r="AH138" s="276">
        <f t="shared" si="255"/>
        <v>0</v>
      </c>
      <c r="AI138" s="276">
        <f t="shared" si="255"/>
        <v>0</v>
      </c>
      <c r="AJ138" s="276">
        <f t="shared" si="255"/>
        <v>0</v>
      </c>
      <c r="AK138" s="276">
        <f t="shared" si="255"/>
        <v>0</v>
      </c>
      <c r="AL138" s="276">
        <f t="shared" si="255"/>
        <v>0</v>
      </c>
      <c r="AM138" s="276">
        <f t="shared" si="255"/>
        <v>0</v>
      </c>
      <c r="AN138" s="276">
        <f t="shared" si="255"/>
        <v>0</v>
      </c>
      <c r="AO138" s="279">
        <f t="shared" si="255"/>
        <v>0</v>
      </c>
      <c r="AP138" s="5"/>
      <c r="AQ138" s="280">
        <f>IFERROR(AQ137/AQ$11,"")</f>
        <v>0</v>
      </c>
      <c r="AR138" s="279">
        <f ca="1">IFERROR(AR137/AR$11,"")</f>
        <v>0</v>
      </c>
      <c r="AS138" s="5"/>
      <c r="AT138" s="45"/>
      <c r="AU138" s="45"/>
      <c r="AV138" s="45"/>
      <c r="AW138" s="5"/>
      <c r="AX138" s="281">
        <f>IFERROR(AX137/AX$11,"")</f>
        <v>0</v>
      </c>
      <c r="AY138" s="282">
        <f>IFERROR(AY137/AY$11,"")</f>
        <v>-9.9481412181574156E-5</v>
      </c>
      <c r="AZ138" s="5"/>
      <c r="BA138" s="281">
        <f>IFERROR(BA137/BA$11,"")</f>
        <v>-8.8392313715220864E-4</v>
      </c>
      <c r="BB138" s="283">
        <f>IFERROR(BB137/BB$11,"")</f>
        <v>-9.7991730119445942E-4</v>
      </c>
      <c r="BC138" s="283">
        <f>IFERROR(BC137/BC$11,"")</f>
        <v>0</v>
      </c>
      <c r="BD138" s="284">
        <f>IFERROR(BD137/BD$11,"")</f>
        <v>-7.3383691145040633E-4</v>
      </c>
      <c r="BF138" s="281">
        <f>IFERROR(BF137/BF$11,"")</f>
        <v>-6.0346188931386172E-4</v>
      </c>
      <c r="BG138" s="283">
        <f>IFERROR(BG137/BG$11,"")</f>
        <v>-8.6107601966170033E-4</v>
      </c>
      <c r="BH138" s="283">
        <f>IFERROR(BH137/BH$11,"")</f>
        <v>-9.9458237137707131E-5</v>
      </c>
      <c r="BI138" s="284">
        <f>IFERROR(BI137/BI$11,"")</f>
        <v>-6.1505154549186514E-4</v>
      </c>
    </row>
    <row r="139" spans="3:61" hidden="1" outlineLevel="1" x14ac:dyDescent="0.3">
      <c r="C139" s="267" t="s">
        <v>98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8">
        <v>0</v>
      </c>
      <c r="J139" s="268">
        <v>0</v>
      </c>
      <c r="K139" s="268">
        <v>0</v>
      </c>
      <c r="L139" s="268">
        <v>0</v>
      </c>
      <c r="M139" s="268">
        <v>-14.25</v>
      </c>
      <c r="N139" s="268">
        <v>0</v>
      </c>
      <c r="O139" s="268">
        <v>0</v>
      </c>
      <c r="P139" s="268">
        <f ca="1">SUMIF($D$4:$O$4,"&lt;"&amp;MONTH(TODAY()),$D139:$O139)</f>
        <v>0</v>
      </c>
      <c r="Q139" s="269">
        <v>0</v>
      </c>
      <c r="R139" s="268">
        <v>0</v>
      </c>
      <c r="S139" s="268">
        <v>0</v>
      </c>
      <c r="T139" s="268">
        <v>0</v>
      </c>
      <c r="U139" s="268">
        <v>0</v>
      </c>
      <c r="V139" s="268">
        <v>0</v>
      </c>
      <c r="W139" s="268">
        <v>0</v>
      </c>
      <c r="X139" s="268">
        <v>0</v>
      </c>
      <c r="Y139" s="268">
        <v>0</v>
      </c>
      <c r="Z139" s="268">
        <v>0</v>
      </c>
      <c r="AA139" s="268">
        <v>0</v>
      </c>
      <c r="AB139" s="268">
        <v>0</v>
      </c>
      <c r="AC139" s="270">
        <f ca="1">SUMIF($D$4:$O$4,"&lt;"&amp;MONTH(TODAY()),$Q139:$AB139)</f>
        <v>0</v>
      </c>
      <c r="AD139" s="268">
        <v>0</v>
      </c>
      <c r="AE139" s="268">
        <v>0</v>
      </c>
      <c r="AF139" s="268">
        <v>0</v>
      </c>
      <c r="AG139" s="268">
        <v>0</v>
      </c>
      <c r="AH139" s="268">
        <v>0</v>
      </c>
      <c r="AI139" s="268">
        <v>0</v>
      </c>
      <c r="AJ139" s="268">
        <v>0</v>
      </c>
      <c r="AK139" s="268">
        <v>0</v>
      </c>
      <c r="AL139" s="268">
        <v>0</v>
      </c>
      <c r="AM139" s="268">
        <v>0</v>
      </c>
      <c r="AN139" s="268">
        <v>0</v>
      </c>
      <c r="AO139" s="271">
        <v>0</v>
      </c>
      <c r="AP139" s="5"/>
      <c r="AQ139" s="272">
        <v>0</v>
      </c>
      <c r="AR139" s="271">
        <f ca="1">SUMIF($AD$4:$AO$4,"&lt;"&amp;MONTH(TODAY()),$AD139:$AO139)</f>
        <v>0</v>
      </c>
      <c r="AS139" s="5"/>
      <c r="AT139" s="45" t="str" cm="1">
        <f t="array" ref="AT139">IFERROR(_xlfn.IFS($AT$8="Ene",($Q139/$D139)-1,$AT$8="Feb",($R139/$E139)-1,$AT$8="Mar",($S139/$F139)-1,$AT$8="Abr",($T139/$G139)-1,$AT$8="May",($U139/$H139)-1,$AT$8="Jun",($V139/$I139)-1,$AT$8="Jul",($J139/$W139)-1,$AT$8="Ago",($K139/$X139)-1,$AT$8="Sep",($L139/$Y139)-1,$AT$8="Oct",($M139/$Z139)-1,$AT$8="Nov",($N139/$AA139)-1,$AT$8="Dic",($O139/$AB139)-1),"")</f>
        <v/>
      </c>
      <c r="AU139" s="45" t="str" cm="1">
        <f t="array" ref="AU139">IFERROR(_xlfn.IFS($AT$8="Ene",($Q139/$AD139)-1,$AT$8="Feb",($R139/$AE139)-1,$AT$8="Mar",($S139/$AF139)-1,$AT$8="Abr",($T139/$AG139)-1,$AT$8="May",($U139/$AH139)-1,$AT$8="Jun",($V139/$AI139)-1,$AT$8="Jul",($W139/$AJ139)-1,$AT$8="Ago",($X139/$AK139)-1,$AT$8="Sep",($Y139/$AL139)-1,$AT$8="Oct",($Z139/$AM139)-1,$AT$8="Nov",($AA139/$AN139)-1,$AT$8="Dic",($AB139/$AO139)-1),"")</f>
        <v/>
      </c>
      <c r="AV139" s="45" t="str">
        <f ca="1">IFERROR(($AC139/$AR139)-1,"")</f>
        <v/>
      </c>
      <c r="AW139" s="5"/>
      <c r="AX139" s="273">
        <v>-53.915880000000001</v>
      </c>
      <c r="AY139" s="274">
        <v>-508.08948999999996</v>
      </c>
      <c r="AZ139" s="5"/>
      <c r="BA139" s="273">
        <v>-343</v>
      </c>
      <c r="BB139" s="275">
        <v>-51.49083000000001</v>
      </c>
      <c r="BC139" s="275">
        <v>-53.915880000000001</v>
      </c>
      <c r="BD139" s="252">
        <f>SUM(BA139:BC139)</f>
        <v>-448.40671000000003</v>
      </c>
      <c r="BF139" s="273">
        <v>-850.77436999999998</v>
      </c>
      <c r="BG139" s="275">
        <v>-552.78980999999999</v>
      </c>
      <c r="BH139" s="275">
        <v>-508.08948999999996</v>
      </c>
      <c r="BI139" s="252">
        <f>SUM(BF139:BH139)</f>
        <v>-1911.6536699999997</v>
      </c>
    </row>
    <row r="140" spans="3:61" hidden="1" outlineLevel="1" x14ac:dyDescent="0.3">
      <c r="C140" s="267" t="s">
        <v>30</v>
      </c>
      <c r="D140" s="276">
        <f t="shared" ref="D140:AO140" si="257">IFERROR(D139/D$11,"")</f>
        <v>0</v>
      </c>
      <c r="E140" s="276">
        <f t="shared" si="257"/>
        <v>0</v>
      </c>
      <c r="F140" s="276">
        <f t="shared" si="257"/>
        <v>0</v>
      </c>
      <c r="G140" s="276">
        <f t="shared" si="257"/>
        <v>0</v>
      </c>
      <c r="H140" s="276">
        <f t="shared" si="257"/>
        <v>0</v>
      </c>
      <c r="I140" s="276">
        <f t="shared" si="257"/>
        <v>0</v>
      </c>
      <c r="J140" s="276">
        <f t="shared" si="257"/>
        <v>0</v>
      </c>
      <c r="K140" s="276">
        <f t="shared" si="257"/>
        <v>0</v>
      </c>
      <c r="L140" s="276">
        <f t="shared" si="257"/>
        <v>0</v>
      </c>
      <c r="M140" s="276">
        <f t="shared" si="257"/>
        <v>-2.0011567107084032E-3</v>
      </c>
      <c r="N140" s="276">
        <f t="shared" si="257"/>
        <v>0</v>
      </c>
      <c r="O140" s="276">
        <f t="shared" si="257"/>
        <v>0</v>
      </c>
      <c r="P140" s="276">
        <f t="shared" ca="1" si="257"/>
        <v>0</v>
      </c>
      <c r="Q140" s="277">
        <f t="shared" si="257"/>
        <v>0</v>
      </c>
      <c r="R140" s="276">
        <f t="shared" si="257"/>
        <v>0</v>
      </c>
      <c r="S140" s="276">
        <f t="shared" si="257"/>
        <v>0</v>
      </c>
      <c r="T140" s="276">
        <f t="shared" si="257"/>
        <v>0</v>
      </c>
      <c r="U140" s="276" t="str">
        <f t="shared" ref="U140" si="258">IFERROR(U139/U$11,"")</f>
        <v/>
      </c>
      <c r="V140" s="276" t="str">
        <f t="shared" si="257"/>
        <v/>
      </c>
      <c r="W140" s="276" t="str">
        <f t="shared" si="257"/>
        <v/>
      </c>
      <c r="X140" s="276" t="str">
        <f t="shared" si="257"/>
        <v/>
      </c>
      <c r="Y140" s="276" t="str">
        <f t="shared" si="257"/>
        <v/>
      </c>
      <c r="Z140" s="276" t="str">
        <f t="shared" si="257"/>
        <v/>
      </c>
      <c r="AA140" s="276" t="str">
        <f t="shared" si="257"/>
        <v/>
      </c>
      <c r="AB140" s="276" t="str">
        <f t="shared" si="257"/>
        <v/>
      </c>
      <c r="AC140" s="278">
        <f t="shared" ca="1" si="257"/>
        <v>0</v>
      </c>
      <c r="AD140" s="276">
        <f t="shared" si="257"/>
        <v>0</v>
      </c>
      <c r="AE140" s="276">
        <f t="shared" si="257"/>
        <v>0</v>
      </c>
      <c r="AF140" s="276">
        <f t="shared" si="257"/>
        <v>0</v>
      </c>
      <c r="AG140" s="276">
        <f t="shared" si="257"/>
        <v>0</v>
      </c>
      <c r="AH140" s="276">
        <f t="shared" si="257"/>
        <v>0</v>
      </c>
      <c r="AI140" s="276">
        <f t="shared" si="257"/>
        <v>0</v>
      </c>
      <c r="AJ140" s="276">
        <f t="shared" si="257"/>
        <v>0</v>
      </c>
      <c r="AK140" s="276">
        <f t="shared" si="257"/>
        <v>0</v>
      </c>
      <c r="AL140" s="276">
        <f t="shared" si="257"/>
        <v>0</v>
      </c>
      <c r="AM140" s="276">
        <f t="shared" si="257"/>
        <v>0</v>
      </c>
      <c r="AN140" s="276">
        <f t="shared" si="257"/>
        <v>0</v>
      </c>
      <c r="AO140" s="279">
        <f t="shared" si="257"/>
        <v>0</v>
      </c>
      <c r="AP140" s="5"/>
      <c r="AQ140" s="280">
        <f>IFERROR(AQ139/AQ$11,"")</f>
        <v>0</v>
      </c>
      <c r="AR140" s="279">
        <f ca="1">IFERROR(AR139/AR$11,"")</f>
        <v>0</v>
      </c>
      <c r="AS140" s="5"/>
      <c r="AT140" s="45"/>
      <c r="AU140" s="45"/>
      <c r="AV140" s="45"/>
      <c r="AW140" s="5"/>
      <c r="AX140" s="281">
        <f>IFERROR(AX139/AX$11,"")</f>
        <v>-5.1917626287386752E-4</v>
      </c>
      <c r="AY140" s="282">
        <f>IFERROR(AY139/AY$11,"")</f>
        <v>-1.2551195718606416E-3</v>
      </c>
      <c r="AZ140" s="5"/>
      <c r="BA140" s="281">
        <f>IFERROR(BA139/BA$11,"")</f>
        <v>-2.2832322313319606E-3</v>
      </c>
      <c r="BB140" s="283">
        <f>IFERROR(BB139/BB$11,"")</f>
        <v>-2.361267995875364E-4</v>
      </c>
      <c r="BC140" s="283">
        <f>IFERROR(BC139/BC$11,"")</f>
        <v>-5.1917626287386752E-4</v>
      </c>
      <c r="BD140" s="284">
        <f>IFERROR(BD139/BD$11,"")</f>
        <v>-9.4973484403163878E-4</v>
      </c>
      <c r="BF140" s="281">
        <f>IFERROR(BF139/BF$11,"")</f>
        <v>-1.5544981223757309E-3</v>
      </c>
      <c r="BG140" s="283">
        <f>IFERROR(BG139/BG$11,"")</f>
        <v>-6.3240757225110705E-4</v>
      </c>
      <c r="BH140" s="283">
        <f>IFERROR(BH139/BH$11,"")</f>
        <v>-1.2548271810461332E-3</v>
      </c>
      <c r="BI140" s="284">
        <f>IFERROR(BI139/BI$11,"")</f>
        <v>-1.0467859028962115E-3</v>
      </c>
    </row>
    <row r="141" spans="3:61" hidden="1" outlineLevel="1" x14ac:dyDescent="0.3">
      <c r="C141" s="267" t="s">
        <v>99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8">
        <v>0</v>
      </c>
      <c r="J141" s="268">
        <v>0</v>
      </c>
      <c r="K141" s="268">
        <v>0</v>
      </c>
      <c r="L141" s="268">
        <v>0</v>
      </c>
      <c r="M141" s="268">
        <v>0</v>
      </c>
      <c r="N141" s="268">
        <v>0</v>
      </c>
      <c r="O141" s="268">
        <v>0</v>
      </c>
      <c r="P141" s="268">
        <f ca="1">SUMIF($D$4:$O$4,"&lt;"&amp;MONTH(TODAY()),$D141:$O141)</f>
        <v>0</v>
      </c>
      <c r="Q141" s="269">
        <v>0</v>
      </c>
      <c r="R141" s="268">
        <v>0</v>
      </c>
      <c r="S141" s="268">
        <v>0</v>
      </c>
      <c r="T141" s="268">
        <v>0</v>
      </c>
      <c r="U141" s="268">
        <v>0</v>
      </c>
      <c r="V141" s="268">
        <v>0</v>
      </c>
      <c r="W141" s="268">
        <v>0</v>
      </c>
      <c r="X141" s="268">
        <v>0</v>
      </c>
      <c r="Y141" s="268">
        <v>0</v>
      </c>
      <c r="Z141" s="268">
        <v>0</v>
      </c>
      <c r="AA141" s="268">
        <v>0</v>
      </c>
      <c r="AB141" s="268">
        <v>0</v>
      </c>
      <c r="AC141" s="270">
        <f ca="1">SUMIF($D$4:$O$4,"&lt;"&amp;MONTH(TODAY()),$Q141:$AB141)</f>
        <v>0</v>
      </c>
      <c r="AD141" s="268">
        <v>0</v>
      </c>
      <c r="AE141" s="268">
        <v>0</v>
      </c>
      <c r="AF141" s="268">
        <v>0</v>
      </c>
      <c r="AG141" s="268">
        <v>0</v>
      </c>
      <c r="AH141" s="268">
        <v>0</v>
      </c>
      <c r="AI141" s="268">
        <v>0</v>
      </c>
      <c r="AJ141" s="268">
        <v>0</v>
      </c>
      <c r="AK141" s="268">
        <v>0</v>
      </c>
      <c r="AL141" s="268">
        <v>0</v>
      </c>
      <c r="AM141" s="268">
        <v>0</v>
      </c>
      <c r="AN141" s="268">
        <v>0</v>
      </c>
      <c r="AO141" s="271">
        <v>0</v>
      </c>
      <c r="AP141" s="5"/>
      <c r="AQ141" s="272">
        <v>0</v>
      </c>
      <c r="AR141" s="271">
        <f ca="1">SUMIF($AD$4:$AO$4,"&lt;"&amp;MONTH(TODAY()),$AD141:$AO141)</f>
        <v>0</v>
      </c>
      <c r="AS141" s="5"/>
      <c r="AT141" s="45" t="str" cm="1">
        <f t="array" ref="AT141">IFERROR(_xlfn.IFS($AT$8="Ene",($Q141/$D141)-1,$AT$8="Feb",($R141/$E141)-1,$AT$8="Mar",($S141/$F141)-1,$AT$8="Abr",($T141/$G141)-1,$AT$8="May",($U141/$H141)-1,$AT$8="Jun",($V141/$I141)-1,$AT$8="Jul",($J141/$W141)-1,$AT$8="Ago",($K141/$X141)-1,$AT$8="Sep",($L141/$Y141)-1,$AT$8="Oct",($M141/$Z141)-1,$AT$8="Nov",($N141/$AA141)-1,$AT$8="Dic",($O141/$AB141)-1),"")</f>
        <v/>
      </c>
      <c r="AU141" s="45" t="str" cm="1">
        <f t="array" ref="AU141">IFERROR(_xlfn.IFS($AT$8="Ene",($Q141/$AD141)-1,$AT$8="Feb",($R141/$AE141)-1,$AT$8="Mar",($S141/$AF141)-1,$AT$8="Abr",($T141/$AG141)-1,$AT$8="May",($U141/$AH141)-1,$AT$8="Jun",($V141/$AI141)-1,$AT$8="Jul",($W141/$AJ141)-1,$AT$8="Ago",($X141/$AK141)-1,$AT$8="Sep",($Y141/$AL141)-1,$AT$8="Oct",($Z141/$AM141)-1,$AT$8="Nov",($AA141/$AN141)-1,$AT$8="Dic",($AB141/$AO141)-1),"")</f>
        <v/>
      </c>
      <c r="AV141" s="45" t="str">
        <f ca="1">IFERROR(($AC141/$AR141)-1,"")</f>
        <v/>
      </c>
      <c r="AW141" s="5"/>
      <c r="AX141" s="273">
        <v>0</v>
      </c>
      <c r="AY141" s="274">
        <v>0</v>
      </c>
      <c r="AZ141" s="5"/>
      <c r="BA141" s="273">
        <v>-4.5498400000000006</v>
      </c>
      <c r="BB141" s="275">
        <v>0</v>
      </c>
      <c r="BC141" s="275">
        <v>0</v>
      </c>
      <c r="BD141" s="252">
        <f>SUM(BA141:BC141)</f>
        <v>-4.5498400000000006</v>
      </c>
      <c r="BF141" s="273">
        <v>-4.5498400000000006</v>
      </c>
      <c r="BG141" s="275">
        <v>0</v>
      </c>
      <c r="BH141" s="275">
        <v>0</v>
      </c>
      <c r="BI141" s="252">
        <f>SUM(BF141:BH141)</f>
        <v>-4.5498400000000006</v>
      </c>
    </row>
    <row r="142" spans="3:61" hidden="1" outlineLevel="1" x14ac:dyDescent="0.3">
      <c r="C142" s="267" t="s">
        <v>30</v>
      </c>
      <c r="D142" s="276">
        <f t="shared" ref="D142:AO142" si="259">IFERROR(D141/D$11,"")</f>
        <v>0</v>
      </c>
      <c r="E142" s="276">
        <f t="shared" si="259"/>
        <v>0</v>
      </c>
      <c r="F142" s="276">
        <f t="shared" si="259"/>
        <v>0</v>
      </c>
      <c r="G142" s="276">
        <f t="shared" si="259"/>
        <v>0</v>
      </c>
      <c r="H142" s="276">
        <f t="shared" si="259"/>
        <v>0</v>
      </c>
      <c r="I142" s="276">
        <f t="shared" si="259"/>
        <v>0</v>
      </c>
      <c r="J142" s="276">
        <f t="shared" si="259"/>
        <v>0</v>
      </c>
      <c r="K142" s="276">
        <f t="shared" si="259"/>
        <v>0</v>
      </c>
      <c r="L142" s="276">
        <f t="shared" si="259"/>
        <v>0</v>
      </c>
      <c r="M142" s="276">
        <f t="shared" si="259"/>
        <v>0</v>
      </c>
      <c r="N142" s="276">
        <f t="shared" si="259"/>
        <v>0</v>
      </c>
      <c r="O142" s="276">
        <f t="shared" si="259"/>
        <v>0</v>
      </c>
      <c r="P142" s="276">
        <f t="shared" ca="1" si="259"/>
        <v>0</v>
      </c>
      <c r="Q142" s="277">
        <f t="shared" si="259"/>
        <v>0</v>
      </c>
      <c r="R142" s="276">
        <f t="shared" si="259"/>
        <v>0</v>
      </c>
      <c r="S142" s="276">
        <f t="shared" si="259"/>
        <v>0</v>
      </c>
      <c r="T142" s="276">
        <f t="shared" si="259"/>
        <v>0</v>
      </c>
      <c r="U142" s="276" t="str">
        <f t="shared" ref="U142" si="260">IFERROR(U141/U$11,"")</f>
        <v/>
      </c>
      <c r="V142" s="276" t="str">
        <f t="shared" si="259"/>
        <v/>
      </c>
      <c r="W142" s="276" t="str">
        <f t="shared" si="259"/>
        <v/>
      </c>
      <c r="X142" s="276" t="str">
        <f t="shared" si="259"/>
        <v/>
      </c>
      <c r="Y142" s="276" t="str">
        <f t="shared" si="259"/>
        <v/>
      </c>
      <c r="Z142" s="276" t="str">
        <f t="shared" si="259"/>
        <v/>
      </c>
      <c r="AA142" s="276" t="str">
        <f t="shared" si="259"/>
        <v/>
      </c>
      <c r="AB142" s="276" t="str">
        <f t="shared" si="259"/>
        <v/>
      </c>
      <c r="AC142" s="278">
        <f t="shared" ca="1" si="259"/>
        <v>0</v>
      </c>
      <c r="AD142" s="276">
        <f t="shared" si="259"/>
        <v>0</v>
      </c>
      <c r="AE142" s="276">
        <f t="shared" si="259"/>
        <v>0</v>
      </c>
      <c r="AF142" s="276">
        <f t="shared" si="259"/>
        <v>0</v>
      </c>
      <c r="AG142" s="276">
        <f t="shared" si="259"/>
        <v>0</v>
      </c>
      <c r="AH142" s="276">
        <f t="shared" si="259"/>
        <v>0</v>
      </c>
      <c r="AI142" s="276">
        <f t="shared" si="259"/>
        <v>0</v>
      </c>
      <c r="AJ142" s="276">
        <f t="shared" si="259"/>
        <v>0</v>
      </c>
      <c r="AK142" s="276">
        <f t="shared" si="259"/>
        <v>0</v>
      </c>
      <c r="AL142" s="276">
        <f t="shared" si="259"/>
        <v>0</v>
      </c>
      <c r="AM142" s="276">
        <f t="shared" si="259"/>
        <v>0</v>
      </c>
      <c r="AN142" s="276">
        <f t="shared" si="259"/>
        <v>0</v>
      </c>
      <c r="AO142" s="279">
        <f t="shared" si="259"/>
        <v>0</v>
      </c>
      <c r="AP142" s="5"/>
      <c r="AQ142" s="280">
        <f>IFERROR(AQ141/AQ$11,"")</f>
        <v>0</v>
      </c>
      <c r="AR142" s="279">
        <f ca="1">IFERROR(AR141/AR$11,"")</f>
        <v>0</v>
      </c>
      <c r="AS142" s="5"/>
      <c r="AT142" s="45"/>
      <c r="AU142" s="45"/>
      <c r="AV142" s="45"/>
      <c r="AW142" s="5"/>
      <c r="AX142" s="281">
        <f>IFERROR(AX141/AX$11,"")</f>
        <v>0</v>
      </c>
      <c r="AY142" s="282">
        <f>IFERROR(AY141/AY$11,"")</f>
        <v>0</v>
      </c>
      <c r="AZ142" s="5"/>
      <c r="BA142" s="281">
        <f>IFERROR(BA141/BA$11,"")</f>
        <v>-3.0286709432662997E-5</v>
      </c>
      <c r="BB142" s="283">
        <f>IFERROR(BB141/BB$11,"")</f>
        <v>0</v>
      </c>
      <c r="BC142" s="283">
        <f>IFERROR(BC141/BC$11,"")</f>
        <v>0</v>
      </c>
      <c r="BD142" s="284">
        <f>IFERROR(BD141/BD$11,"")</f>
        <v>-9.6366568260517599E-6</v>
      </c>
      <c r="BF142" s="281">
        <f>IFERROR(BF141/BF$11,"")</f>
        <v>-8.3132708112845436E-6</v>
      </c>
      <c r="BG142" s="283">
        <f>IFERROR(BG141/BG$11,"")</f>
        <v>0</v>
      </c>
      <c r="BH142" s="283">
        <f>IFERROR(BH141/BH$11,"")</f>
        <v>0</v>
      </c>
      <c r="BI142" s="284">
        <f>IFERROR(BI141/BI$11,"")</f>
        <v>-2.4914075426817768E-6</v>
      </c>
    </row>
    <row r="143" spans="3:61" hidden="1" outlineLevel="1" x14ac:dyDescent="0.3">
      <c r="C143" s="267" t="s">
        <v>100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8">
        <v>0</v>
      </c>
      <c r="J143" s="268">
        <v>0</v>
      </c>
      <c r="K143" s="268">
        <v>0</v>
      </c>
      <c r="L143" s="268">
        <v>0</v>
      </c>
      <c r="M143" s="268">
        <v>0</v>
      </c>
      <c r="N143" s="268">
        <v>0</v>
      </c>
      <c r="O143" s="268">
        <v>0</v>
      </c>
      <c r="P143" s="268">
        <f ca="1">SUMIF($D$4:$O$4,"&lt;"&amp;MONTH(TODAY()),$D143:$O143)</f>
        <v>0</v>
      </c>
      <c r="Q143" s="269">
        <v>0</v>
      </c>
      <c r="R143" s="268">
        <v>0</v>
      </c>
      <c r="S143" s="268">
        <v>0</v>
      </c>
      <c r="T143" s="268">
        <v>0</v>
      </c>
      <c r="U143" s="268">
        <v>0</v>
      </c>
      <c r="V143" s="268">
        <v>0</v>
      </c>
      <c r="W143" s="268">
        <v>0</v>
      </c>
      <c r="X143" s="268">
        <v>0</v>
      </c>
      <c r="Y143" s="268">
        <v>0</v>
      </c>
      <c r="Z143" s="268">
        <v>0</v>
      </c>
      <c r="AA143" s="268">
        <v>0</v>
      </c>
      <c r="AB143" s="268">
        <v>0</v>
      </c>
      <c r="AC143" s="270">
        <f ca="1">SUMIF($D$4:$O$4,"&lt;"&amp;MONTH(TODAY()),$Q143:$AB143)</f>
        <v>0</v>
      </c>
      <c r="AD143" s="268">
        <v>0</v>
      </c>
      <c r="AE143" s="268">
        <v>0</v>
      </c>
      <c r="AF143" s="268">
        <v>0</v>
      </c>
      <c r="AG143" s="268">
        <v>0</v>
      </c>
      <c r="AH143" s="268">
        <v>0</v>
      </c>
      <c r="AI143" s="268">
        <v>0</v>
      </c>
      <c r="AJ143" s="268">
        <v>0</v>
      </c>
      <c r="AK143" s="268">
        <v>0</v>
      </c>
      <c r="AL143" s="268">
        <v>0</v>
      </c>
      <c r="AM143" s="268">
        <v>0</v>
      </c>
      <c r="AN143" s="268">
        <v>0</v>
      </c>
      <c r="AO143" s="271">
        <v>0</v>
      </c>
      <c r="AP143" s="5"/>
      <c r="AQ143" s="272">
        <v>0</v>
      </c>
      <c r="AR143" s="271">
        <f ca="1">SUMIF($AD$4:$AO$4,"&lt;"&amp;MONTH(TODAY()),$AD143:$AO143)</f>
        <v>0</v>
      </c>
      <c r="AS143" s="5"/>
      <c r="AT143" s="45" t="str" cm="1">
        <f t="array" ref="AT143">IFERROR(_xlfn.IFS($AT$8="Ene",($Q143/$D143)-1,$AT$8="Feb",($R143/$E143)-1,$AT$8="Mar",($S143/$F143)-1,$AT$8="Abr",($T143/$G143)-1,$AT$8="May",($U143/$H143)-1,$AT$8="Jun",($V143/$I143)-1,$AT$8="Jul",($J143/$W143)-1,$AT$8="Ago",($K143/$X143)-1,$AT$8="Sep",($L143/$Y143)-1,$AT$8="Oct",($M143/$Z143)-1,$AT$8="Nov",($N143/$AA143)-1,$AT$8="Dic",($O143/$AB143)-1),"")</f>
        <v/>
      </c>
      <c r="AU143" s="45" t="str" cm="1">
        <f t="array" ref="AU143">IFERROR(_xlfn.IFS($AT$8="Ene",($Q143/$AD143)-1,$AT$8="Feb",($R143/$AE143)-1,$AT$8="Mar",($S143/$AF143)-1,$AT$8="Abr",($T143/$AG143)-1,$AT$8="May",($U143/$AH143)-1,$AT$8="Jun",($V143/$AI143)-1,$AT$8="Jul",($W143/$AJ143)-1,$AT$8="Ago",($X143/$AK143)-1,$AT$8="Sep",($Y143/$AL143)-1,$AT$8="Oct",($Z143/$AM143)-1,$AT$8="Nov",($AA143/$AN143)-1,$AT$8="Dic",($AB143/$AO143)-1),"")</f>
        <v/>
      </c>
      <c r="AV143" s="45" t="str">
        <f ca="1">IFERROR(($AC143/$AR143)-1,"")</f>
        <v/>
      </c>
      <c r="AW143" s="5"/>
      <c r="AX143" s="273">
        <v>0</v>
      </c>
      <c r="AY143" s="274">
        <v>0</v>
      </c>
      <c r="AZ143" s="5"/>
      <c r="BA143" s="273">
        <v>0</v>
      </c>
      <c r="BB143" s="275">
        <v>0</v>
      </c>
      <c r="BC143" s="275">
        <v>0</v>
      </c>
      <c r="BD143" s="252">
        <f>SUM(BA143:BC143)</f>
        <v>0</v>
      </c>
      <c r="BF143" s="273">
        <v>0</v>
      </c>
      <c r="BG143" s="275">
        <v>0</v>
      </c>
      <c r="BH143" s="275">
        <v>0</v>
      </c>
      <c r="BI143" s="252">
        <f>SUM(BF143:BH143)</f>
        <v>0</v>
      </c>
    </row>
    <row r="144" spans="3:61" hidden="1" outlineLevel="1" x14ac:dyDescent="0.3">
      <c r="C144" s="267" t="s">
        <v>30</v>
      </c>
      <c r="D144" s="276">
        <f t="shared" ref="D144:AO144" si="261">IFERROR(D143/D$11,"")</f>
        <v>0</v>
      </c>
      <c r="E144" s="276">
        <f t="shared" si="261"/>
        <v>0</v>
      </c>
      <c r="F144" s="276">
        <f t="shared" si="261"/>
        <v>0</v>
      </c>
      <c r="G144" s="276">
        <f t="shared" si="261"/>
        <v>0</v>
      </c>
      <c r="H144" s="276">
        <f t="shared" si="261"/>
        <v>0</v>
      </c>
      <c r="I144" s="276">
        <f t="shared" si="261"/>
        <v>0</v>
      </c>
      <c r="J144" s="276">
        <f t="shared" si="261"/>
        <v>0</v>
      </c>
      <c r="K144" s="276">
        <f t="shared" si="261"/>
        <v>0</v>
      </c>
      <c r="L144" s="276">
        <f t="shared" si="261"/>
        <v>0</v>
      </c>
      <c r="M144" s="276">
        <f t="shared" si="261"/>
        <v>0</v>
      </c>
      <c r="N144" s="276">
        <f t="shared" si="261"/>
        <v>0</v>
      </c>
      <c r="O144" s="276">
        <f t="shared" si="261"/>
        <v>0</v>
      </c>
      <c r="P144" s="276">
        <f t="shared" ca="1" si="261"/>
        <v>0</v>
      </c>
      <c r="Q144" s="277">
        <f t="shared" si="261"/>
        <v>0</v>
      </c>
      <c r="R144" s="276">
        <f t="shared" si="261"/>
        <v>0</v>
      </c>
      <c r="S144" s="276">
        <f t="shared" si="261"/>
        <v>0</v>
      </c>
      <c r="T144" s="276">
        <f t="shared" si="261"/>
        <v>0</v>
      </c>
      <c r="U144" s="276" t="str">
        <f t="shared" ref="U144" si="262">IFERROR(U143/U$11,"")</f>
        <v/>
      </c>
      <c r="V144" s="276" t="str">
        <f t="shared" si="261"/>
        <v/>
      </c>
      <c r="W144" s="276" t="str">
        <f t="shared" si="261"/>
        <v/>
      </c>
      <c r="X144" s="276" t="str">
        <f t="shared" si="261"/>
        <v/>
      </c>
      <c r="Y144" s="276" t="str">
        <f t="shared" si="261"/>
        <v/>
      </c>
      <c r="Z144" s="276" t="str">
        <f t="shared" si="261"/>
        <v/>
      </c>
      <c r="AA144" s="276" t="str">
        <f t="shared" si="261"/>
        <v/>
      </c>
      <c r="AB144" s="276" t="str">
        <f t="shared" si="261"/>
        <v/>
      </c>
      <c r="AC144" s="278">
        <f t="shared" ca="1" si="261"/>
        <v>0</v>
      </c>
      <c r="AD144" s="276">
        <f t="shared" si="261"/>
        <v>0</v>
      </c>
      <c r="AE144" s="276">
        <f t="shared" si="261"/>
        <v>0</v>
      </c>
      <c r="AF144" s="276">
        <f t="shared" si="261"/>
        <v>0</v>
      </c>
      <c r="AG144" s="276">
        <f t="shared" si="261"/>
        <v>0</v>
      </c>
      <c r="AH144" s="276">
        <f t="shared" si="261"/>
        <v>0</v>
      </c>
      <c r="AI144" s="276">
        <f t="shared" si="261"/>
        <v>0</v>
      </c>
      <c r="AJ144" s="276">
        <f t="shared" si="261"/>
        <v>0</v>
      </c>
      <c r="AK144" s="276">
        <f t="shared" si="261"/>
        <v>0</v>
      </c>
      <c r="AL144" s="276">
        <f t="shared" si="261"/>
        <v>0</v>
      </c>
      <c r="AM144" s="276">
        <f t="shared" si="261"/>
        <v>0</v>
      </c>
      <c r="AN144" s="276">
        <f t="shared" si="261"/>
        <v>0</v>
      </c>
      <c r="AO144" s="279">
        <f t="shared" si="261"/>
        <v>0</v>
      </c>
      <c r="AP144" s="5"/>
      <c r="AQ144" s="280">
        <f>IFERROR(AQ143/AQ$11,"")</f>
        <v>0</v>
      </c>
      <c r="AR144" s="279">
        <f ca="1">IFERROR(AR143/AR$11,"")</f>
        <v>0</v>
      </c>
      <c r="AS144" s="5"/>
      <c r="AT144" s="45"/>
      <c r="AU144" s="45"/>
      <c r="AV144" s="45"/>
      <c r="AW144" s="5"/>
      <c r="AX144" s="281">
        <f>IFERROR(AX143/AX$11,"")</f>
        <v>0</v>
      </c>
      <c r="AY144" s="282">
        <f>IFERROR(AY143/AY$11,"")</f>
        <v>0</v>
      </c>
      <c r="AZ144" s="5"/>
      <c r="BA144" s="281">
        <f>IFERROR(BA143/BA$11,"")</f>
        <v>0</v>
      </c>
      <c r="BB144" s="283">
        <f>IFERROR(BB143/BB$11,"")</f>
        <v>0</v>
      </c>
      <c r="BC144" s="283">
        <f>IFERROR(BC143/BC$11,"")</f>
        <v>0</v>
      </c>
      <c r="BD144" s="284">
        <f>IFERROR(BD143/BD$11,"")</f>
        <v>0</v>
      </c>
      <c r="BF144" s="281">
        <f>IFERROR(BF143/BF$11,"")</f>
        <v>0</v>
      </c>
      <c r="BG144" s="283">
        <f>IFERROR(BG143/BG$11,"")</f>
        <v>0</v>
      </c>
      <c r="BH144" s="283">
        <f>IFERROR(BH143/BH$11,"")</f>
        <v>0</v>
      </c>
      <c r="BI144" s="284">
        <f>IFERROR(BI143/BI$11,"")</f>
        <v>0</v>
      </c>
    </row>
    <row r="145" spans="3:61" hidden="1" outlineLevel="1" x14ac:dyDescent="0.3">
      <c r="C145" s="267" t="s">
        <v>101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8">
        <v>0</v>
      </c>
      <c r="J145" s="268">
        <v>0</v>
      </c>
      <c r="K145" s="268">
        <v>0</v>
      </c>
      <c r="L145" s="268">
        <v>0</v>
      </c>
      <c r="M145" s="268">
        <v>0</v>
      </c>
      <c r="N145" s="268">
        <v>0</v>
      </c>
      <c r="O145" s="268">
        <v>0</v>
      </c>
      <c r="P145" s="268">
        <f ca="1">SUMIF($D$4:$O$4,"&lt;"&amp;MONTH(TODAY()),$D145:$O145)</f>
        <v>0</v>
      </c>
      <c r="Q145" s="269">
        <v>0</v>
      </c>
      <c r="R145" s="268">
        <v>0</v>
      </c>
      <c r="S145" s="268">
        <v>0</v>
      </c>
      <c r="T145" s="268">
        <v>0</v>
      </c>
      <c r="U145" s="268">
        <v>0</v>
      </c>
      <c r="V145" s="268">
        <v>0</v>
      </c>
      <c r="W145" s="268">
        <v>0</v>
      </c>
      <c r="X145" s="268">
        <v>0</v>
      </c>
      <c r="Y145" s="268">
        <v>0</v>
      </c>
      <c r="Z145" s="268">
        <v>0</v>
      </c>
      <c r="AA145" s="268">
        <v>0</v>
      </c>
      <c r="AB145" s="268">
        <v>0</v>
      </c>
      <c r="AC145" s="270">
        <f ca="1">SUMIF($D$4:$O$4,"&lt;"&amp;MONTH(TODAY()),$Q145:$AB145)</f>
        <v>0</v>
      </c>
      <c r="AD145" s="268">
        <v>0</v>
      </c>
      <c r="AE145" s="268">
        <v>0</v>
      </c>
      <c r="AF145" s="268">
        <v>0</v>
      </c>
      <c r="AG145" s="268">
        <v>0</v>
      </c>
      <c r="AH145" s="268">
        <v>0</v>
      </c>
      <c r="AI145" s="268">
        <v>0</v>
      </c>
      <c r="AJ145" s="268">
        <v>0</v>
      </c>
      <c r="AK145" s="268">
        <v>0</v>
      </c>
      <c r="AL145" s="268">
        <v>0</v>
      </c>
      <c r="AM145" s="268">
        <v>0</v>
      </c>
      <c r="AN145" s="268">
        <v>0</v>
      </c>
      <c r="AO145" s="271">
        <v>0</v>
      </c>
      <c r="AP145" s="5"/>
      <c r="AQ145" s="272">
        <v>0</v>
      </c>
      <c r="AR145" s="271">
        <f ca="1">SUMIF($AD$4:$AO$4,"&lt;"&amp;MONTH(TODAY()),$AD145:$AO145)</f>
        <v>0</v>
      </c>
      <c r="AS145" s="5"/>
      <c r="AT145" s="45" t="str" cm="1">
        <f t="array" ref="AT145">IFERROR(_xlfn.IFS($AT$8="Ene",($Q145/$D145)-1,$AT$8="Feb",($R145/$E145)-1,$AT$8="Mar",($S145/$F145)-1,$AT$8="Abr",($T145/$G145)-1,$AT$8="May",($U145/$H145)-1,$AT$8="Jun",($V145/$I145)-1,$AT$8="Jul",($J145/$W145)-1,$AT$8="Ago",($K145/$X145)-1,$AT$8="Sep",($L145/$Y145)-1,$AT$8="Oct",($M145/$Z145)-1,$AT$8="Nov",($N145/$AA145)-1,$AT$8="Dic",($O145/$AB145)-1),"")</f>
        <v/>
      </c>
      <c r="AU145" s="45" t="str" cm="1">
        <f t="array" ref="AU145">IFERROR(_xlfn.IFS($AT$8="Ene",($Q145/$AD145)-1,$AT$8="Feb",($R145/$AE145)-1,$AT$8="Mar",($S145/$AF145)-1,$AT$8="Abr",($T145/$AG145)-1,$AT$8="May",($U145/$AH145)-1,$AT$8="Jun",($V145/$AI145)-1,$AT$8="Jul",($W145/$AJ145)-1,$AT$8="Ago",($X145/$AK145)-1,$AT$8="Sep",($Y145/$AL145)-1,$AT$8="Oct",($Z145/$AM145)-1,$AT$8="Nov",($AA145/$AN145)-1,$AT$8="Dic",($AB145/$AO145)-1),"")</f>
        <v/>
      </c>
      <c r="AV145" s="45" t="str">
        <f ca="1">IFERROR(($AC145/$AR145)-1,"")</f>
        <v/>
      </c>
      <c r="AW145" s="5"/>
      <c r="AX145" s="273">
        <v>-24.46565</v>
      </c>
      <c r="AY145" s="274">
        <v>-129.33109999999999</v>
      </c>
      <c r="AZ145" s="5"/>
      <c r="BA145" s="273">
        <v>0</v>
      </c>
      <c r="BB145" s="275">
        <v>0</v>
      </c>
      <c r="BC145" s="275">
        <v>-24.46565</v>
      </c>
      <c r="BD145" s="252">
        <f>SUM(BA145:BC145)</f>
        <v>-24.46565</v>
      </c>
      <c r="BF145" s="273">
        <v>0</v>
      </c>
      <c r="BG145" s="275">
        <v>0</v>
      </c>
      <c r="BH145" s="275">
        <v>-129.33109999999999</v>
      </c>
      <c r="BI145" s="252">
        <f>SUM(BF145:BH145)</f>
        <v>-129.33109999999999</v>
      </c>
    </row>
    <row r="146" spans="3:61" hidden="1" outlineLevel="1" x14ac:dyDescent="0.3">
      <c r="C146" s="267" t="s">
        <v>30</v>
      </c>
      <c r="D146" s="276">
        <f t="shared" ref="D146:AO146" si="263">IFERROR(D145/D$11,"")</f>
        <v>0</v>
      </c>
      <c r="E146" s="276">
        <f t="shared" si="263"/>
        <v>0</v>
      </c>
      <c r="F146" s="276">
        <f t="shared" si="263"/>
        <v>0</v>
      </c>
      <c r="G146" s="276">
        <f t="shared" si="263"/>
        <v>0</v>
      </c>
      <c r="H146" s="276">
        <f t="shared" si="263"/>
        <v>0</v>
      </c>
      <c r="I146" s="276">
        <f t="shared" si="263"/>
        <v>0</v>
      </c>
      <c r="J146" s="276">
        <f t="shared" si="263"/>
        <v>0</v>
      </c>
      <c r="K146" s="276">
        <f t="shared" si="263"/>
        <v>0</v>
      </c>
      <c r="L146" s="276">
        <f t="shared" si="263"/>
        <v>0</v>
      </c>
      <c r="M146" s="276">
        <f t="shared" si="263"/>
        <v>0</v>
      </c>
      <c r="N146" s="276">
        <f t="shared" si="263"/>
        <v>0</v>
      </c>
      <c r="O146" s="276">
        <f t="shared" si="263"/>
        <v>0</v>
      </c>
      <c r="P146" s="276">
        <f t="shared" ca="1" si="263"/>
        <v>0</v>
      </c>
      <c r="Q146" s="277">
        <f t="shared" si="263"/>
        <v>0</v>
      </c>
      <c r="R146" s="276">
        <f t="shared" si="263"/>
        <v>0</v>
      </c>
      <c r="S146" s="276">
        <f t="shared" si="263"/>
        <v>0</v>
      </c>
      <c r="T146" s="276">
        <f t="shared" si="263"/>
        <v>0</v>
      </c>
      <c r="U146" s="276" t="str">
        <f t="shared" ref="U146" si="264">IFERROR(U145/U$11,"")</f>
        <v/>
      </c>
      <c r="V146" s="276" t="str">
        <f t="shared" si="263"/>
        <v/>
      </c>
      <c r="W146" s="276" t="str">
        <f t="shared" si="263"/>
        <v/>
      </c>
      <c r="X146" s="276" t="str">
        <f t="shared" si="263"/>
        <v/>
      </c>
      <c r="Y146" s="276" t="str">
        <f t="shared" si="263"/>
        <v/>
      </c>
      <c r="Z146" s="276" t="str">
        <f t="shared" si="263"/>
        <v/>
      </c>
      <c r="AA146" s="276" t="str">
        <f t="shared" si="263"/>
        <v/>
      </c>
      <c r="AB146" s="276" t="str">
        <f t="shared" si="263"/>
        <v/>
      </c>
      <c r="AC146" s="278">
        <f t="shared" ca="1" si="263"/>
        <v>0</v>
      </c>
      <c r="AD146" s="276">
        <f t="shared" si="263"/>
        <v>0</v>
      </c>
      <c r="AE146" s="276">
        <f t="shared" si="263"/>
        <v>0</v>
      </c>
      <c r="AF146" s="276">
        <f t="shared" si="263"/>
        <v>0</v>
      </c>
      <c r="AG146" s="276">
        <f t="shared" si="263"/>
        <v>0</v>
      </c>
      <c r="AH146" s="276">
        <f t="shared" si="263"/>
        <v>0</v>
      </c>
      <c r="AI146" s="276">
        <f t="shared" si="263"/>
        <v>0</v>
      </c>
      <c r="AJ146" s="276">
        <f t="shared" si="263"/>
        <v>0</v>
      </c>
      <c r="AK146" s="276">
        <f t="shared" si="263"/>
        <v>0</v>
      </c>
      <c r="AL146" s="276">
        <f t="shared" si="263"/>
        <v>0</v>
      </c>
      <c r="AM146" s="276">
        <f t="shared" si="263"/>
        <v>0</v>
      </c>
      <c r="AN146" s="276">
        <f t="shared" si="263"/>
        <v>0</v>
      </c>
      <c r="AO146" s="279">
        <f t="shared" si="263"/>
        <v>0</v>
      </c>
      <c r="AP146" s="5"/>
      <c r="AQ146" s="280">
        <f>IFERROR(AQ145/AQ$11,"")</f>
        <v>0</v>
      </c>
      <c r="AR146" s="279">
        <f ca="1">IFERROR(AR145/AR$11,"")</f>
        <v>0</v>
      </c>
      <c r="AS146" s="5"/>
      <c r="AT146" s="45"/>
      <c r="AU146" s="45"/>
      <c r="AV146" s="45"/>
      <c r="AW146" s="5"/>
      <c r="AX146" s="281">
        <f>IFERROR(AX145/AX$11,"")</f>
        <v>-2.3558893475873969E-4</v>
      </c>
      <c r="AY146" s="282">
        <f>IFERROR(AY145/AY$11,"")</f>
        <v>-3.1948307936908093E-4</v>
      </c>
      <c r="AZ146" s="5"/>
      <c r="BA146" s="281">
        <f>IFERROR(BA145/BA$11,"")</f>
        <v>0</v>
      </c>
      <c r="BB146" s="283">
        <f>IFERROR(BB145/BB$11,"")</f>
        <v>0</v>
      </c>
      <c r="BC146" s="283">
        <f>IFERROR(BC145/BC$11,"")</f>
        <v>-2.3558893475873969E-4</v>
      </c>
      <c r="BD146" s="284">
        <f>IFERROR(BD145/BD$11,"")</f>
        <v>-5.1818761335847675E-5</v>
      </c>
      <c r="BF146" s="281">
        <f>IFERROR(BF145/BF$11,"")</f>
        <v>0</v>
      </c>
      <c r="BG146" s="283">
        <f>IFERROR(BG145/BG$11,"")</f>
        <v>0</v>
      </c>
      <c r="BH146" s="283">
        <f>IFERROR(BH145/BH$11,"")</f>
        <v>-3.1940865305951432E-4</v>
      </c>
      <c r="BI146" s="284">
        <f>IFERROR(BI145/BI$11,"")</f>
        <v>-7.0819298710137301E-5</v>
      </c>
    </row>
    <row r="147" spans="3:61" collapsed="1" x14ac:dyDescent="0.3">
      <c r="C147" s="249" t="s">
        <v>71</v>
      </c>
      <c r="D147" s="250">
        <f>+D149+D151+D153</f>
        <v>0</v>
      </c>
      <c r="E147" s="250">
        <f t="shared" ref="E147:AB147" si="265">+E149+E151+E153</f>
        <v>0</v>
      </c>
      <c r="F147" s="250">
        <f t="shared" si="265"/>
        <v>0</v>
      </c>
      <c r="G147" s="250">
        <f t="shared" si="265"/>
        <v>0</v>
      </c>
      <c r="H147" s="250">
        <f t="shared" si="265"/>
        <v>0</v>
      </c>
      <c r="I147" s="250">
        <f t="shared" si="265"/>
        <v>0</v>
      </c>
      <c r="J147" s="250">
        <f t="shared" si="265"/>
        <v>-123.55</v>
      </c>
      <c r="K147" s="250">
        <f t="shared" si="265"/>
        <v>0</v>
      </c>
      <c r="L147" s="250">
        <f t="shared" si="265"/>
        <v>-83.293559999999999</v>
      </c>
      <c r="M147" s="250">
        <f t="shared" si="265"/>
        <v>-158.10353000000001</v>
      </c>
      <c r="N147" s="250">
        <f t="shared" si="265"/>
        <v>0</v>
      </c>
      <c r="O147" s="250">
        <f t="shared" si="265"/>
        <v>0</v>
      </c>
      <c r="P147" s="250">
        <f t="shared" ca="1" si="265"/>
        <v>0</v>
      </c>
      <c r="Q147" s="251">
        <f t="shared" si="265"/>
        <v>0</v>
      </c>
      <c r="R147" s="250">
        <f t="shared" si="265"/>
        <v>0</v>
      </c>
      <c r="S147" s="250">
        <f t="shared" si="265"/>
        <v>0</v>
      </c>
      <c r="T147" s="250">
        <f t="shared" si="265"/>
        <v>0</v>
      </c>
      <c r="U147" s="250">
        <f t="shared" ref="U147" si="266">+U149+U151+U153</f>
        <v>0</v>
      </c>
      <c r="V147" s="250">
        <f t="shared" si="265"/>
        <v>0</v>
      </c>
      <c r="W147" s="250">
        <f t="shared" si="265"/>
        <v>0</v>
      </c>
      <c r="X147" s="250">
        <f t="shared" si="265"/>
        <v>0</v>
      </c>
      <c r="Y147" s="250">
        <f t="shared" si="265"/>
        <v>0</v>
      </c>
      <c r="Z147" s="250">
        <f t="shared" si="265"/>
        <v>0</v>
      </c>
      <c r="AA147" s="250">
        <f t="shared" si="265"/>
        <v>0</v>
      </c>
      <c r="AB147" s="250">
        <f t="shared" si="265"/>
        <v>0</v>
      </c>
      <c r="AC147" s="252">
        <f ca="1">SUMIF($D$4:$O$4,"&lt;"&amp;MONTH(TODAY()),$Q147:$AB147)</f>
        <v>0</v>
      </c>
      <c r="AD147" s="250">
        <v>-506.4432345836218</v>
      </c>
      <c r="AE147" s="250">
        <v>-526.74083693270063</v>
      </c>
      <c r="AF147" s="250">
        <v>-513.7329845628733</v>
      </c>
      <c r="AG147" s="250">
        <v>-487.26981549719085</v>
      </c>
      <c r="AH147" s="250">
        <v>-490.89562570799671</v>
      </c>
      <c r="AI147" s="250">
        <v>-516.07504499669756</v>
      </c>
      <c r="AJ147" s="250">
        <v>-512.98436961423306</v>
      </c>
      <c r="AK147" s="250">
        <v>-510.58152333296084</v>
      </c>
      <c r="AL147" s="250">
        <v>-498.62241370812603</v>
      </c>
      <c r="AM147" s="250">
        <v>-517.94027379454997</v>
      </c>
      <c r="AN147" s="250">
        <v>-495.6154713887596</v>
      </c>
      <c r="AO147" s="253">
        <v>-514.15935145612229</v>
      </c>
      <c r="AP147" s="5"/>
      <c r="AQ147" s="254">
        <v>-487.26981549719085</v>
      </c>
      <c r="AR147" s="253">
        <f ca="1">SUMIF($AD$4:$AO$4,"&lt;"&amp;MONTH(TODAY()),$AD147:$AO147)</f>
        <v>-2525.0824972843834</v>
      </c>
      <c r="AS147" s="5"/>
      <c r="AT147" s="45" t="str" cm="1">
        <f t="array" ref="AT147">IFERROR(_xlfn.IFS($AT$8="Ene",($Q147/$D147)-1,$AT$8="Feb",($R147/$E147)-1,$AT$8="Mar",($S147/$F147)-1,$AT$8="Abr",($T147/$G147)-1,$AT$8="May",($U147/$H147)-1,$AT$8="Jun",($V147/$I147)-1,$AT$8="Jul",($J147/$W147)-1,$AT$8="Ago",($K147/$X147)-1,$AT$8="Sep",($L147/$Y147)-1,$AT$8="Oct",($M147/$Z147)-1,$AT$8="Nov",($N147/$AA147)-1,$AT$8="Dic",($O147/$AB147)-1),"")</f>
        <v/>
      </c>
      <c r="AU147" s="45" cm="1">
        <f t="array" ref="AU147">IFERROR(_xlfn.IFS($AT$8="Ene",($Q147/$AD147)-1,$AT$8="Feb",($R147/$AE147)-1,$AT$8="Mar",($S147/$AF147)-1,$AT$8="Abr",($T147/$AG147)-1,$AT$8="May",($U147/$AH147)-1,$AT$8="Jun",($V147/$AI147)-1,$AT$8="Jul",($W147/$AJ147)-1,$AT$8="Ago",($X147/$AK147)-1,$AT$8="Sep",($Y147/$AL147)-1,$AT$8="Oct",($Z147/$AM147)-1,$AT$8="Nov",($AA147/$AN147)-1,$AT$8="Dic",($AB147/$AO147)-1),"")</f>
        <v>-1</v>
      </c>
      <c r="AV147" s="45">
        <f ca="1">IFERROR(($AC147/$AR147)-1,"")</f>
        <v>-1</v>
      </c>
      <c r="AW147" s="5"/>
      <c r="AX147" s="254">
        <f>+AX149+AX151+AX153</f>
        <v>-100.71075999999998</v>
      </c>
      <c r="AY147" s="253">
        <f>+AY149+AY151+AY153</f>
        <v>-744.13386000000003</v>
      </c>
      <c r="AZ147" s="5"/>
      <c r="BA147" s="254">
        <v>1.0612207344669837</v>
      </c>
      <c r="BB147" s="250">
        <v>1.5399227840045158</v>
      </c>
      <c r="BC147" s="250">
        <v>2.7385396486354012</v>
      </c>
      <c r="BD147" s="266">
        <f>+BD149+BD151+BD153</f>
        <v>-798.43237000000011</v>
      </c>
      <c r="BF147" s="254">
        <v>3.503909689026024</v>
      </c>
      <c r="BG147" s="250">
        <v>3.5655769402431119</v>
      </c>
      <c r="BH147" s="250">
        <v>2.7515869753659734</v>
      </c>
      <c r="BI147" s="266">
        <f>+BI149+BI151+BI153</f>
        <v>-3878.6610400000004</v>
      </c>
    </row>
    <row r="148" spans="3:61" x14ac:dyDescent="0.3">
      <c r="C148" s="285" t="s">
        <v>36</v>
      </c>
      <c r="D148" s="260">
        <f t="shared" ref="D148:AO148" si="267">IFERROR(D147/D$11,"")</f>
        <v>0</v>
      </c>
      <c r="E148" s="260">
        <f t="shared" si="267"/>
        <v>0</v>
      </c>
      <c r="F148" s="260">
        <f t="shared" si="267"/>
        <v>0</v>
      </c>
      <c r="G148" s="261">
        <f t="shared" si="267"/>
        <v>0</v>
      </c>
      <c r="H148" s="261">
        <f t="shared" si="267"/>
        <v>0</v>
      </c>
      <c r="I148" s="261">
        <f t="shared" si="267"/>
        <v>0</v>
      </c>
      <c r="J148" s="261">
        <f t="shared" si="267"/>
        <v>-1.8696299768628792E-2</v>
      </c>
      <c r="K148" s="261">
        <f t="shared" si="267"/>
        <v>0</v>
      </c>
      <c r="L148" s="261">
        <f t="shared" si="267"/>
        <v>-1.6189119299852631E-2</v>
      </c>
      <c r="M148" s="261">
        <f t="shared" si="267"/>
        <v>-2.2202802810258764E-2</v>
      </c>
      <c r="N148" s="261">
        <f t="shared" si="267"/>
        <v>0</v>
      </c>
      <c r="O148" s="261">
        <f t="shared" si="267"/>
        <v>0</v>
      </c>
      <c r="P148" s="261">
        <f t="shared" ca="1" si="267"/>
        <v>0</v>
      </c>
      <c r="Q148" s="262">
        <f t="shared" si="267"/>
        <v>0</v>
      </c>
      <c r="R148" s="261">
        <f t="shared" si="267"/>
        <v>0</v>
      </c>
      <c r="S148" s="261">
        <f t="shared" si="267"/>
        <v>0</v>
      </c>
      <c r="T148" s="261">
        <f t="shared" si="267"/>
        <v>0</v>
      </c>
      <c r="U148" s="261" t="str">
        <f t="shared" ref="U148" si="268">IFERROR(U147/U$11,"")</f>
        <v/>
      </c>
      <c r="V148" s="261" t="str">
        <f t="shared" si="267"/>
        <v/>
      </c>
      <c r="W148" s="261" t="str">
        <f t="shared" si="267"/>
        <v/>
      </c>
      <c r="X148" s="261" t="str">
        <f t="shared" si="267"/>
        <v/>
      </c>
      <c r="Y148" s="261" t="str">
        <f t="shared" si="267"/>
        <v/>
      </c>
      <c r="Z148" s="261" t="str">
        <f t="shared" si="267"/>
        <v/>
      </c>
      <c r="AA148" s="261" t="str">
        <f t="shared" si="267"/>
        <v/>
      </c>
      <c r="AB148" s="261" t="str">
        <f t="shared" si="267"/>
        <v/>
      </c>
      <c r="AC148" s="263">
        <f t="shared" ca="1" si="267"/>
        <v>0</v>
      </c>
      <c r="AD148" s="261">
        <f t="shared" si="267"/>
        <v>-6.3551928070553959E-2</v>
      </c>
      <c r="AE148" s="261">
        <f t="shared" si="267"/>
        <v>-6.0285881017821313E-2</v>
      </c>
      <c r="AF148" s="261">
        <f t="shared" si="267"/>
        <v>-5.7749393207817787E-2</v>
      </c>
      <c r="AG148" s="261">
        <f t="shared" si="267"/>
        <v>-5.7373574937707179E-2</v>
      </c>
      <c r="AH148" s="261">
        <f t="shared" si="267"/>
        <v>-5.5479175370309997E-2</v>
      </c>
      <c r="AI148" s="261">
        <f t="shared" si="267"/>
        <v>-5.3146093354542692E-2</v>
      </c>
      <c r="AJ148" s="261">
        <f t="shared" si="267"/>
        <v>-5.1155429445548219E-2</v>
      </c>
      <c r="AK148" s="261">
        <f t="shared" si="267"/>
        <v>-4.9313531977540556E-2</v>
      </c>
      <c r="AL148" s="261">
        <f t="shared" si="267"/>
        <v>-4.7559636164700103E-2</v>
      </c>
      <c r="AM148" s="261">
        <f t="shared" si="267"/>
        <v>-4.663728044521117E-2</v>
      </c>
      <c r="AN148" s="261">
        <f t="shared" si="267"/>
        <v>-4.5222418453667715E-2</v>
      </c>
      <c r="AO148" s="264">
        <f t="shared" si="267"/>
        <v>-4.4058948860782474E-2</v>
      </c>
      <c r="AP148" s="56"/>
      <c r="AQ148" s="265">
        <f>IFERROR(AQ147/AQ$11,"")</f>
        <v>-5.7373574937707179E-2</v>
      </c>
      <c r="AR148" s="264">
        <f ca="1">IFERROR(AR147/AR$11,"")</f>
        <v>-5.8800149927953675E-2</v>
      </c>
      <c r="AS148" s="5"/>
      <c r="AT148" s="45" cm="1">
        <f t="array" ref="AT148">IFERROR(_xlfn.IFS($AT$8="Ene",($D148-$Q148),$AT$8="Feb",($E148-$R148),$AT$8="Mar",($F148-$S148),$AT$8="Abr",($G148-$T148),$AT$8="May",($H148-$U148),$AT$8="Jun",($I148-$V148),$AT$8="Jul",($W148-$J148),$AT$8="Ago",($X148-$K148),$AT$8="Sep",($Y148-$L148),$AT$8="Oct",($Z148-$M148),$AT$8="Nov",($AA148-$N148),$AT$8="Dic",($AB148-$O148)),"")</f>
        <v>0</v>
      </c>
      <c r="AU148" s="45" cm="1">
        <f t="array" ref="AU148">IF($AQ148&lt;&gt;0,IFERROR(_xlfn.IFS($AT$8="Ene",($AD148-$Q148),$AT$8="Feb",($AE148-$R148),$AT$8="Mar",($AF148-$S148),$AT$8="Abr",($AG148-$T148),$AT$8="May",($AH148-$U148),$AT$8="Jun",($AI148-$V148),$AT$8="Jul",($AJ148-$W148),$AT$8="Ago",($AK148-$X148),$AT$8="Sep",($AL148-$Y148),$AT$8="Oct",($AM148-$Z148),$AT$8="Nov",($AN148-$AA148),$AT$8="Dic",($AO148-$AB148)),""),"")</f>
        <v>-5.7373574937707179E-2</v>
      </c>
      <c r="AV148" s="45">
        <f ca="1">IF($AR148&lt;&gt;0,IFERROR(($AR148-$AC148),""),"")</f>
        <v>-5.8800149927953675E-2</v>
      </c>
      <c r="AW148" s="5"/>
      <c r="AX148" s="265">
        <f>IFERROR(AX147/AX$11,"")</f>
        <v>-9.6978174163135189E-4</v>
      </c>
      <c r="AY148" s="264">
        <f>IFERROR(AY147/AY$11,"")</f>
        <v>-1.8382135237046662E-3</v>
      </c>
      <c r="AZ148" s="56"/>
      <c r="BA148" s="265">
        <f>IFERROR(BA147/BA$11,"")</f>
        <v>7.0641789664512917E-6</v>
      </c>
      <c r="BB148" s="261">
        <f>IFERROR(BB147/BB$11,"")</f>
        <v>7.0617824299766641E-6</v>
      </c>
      <c r="BC148" s="261">
        <f>IFERROR(BC147/BC$11,"")</f>
        <v>2.6370427052483274E-5</v>
      </c>
      <c r="BD148" s="263">
        <f>IFERROR(BD147/BD$11,"")</f>
        <v>-1.6910965547142721E-3</v>
      </c>
      <c r="BE148" s="59"/>
      <c r="BF148" s="265">
        <f>IFERROR(BF147/BF$11,"")</f>
        <v>6.4021921964634239E-6</v>
      </c>
      <c r="BG148" s="261">
        <f>IFERROR(BG147/BG$11,"")</f>
        <v>4.0791234130268736E-6</v>
      </c>
      <c r="BH148" s="261">
        <f>IFERROR(BH147/BH$11,"")</f>
        <v>6.7955865957820549E-6</v>
      </c>
      <c r="BI148" s="263">
        <f>IFERROR(BI147/BI$11,"")</f>
        <v>-2.1238824597264836E-3</v>
      </c>
    </row>
    <row r="149" spans="3:61" hidden="1" outlineLevel="1" x14ac:dyDescent="0.3">
      <c r="C149" s="286" t="s">
        <v>71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8">
        <v>0</v>
      </c>
      <c r="J149" s="268">
        <v>0</v>
      </c>
      <c r="K149" s="268">
        <v>0</v>
      </c>
      <c r="L149" s="268">
        <v>0</v>
      </c>
      <c r="M149" s="268">
        <v>0</v>
      </c>
      <c r="N149" s="268">
        <v>0</v>
      </c>
      <c r="O149" s="268">
        <v>0</v>
      </c>
      <c r="P149" s="268">
        <f ca="1">SUMIF($D$4:$O$4,"&lt;"&amp;MONTH(TODAY()),$D149:$O149)</f>
        <v>0</v>
      </c>
      <c r="Q149" s="269">
        <v>0</v>
      </c>
      <c r="R149" s="268">
        <v>0</v>
      </c>
      <c r="S149" s="268">
        <v>0</v>
      </c>
      <c r="T149" s="268">
        <v>0</v>
      </c>
      <c r="U149" s="268">
        <v>0</v>
      </c>
      <c r="V149" s="268">
        <v>0</v>
      </c>
      <c r="W149" s="268">
        <v>0</v>
      </c>
      <c r="X149" s="268">
        <v>0</v>
      </c>
      <c r="Y149" s="268">
        <v>0</v>
      </c>
      <c r="Z149" s="268">
        <v>0</v>
      </c>
      <c r="AA149" s="268">
        <v>0</v>
      </c>
      <c r="AB149" s="268">
        <v>0</v>
      </c>
      <c r="AC149" s="270">
        <f ca="1">SUMIF($D$4:$O$4,"&lt;"&amp;MONTH(TODAY()),$Q149:$AB149)</f>
        <v>0</v>
      </c>
      <c r="AD149" s="268">
        <v>-506.4432345836218</v>
      </c>
      <c r="AE149" s="268">
        <v>-526.74083693270063</v>
      </c>
      <c r="AF149" s="268">
        <v>-513.7329845628733</v>
      </c>
      <c r="AG149" s="268">
        <v>-487.26981549719085</v>
      </c>
      <c r="AH149" s="268">
        <v>-490.89562570799671</v>
      </c>
      <c r="AI149" s="268">
        <v>-516.07504499669756</v>
      </c>
      <c r="AJ149" s="268">
        <v>-512.98436961423306</v>
      </c>
      <c r="AK149" s="268">
        <v>-510.58152333296084</v>
      </c>
      <c r="AL149" s="268">
        <v>-498.62241370812603</v>
      </c>
      <c r="AM149" s="268">
        <v>-517.94027379454997</v>
      </c>
      <c r="AN149" s="268">
        <v>-495.6154713887596</v>
      </c>
      <c r="AO149" s="271">
        <v>-514.15935145612229</v>
      </c>
      <c r="AP149" s="5"/>
      <c r="AQ149" s="272">
        <v>-487.26981549719085</v>
      </c>
      <c r="AR149" s="271">
        <f ca="1">SUMIF($AD$4:$AO$4,"&lt;"&amp;MONTH(TODAY()),$AD149:$AO149)</f>
        <v>-2525.0824972843834</v>
      </c>
      <c r="AS149" s="5"/>
      <c r="AT149" s="45" t="str" cm="1">
        <f t="array" ref="AT149">IFERROR(_xlfn.IFS($AT$8="Ene",($Q149/$D149)-1,$AT$8="Feb",($R149/$E149)-1,$AT$8="Mar",($S149/$F149)-1,$AT$8="Abr",($T149/$G149)-1,$AT$8="May",($U149/$H149)-1,$AT$8="Jun",($V149/$I149)-1,$AT$8="Jul",($J149/$W149)-1,$AT$8="Ago",($K149/$X149)-1,$AT$8="Sep",($L149/$Y149)-1,$AT$8="Oct",($M149/$Z149)-1,$AT$8="Nov",($N149/$AA149)-1,$AT$8="Dic",($O149/$AB149)-1),"")</f>
        <v/>
      </c>
      <c r="AU149" s="45" cm="1">
        <f t="array" ref="AU149">IFERROR(_xlfn.IFS($AT$8="Ene",($Q149/$AD149)-1,$AT$8="Feb",($R149/$AE149)-1,$AT$8="Mar",($S149/$AF149)-1,$AT$8="Abr",($T149/$AG149)-1,$AT$8="May",($U149/$AH149)-1,$AT$8="Jun",($V149/$AI149)-1,$AT$8="Jul",($W149/$AJ149)-1,$AT$8="Ago",($X149/$AK149)-1,$AT$8="Sep",($Y149/$AL149)-1,$AT$8="Oct",($Z149/$AM149)-1,$AT$8="Nov",($AA149/$AN149)-1,$AT$8="Dic",($AB149/$AO149)-1),"")</f>
        <v>-1</v>
      </c>
      <c r="AV149" s="45">
        <f ca="1">IFERROR(($AC149/$AR149)-1,"")</f>
        <v>-1</v>
      </c>
      <c r="AW149" s="5"/>
      <c r="AX149" s="273">
        <v>0</v>
      </c>
      <c r="AY149" s="274">
        <v>0</v>
      </c>
      <c r="AZ149" s="5"/>
      <c r="BA149" s="273">
        <v>0</v>
      </c>
      <c r="BB149" s="275">
        <v>0</v>
      </c>
      <c r="BC149" s="275">
        <v>0</v>
      </c>
      <c r="BD149" s="252">
        <f>SUM(BA149:BC149)</f>
        <v>0</v>
      </c>
      <c r="BF149" s="273">
        <v>0</v>
      </c>
      <c r="BG149" s="275">
        <v>0</v>
      </c>
      <c r="BH149" s="275">
        <v>0</v>
      </c>
      <c r="BI149" s="252">
        <f>SUM(BF149:BH149)</f>
        <v>0</v>
      </c>
    </row>
    <row r="150" spans="3:61" hidden="1" outlineLevel="1" x14ac:dyDescent="0.3">
      <c r="C150" s="286" t="s">
        <v>102</v>
      </c>
      <c r="D150" s="276">
        <f t="shared" ref="D150:AO150" si="269">IFERROR(D149/D$11,"")</f>
        <v>0</v>
      </c>
      <c r="E150" s="276">
        <f t="shared" si="269"/>
        <v>0</v>
      </c>
      <c r="F150" s="276">
        <f t="shared" si="269"/>
        <v>0</v>
      </c>
      <c r="G150" s="276">
        <f t="shared" si="269"/>
        <v>0</v>
      </c>
      <c r="H150" s="276">
        <f t="shared" si="269"/>
        <v>0</v>
      </c>
      <c r="I150" s="276">
        <f t="shared" si="269"/>
        <v>0</v>
      </c>
      <c r="J150" s="276">
        <f t="shared" si="269"/>
        <v>0</v>
      </c>
      <c r="K150" s="276">
        <f t="shared" si="269"/>
        <v>0</v>
      </c>
      <c r="L150" s="276">
        <f t="shared" si="269"/>
        <v>0</v>
      </c>
      <c r="M150" s="276">
        <f t="shared" si="269"/>
        <v>0</v>
      </c>
      <c r="N150" s="276">
        <f t="shared" si="269"/>
        <v>0</v>
      </c>
      <c r="O150" s="276">
        <f t="shared" si="269"/>
        <v>0</v>
      </c>
      <c r="P150" s="276">
        <f t="shared" ca="1" si="269"/>
        <v>0</v>
      </c>
      <c r="Q150" s="277">
        <f t="shared" si="269"/>
        <v>0</v>
      </c>
      <c r="R150" s="276">
        <f t="shared" si="269"/>
        <v>0</v>
      </c>
      <c r="S150" s="276">
        <f t="shared" si="269"/>
        <v>0</v>
      </c>
      <c r="T150" s="276">
        <f t="shared" si="269"/>
        <v>0</v>
      </c>
      <c r="U150" s="276" t="str">
        <f t="shared" ref="U150" si="270">IFERROR(U149/U$11,"")</f>
        <v/>
      </c>
      <c r="V150" s="276" t="str">
        <f t="shared" si="269"/>
        <v/>
      </c>
      <c r="W150" s="276" t="str">
        <f t="shared" si="269"/>
        <v/>
      </c>
      <c r="X150" s="276" t="str">
        <f t="shared" si="269"/>
        <v/>
      </c>
      <c r="Y150" s="276" t="str">
        <f t="shared" si="269"/>
        <v/>
      </c>
      <c r="Z150" s="276" t="str">
        <f t="shared" si="269"/>
        <v/>
      </c>
      <c r="AA150" s="276" t="str">
        <f t="shared" si="269"/>
        <v/>
      </c>
      <c r="AB150" s="276" t="str">
        <f t="shared" si="269"/>
        <v/>
      </c>
      <c r="AC150" s="278">
        <f t="shared" ca="1" si="269"/>
        <v>0</v>
      </c>
      <c r="AD150" s="276">
        <f t="shared" si="269"/>
        <v>-6.3551928070553959E-2</v>
      </c>
      <c r="AE150" s="276">
        <f t="shared" si="269"/>
        <v>-6.0285881017821313E-2</v>
      </c>
      <c r="AF150" s="276">
        <f t="shared" si="269"/>
        <v>-5.7749393207817787E-2</v>
      </c>
      <c r="AG150" s="276">
        <f t="shared" si="269"/>
        <v>-5.7373574937707179E-2</v>
      </c>
      <c r="AH150" s="276">
        <f t="shared" si="269"/>
        <v>-5.5479175370309997E-2</v>
      </c>
      <c r="AI150" s="276">
        <f t="shared" si="269"/>
        <v>-5.3146093354542692E-2</v>
      </c>
      <c r="AJ150" s="276">
        <f t="shared" si="269"/>
        <v>-5.1155429445548219E-2</v>
      </c>
      <c r="AK150" s="276">
        <f t="shared" si="269"/>
        <v>-4.9313531977540556E-2</v>
      </c>
      <c r="AL150" s="276">
        <f t="shared" si="269"/>
        <v>-4.7559636164700103E-2</v>
      </c>
      <c r="AM150" s="276">
        <f t="shared" si="269"/>
        <v>-4.663728044521117E-2</v>
      </c>
      <c r="AN150" s="276">
        <f t="shared" si="269"/>
        <v>-4.5222418453667715E-2</v>
      </c>
      <c r="AO150" s="279">
        <f t="shared" si="269"/>
        <v>-4.4058948860782474E-2</v>
      </c>
      <c r="AP150" s="5"/>
      <c r="AQ150" s="280">
        <f>IFERROR(AQ149/AQ$11,"")</f>
        <v>-5.7373574937707179E-2</v>
      </c>
      <c r="AR150" s="279">
        <f ca="1">IFERROR(AR149/AR$11,"")</f>
        <v>-5.8800149927953675E-2</v>
      </c>
      <c r="AS150" s="5"/>
      <c r="AT150" s="45"/>
      <c r="AU150" s="45"/>
      <c r="AV150" s="45"/>
      <c r="AW150" s="5"/>
      <c r="AX150" s="281">
        <f>IFERROR(AX149/AX$11,"")</f>
        <v>0</v>
      </c>
      <c r="AY150" s="282">
        <f>IFERROR(AY149/AY$11,"")</f>
        <v>0</v>
      </c>
      <c r="AZ150" s="5"/>
      <c r="BA150" s="281">
        <f>IFERROR(BA149/BA$11,"")</f>
        <v>0</v>
      </c>
      <c r="BB150" s="283">
        <f>IFERROR(BB149/BB$11,"")</f>
        <v>0</v>
      </c>
      <c r="BC150" s="283">
        <f>IFERROR(BC149/BC$11,"")</f>
        <v>0</v>
      </c>
      <c r="BD150" s="287">
        <f>IFERROR(BD149/BD$11,"")</f>
        <v>0</v>
      </c>
      <c r="BF150" s="281">
        <f>IFERROR(BF149/BF$11,"")</f>
        <v>0</v>
      </c>
      <c r="BG150" s="283">
        <f>IFERROR(BG149/BG$11,"")</f>
        <v>0</v>
      </c>
      <c r="BH150" s="283">
        <f>IFERROR(BH149/BH$11,"")</f>
        <v>0</v>
      </c>
      <c r="BI150" s="287">
        <f>IFERROR(BI149/BI$11,"")</f>
        <v>0</v>
      </c>
    </row>
    <row r="151" spans="3:61" hidden="1" outlineLevel="1" x14ac:dyDescent="0.3">
      <c r="C151" s="286" t="s">
        <v>103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8">
        <v>0</v>
      </c>
      <c r="J151" s="268">
        <v>-123.55</v>
      </c>
      <c r="K151" s="268">
        <v>0</v>
      </c>
      <c r="L151" s="268">
        <v>-83.293559999999999</v>
      </c>
      <c r="M151" s="268">
        <v>0</v>
      </c>
      <c r="N151" s="268">
        <v>0</v>
      </c>
      <c r="O151" s="268">
        <v>0</v>
      </c>
      <c r="P151" s="268">
        <f ca="1">SUMIF($D$4:$O$4,"&lt;"&amp;MONTH(TODAY()),$D151:$O151)</f>
        <v>0</v>
      </c>
      <c r="Q151" s="269">
        <v>0</v>
      </c>
      <c r="R151" s="268">
        <v>0</v>
      </c>
      <c r="S151" s="268">
        <v>0</v>
      </c>
      <c r="T151" s="268">
        <v>0</v>
      </c>
      <c r="U151" s="268">
        <v>0</v>
      </c>
      <c r="V151" s="268">
        <v>0</v>
      </c>
      <c r="W151" s="268">
        <v>0</v>
      </c>
      <c r="X151" s="268">
        <v>0</v>
      </c>
      <c r="Y151" s="268">
        <v>0</v>
      </c>
      <c r="Z151" s="268">
        <v>0</v>
      </c>
      <c r="AA151" s="268">
        <v>0</v>
      </c>
      <c r="AB151" s="268">
        <v>0</v>
      </c>
      <c r="AC151" s="270">
        <f ca="1">SUMIF($D$4:$O$4,"&lt;"&amp;MONTH(TODAY()),$Q151:$AB151)</f>
        <v>0</v>
      </c>
      <c r="AD151" s="268">
        <v>0</v>
      </c>
      <c r="AE151" s="268">
        <v>0</v>
      </c>
      <c r="AF151" s="268">
        <v>0</v>
      </c>
      <c r="AG151" s="268">
        <v>0</v>
      </c>
      <c r="AH151" s="268">
        <v>0</v>
      </c>
      <c r="AI151" s="268">
        <v>0</v>
      </c>
      <c r="AJ151" s="268">
        <v>0</v>
      </c>
      <c r="AK151" s="268">
        <v>0</v>
      </c>
      <c r="AL151" s="268">
        <v>0</v>
      </c>
      <c r="AM151" s="268">
        <v>0</v>
      </c>
      <c r="AN151" s="268">
        <v>0</v>
      </c>
      <c r="AO151" s="271">
        <v>0</v>
      </c>
      <c r="AP151" s="5"/>
      <c r="AQ151" s="272">
        <v>0</v>
      </c>
      <c r="AR151" s="271">
        <f ca="1">SUMIF($AD$4:$AO$4,"&lt;"&amp;MONTH(TODAY()),$AD151:$AO151)</f>
        <v>0</v>
      </c>
      <c r="AS151" s="5"/>
      <c r="AT151" s="45" t="str" cm="1">
        <f t="array" ref="AT151">IFERROR(_xlfn.IFS($AT$8="Ene",($Q151/$D151)-1,$AT$8="Feb",($R151/$E151)-1,$AT$8="Mar",($S151/$F151)-1,$AT$8="Abr",($T151/$G151)-1,$AT$8="May",($U151/$H151)-1,$AT$8="Jun",($V151/$I151)-1,$AT$8="Jul",($J151/$W151)-1,$AT$8="Ago",($K151/$X151)-1,$AT$8="Sep",($L151/$Y151)-1,$AT$8="Oct",($M151/$Z151)-1,$AT$8="Nov",($N151/$AA151)-1,$AT$8="Dic",($O151/$AB151)-1),"")</f>
        <v/>
      </c>
      <c r="AU151" s="45" t="str" cm="1">
        <f t="array" ref="AU151">IFERROR(_xlfn.IFS($AT$8="Ene",($Q151/$AD151)-1,$AT$8="Feb",($R151/$AE151)-1,$AT$8="Mar",($S151/$AF151)-1,$AT$8="Abr",($T151/$AG151)-1,$AT$8="May",($U151/$AH151)-1,$AT$8="Jun",($V151/$AI151)-1,$AT$8="Jul",($W151/$AJ151)-1,$AT$8="Ago",($X151/$AK151)-1,$AT$8="Sep",($Y151/$AL151)-1,$AT$8="Oct",($Z151/$AM151)-1,$AT$8="Nov",($AA151/$AN151)-1,$AT$8="Dic",($AB151/$AO151)-1),"")</f>
        <v/>
      </c>
      <c r="AV151" s="45" t="str">
        <f ca="1">IFERROR(($AC151/$AR151)-1,"")</f>
        <v/>
      </c>
      <c r="AW151" s="5"/>
      <c r="AX151" s="273">
        <v>-95.919119999999978</v>
      </c>
      <c r="AY151" s="274">
        <v>-705.09234000000004</v>
      </c>
      <c r="AZ151" s="5"/>
      <c r="BA151" s="273">
        <v>0</v>
      </c>
      <c r="BB151" s="275">
        <v>-158.93687000000003</v>
      </c>
      <c r="BC151" s="275">
        <v>-95.919119999999978</v>
      </c>
      <c r="BD151" s="252">
        <f>SUM(BA151:BC151)</f>
        <v>-254.85599000000002</v>
      </c>
      <c r="BF151" s="273">
        <v>-38.639000000000003</v>
      </c>
      <c r="BG151" s="275">
        <v>-883.35199999999998</v>
      </c>
      <c r="BH151" s="275">
        <v>-705.09234000000004</v>
      </c>
      <c r="BI151" s="252">
        <f>SUM(BF151:BH151)</f>
        <v>-1627.0833400000001</v>
      </c>
    </row>
    <row r="152" spans="3:61" hidden="1" outlineLevel="1" x14ac:dyDescent="0.3">
      <c r="C152" s="286" t="s">
        <v>104</v>
      </c>
      <c r="D152" s="276">
        <f t="shared" ref="D152:AO152" si="271">IFERROR(D151/D$11,"")</f>
        <v>0</v>
      </c>
      <c r="E152" s="276">
        <f t="shared" si="271"/>
        <v>0</v>
      </c>
      <c r="F152" s="276">
        <f t="shared" si="271"/>
        <v>0</v>
      </c>
      <c r="G152" s="276">
        <f t="shared" si="271"/>
        <v>0</v>
      </c>
      <c r="H152" s="276">
        <f t="shared" si="271"/>
        <v>0</v>
      </c>
      <c r="I152" s="276">
        <f t="shared" si="271"/>
        <v>0</v>
      </c>
      <c r="J152" s="276">
        <f t="shared" si="271"/>
        <v>-1.8696299768628792E-2</v>
      </c>
      <c r="K152" s="276">
        <f t="shared" si="271"/>
        <v>0</v>
      </c>
      <c r="L152" s="276">
        <f t="shared" si="271"/>
        <v>-1.6189119299852631E-2</v>
      </c>
      <c r="M152" s="276">
        <f t="shared" si="271"/>
        <v>0</v>
      </c>
      <c r="N152" s="276">
        <f t="shared" si="271"/>
        <v>0</v>
      </c>
      <c r="O152" s="276">
        <f t="shared" si="271"/>
        <v>0</v>
      </c>
      <c r="P152" s="276">
        <f t="shared" ca="1" si="271"/>
        <v>0</v>
      </c>
      <c r="Q152" s="277">
        <f t="shared" si="271"/>
        <v>0</v>
      </c>
      <c r="R152" s="276">
        <f t="shared" si="271"/>
        <v>0</v>
      </c>
      <c r="S152" s="276">
        <f t="shared" si="271"/>
        <v>0</v>
      </c>
      <c r="T152" s="276">
        <f t="shared" si="271"/>
        <v>0</v>
      </c>
      <c r="U152" s="276" t="str">
        <f t="shared" ref="U152" si="272">IFERROR(U151/U$11,"")</f>
        <v/>
      </c>
      <c r="V152" s="276" t="str">
        <f t="shared" si="271"/>
        <v/>
      </c>
      <c r="W152" s="276" t="str">
        <f t="shared" si="271"/>
        <v/>
      </c>
      <c r="X152" s="276" t="str">
        <f t="shared" si="271"/>
        <v/>
      </c>
      <c r="Y152" s="276" t="str">
        <f t="shared" si="271"/>
        <v/>
      </c>
      <c r="Z152" s="276" t="str">
        <f t="shared" si="271"/>
        <v/>
      </c>
      <c r="AA152" s="276" t="str">
        <f t="shared" si="271"/>
        <v/>
      </c>
      <c r="AB152" s="276" t="str">
        <f t="shared" si="271"/>
        <v/>
      </c>
      <c r="AC152" s="278">
        <f t="shared" ca="1" si="271"/>
        <v>0</v>
      </c>
      <c r="AD152" s="276">
        <f t="shared" si="271"/>
        <v>0</v>
      </c>
      <c r="AE152" s="276">
        <f t="shared" si="271"/>
        <v>0</v>
      </c>
      <c r="AF152" s="276">
        <f t="shared" si="271"/>
        <v>0</v>
      </c>
      <c r="AG152" s="276">
        <f t="shared" si="271"/>
        <v>0</v>
      </c>
      <c r="AH152" s="276">
        <f t="shared" si="271"/>
        <v>0</v>
      </c>
      <c r="AI152" s="276">
        <f t="shared" si="271"/>
        <v>0</v>
      </c>
      <c r="AJ152" s="276">
        <f t="shared" si="271"/>
        <v>0</v>
      </c>
      <c r="AK152" s="276">
        <f t="shared" si="271"/>
        <v>0</v>
      </c>
      <c r="AL152" s="276">
        <f t="shared" si="271"/>
        <v>0</v>
      </c>
      <c r="AM152" s="276">
        <f t="shared" si="271"/>
        <v>0</v>
      </c>
      <c r="AN152" s="276">
        <f t="shared" si="271"/>
        <v>0</v>
      </c>
      <c r="AO152" s="279">
        <f t="shared" si="271"/>
        <v>0</v>
      </c>
      <c r="AP152" s="5"/>
      <c r="AQ152" s="280">
        <f>IFERROR(AQ151/AQ$11,"")</f>
        <v>0</v>
      </c>
      <c r="AR152" s="279">
        <f ca="1">IFERROR(AR151/AR$11,"")</f>
        <v>0</v>
      </c>
      <c r="AS152" s="5"/>
      <c r="AT152" s="45"/>
      <c r="AU152" s="45"/>
      <c r="AV152" s="45"/>
      <c r="AW152" s="5"/>
      <c r="AX152" s="281">
        <f>IFERROR(AX151/AX$11,"")</f>
        <v>-9.2364124001592912E-4</v>
      </c>
      <c r="AY152" s="282">
        <f>IFERROR(AY151/AY$11,"")</f>
        <v>-1.7417703245603804E-3</v>
      </c>
      <c r="AZ152" s="5"/>
      <c r="BA152" s="281">
        <f>IFERROR(BA151/BA$11,"")</f>
        <v>0</v>
      </c>
      <c r="BB152" s="283">
        <f>IFERROR(BB151/BB$11,"")</f>
        <v>-7.2885316569106233E-4</v>
      </c>
      <c r="BC152" s="283">
        <f>IFERROR(BC151/BC$11,"")</f>
        <v>-9.2364124001592912E-4</v>
      </c>
      <c r="BD152" s="287">
        <f>IFERROR(BD151/BD$11,"")</f>
        <v>-5.3979034772512415E-4</v>
      </c>
      <c r="BF152" s="281">
        <f>IFERROR(BF151/BF$11,"")</f>
        <v>-7.0599509186526012E-5</v>
      </c>
      <c r="BG152" s="283">
        <f>IFERROR(BG151/BG$11,"")</f>
        <v>-1.0105803031411882E-3</v>
      </c>
      <c r="BH152" s="283">
        <f>IFERROR(BH151/BH$11,"")</f>
        <v>-1.74136456430032E-3</v>
      </c>
      <c r="BI152" s="287">
        <f>IFERROR(BI151/BI$11,"")</f>
        <v>-8.9096049659940959E-4</v>
      </c>
    </row>
    <row r="153" spans="3:61" hidden="1" outlineLevel="1" collapsed="1" x14ac:dyDescent="0.3">
      <c r="C153" s="286" t="s">
        <v>105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0</v>
      </c>
      <c r="K153" s="268">
        <v>0</v>
      </c>
      <c r="L153" s="268">
        <v>0</v>
      </c>
      <c r="M153" s="268">
        <v>-158.10353000000001</v>
      </c>
      <c r="N153" s="268">
        <v>0</v>
      </c>
      <c r="O153" s="268">
        <v>0</v>
      </c>
      <c r="P153" s="268">
        <f ca="1">SUMIF($D$4:$O$4,"&lt;"&amp;MONTH(TODAY()),$D153:$O153)</f>
        <v>0</v>
      </c>
      <c r="Q153" s="269">
        <v>0</v>
      </c>
      <c r="R153" s="268">
        <v>0</v>
      </c>
      <c r="S153" s="268">
        <v>0</v>
      </c>
      <c r="T153" s="268">
        <v>0</v>
      </c>
      <c r="U153" s="268">
        <v>0</v>
      </c>
      <c r="V153" s="268">
        <v>0</v>
      </c>
      <c r="W153" s="268">
        <v>0</v>
      </c>
      <c r="X153" s="268">
        <v>0</v>
      </c>
      <c r="Y153" s="268">
        <v>0</v>
      </c>
      <c r="Z153" s="268">
        <v>0</v>
      </c>
      <c r="AA153" s="268">
        <v>0</v>
      </c>
      <c r="AB153" s="268">
        <v>0</v>
      </c>
      <c r="AC153" s="270">
        <f ca="1">SUMIF($D$4:$O$4,"&lt;"&amp;MONTH(TODAY()),$Q153:$AB153)</f>
        <v>0</v>
      </c>
      <c r="AD153" s="268">
        <v>0</v>
      </c>
      <c r="AE153" s="268">
        <v>0</v>
      </c>
      <c r="AF153" s="268">
        <v>0</v>
      </c>
      <c r="AG153" s="268">
        <v>0</v>
      </c>
      <c r="AH153" s="268">
        <v>0</v>
      </c>
      <c r="AI153" s="268">
        <v>0</v>
      </c>
      <c r="AJ153" s="268">
        <v>0</v>
      </c>
      <c r="AK153" s="268">
        <v>0</v>
      </c>
      <c r="AL153" s="268">
        <v>0</v>
      </c>
      <c r="AM153" s="268">
        <v>0</v>
      </c>
      <c r="AN153" s="268">
        <v>0</v>
      </c>
      <c r="AO153" s="271">
        <v>0</v>
      </c>
      <c r="AP153" s="5"/>
      <c r="AQ153" s="272">
        <v>0</v>
      </c>
      <c r="AR153" s="271">
        <f ca="1">SUMIF($AD$4:$AO$4,"&lt;"&amp;MONTH(TODAY()),$AD153:$AO153)</f>
        <v>0</v>
      </c>
      <c r="AS153" s="5"/>
      <c r="AT153" s="45" t="str" cm="1">
        <f t="array" ref="AT153">IFERROR(_xlfn.IFS($AT$8="Ene",($Q153/$D153)-1,$AT$8="Feb",($R153/$E153)-1,$AT$8="Mar",($S153/$F153)-1,$AT$8="Abr",($T153/$G153)-1,$AT$8="May",($U153/$H153)-1,$AT$8="Jun",($V153/$I153)-1,$AT$8="Jul",($J153/$W153)-1,$AT$8="Ago",($K153/$X153)-1,$AT$8="Sep",($L153/$Y153)-1,$AT$8="Oct",($M153/$Z153)-1,$AT$8="Nov",($N153/$AA153)-1,$AT$8="Dic",($O153/$AB153)-1),"")</f>
        <v/>
      </c>
      <c r="AU153" s="45" t="str" cm="1">
        <f t="array" ref="AU153">IFERROR(_xlfn.IFS($AT$8="Ene",($Q153/$AD153)-1,$AT$8="Feb",($R153/$AE153)-1,$AT$8="Mar",($S153/$AF153)-1,$AT$8="Abr",($T153/$AG153)-1,$AT$8="May",($U153/$AH153)-1,$AT$8="Jun",($V153/$AI153)-1,$AT$8="Jul",($W153/$AJ153)-1,$AT$8="Ago",($X153/$AK153)-1,$AT$8="Sep",($Y153/$AL153)-1,$AT$8="Oct",($Z153/$AM153)-1,$AT$8="Nov",($AA153/$AN153)-1,$AT$8="Dic",($AB153/$AO153)-1),"")</f>
        <v/>
      </c>
      <c r="AV153" s="45" t="str">
        <f ca="1">IFERROR(($AC153/$AR153)-1,"")</f>
        <v/>
      </c>
      <c r="AW153" s="5"/>
      <c r="AX153" s="273">
        <v>-4.7916400000000001</v>
      </c>
      <c r="AY153" s="274">
        <v>-39.041520000000006</v>
      </c>
      <c r="AZ153" s="5"/>
      <c r="BA153" s="273">
        <v>-215.61555000000001</v>
      </c>
      <c r="BB153" s="275">
        <v>-323.16919000000001</v>
      </c>
      <c r="BC153" s="275">
        <v>-4.7916400000000001</v>
      </c>
      <c r="BD153" s="252">
        <f>SUM(BA153:BC153)</f>
        <v>-543.57638000000009</v>
      </c>
      <c r="BF153" s="273">
        <v>-869.78042000000005</v>
      </c>
      <c r="BG153" s="275">
        <v>-1342.7557600000002</v>
      </c>
      <c r="BH153" s="275">
        <v>-39.041520000000006</v>
      </c>
      <c r="BI153" s="252">
        <f>SUM(BF153:BH153)</f>
        <v>-2251.5777000000003</v>
      </c>
    </row>
    <row r="154" spans="3:61" hidden="1" outlineLevel="1" x14ac:dyDescent="0.3">
      <c r="C154" s="286" t="s">
        <v>106</v>
      </c>
      <c r="D154" s="276">
        <f t="shared" ref="D154:AO154" si="273">IFERROR(D153/D$11,"")</f>
        <v>0</v>
      </c>
      <c r="E154" s="276">
        <f t="shared" si="273"/>
        <v>0</v>
      </c>
      <c r="F154" s="276">
        <f t="shared" si="273"/>
        <v>0</v>
      </c>
      <c r="G154" s="276">
        <f t="shared" si="273"/>
        <v>0</v>
      </c>
      <c r="H154" s="276">
        <f t="shared" si="273"/>
        <v>0</v>
      </c>
      <c r="I154" s="276">
        <f t="shared" si="273"/>
        <v>0</v>
      </c>
      <c r="J154" s="276">
        <f t="shared" si="273"/>
        <v>0</v>
      </c>
      <c r="K154" s="276">
        <f t="shared" si="273"/>
        <v>0</v>
      </c>
      <c r="L154" s="276">
        <f t="shared" si="273"/>
        <v>0</v>
      </c>
      <c r="M154" s="276">
        <f t="shared" si="273"/>
        <v>-2.2202802810258764E-2</v>
      </c>
      <c r="N154" s="276">
        <f t="shared" si="273"/>
        <v>0</v>
      </c>
      <c r="O154" s="276">
        <f t="shared" si="273"/>
        <v>0</v>
      </c>
      <c r="P154" s="276">
        <f t="shared" ca="1" si="273"/>
        <v>0</v>
      </c>
      <c r="Q154" s="277">
        <f t="shared" si="273"/>
        <v>0</v>
      </c>
      <c r="R154" s="276">
        <f t="shared" si="273"/>
        <v>0</v>
      </c>
      <c r="S154" s="276">
        <f t="shared" si="273"/>
        <v>0</v>
      </c>
      <c r="T154" s="276">
        <f t="shared" si="273"/>
        <v>0</v>
      </c>
      <c r="U154" s="276" t="str">
        <f t="shared" ref="U154" si="274">IFERROR(U153/U$11,"")</f>
        <v/>
      </c>
      <c r="V154" s="276" t="str">
        <f t="shared" si="273"/>
        <v/>
      </c>
      <c r="W154" s="276" t="str">
        <f t="shared" si="273"/>
        <v/>
      </c>
      <c r="X154" s="276" t="str">
        <f t="shared" si="273"/>
        <v/>
      </c>
      <c r="Y154" s="276" t="str">
        <f t="shared" si="273"/>
        <v/>
      </c>
      <c r="Z154" s="276" t="str">
        <f t="shared" si="273"/>
        <v/>
      </c>
      <c r="AA154" s="276" t="str">
        <f t="shared" si="273"/>
        <v/>
      </c>
      <c r="AB154" s="276" t="str">
        <f t="shared" si="273"/>
        <v/>
      </c>
      <c r="AC154" s="278">
        <f t="shared" ca="1" si="273"/>
        <v>0</v>
      </c>
      <c r="AD154" s="276">
        <f t="shared" si="273"/>
        <v>0</v>
      </c>
      <c r="AE154" s="276">
        <f t="shared" si="273"/>
        <v>0</v>
      </c>
      <c r="AF154" s="276">
        <f t="shared" si="273"/>
        <v>0</v>
      </c>
      <c r="AG154" s="276">
        <f t="shared" si="273"/>
        <v>0</v>
      </c>
      <c r="AH154" s="276">
        <f t="shared" si="273"/>
        <v>0</v>
      </c>
      <c r="AI154" s="276">
        <f t="shared" si="273"/>
        <v>0</v>
      </c>
      <c r="AJ154" s="276">
        <f t="shared" si="273"/>
        <v>0</v>
      </c>
      <c r="AK154" s="276">
        <f t="shared" si="273"/>
        <v>0</v>
      </c>
      <c r="AL154" s="276">
        <f t="shared" si="273"/>
        <v>0</v>
      </c>
      <c r="AM154" s="276">
        <f t="shared" si="273"/>
        <v>0</v>
      </c>
      <c r="AN154" s="276">
        <f t="shared" si="273"/>
        <v>0</v>
      </c>
      <c r="AO154" s="279">
        <f t="shared" si="273"/>
        <v>0</v>
      </c>
      <c r="AP154" s="5"/>
      <c r="AQ154" s="280">
        <f>IFERROR(AQ153/AQ$11,"")</f>
        <v>0</v>
      </c>
      <c r="AR154" s="279">
        <f ca="1">IFERROR(AR153/AR$11,"")</f>
        <v>0</v>
      </c>
      <c r="AS154" s="5"/>
      <c r="AT154" s="45"/>
      <c r="AU154" s="45"/>
      <c r="AV154" s="45"/>
      <c r="AW154" s="5"/>
      <c r="AX154" s="281">
        <f>IFERROR(AX153/AX$11,"")</f>
        <v>-4.6140501615422744E-5</v>
      </c>
      <c r="AY154" s="282">
        <f>IFERROR(AY153/AY$11,"")</f>
        <v>-9.6443199144285966E-5</v>
      </c>
      <c r="AZ154" s="5"/>
      <c r="BA154" s="281">
        <f>IFERROR(BA153/BA$11,"")</f>
        <v>-1.4352780563742504E-3</v>
      </c>
      <c r="BB154" s="283">
        <f>IFERROR(BB153/BB$11,"")</f>
        <v>-1.4819902215597702E-3</v>
      </c>
      <c r="BC154" s="283">
        <f>IFERROR(BC153/BC$11,"")</f>
        <v>-4.6140501615422744E-5</v>
      </c>
      <c r="BD154" s="287">
        <f>IFERROR(BD153/BD$11,"")</f>
        <v>-1.151306206989148E-3</v>
      </c>
      <c r="BF154" s="281">
        <f>IFERROR(BF153/BF$11,"")</f>
        <v>-1.589225154689574E-3</v>
      </c>
      <c r="BG154" s="283">
        <f>IFERROR(BG153/BG$11,"")</f>
        <v>-1.5361515262153444E-3</v>
      </c>
      <c r="BH154" s="283">
        <f>IFERROR(BH153/BH$11,"")</f>
        <v>-9.6420731878071793E-5</v>
      </c>
      <c r="BI154" s="287">
        <f>IFERROR(BI153/BI$11,"")</f>
        <v>-1.2329219631270741E-3</v>
      </c>
    </row>
    <row r="155" spans="3:61" collapsed="1" x14ac:dyDescent="0.3">
      <c r="C155" s="249" t="s">
        <v>107</v>
      </c>
      <c r="D155" s="250">
        <v>0</v>
      </c>
      <c r="E155" s="250">
        <v>0</v>
      </c>
      <c r="F155" s="250">
        <v>0</v>
      </c>
      <c r="G155" s="250">
        <v>0</v>
      </c>
      <c r="H155" s="250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0</v>
      </c>
      <c r="O155" s="250">
        <v>0</v>
      </c>
      <c r="P155" s="250">
        <f ca="1">SUMIF($D$4:$O$4,"&lt;"&amp;MONTH(TODAY()),$D155:$O155)</f>
        <v>0</v>
      </c>
      <c r="Q155" s="251">
        <v>0</v>
      </c>
      <c r="R155" s="250">
        <v>0</v>
      </c>
      <c r="S155" s="250">
        <v>0</v>
      </c>
      <c r="T155" s="250">
        <v>0</v>
      </c>
      <c r="U155" s="250">
        <v>0</v>
      </c>
      <c r="V155" s="250">
        <v>0</v>
      </c>
      <c r="W155" s="250">
        <v>0</v>
      </c>
      <c r="X155" s="250">
        <v>0</v>
      </c>
      <c r="Y155" s="250">
        <v>0</v>
      </c>
      <c r="Z155" s="250">
        <v>0</v>
      </c>
      <c r="AA155" s="250">
        <v>0</v>
      </c>
      <c r="AB155" s="250">
        <v>0</v>
      </c>
      <c r="AC155" s="252">
        <f ca="1">SUMIF($D$4:$O$4,"&lt;"&amp;MONTH(TODAY()),$Q155:$AB155)</f>
        <v>0</v>
      </c>
      <c r="AD155" s="250">
        <v>0</v>
      </c>
      <c r="AE155" s="250">
        <v>0</v>
      </c>
      <c r="AF155" s="250">
        <v>0</v>
      </c>
      <c r="AG155" s="250">
        <v>0</v>
      </c>
      <c r="AH155" s="250">
        <v>0</v>
      </c>
      <c r="AI155" s="250">
        <v>0</v>
      </c>
      <c r="AJ155" s="250">
        <v>0</v>
      </c>
      <c r="AK155" s="250">
        <v>0</v>
      </c>
      <c r="AL155" s="250">
        <v>0</v>
      </c>
      <c r="AM155" s="250">
        <v>0</v>
      </c>
      <c r="AN155" s="250">
        <v>0</v>
      </c>
      <c r="AO155" s="253">
        <v>0</v>
      </c>
      <c r="AP155" s="5"/>
      <c r="AQ155" s="254">
        <v>0</v>
      </c>
      <c r="AR155" s="253">
        <f ca="1">SUMIF($AD$4:$AO$4,"&lt;"&amp;MONTH(TODAY()),$AD155:$AO155)</f>
        <v>0</v>
      </c>
      <c r="AS155" s="5"/>
      <c r="AT155" s="45" t="str" cm="1">
        <f t="array" ref="AT155">IFERROR(_xlfn.IFS($AT$8="Ene",($Q155/$D155)-1,$AT$8="Feb",($R155/$E155)-1,$AT$8="Mar",($S155/$F155)-1,$AT$8="Abr",($T155/$G155)-1,$AT$8="May",($U155/$H155)-1,$AT$8="Jun",($V155/$I155)-1,$AT$8="Jul",($J155/$W155)-1,$AT$8="Ago",($K155/$X155)-1,$AT$8="Sep",($L155/$Y155)-1,$AT$8="Oct",($M155/$Z155)-1,$AT$8="Nov",($N155/$AA155)-1,$AT$8="Dic",($O155/$AB155)-1),"")</f>
        <v/>
      </c>
      <c r="AU155" s="45" t="str" cm="1">
        <f t="array" ref="AU155">IFERROR(_xlfn.IFS($AT$8="Ene",($Q155/$AD155)-1,$AT$8="Feb",($R155/$AE155)-1,$AT$8="Mar",($S155/$AF155)-1,$AT$8="Abr",($T155/$AG155)-1,$AT$8="May",($U155/$AH155)-1,$AT$8="Jun",($V155/$AI155)-1,$AT$8="Jul",($W155/$AJ155)-1,$AT$8="Ago",($X155/$AK155)-1,$AT$8="Sep",($Y155/$AL155)-1,$AT$8="Oct",($Z155/$AM155)-1,$AT$8="Nov",($AA155/$AN155)-1,$AT$8="Dic",($AB155/$AO155)-1),"")</f>
        <v/>
      </c>
      <c r="AV155" s="45" t="str">
        <f ca="1">IFERROR(($AC155/$AR155)-1,"")</f>
        <v/>
      </c>
      <c r="AW155" s="5"/>
      <c r="AX155" s="254">
        <v>0</v>
      </c>
      <c r="AY155" s="253">
        <v>0</v>
      </c>
      <c r="AZ155" s="5"/>
      <c r="BA155" s="254">
        <v>0</v>
      </c>
      <c r="BB155" s="250">
        <v>0</v>
      </c>
      <c r="BC155" s="250">
        <v>0</v>
      </c>
      <c r="BD155" s="266">
        <f>SUM(BA155:BC155)</f>
        <v>0</v>
      </c>
      <c r="BF155" s="254">
        <v>0</v>
      </c>
      <c r="BG155" s="250">
        <v>0</v>
      </c>
      <c r="BH155" s="250">
        <v>0</v>
      </c>
      <c r="BI155" s="266">
        <f>SUM(BF155:BH155)</f>
        <v>0</v>
      </c>
    </row>
    <row r="156" spans="3:61" x14ac:dyDescent="0.3">
      <c r="C156" s="285" t="s">
        <v>36</v>
      </c>
      <c r="D156" s="260">
        <f t="shared" ref="D156:AO156" si="275">IFERROR(D155/D$11,"")</f>
        <v>0</v>
      </c>
      <c r="E156" s="260">
        <f t="shared" si="275"/>
        <v>0</v>
      </c>
      <c r="F156" s="260">
        <f t="shared" si="275"/>
        <v>0</v>
      </c>
      <c r="G156" s="261">
        <f t="shared" si="275"/>
        <v>0</v>
      </c>
      <c r="H156" s="261">
        <f t="shared" si="275"/>
        <v>0</v>
      </c>
      <c r="I156" s="261">
        <f t="shared" si="275"/>
        <v>0</v>
      </c>
      <c r="J156" s="261">
        <f t="shared" si="275"/>
        <v>0</v>
      </c>
      <c r="K156" s="261">
        <f t="shared" si="275"/>
        <v>0</v>
      </c>
      <c r="L156" s="261">
        <f t="shared" si="275"/>
        <v>0</v>
      </c>
      <c r="M156" s="261">
        <f t="shared" si="275"/>
        <v>0</v>
      </c>
      <c r="N156" s="261">
        <f t="shared" si="275"/>
        <v>0</v>
      </c>
      <c r="O156" s="261">
        <f t="shared" si="275"/>
        <v>0</v>
      </c>
      <c r="P156" s="261">
        <f t="shared" ca="1" si="275"/>
        <v>0</v>
      </c>
      <c r="Q156" s="262">
        <f t="shared" si="275"/>
        <v>0</v>
      </c>
      <c r="R156" s="261">
        <f t="shared" si="275"/>
        <v>0</v>
      </c>
      <c r="S156" s="261">
        <f t="shared" si="275"/>
        <v>0</v>
      </c>
      <c r="T156" s="261">
        <f t="shared" si="275"/>
        <v>0</v>
      </c>
      <c r="U156" s="261" t="str">
        <f t="shared" ref="U156" si="276">IFERROR(U155/U$11,"")</f>
        <v/>
      </c>
      <c r="V156" s="261" t="str">
        <f t="shared" si="275"/>
        <v/>
      </c>
      <c r="W156" s="261" t="str">
        <f t="shared" si="275"/>
        <v/>
      </c>
      <c r="X156" s="261" t="str">
        <f t="shared" si="275"/>
        <v/>
      </c>
      <c r="Y156" s="261" t="str">
        <f t="shared" si="275"/>
        <v/>
      </c>
      <c r="Z156" s="261" t="str">
        <f t="shared" si="275"/>
        <v/>
      </c>
      <c r="AA156" s="261" t="str">
        <f t="shared" si="275"/>
        <v/>
      </c>
      <c r="AB156" s="261" t="str">
        <f t="shared" si="275"/>
        <v/>
      </c>
      <c r="AC156" s="263">
        <f t="shared" ca="1" si="275"/>
        <v>0</v>
      </c>
      <c r="AD156" s="261">
        <f t="shared" si="275"/>
        <v>0</v>
      </c>
      <c r="AE156" s="261">
        <f t="shared" si="275"/>
        <v>0</v>
      </c>
      <c r="AF156" s="261">
        <f t="shared" si="275"/>
        <v>0</v>
      </c>
      <c r="AG156" s="261">
        <f t="shared" si="275"/>
        <v>0</v>
      </c>
      <c r="AH156" s="261">
        <f t="shared" si="275"/>
        <v>0</v>
      </c>
      <c r="AI156" s="261">
        <f t="shared" si="275"/>
        <v>0</v>
      </c>
      <c r="AJ156" s="261">
        <f t="shared" si="275"/>
        <v>0</v>
      </c>
      <c r="AK156" s="261">
        <f t="shared" si="275"/>
        <v>0</v>
      </c>
      <c r="AL156" s="261">
        <f t="shared" si="275"/>
        <v>0</v>
      </c>
      <c r="AM156" s="261">
        <f t="shared" si="275"/>
        <v>0</v>
      </c>
      <c r="AN156" s="261">
        <f t="shared" si="275"/>
        <v>0</v>
      </c>
      <c r="AO156" s="264">
        <f t="shared" si="275"/>
        <v>0</v>
      </c>
      <c r="AP156" s="56"/>
      <c r="AQ156" s="265">
        <f>IFERROR(AQ155/AQ$11,"")</f>
        <v>0</v>
      </c>
      <c r="AR156" s="264">
        <f ca="1">IFERROR(AR155/AR$11,"")</f>
        <v>0</v>
      </c>
      <c r="AS156" s="5"/>
      <c r="AT156" s="45" cm="1">
        <f t="array" ref="AT156">IFERROR(_xlfn.IFS($AT$8="Ene",($D156-$Q156),$AT$8="Feb",($E156-$R156),$AT$8="Mar",($F156-$S156),$AT$8="Abr",($G156-$T156),$AT$8="May",($H156-$U156),$AT$8="Jun",($I156-$V156),$AT$8="Jul",($W156-$J156),$AT$8="Ago",($X156-$K156),$AT$8="Sep",($Y156-$L156),$AT$8="Oct",($Z156-$M156),$AT$8="Nov",($AA156-$N156),$AT$8="Dic",($AB156-$O156)),"")</f>
        <v>0</v>
      </c>
      <c r="AU156" s="45" t="str" cm="1">
        <f t="array" ref="AU156">IF($AQ156&lt;&gt;0,IFERROR(_xlfn.IFS($AT$8="Ene",($AD156-$Q156),$AT$8="Feb",($AE156-$R156),$AT$8="Mar",($AF156-$S156),$AT$8="Abr",($AG156-$T156),$AT$8="May",($AH156-$U156),$AT$8="Jun",($AI156-$V156),$AT$8="Jul",($AJ156-$W156),$AT$8="Ago",($AK156-$X156),$AT$8="Sep",($AL156-$Y156),$AT$8="Oct",($AM156-$Z156),$AT$8="Nov",($AN156-$AA156),$AT$8="Dic",($AO156-$AB156)),""),"")</f>
        <v/>
      </c>
      <c r="AV156" s="45" t="str">
        <f ca="1">IF($AR156&lt;&gt;0,IFERROR(($AR156-$AC156),""),"")</f>
        <v/>
      </c>
      <c r="AW156" s="5"/>
      <c r="AX156" s="265">
        <f>IFERROR(AX155/AX$11,"")</f>
        <v>0</v>
      </c>
      <c r="AY156" s="264">
        <f>IFERROR(AY155/AY$11,"")</f>
        <v>0</v>
      </c>
      <c r="AZ156" s="119"/>
      <c r="BA156" s="265">
        <f>IFERROR(BA155/BA$11,"")</f>
        <v>0</v>
      </c>
      <c r="BB156" s="261">
        <f>IFERROR(BB155/BB$11,"")</f>
        <v>0</v>
      </c>
      <c r="BC156" s="261">
        <f>IFERROR(BC155/BC$11,"")</f>
        <v>0</v>
      </c>
      <c r="BD156" s="263">
        <f>IFERROR(BD155/BD$11,"")</f>
        <v>0</v>
      </c>
      <c r="BE156" s="122"/>
      <c r="BF156" s="265">
        <f>IFERROR(BF155/BF$11,"")</f>
        <v>0</v>
      </c>
      <c r="BG156" s="261">
        <f>IFERROR(BG155/BG$11,"")</f>
        <v>0</v>
      </c>
      <c r="BH156" s="261">
        <f>IFERROR(BH155/BH$11,"")</f>
        <v>0</v>
      </c>
      <c r="BI156" s="263">
        <f>IFERROR(BI155/BI$11,"")</f>
        <v>0</v>
      </c>
    </row>
    <row r="157" spans="3:61" x14ac:dyDescent="0.3">
      <c r="C157" s="249" t="s">
        <v>108</v>
      </c>
      <c r="D157" s="250">
        <v>0</v>
      </c>
      <c r="E157" s="250">
        <v>0</v>
      </c>
      <c r="F157" s="250">
        <v>0</v>
      </c>
      <c r="G157" s="250">
        <v>0</v>
      </c>
      <c r="H157" s="250">
        <v>0</v>
      </c>
      <c r="I157" s="250">
        <v>0</v>
      </c>
      <c r="J157" s="250">
        <v>0</v>
      </c>
      <c r="K157" s="250">
        <v>0</v>
      </c>
      <c r="L157" s="250">
        <v>0</v>
      </c>
      <c r="M157" s="250">
        <v>0</v>
      </c>
      <c r="N157" s="250">
        <v>-3.3949700000000003</v>
      </c>
      <c r="O157" s="250">
        <v>0</v>
      </c>
      <c r="P157" s="250">
        <f ca="1">SUMIF($D$4:$O$4,"&lt;"&amp;MONTH(TODAY()),$D157:$O157)</f>
        <v>0</v>
      </c>
      <c r="Q157" s="251">
        <v>0</v>
      </c>
      <c r="R157" s="250">
        <v>-2.5710000000000002</v>
      </c>
      <c r="S157" s="250">
        <v>0</v>
      </c>
      <c r="T157" s="250">
        <v>0</v>
      </c>
      <c r="U157" s="250">
        <v>0</v>
      </c>
      <c r="V157" s="250">
        <v>0</v>
      </c>
      <c r="W157" s="250">
        <v>0</v>
      </c>
      <c r="X157" s="250">
        <v>0</v>
      </c>
      <c r="Y157" s="250">
        <v>0</v>
      </c>
      <c r="Z157" s="250">
        <v>0</v>
      </c>
      <c r="AA157" s="250">
        <v>0</v>
      </c>
      <c r="AB157" s="250">
        <v>0</v>
      </c>
      <c r="AC157" s="252">
        <f ca="1">SUMIF($D$4:$O$4,"&lt;"&amp;MONTH(TODAY()),$Q157:$AB157)</f>
        <v>-2.5710000000000002</v>
      </c>
      <c r="AD157" s="250">
        <v>-0.31120558333333337</v>
      </c>
      <c r="AE157" s="250">
        <v>-0.31120558333333337</v>
      </c>
      <c r="AF157" s="250">
        <v>-0.31120558333333337</v>
      </c>
      <c r="AG157" s="250">
        <v>-0.31120558333333337</v>
      </c>
      <c r="AH157" s="250">
        <v>-0.31120558333333337</v>
      </c>
      <c r="AI157" s="250">
        <v>-0.31120558333333337</v>
      </c>
      <c r="AJ157" s="250">
        <v>-0.31120558333333337</v>
      </c>
      <c r="AK157" s="250">
        <v>-0.31120558333333337</v>
      </c>
      <c r="AL157" s="250">
        <v>-0.31120558333333337</v>
      </c>
      <c r="AM157" s="250">
        <v>-0.31120558333333337</v>
      </c>
      <c r="AN157" s="250">
        <v>-0.31120558333333337</v>
      </c>
      <c r="AO157" s="253">
        <v>-0.31120558333333337</v>
      </c>
      <c r="AP157" s="5"/>
      <c r="AQ157" s="254">
        <v>-0.31120558333333337</v>
      </c>
      <c r="AR157" s="253">
        <f ca="1">SUMIF($AD$4:$AO$4,"&lt;"&amp;MONTH(TODAY()),$AD157:$AO157)</f>
        <v>-1.5560279166666668</v>
      </c>
      <c r="AS157" s="5"/>
      <c r="AT157" s="45" t="str" cm="1">
        <f t="array" ref="AT157">IFERROR(_xlfn.IFS($AT$8="Ene",($Q157/$D157)-1,$AT$8="Feb",($R157/$E157)-1,$AT$8="Mar",($S157/$F157)-1,$AT$8="Abr",($T157/$G157)-1,$AT$8="May",($U157/$H157)-1,$AT$8="Jun",($V157/$I157)-1,$AT$8="Jul",($J157/$W157)-1,$AT$8="Ago",($K157/$X157)-1,$AT$8="Sep",($L157/$Y157)-1,$AT$8="Oct",($M157/$Z157)-1,$AT$8="Nov",($N157/$AA157)-1,$AT$8="Dic",($O157/$AB157)-1),"")</f>
        <v/>
      </c>
      <c r="AU157" s="45" cm="1">
        <f t="array" ref="AU157">IFERROR(_xlfn.IFS($AT$8="Ene",($Q157/$AD157)-1,$AT$8="Feb",($R157/$AE157)-1,$AT$8="Mar",($S157/$AF157)-1,$AT$8="Abr",($T157/$AG157)-1,$AT$8="May",($U157/$AH157)-1,$AT$8="Jun",($V157/$AI157)-1,$AT$8="Jul",($W157/$AJ157)-1,$AT$8="Ago",($X157/$AK157)-1,$AT$8="Sep",($Y157/$AL157)-1,$AT$8="Oct",($Z157/$AM157)-1,$AT$8="Nov",($AA157/$AN157)-1,$AT$8="Dic",($AB157/$AO157)-1),"")</f>
        <v>-1</v>
      </c>
      <c r="AV157" s="45">
        <f ca="1">IFERROR(($AC157/$AR157)-1,"")</f>
        <v>0.65228398055197689</v>
      </c>
      <c r="AW157" s="5"/>
      <c r="AX157" s="254">
        <v>-391.76370999999995</v>
      </c>
      <c r="AY157" s="253">
        <v>-1911.57752</v>
      </c>
      <c r="AZ157" s="5"/>
      <c r="BA157" s="254">
        <v>-351.56157000000002</v>
      </c>
      <c r="BB157" s="250">
        <v>-585.15821000000005</v>
      </c>
      <c r="BC157" s="250">
        <v>-391.76370999999995</v>
      </c>
      <c r="BD157" s="266">
        <f>SUM(BA157:BC157)</f>
        <v>-1328.4834900000001</v>
      </c>
      <c r="BF157" s="254">
        <v>-2423.54925</v>
      </c>
      <c r="BG157" s="250">
        <v>-4841.0537400000003</v>
      </c>
      <c r="BH157" s="250">
        <v>-1911.57752</v>
      </c>
      <c r="BI157" s="266">
        <f>SUM(BF157:BH157)</f>
        <v>-9176.1805100000001</v>
      </c>
    </row>
    <row r="158" spans="3:61" x14ac:dyDescent="0.3">
      <c r="C158" s="285" t="s">
        <v>36</v>
      </c>
      <c r="D158" s="260">
        <f t="shared" ref="D158:AO158" si="277">IFERROR(D157/D$11,"")</f>
        <v>0</v>
      </c>
      <c r="E158" s="260">
        <f t="shared" si="277"/>
        <v>0</v>
      </c>
      <c r="F158" s="260">
        <f t="shared" si="277"/>
        <v>0</v>
      </c>
      <c r="G158" s="261">
        <f t="shared" si="277"/>
        <v>0</v>
      </c>
      <c r="H158" s="261">
        <f t="shared" si="277"/>
        <v>0</v>
      </c>
      <c r="I158" s="261">
        <f t="shared" si="277"/>
        <v>0</v>
      </c>
      <c r="J158" s="261">
        <f t="shared" si="277"/>
        <v>0</v>
      </c>
      <c r="K158" s="261">
        <f t="shared" si="277"/>
        <v>0</v>
      </c>
      <c r="L158" s="261">
        <f t="shared" si="277"/>
        <v>0</v>
      </c>
      <c r="M158" s="261">
        <f t="shared" si="277"/>
        <v>0</v>
      </c>
      <c r="N158" s="261">
        <f t="shared" si="277"/>
        <v>-4.7320325790512662E-4</v>
      </c>
      <c r="O158" s="261">
        <f t="shared" si="277"/>
        <v>0</v>
      </c>
      <c r="P158" s="261">
        <f t="shared" ca="1" si="277"/>
        <v>0</v>
      </c>
      <c r="Q158" s="262">
        <f t="shared" si="277"/>
        <v>0</v>
      </c>
      <c r="R158" s="261">
        <f t="shared" si="277"/>
        <v>-4.1112188149521306E-4</v>
      </c>
      <c r="S158" s="261">
        <f t="shared" si="277"/>
        <v>0</v>
      </c>
      <c r="T158" s="261">
        <f t="shared" si="277"/>
        <v>0</v>
      </c>
      <c r="U158" s="261" t="str">
        <f t="shared" ref="U158" si="278">IFERROR(U157/U$11,"")</f>
        <v/>
      </c>
      <c r="V158" s="261" t="str">
        <f t="shared" si="277"/>
        <v/>
      </c>
      <c r="W158" s="261" t="str">
        <f t="shared" si="277"/>
        <v/>
      </c>
      <c r="X158" s="261" t="str">
        <f t="shared" si="277"/>
        <v/>
      </c>
      <c r="Y158" s="261" t="str">
        <f t="shared" si="277"/>
        <v/>
      </c>
      <c r="Z158" s="261" t="str">
        <f t="shared" si="277"/>
        <v/>
      </c>
      <c r="AA158" s="261" t="str">
        <f t="shared" si="277"/>
        <v/>
      </c>
      <c r="AB158" s="261" t="str">
        <f t="shared" si="277"/>
        <v/>
      </c>
      <c r="AC158" s="263">
        <f t="shared" ca="1" si="277"/>
        <v>-9.8031795621152806E-5</v>
      </c>
      <c r="AD158" s="261">
        <f t="shared" si="277"/>
        <v>-3.9052184917457267E-5</v>
      </c>
      <c r="AE158" s="261">
        <f t="shared" si="277"/>
        <v>-3.5617710747784799E-5</v>
      </c>
      <c r="AF158" s="261">
        <f t="shared" si="277"/>
        <v>-3.4983024529127692E-5</v>
      </c>
      <c r="AG158" s="261">
        <f t="shared" si="277"/>
        <v>-3.6642895349857385E-5</v>
      </c>
      <c r="AH158" s="261">
        <f t="shared" si="277"/>
        <v>-3.5171283323351013E-5</v>
      </c>
      <c r="AI158" s="261">
        <f t="shared" si="277"/>
        <v>-3.2048364176171487E-5</v>
      </c>
      <c r="AJ158" s="261">
        <f t="shared" si="277"/>
        <v>-3.1033801815912689E-5</v>
      </c>
      <c r="AK158" s="261">
        <f t="shared" si="277"/>
        <v>-3.0057191229949052E-5</v>
      </c>
      <c r="AL158" s="261">
        <f t="shared" si="277"/>
        <v>-2.9683431608472405E-5</v>
      </c>
      <c r="AM158" s="261">
        <f t="shared" si="277"/>
        <v>-2.8022115290824729E-5</v>
      </c>
      <c r="AN158" s="261">
        <f t="shared" si="277"/>
        <v>-2.8395943886058724E-5</v>
      </c>
      <c r="AO158" s="264">
        <f t="shared" si="277"/>
        <v>-2.6667590198334507E-5</v>
      </c>
      <c r="AP158" s="56"/>
      <c r="AQ158" s="265">
        <f>IFERROR(AQ157/AQ$11,"")</f>
        <v>-3.6642895349857385E-5</v>
      </c>
      <c r="AR158" s="264">
        <f ca="1">IFERROR(AR157/AR$11,"")</f>
        <v>-3.6234330914130515E-5</v>
      </c>
      <c r="AS158" s="5"/>
      <c r="AT158" s="45" cm="1">
        <f t="array" ref="AT158">IFERROR(_xlfn.IFS($AT$8="Ene",($D158-$Q158),$AT$8="Feb",($E158-$R158),$AT$8="Mar",($F158-$S158),$AT$8="Abr",($G158-$T158),$AT$8="May",($H158-$U158),$AT$8="Jun",($I158-$V158),$AT$8="Jul",($W158-$J158),$AT$8="Ago",($X158-$K158),$AT$8="Sep",($Y158-$L158),$AT$8="Oct",($Z158-$M158),$AT$8="Nov",($AA158-$N158),$AT$8="Dic",($AB158-$O158)),"")</f>
        <v>0</v>
      </c>
      <c r="AU158" s="45" cm="1">
        <f t="array" ref="AU158">IF($AQ158&lt;&gt;0,IFERROR(_xlfn.IFS($AT$8="Ene",($AD158-$Q158),$AT$8="Feb",($AE158-$R158),$AT$8="Mar",($AF158-$S158),$AT$8="Abr",($AG158-$T158),$AT$8="May",($AH158-$U158),$AT$8="Jun",($AI158-$V158),$AT$8="Jul",($AJ158-$W158),$AT$8="Ago",($AK158-$X158),$AT$8="Sep",($AL158-$Y158),$AT$8="Oct",($AM158-$Z158),$AT$8="Nov",($AN158-$AA158),$AT$8="Dic",($AO158-$AB158)),""),"")</f>
        <v>-3.6642895349857385E-5</v>
      </c>
      <c r="AV158" s="45">
        <f ca="1">IF($AR158&lt;&gt;0,IFERROR(($AR158-$AC158),""),"")</f>
        <v>6.1797464707022285E-5</v>
      </c>
      <c r="AW158" s="5"/>
      <c r="AX158" s="265">
        <f>IFERROR(AX157/AX$11,"")</f>
        <v>-3.7724399358296961E-3</v>
      </c>
      <c r="AY158" s="264">
        <f>IFERROR(AY157/AY$11,"")</f>
        <v>-4.7221176696271112E-3</v>
      </c>
      <c r="AZ158" s="56"/>
      <c r="BA158" s="265">
        <f>IFERROR(BA157/BA$11,"")</f>
        <v>-2.3402236382555897E-3</v>
      </c>
      <c r="BB158" s="261">
        <f>IFERROR(BB157/BB$11,"")</f>
        <v>-2.6834202396751328E-3</v>
      </c>
      <c r="BC158" s="261">
        <f>IFERROR(BC157/BC$11,"")</f>
        <v>-3.7724399358296961E-3</v>
      </c>
      <c r="BD158" s="263">
        <f>IFERROR(BD157/BD$11,"")</f>
        <v>-2.8137559765190785E-3</v>
      </c>
      <c r="BE158" s="59"/>
      <c r="BF158" s="265">
        <f>IFERROR(BF157/BF$11,"")</f>
        <v>-4.428204341193437E-3</v>
      </c>
      <c r="BG158" s="261">
        <f>IFERROR(BG157/BG$11,"")</f>
        <v>-5.5383058577916661E-3</v>
      </c>
      <c r="BH158" s="261">
        <f>IFERROR(BH157/BH$11,"")</f>
        <v>-4.7210176120209817E-3</v>
      </c>
      <c r="BI158" s="263">
        <f>IFERROR(BI157/BI$11,"")</f>
        <v>-5.0247053381269474E-3</v>
      </c>
    </row>
    <row r="159" spans="3:61" x14ac:dyDescent="0.3">
      <c r="C159" s="249" t="s">
        <v>109</v>
      </c>
      <c r="D159" s="250">
        <v>-35.475000000000001</v>
      </c>
      <c r="E159" s="250">
        <v>-1.2</v>
      </c>
      <c r="F159" s="250">
        <v>-17.137</v>
      </c>
      <c r="G159" s="250">
        <v>-55.906489999999998</v>
      </c>
      <c r="H159" s="250">
        <v>-1.6</v>
      </c>
      <c r="I159" s="250">
        <v>-47.64</v>
      </c>
      <c r="J159" s="250">
        <v>-2.65</v>
      </c>
      <c r="K159" s="250">
        <v>-82.004170000000002</v>
      </c>
      <c r="L159" s="250">
        <v>-0.45728000000000002</v>
      </c>
      <c r="M159" s="250">
        <v>-41.155169999999998</v>
      </c>
      <c r="N159" s="250">
        <v>-55.825000000000003</v>
      </c>
      <c r="O159" s="250">
        <v>-9.7955000000000005</v>
      </c>
      <c r="P159" s="250">
        <f ca="1">SUMIF($D$4:$O$4,"&lt;"&amp;MONTH(TODAY()),$D159:$O159)</f>
        <v>-111.31849</v>
      </c>
      <c r="Q159" s="251">
        <v>-122.941</v>
      </c>
      <c r="R159" s="250">
        <v>-18.149000000000001</v>
      </c>
      <c r="S159" s="250">
        <v>-4.5358000000000001</v>
      </c>
      <c r="T159" s="250">
        <v>-31.378790000000002</v>
      </c>
      <c r="U159" s="250">
        <v>0</v>
      </c>
      <c r="V159" s="250">
        <v>0</v>
      </c>
      <c r="W159" s="250">
        <v>0</v>
      </c>
      <c r="X159" s="250">
        <v>0</v>
      </c>
      <c r="Y159" s="250">
        <v>0</v>
      </c>
      <c r="Z159" s="250">
        <v>0</v>
      </c>
      <c r="AA159" s="250">
        <v>0</v>
      </c>
      <c r="AB159" s="250">
        <v>0</v>
      </c>
      <c r="AC159" s="252">
        <f ca="1">SUMIF($D$4:$O$4,"&lt;"&amp;MONTH(TODAY()),$Q159:$AB159)</f>
        <v>-177.00459000000001</v>
      </c>
      <c r="AD159" s="250">
        <v>-23.389707333333334</v>
      </c>
      <c r="AE159" s="250">
        <v>-23.389707333333334</v>
      </c>
      <c r="AF159" s="250">
        <v>-23.389707333333334</v>
      </c>
      <c r="AG159" s="250">
        <v>-23.389707333333334</v>
      </c>
      <c r="AH159" s="250">
        <v>-23.389707333333334</v>
      </c>
      <c r="AI159" s="250">
        <v>-23.389707333333334</v>
      </c>
      <c r="AJ159" s="250">
        <v>-23.389707333333334</v>
      </c>
      <c r="AK159" s="250">
        <v>-23.389707333333334</v>
      </c>
      <c r="AL159" s="250">
        <v>-23.389707333333334</v>
      </c>
      <c r="AM159" s="250">
        <v>-23.389707333333334</v>
      </c>
      <c r="AN159" s="250">
        <v>-23.389707333333334</v>
      </c>
      <c r="AO159" s="253">
        <v>-23.389707333333334</v>
      </c>
      <c r="AP159" s="5"/>
      <c r="AQ159" s="254">
        <v>-23.389707333333334</v>
      </c>
      <c r="AR159" s="253">
        <f ca="1">SUMIF($AD$4:$AO$4,"&lt;"&amp;MONTH(TODAY()),$AD159:$AO159)</f>
        <v>-116.94853666666667</v>
      </c>
      <c r="AS159" s="5"/>
      <c r="AT159" s="45" cm="1">
        <f t="array" ref="AT159">IFERROR(_xlfn.IFS($AT$8="Ene",($Q159/$D159)-1,$AT$8="Feb",($R159/$E159)-1,$AT$8="Mar",($S159/$F159)-1,$AT$8="Abr",($T159/$G159)-1,$AT$8="May",($U159/$H159)-1,$AT$8="Jun",($V159/$I159)-1,$AT$8="Jul",($J159/$W159)-1,$AT$8="Ago",($K159/$X159)-1,$AT$8="Sep",($L159/$Y159)-1,$AT$8="Oct",($M159/$Z159)-1,$AT$8="Nov",($N159/$AA159)-1,$AT$8="Dic",($O159/$AB159)-1),"")</f>
        <v>-0.43872723900212651</v>
      </c>
      <c r="AU159" s="45" cm="1">
        <f t="array" ref="AU159">IFERROR(_xlfn.IFS($AT$8="Ene",($Q159/$AD159)-1,$AT$8="Feb",($R159/$AE159)-1,$AT$8="Mar",($S159/$AF159)-1,$AT$8="Abr",($T159/$AG159)-1,$AT$8="May",($U159/$AH159)-1,$AT$8="Jun",($V159/$AI159)-1,$AT$8="Jul",($W159/$AJ159)-1,$AT$8="Ago",($X159/$AK159)-1,$AT$8="Sep",($Y159/$AL159)-1,$AT$8="Oct",($Z159/$AM159)-1,$AT$8="Nov",($AA159/$AN159)-1,$AT$8="Dic",($AB159/$AO159)-1),"")</f>
        <v>0.34156402869056857</v>
      </c>
      <c r="AV159" s="45">
        <f ca="1">IFERROR(($AC159/$AR159)-1,"")</f>
        <v>0.51352547919867098</v>
      </c>
      <c r="AW159" s="5"/>
      <c r="AX159" s="254">
        <v>-215.88585000000003</v>
      </c>
      <c r="AY159" s="253">
        <v>-1316.4036399999998</v>
      </c>
      <c r="AZ159" s="5"/>
      <c r="BA159" s="254">
        <v>-359.51128</v>
      </c>
      <c r="BB159" s="250">
        <v>-382.25144999999998</v>
      </c>
      <c r="BC159" s="250">
        <v>-215.88585000000003</v>
      </c>
      <c r="BD159" s="266">
        <f>SUM(BA159:BC159)</f>
        <v>-957.64857999999992</v>
      </c>
      <c r="BF159" s="254">
        <v>-1054.9653799999999</v>
      </c>
      <c r="BG159" s="250">
        <v>-1406.5054999999998</v>
      </c>
      <c r="BH159" s="250">
        <v>-1316.4036399999998</v>
      </c>
      <c r="BI159" s="266">
        <f>SUM(BF159:BH159)</f>
        <v>-3777.8745199999994</v>
      </c>
    </row>
    <row r="160" spans="3:61" x14ac:dyDescent="0.3">
      <c r="C160" s="285" t="s">
        <v>36</v>
      </c>
      <c r="D160" s="260">
        <f t="shared" ref="D160:AO160" si="279">IFERROR(D159/D$11,"")</f>
        <v>-5.6875762196337849E-3</v>
      </c>
      <c r="E160" s="260">
        <f t="shared" si="279"/>
        <v>-2.3538122993259778E-4</v>
      </c>
      <c r="F160" s="260">
        <f t="shared" si="279"/>
        <v>-2.39745928688976E-3</v>
      </c>
      <c r="G160" s="261">
        <f t="shared" si="279"/>
        <v>-7.6366115037442327E-3</v>
      </c>
      <c r="H160" s="261">
        <f t="shared" si="279"/>
        <v>-1.4790619374685466E-4</v>
      </c>
      <c r="I160" s="261">
        <f t="shared" si="279"/>
        <v>-6.3504901921251234E-3</v>
      </c>
      <c r="J160" s="261">
        <f t="shared" si="279"/>
        <v>-4.0101330948495587E-4</v>
      </c>
      <c r="K160" s="261">
        <f t="shared" si="279"/>
        <v>-1.7018334357490963E-2</v>
      </c>
      <c r="L160" s="261">
        <f t="shared" si="279"/>
        <v>-8.8877945346994543E-5</v>
      </c>
      <c r="M160" s="261">
        <f t="shared" si="279"/>
        <v>-5.7795048860242214E-3</v>
      </c>
      <c r="N160" s="261">
        <f t="shared" si="279"/>
        <v>-7.7810914006762044E-3</v>
      </c>
      <c r="O160" s="261">
        <f t="shared" si="279"/>
        <v>-1.9359759023285642E-3</v>
      </c>
      <c r="P160" s="261">
        <f t="shared" ca="1" si="279"/>
        <v>-3.0396705590725005E-3</v>
      </c>
      <c r="Q160" s="262">
        <f t="shared" si="279"/>
        <v>-2.2035144518579963E-2</v>
      </c>
      <c r="R160" s="261">
        <f t="shared" si="279"/>
        <v>-2.9021590926707978E-3</v>
      </c>
      <c r="S160" s="261">
        <f t="shared" si="279"/>
        <v>-5.4295758999419114E-4</v>
      </c>
      <c r="T160" s="261">
        <f t="shared" si="279"/>
        <v>-5.1957013440941599E-3</v>
      </c>
      <c r="U160" s="261" t="str">
        <f t="shared" ref="U160" si="280">IFERROR(U159/U$11,"")</f>
        <v/>
      </c>
      <c r="V160" s="261" t="str">
        <f t="shared" si="279"/>
        <v/>
      </c>
      <c r="W160" s="261" t="str">
        <f t="shared" si="279"/>
        <v/>
      </c>
      <c r="X160" s="261" t="str">
        <f t="shared" si="279"/>
        <v/>
      </c>
      <c r="Y160" s="261" t="str">
        <f t="shared" si="279"/>
        <v/>
      </c>
      <c r="Z160" s="261" t="str">
        <f t="shared" si="279"/>
        <v/>
      </c>
      <c r="AA160" s="261" t="str">
        <f t="shared" si="279"/>
        <v/>
      </c>
      <c r="AB160" s="261" t="str">
        <f t="shared" si="279"/>
        <v/>
      </c>
      <c r="AC160" s="263">
        <f t="shared" ca="1" si="279"/>
        <v>-6.7491551111964017E-3</v>
      </c>
      <c r="AD160" s="261">
        <f t="shared" si="279"/>
        <v>-2.9350989341607446E-3</v>
      </c>
      <c r="AE160" s="261">
        <f t="shared" si="279"/>
        <v>-2.6769694211484772E-3</v>
      </c>
      <c r="AF160" s="261">
        <f t="shared" si="279"/>
        <v>-2.6292674334659838E-3</v>
      </c>
      <c r="AG160" s="261">
        <f t="shared" si="279"/>
        <v>-2.7540206345241505E-3</v>
      </c>
      <c r="AH160" s="261">
        <f t="shared" si="279"/>
        <v>-2.6434166593656146E-3</v>
      </c>
      <c r="AI160" s="261">
        <f t="shared" si="279"/>
        <v>-2.408703116967649E-3</v>
      </c>
      <c r="AJ160" s="261">
        <f t="shared" si="279"/>
        <v>-2.3324502540733108E-3</v>
      </c>
      <c r="AK160" s="261">
        <f t="shared" si="279"/>
        <v>-2.2590497850339818E-3</v>
      </c>
      <c r="AL160" s="261">
        <f t="shared" si="279"/>
        <v>-2.2309586175628879E-3</v>
      </c>
      <c r="AM160" s="261">
        <f t="shared" si="279"/>
        <v>-2.1060967752987996E-3</v>
      </c>
      <c r="AN160" s="261">
        <f t="shared" si="279"/>
        <v>-2.134193126725724E-3</v>
      </c>
      <c r="AO160" s="264">
        <f t="shared" si="279"/>
        <v>-2.0042928643610324E-3</v>
      </c>
      <c r="AP160" s="56"/>
      <c r="AQ160" s="265">
        <f>IFERROR(AQ159/AQ$11,"")</f>
        <v>-2.7540206345241505E-3</v>
      </c>
      <c r="AR160" s="264">
        <f ca="1">IFERROR(AR159/AR$11,"")</f>
        <v>-2.7233135936153624E-3</v>
      </c>
      <c r="AS160" s="5"/>
      <c r="AT160" s="45" cm="1">
        <f t="array" ref="AT160">IFERROR(_xlfn.IFS($AT$8="Ene",($D160-$Q160),$AT$8="Feb",($E160-$R160),$AT$8="Mar",($F160-$S160),$AT$8="Abr",($G160-$T160),$AT$8="May",($H160-$U160),$AT$8="Jun",($I160-$V160),$AT$8="Jul",($W160-$J160),$AT$8="Ago",($X160-$K160),$AT$8="Sep",($Y160-$L160),$AT$8="Oct",($Z160-$M160),$AT$8="Nov",($AA160-$N160),$AT$8="Dic",($AB160-$O160)),"")</f>
        <v>-2.4409101596500728E-3</v>
      </c>
      <c r="AU160" s="45" cm="1">
        <f t="array" ref="AU160">IF($AQ160&lt;&gt;0,IFERROR(_xlfn.IFS($AT$8="Ene",($AD160-$Q160),$AT$8="Feb",($AE160-$R160),$AT$8="Mar",($AF160-$S160),$AT$8="Abr",($AG160-$T160),$AT$8="May",($AH160-$U160),$AT$8="Jun",($AI160-$V160),$AT$8="Jul",($AJ160-$W160),$AT$8="Ago",($AK160-$X160),$AT$8="Sep",($AL160-$Y160),$AT$8="Oct",($AM160-$Z160),$AT$8="Nov",($AN160-$AA160),$AT$8="Dic",($AO160-$AB160)),""),"")</f>
        <v>2.4416807095700094E-3</v>
      </c>
      <c r="AV160" s="45">
        <f ca="1">IF($AR160&lt;&gt;0,IFERROR(($AR160-$AC160),""),"")</f>
        <v>4.0258415175810393E-3</v>
      </c>
      <c r="AW160" s="5"/>
      <c r="AX160" s="265">
        <f>IFERROR(AX159/AX$11,"")</f>
        <v>-2.0788459505872549E-3</v>
      </c>
      <c r="AY160" s="264">
        <f>IFERROR(AY159/AY$11,"")</f>
        <v>-3.2518759107427911E-3</v>
      </c>
      <c r="AZ160" s="56"/>
      <c r="BA160" s="265">
        <f>IFERROR(BA159/BA$11,"")</f>
        <v>-2.3931421050245164E-3</v>
      </c>
      <c r="BB160" s="261">
        <f>IFERROR(BB159/BB$11,"")</f>
        <v>-1.7529298231587092E-3</v>
      </c>
      <c r="BC160" s="261">
        <f>IFERROR(BC159/BC$11,"")</f>
        <v>-2.0788459505872549E-3</v>
      </c>
      <c r="BD160" s="263">
        <f>IFERROR(BD159/BD$11,"")</f>
        <v>-2.0283198366131058E-3</v>
      </c>
      <c r="BE160" s="59"/>
      <c r="BF160" s="265">
        <f>IFERROR(BF159/BF$11,"")</f>
        <v>-1.9275871020672608E-3</v>
      </c>
      <c r="BG160" s="261">
        <f>IFERROR(BG159/BG$11,"")</f>
        <v>-1.6090830773686463E-3</v>
      </c>
      <c r="BH160" s="261">
        <f>IFERROR(BH159/BH$11,"")</f>
        <v>-3.2511183585003274E-3</v>
      </c>
      <c r="BI160" s="263">
        <f>IFERROR(BI159/BI$11,"")</f>
        <v>-2.0686936407507284E-3</v>
      </c>
    </row>
    <row r="161" spans="3:61" x14ac:dyDescent="0.3">
      <c r="C161" s="249" t="s">
        <v>110</v>
      </c>
      <c r="D161" s="250">
        <v>-22.325760000000002</v>
      </c>
      <c r="E161" s="250">
        <v>-81.948300000000003</v>
      </c>
      <c r="F161" s="250">
        <v>-8.8383500000000002</v>
      </c>
      <c r="G161" s="250">
        <v>-17.453279999999999</v>
      </c>
      <c r="H161" s="250">
        <v>-26.03078</v>
      </c>
      <c r="I161" s="250">
        <v>-60.494819999999997</v>
      </c>
      <c r="J161" s="250">
        <v>-69.611949999999993</v>
      </c>
      <c r="K161" s="250">
        <v>-32.602150000000002</v>
      </c>
      <c r="L161" s="250">
        <v>-8.9670600000000018</v>
      </c>
      <c r="M161" s="250">
        <v>-11.46172</v>
      </c>
      <c r="N161" s="250">
        <v>-23.980170000000001</v>
      </c>
      <c r="O161" s="250">
        <v>-36.001230000000007</v>
      </c>
      <c r="P161" s="250">
        <f ca="1">SUMIF($D$4:$O$4,"&lt;"&amp;MONTH(TODAY()),$D161:$O161)</f>
        <v>-156.59647000000001</v>
      </c>
      <c r="Q161" s="251">
        <v>-16.396549999999998</v>
      </c>
      <c r="R161" s="250">
        <v>-3.1</v>
      </c>
      <c r="S161" s="250">
        <v>-1.67069</v>
      </c>
      <c r="T161" s="250">
        <v>-10.963850000000001</v>
      </c>
      <c r="U161" s="250">
        <v>0</v>
      </c>
      <c r="V161" s="250">
        <v>0</v>
      </c>
      <c r="W161" s="250">
        <v>0</v>
      </c>
      <c r="X161" s="250">
        <v>0</v>
      </c>
      <c r="Y161" s="250">
        <v>0</v>
      </c>
      <c r="Z161" s="250">
        <v>0</v>
      </c>
      <c r="AA161" s="250">
        <v>0</v>
      </c>
      <c r="AB161" s="250">
        <v>0</v>
      </c>
      <c r="AC161" s="252">
        <f ca="1">SUMIF($D$4:$O$4,"&lt;"&amp;MONTH(TODAY()),$Q161:$AB161)</f>
        <v>-32.13109</v>
      </c>
      <c r="AD161" s="250">
        <v>0</v>
      </c>
      <c r="AE161" s="250">
        <v>0</v>
      </c>
      <c r="AF161" s="250">
        <v>0</v>
      </c>
      <c r="AG161" s="250">
        <v>0</v>
      </c>
      <c r="AH161" s="250">
        <v>0</v>
      </c>
      <c r="AI161" s="250">
        <v>0</v>
      </c>
      <c r="AJ161" s="250">
        <v>0</v>
      </c>
      <c r="AK161" s="250">
        <v>0</v>
      </c>
      <c r="AL161" s="250">
        <v>0</v>
      </c>
      <c r="AM161" s="250">
        <v>0</v>
      </c>
      <c r="AN161" s="250">
        <v>0</v>
      </c>
      <c r="AO161" s="253">
        <v>0</v>
      </c>
      <c r="AP161" s="5"/>
      <c r="AQ161" s="254">
        <v>0</v>
      </c>
      <c r="AR161" s="253">
        <f ca="1">SUMIF($AD$4:$AO$4,"&lt;"&amp;MONTH(TODAY()),$AD161:$AO161)</f>
        <v>0</v>
      </c>
      <c r="AS161" s="5"/>
      <c r="AT161" s="45" cm="1">
        <f t="array" ref="AT161">IFERROR(_xlfn.IFS($AT$8="Ene",($Q161/$D161)-1,$AT$8="Feb",($R161/$E161)-1,$AT$8="Mar",($S161/$F161)-1,$AT$8="Abr",($T161/$G161)-1,$AT$8="May",($U161/$H161)-1,$AT$8="Jun",($V161/$I161)-1,$AT$8="Jul",($J161/$W161)-1,$AT$8="Ago",($K161/$X161)-1,$AT$8="Sep",($L161/$Y161)-1,$AT$8="Oct",($M161/$Z161)-1,$AT$8="Nov",($N161/$AA161)-1,$AT$8="Dic",($O161/$AB161)-1),"")</f>
        <v>-0.37181721716491101</v>
      </c>
      <c r="AU161" s="45" t="str" cm="1">
        <f t="array" ref="AU161">IFERROR(_xlfn.IFS($AT$8="Ene",($Q161/$AD161)-1,$AT$8="Feb",($R161/$AE161)-1,$AT$8="Mar",($S161/$AF161)-1,$AT$8="Abr",($T161/$AG161)-1,$AT$8="May",($U161/$AH161)-1,$AT$8="Jun",($V161/$AI161)-1,$AT$8="Jul",($W161/$AJ161)-1,$AT$8="Ago",($X161/$AK161)-1,$AT$8="Sep",($Y161/$AL161)-1,$AT$8="Oct",($Z161/$AM161)-1,$AT$8="Nov",($AA161/$AN161)-1,$AT$8="Dic",($AB161/$AO161)-1),"")</f>
        <v/>
      </c>
      <c r="AV161" s="45" t="str">
        <f ca="1">IFERROR(($AC161/$AR161)-1,"")</f>
        <v/>
      </c>
      <c r="AW161" s="5"/>
      <c r="AX161" s="254">
        <v>-116.54957999999999</v>
      </c>
      <c r="AY161" s="253">
        <v>-511.49980999999991</v>
      </c>
      <c r="AZ161" s="5"/>
      <c r="BA161" s="254">
        <v>-389.43553999999995</v>
      </c>
      <c r="BB161" s="250">
        <v>-218.14076</v>
      </c>
      <c r="BC161" s="250">
        <v>-116.54957999999999</v>
      </c>
      <c r="BD161" s="266">
        <f>SUM(BA161:BC161)</f>
        <v>-724.12587999999994</v>
      </c>
      <c r="BF161" s="254">
        <v>-1484.9402299999999</v>
      </c>
      <c r="BG161" s="250">
        <v>-887.01976000000013</v>
      </c>
      <c r="BH161" s="250">
        <v>-511.49980999999991</v>
      </c>
      <c r="BI161" s="266">
        <f>SUM(BF161:BH161)</f>
        <v>-2883.4598000000001</v>
      </c>
    </row>
    <row r="162" spans="3:61" x14ac:dyDescent="0.3">
      <c r="C162" s="285" t="s">
        <v>36</v>
      </c>
      <c r="D162" s="260">
        <f t="shared" ref="D162:AO162" si="281">IFERROR(D161/D$11,"")</f>
        <v>-3.5794069531008086E-3</v>
      </c>
      <c r="E162" s="260">
        <f t="shared" si="281"/>
        <v>-1.6074243037404588E-2</v>
      </c>
      <c r="F162" s="260">
        <f t="shared" si="281"/>
        <v>-1.2364815480120272E-3</v>
      </c>
      <c r="G162" s="261">
        <f t="shared" si="281"/>
        <v>-2.3840509183472107E-3</v>
      </c>
      <c r="H162" s="261">
        <f t="shared" si="281"/>
        <v>-2.4063209937885935E-3</v>
      </c>
      <c r="I162" s="261">
        <f t="shared" si="281"/>
        <v>-8.0640587969012332E-3</v>
      </c>
      <c r="J162" s="261">
        <f t="shared" si="281"/>
        <v>-1.0534082433660857E-2</v>
      </c>
      <c r="K162" s="261">
        <f t="shared" si="281"/>
        <v>-6.765927750662851E-3</v>
      </c>
      <c r="L162" s="261">
        <f t="shared" si="281"/>
        <v>-1.7428574803254485E-3</v>
      </c>
      <c r="M162" s="261">
        <f t="shared" si="281"/>
        <v>-1.6095928346849628E-3</v>
      </c>
      <c r="N162" s="261">
        <f t="shared" si="281"/>
        <v>-3.3424432525526824E-3</v>
      </c>
      <c r="O162" s="261">
        <f t="shared" si="281"/>
        <v>-7.1152584078595467E-3</v>
      </c>
      <c r="P162" s="261">
        <f t="shared" ca="1" si="281"/>
        <v>-4.2760342824779609E-3</v>
      </c>
      <c r="Q162" s="262">
        <f t="shared" si="281"/>
        <v>-2.9388108837257077E-3</v>
      </c>
      <c r="R162" s="261">
        <f t="shared" si="281"/>
        <v>-4.9571288706151705E-4</v>
      </c>
      <c r="S162" s="261">
        <f t="shared" si="281"/>
        <v>-1.9998981789924491E-4</v>
      </c>
      <c r="T162" s="261">
        <f t="shared" si="281"/>
        <v>-1.8153947357895813E-3</v>
      </c>
      <c r="U162" s="261" t="str">
        <f t="shared" ref="U162" si="282">IFERROR(U161/U$11,"")</f>
        <v/>
      </c>
      <c r="V162" s="261" t="str">
        <f t="shared" si="281"/>
        <v/>
      </c>
      <c r="W162" s="261" t="str">
        <f t="shared" si="281"/>
        <v/>
      </c>
      <c r="X162" s="261" t="str">
        <f t="shared" si="281"/>
        <v/>
      </c>
      <c r="Y162" s="261" t="str">
        <f t="shared" si="281"/>
        <v/>
      </c>
      <c r="Z162" s="261" t="str">
        <f t="shared" si="281"/>
        <v/>
      </c>
      <c r="AA162" s="261" t="str">
        <f t="shared" si="281"/>
        <v/>
      </c>
      <c r="AB162" s="261" t="str">
        <f t="shared" si="281"/>
        <v/>
      </c>
      <c r="AC162" s="263">
        <f t="shared" ca="1" si="281"/>
        <v>-1.2251530330474004E-3</v>
      </c>
      <c r="AD162" s="261">
        <f t="shared" si="281"/>
        <v>0</v>
      </c>
      <c r="AE162" s="261">
        <f t="shared" si="281"/>
        <v>0</v>
      </c>
      <c r="AF162" s="261">
        <f t="shared" si="281"/>
        <v>0</v>
      </c>
      <c r="AG162" s="261">
        <f t="shared" si="281"/>
        <v>0</v>
      </c>
      <c r="AH162" s="261">
        <f t="shared" si="281"/>
        <v>0</v>
      </c>
      <c r="AI162" s="261">
        <f t="shared" si="281"/>
        <v>0</v>
      </c>
      <c r="AJ162" s="261">
        <f t="shared" si="281"/>
        <v>0</v>
      </c>
      <c r="AK162" s="261">
        <f t="shared" si="281"/>
        <v>0</v>
      </c>
      <c r="AL162" s="261">
        <f t="shared" si="281"/>
        <v>0</v>
      </c>
      <c r="AM162" s="261">
        <f t="shared" si="281"/>
        <v>0</v>
      </c>
      <c r="AN162" s="261">
        <f t="shared" si="281"/>
        <v>0</v>
      </c>
      <c r="AO162" s="264">
        <f t="shared" si="281"/>
        <v>0</v>
      </c>
      <c r="AP162" s="56"/>
      <c r="AQ162" s="265">
        <f>IFERROR(AQ161/AQ$11,"")</f>
        <v>0</v>
      </c>
      <c r="AR162" s="264">
        <f ca="1">IFERROR(AR161/AR$11,"")</f>
        <v>0</v>
      </c>
      <c r="AS162" s="5"/>
      <c r="AT162" s="45" cm="1">
        <f t="array" ref="AT162">IFERROR(_xlfn.IFS($AT$8="Ene",($D162-$Q162),$AT$8="Feb",($E162-$R162),$AT$8="Mar",($F162-$S162),$AT$8="Abr",($G162-$T162),$AT$8="May",($H162-$U162),$AT$8="Jun",($I162-$V162),$AT$8="Jul",($W162-$J162),$AT$8="Ago",($X162-$K162),$AT$8="Sep",($Y162-$L162),$AT$8="Oct",($Z162-$M162),$AT$8="Nov",($AA162-$N162),$AT$8="Dic",($AB162-$O162)),"")</f>
        <v>-5.6865618255762945E-4</v>
      </c>
      <c r="AU162" s="45" t="str" cm="1">
        <f t="array" ref="AU162">IF($AQ162&lt;&gt;0,IFERROR(_xlfn.IFS($AT$8="Ene",($AD162-$Q162),$AT$8="Feb",($AE162-$R162),$AT$8="Mar",($AF162-$S162),$AT$8="Abr",($AG162-$T162),$AT$8="May",($AH162-$U162),$AT$8="Jun",($AI162-$V162),$AT$8="Jul",($AJ162-$W162),$AT$8="Ago",($AK162-$X162),$AT$8="Sep",($AL162-$Y162),$AT$8="Oct",($AM162-$Z162),$AT$8="Nov",($AN162-$AA162),$AT$8="Dic",($AO162-$AB162)),""),"")</f>
        <v/>
      </c>
      <c r="AV162" s="45" t="str">
        <f ca="1">IF($AR162&lt;&gt;0,IFERROR(($AR162-$AC162),""),"")</f>
        <v/>
      </c>
      <c r="AW162" s="5"/>
      <c r="AX162" s="265">
        <f>IFERROR(AX161/AX$11,"")</f>
        <v>-1.1222996895148304E-3</v>
      </c>
      <c r="AY162" s="264">
        <f>IFERROR(AY161/AY$11,"")</f>
        <v>-1.2635439920908411E-3</v>
      </c>
      <c r="AZ162" s="56"/>
      <c r="BA162" s="265">
        <f>IFERROR(BA161/BA$11,"")</f>
        <v>-2.5923375421404281E-3</v>
      </c>
      <c r="BB162" s="261">
        <f>IFERROR(BB161/BB$11,"")</f>
        <v>-1.0003505385015714E-3</v>
      </c>
      <c r="BC162" s="261">
        <f>IFERROR(BC161/BC$11,"")</f>
        <v>-1.1222996895148304E-3</v>
      </c>
      <c r="BD162" s="263">
        <f>IFERROR(BD161/BD$11,"")</f>
        <v>-1.5337138458545213E-3</v>
      </c>
      <c r="BE162" s="59"/>
      <c r="BF162" s="265">
        <f>IFERROR(BF161/BF$11,"")</f>
        <v>-2.713218546270013E-3</v>
      </c>
      <c r="BG162" s="261">
        <f>IFERROR(BG161/BG$11,"")</f>
        <v>-1.0147763269376469E-3</v>
      </c>
      <c r="BH162" s="261">
        <f>IFERROR(BH161/BH$11,"")</f>
        <v>-1.2632496387357524E-3</v>
      </c>
      <c r="BI162" s="263">
        <f>IFERROR(BI161/BI$11,"")</f>
        <v>-1.5789288183188171E-3</v>
      </c>
    </row>
    <row r="163" spans="3:61" x14ac:dyDescent="0.3">
      <c r="C163" s="249" t="s">
        <v>111</v>
      </c>
      <c r="D163" s="250">
        <v>-1.5667899999999999</v>
      </c>
      <c r="E163" s="250">
        <v>-1.8029999999999999</v>
      </c>
      <c r="F163" s="250">
        <v>-2.4908299999999999</v>
      </c>
      <c r="G163" s="250">
        <v>-25.137</v>
      </c>
      <c r="H163" s="250">
        <v>-14.570400000000001</v>
      </c>
      <c r="I163" s="250">
        <v>-16.944890000000001</v>
      </c>
      <c r="J163" s="250">
        <v>-12.4206</v>
      </c>
      <c r="K163" s="250">
        <v>-97.952210000000008</v>
      </c>
      <c r="L163" s="250">
        <v>-1.6639999999999999</v>
      </c>
      <c r="M163" s="250">
        <v>-1.80968</v>
      </c>
      <c r="N163" s="250">
        <v>-10.53908</v>
      </c>
      <c r="O163" s="250">
        <v>-274.16235999999986</v>
      </c>
      <c r="P163" s="250">
        <f ca="1">SUMIF($D$4:$O$4,"&lt;"&amp;MONTH(TODAY()),$D163:$O163)</f>
        <v>-45.568020000000004</v>
      </c>
      <c r="Q163" s="251">
        <v>-14.740540000000001</v>
      </c>
      <c r="R163" s="250">
        <v>-1.0332399999999999</v>
      </c>
      <c r="S163" s="250">
        <v>-8.8658499999999982</v>
      </c>
      <c r="T163" s="250">
        <v>-1.0364899999999999</v>
      </c>
      <c r="U163" s="250">
        <v>0</v>
      </c>
      <c r="V163" s="250">
        <v>0</v>
      </c>
      <c r="W163" s="250">
        <v>0</v>
      </c>
      <c r="X163" s="250">
        <v>0</v>
      </c>
      <c r="Y163" s="250">
        <v>0</v>
      </c>
      <c r="Z163" s="250">
        <v>0</v>
      </c>
      <c r="AA163" s="250">
        <v>0</v>
      </c>
      <c r="AB163" s="250">
        <v>0</v>
      </c>
      <c r="AC163" s="252">
        <f ca="1">SUMIF($D$4:$O$4,"&lt;"&amp;MONTH(TODAY()),$Q163:$AB163)</f>
        <v>-25.676119999999997</v>
      </c>
      <c r="AD163" s="250">
        <v>-26.895215666666669</v>
      </c>
      <c r="AE163" s="250">
        <v>-26.895215666666669</v>
      </c>
      <c r="AF163" s="250">
        <v>-26.895215666666669</v>
      </c>
      <c r="AG163" s="250">
        <v>-26.895215666666669</v>
      </c>
      <c r="AH163" s="250">
        <v>-26.895215666666669</v>
      </c>
      <c r="AI163" s="250">
        <v>-26.895215666666669</v>
      </c>
      <c r="AJ163" s="250">
        <v>-26.895215666666669</v>
      </c>
      <c r="AK163" s="250">
        <v>-26.895215666666669</v>
      </c>
      <c r="AL163" s="250">
        <v>-26.895215666666669</v>
      </c>
      <c r="AM163" s="250">
        <v>-26.895215666666669</v>
      </c>
      <c r="AN163" s="250">
        <v>-26.895215666666669</v>
      </c>
      <c r="AO163" s="253">
        <v>-26.895215666666669</v>
      </c>
      <c r="AP163" s="5"/>
      <c r="AQ163" s="254">
        <v>-26.895215666666669</v>
      </c>
      <c r="AR163" s="253">
        <f ca="1">SUMIF($AD$4:$AO$4,"&lt;"&amp;MONTH(TODAY()),$AD163:$AO163)</f>
        <v>-134.47607833333333</v>
      </c>
      <c r="AS163" s="5"/>
      <c r="AT163" s="45" cm="1">
        <f t="array" ref="AT163">IFERROR(_xlfn.IFS($AT$8="Ene",($Q163/$D163)-1,$AT$8="Feb",($R163/$E163)-1,$AT$8="Mar",($S163/$F163)-1,$AT$8="Abr",($T163/$G163)-1,$AT$8="May",($U163/$H163)-1,$AT$8="Jun",($V163/$I163)-1,$AT$8="Jul",($J163/$W163)-1,$AT$8="Ago",($K163/$X163)-1,$AT$8="Sep",($L163/$Y163)-1,$AT$8="Oct",($M163/$Z163)-1,$AT$8="Nov",($N163/$AA163)-1,$AT$8="Dic",($O163/$AB163)-1),"")</f>
        <v>-0.95876636034530771</v>
      </c>
      <c r="AU163" s="45" cm="1">
        <f t="array" ref="AU163">IFERROR(_xlfn.IFS($AT$8="Ene",($Q163/$AD163)-1,$AT$8="Feb",($R163/$AE163)-1,$AT$8="Mar",($S163/$AF163)-1,$AT$8="Abr",($T163/$AG163)-1,$AT$8="May",($U163/$AH163)-1,$AT$8="Jun",($V163/$AI163)-1,$AT$8="Jul",($W163/$AJ163)-1,$AT$8="Ago",($X163/$AK163)-1,$AT$8="Sep",($Y163/$AL163)-1,$AT$8="Oct",($Z163/$AM163)-1,$AT$8="Nov",($AA163/$AN163)-1,$AT$8="Dic",($AB163/$AO163)-1),"")</f>
        <v>-0.96146191899533262</v>
      </c>
      <c r="AV163" s="45">
        <f ca="1">IFERROR(($AC163/$AR163)-1,"")</f>
        <v>-0.80906552066193382</v>
      </c>
      <c r="AW163" s="5"/>
      <c r="AX163" s="254">
        <v>-411.94035000000002</v>
      </c>
      <c r="AY163" s="253">
        <v>-1706.8038000000001</v>
      </c>
      <c r="AZ163" s="5"/>
      <c r="BA163" s="254">
        <v>-310.31855000000002</v>
      </c>
      <c r="BB163" s="250">
        <v>-595.29</v>
      </c>
      <c r="BC163" s="250">
        <v>-411.94035000000002</v>
      </c>
      <c r="BD163" s="266">
        <f>SUM(BA163:BC163)</f>
        <v>-1317.5489</v>
      </c>
      <c r="BF163" s="254">
        <v>-1173.8558800000003</v>
      </c>
      <c r="BG163" s="250">
        <v>-2331.0872400000003</v>
      </c>
      <c r="BH163" s="250">
        <v>-1706.8038000000001</v>
      </c>
      <c r="BI163" s="266">
        <f>SUM(BF163:BH163)</f>
        <v>-5211.7469200000014</v>
      </c>
    </row>
    <row r="164" spans="3:61" x14ac:dyDescent="0.3">
      <c r="C164" s="285" t="s">
        <v>36</v>
      </c>
      <c r="D164" s="260">
        <f t="shared" ref="D164:AO164" si="283">IFERROR(D163/D$11,"")</f>
        <v>-2.511976756916143E-4</v>
      </c>
      <c r="E164" s="260">
        <f t="shared" si="283"/>
        <v>-3.5366029797372816E-4</v>
      </c>
      <c r="F164" s="260">
        <f t="shared" si="283"/>
        <v>-3.4846609765791097E-4</v>
      </c>
      <c r="G164" s="261">
        <f t="shared" si="283"/>
        <v>-3.4336175168503476E-3</v>
      </c>
      <c r="H164" s="261">
        <f t="shared" si="283"/>
        <v>-1.346907753355732E-3</v>
      </c>
      <c r="I164" s="261">
        <f t="shared" si="283"/>
        <v>-2.2587816488589228E-3</v>
      </c>
      <c r="J164" s="261">
        <f t="shared" si="283"/>
        <v>-1.8795569478448463E-3</v>
      </c>
      <c r="K164" s="261">
        <f t="shared" si="283"/>
        <v>-2.0328032840710053E-2</v>
      </c>
      <c r="L164" s="261">
        <f t="shared" si="283"/>
        <v>-3.2341869545442383E-4</v>
      </c>
      <c r="M164" s="261">
        <f t="shared" si="283"/>
        <v>-2.5413707201647599E-4</v>
      </c>
      <c r="N164" s="261">
        <f t="shared" si="283"/>
        <v>-1.46897527557615E-3</v>
      </c>
      <c r="O164" s="261">
        <f t="shared" si="283"/>
        <v>-5.4185260812161538E-2</v>
      </c>
      <c r="P164" s="261">
        <f t="shared" ca="1" si="283"/>
        <v>-1.2442835761536731E-3</v>
      </c>
      <c r="Q164" s="262">
        <f t="shared" si="283"/>
        <v>-2.6419984316209295E-3</v>
      </c>
      <c r="R164" s="261">
        <f t="shared" si="283"/>
        <v>-1.6522270433143286E-4</v>
      </c>
      <c r="S164" s="261">
        <f t="shared" si="283"/>
        <v>-1.0612858920697557E-3</v>
      </c>
      <c r="T164" s="261">
        <f t="shared" si="283"/>
        <v>-1.7162205700538979E-4</v>
      </c>
      <c r="U164" s="261" t="str">
        <f t="shared" ref="U164" si="284">IFERROR(U163/U$11,"")</f>
        <v/>
      </c>
      <c r="V164" s="261" t="str">
        <f t="shared" si="283"/>
        <v/>
      </c>
      <c r="W164" s="261" t="str">
        <f t="shared" si="283"/>
        <v/>
      </c>
      <c r="X164" s="261" t="str">
        <f t="shared" si="283"/>
        <v/>
      </c>
      <c r="Y164" s="261" t="str">
        <f t="shared" si="283"/>
        <v/>
      </c>
      <c r="Z164" s="261" t="str">
        <f t="shared" si="283"/>
        <v/>
      </c>
      <c r="AA164" s="261" t="str">
        <f t="shared" si="283"/>
        <v/>
      </c>
      <c r="AB164" s="261" t="str">
        <f t="shared" si="283"/>
        <v/>
      </c>
      <c r="AC164" s="263">
        <f t="shared" ca="1" si="283"/>
        <v>-9.7902611753566461E-4</v>
      </c>
      <c r="AD164" s="261">
        <f t="shared" si="283"/>
        <v>-3.3749938685533232E-3</v>
      </c>
      <c r="AE164" s="261">
        <f t="shared" si="283"/>
        <v>-3.0781774602307316E-3</v>
      </c>
      <c r="AF164" s="261">
        <f t="shared" si="283"/>
        <v>-3.0233261861995707E-3</v>
      </c>
      <c r="AG164" s="261">
        <f t="shared" si="283"/>
        <v>-3.1667766449740048E-3</v>
      </c>
      <c r="AH164" s="261">
        <f t="shared" si="283"/>
        <v>-3.0395960127802832E-3</v>
      </c>
      <c r="AI164" s="261">
        <f t="shared" si="283"/>
        <v>-2.7697050195875537E-3</v>
      </c>
      <c r="AJ164" s="261">
        <f t="shared" si="283"/>
        <v>-2.6820238372830072E-3</v>
      </c>
      <c r="AK164" s="261">
        <f t="shared" si="283"/>
        <v>-2.5976225484291762E-3</v>
      </c>
      <c r="AL164" s="261">
        <f t="shared" si="283"/>
        <v>-2.5653212461214376E-3</v>
      </c>
      <c r="AM164" s="261">
        <f t="shared" si="283"/>
        <v>-2.4217458636520673E-3</v>
      </c>
      <c r="AN164" s="261">
        <f t="shared" si="283"/>
        <v>-2.4540531268556851E-3</v>
      </c>
      <c r="AO164" s="264">
        <f t="shared" si="283"/>
        <v>-2.3046841962544888E-3</v>
      </c>
      <c r="AP164" s="56"/>
      <c r="AQ164" s="265">
        <f>IFERROR(AQ163/AQ$11,"")</f>
        <v>-3.1667766449740048E-3</v>
      </c>
      <c r="AR164" s="264">
        <f ca="1">IFERROR(AR163/AR$11,"")</f>
        <v>-3.1314674178871808E-3</v>
      </c>
      <c r="AS164" s="5"/>
      <c r="AT164" s="45" cm="1">
        <f t="array" ref="AT164">IFERROR(_xlfn.IFS($AT$8="Ene",($D164-$Q164),$AT$8="Feb",($E164-$R164),$AT$8="Mar",($F164-$S164),$AT$8="Abr",($G164-$T164),$AT$8="May",($H164-$U164),$AT$8="Jun",($I164-$V164),$AT$8="Jul",($W164-$J164),$AT$8="Ago",($X164-$K164),$AT$8="Sep",($Y164-$L164),$AT$8="Oct",($Z164-$M164),$AT$8="Nov",($AA164-$N164),$AT$8="Dic",($AB164-$O164)),"")</f>
        <v>-3.2619954598449579E-3</v>
      </c>
      <c r="AU164" s="45" cm="1">
        <f t="array" ref="AU164">IF($AQ164&lt;&gt;0,IFERROR(_xlfn.IFS($AT$8="Ene",($AD164-$Q164),$AT$8="Feb",($AE164-$R164),$AT$8="Mar",($AF164-$S164),$AT$8="Abr",($AG164-$T164),$AT$8="May",($AH164-$U164),$AT$8="Jun",($AI164-$V164),$AT$8="Jul",($AJ164-$W164),$AT$8="Ago",($AK164-$X164),$AT$8="Sep",($AL164-$Y164),$AT$8="Oct",($AM164-$Z164),$AT$8="Nov",($AN164-$AA164),$AT$8="Dic",($AO164-$AB164)),""),"")</f>
        <v>-2.9951545879686151E-3</v>
      </c>
      <c r="AV164" s="45">
        <f ca="1">IF($AR164&lt;&gt;0,IFERROR(($AR164-$AC164),""),"")</f>
        <v>-2.152441300351516E-3</v>
      </c>
      <c r="AW164" s="5"/>
      <c r="AX164" s="265">
        <f>IFERROR(AX163/AX$11,"")</f>
        <v>-3.9667283820639301E-3</v>
      </c>
      <c r="AY164" s="264">
        <f>IFERROR(AY163/AY$11,"")</f>
        <v>-4.2162707492849668E-3</v>
      </c>
      <c r="AZ164" s="56"/>
      <c r="BA164" s="265">
        <f>IFERROR(BA163/BA$11,"")</f>
        <v>-2.0656831351026196E-3</v>
      </c>
      <c r="BB164" s="261">
        <f>IFERROR(BB163/BB$11,"")</f>
        <v>-2.7298826320427249E-3</v>
      </c>
      <c r="BC164" s="261">
        <f>IFERROR(BC163/BC$11,"")</f>
        <v>-3.9667283820639301E-3</v>
      </c>
      <c r="BD164" s="263">
        <f>IFERROR(BD163/BD$11,"")</f>
        <v>-2.7905962848895753E-3</v>
      </c>
      <c r="BE164" s="59"/>
      <c r="BF164" s="265">
        <f>IFERROR(BF163/BF$11,"")</f>
        <v>-2.1448186801862777E-3</v>
      </c>
      <c r="BG164" s="261">
        <f>IFERROR(BG163/BG$11,"")</f>
        <v>-2.6668313986358285E-3</v>
      </c>
      <c r="BH164" s="261">
        <f>IFERROR(BH163/BH$11,"")</f>
        <v>-4.2152885330354467E-3</v>
      </c>
      <c r="BI164" s="263">
        <f>IFERROR(BI163/BI$11,"")</f>
        <v>-2.8538554294297207E-3</v>
      </c>
    </row>
    <row r="165" spans="3:61" s="123" customFormat="1" ht="13.8" x14ac:dyDescent="0.3">
      <c r="C165" s="288" t="s">
        <v>112</v>
      </c>
      <c r="D165" s="289">
        <f>D167+D169+D171+D173+D175</f>
        <v>-35.83652</v>
      </c>
      <c r="E165" s="289">
        <f t="shared" ref="E165:AB165" si="285">E167+E169+E171+E173+E175</f>
        <v>-68.914990000000003</v>
      </c>
      <c r="F165" s="289">
        <f t="shared" si="285"/>
        <v>-27.318739999999998</v>
      </c>
      <c r="G165" s="289">
        <f t="shared" si="285"/>
        <v>-33.257859999999994</v>
      </c>
      <c r="H165" s="289">
        <f t="shared" si="285"/>
        <v>-39.69397</v>
      </c>
      <c r="I165" s="289">
        <f t="shared" si="285"/>
        <v>-85.227000000000004</v>
      </c>
      <c r="J165" s="289">
        <f t="shared" si="285"/>
        <v>-20.77281</v>
      </c>
      <c r="K165" s="289">
        <f t="shared" si="285"/>
        <v>-8.47959</v>
      </c>
      <c r="L165" s="289">
        <f t="shared" si="285"/>
        <v>-66.505430000000004</v>
      </c>
      <c r="M165" s="289">
        <f t="shared" si="285"/>
        <v>-21.025460000000002</v>
      </c>
      <c r="N165" s="289">
        <f t="shared" si="285"/>
        <v>-157.00639999999999</v>
      </c>
      <c r="O165" s="289">
        <f t="shared" si="285"/>
        <v>-225.19466</v>
      </c>
      <c r="P165" s="289">
        <f t="shared" ca="1" si="285"/>
        <v>-205.02207999999996</v>
      </c>
      <c r="Q165" s="290">
        <f t="shared" si="285"/>
        <v>-134.26149000000001</v>
      </c>
      <c r="R165" s="289">
        <f t="shared" si="285"/>
        <v>-116.87897</v>
      </c>
      <c r="S165" s="289">
        <f t="shared" si="285"/>
        <v>-120.15822</v>
      </c>
      <c r="T165" s="289">
        <f t="shared" si="285"/>
        <v>-77.350459999999998</v>
      </c>
      <c r="U165" s="289">
        <f t="shared" ref="U165" si="286">U167+U169+U171+U173+U175</f>
        <v>0</v>
      </c>
      <c r="V165" s="289">
        <f t="shared" si="285"/>
        <v>0</v>
      </c>
      <c r="W165" s="289">
        <f t="shared" si="285"/>
        <v>0</v>
      </c>
      <c r="X165" s="289">
        <f t="shared" si="285"/>
        <v>0</v>
      </c>
      <c r="Y165" s="289">
        <f t="shared" si="285"/>
        <v>0</v>
      </c>
      <c r="Z165" s="289">
        <f t="shared" si="285"/>
        <v>0</v>
      </c>
      <c r="AA165" s="289">
        <f t="shared" si="285"/>
        <v>0</v>
      </c>
      <c r="AB165" s="289">
        <f t="shared" si="285"/>
        <v>0</v>
      </c>
      <c r="AC165" s="252">
        <f ca="1">SUMIF($D$4:$O$4,"&lt;"&amp;MONTH(TODAY()),$Q165:$AB165)</f>
        <v>-448.64913999999999</v>
      </c>
      <c r="AD165" s="250">
        <v>0</v>
      </c>
      <c r="AE165" s="250">
        <v>0</v>
      </c>
      <c r="AF165" s="250">
        <v>0</v>
      </c>
      <c r="AG165" s="250">
        <v>0</v>
      </c>
      <c r="AH165" s="250">
        <v>0</v>
      </c>
      <c r="AI165" s="250">
        <v>0</v>
      </c>
      <c r="AJ165" s="250">
        <v>0</v>
      </c>
      <c r="AK165" s="250">
        <v>0</v>
      </c>
      <c r="AL165" s="250">
        <v>0</v>
      </c>
      <c r="AM165" s="250">
        <v>0</v>
      </c>
      <c r="AN165" s="250">
        <v>0</v>
      </c>
      <c r="AO165" s="253">
        <v>0</v>
      </c>
      <c r="AP165" s="121"/>
      <c r="AQ165" s="254">
        <v>0</v>
      </c>
      <c r="AR165" s="253">
        <f ca="1">SUMIF($AD$4:$AO$4,"&lt;"&amp;MONTH(TODAY()),$AD165:$AO165)</f>
        <v>0</v>
      </c>
      <c r="AS165" s="121"/>
      <c r="AT165" s="45" cm="1">
        <f t="array" ref="AT165">IFERROR(_xlfn.IFS($AT$8="Ene",($Q165/$D165)-1,$AT$8="Feb",($R165/$E165)-1,$AT$8="Mar",($S165/$F165)-1,$AT$8="Abr",($T165/$G165)-1,$AT$8="May",($U165/$H165)-1,$AT$8="Jun",($V165/$I165)-1,$AT$8="Jul",($J165/$W165)-1,$AT$8="Ago",($K165/$X165)-1,$AT$8="Sep",($L165/$Y165)-1,$AT$8="Oct",($M165/$Z165)-1,$AT$8="Nov",($N165/$AA165)-1,$AT$8="Dic",($O165/$AB165)-1),"")</f>
        <v>1.3257798306926545</v>
      </c>
      <c r="AU165" s="45" t="str" cm="1">
        <f t="array" ref="AU165">IFERROR(_xlfn.IFS($AT$8="Ene",($Q165/$AD165)-1,$AT$8="Feb",($R165/$AE165)-1,$AT$8="Mar",($S165/$AF165)-1,$AT$8="Abr",($T165/$AG165)-1,$AT$8="May",($U165/$AH165)-1,$AT$8="Jun",($V165/$AI165)-1,$AT$8="Jul",($W165/$AJ165)-1,$AT$8="Ago",($X165/$AK165)-1,$AT$8="Sep",($Y165/$AL165)-1,$AT$8="Oct",($Z165/$AM165)-1,$AT$8="Nov",($AA165/$AN165)-1,$AT$8="Dic",($AB165/$AO165)-1),"")</f>
        <v/>
      </c>
      <c r="AV165" s="45" t="str">
        <f ca="1">IFERROR(($AC165/$AR165)-1,"")</f>
        <v/>
      </c>
      <c r="AW165" s="121"/>
      <c r="AX165" s="254">
        <f>+AX167+AX169+AX171</f>
        <v>-873.48394000000008</v>
      </c>
      <c r="AY165" s="253">
        <f>+AY167+AY169+AY171</f>
        <v>-7768.3919999999989</v>
      </c>
      <c r="AZ165" s="121"/>
      <c r="BA165" s="254">
        <v>-5.1011284085689114E-13</v>
      </c>
      <c r="BB165" s="250">
        <v>0</v>
      </c>
      <c r="BC165" s="250">
        <v>0</v>
      </c>
      <c r="BD165" s="266">
        <f>+BD167+BD169+BD171</f>
        <v>-2661.03827</v>
      </c>
      <c r="BF165" s="254">
        <v>-5.1011284085689114E-13</v>
      </c>
      <c r="BG165" s="250">
        <v>-92.853359999999995</v>
      </c>
      <c r="BH165" s="250">
        <v>0</v>
      </c>
      <c r="BI165" s="266">
        <f>+BI167+BI169+BI171</f>
        <v>-21610.029709999995</v>
      </c>
    </row>
    <row r="166" spans="3:61" s="123" customFormat="1" ht="13.8" x14ac:dyDescent="0.3">
      <c r="C166" s="259" t="s">
        <v>36</v>
      </c>
      <c r="D166" s="260">
        <f t="shared" ref="D166:AO166" si="287">IFERROR(D165/D$11,"")</f>
        <v>-5.7455373910198877E-3</v>
      </c>
      <c r="E166" s="260">
        <f t="shared" si="287"/>
        <v>-1.3517745922493898E-2</v>
      </c>
      <c r="F166" s="260">
        <f t="shared" si="287"/>
        <v>-3.8218805461356568E-3</v>
      </c>
      <c r="G166" s="261">
        <f t="shared" si="287"/>
        <v>-4.5428957580043953E-3</v>
      </c>
      <c r="H166" s="261">
        <f t="shared" si="287"/>
        <v>-3.669365010876148E-3</v>
      </c>
      <c r="I166" s="261">
        <f t="shared" si="287"/>
        <v>-1.1360898984136185E-2</v>
      </c>
      <c r="J166" s="261">
        <f t="shared" si="287"/>
        <v>-3.1434616171329005E-3</v>
      </c>
      <c r="K166" s="261">
        <f t="shared" si="287"/>
        <v>-1.7597702389334201E-3</v>
      </c>
      <c r="L166" s="261">
        <f t="shared" si="287"/>
        <v>-1.2926141473098259E-2</v>
      </c>
      <c r="M166" s="261">
        <f t="shared" si="287"/>
        <v>-2.9526484473495515E-3</v>
      </c>
      <c r="N166" s="261">
        <f t="shared" si="287"/>
        <v>-2.1884122685017972E-2</v>
      </c>
      <c r="O166" s="261">
        <f t="shared" si="287"/>
        <v>-4.450731816579799E-2</v>
      </c>
      <c r="P166" s="261">
        <f t="shared" ca="1" si="287"/>
        <v>-5.5983474132267411E-3</v>
      </c>
      <c r="Q166" s="262">
        <f t="shared" si="287"/>
        <v>-2.4064155452045117E-2</v>
      </c>
      <c r="R166" s="261">
        <f t="shared" si="287"/>
        <v>-1.8689810211444013E-2</v>
      </c>
      <c r="S166" s="261">
        <f t="shared" si="287"/>
        <v>-1.4383530479560785E-2</v>
      </c>
      <c r="T166" s="261">
        <f t="shared" si="287"/>
        <v>-1.2807692361251071E-2</v>
      </c>
      <c r="U166" s="261" t="str">
        <f t="shared" ref="U166" si="288">IFERROR(U165/U$11,"")</f>
        <v/>
      </c>
      <c r="V166" s="261" t="str">
        <f t="shared" si="287"/>
        <v/>
      </c>
      <c r="W166" s="261" t="str">
        <f t="shared" si="287"/>
        <v/>
      </c>
      <c r="X166" s="261" t="str">
        <f t="shared" si="287"/>
        <v/>
      </c>
      <c r="Y166" s="261" t="str">
        <f t="shared" si="287"/>
        <v/>
      </c>
      <c r="Z166" s="261" t="str">
        <f t="shared" si="287"/>
        <v/>
      </c>
      <c r="AA166" s="261" t="str">
        <f t="shared" si="287"/>
        <v/>
      </c>
      <c r="AB166" s="261" t="str">
        <f t="shared" si="287"/>
        <v/>
      </c>
      <c r="AC166" s="263">
        <f t="shared" ca="1" si="287"/>
        <v>-1.7106915907462453E-2</v>
      </c>
      <c r="AD166" s="261">
        <f t="shared" si="287"/>
        <v>0</v>
      </c>
      <c r="AE166" s="261">
        <f t="shared" si="287"/>
        <v>0</v>
      </c>
      <c r="AF166" s="261">
        <f t="shared" si="287"/>
        <v>0</v>
      </c>
      <c r="AG166" s="261">
        <f t="shared" si="287"/>
        <v>0</v>
      </c>
      <c r="AH166" s="261">
        <f t="shared" si="287"/>
        <v>0</v>
      </c>
      <c r="AI166" s="261">
        <f t="shared" si="287"/>
        <v>0</v>
      </c>
      <c r="AJ166" s="261">
        <f t="shared" si="287"/>
        <v>0</v>
      </c>
      <c r="AK166" s="261">
        <f t="shared" si="287"/>
        <v>0</v>
      </c>
      <c r="AL166" s="261">
        <f t="shared" si="287"/>
        <v>0</v>
      </c>
      <c r="AM166" s="261">
        <f t="shared" si="287"/>
        <v>0</v>
      </c>
      <c r="AN166" s="261">
        <f t="shared" si="287"/>
        <v>0</v>
      </c>
      <c r="AO166" s="264">
        <f t="shared" si="287"/>
        <v>0</v>
      </c>
      <c r="AP166" s="119"/>
      <c r="AQ166" s="265">
        <f>IFERROR(AQ165/AQ$11,"")</f>
        <v>0</v>
      </c>
      <c r="AR166" s="264">
        <f ca="1">IFERROR(AR165/AR$11,"")</f>
        <v>0</v>
      </c>
      <c r="AS166" s="121"/>
      <c r="AT166" s="45" cm="1">
        <f t="array" ref="AT166">IFERROR(_xlfn.IFS($AT$8="Ene",($D166-$Q166),$AT$8="Feb",($E166-$R166),$AT$8="Mar",($F166-$S166),$AT$8="Abr",($G166-$T166),$AT$8="May",($H166-$U166),$AT$8="Jun",($I166-$V166),$AT$8="Jul",($W166-$J166),$AT$8="Ago",($X166-$K166),$AT$8="Sep",($Y166-$L166),$AT$8="Oct",($Z166-$M166),$AT$8="Nov",($AA166-$N166),$AT$8="Dic",($AB166-$O166)),"")</f>
        <v>8.2647966032466762E-3</v>
      </c>
      <c r="AU166" s="45" t="str" cm="1">
        <f t="array" ref="AU166">IF($AQ166&lt;&gt;0,IFERROR(_xlfn.IFS($AT$8="Ene",($AD166-$Q166),$AT$8="Feb",($AE166-$R166),$AT$8="Mar",($AF166-$S166),$AT$8="Abr",($AG166-$T166),$AT$8="May",($AH166-$U166),$AT$8="Jun",($AI166-$V166),$AT$8="Jul",($AJ166-$W166),$AT$8="Ago",($AK166-$X166),$AT$8="Sep",($AL166-$Y166),$AT$8="Oct",($AM166-$Z166),$AT$8="Nov",($AN166-$AA166),$AT$8="Dic",($AO166-$AB166)),""),"")</f>
        <v/>
      </c>
      <c r="AV166" s="45" t="str">
        <f ca="1">IF($AR166&lt;&gt;0,IFERROR(($AR166-$AC166),""),"")</f>
        <v/>
      </c>
      <c r="AW166" s="121"/>
      <c r="AX166" s="265">
        <f>IFERROR(AX165/AX$11,"")</f>
        <v>-8.4111049963302379E-3</v>
      </c>
      <c r="AY166" s="264">
        <f>IFERROR(AY165/AY$11,"")</f>
        <v>-1.9190046306774882E-2</v>
      </c>
      <c r="AZ166" s="119"/>
      <c r="BA166" s="265">
        <f>IFERROR(BA165/BA$11,"")</f>
        <v>-3.3956445476990229E-18</v>
      </c>
      <c r="BB166" s="261">
        <f>IFERROR(BB165/BB$11,"")</f>
        <v>0</v>
      </c>
      <c r="BC166" s="261">
        <f>IFERROR(BC165/BC$11,"")</f>
        <v>0</v>
      </c>
      <c r="BD166" s="263">
        <f>IFERROR(BD165/BD$11,"")</f>
        <v>-5.6361350308978915E-3</v>
      </c>
      <c r="BE166" s="122"/>
      <c r="BF166" s="265">
        <f>IFERROR(BF165/BF$11,"")</f>
        <v>-9.3205611413962488E-19</v>
      </c>
      <c r="BG166" s="261">
        <f>IFERROR(BG165/BG$11,"")</f>
        <v>-1.0622693637018752E-4</v>
      </c>
      <c r="BH166" s="261">
        <f>IFERROR(BH165/BH$11,"")</f>
        <v>0</v>
      </c>
      <c r="BI166" s="263">
        <f>IFERROR(BI165/BI$11,"")</f>
        <v>-1.1833249304826383E-2</v>
      </c>
    </row>
    <row r="167" spans="3:61" hidden="1" outlineLevel="1" x14ac:dyDescent="0.3">
      <c r="C167" s="286" t="s">
        <v>113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8">
        <v>0</v>
      </c>
      <c r="J167" s="268">
        <v>0</v>
      </c>
      <c r="K167" s="268">
        <v>0</v>
      </c>
      <c r="L167" s="268">
        <v>0</v>
      </c>
      <c r="M167" s="268">
        <v>0</v>
      </c>
      <c r="N167" s="268">
        <v>0</v>
      </c>
      <c r="O167" s="268">
        <v>0</v>
      </c>
      <c r="P167" s="268">
        <f ca="1">SUMIF($D$4:$O$4,"&lt;"&amp;MONTH(TODAY()),$D167:$O167)</f>
        <v>0</v>
      </c>
      <c r="Q167" s="269">
        <v>0</v>
      </c>
      <c r="R167" s="268">
        <v>0</v>
      </c>
      <c r="S167" s="268">
        <v>0</v>
      </c>
      <c r="T167" s="268">
        <v>0</v>
      </c>
      <c r="U167" s="268">
        <v>0</v>
      </c>
      <c r="V167" s="268">
        <v>0</v>
      </c>
      <c r="W167" s="268">
        <v>0</v>
      </c>
      <c r="X167" s="268">
        <v>0</v>
      </c>
      <c r="Y167" s="268">
        <v>0</v>
      </c>
      <c r="Z167" s="268">
        <v>0</v>
      </c>
      <c r="AA167" s="268">
        <v>0</v>
      </c>
      <c r="AB167" s="268">
        <v>0</v>
      </c>
      <c r="AC167" s="270">
        <f ca="1">SUMIF($D$4:$O$4,"&lt;"&amp;MONTH(TODAY()),$Q167:$AB167)</f>
        <v>0</v>
      </c>
      <c r="AD167" s="268">
        <v>0</v>
      </c>
      <c r="AE167" s="268">
        <v>0</v>
      </c>
      <c r="AF167" s="268">
        <v>0</v>
      </c>
      <c r="AG167" s="268">
        <v>0</v>
      </c>
      <c r="AH167" s="268">
        <v>0</v>
      </c>
      <c r="AI167" s="268">
        <v>0</v>
      </c>
      <c r="AJ167" s="268">
        <v>0</v>
      </c>
      <c r="AK167" s="268">
        <v>0</v>
      </c>
      <c r="AL167" s="268">
        <v>0</v>
      </c>
      <c r="AM167" s="268">
        <v>0</v>
      </c>
      <c r="AN167" s="268">
        <v>0</v>
      </c>
      <c r="AO167" s="271">
        <v>0</v>
      </c>
      <c r="AP167" s="5"/>
      <c r="AQ167" s="272">
        <v>0</v>
      </c>
      <c r="AR167" s="271">
        <f ca="1">SUMIF($AD$4:$AO$4,"&lt;"&amp;MONTH(TODAY()),$AD167:$AO167)</f>
        <v>0</v>
      </c>
      <c r="AS167" s="5"/>
      <c r="AT167" s="45" t="str" cm="1">
        <f t="array" ref="AT167">IFERROR(_xlfn.IFS($AT$8="Ene",($Q167/$D167)-1,$AT$8="Feb",($R167/$E167)-1,$AT$8="Mar",($S167/$F167)-1,$AT$8="Abr",($T167/$G167)-1,$AT$8="May",($U167/$H167)-1,$AT$8="Jun",($V167/$I167)-1,$AT$8="Jul",($J167/$W167)-1,$AT$8="Ago",($K167/$X167)-1,$AT$8="Sep",($L167/$Y167)-1,$AT$8="Oct",($M167/$Z167)-1,$AT$8="Nov",($N167/$AA167)-1,$AT$8="Dic",($O167/$AB167)-1),"")</f>
        <v/>
      </c>
      <c r="AU167" s="45" t="str" cm="1">
        <f t="array" ref="AU167">IFERROR(_xlfn.IFS($AT$8="Ene",($Q167/$AD167)-1,$AT$8="Feb",($R167/$AE167)-1,$AT$8="Mar",($S167/$AF167)-1,$AT$8="Abr",($T167/$AG167)-1,$AT$8="May",($U167/$AH167)-1,$AT$8="Jun",($V167/$AI167)-1,$AT$8="Jul",($W167/$AJ167)-1,$AT$8="Ago",($X167/$AK167)-1,$AT$8="Sep",($Y167/$AL167)-1,$AT$8="Oct",($Z167/$AM167)-1,$AT$8="Nov",($AA167/$AN167)-1,$AT$8="Dic",($AB167/$AO167)-1),"")</f>
        <v/>
      </c>
      <c r="AV167" s="45" t="str">
        <f ca="1">IFERROR(($AC167/$AR167)-1,"")</f>
        <v/>
      </c>
      <c r="AW167" s="5"/>
      <c r="AX167" s="291">
        <v>0</v>
      </c>
      <c r="AY167" s="292">
        <v>0</v>
      </c>
      <c r="AZ167" s="56"/>
      <c r="BA167" s="291">
        <v>-5.1011284085689114E-13</v>
      </c>
      <c r="BB167" s="293">
        <v>0</v>
      </c>
      <c r="BC167" s="293">
        <v>0</v>
      </c>
      <c r="BD167" s="294">
        <f>SUM(BA167:BC167)</f>
        <v>-5.1011284085689114E-13</v>
      </c>
      <c r="BE167" s="59"/>
      <c r="BF167" s="291">
        <v>-5.1011284085689114E-13</v>
      </c>
      <c r="BG167" s="293">
        <v>-92.853359999999995</v>
      </c>
      <c r="BH167" s="293">
        <v>0</v>
      </c>
      <c r="BI167" s="294">
        <f>SUM(BF167:BH167)</f>
        <v>-92.853360000000507</v>
      </c>
    </row>
    <row r="168" spans="3:61" hidden="1" outlineLevel="1" x14ac:dyDescent="0.3">
      <c r="C168" s="286" t="s">
        <v>36</v>
      </c>
      <c r="D168" s="276">
        <f t="shared" ref="D168:AO168" si="289">IFERROR(D167/D$11,"")</f>
        <v>0</v>
      </c>
      <c r="E168" s="276">
        <f t="shared" si="289"/>
        <v>0</v>
      </c>
      <c r="F168" s="276">
        <f t="shared" si="289"/>
        <v>0</v>
      </c>
      <c r="G168" s="276">
        <f t="shared" si="289"/>
        <v>0</v>
      </c>
      <c r="H168" s="276">
        <f t="shared" si="289"/>
        <v>0</v>
      </c>
      <c r="I168" s="276">
        <f t="shared" si="289"/>
        <v>0</v>
      </c>
      <c r="J168" s="276">
        <f t="shared" si="289"/>
        <v>0</v>
      </c>
      <c r="K168" s="276">
        <f t="shared" si="289"/>
        <v>0</v>
      </c>
      <c r="L168" s="276">
        <f t="shared" si="289"/>
        <v>0</v>
      </c>
      <c r="M168" s="276">
        <f t="shared" si="289"/>
        <v>0</v>
      </c>
      <c r="N168" s="276">
        <f t="shared" si="289"/>
        <v>0</v>
      </c>
      <c r="O168" s="276">
        <f t="shared" si="289"/>
        <v>0</v>
      </c>
      <c r="P168" s="276">
        <f t="shared" ca="1" si="289"/>
        <v>0</v>
      </c>
      <c r="Q168" s="277">
        <f t="shared" si="289"/>
        <v>0</v>
      </c>
      <c r="R168" s="276">
        <f t="shared" si="289"/>
        <v>0</v>
      </c>
      <c r="S168" s="276">
        <f t="shared" si="289"/>
        <v>0</v>
      </c>
      <c r="T168" s="276">
        <f t="shared" si="289"/>
        <v>0</v>
      </c>
      <c r="U168" s="276" t="str">
        <f t="shared" ref="U168" si="290">IFERROR(U167/U$11,"")</f>
        <v/>
      </c>
      <c r="V168" s="276" t="str">
        <f t="shared" si="289"/>
        <v/>
      </c>
      <c r="W168" s="276" t="str">
        <f t="shared" si="289"/>
        <v/>
      </c>
      <c r="X168" s="276" t="str">
        <f t="shared" si="289"/>
        <v/>
      </c>
      <c r="Y168" s="276" t="str">
        <f t="shared" si="289"/>
        <v/>
      </c>
      <c r="Z168" s="276" t="str">
        <f t="shared" si="289"/>
        <v/>
      </c>
      <c r="AA168" s="276" t="str">
        <f t="shared" si="289"/>
        <v/>
      </c>
      <c r="AB168" s="276" t="str">
        <f t="shared" si="289"/>
        <v/>
      </c>
      <c r="AC168" s="278">
        <f t="shared" ca="1" si="289"/>
        <v>0</v>
      </c>
      <c r="AD168" s="276">
        <f t="shared" si="289"/>
        <v>0</v>
      </c>
      <c r="AE168" s="276">
        <f t="shared" si="289"/>
        <v>0</v>
      </c>
      <c r="AF168" s="276">
        <f t="shared" si="289"/>
        <v>0</v>
      </c>
      <c r="AG168" s="276">
        <f t="shared" si="289"/>
        <v>0</v>
      </c>
      <c r="AH168" s="276">
        <f t="shared" si="289"/>
        <v>0</v>
      </c>
      <c r="AI168" s="276">
        <f t="shared" si="289"/>
        <v>0</v>
      </c>
      <c r="AJ168" s="276">
        <f t="shared" si="289"/>
        <v>0</v>
      </c>
      <c r="AK168" s="276">
        <f t="shared" si="289"/>
        <v>0</v>
      </c>
      <c r="AL168" s="276">
        <f t="shared" si="289"/>
        <v>0</v>
      </c>
      <c r="AM168" s="276">
        <f t="shared" si="289"/>
        <v>0</v>
      </c>
      <c r="AN168" s="276">
        <f t="shared" si="289"/>
        <v>0</v>
      </c>
      <c r="AO168" s="279">
        <f t="shared" si="289"/>
        <v>0</v>
      </c>
      <c r="AP168" s="5"/>
      <c r="AQ168" s="280">
        <f>IFERROR(AQ167/AQ$11,"")</f>
        <v>0</v>
      </c>
      <c r="AR168" s="279">
        <f ca="1">IFERROR(AR167/AR$11,"")</f>
        <v>0</v>
      </c>
      <c r="AS168" s="5"/>
      <c r="AT168" s="45"/>
      <c r="AU168" s="45"/>
      <c r="AV168" s="45"/>
      <c r="AW168" s="5"/>
      <c r="AX168" s="295">
        <f>IFERROR(AX167/AX$11,"")</f>
        <v>0</v>
      </c>
      <c r="AY168" s="296">
        <f>IFERROR(AY167/AY$11,"")</f>
        <v>0</v>
      </c>
      <c r="AZ168" s="56"/>
      <c r="BA168" s="295">
        <f>IFERROR(BA167/BA$11,"")</f>
        <v>-3.3956445476990229E-18</v>
      </c>
      <c r="BB168" s="297">
        <f>IFERROR(BB167/BB$11,"")</f>
        <v>0</v>
      </c>
      <c r="BC168" s="297">
        <f>IFERROR(BC167/BC$11,"")</f>
        <v>0</v>
      </c>
      <c r="BD168" s="298">
        <f>IFERROR(BD167/BD$11,"")</f>
        <v>-1.0804297271772666E-18</v>
      </c>
      <c r="BE168" s="59"/>
      <c r="BF168" s="295">
        <f>IFERROR(BF167/BF$11,"")</f>
        <v>-9.3205611413962488E-19</v>
      </c>
      <c r="BG168" s="297">
        <f>IFERROR(BG167/BG$11,"")</f>
        <v>-1.0622693637018752E-4</v>
      </c>
      <c r="BH168" s="297">
        <f>IFERROR(BH167/BH$11,"")</f>
        <v>0</v>
      </c>
      <c r="BI168" s="298">
        <f>IFERROR(BI167/BI$11,"")</f>
        <v>-5.0844768490177151E-5</v>
      </c>
    </row>
    <row r="169" spans="3:61" hidden="1" outlineLevel="1" x14ac:dyDescent="0.3">
      <c r="C169" s="286" t="s">
        <v>114</v>
      </c>
      <c r="D169" s="268">
        <v>-3.7458199999999997</v>
      </c>
      <c r="E169" s="268">
        <v>-34.392330000000001</v>
      </c>
      <c r="F169" s="268">
        <v>-3.5347799999999996</v>
      </c>
      <c r="G169" s="268">
        <v>-3.6431899999999997</v>
      </c>
      <c r="H169" s="268">
        <v>-39.69397</v>
      </c>
      <c r="I169" s="268">
        <v>-4.4451499999999999</v>
      </c>
      <c r="J169" s="268">
        <v>-1.80392</v>
      </c>
      <c r="K169" s="268">
        <v>-3.1885899999999996</v>
      </c>
      <c r="L169" s="268">
        <v>-46.468000000000004</v>
      </c>
      <c r="M169" s="268">
        <v>5.9945099999999982</v>
      </c>
      <c r="N169" s="268">
        <v>-125.77464000000001</v>
      </c>
      <c r="O169" s="268">
        <v>-168.06498999999999</v>
      </c>
      <c r="P169" s="268">
        <f ca="1">SUMIF($D$4:$O$4,"&lt;"&amp;MONTH(TODAY()),$D169:$O169)</f>
        <v>-85.010089999999991</v>
      </c>
      <c r="Q169" s="269">
        <v>-100.04301000000001</v>
      </c>
      <c r="R169" s="268">
        <v>-59.728859999999997</v>
      </c>
      <c r="S169" s="268">
        <v>-87.502209999999991</v>
      </c>
      <c r="T169" s="268">
        <v>-43.836460000000002</v>
      </c>
      <c r="U169" s="268">
        <v>0</v>
      </c>
      <c r="V169" s="268">
        <v>0</v>
      </c>
      <c r="W169" s="268">
        <v>0</v>
      </c>
      <c r="X169" s="268">
        <v>0</v>
      </c>
      <c r="Y169" s="268">
        <v>0</v>
      </c>
      <c r="Z169" s="268">
        <v>0</v>
      </c>
      <c r="AA169" s="268">
        <v>0</v>
      </c>
      <c r="AB169" s="268">
        <v>0</v>
      </c>
      <c r="AC169" s="270">
        <f ca="1">SUMIF($D$4:$O$4,"&lt;"&amp;MONTH(TODAY()),$Q169:$AB169)</f>
        <v>-291.11054000000001</v>
      </c>
      <c r="AD169" s="268">
        <v>-244.64696391666678</v>
      </c>
      <c r="AE169" s="268">
        <v>-244.64696391666678</v>
      </c>
      <c r="AF169" s="268">
        <v>-244.64696391666678</v>
      </c>
      <c r="AG169" s="268">
        <v>-244.64696391666678</v>
      </c>
      <c r="AH169" s="268">
        <v>-244.64696391666678</v>
      </c>
      <c r="AI169" s="268">
        <v>-244.64696391666678</v>
      </c>
      <c r="AJ169" s="268">
        <v>-244.64696391666678</v>
      </c>
      <c r="AK169" s="268">
        <v>-244.64696391666678</v>
      </c>
      <c r="AL169" s="268">
        <v>-244.64696391666678</v>
      </c>
      <c r="AM169" s="268">
        <v>-244.64696391666678</v>
      </c>
      <c r="AN169" s="268">
        <v>-244.64696391666678</v>
      </c>
      <c r="AO169" s="271">
        <v>-244.64696391666678</v>
      </c>
      <c r="AP169" s="5"/>
      <c r="AQ169" s="272">
        <v>-244.64696391666678</v>
      </c>
      <c r="AR169" s="271">
        <f ca="1">SUMIF($AD$4:$AO$4,"&lt;"&amp;MONTH(TODAY()),$AD169:$AO169)</f>
        <v>-1223.2348195833338</v>
      </c>
      <c r="AS169" s="5"/>
      <c r="AT169" s="45" cm="1">
        <f t="array" ref="AT169">IFERROR(_xlfn.IFS($AT$8="Ene",($Q169/$D169)-1,$AT$8="Feb",($R169/$E169)-1,$AT$8="Mar",($S169/$F169)-1,$AT$8="Abr",($T169/$G169)-1,$AT$8="May",($U169/$H169)-1,$AT$8="Jun",($V169/$I169)-1,$AT$8="Jul",($J169/$W169)-1,$AT$8="Ago",($K169/$X169)-1,$AT$8="Sep",($L169/$Y169)-1,$AT$8="Oct",($M169/$Z169)-1,$AT$8="Nov",($N169/$AA169)-1,$AT$8="Dic",($O169/$AB169)-1),"")</f>
        <v>11.03243860462946</v>
      </c>
      <c r="AU169" s="45" cm="1">
        <f t="array" ref="AU169">IFERROR(_xlfn.IFS($AT$8="Ene",($Q169/$AD169)-1,$AT$8="Feb",($R169/$AE169)-1,$AT$8="Mar",($S169/$AF169)-1,$AT$8="Abr",($T169/$AG169)-1,$AT$8="May",($U169/$AH169)-1,$AT$8="Jun",($V169/$AI169)-1,$AT$8="Jul",($W169/$AJ169)-1,$AT$8="Ago",($X169/$AK169)-1,$AT$8="Sep",($Y169/$AL169)-1,$AT$8="Oct",($Z169/$AM169)-1,$AT$8="Nov",($AA169/$AN169)-1,$AT$8="Dic",($AB169/$AO169)-1),"")</f>
        <v>-0.82081747797642057</v>
      </c>
      <c r="AV169" s="45">
        <f ca="1">IFERROR(($AC169/$AR169)-1,"")</f>
        <v>-0.76201581630977444</v>
      </c>
      <c r="AW169" s="5"/>
      <c r="AX169" s="299">
        <v>-828.79394000000002</v>
      </c>
      <c r="AY169" s="300">
        <v>-7438.8277999999991</v>
      </c>
      <c r="AZ169" s="56"/>
      <c r="BA169" s="299">
        <v>-450.12883999999997</v>
      </c>
      <c r="BB169" s="301">
        <v>-1054.6723299999999</v>
      </c>
      <c r="BC169" s="301">
        <v>-828.79394000000002</v>
      </c>
      <c r="BD169" s="302">
        <f>SUM(BA169:BC169)</f>
        <v>-2333.5951099999997</v>
      </c>
      <c r="BE169" s="59"/>
      <c r="BF169" s="299">
        <v>-1212.3311999999996</v>
      </c>
      <c r="BG169" s="301">
        <v>-11265.801119999998</v>
      </c>
      <c r="BH169" s="301">
        <v>-7438.8277999999991</v>
      </c>
      <c r="BI169" s="302">
        <f>SUM(BF169:BH169)</f>
        <v>-19916.960119999996</v>
      </c>
    </row>
    <row r="170" spans="3:61" hidden="1" outlineLevel="1" x14ac:dyDescent="0.3">
      <c r="C170" s="286" t="s">
        <v>36</v>
      </c>
      <c r="D170" s="276">
        <f t="shared" ref="D170:AO170" si="291">IFERROR(D169/D$11,"")</f>
        <v>-6.0055353784435866E-4</v>
      </c>
      <c r="E170" s="276">
        <f t="shared" si="291"/>
        <v>-6.7460907797064849E-3</v>
      </c>
      <c r="F170" s="276">
        <f t="shared" si="291"/>
        <v>-4.9451427543398404E-4</v>
      </c>
      <c r="G170" s="276">
        <f t="shared" si="291"/>
        <v>-4.976457413857667E-4</v>
      </c>
      <c r="H170" s="276">
        <f t="shared" si="291"/>
        <v>-3.669365010876148E-3</v>
      </c>
      <c r="I170" s="276">
        <f t="shared" si="291"/>
        <v>-5.9254579088003755E-4</v>
      </c>
      <c r="J170" s="276">
        <f t="shared" si="291"/>
        <v>-2.7297959594192511E-4</v>
      </c>
      <c r="K170" s="276">
        <f t="shared" si="291"/>
        <v>-6.6172843099262027E-4</v>
      </c>
      <c r="L170" s="276">
        <f t="shared" si="291"/>
        <v>-9.0316225603222153E-3</v>
      </c>
      <c r="M170" s="276">
        <f t="shared" si="291"/>
        <v>8.4182132729183348E-4</v>
      </c>
      <c r="N170" s="276">
        <f t="shared" si="291"/>
        <v>-1.7530926461749134E-2</v>
      </c>
      <c r="O170" s="276">
        <f t="shared" si="291"/>
        <v>-3.3216249366044726E-2</v>
      </c>
      <c r="P170" s="276">
        <f t="shared" ca="1" si="291"/>
        <v>-2.3212915284523132E-3</v>
      </c>
      <c r="Q170" s="277">
        <f t="shared" si="291"/>
        <v>-1.7931057852333565E-2</v>
      </c>
      <c r="R170" s="276">
        <f t="shared" si="291"/>
        <v>-9.5510856875784395E-3</v>
      </c>
      <c r="S170" s="276">
        <f t="shared" si="291"/>
        <v>-1.0474445315217957E-2</v>
      </c>
      <c r="T170" s="276">
        <f t="shared" si="291"/>
        <v>-7.2584428571761334E-3</v>
      </c>
      <c r="U170" s="276" t="str">
        <f t="shared" ref="U170" si="292">IFERROR(U169/U$11,"")</f>
        <v/>
      </c>
      <c r="V170" s="276" t="str">
        <f t="shared" si="291"/>
        <v/>
      </c>
      <c r="W170" s="276" t="str">
        <f t="shared" si="291"/>
        <v/>
      </c>
      <c r="X170" s="276" t="str">
        <f t="shared" si="291"/>
        <v/>
      </c>
      <c r="Y170" s="276" t="str">
        <f t="shared" si="291"/>
        <v/>
      </c>
      <c r="Z170" s="276" t="str">
        <f t="shared" si="291"/>
        <v/>
      </c>
      <c r="AA170" s="276" t="str">
        <f t="shared" si="291"/>
        <v/>
      </c>
      <c r="AB170" s="276" t="str">
        <f t="shared" si="291"/>
        <v/>
      </c>
      <c r="AC170" s="278">
        <f t="shared" ca="1" si="291"/>
        <v>-1.1099995706123465E-2</v>
      </c>
      <c r="AD170" s="276">
        <f t="shared" si="291"/>
        <v>-3.0699958439160926E-2</v>
      </c>
      <c r="AE170" s="276">
        <f t="shared" si="291"/>
        <v>-2.8000027193516762E-2</v>
      </c>
      <c r="AF170" s="276">
        <f t="shared" si="291"/>
        <v>-2.7501083521712856E-2</v>
      </c>
      <c r="AG170" s="276">
        <f t="shared" si="291"/>
        <v>-2.8805952002656621E-2</v>
      </c>
      <c r="AH170" s="276">
        <f t="shared" si="291"/>
        <v>-2.7649078753495107E-2</v>
      </c>
      <c r="AI170" s="276">
        <f t="shared" si="291"/>
        <v>-2.5194069175160004E-2</v>
      </c>
      <c r="AJ170" s="276">
        <f t="shared" si="291"/>
        <v>-2.4396494792069373E-2</v>
      </c>
      <c r="AK170" s="276">
        <f t="shared" si="291"/>
        <v>-2.362875530543887E-2</v>
      </c>
      <c r="AL170" s="276">
        <f t="shared" si="291"/>
        <v>-2.3334932952865702E-2</v>
      </c>
      <c r="AM170" s="276">
        <f t="shared" si="291"/>
        <v>-2.2028928128452301E-2</v>
      </c>
      <c r="AN170" s="276">
        <f t="shared" si="291"/>
        <v>-2.2322804703125674E-2</v>
      </c>
      <c r="AO170" s="279">
        <f t="shared" si="291"/>
        <v>-2.0964100023900808E-2</v>
      </c>
      <c r="AP170" s="5"/>
      <c r="AQ170" s="280">
        <f>IFERROR(AQ169/AQ$11,"")</f>
        <v>-2.8805952002656621E-2</v>
      </c>
      <c r="AR170" s="279">
        <f ca="1">IFERROR(AR169/AR$11,"")</f>
        <v>-2.8484768662389089E-2</v>
      </c>
      <c r="AS170" s="5"/>
      <c r="AT170" s="45"/>
      <c r="AU170" s="45"/>
      <c r="AV170" s="45"/>
      <c r="AW170" s="5"/>
      <c r="AX170" s="303">
        <f>IFERROR(AX169/AX$11,"")</f>
        <v>-7.9807681978242475E-3</v>
      </c>
      <c r="AY170" s="304">
        <f>IFERROR(AY169/AY$11,"")</f>
        <v>-1.8375932876472288E-2</v>
      </c>
      <c r="AZ170" s="56"/>
      <c r="BA170" s="303">
        <f>IFERROR(BA169/BA$11,"")</f>
        <v>-2.9963518243150641E-3</v>
      </c>
      <c r="BB170" s="305">
        <f>IFERROR(BB169/BB$11,"")</f>
        <v>-4.8365194714559846E-3</v>
      </c>
      <c r="BC170" s="305">
        <f>IFERROR(BC169/BC$11,"")</f>
        <v>-7.9807681978242475E-3</v>
      </c>
      <c r="BD170" s="306">
        <f>IFERROR(BD169/BD$11,"")</f>
        <v>-4.9426035302389754E-3</v>
      </c>
      <c r="BE170" s="59"/>
      <c r="BF170" s="303">
        <f>IFERROR(BF169/BF$11,"")</f>
        <v>-2.215119120357982E-3</v>
      </c>
      <c r="BG170" s="305">
        <f>IFERROR(BG169/BG$11,"")</f>
        <v>-1.2888403163153463E-2</v>
      </c>
      <c r="BH170" s="305">
        <f>IFERROR(BH169/BH$11,"")</f>
        <v>-1.8371652046102367E-2</v>
      </c>
      <c r="BI170" s="306">
        <f>IFERROR(BI169/BI$11,"")</f>
        <v>-1.090615596817913E-2</v>
      </c>
    </row>
    <row r="171" spans="3:61" hidden="1" outlineLevel="1" x14ac:dyDescent="0.3">
      <c r="C171" s="286" t="s">
        <v>115</v>
      </c>
      <c r="D171" s="268">
        <v>-3.4944099999999998</v>
      </c>
      <c r="E171" s="268">
        <v>0</v>
      </c>
      <c r="F171" s="268">
        <v>0</v>
      </c>
      <c r="G171" s="268">
        <v>-2.0579999999999998</v>
      </c>
      <c r="H171" s="268">
        <v>0</v>
      </c>
      <c r="I171" s="268">
        <v>-67.421419999999998</v>
      </c>
      <c r="J171" s="268">
        <v>-0.61499999999999999</v>
      </c>
      <c r="K171" s="268">
        <v>-5.2910000000000004</v>
      </c>
      <c r="L171" s="268">
        <v>0</v>
      </c>
      <c r="M171" s="268">
        <v>0</v>
      </c>
      <c r="N171" s="268">
        <v>0</v>
      </c>
      <c r="O171" s="268">
        <v>-1.1719999999999999</v>
      </c>
      <c r="P171" s="268">
        <f ca="1">SUMIF($D$4:$O$4,"&lt;"&amp;MONTH(TODAY()),$D171:$O171)</f>
        <v>-5.5524100000000001</v>
      </c>
      <c r="Q171" s="269">
        <v>0</v>
      </c>
      <c r="R171" s="268">
        <v>-4.4447200000000002</v>
      </c>
      <c r="S171" s="268">
        <v>0</v>
      </c>
      <c r="T171" s="268">
        <v>0</v>
      </c>
      <c r="U171" s="268">
        <v>0</v>
      </c>
      <c r="V171" s="268">
        <v>0</v>
      </c>
      <c r="W171" s="268">
        <v>0</v>
      </c>
      <c r="X171" s="268">
        <v>0</v>
      </c>
      <c r="Y171" s="268">
        <v>0</v>
      </c>
      <c r="Z171" s="268">
        <v>0</v>
      </c>
      <c r="AA171" s="268">
        <v>0</v>
      </c>
      <c r="AB171" s="268">
        <v>0</v>
      </c>
      <c r="AC171" s="270">
        <f ca="1">SUMIF($D$4:$O$4,"&lt;"&amp;MONTH(TODAY()),$Q171:$AB171)</f>
        <v>-4.4447200000000002</v>
      </c>
      <c r="AD171" s="268">
        <v>0</v>
      </c>
      <c r="AE171" s="268">
        <v>0</v>
      </c>
      <c r="AF171" s="268">
        <v>0</v>
      </c>
      <c r="AG171" s="268">
        <v>0</v>
      </c>
      <c r="AH171" s="268">
        <v>0</v>
      </c>
      <c r="AI171" s="268">
        <v>0</v>
      </c>
      <c r="AJ171" s="268">
        <v>0</v>
      </c>
      <c r="AK171" s="268">
        <v>0</v>
      </c>
      <c r="AL171" s="268">
        <v>0</v>
      </c>
      <c r="AM171" s="268">
        <v>0</v>
      </c>
      <c r="AN171" s="268">
        <v>0</v>
      </c>
      <c r="AO171" s="271">
        <v>0</v>
      </c>
      <c r="AP171" s="5"/>
      <c r="AQ171" s="272">
        <v>0</v>
      </c>
      <c r="AR171" s="271">
        <f ca="1">SUMIF($AD$4:$AO$4,"&lt;"&amp;MONTH(TODAY()),$AD171:$AO171)</f>
        <v>0</v>
      </c>
      <c r="AS171" s="5"/>
      <c r="AT171" s="45" cm="1">
        <f t="array" ref="AT171">IFERROR(_xlfn.IFS($AT$8="Ene",($Q171/$D171)-1,$AT$8="Feb",($R171/$E171)-1,$AT$8="Mar",($S171/$F171)-1,$AT$8="Abr",($T171/$G171)-1,$AT$8="May",($U171/$H171)-1,$AT$8="Jun",($V171/$I171)-1,$AT$8="Jul",($J171/$W171)-1,$AT$8="Ago",($K171/$X171)-1,$AT$8="Sep",($L171/$Y171)-1,$AT$8="Oct",($M171/$Z171)-1,$AT$8="Nov",($N171/$AA171)-1,$AT$8="Dic",($O171/$AB171)-1),"")</f>
        <v>-1</v>
      </c>
      <c r="AU171" s="45" t="str" cm="1">
        <f t="array" ref="AU171">IFERROR(_xlfn.IFS($AT$8="Ene",($Q171/$AD171)-1,$AT$8="Feb",($R171/$AE171)-1,$AT$8="Mar",($S171/$AF171)-1,$AT$8="Abr",($T171/$AG171)-1,$AT$8="May",($U171/$AH171)-1,$AT$8="Jun",($V171/$AI171)-1,$AT$8="Jul",($W171/$AJ171)-1,$AT$8="Ago",($X171/$AK171)-1,$AT$8="Sep",($Y171/$AL171)-1,$AT$8="Oct",($Z171/$AM171)-1,$AT$8="Nov",($AA171/$AN171)-1,$AT$8="Dic",($AB171/$AO171)-1),"")</f>
        <v/>
      </c>
      <c r="AV171" s="45" t="str">
        <f ca="1">IFERROR(($AC171/$AR171)-1,"")</f>
        <v/>
      </c>
      <c r="AW171" s="5"/>
      <c r="AX171" s="299">
        <v>-44.69</v>
      </c>
      <c r="AY171" s="300">
        <v>-329.56419999999997</v>
      </c>
      <c r="AZ171" s="56"/>
      <c r="BA171" s="299">
        <v>-100.77097000000001</v>
      </c>
      <c r="BB171" s="301">
        <v>-181.98219000000003</v>
      </c>
      <c r="BC171" s="301">
        <v>-44.69</v>
      </c>
      <c r="BD171" s="302">
        <f>SUM(BA171:BC171)</f>
        <v>-327.44316000000003</v>
      </c>
      <c r="BE171" s="59"/>
      <c r="BF171" s="299">
        <v>-513.24915999999996</v>
      </c>
      <c r="BG171" s="301">
        <v>-757.40287000000001</v>
      </c>
      <c r="BH171" s="301">
        <v>-329.56419999999997</v>
      </c>
      <c r="BI171" s="302">
        <f>SUM(BF171:BH171)</f>
        <v>-1600.21623</v>
      </c>
    </row>
    <row r="172" spans="3:61" hidden="1" outlineLevel="1" x14ac:dyDescent="0.3">
      <c r="C172" s="286" t="s">
        <v>116</v>
      </c>
      <c r="D172" s="276">
        <f t="shared" ref="D172:AO172" si="293">IFERROR(D171/D$11,"")</f>
        <v>-5.6024589760818864E-4</v>
      </c>
      <c r="E172" s="276">
        <f t="shared" si="293"/>
        <v>0</v>
      </c>
      <c r="F172" s="276">
        <f t="shared" si="293"/>
        <v>0</v>
      </c>
      <c r="G172" s="276">
        <f t="shared" si="293"/>
        <v>-2.8111488442049626E-4</v>
      </c>
      <c r="H172" s="276">
        <f t="shared" si="293"/>
        <v>0</v>
      </c>
      <c r="I172" s="276">
        <f t="shared" si="293"/>
        <v>-8.9873859456160495E-3</v>
      </c>
      <c r="J172" s="276">
        <f t="shared" si="293"/>
        <v>-9.3065352955942581E-5</v>
      </c>
      <c r="K172" s="276">
        <f t="shared" si="293"/>
        <v>-1.0980418079407997E-3</v>
      </c>
      <c r="L172" s="276">
        <f t="shared" si="293"/>
        <v>0</v>
      </c>
      <c r="M172" s="276">
        <f t="shared" si="293"/>
        <v>0</v>
      </c>
      <c r="N172" s="276">
        <f t="shared" si="293"/>
        <v>0</v>
      </c>
      <c r="O172" s="276">
        <f t="shared" si="293"/>
        <v>-2.3163327625226656E-4</v>
      </c>
      <c r="P172" s="276">
        <f t="shared" ca="1" si="293"/>
        <v>-1.5161450006103878E-4</v>
      </c>
      <c r="Q172" s="277">
        <f t="shared" si="293"/>
        <v>0</v>
      </c>
      <c r="R172" s="276">
        <f t="shared" si="293"/>
        <v>-7.1074354302582776E-4</v>
      </c>
      <c r="S172" s="276">
        <f t="shared" si="293"/>
        <v>0</v>
      </c>
      <c r="T172" s="276">
        <f t="shared" si="293"/>
        <v>0</v>
      </c>
      <c r="U172" s="276" t="str">
        <f t="shared" ref="U172" si="294">IFERROR(U171/U$11,"")</f>
        <v/>
      </c>
      <c r="V172" s="276" t="str">
        <f t="shared" si="293"/>
        <v/>
      </c>
      <c r="W172" s="276" t="str">
        <f t="shared" si="293"/>
        <v/>
      </c>
      <c r="X172" s="276" t="str">
        <f t="shared" si="293"/>
        <v/>
      </c>
      <c r="Y172" s="276" t="str">
        <f t="shared" si="293"/>
        <v/>
      </c>
      <c r="Z172" s="276" t="str">
        <f t="shared" si="293"/>
        <v/>
      </c>
      <c r="AA172" s="276" t="str">
        <f t="shared" si="293"/>
        <v/>
      </c>
      <c r="AB172" s="276" t="str">
        <f t="shared" si="293"/>
        <v/>
      </c>
      <c r="AC172" s="278">
        <f t="shared" ca="1" si="293"/>
        <v>-1.6947642265003902E-4</v>
      </c>
      <c r="AD172" s="276">
        <f t="shared" si="293"/>
        <v>0</v>
      </c>
      <c r="AE172" s="276">
        <f t="shared" si="293"/>
        <v>0</v>
      </c>
      <c r="AF172" s="276">
        <f t="shared" si="293"/>
        <v>0</v>
      </c>
      <c r="AG172" s="276">
        <f t="shared" si="293"/>
        <v>0</v>
      </c>
      <c r="AH172" s="276">
        <f t="shared" si="293"/>
        <v>0</v>
      </c>
      <c r="AI172" s="276">
        <f t="shared" si="293"/>
        <v>0</v>
      </c>
      <c r="AJ172" s="276">
        <f t="shared" si="293"/>
        <v>0</v>
      </c>
      <c r="AK172" s="276">
        <f t="shared" si="293"/>
        <v>0</v>
      </c>
      <c r="AL172" s="276">
        <f t="shared" si="293"/>
        <v>0</v>
      </c>
      <c r="AM172" s="276">
        <f t="shared" si="293"/>
        <v>0</v>
      </c>
      <c r="AN172" s="276">
        <f t="shared" si="293"/>
        <v>0</v>
      </c>
      <c r="AO172" s="279">
        <f t="shared" si="293"/>
        <v>0</v>
      </c>
      <c r="AP172" s="5"/>
      <c r="AQ172" s="280">
        <f>IFERROR(AQ171/AQ$11,"")</f>
        <v>0</v>
      </c>
      <c r="AR172" s="279">
        <f ca="1">IFERROR(AR171/AR$11,"")</f>
        <v>0</v>
      </c>
      <c r="AS172" s="5"/>
      <c r="AT172" s="45"/>
      <c r="AU172" s="45"/>
      <c r="AV172" s="45"/>
      <c r="AW172" s="5"/>
      <c r="AX172" s="303">
        <f>IFERROR(AX171/AX$11,"")</f>
        <v>-4.3033679850599008E-4</v>
      </c>
      <c r="AY172" s="304">
        <f>IFERROR(AY171/AY$11,"")</f>
        <v>-8.141134303025927E-4</v>
      </c>
      <c r="AZ172" s="56"/>
      <c r="BA172" s="303">
        <f>IFERROR(BA171/BA$11,"")</f>
        <v>-6.7079745389675232E-4</v>
      </c>
      <c r="BB172" s="305">
        <f>IFERROR(BB171/BB$11,"")</f>
        <v>-8.3453446189604957E-4</v>
      </c>
      <c r="BC172" s="305">
        <f>IFERROR(BC171/BC$11,"")</f>
        <v>-4.3033679850599008E-4</v>
      </c>
      <c r="BD172" s="306">
        <f>IFERROR(BD171/BD$11,"")</f>
        <v>-6.9353150065891509E-4</v>
      </c>
      <c r="BE172" s="59"/>
      <c r="BF172" s="303">
        <f>IFERROR(BF171/BF$11,"")</f>
        <v>-9.3778666079341469E-4</v>
      </c>
      <c r="BG172" s="305">
        <f>IFERROR(BG171/BG$11,"")</f>
        <v>-8.6649084619110626E-4</v>
      </c>
      <c r="BH172" s="305">
        <f>IFERROR(BH171/BH$11,"")</f>
        <v>-8.1392377563197394E-4</v>
      </c>
      <c r="BI172" s="306">
        <f>IFERROR(BI171/BI$11,"")</f>
        <v>-8.7624856815707731E-4</v>
      </c>
    </row>
    <row r="173" spans="3:61" hidden="1" outlineLevel="1" x14ac:dyDescent="0.3">
      <c r="C173" s="286" t="s">
        <v>117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-5.0999999999999996</v>
      </c>
      <c r="M173" s="268">
        <v>-11.943290000000001</v>
      </c>
      <c r="N173" s="268">
        <v>-12.8268</v>
      </c>
      <c r="O173" s="268">
        <v>-12.885300000000001</v>
      </c>
      <c r="P173" s="268">
        <f ca="1">SUMIF($D$4:$O$4,"&lt;"&amp;MONTH(TODAY()),$D173:$O173)</f>
        <v>0</v>
      </c>
      <c r="Q173" s="269">
        <v>-13.564210000000001</v>
      </c>
      <c r="R173" s="268">
        <v>-18.668989999999994</v>
      </c>
      <c r="S173" s="268">
        <v>0</v>
      </c>
      <c r="T173" s="268">
        <v>-11.322899999999999</v>
      </c>
      <c r="U173" s="268">
        <v>0</v>
      </c>
      <c r="V173" s="268">
        <v>0</v>
      </c>
      <c r="W173" s="268">
        <v>0</v>
      </c>
      <c r="X173" s="268">
        <v>0</v>
      </c>
      <c r="Y173" s="268">
        <v>0</v>
      </c>
      <c r="Z173" s="268">
        <v>0</v>
      </c>
      <c r="AA173" s="268">
        <v>0</v>
      </c>
      <c r="AB173" s="268">
        <v>0</v>
      </c>
      <c r="AC173" s="270">
        <f ca="1">SUMIF($D$4:$O$4,"&lt;"&amp;MONTH(TODAY()),$Q173:$AB173)</f>
        <v>-43.556099999999994</v>
      </c>
      <c r="AD173" s="268">
        <v>0</v>
      </c>
      <c r="AE173" s="268">
        <v>0</v>
      </c>
      <c r="AF173" s="268">
        <v>0</v>
      </c>
      <c r="AG173" s="268">
        <v>0</v>
      </c>
      <c r="AH173" s="268">
        <v>0</v>
      </c>
      <c r="AI173" s="268">
        <v>0</v>
      </c>
      <c r="AJ173" s="268">
        <v>0</v>
      </c>
      <c r="AK173" s="268">
        <v>0</v>
      </c>
      <c r="AL173" s="268">
        <v>0</v>
      </c>
      <c r="AM173" s="268">
        <v>0</v>
      </c>
      <c r="AN173" s="268">
        <v>0</v>
      </c>
      <c r="AO173" s="271">
        <v>0</v>
      </c>
      <c r="AP173" s="5"/>
      <c r="AQ173" s="272">
        <v>0</v>
      </c>
      <c r="AR173" s="271">
        <f ca="1">SUMIF($AD$4:$AO$4,"&lt;"&amp;MONTH(TODAY()),$AD173:$AO173)</f>
        <v>0</v>
      </c>
      <c r="AS173" s="5"/>
      <c r="AT173" s="45" t="str" cm="1">
        <f t="array" ref="AT173">IFERROR(_xlfn.IFS($AT$8="Ene",($Q173/$D173)-1,$AT$8="Feb",($R173/$E173)-1,$AT$8="Mar",($S173/$F173)-1,$AT$8="Abr",($T173/$G173)-1,$AT$8="May",($U173/$H173)-1,$AT$8="Jun",($V173/$I173)-1,$AT$8="Jul",($J173/$W173)-1,$AT$8="Ago",($K173/$X173)-1,$AT$8="Sep",($L173/$Y173)-1,$AT$8="Oct",($M173/$Z173)-1,$AT$8="Nov",($N173/$AA173)-1,$AT$8="Dic",($O173/$AB173)-1),"")</f>
        <v/>
      </c>
      <c r="AU173" s="45" t="str" cm="1">
        <f t="array" ref="AU173">IFERROR(_xlfn.IFS($AT$8="Ene",($Q173/$AD173)-1,$AT$8="Feb",($R173/$AE173)-1,$AT$8="Mar",($S173/$AF173)-1,$AT$8="Abr",($T173/$AG173)-1,$AT$8="May",($U173/$AH173)-1,$AT$8="Jun",($V173/$AI173)-1,$AT$8="Jul",($W173/$AJ173)-1,$AT$8="Ago",($X173/$AK173)-1,$AT$8="Sep",($Y173/$AL173)-1,$AT$8="Oct",($Z173/$AM173)-1,$AT$8="Nov",($AA173/$AN173)-1,$AT$8="Dic",($AB173/$AO173)-1),"")</f>
        <v/>
      </c>
      <c r="AV173" s="45" t="str">
        <f ca="1">IFERROR(($AC173/$AR173)-1,"")</f>
        <v/>
      </c>
      <c r="AW173" s="5"/>
      <c r="AX173" s="299">
        <v>646.0890400000003</v>
      </c>
      <c r="AY173" s="300">
        <v>2786.4957999999997</v>
      </c>
      <c r="AZ173" s="56"/>
      <c r="BA173" s="299">
        <v>-60.931800000000003</v>
      </c>
      <c r="BB173" s="301">
        <v>1644.2293500000001</v>
      </c>
      <c r="BC173" s="301">
        <v>646.0890400000003</v>
      </c>
      <c r="BD173" s="302">
        <f>SUM(BA173:BC173)</f>
        <v>2229.3865900000001</v>
      </c>
      <c r="BE173" s="59"/>
      <c r="BF173" s="299">
        <v>-468.67516999999998</v>
      </c>
      <c r="BG173" s="301">
        <v>6339.7825900000007</v>
      </c>
      <c r="BH173" s="301">
        <v>2786.4957999999997</v>
      </c>
      <c r="BI173" s="302">
        <f>SUM(BF173:BH173)</f>
        <v>8657.6032200000009</v>
      </c>
    </row>
    <row r="174" spans="3:61" collapsed="1" x14ac:dyDescent="0.3">
      <c r="C174" s="286" t="s">
        <v>118</v>
      </c>
      <c r="D174" s="307">
        <f t="shared" ref="D174:AO174" si="295">IFERROR(D173/D$11,"")</f>
        <v>0</v>
      </c>
      <c r="E174" s="307">
        <f t="shared" si="295"/>
        <v>0</v>
      </c>
      <c r="F174" s="307">
        <f t="shared" si="295"/>
        <v>0</v>
      </c>
      <c r="G174" s="308">
        <f t="shared" si="295"/>
        <v>0</v>
      </c>
      <c r="H174" s="308">
        <f t="shared" si="295"/>
        <v>0</v>
      </c>
      <c r="I174" s="308">
        <f t="shared" si="295"/>
        <v>0</v>
      </c>
      <c r="J174" s="308">
        <f t="shared" si="295"/>
        <v>0</v>
      </c>
      <c r="K174" s="308">
        <f t="shared" si="295"/>
        <v>0</v>
      </c>
      <c r="L174" s="308">
        <f t="shared" si="295"/>
        <v>-9.9124720361632303E-4</v>
      </c>
      <c r="M174" s="308">
        <f t="shared" si="295"/>
        <v>-1.6772206969429171E-3</v>
      </c>
      <c r="N174" s="308">
        <f t="shared" si="295"/>
        <v>-1.7878460040876584E-3</v>
      </c>
      <c r="O174" s="308">
        <f t="shared" si="295"/>
        <v>-2.5466418553697361E-3</v>
      </c>
      <c r="P174" s="308">
        <f t="shared" ca="1" si="295"/>
        <v>0</v>
      </c>
      <c r="Q174" s="309">
        <f t="shared" si="295"/>
        <v>-2.4311607000949034E-3</v>
      </c>
      <c r="R174" s="308">
        <f t="shared" si="295"/>
        <v>-2.985309332716964E-3</v>
      </c>
      <c r="S174" s="308">
        <f t="shared" si="295"/>
        <v>0</v>
      </c>
      <c r="T174" s="308">
        <f t="shared" si="295"/>
        <v>-1.8748462496177753E-3</v>
      </c>
      <c r="U174" s="308" t="str">
        <f t="shared" ref="U174" si="296">IFERROR(U173/U$11,"")</f>
        <v/>
      </c>
      <c r="V174" s="308" t="str">
        <f t="shared" si="295"/>
        <v/>
      </c>
      <c r="W174" s="308" t="str">
        <f t="shared" si="295"/>
        <v/>
      </c>
      <c r="X174" s="308" t="str">
        <f t="shared" si="295"/>
        <v/>
      </c>
      <c r="Y174" s="308" t="str">
        <f t="shared" si="295"/>
        <v/>
      </c>
      <c r="Z174" s="308" t="str">
        <f t="shared" si="295"/>
        <v/>
      </c>
      <c r="AA174" s="308" t="str">
        <f t="shared" si="295"/>
        <v/>
      </c>
      <c r="AB174" s="308" t="str">
        <f t="shared" si="295"/>
        <v/>
      </c>
      <c r="AC174" s="310">
        <f t="shared" ca="1" si="295"/>
        <v>-1.6607867340546452E-3</v>
      </c>
      <c r="AD174" s="297">
        <f t="shared" si="295"/>
        <v>0</v>
      </c>
      <c r="AE174" s="297">
        <f t="shared" si="295"/>
        <v>0</v>
      </c>
      <c r="AF174" s="297">
        <f t="shared" si="295"/>
        <v>0</v>
      </c>
      <c r="AG174" s="297">
        <f t="shared" si="295"/>
        <v>0</v>
      </c>
      <c r="AH174" s="297">
        <f t="shared" si="295"/>
        <v>0</v>
      </c>
      <c r="AI174" s="297">
        <f t="shared" si="295"/>
        <v>0</v>
      </c>
      <c r="AJ174" s="297">
        <f t="shared" si="295"/>
        <v>0</v>
      </c>
      <c r="AK174" s="297">
        <f t="shared" si="295"/>
        <v>0</v>
      </c>
      <c r="AL174" s="297">
        <f t="shared" si="295"/>
        <v>0</v>
      </c>
      <c r="AM174" s="297">
        <f t="shared" si="295"/>
        <v>0</v>
      </c>
      <c r="AN174" s="297">
        <f t="shared" si="295"/>
        <v>0</v>
      </c>
      <c r="AO174" s="296">
        <f t="shared" si="295"/>
        <v>0</v>
      </c>
      <c r="AP174" s="56"/>
      <c r="AQ174" s="295">
        <f>IFERROR(AQ173/AQ$11,"")</f>
        <v>0</v>
      </c>
      <c r="AR174" s="296">
        <f ca="1">IFERROR(AR173/AR$11,"")</f>
        <v>0</v>
      </c>
      <c r="AS174" s="5"/>
      <c r="AT174" s="45" cm="1">
        <f t="array" ref="AT174">IFERROR(_xlfn.IFS($AT$8="Ene",($D174-$Q174),$AT$8="Feb",($E174-$R174),$AT$8="Mar",($F174-$S174),$AT$8="Abr",($G174-$T174),$AT$8="May",($H174-$U174),$AT$8="Jun",($I174-$V174),$AT$8="Jul",($W174-$J174),$AT$8="Ago",($X174-$K174),$AT$8="Sep",($Y174-$L174),$AT$8="Oct",($Z174-$M174),$AT$8="Nov",($AA174-$N174),$AT$8="Dic",($AB174-$O174)),"")</f>
        <v>1.8748462496177753E-3</v>
      </c>
      <c r="AU174" s="45" t="str" cm="1">
        <f t="array" ref="AU174">IF($AQ174&lt;&gt;0,IFERROR(_xlfn.IFS($AT$8="Ene",($AD174-$Q174),$AT$8="Feb",($AE174-$R174),$AT$8="Mar",($AF174-$S174),$AT$8="Abr",($AG174-$T174),$AT$8="May",($AH174-$U174),$AT$8="Jun",($AI174-$V174),$AT$8="Jul",($AJ174-$W174),$AT$8="Ago",($AK174-$X174),$AT$8="Sep",($AL174-$Y174),$AT$8="Oct",($AM174-$Z174),$AT$8="Nov",($AN174-$AA174),$AT$8="Dic",($AO174-$AB174)),""),"")</f>
        <v/>
      </c>
      <c r="AV174" s="45" t="str">
        <f ca="1">IF($AR174&lt;&gt;0,IFERROR(($AR174-$AC174),""),"")</f>
        <v/>
      </c>
      <c r="AW174" s="5"/>
      <c r="AX174" s="295">
        <f>IFERROR(AX173/AX$11,"")</f>
        <v>6.2214340797361531E-3</v>
      </c>
      <c r="AY174" s="296">
        <f>IFERROR(AY173/AY$11,"")</f>
        <v>6.8834043693513048E-3</v>
      </c>
      <c r="AZ174" s="56"/>
      <c r="BA174" s="303">
        <f>IFERROR(BA173/BA$11,"")</f>
        <v>-4.0560189409059112E-4</v>
      </c>
      <c r="BB174" s="305">
        <f>IFERROR(BB173/BB$11,"")</f>
        <v>7.5401117869608077E-3</v>
      </c>
      <c r="BC174" s="305">
        <f>IFERROR(BC173/BC$11,"")</f>
        <v>6.2214340797361531E-3</v>
      </c>
      <c r="BD174" s="298">
        <f>IFERROR(BD173/BD$11,"")</f>
        <v>4.7218876928489251E-3</v>
      </c>
      <c r="BE174" s="59"/>
      <c r="BF174" s="303">
        <f>IFERROR(BF173/BF$11,"")</f>
        <v>-8.563429946404316E-4</v>
      </c>
      <c r="BG174" s="305">
        <f>IFERROR(BG173/BG$11,"")</f>
        <v>7.2528951218216852E-3</v>
      </c>
      <c r="BH174" s="305">
        <f>IFERROR(BH173/BH$11,"")</f>
        <v>6.8818008215656848E-3</v>
      </c>
      <c r="BI174" s="298">
        <f>IFERROR(BI173/BI$11,"")</f>
        <v>4.7407420840851625E-3</v>
      </c>
    </row>
    <row r="175" spans="3:61" hidden="1" outlineLevel="1" x14ac:dyDescent="0.3">
      <c r="C175" s="286" t="s">
        <v>119</v>
      </c>
      <c r="D175" s="268">
        <v>-28.59629</v>
      </c>
      <c r="E175" s="268">
        <v>-34.522660000000002</v>
      </c>
      <c r="F175" s="268">
        <v>-23.78396</v>
      </c>
      <c r="G175" s="293">
        <v>-27.556669999999997</v>
      </c>
      <c r="H175" s="293">
        <v>0</v>
      </c>
      <c r="I175" s="293">
        <v>-13.360430000000001</v>
      </c>
      <c r="J175" s="293">
        <v>-18.35389</v>
      </c>
      <c r="K175" s="293">
        <v>0</v>
      </c>
      <c r="L175" s="293">
        <v>-14.937430000000001</v>
      </c>
      <c r="M175" s="293">
        <v>-15.07668</v>
      </c>
      <c r="N175" s="293">
        <v>-18.404959999999999</v>
      </c>
      <c r="O175" s="293">
        <v>-43.072369999999992</v>
      </c>
      <c r="P175" s="293">
        <f ca="1">SUMIF($D$4:$O$4,"&lt;"&amp;MONTH(TODAY()),$D175:$O175)</f>
        <v>-114.45957999999999</v>
      </c>
      <c r="Q175" s="311">
        <v>-20.65427</v>
      </c>
      <c r="R175" s="293">
        <v>-34.0364</v>
      </c>
      <c r="S175" s="293">
        <v>-32.656010000000002</v>
      </c>
      <c r="T175" s="293">
        <v>-22.191099999999999</v>
      </c>
      <c r="U175" s="293">
        <v>0</v>
      </c>
      <c r="V175" s="293">
        <v>0</v>
      </c>
      <c r="W175" s="293">
        <v>0</v>
      </c>
      <c r="X175" s="293">
        <v>0</v>
      </c>
      <c r="Y175" s="293">
        <v>0</v>
      </c>
      <c r="Z175" s="293">
        <v>0</v>
      </c>
      <c r="AA175" s="293">
        <v>0</v>
      </c>
      <c r="AB175" s="293">
        <v>0</v>
      </c>
      <c r="AC175" s="294">
        <f ca="1">SUMIF($D$4:$O$4,"&lt;"&amp;MONTH(TODAY()),$Q175:$AB175)</f>
        <v>-109.53778</v>
      </c>
      <c r="AD175" s="293">
        <v>0</v>
      </c>
      <c r="AE175" s="293">
        <v>0</v>
      </c>
      <c r="AF175" s="293">
        <v>0</v>
      </c>
      <c r="AG175" s="293">
        <v>0</v>
      </c>
      <c r="AH175" s="293">
        <v>0</v>
      </c>
      <c r="AI175" s="293">
        <v>0</v>
      </c>
      <c r="AJ175" s="293">
        <v>0</v>
      </c>
      <c r="AK175" s="293">
        <v>0</v>
      </c>
      <c r="AL175" s="293">
        <v>0</v>
      </c>
      <c r="AM175" s="293">
        <v>0</v>
      </c>
      <c r="AN175" s="293">
        <v>0</v>
      </c>
      <c r="AO175" s="292">
        <v>0</v>
      </c>
      <c r="AP175" s="56"/>
      <c r="AQ175" s="291">
        <v>0</v>
      </c>
      <c r="AR175" s="292">
        <f ca="1">SUMIF($AD$4:$AO$4,"&lt;"&amp;MONTH(TODAY()),$AD175:$AO175)</f>
        <v>0</v>
      </c>
      <c r="AS175" s="5"/>
      <c r="AT175" s="45" cm="1">
        <f t="array" ref="AT175">IFERROR(_xlfn.IFS($AT$8="Ene",($Q175/$D175)-1,$AT$8="Feb",($R175/$E175)-1,$AT$8="Mar",($S175/$F175)-1,$AT$8="Abr",($T175/$G175)-1,$AT$8="May",($U175/$H175)-1,$AT$8="Jun",($V175/$I175)-1,$AT$8="Jul",($J175/$W175)-1,$AT$8="Ago",($K175/$X175)-1,$AT$8="Sep",($L175/$Y175)-1,$AT$8="Oct",($M175/$Z175)-1,$AT$8="Nov",($N175/$AA175)-1,$AT$8="Dic",($O175/$AB175)-1),"")</f>
        <v>-0.1947103913498982</v>
      </c>
      <c r="AU175" s="45" t="str" cm="1">
        <f t="array" ref="AU175">IFERROR(_xlfn.IFS($AT$8="Ene",($Q175/$AD175)-1,$AT$8="Feb",($R175/$AE175)-1,$AT$8="Mar",($S175/$AF175)-1,$AT$8="Abr",($T175/$AG175)-1,$AT$8="May",($U175/$AH175)-1,$AT$8="Jun",($V175/$AI175)-1,$AT$8="Jul",($W175/$AJ175)-1,$AT$8="Ago",($X175/$AK175)-1,$AT$8="Sep",($Y175/$AL175)-1,$AT$8="Oct",($Z175/$AM175)-1,$AT$8="Nov",($AA175/$AN175)-1,$AT$8="Dic",($AB175/$AO175)-1),"")</f>
        <v/>
      </c>
      <c r="AV175" s="45" t="str">
        <f ca="1">IFERROR(($AC175/$AR175)-1,"")</f>
        <v/>
      </c>
      <c r="AW175" s="5"/>
      <c r="AX175" s="299">
        <v>-815.40234000000021</v>
      </c>
      <c r="AY175" s="300">
        <v>-3643.0898400000001</v>
      </c>
      <c r="AZ175" s="56"/>
      <c r="BA175" s="299">
        <v>-226.01316</v>
      </c>
      <c r="BB175" s="301">
        <v>-910.93141999999989</v>
      </c>
      <c r="BC175" s="301">
        <v>-815.40234000000021</v>
      </c>
      <c r="BD175" s="302">
        <f>SUM(BA175:BC175)</f>
        <v>-1952.34692</v>
      </c>
      <c r="BE175" s="59"/>
      <c r="BF175" s="299">
        <v>-1095.8322900000001</v>
      </c>
      <c r="BG175" s="301">
        <v>-3436.3294299999993</v>
      </c>
      <c r="BH175" s="301">
        <v>-3643.0898400000001</v>
      </c>
      <c r="BI175" s="302">
        <f>SUM(BF175:BH175)</f>
        <v>-8175.2515599999988</v>
      </c>
    </row>
    <row r="176" spans="3:61" ht="15" collapsed="1" thickBot="1" x14ac:dyDescent="0.35">
      <c r="C176" s="312" t="s">
        <v>120</v>
      </c>
      <c r="D176" s="313">
        <f t="shared" ref="D176:AO176" si="297">IFERROR(D175/D$11,"")</f>
        <v>-4.5847379555673407E-3</v>
      </c>
      <c r="E176" s="313">
        <f t="shared" si="297"/>
        <v>-6.7716551427874144E-3</v>
      </c>
      <c r="F176" s="313">
        <f t="shared" si="297"/>
        <v>-3.3273662707016733E-3</v>
      </c>
      <c r="G176" s="314">
        <f t="shared" si="297"/>
        <v>-3.7641351321981327E-3</v>
      </c>
      <c r="H176" s="314">
        <f t="shared" si="297"/>
        <v>0</v>
      </c>
      <c r="I176" s="314">
        <f t="shared" si="297"/>
        <v>-1.7809672476400979E-3</v>
      </c>
      <c r="J176" s="314">
        <f t="shared" si="297"/>
        <v>-2.7774166682350324E-3</v>
      </c>
      <c r="K176" s="314">
        <f t="shared" si="297"/>
        <v>0</v>
      </c>
      <c r="L176" s="314">
        <f t="shared" si="297"/>
        <v>-2.9032717091597199E-3</v>
      </c>
      <c r="M176" s="314">
        <f t="shared" si="297"/>
        <v>-2.1172490776984678E-3</v>
      </c>
      <c r="N176" s="314">
        <f t="shared" si="297"/>
        <v>-2.5653502191811824E-3</v>
      </c>
      <c r="O176" s="314">
        <f t="shared" si="297"/>
        <v>-8.5127936681312598E-3</v>
      </c>
      <c r="P176" s="314">
        <f t="shared" ca="1" si="297"/>
        <v>-3.1254413847133893E-3</v>
      </c>
      <c r="Q176" s="315">
        <f t="shared" si="297"/>
        <v>-3.7019368996166501E-3</v>
      </c>
      <c r="R176" s="314">
        <f t="shared" si="297"/>
        <v>-5.4426716481227808E-3</v>
      </c>
      <c r="S176" s="314">
        <f t="shared" si="297"/>
        <v>-3.9090851643428298E-3</v>
      </c>
      <c r="T176" s="314">
        <f t="shared" si="297"/>
        <v>-3.6744032544571634E-3</v>
      </c>
      <c r="U176" s="314" t="str">
        <f t="shared" ref="U176" si="298">IFERROR(U175/U$11,"")</f>
        <v/>
      </c>
      <c r="V176" s="314" t="str">
        <f t="shared" si="297"/>
        <v/>
      </c>
      <c r="W176" s="314" t="str">
        <f t="shared" si="297"/>
        <v/>
      </c>
      <c r="X176" s="314" t="str">
        <f t="shared" si="297"/>
        <v/>
      </c>
      <c r="Y176" s="314" t="str">
        <f t="shared" si="297"/>
        <v/>
      </c>
      <c r="Z176" s="314" t="str">
        <f t="shared" si="297"/>
        <v/>
      </c>
      <c r="AA176" s="314" t="str">
        <f t="shared" si="297"/>
        <v/>
      </c>
      <c r="AB176" s="314" t="str">
        <f t="shared" si="297"/>
        <v/>
      </c>
      <c r="AC176" s="316">
        <f t="shared" ca="1" si="297"/>
        <v>-4.1766570446343052E-3</v>
      </c>
      <c r="AD176" s="317">
        <f t="shared" si="297"/>
        <v>0</v>
      </c>
      <c r="AE176" s="317">
        <f t="shared" si="297"/>
        <v>0</v>
      </c>
      <c r="AF176" s="317">
        <f t="shared" si="297"/>
        <v>0</v>
      </c>
      <c r="AG176" s="317">
        <f t="shared" si="297"/>
        <v>0</v>
      </c>
      <c r="AH176" s="317">
        <f t="shared" si="297"/>
        <v>0</v>
      </c>
      <c r="AI176" s="317">
        <f t="shared" si="297"/>
        <v>0</v>
      </c>
      <c r="AJ176" s="317">
        <f t="shared" si="297"/>
        <v>0</v>
      </c>
      <c r="AK176" s="317">
        <f t="shared" si="297"/>
        <v>0</v>
      </c>
      <c r="AL176" s="317">
        <f t="shared" si="297"/>
        <v>0</v>
      </c>
      <c r="AM176" s="317">
        <f t="shared" si="297"/>
        <v>0</v>
      </c>
      <c r="AN176" s="317">
        <f t="shared" si="297"/>
        <v>0</v>
      </c>
      <c r="AO176" s="318">
        <f t="shared" si="297"/>
        <v>0</v>
      </c>
      <c r="AP176" s="56"/>
      <c r="AQ176" s="319">
        <f>IFERROR(AQ175/AQ$11,"")</f>
        <v>0</v>
      </c>
      <c r="AR176" s="318">
        <f ca="1">IFERROR(AR175/AR$11,"")</f>
        <v>0</v>
      </c>
      <c r="AS176" s="5"/>
      <c r="AT176" s="45" cm="1">
        <f t="array" ref="AT176">IFERROR(_xlfn.IFS($AT$8="Ene",($D176-$Q176),$AT$8="Feb",($E176-$R176),$AT$8="Mar",($F176-$S176),$AT$8="Abr",($G176-$T176),$AT$8="May",($H176-$U176),$AT$8="Jun",($I176-$V176),$AT$8="Jul",($W176-$J176),$AT$8="Ago",($X176-$K176),$AT$8="Sep",($Y176-$L176),$AT$8="Oct",($Z176-$M176),$AT$8="Nov",($AA176-$N176),$AT$8="Dic",($AB176-$O176)),"")</f>
        <v>-8.9731877740969329E-5</v>
      </c>
      <c r="AU176" s="45" t="str" cm="1">
        <f t="array" ref="AU176">IF($AQ176&lt;&gt;0,IFERROR(_xlfn.IFS($AT$8="Ene",($AD176-$Q176),$AT$8="Feb",($AE176-$R176),$AT$8="Mar",($AF176-$S176),$AT$8="Abr",($AG176-$T176),$AT$8="May",($AH176-$U176),$AT$8="Jun",($AI176-$V176),$AT$8="Jul",($AJ176-$W176),$AT$8="Ago",($AK176-$X176),$AT$8="Sep",($AL176-$Y176),$AT$8="Oct",($AM176-$Z176),$AT$8="Nov",($AN176-$AA176),$AT$8="Dic",($AO176-$AB176)),""),"")</f>
        <v/>
      </c>
      <c r="AV176" s="45" t="str">
        <f ca="1">IF($AR176&lt;&gt;0,IFERROR(($AR176-$AC176),""),"")</f>
        <v/>
      </c>
      <c r="AW176" s="5"/>
      <c r="AX176" s="319">
        <f>IFERROR(AX175/AX$11,"")</f>
        <v>-7.8518154506577072E-3</v>
      </c>
      <c r="AY176" s="318">
        <f>IFERROR(AY175/AY$11,"")</f>
        <v>-8.9994252001367996E-3</v>
      </c>
      <c r="AZ176" s="56"/>
      <c r="BA176" s="320">
        <f>IFERROR(BA175/BA$11,"")</f>
        <v>-1.5044913458227038E-3</v>
      </c>
      <c r="BB176" s="321">
        <f>IFERROR(BB175/BB$11,"")</f>
        <v>-4.1773519838062398E-3</v>
      </c>
      <c r="BC176" s="321">
        <f>IFERROR(BC175/BC$11,"")</f>
        <v>-7.8518154506577072E-3</v>
      </c>
      <c r="BD176" s="322">
        <f>IFERROR(BD175/BD$11,"")</f>
        <v>-4.1351118442492759E-3</v>
      </c>
      <c r="BE176" s="59"/>
      <c r="BF176" s="320">
        <f>IFERROR(BF175/BF$11,"")</f>
        <v>-2.0022573520211921E-3</v>
      </c>
      <c r="BG176" s="321">
        <f>IFERROR(BG175/BG$11,"")</f>
        <v>-3.9312605134333607E-3</v>
      </c>
      <c r="BH176" s="321">
        <f>IFERROR(BH175/BH$11,"")</f>
        <v>-8.9973287072421214E-3</v>
      </c>
      <c r="BI176" s="322">
        <f>IFERROR(BI175/BI$11,"")</f>
        <v>-4.4766153095284573E-3</v>
      </c>
    </row>
    <row r="177" spans="3:61" s="123" customFormat="1" ht="13.8" x14ac:dyDescent="0.3">
      <c r="C177" s="323" t="s">
        <v>121</v>
      </c>
      <c r="D177" s="324">
        <f t="shared" ref="D177:O177" si="299">+D180+D186+D187</f>
        <v>-5.5</v>
      </c>
      <c r="E177" s="324">
        <f t="shared" si="299"/>
        <v>-5.5</v>
      </c>
      <c r="F177" s="324">
        <f t="shared" si="299"/>
        <v>-5.5</v>
      </c>
      <c r="G177" s="324">
        <f t="shared" si="299"/>
        <v>-5.5</v>
      </c>
      <c r="H177" s="324">
        <f t="shared" si="299"/>
        <v>-5.5</v>
      </c>
      <c r="I177" s="324">
        <f t="shared" si="299"/>
        <v>-5.5</v>
      </c>
      <c r="J177" s="324">
        <f t="shared" si="299"/>
        <v>-5.5</v>
      </c>
      <c r="K177" s="324">
        <f t="shared" si="299"/>
        <v>0</v>
      </c>
      <c r="L177" s="324">
        <f t="shared" si="299"/>
        <v>-5.5</v>
      </c>
      <c r="M177" s="324">
        <f t="shared" si="299"/>
        <v>-46.185209999999998</v>
      </c>
      <c r="N177" s="324">
        <f t="shared" si="299"/>
        <v>-30.146889999999999</v>
      </c>
      <c r="O177" s="324">
        <f t="shared" si="299"/>
        <v>-34.09225</v>
      </c>
      <c r="P177" s="324">
        <f ca="1">SUMIF($D$4:$O$4,"&lt;"&amp;MONTH(TODAY()),$D177:$O177)</f>
        <v>-27.5</v>
      </c>
      <c r="Q177" s="325">
        <f t="shared" ref="Q177:AB177" si="300">+Q180+Q186+Q187</f>
        <v>-1.4700299999999999</v>
      </c>
      <c r="R177" s="324">
        <f t="shared" si="300"/>
        <v>-11.17746</v>
      </c>
      <c r="S177" s="324">
        <f t="shared" si="300"/>
        <v>-0.68500000000000005</v>
      </c>
      <c r="T177" s="324">
        <f t="shared" si="300"/>
        <v>-0.45</v>
      </c>
      <c r="U177" s="324">
        <f t="shared" ref="U177" si="301">+U180+U186+U187</f>
        <v>0</v>
      </c>
      <c r="V177" s="324">
        <f t="shared" si="300"/>
        <v>0</v>
      </c>
      <c r="W177" s="324">
        <f t="shared" si="300"/>
        <v>0</v>
      </c>
      <c r="X177" s="324">
        <f t="shared" si="300"/>
        <v>0</v>
      </c>
      <c r="Y177" s="324">
        <f t="shared" si="300"/>
        <v>0</v>
      </c>
      <c r="Z177" s="324">
        <f t="shared" si="300"/>
        <v>0</v>
      </c>
      <c r="AA177" s="324">
        <f t="shared" si="300"/>
        <v>0</v>
      </c>
      <c r="AB177" s="324">
        <f t="shared" si="300"/>
        <v>0</v>
      </c>
      <c r="AC177" s="326">
        <f ca="1">SUMIF($D$4:$O$4,"&lt;"&amp;MONTH(TODAY()),$Q177:$AB177)</f>
        <v>-13.782489999999999</v>
      </c>
      <c r="AD177" s="327">
        <v>0</v>
      </c>
      <c r="AE177" s="327">
        <v>0</v>
      </c>
      <c r="AF177" s="327">
        <v>0</v>
      </c>
      <c r="AG177" s="327">
        <v>0</v>
      </c>
      <c r="AH177" s="327">
        <v>0</v>
      </c>
      <c r="AI177" s="327">
        <v>0</v>
      </c>
      <c r="AJ177" s="327">
        <v>0</v>
      </c>
      <c r="AK177" s="327">
        <v>0</v>
      </c>
      <c r="AL177" s="327">
        <v>0</v>
      </c>
      <c r="AM177" s="327">
        <v>0</v>
      </c>
      <c r="AN177" s="327">
        <v>0</v>
      </c>
      <c r="AO177" s="328">
        <v>0</v>
      </c>
      <c r="AP177" s="121"/>
      <c r="AQ177" s="329">
        <v>0</v>
      </c>
      <c r="AR177" s="330">
        <f ca="1">SUMIF($AD$4:$AO$4,"&lt;"&amp;MONTH(TODAY()),$AD177:$AO177)</f>
        <v>0</v>
      </c>
      <c r="AS177" s="121"/>
      <c r="AT177" s="45" cm="1">
        <f t="array" ref="AT177">IFERROR(_xlfn.IFS($AT$8="Ene",($Q177/$D177)-1,$AT$8="Feb",($R177/$E177)-1,$AT$8="Mar",($S177/$F177)-1,$AT$8="Abr",($T177/$G177)-1,$AT$8="May",($U177/$H177)-1,$AT$8="Jun",($V177/$I177)-1,$AT$8="Jul",($J177/$W177)-1,$AT$8="Ago",($K177/$X177)-1,$AT$8="Sep",($L177/$Y177)-1,$AT$8="Oct",($M177/$Z177)-1,$AT$8="Nov",($N177/$AA177)-1,$AT$8="Dic",($O177/$AB177)-1),"")</f>
        <v>-0.91818181818181821</v>
      </c>
      <c r="AU177" s="45" t="str" cm="1">
        <f t="array" ref="AU177">IFERROR(_xlfn.IFS($AT$8="Ene",($Q177/$AD177)-1,$AT$8="Feb",($R177/$AE177)-1,$AT$8="Mar",($S177/$AF177)-1,$AT$8="Abr",($T177/$AG177)-1,$AT$8="May",($U177/$AH177)-1,$AT$8="Jun",($V177/$AI177)-1,$AT$8="Jul",($W177/$AJ177)-1,$AT$8="Ago",($X177/$AK177)-1,$AT$8="Sep",($Y177/$AL177)-1,$AT$8="Oct",($Z177/$AM177)-1,$AT$8="Nov",($AA177/$AN177)-1,$AT$8="Dic",($AB177/$AO177)-1),"")</f>
        <v/>
      </c>
      <c r="AV177" s="45" t="str">
        <f ca="1">IFERROR(($AC177/$AR177)-1,"")</f>
        <v/>
      </c>
      <c r="AW177" s="121"/>
      <c r="AX177" s="331">
        <f>+AX180+AX186+AX187</f>
        <v>-324.94778000000008</v>
      </c>
      <c r="AY177" s="332">
        <f>+AY180+AY186+AY187</f>
        <v>-1259.7369000000001</v>
      </c>
      <c r="AZ177" s="121"/>
      <c r="BA177" s="331">
        <v>-15293.11102</v>
      </c>
      <c r="BB177" s="333">
        <v>-2410.9827600000003</v>
      </c>
      <c r="BC177" s="333">
        <v>-324.94778000000008</v>
      </c>
      <c r="BD177" s="334">
        <f>+BD180+BD186+BD187</f>
        <v>-18029.041560000001</v>
      </c>
      <c r="BF177" s="331">
        <v>-52526.09031</v>
      </c>
      <c r="BG177" s="333">
        <v>-5818.1000499999991</v>
      </c>
      <c r="BH177" s="333">
        <v>-1259.7369000000003</v>
      </c>
      <c r="BI177" s="334">
        <f>+BI180+BI186+BI187</f>
        <v>-59603.927259999997</v>
      </c>
    </row>
    <row r="178" spans="3:61" s="123" customFormat="1" ht="13.8" x14ac:dyDescent="0.3">
      <c r="C178" s="335" t="s">
        <v>36</v>
      </c>
      <c r="D178" s="336">
        <f>IFERROR(D177/D$11,"")</f>
        <v>-8.8179476273392017E-4</v>
      </c>
      <c r="E178" s="336">
        <f t="shared" ref="E178:O178" si="302">IFERROR(E177/E$11,"")</f>
        <v>-1.0788306371910731E-3</v>
      </c>
      <c r="F178" s="336">
        <f t="shared" si="302"/>
        <v>-7.6944774919143841E-4</v>
      </c>
      <c r="G178" s="337">
        <f t="shared" si="302"/>
        <v>-7.512788456330076E-4</v>
      </c>
      <c r="H178" s="337">
        <f t="shared" si="302"/>
        <v>-5.0842754100481288E-4</v>
      </c>
      <c r="I178" s="337">
        <f t="shared" si="302"/>
        <v>-7.3315902721847557E-4</v>
      </c>
      <c r="J178" s="337">
        <f t="shared" si="302"/>
        <v>-8.3229177440273853E-4</v>
      </c>
      <c r="K178" s="337">
        <f t="shared" si="302"/>
        <v>0</v>
      </c>
      <c r="L178" s="337">
        <f t="shared" si="302"/>
        <v>-1.0689920823313288E-3</v>
      </c>
      <c r="M178" s="337">
        <f t="shared" si="302"/>
        <v>-6.4858837141738143E-3</v>
      </c>
      <c r="N178" s="337">
        <f t="shared" si="302"/>
        <v>-4.2019830996172227E-3</v>
      </c>
      <c r="O178" s="337">
        <f t="shared" si="302"/>
        <v>-6.7379689098219578E-3</v>
      </c>
      <c r="P178" s="337">
        <f ca="1">IFERROR(P177/P$11,"")</f>
        <v>-7.5091694447610422E-4</v>
      </c>
      <c r="Q178" s="338">
        <f>IFERROR(Q177/Q$11,"")</f>
        <v>-2.6347860759753136E-4</v>
      </c>
      <c r="R178" s="337">
        <f t="shared" ref="R178:AB178" si="303">IFERROR(R177/R$11,"")</f>
        <v>-1.7873583763272981E-3</v>
      </c>
      <c r="S178" s="337">
        <f t="shared" si="303"/>
        <v>-8.1997872292874672E-5</v>
      </c>
      <c r="T178" s="337">
        <f t="shared" si="303"/>
        <v>-7.451101858428486E-5</v>
      </c>
      <c r="U178" s="337" t="str">
        <f t="shared" ref="U178" si="304">IFERROR(U177/U$11,"")</f>
        <v/>
      </c>
      <c r="V178" s="337" t="str">
        <f t="shared" si="303"/>
        <v/>
      </c>
      <c r="W178" s="337" t="str">
        <f t="shared" si="303"/>
        <v/>
      </c>
      <c r="X178" s="337" t="str">
        <f t="shared" si="303"/>
        <v/>
      </c>
      <c r="Y178" s="337" t="str">
        <f t="shared" si="303"/>
        <v/>
      </c>
      <c r="Z178" s="337" t="str">
        <f t="shared" si="303"/>
        <v/>
      </c>
      <c r="AA178" s="337" t="str">
        <f t="shared" si="303"/>
        <v/>
      </c>
      <c r="AB178" s="337" t="str">
        <f t="shared" si="303"/>
        <v/>
      </c>
      <c r="AC178" s="339">
        <f ca="1">IFERROR(AC177/AC$11,"")</f>
        <v>-5.2552401510329923E-4</v>
      </c>
      <c r="AD178" s="337">
        <f t="shared" ref="AD178:AO178" si="305">IFERROR(AD177/AD$11,"")</f>
        <v>0</v>
      </c>
      <c r="AE178" s="337">
        <f t="shared" si="305"/>
        <v>0</v>
      </c>
      <c r="AF178" s="337">
        <f t="shared" si="305"/>
        <v>0</v>
      </c>
      <c r="AG178" s="337">
        <f t="shared" si="305"/>
        <v>0</v>
      </c>
      <c r="AH178" s="337">
        <f t="shared" si="305"/>
        <v>0</v>
      </c>
      <c r="AI178" s="337">
        <f t="shared" si="305"/>
        <v>0</v>
      </c>
      <c r="AJ178" s="337">
        <f t="shared" si="305"/>
        <v>0</v>
      </c>
      <c r="AK178" s="337">
        <f t="shared" si="305"/>
        <v>0</v>
      </c>
      <c r="AL178" s="337">
        <f t="shared" si="305"/>
        <v>0</v>
      </c>
      <c r="AM178" s="337">
        <f t="shared" si="305"/>
        <v>0</v>
      </c>
      <c r="AN178" s="337">
        <f t="shared" si="305"/>
        <v>0</v>
      </c>
      <c r="AO178" s="340">
        <f t="shared" si="305"/>
        <v>0</v>
      </c>
      <c r="AP178" s="119"/>
      <c r="AQ178" s="341">
        <f t="shared" ref="AQ178" si="306">IFERROR(AQ177/AQ$11,"")</f>
        <v>0</v>
      </c>
      <c r="AR178" s="342">
        <f ca="1">IFERROR(AR177/AR$11,"")</f>
        <v>0</v>
      </c>
      <c r="AS178" s="121"/>
      <c r="AT178" s="45" cm="1">
        <f t="array" ref="AT178">IFERROR(_xlfn.IFS($AT$8="Ene",($D178-$Q178),$AT$8="Feb",($E178-$R178),$AT$8="Mar",($F178-$S178),$AT$8="Abr",($G178-$T178),$AT$8="May",($H178-$U178),$AT$8="Jun",($I178-$V178),$AT$8="Jul",($W178-$J178),$AT$8="Ago",($X178-$K178),$AT$8="Sep",($Y178-$L178),$AT$8="Oct",($Z178-$M178),$AT$8="Nov",($AA178-$N178),$AT$8="Dic",($AB178-$O178)),"")</f>
        <v>-6.7676782704872269E-4</v>
      </c>
      <c r="AU178" s="45" t="str" cm="1">
        <f t="array" ref="AU178">IF($AQ178&lt;&gt;0,IFERROR(_xlfn.IFS($AT$8="Ene",($AD178-$Q178),$AT$8="Feb",($AE178-$R178),$AT$8="Mar",($AF178-$S178),$AT$8="Abr",($AG178-$T178),$AT$8="May",($AH178-$U178),$AT$8="Jun",($AI178-$V178),$AT$8="Jul",($AJ178-$W178),$AT$8="Ago",($AK178-$X178),$AT$8="Sep",($AL178-$Y178),$AT$8="Oct",($AM178-$Z178),$AT$8="Nov",($AN178-$AA178),$AT$8="Dic",($AO178-$AB178)),""),"")</f>
        <v/>
      </c>
      <c r="AV178" s="45" t="str">
        <f ca="1">IF($AR178&lt;&gt;0,IFERROR(($AR178-$AC178),""),"")</f>
        <v/>
      </c>
      <c r="AW178" s="121"/>
      <c r="AX178" s="343">
        <f>IFERROR(AX177/AX$11,"")</f>
        <v>-3.1290442453978259E-3</v>
      </c>
      <c r="AY178" s="340">
        <f>IFERROR(AY177/AY$11,"")</f>
        <v>-3.1118936126489295E-3</v>
      </c>
      <c r="AZ178" s="119"/>
      <c r="BA178" s="343">
        <f>IFERROR(BA177/BA$11,"")</f>
        <v>-0.10180094460117199</v>
      </c>
      <c r="BB178" s="337">
        <f>IFERROR(BB177/BB$11,"")</f>
        <v>-1.1056291828652311E-2</v>
      </c>
      <c r="BC178" s="337">
        <f>IFERROR(BC177/BC$11,"")</f>
        <v>-3.1290442453978259E-3</v>
      </c>
      <c r="BD178" s="339">
        <f>IFERROR(BD177/BD$11,"")</f>
        <v>-3.8185889265632385E-2</v>
      </c>
      <c r="BE178" s="122"/>
      <c r="BF178" s="343">
        <f>IFERROR(BF177/BF$11,"")</f>
        <v>-9.5973399812964613E-2</v>
      </c>
      <c r="BG178" s="337">
        <f>IFERROR(BG177/BG$11,"")</f>
        <v>-6.6560751684886232E-3</v>
      </c>
      <c r="BH178" s="337">
        <f>IFERROR(BH177/BH$11,"")</f>
        <v>-3.1111686704773114E-3</v>
      </c>
      <c r="BI178" s="339">
        <f>IFERROR(BI177/BI$11,"")</f>
        <v>-3.2637999127226439E-2</v>
      </c>
    </row>
    <row r="179" spans="3:61" x14ac:dyDescent="0.3">
      <c r="C179" s="344" t="s">
        <v>122</v>
      </c>
      <c r="D179" s="345">
        <f t="shared" ref="D179:AO179" si="307">IFERROR(D180/D$11,"")</f>
        <v>-8.8179476273392017E-4</v>
      </c>
      <c r="E179" s="345">
        <f t="shared" si="307"/>
        <v>-1.0788306371910731E-3</v>
      </c>
      <c r="F179" s="345">
        <f t="shared" si="307"/>
        <v>-7.6944774919143841E-4</v>
      </c>
      <c r="G179" s="346">
        <f t="shared" si="307"/>
        <v>-7.512788456330076E-4</v>
      </c>
      <c r="H179" s="346">
        <f t="shared" si="307"/>
        <v>-5.0842754100481288E-4</v>
      </c>
      <c r="I179" s="346">
        <f t="shared" si="307"/>
        <v>-7.3315902721847557E-4</v>
      </c>
      <c r="J179" s="346">
        <f t="shared" si="307"/>
        <v>-8.3229177440273853E-4</v>
      </c>
      <c r="K179" s="346">
        <f t="shared" si="307"/>
        <v>0</v>
      </c>
      <c r="L179" s="346">
        <f t="shared" si="307"/>
        <v>0</v>
      </c>
      <c r="M179" s="346">
        <f t="shared" si="307"/>
        <v>0</v>
      </c>
      <c r="N179" s="346">
        <f t="shared" si="307"/>
        <v>0</v>
      </c>
      <c r="O179" s="346">
        <f t="shared" si="307"/>
        <v>0</v>
      </c>
      <c r="P179" s="346">
        <f t="shared" ca="1" si="307"/>
        <v>-7.5091694447610422E-4</v>
      </c>
      <c r="Q179" s="347">
        <f t="shared" si="307"/>
        <v>0</v>
      </c>
      <c r="R179" s="346">
        <f t="shared" si="307"/>
        <v>0</v>
      </c>
      <c r="S179" s="346">
        <f t="shared" si="307"/>
        <v>0</v>
      </c>
      <c r="T179" s="346">
        <f t="shared" si="307"/>
        <v>0</v>
      </c>
      <c r="U179" s="346" t="str">
        <f t="shared" si="307"/>
        <v/>
      </c>
      <c r="V179" s="346" t="str">
        <f t="shared" si="307"/>
        <v/>
      </c>
      <c r="W179" s="346" t="str">
        <f t="shared" si="307"/>
        <v/>
      </c>
      <c r="X179" s="346" t="str">
        <f t="shared" si="307"/>
        <v/>
      </c>
      <c r="Y179" s="346" t="str">
        <f t="shared" si="307"/>
        <v/>
      </c>
      <c r="Z179" s="346" t="str">
        <f t="shared" si="307"/>
        <v/>
      </c>
      <c r="AA179" s="346" t="str">
        <f t="shared" si="307"/>
        <v/>
      </c>
      <c r="AB179" s="346" t="str">
        <f t="shared" si="307"/>
        <v/>
      </c>
      <c r="AC179" s="348">
        <f t="shared" ca="1" si="307"/>
        <v>0</v>
      </c>
      <c r="AD179" s="346">
        <f t="shared" si="307"/>
        <v>0</v>
      </c>
      <c r="AE179" s="346">
        <f t="shared" si="307"/>
        <v>0</v>
      </c>
      <c r="AF179" s="346">
        <f t="shared" si="307"/>
        <v>0</v>
      </c>
      <c r="AG179" s="346">
        <f t="shared" si="307"/>
        <v>0</v>
      </c>
      <c r="AH179" s="346">
        <f t="shared" si="307"/>
        <v>0</v>
      </c>
      <c r="AI179" s="346">
        <f t="shared" si="307"/>
        <v>0</v>
      </c>
      <c r="AJ179" s="346">
        <f t="shared" si="307"/>
        <v>0</v>
      </c>
      <c r="AK179" s="346">
        <f t="shared" si="307"/>
        <v>0</v>
      </c>
      <c r="AL179" s="346">
        <f t="shared" si="307"/>
        <v>0</v>
      </c>
      <c r="AM179" s="346">
        <f t="shared" si="307"/>
        <v>0</v>
      </c>
      <c r="AN179" s="346">
        <f t="shared" si="307"/>
        <v>0</v>
      </c>
      <c r="AO179" s="349">
        <f t="shared" si="307"/>
        <v>0</v>
      </c>
      <c r="AP179" s="56"/>
      <c r="AQ179" s="350">
        <f>IFERROR(AQ180/AQ$11,"")</f>
        <v>0</v>
      </c>
      <c r="AR179" s="349">
        <f ca="1">IFERROR(AR180/AR$11,"")</f>
        <v>0</v>
      </c>
      <c r="AS179" s="5"/>
      <c r="AT179" s="45" cm="1">
        <f t="array" ref="AT179">IFERROR(_xlfn.IFS($AT$8="Ene",($D179-$Q179),$AT$8="Feb",($E179-$R179),$AT$8="Mar",($F179-$S179),$AT$8="Abr",($G179-$T179),$AT$8="May",($H179-$U179),$AT$8="Jun",($I179-$V179),$AT$8="Jul",($W179-$J179),$AT$8="Ago",($X179-$K179),$AT$8="Sep",($Y179-$L179),$AT$8="Oct",($Z179-$M179),$AT$8="Nov",($AA179-$N179),$AT$8="Dic",($AB179-$O179)),"")</f>
        <v>-7.512788456330076E-4</v>
      </c>
      <c r="AU179" s="45" t="str" cm="1">
        <f t="array" ref="AU179">IF($AQ179&lt;&gt;0,IFERROR(_xlfn.IFS($AT$8="Ene",($AD179-$Q179),$AT$8="Feb",($AE179-$R179),$AT$8="Mar",($AF179-$S179),$AT$8="Abr",($AG179-$T179),$AT$8="May",($AH179-$U179),$AT$8="Jun",($AI179-$V179),$AT$8="Jul",($AJ179-$W179),$AT$8="Ago",($AK179-$X179),$AT$8="Sep",($AL179-$Y179),$AT$8="Oct",($AM179-$Z179),$AT$8="Nov",($AN179-$AA179),$AT$8="Dic",($AO179-$AB179)),""),"")</f>
        <v/>
      </c>
      <c r="AV179" s="45" t="str">
        <f ca="1">IF($AR179&lt;&gt;0,IFERROR(($AR179-$AC179),""),"")</f>
        <v/>
      </c>
      <c r="AW179" s="5"/>
      <c r="AX179" s="350">
        <f>IFERROR(AX180/AX$11,"")</f>
        <v>-2.2629970715892849E-3</v>
      </c>
      <c r="AY179" s="349">
        <f>IFERROR(AY180/AY$11,"")</f>
        <v>-2.1494270936415478E-3</v>
      </c>
      <c r="AZ179" s="56"/>
      <c r="BA179" s="351">
        <f>IFERROR(BA180/BA$11,"")</f>
        <v>-0.1017456875853792</v>
      </c>
      <c r="BB179" s="352">
        <f>IFERROR(BB180/BB$11,"")</f>
        <v>-1.057654181741152E-2</v>
      </c>
      <c r="BC179" s="352">
        <f>IFERROR(BC180/BC$11,"")</f>
        <v>-2.2629970715892849E-3</v>
      </c>
      <c r="BD179" s="348">
        <f>IFERROR(BD180/BD$11,"")</f>
        <v>-3.7756237219001162E-2</v>
      </c>
      <c r="BE179" s="59"/>
      <c r="BF179" s="351">
        <f>IFERROR(BF180/BF$11,"")</f>
        <v>-9.0428857538033314E-2</v>
      </c>
      <c r="BG179" s="352">
        <f>IFERROR(BG180/BG$11,"")</f>
        <v>-6.2908835172694848E-3</v>
      </c>
      <c r="BH179" s="352">
        <f>IFERROR(BH180/BH$11,"")</f>
        <v>-2.1489263662584947E-3</v>
      </c>
      <c r="BI179" s="348">
        <f>IFERROR(BI180/BI$11,"")</f>
        <v>-3.0588208186431317E-2</v>
      </c>
    </row>
    <row r="180" spans="3:61" hidden="1" outlineLevel="1" x14ac:dyDescent="0.3">
      <c r="C180" s="344" t="s">
        <v>123</v>
      </c>
      <c r="D180" s="353">
        <f>D181+D183</f>
        <v>-5.5</v>
      </c>
      <c r="E180" s="353">
        <f t="shared" ref="E180:O180" si="308">E181+E183</f>
        <v>-5.5</v>
      </c>
      <c r="F180" s="353">
        <f t="shared" si="308"/>
        <v>-5.5</v>
      </c>
      <c r="G180" s="354">
        <f t="shared" si="308"/>
        <v>-5.5</v>
      </c>
      <c r="H180" s="354">
        <f t="shared" si="308"/>
        <v>-5.5</v>
      </c>
      <c r="I180" s="354">
        <f t="shared" si="308"/>
        <v>-5.5</v>
      </c>
      <c r="J180" s="354">
        <f t="shared" si="308"/>
        <v>-5.5</v>
      </c>
      <c r="K180" s="354">
        <f t="shared" si="308"/>
        <v>0</v>
      </c>
      <c r="L180" s="354">
        <f t="shared" si="308"/>
        <v>0</v>
      </c>
      <c r="M180" s="354">
        <f t="shared" si="308"/>
        <v>0</v>
      </c>
      <c r="N180" s="354">
        <f t="shared" si="308"/>
        <v>0</v>
      </c>
      <c r="O180" s="354">
        <f t="shared" si="308"/>
        <v>0</v>
      </c>
      <c r="P180" s="354">
        <f ca="1">SUMIF($D$4:$O$4,"&lt;"&amp;MONTH(TODAY()),$D180:$O180)</f>
        <v>-27.5</v>
      </c>
      <c r="Q180" s="355">
        <f>Q181+Q183</f>
        <v>0</v>
      </c>
      <c r="R180" s="356">
        <f t="shared" ref="R180:AB180" si="309">R181+R183</f>
        <v>0</v>
      </c>
      <c r="S180" s="356">
        <f t="shared" si="309"/>
        <v>0</v>
      </c>
      <c r="T180" s="356">
        <f t="shared" si="309"/>
        <v>0</v>
      </c>
      <c r="U180" s="354">
        <f t="shared" ref="U180" si="310">U181+U183</f>
        <v>0</v>
      </c>
      <c r="V180" s="354">
        <f t="shared" si="309"/>
        <v>0</v>
      </c>
      <c r="W180" s="354">
        <f t="shared" si="309"/>
        <v>0</v>
      </c>
      <c r="X180" s="354">
        <f t="shared" si="309"/>
        <v>0</v>
      </c>
      <c r="Y180" s="354">
        <f t="shared" si="309"/>
        <v>0</v>
      </c>
      <c r="Z180" s="354">
        <f t="shared" si="309"/>
        <v>0</v>
      </c>
      <c r="AA180" s="354">
        <f t="shared" si="309"/>
        <v>0</v>
      </c>
      <c r="AB180" s="354">
        <f t="shared" si="309"/>
        <v>0</v>
      </c>
      <c r="AC180" s="357">
        <f ca="1">SUMIF($D$4:$O$4,"&lt;"&amp;MONTH(TODAY()),$Q180:$AB180)</f>
        <v>0</v>
      </c>
      <c r="AD180" s="356">
        <v>0</v>
      </c>
      <c r="AE180" s="356">
        <v>0</v>
      </c>
      <c r="AF180" s="356">
        <v>0</v>
      </c>
      <c r="AG180" s="356">
        <v>0</v>
      </c>
      <c r="AH180" s="356">
        <v>0</v>
      </c>
      <c r="AI180" s="356">
        <v>0</v>
      </c>
      <c r="AJ180" s="356">
        <v>0</v>
      </c>
      <c r="AK180" s="356">
        <v>0</v>
      </c>
      <c r="AL180" s="356">
        <v>0</v>
      </c>
      <c r="AM180" s="356">
        <v>0</v>
      </c>
      <c r="AN180" s="356">
        <v>0</v>
      </c>
      <c r="AO180" s="358">
        <v>0</v>
      </c>
      <c r="AP180" s="56"/>
      <c r="AQ180" s="359">
        <v>0</v>
      </c>
      <c r="AR180" s="358">
        <f ca="1">SUMIF($AD$4:$AO$4,"&lt;"&amp;MONTH(TODAY()),$AD180:$AO180)</f>
        <v>0</v>
      </c>
      <c r="AS180" s="5"/>
      <c r="AT180" s="45" cm="1">
        <f t="array" ref="AT180">IFERROR(_xlfn.IFS($AT$8="Ene",($Q180/$D180)-1,$AT$8="Feb",($R180/$E180)-1,$AT$8="Mar",($S180/$F180)-1,$AT$8="Abr",($T180/$G180)-1,$AT$8="May",($U180/$H180)-1,$AT$8="Jun",($V180/$I180)-1,$AT$8="Jul",($J180/$W180)-1,$AT$8="Ago",($K180/$X180)-1,$AT$8="Sep",($L180/$Y180)-1,$AT$8="Oct",($M180/$Z180)-1,$AT$8="Nov",($N180/$AA180)-1,$AT$8="Dic",($O180/$AB180)-1),"")</f>
        <v>-1</v>
      </c>
      <c r="AU180" s="45" t="str" cm="1">
        <f t="array" ref="AU180">IFERROR(_xlfn.IFS($AT$8="Ene",($Q180/$AD180)-1,$AT$8="Feb",($R180/$AE180)-1,$AT$8="Mar",($S180/$AF180)-1,$AT$8="Abr",($T180/$AG180)-1,$AT$8="May",($U180/$AH180)-1,$AT$8="Jun",($V180/$AI180)-1,$AT$8="Jul",($W180/$AJ180)-1,$AT$8="Ago",($X180/$AK180)-1,$AT$8="Sep",($Y180/$AL180)-1,$AT$8="Oct",($Z180/$AM180)-1,$AT$8="Nov",($AA180/$AN180)-1,$AT$8="Dic",($AB180/$AO180)-1),"")</f>
        <v/>
      </c>
      <c r="AV180" s="45" t="str">
        <f ca="1">IFERROR(($AC180/$AR180)-1,"")</f>
        <v/>
      </c>
      <c r="AW180" s="5"/>
      <c r="AX180" s="360">
        <v>-235.00974000000008</v>
      </c>
      <c r="AY180" s="361">
        <v>-870.1173500000001</v>
      </c>
      <c r="AZ180" s="56"/>
      <c r="BA180" s="360">
        <v>-15284.810000000001</v>
      </c>
      <c r="BB180" s="362">
        <v>-2306.3663999999999</v>
      </c>
      <c r="BC180" s="362">
        <v>-235.00974000000008</v>
      </c>
      <c r="BD180" s="363">
        <f>SUM(BA180:BC180)</f>
        <v>-17826.186140000002</v>
      </c>
      <c r="BE180" s="59"/>
      <c r="BF180" s="360">
        <v>-49491.571069999998</v>
      </c>
      <c r="BG180" s="362">
        <v>-5498.8846700000004</v>
      </c>
      <c r="BH180" s="362">
        <v>-870.1173500000001</v>
      </c>
      <c r="BI180" s="363">
        <f>SUM(BF180:BH180)</f>
        <v>-55860.573089999998</v>
      </c>
    </row>
    <row r="181" spans="3:61" hidden="1" outlineLevel="1" x14ac:dyDescent="0.3">
      <c r="C181" s="364" t="s">
        <v>124</v>
      </c>
      <c r="D181" s="365">
        <v>0</v>
      </c>
      <c r="E181" s="365">
        <v>0</v>
      </c>
      <c r="F181" s="365">
        <v>0</v>
      </c>
      <c r="G181" s="356">
        <v>0</v>
      </c>
      <c r="H181" s="356">
        <v>0</v>
      </c>
      <c r="I181" s="356">
        <v>0</v>
      </c>
      <c r="J181" s="356">
        <v>0</v>
      </c>
      <c r="K181" s="356">
        <v>0</v>
      </c>
      <c r="L181" s="356">
        <v>0</v>
      </c>
      <c r="M181" s="356">
        <v>0</v>
      </c>
      <c r="N181" s="356">
        <v>0</v>
      </c>
      <c r="O181" s="356">
        <v>0</v>
      </c>
      <c r="P181" s="356">
        <f ca="1">SUMIF($D$4:$O$4,"&lt;"&amp;MONTH(TODAY()),$D181:$O181)</f>
        <v>0</v>
      </c>
      <c r="Q181" s="355">
        <v>0</v>
      </c>
      <c r="R181" s="356">
        <v>0</v>
      </c>
      <c r="S181" s="356">
        <v>0</v>
      </c>
      <c r="T181" s="356">
        <v>0</v>
      </c>
      <c r="U181" s="356">
        <v>0</v>
      </c>
      <c r="V181" s="356">
        <v>0</v>
      </c>
      <c r="W181" s="356">
        <v>0</v>
      </c>
      <c r="X181" s="356">
        <v>0</v>
      </c>
      <c r="Y181" s="356">
        <v>0</v>
      </c>
      <c r="Z181" s="356">
        <v>0</v>
      </c>
      <c r="AA181" s="356">
        <v>0</v>
      </c>
      <c r="AB181" s="356">
        <v>0</v>
      </c>
      <c r="AC181" s="366">
        <f ca="1">SUMIF($D$4:$O$4,"&lt;"&amp;MONTH(TODAY()),$Q181:$AB181)</f>
        <v>0</v>
      </c>
      <c r="AD181" s="356">
        <v>0</v>
      </c>
      <c r="AE181" s="356">
        <v>0</v>
      </c>
      <c r="AF181" s="356">
        <v>0</v>
      </c>
      <c r="AG181" s="356">
        <v>0</v>
      </c>
      <c r="AH181" s="356">
        <v>0</v>
      </c>
      <c r="AI181" s="356">
        <v>0</v>
      </c>
      <c r="AJ181" s="356">
        <v>0</v>
      </c>
      <c r="AK181" s="356">
        <v>0</v>
      </c>
      <c r="AL181" s="356">
        <v>0</v>
      </c>
      <c r="AM181" s="356">
        <v>0</v>
      </c>
      <c r="AN181" s="356">
        <v>0</v>
      </c>
      <c r="AO181" s="358">
        <v>0</v>
      </c>
      <c r="AP181" s="56"/>
      <c r="AQ181" s="359">
        <v>0</v>
      </c>
      <c r="AR181" s="358">
        <f ca="1">SUMIF($AD$4:$AO$4,"&lt;"&amp;MONTH(TODAY()),$AD181:$AO181)</f>
        <v>0</v>
      </c>
      <c r="AS181" s="5"/>
      <c r="AT181" s="45" t="str" cm="1">
        <f t="array" ref="AT181">IFERROR(_xlfn.IFS($AT$8="Ene",($Q181/$D181)-1,$AT$8="Feb",($R181/$E181)-1,$AT$8="Mar",($S181/$F181)-1,$AT$8="Abr",($T181/$G181)-1,$AT$8="May",($U181/$H181)-1,$AT$8="Jun",($V181/$I181)-1,$AT$8="Jul",($J181/$W181)-1,$AT$8="Ago",($K181/$X181)-1,$AT$8="Sep",($L181/$Y181)-1,$AT$8="Oct",($M181/$Z181)-1,$AT$8="Nov",($N181/$AA181)-1,$AT$8="Dic",($O181/$AB181)-1),"")</f>
        <v/>
      </c>
      <c r="AU181" s="45" t="str" cm="1">
        <f t="array" ref="AU181">IFERROR(_xlfn.IFS($AT$8="Ene",($Q181/$AD181)-1,$AT$8="Feb",($R181/$AE181)-1,$AT$8="Mar",($S181/$AF181)-1,$AT$8="Abr",($T181/$AG181)-1,$AT$8="May",($U181/$AH181)-1,$AT$8="Jun",($V181/$AI181)-1,$AT$8="Jul",($W181/$AJ181)-1,$AT$8="Ago",($X181/$AK181)-1,$AT$8="Sep",($Y181/$AL181)-1,$AT$8="Oct",($Z181/$AM181)-1,$AT$8="Nov",($AA181/$AN181)-1,$AT$8="Dic",($AB181/$AO181)-1),"")</f>
        <v/>
      </c>
      <c r="AV181" s="45" t="str">
        <f ca="1">IFERROR(($AC181/$AR181)-1,"")</f>
        <v/>
      </c>
      <c r="AW181" s="5"/>
      <c r="AX181" s="360">
        <v>-43.470509999999997</v>
      </c>
      <c r="AY181" s="361">
        <v>-164.87513000000001</v>
      </c>
      <c r="AZ181" s="56"/>
      <c r="BA181" s="360">
        <v>-7571.363690000001</v>
      </c>
      <c r="BB181" s="362">
        <v>-605.48550000000012</v>
      </c>
      <c r="BC181" s="362">
        <v>-43.470509999999997</v>
      </c>
      <c r="BD181" s="363">
        <f>SUM(BA181:BC181)</f>
        <v>-8220.3197</v>
      </c>
      <c r="BE181" s="59"/>
      <c r="BF181" s="360">
        <v>-16677.986119999998</v>
      </c>
      <c r="BG181" s="362">
        <v>-1345.90923</v>
      </c>
      <c r="BH181" s="362">
        <v>-164.87513000000001</v>
      </c>
      <c r="BI181" s="363">
        <f>SUM(BF181:BH181)</f>
        <v>-18188.770479999999</v>
      </c>
    </row>
    <row r="182" spans="3:61" hidden="1" outlineLevel="1" x14ac:dyDescent="0.3">
      <c r="C182" s="364" t="s">
        <v>30</v>
      </c>
      <c r="D182" s="345">
        <f>IFERROR(D181/D$11,"")</f>
        <v>0</v>
      </c>
      <c r="E182" s="345">
        <f t="shared" ref="E182:O182" si="311">IFERROR(E181/E$11,"")</f>
        <v>0</v>
      </c>
      <c r="F182" s="345">
        <f t="shared" si="311"/>
        <v>0</v>
      </c>
      <c r="G182" s="346">
        <f t="shared" si="311"/>
        <v>0</v>
      </c>
      <c r="H182" s="346">
        <f t="shared" si="311"/>
        <v>0</v>
      </c>
      <c r="I182" s="346">
        <f t="shared" si="311"/>
        <v>0</v>
      </c>
      <c r="J182" s="346">
        <f t="shared" si="311"/>
        <v>0</v>
      </c>
      <c r="K182" s="346">
        <f t="shared" si="311"/>
        <v>0</v>
      </c>
      <c r="L182" s="346">
        <f t="shared" si="311"/>
        <v>0</v>
      </c>
      <c r="M182" s="346">
        <f t="shared" si="311"/>
        <v>0</v>
      </c>
      <c r="N182" s="346">
        <f t="shared" si="311"/>
        <v>0</v>
      </c>
      <c r="O182" s="346">
        <f t="shared" si="311"/>
        <v>0</v>
      </c>
      <c r="P182" s="346">
        <f ca="1">IFERROR(P181/P$11,"")</f>
        <v>0</v>
      </c>
      <c r="Q182" s="347">
        <f>IFERROR(Q181/Q$11,"")</f>
        <v>0</v>
      </c>
      <c r="R182" s="346">
        <f t="shared" ref="R182:AB182" si="312">IFERROR(R181/R$11,"")</f>
        <v>0</v>
      </c>
      <c r="S182" s="346">
        <f t="shared" si="312"/>
        <v>0</v>
      </c>
      <c r="T182" s="346">
        <f t="shared" si="312"/>
        <v>0</v>
      </c>
      <c r="U182" s="346" t="str">
        <f t="shared" ref="U182" si="313">IFERROR(U181/U$11,"")</f>
        <v/>
      </c>
      <c r="V182" s="346" t="str">
        <f t="shared" si="312"/>
        <v/>
      </c>
      <c r="W182" s="346" t="str">
        <f t="shared" si="312"/>
        <v/>
      </c>
      <c r="X182" s="346" t="str">
        <f t="shared" si="312"/>
        <v/>
      </c>
      <c r="Y182" s="346" t="str">
        <f t="shared" si="312"/>
        <v/>
      </c>
      <c r="Z182" s="346" t="str">
        <f t="shared" si="312"/>
        <v/>
      </c>
      <c r="AA182" s="346" t="str">
        <f t="shared" si="312"/>
        <v/>
      </c>
      <c r="AB182" s="346" t="str">
        <f t="shared" si="312"/>
        <v/>
      </c>
      <c r="AC182" s="348">
        <f ca="1">IFERROR(AC181/AC$11,"")</f>
        <v>0</v>
      </c>
      <c r="AD182" s="346">
        <f t="shared" ref="AD182:AO182" si="314">IFERROR(AD181/AD$11,"")</f>
        <v>0</v>
      </c>
      <c r="AE182" s="346">
        <f t="shared" si="314"/>
        <v>0</v>
      </c>
      <c r="AF182" s="346">
        <f t="shared" si="314"/>
        <v>0</v>
      </c>
      <c r="AG182" s="346">
        <f t="shared" si="314"/>
        <v>0</v>
      </c>
      <c r="AH182" s="346">
        <f t="shared" si="314"/>
        <v>0</v>
      </c>
      <c r="AI182" s="346">
        <f t="shared" si="314"/>
        <v>0</v>
      </c>
      <c r="AJ182" s="346">
        <f t="shared" si="314"/>
        <v>0</v>
      </c>
      <c r="AK182" s="346">
        <f t="shared" si="314"/>
        <v>0</v>
      </c>
      <c r="AL182" s="346">
        <f t="shared" si="314"/>
        <v>0</v>
      </c>
      <c r="AM182" s="346">
        <f t="shared" si="314"/>
        <v>0</v>
      </c>
      <c r="AN182" s="346">
        <f t="shared" si="314"/>
        <v>0</v>
      </c>
      <c r="AO182" s="349">
        <f t="shared" si="314"/>
        <v>0</v>
      </c>
      <c r="AP182" s="56"/>
      <c r="AQ182" s="350">
        <f t="shared" ref="AQ182" si="315">IFERROR(AQ181/AQ$11,"")</f>
        <v>0</v>
      </c>
      <c r="AR182" s="349">
        <f ca="1">IFERROR(AR181/AR$11,"")</f>
        <v>0</v>
      </c>
      <c r="AS182" s="5"/>
      <c r="AT182" s="45"/>
      <c r="AU182" s="45"/>
      <c r="AV182" s="45"/>
      <c r="AW182" s="5"/>
      <c r="AX182" s="351">
        <f>IFERROR(AX181/AX$11,"")</f>
        <v>-4.1859387117526575E-4</v>
      </c>
      <c r="AY182" s="367">
        <f>IFERROR(AY181/AY$11,"")</f>
        <v>-4.0728652461610195E-4</v>
      </c>
      <c r="AZ182" s="56"/>
      <c r="BA182" s="351">
        <f>IFERROR(BA181/BA$11,"")</f>
        <v>-5.0399946391091806E-2</v>
      </c>
      <c r="BB182" s="352">
        <f>IFERROR(BB181/BB$11,"")</f>
        <v>-2.7766371859156138E-3</v>
      </c>
      <c r="BC182" s="352">
        <f>IFERROR(BC181/BC$11,"")</f>
        <v>-4.1859387117526575E-4</v>
      </c>
      <c r="BD182" s="368">
        <f>IFERROR(BD181/BD$11,"")</f>
        <v>-1.7410810039327259E-2</v>
      </c>
      <c r="BE182" s="59"/>
      <c r="BF182" s="351">
        <f>IFERROR(BF181/BF$11,"")</f>
        <v>-3.0473294709793035E-2</v>
      </c>
      <c r="BG182" s="352">
        <f>IFERROR(BG181/BG$11,"")</f>
        <v>-1.5397591873385959E-3</v>
      </c>
      <c r="BH182" s="352">
        <f>IFERROR(BH181/BH$11,"")</f>
        <v>-4.0719164374471666E-4</v>
      </c>
      <c r="BI182" s="368">
        <f>IFERROR(BI181/BI$11,"")</f>
        <v>-9.9598315470389356E-3</v>
      </c>
    </row>
    <row r="183" spans="3:61" hidden="1" outlineLevel="1" x14ac:dyDescent="0.3">
      <c r="C183" s="364" t="s">
        <v>125</v>
      </c>
      <c r="D183" s="365">
        <v>-5.5</v>
      </c>
      <c r="E183" s="365">
        <v>-5.5</v>
      </c>
      <c r="F183" s="365">
        <v>-5.5</v>
      </c>
      <c r="G183" s="356">
        <v>-5.5</v>
      </c>
      <c r="H183" s="356">
        <v>-5.5</v>
      </c>
      <c r="I183" s="356">
        <v>-5.5</v>
      </c>
      <c r="J183" s="356">
        <v>-5.5</v>
      </c>
      <c r="K183" s="356">
        <v>0</v>
      </c>
      <c r="L183" s="356">
        <v>0</v>
      </c>
      <c r="M183" s="356">
        <v>0</v>
      </c>
      <c r="N183" s="356">
        <v>0</v>
      </c>
      <c r="O183" s="356">
        <v>0</v>
      </c>
      <c r="P183" s="356">
        <f ca="1">SUMIF($D$4:$O$4,"&lt;"&amp;MONTH(TODAY()),$D183:$O183)</f>
        <v>-27.5</v>
      </c>
      <c r="Q183" s="355">
        <v>0</v>
      </c>
      <c r="R183" s="356">
        <v>0</v>
      </c>
      <c r="S183" s="356">
        <v>0</v>
      </c>
      <c r="T183" s="356">
        <v>0</v>
      </c>
      <c r="U183" s="356">
        <v>0</v>
      </c>
      <c r="V183" s="356">
        <v>0</v>
      </c>
      <c r="W183" s="356">
        <v>0</v>
      </c>
      <c r="X183" s="356">
        <v>0</v>
      </c>
      <c r="Y183" s="356">
        <v>0</v>
      </c>
      <c r="Z183" s="356">
        <v>0</v>
      </c>
      <c r="AA183" s="356">
        <v>0</v>
      </c>
      <c r="AB183" s="356">
        <v>0</v>
      </c>
      <c r="AC183" s="366">
        <f ca="1">SUMIF($D$4:$O$4,"&lt;"&amp;MONTH(TODAY()),$Q183:$AB183)</f>
        <v>0</v>
      </c>
      <c r="AD183" s="356">
        <v>0</v>
      </c>
      <c r="AE183" s="356">
        <v>0</v>
      </c>
      <c r="AF183" s="356">
        <v>0</v>
      </c>
      <c r="AG183" s="356">
        <v>0</v>
      </c>
      <c r="AH183" s="356">
        <v>0</v>
      </c>
      <c r="AI183" s="356">
        <v>0</v>
      </c>
      <c r="AJ183" s="356">
        <v>0</v>
      </c>
      <c r="AK183" s="356">
        <v>0</v>
      </c>
      <c r="AL183" s="356">
        <v>0</v>
      </c>
      <c r="AM183" s="356">
        <v>0</v>
      </c>
      <c r="AN183" s="356">
        <v>0</v>
      </c>
      <c r="AO183" s="358">
        <v>0</v>
      </c>
      <c r="AP183" s="56"/>
      <c r="AQ183" s="359">
        <v>0</v>
      </c>
      <c r="AR183" s="358">
        <f ca="1">SUMIF($AD$4:$AO$4,"&lt;"&amp;MONTH(TODAY()),$AD183:$AO183)</f>
        <v>0</v>
      </c>
      <c r="AS183" s="5"/>
      <c r="AT183" s="45" cm="1">
        <f t="array" ref="AT183">IFERROR(_xlfn.IFS($AT$8="Ene",($Q183/$D183)-1,$AT$8="Feb",($R183/$E183)-1,$AT$8="Mar",($S183/$F183)-1,$AT$8="Abr",($T183/$G183)-1,$AT$8="May",($U183/$H183)-1,$AT$8="Jun",($V183/$I183)-1,$AT$8="Jul",($J183/$W183)-1,$AT$8="Ago",($K183/$X183)-1,$AT$8="Sep",($L183/$Y183)-1,$AT$8="Oct",($M183/$Z183)-1,$AT$8="Nov",($N183/$AA183)-1,$AT$8="Dic",($O183/$AB183)-1),"")</f>
        <v>-1</v>
      </c>
      <c r="AU183" s="45" t="str" cm="1">
        <f t="array" ref="AU183">IFERROR(_xlfn.IFS($AT$8="Ene",($Q183/$AD183)-1,$AT$8="Feb",($R183/$AE183)-1,$AT$8="Mar",($S183/$AF183)-1,$AT$8="Abr",($T183/$AG183)-1,$AT$8="May",($U183/$AH183)-1,$AT$8="Jun",($V183/$AI183)-1,$AT$8="Jul",($W183/$AJ183)-1,$AT$8="Ago",($X183/$AK183)-1,$AT$8="Sep",($Y183/$AL183)-1,$AT$8="Oct",($Z183/$AM183)-1,$AT$8="Nov",($AA183/$AN183)-1,$AT$8="Dic",($AB183/$AO183)-1),"")</f>
        <v/>
      </c>
      <c r="AV183" s="45" t="str">
        <f ca="1">IFERROR(($AC183/$AR183)-1,"")</f>
        <v/>
      </c>
      <c r="AW183" s="5"/>
      <c r="AX183" s="360">
        <v>-191.53923000000009</v>
      </c>
      <c r="AY183" s="361">
        <v>-705.24222000000009</v>
      </c>
      <c r="AZ183" s="56"/>
      <c r="BA183" s="360">
        <v>-7713.4463100000003</v>
      </c>
      <c r="BB183" s="362">
        <v>-1700.8809000000001</v>
      </c>
      <c r="BC183" s="362">
        <v>-191.53923000000009</v>
      </c>
      <c r="BD183" s="363">
        <f>SUM(BA183:BC183)</f>
        <v>-9605.8664399999998</v>
      </c>
      <c r="BE183" s="59"/>
      <c r="BF183" s="360">
        <v>-32813.584949999997</v>
      </c>
      <c r="BG183" s="362">
        <v>-4152.9754400000002</v>
      </c>
      <c r="BH183" s="362">
        <v>-705.24222000000009</v>
      </c>
      <c r="BI183" s="363">
        <f>SUM(BF183:BH183)</f>
        <v>-37671.802609999999</v>
      </c>
    </row>
    <row r="184" spans="3:61" hidden="1" outlineLevel="1" x14ac:dyDescent="0.3">
      <c r="C184" s="364" t="s">
        <v>30</v>
      </c>
      <c r="D184" s="345">
        <f>IFERROR(D183/D$11,"")</f>
        <v>-8.8179476273392017E-4</v>
      </c>
      <c r="E184" s="345">
        <f t="shared" ref="E184:O184" si="316">IFERROR(E183/E$11,"")</f>
        <v>-1.0788306371910731E-3</v>
      </c>
      <c r="F184" s="345">
        <f t="shared" si="316"/>
        <v>-7.6944774919143841E-4</v>
      </c>
      <c r="G184" s="346">
        <f t="shared" si="316"/>
        <v>-7.512788456330076E-4</v>
      </c>
      <c r="H184" s="346">
        <f t="shared" si="316"/>
        <v>-5.0842754100481288E-4</v>
      </c>
      <c r="I184" s="346">
        <f t="shared" si="316"/>
        <v>-7.3315902721847557E-4</v>
      </c>
      <c r="J184" s="346">
        <f t="shared" si="316"/>
        <v>-8.3229177440273853E-4</v>
      </c>
      <c r="K184" s="346">
        <f t="shared" si="316"/>
        <v>0</v>
      </c>
      <c r="L184" s="346">
        <f t="shared" si="316"/>
        <v>0</v>
      </c>
      <c r="M184" s="346">
        <f t="shared" si="316"/>
        <v>0</v>
      </c>
      <c r="N184" s="346">
        <f t="shared" si="316"/>
        <v>0</v>
      </c>
      <c r="O184" s="346">
        <f t="shared" si="316"/>
        <v>0</v>
      </c>
      <c r="P184" s="346">
        <f ca="1">IFERROR(P183/P$11,"")</f>
        <v>-7.5091694447610422E-4</v>
      </c>
      <c r="Q184" s="347">
        <f>IFERROR(Q183/Q$11,"")</f>
        <v>0</v>
      </c>
      <c r="R184" s="346">
        <f t="shared" ref="R184:AB184" si="317">IFERROR(R183/R$11,"")</f>
        <v>0</v>
      </c>
      <c r="S184" s="346">
        <f t="shared" si="317"/>
        <v>0</v>
      </c>
      <c r="T184" s="346">
        <f t="shared" si="317"/>
        <v>0</v>
      </c>
      <c r="U184" s="346" t="str">
        <f t="shared" ref="U184" si="318">IFERROR(U183/U$11,"")</f>
        <v/>
      </c>
      <c r="V184" s="346" t="str">
        <f t="shared" si="317"/>
        <v/>
      </c>
      <c r="W184" s="346" t="str">
        <f t="shared" si="317"/>
        <v/>
      </c>
      <c r="X184" s="346" t="str">
        <f t="shared" si="317"/>
        <v/>
      </c>
      <c r="Y184" s="346" t="str">
        <f t="shared" si="317"/>
        <v/>
      </c>
      <c r="Z184" s="346" t="str">
        <f t="shared" si="317"/>
        <v/>
      </c>
      <c r="AA184" s="346" t="str">
        <f t="shared" si="317"/>
        <v/>
      </c>
      <c r="AB184" s="346" t="str">
        <f t="shared" si="317"/>
        <v/>
      </c>
      <c r="AC184" s="348">
        <f ca="1">IFERROR(AC183/AC$11,"")</f>
        <v>0</v>
      </c>
      <c r="AD184" s="346">
        <f t="shared" ref="AD184:AO184" si="319">IFERROR(AD183/AD$11,"")</f>
        <v>0</v>
      </c>
      <c r="AE184" s="346">
        <f t="shared" si="319"/>
        <v>0</v>
      </c>
      <c r="AF184" s="346">
        <f t="shared" si="319"/>
        <v>0</v>
      </c>
      <c r="AG184" s="346">
        <f t="shared" si="319"/>
        <v>0</v>
      </c>
      <c r="AH184" s="346">
        <f t="shared" si="319"/>
        <v>0</v>
      </c>
      <c r="AI184" s="346">
        <f t="shared" si="319"/>
        <v>0</v>
      </c>
      <c r="AJ184" s="346">
        <f t="shared" si="319"/>
        <v>0</v>
      </c>
      <c r="AK184" s="346">
        <f t="shared" si="319"/>
        <v>0</v>
      </c>
      <c r="AL184" s="346">
        <f t="shared" si="319"/>
        <v>0</v>
      </c>
      <c r="AM184" s="346">
        <f t="shared" si="319"/>
        <v>0</v>
      </c>
      <c r="AN184" s="346">
        <f t="shared" si="319"/>
        <v>0</v>
      </c>
      <c r="AO184" s="349">
        <f t="shared" si="319"/>
        <v>0</v>
      </c>
      <c r="AP184" s="56"/>
      <c r="AQ184" s="350">
        <f t="shared" ref="AQ184" si="320">IFERROR(AQ183/AQ$11,"")</f>
        <v>0</v>
      </c>
      <c r="AR184" s="349">
        <f ca="1">IFERROR(AR183/AR$11,"")</f>
        <v>0</v>
      </c>
      <c r="AS184" s="5"/>
      <c r="AT184" s="45"/>
      <c r="AU184" s="45"/>
      <c r="AV184" s="45"/>
      <c r="AW184" s="5"/>
      <c r="AX184" s="351">
        <f>IFERROR(AX183/AX$11,"")</f>
        <v>-1.8444032004140195E-3</v>
      </c>
      <c r="AY184" s="367">
        <f>IFERROR(AY183/AY$11,"")</f>
        <v>-1.742140569025446E-3</v>
      </c>
      <c r="AZ184" s="56"/>
      <c r="BA184" s="351">
        <f>IFERROR(BA183/BA$11,"")</f>
        <v>-5.1345741194287399E-2</v>
      </c>
      <c r="BB184" s="352">
        <f>IFERROR(BB183/BB$11,"")</f>
        <v>-7.7999046314959084E-3</v>
      </c>
      <c r="BC184" s="352">
        <f>IFERROR(BC183/BC$11,"")</f>
        <v>-1.8444032004140195E-3</v>
      </c>
      <c r="BD184" s="368">
        <f>IFERROR(BD183/BD$11,"")</f>
        <v>-2.03454271796739E-2</v>
      </c>
      <c r="BE184" s="59"/>
      <c r="BF184" s="351">
        <f>IFERROR(BF183/BF$11,"")</f>
        <v>-5.9955562828240279E-2</v>
      </c>
      <c r="BG184" s="352">
        <f>IFERROR(BG183/BG$11,"")</f>
        <v>-4.7511243299308888E-3</v>
      </c>
      <c r="BH184" s="352">
        <f>IFERROR(BH183/BH$11,"")</f>
        <v>-1.7417347225137782E-3</v>
      </c>
      <c r="BI184" s="368">
        <f>IFERROR(BI183/BI$11,"")</f>
        <v>-2.062837663939238E-2</v>
      </c>
    </row>
    <row r="185" spans="3:61" ht="15" collapsed="1" thickBot="1" x14ac:dyDescent="0.35">
      <c r="C185" s="369" t="s">
        <v>126</v>
      </c>
      <c r="D185" s="370">
        <f t="shared" ref="D185:AO185" si="321">IFERROR(D186/D$11,"")</f>
        <v>0</v>
      </c>
      <c r="E185" s="370">
        <f t="shared" si="321"/>
        <v>0</v>
      </c>
      <c r="F185" s="370">
        <f t="shared" si="321"/>
        <v>0</v>
      </c>
      <c r="G185" s="371">
        <f t="shared" si="321"/>
        <v>0</v>
      </c>
      <c r="H185" s="371">
        <f t="shared" si="321"/>
        <v>0</v>
      </c>
      <c r="I185" s="371">
        <f t="shared" si="321"/>
        <v>0</v>
      </c>
      <c r="J185" s="371">
        <f t="shared" si="321"/>
        <v>0</v>
      </c>
      <c r="K185" s="371">
        <f t="shared" si="321"/>
        <v>0</v>
      </c>
      <c r="L185" s="371">
        <f t="shared" si="321"/>
        <v>-1.0689920823313288E-3</v>
      </c>
      <c r="M185" s="371">
        <f t="shared" si="321"/>
        <v>-6.4858837141738143E-3</v>
      </c>
      <c r="N185" s="371">
        <f t="shared" si="321"/>
        <v>-4.2019830996172227E-3</v>
      </c>
      <c r="O185" s="371">
        <f t="shared" si="321"/>
        <v>-6.7379689098219578E-3</v>
      </c>
      <c r="P185" s="371">
        <f t="shared" ca="1" si="321"/>
        <v>0</v>
      </c>
      <c r="Q185" s="372">
        <f t="shared" si="321"/>
        <v>-2.6347860759753136E-4</v>
      </c>
      <c r="R185" s="371">
        <f t="shared" si="321"/>
        <v>-1.7873583763272981E-3</v>
      </c>
      <c r="S185" s="371">
        <f t="shared" si="321"/>
        <v>-8.1997872292874672E-5</v>
      </c>
      <c r="T185" s="371">
        <f t="shared" si="321"/>
        <v>-7.451101858428486E-5</v>
      </c>
      <c r="U185" s="371" t="str">
        <f t="shared" si="321"/>
        <v/>
      </c>
      <c r="V185" s="371" t="str">
        <f t="shared" si="321"/>
        <v/>
      </c>
      <c r="W185" s="371" t="str">
        <f t="shared" si="321"/>
        <v/>
      </c>
      <c r="X185" s="371" t="str">
        <f t="shared" si="321"/>
        <v/>
      </c>
      <c r="Y185" s="371" t="str">
        <f t="shared" si="321"/>
        <v/>
      </c>
      <c r="Z185" s="371" t="str">
        <f t="shared" si="321"/>
        <v/>
      </c>
      <c r="AA185" s="371" t="str">
        <f t="shared" si="321"/>
        <v/>
      </c>
      <c r="AB185" s="371" t="str">
        <f t="shared" si="321"/>
        <v/>
      </c>
      <c r="AC185" s="373">
        <f t="shared" ca="1" si="321"/>
        <v>-5.2552401510329923E-4</v>
      </c>
      <c r="AD185" s="371">
        <f t="shared" si="321"/>
        <v>0</v>
      </c>
      <c r="AE185" s="371">
        <f t="shared" si="321"/>
        <v>0</v>
      </c>
      <c r="AF185" s="371">
        <f t="shared" si="321"/>
        <v>0</v>
      </c>
      <c r="AG185" s="371">
        <f t="shared" si="321"/>
        <v>0</v>
      </c>
      <c r="AH185" s="371">
        <f t="shared" si="321"/>
        <v>0</v>
      </c>
      <c r="AI185" s="371">
        <f t="shared" si="321"/>
        <v>0</v>
      </c>
      <c r="AJ185" s="371">
        <f t="shared" si="321"/>
        <v>0</v>
      </c>
      <c r="AK185" s="371">
        <f t="shared" si="321"/>
        <v>0</v>
      </c>
      <c r="AL185" s="371">
        <f t="shared" si="321"/>
        <v>0</v>
      </c>
      <c r="AM185" s="371">
        <f t="shared" si="321"/>
        <v>0</v>
      </c>
      <c r="AN185" s="371">
        <f t="shared" si="321"/>
        <v>0</v>
      </c>
      <c r="AO185" s="374">
        <f t="shared" si="321"/>
        <v>0</v>
      </c>
      <c r="AP185" s="56"/>
      <c r="AQ185" s="375">
        <f>IFERROR(AQ186/AQ$11,"")</f>
        <v>0</v>
      </c>
      <c r="AR185" s="374">
        <f ca="1">IFERROR(AR186/AR$11,"")</f>
        <v>0</v>
      </c>
      <c r="AS185" s="5"/>
      <c r="AT185" s="45" cm="1">
        <f t="array" ref="AT185">IFERROR(_xlfn.IFS($AT$8="Ene",($D185-$Q185),$AT$8="Feb",($E185-$R185),$AT$8="Mar",($F185-$S185),$AT$8="Abr",($G185-$T185),$AT$8="May",($H185-$U185),$AT$8="Jun",($I185-$V185),$AT$8="Jul",($W185-$J185),$AT$8="Ago",($X185-$K185),$AT$8="Sep",($Y185-$L185),$AT$8="Oct",($Z185-$M185),$AT$8="Nov",($AA185-$N185),$AT$8="Dic",($AB185-$O185)),"")</f>
        <v>7.451101858428486E-5</v>
      </c>
      <c r="AU185" s="45" t="str" cm="1">
        <f t="array" ref="AU185">IF($AQ185&lt;&gt;0,IFERROR(_xlfn.IFS($AT$8="Ene",($AD185-$Q185),$AT$8="Feb",($AE185-$R185),$AT$8="Mar",($AF185-$S185),$AT$8="Abr",($AG185-$T185),$AT$8="May",($AH185-$U185),$AT$8="Jun",($AI185-$V185),$AT$8="Jul",($AJ185-$W185),$AT$8="Ago",($AK185-$X185),$AT$8="Sep",($AL185-$Y185),$AT$8="Oct",($AM185-$Z185),$AT$8="Nov",($AN185-$AA185),$AT$8="Dic",($AO185-$AB185)),""),"")</f>
        <v/>
      </c>
      <c r="AV185" s="45" t="str">
        <f ca="1">IF($AR185&lt;&gt;0,IFERROR(($AR185-$AC185),""),"")</f>
        <v/>
      </c>
      <c r="AW185" s="5"/>
      <c r="AX185" s="375">
        <f>IFERROR(AX186/AX$11,"")</f>
        <v>-8.6604717380854058E-4</v>
      </c>
      <c r="AY185" s="374">
        <f>IFERROR(AY186/AY$11,"")</f>
        <v>-9.6246651900738181E-4</v>
      </c>
      <c r="AZ185" s="56"/>
      <c r="BA185" s="376">
        <f>IFERROR(BA186/BA$11,"")</f>
        <v>-5.5257015792802419E-5</v>
      </c>
      <c r="BB185" s="377">
        <f>IFERROR(BB186/BB$11,"")</f>
        <v>-4.7975001124078904E-4</v>
      </c>
      <c r="BC185" s="377">
        <f>IFERROR(BC186/BC$11,"")</f>
        <v>-8.6604717380854058E-4</v>
      </c>
      <c r="BD185" s="373">
        <f>IFERROR(BD186/BD$11,"")</f>
        <v>-4.2965204663122144E-4</v>
      </c>
      <c r="BE185" s="59"/>
      <c r="BF185" s="376">
        <f>IFERROR(BF186/BF$11,"")</f>
        <v>-5.5445422749312856E-3</v>
      </c>
      <c r="BG185" s="377">
        <f>IFERROR(BG186/BG$11,"")</f>
        <v>-3.6519165121913982E-4</v>
      </c>
      <c r="BH185" s="377">
        <f>IFERROR(BH186/BH$11,"")</f>
        <v>-9.6224230421881581E-4</v>
      </c>
      <c r="BI185" s="373">
        <f>IFERROR(BI186/BI$11,"")</f>
        <v>-2.0497909407951229E-3</v>
      </c>
    </row>
    <row r="186" spans="3:61" hidden="1" outlineLevel="1" x14ac:dyDescent="0.3">
      <c r="C186" s="344" t="s">
        <v>127</v>
      </c>
      <c r="D186" s="365">
        <v>0</v>
      </c>
      <c r="E186" s="365">
        <v>0</v>
      </c>
      <c r="F186" s="365">
        <v>0</v>
      </c>
      <c r="G186" s="365">
        <v>0</v>
      </c>
      <c r="H186" s="365">
        <v>0</v>
      </c>
      <c r="I186" s="365">
        <v>0</v>
      </c>
      <c r="J186" s="365">
        <v>0</v>
      </c>
      <c r="K186" s="365">
        <v>0</v>
      </c>
      <c r="L186" s="365">
        <v>-5.5</v>
      </c>
      <c r="M186" s="365">
        <v>-46.185209999999998</v>
      </c>
      <c r="N186" s="365">
        <v>-30.146889999999999</v>
      </c>
      <c r="O186" s="365">
        <v>-34.09225</v>
      </c>
      <c r="P186" s="365">
        <f ca="1">SUMIF($D$4:$O$4,"&lt;"&amp;MONTH(TODAY()),$D186:$O186)</f>
        <v>0</v>
      </c>
      <c r="Q186" s="378">
        <v>-1.4700299999999999</v>
      </c>
      <c r="R186" s="365">
        <v>-11.17746</v>
      </c>
      <c r="S186" s="365">
        <v>-0.68500000000000005</v>
      </c>
      <c r="T186" s="365">
        <v>-0.45</v>
      </c>
      <c r="U186" s="365">
        <v>0</v>
      </c>
      <c r="V186" s="365">
        <v>0</v>
      </c>
      <c r="W186" s="365">
        <v>0</v>
      </c>
      <c r="X186" s="365">
        <v>0</v>
      </c>
      <c r="Y186" s="365">
        <v>0</v>
      </c>
      <c r="Z186" s="365">
        <v>0</v>
      </c>
      <c r="AA186" s="365">
        <v>0</v>
      </c>
      <c r="AB186" s="365">
        <v>0</v>
      </c>
      <c r="AC186" s="379">
        <f ca="1">SUMIF($D$4:$O$4,"&lt;"&amp;MONTH(TODAY()),$Q186:$AB186)</f>
        <v>-13.782489999999999</v>
      </c>
      <c r="AD186" s="365">
        <v>0</v>
      </c>
      <c r="AE186" s="365">
        <v>0</v>
      </c>
      <c r="AF186" s="365">
        <v>0</v>
      </c>
      <c r="AG186" s="365">
        <v>0</v>
      </c>
      <c r="AH186" s="365">
        <v>0</v>
      </c>
      <c r="AI186" s="365">
        <v>0</v>
      </c>
      <c r="AJ186" s="365">
        <v>0</v>
      </c>
      <c r="AK186" s="365">
        <v>0</v>
      </c>
      <c r="AL186" s="365">
        <v>0</v>
      </c>
      <c r="AM186" s="365">
        <v>0</v>
      </c>
      <c r="AN186" s="365">
        <v>0</v>
      </c>
      <c r="AO186" s="380">
        <v>0</v>
      </c>
      <c r="AP186" s="5"/>
      <c r="AQ186" s="381">
        <v>0</v>
      </c>
      <c r="AR186" s="382">
        <f ca="1">SUMIF($AD$4:$AO$4,"&lt;"&amp;MONTH(TODAY()),$AD186:$AO186)</f>
        <v>0</v>
      </c>
      <c r="AS186" s="5"/>
      <c r="AT186" s="45" t="str" cm="1">
        <f t="array" ref="AT186">IFERROR(_xlfn.IFS($AT$8="Ene",($Q186/$D186)-1,$AT$8="Feb",($R186/$E186)-1,$AT$8="Mar",($S186/$F186)-1,$AT$8="Abr",($T186/$G186)-1,$AT$8="May",($U186/$H186)-1,$AT$8="Jun",($V186/$I186)-1,$AT$8="Jul",($J186/$W186)-1,$AT$8="Ago",($K186/$X186)-1,$AT$8="Sep",($L186/$Y186)-1,$AT$8="Oct",($M186/$Z186)-1,$AT$8="Nov",($N186/$AA186)-1,$AT$8="Dic",($O186/$AB186)-1),"")</f>
        <v/>
      </c>
      <c r="AU186" s="45" t="str" cm="1">
        <f t="array" ref="AU186">IFERROR(_xlfn.IFS($AT$8="Ene",($Q186/$AD186)-1,$AT$8="Feb",($R186/$AE186)-1,$AT$8="Mar",($S186/$AF186)-1,$AT$8="Abr",($T186/$AG186)-1,$AT$8="May",($U186/$AH186)-1,$AT$8="Jun",($V186/$AI186)-1,$AT$8="Jul",($W186/$AJ186)-1,$AT$8="Ago",($X186/$AK186)-1,$AT$8="Sep",($Y186/$AL186)-1,$AT$8="Oct",($Z186/$AM186)-1,$AT$8="Nov",($AA186/$AN186)-1,$AT$8="Dic",($AB186/$AO186)-1),"")</f>
        <v/>
      </c>
      <c r="AV186" s="45" t="str">
        <f ca="1">IFERROR(($AC186/$AR186)-1,"")</f>
        <v/>
      </c>
      <c r="AW186" s="5"/>
      <c r="AX186" s="383">
        <v>-89.938040000000001</v>
      </c>
      <c r="AY186" s="384">
        <v>-389.61955</v>
      </c>
      <c r="AZ186" s="5"/>
      <c r="BA186" s="383">
        <v>-8.3010199999999994</v>
      </c>
      <c r="BB186" s="385">
        <v>-104.61636000000001</v>
      </c>
      <c r="BC186" s="385">
        <v>-89.938040000000001</v>
      </c>
      <c r="BD186" s="386">
        <f>SUM(BA186:BC186)</f>
        <v>-202.85542000000001</v>
      </c>
      <c r="BF186" s="383">
        <v>-3034.5192400000005</v>
      </c>
      <c r="BG186" s="385">
        <v>-319.21537999999998</v>
      </c>
      <c r="BH186" s="385">
        <v>-389.61955</v>
      </c>
      <c r="BI186" s="386">
        <f>SUM(BF186:BH186)</f>
        <v>-3743.3541700000005</v>
      </c>
    </row>
    <row r="187" spans="3:61" hidden="1" outlineLevel="1" x14ac:dyDescent="0.3">
      <c r="C187" s="344" t="s">
        <v>112</v>
      </c>
      <c r="D187" s="365">
        <v>0</v>
      </c>
      <c r="E187" s="365">
        <v>0</v>
      </c>
      <c r="F187" s="365">
        <v>0</v>
      </c>
      <c r="G187" s="365">
        <v>0</v>
      </c>
      <c r="H187" s="365">
        <v>0</v>
      </c>
      <c r="I187" s="365">
        <v>0</v>
      </c>
      <c r="J187" s="365">
        <v>0</v>
      </c>
      <c r="K187" s="365">
        <v>0</v>
      </c>
      <c r="L187" s="365">
        <v>0</v>
      </c>
      <c r="M187" s="365">
        <v>0</v>
      </c>
      <c r="N187" s="365">
        <v>0</v>
      </c>
      <c r="O187" s="365">
        <v>0</v>
      </c>
      <c r="P187" s="365">
        <f ca="1">SUMIF($D$4:$O$4,"&lt;"&amp;MONTH(TODAY()),$D187:$O187)</f>
        <v>0</v>
      </c>
      <c r="Q187" s="378">
        <v>0</v>
      </c>
      <c r="R187" s="365">
        <v>0</v>
      </c>
      <c r="S187" s="365">
        <v>0</v>
      </c>
      <c r="T187" s="365">
        <v>0</v>
      </c>
      <c r="U187" s="365">
        <v>0</v>
      </c>
      <c r="V187" s="365">
        <v>0</v>
      </c>
      <c r="W187" s="365">
        <v>0</v>
      </c>
      <c r="X187" s="365">
        <v>0</v>
      </c>
      <c r="Y187" s="365">
        <v>0</v>
      </c>
      <c r="Z187" s="365">
        <v>0</v>
      </c>
      <c r="AA187" s="365">
        <v>0</v>
      </c>
      <c r="AB187" s="365">
        <v>0</v>
      </c>
      <c r="AC187" s="379">
        <f ca="1">SUMIF($D$4:$O$4,"&lt;"&amp;MONTH(TODAY()),$Q187:$AB187)</f>
        <v>0</v>
      </c>
      <c r="AD187" s="365">
        <v>0</v>
      </c>
      <c r="AE187" s="365">
        <v>0</v>
      </c>
      <c r="AF187" s="365">
        <v>0</v>
      </c>
      <c r="AG187" s="365">
        <v>0</v>
      </c>
      <c r="AH187" s="365">
        <v>0</v>
      </c>
      <c r="AI187" s="365">
        <v>0</v>
      </c>
      <c r="AJ187" s="365">
        <v>0</v>
      </c>
      <c r="AK187" s="365">
        <v>0</v>
      </c>
      <c r="AL187" s="365">
        <v>0</v>
      </c>
      <c r="AM187" s="365">
        <v>0</v>
      </c>
      <c r="AN187" s="365">
        <v>0</v>
      </c>
      <c r="AO187" s="380">
        <v>0</v>
      </c>
      <c r="AP187" s="5"/>
      <c r="AQ187" s="387">
        <v>0</v>
      </c>
      <c r="AR187" s="380">
        <f ca="1">SUMIF($AD$4:$AO$4,"&lt;"&amp;MONTH(TODAY()),$AD187:$AO187)</f>
        <v>0</v>
      </c>
      <c r="AS187" s="5"/>
      <c r="AT187" s="45" t="str" cm="1">
        <f t="array" ref="AT187">IFERROR(_xlfn.IFS($AT$8="Ene",($Q187/$D187)-1,$AT$8="Feb",($R187/$E187)-1,$AT$8="Mar",($S187/$F187)-1,$AT$8="Abr",($T187/$G187)-1,$AT$8="May",($U187/$H187)-1,$AT$8="Jun",($V187/$I187)-1,$AT$8="Jul",($J187/$W187)-1,$AT$8="Ago",($K187/$X187)-1,$AT$8="Sep",($L187/$Y187)-1,$AT$8="Oct",($M187/$Z187)-1,$AT$8="Nov",($N187/$AA187)-1,$AT$8="Dic",($O187/$AB187)-1),"")</f>
        <v/>
      </c>
      <c r="AU187" s="45" t="str" cm="1">
        <f t="array" ref="AU187">IFERROR(_xlfn.IFS($AT$8="Ene",($Q187/$AD187)-1,$AT$8="Feb",($R187/$AE187)-1,$AT$8="Mar",($S187/$AF187)-1,$AT$8="Abr",($T187/$AG187)-1,$AT$8="May",($U187/$AH187)-1,$AT$8="Jun",($V187/$AI187)-1,$AT$8="Jul",($W187/$AJ187)-1,$AT$8="Ago",($X187/$AK187)-1,$AT$8="Sep",($Y187/$AL187)-1,$AT$8="Oct",($Z187/$AM187)-1,$AT$8="Nov",($AA187/$AN187)-1,$AT$8="Dic",($AB187/$AO187)-1),"")</f>
        <v/>
      </c>
      <c r="AV187" s="45" t="str">
        <f ca="1">IFERROR(($AC187/$AR187)-1,"")</f>
        <v/>
      </c>
      <c r="AW187" s="5"/>
      <c r="AX187" s="388">
        <v>0</v>
      </c>
      <c r="AY187" s="389">
        <v>0</v>
      </c>
      <c r="AZ187" s="5"/>
      <c r="BA187" s="388">
        <v>0</v>
      </c>
      <c r="BB187" s="390">
        <v>0</v>
      </c>
      <c r="BC187" s="390">
        <v>0</v>
      </c>
      <c r="BD187" s="391">
        <f>SUM(BA187:BC187)</f>
        <v>0</v>
      </c>
      <c r="BF187" s="388">
        <v>0</v>
      </c>
      <c r="BG187" s="390">
        <v>0</v>
      </c>
      <c r="BH187" s="390">
        <v>0</v>
      </c>
      <c r="BI187" s="391">
        <f>SUM(BF187:BH187)</f>
        <v>0</v>
      </c>
    </row>
    <row r="188" spans="3:61" ht="15" hidden="1" outlineLevel="1" thickBot="1" x14ac:dyDescent="0.35">
      <c r="C188" s="369" t="s">
        <v>36</v>
      </c>
      <c r="D188" s="370">
        <f>IFERROR(D187/D$11,"")</f>
        <v>0</v>
      </c>
      <c r="E188" s="370">
        <f t="shared" ref="E188:O188" si="322">IFERROR(E187/E$11,"")</f>
        <v>0</v>
      </c>
      <c r="F188" s="370">
        <f t="shared" si="322"/>
        <v>0</v>
      </c>
      <c r="G188" s="370">
        <f t="shared" si="322"/>
        <v>0</v>
      </c>
      <c r="H188" s="370">
        <f t="shared" si="322"/>
        <v>0</v>
      </c>
      <c r="I188" s="370">
        <f t="shared" si="322"/>
        <v>0</v>
      </c>
      <c r="J188" s="370">
        <f t="shared" si="322"/>
        <v>0</v>
      </c>
      <c r="K188" s="370">
        <f t="shared" si="322"/>
        <v>0</v>
      </c>
      <c r="L188" s="370">
        <f t="shared" si="322"/>
        <v>0</v>
      </c>
      <c r="M188" s="370">
        <f t="shared" si="322"/>
        <v>0</v>
      </c>
      <c r="N188" s="370">
        <f t="shared" si="322"/>
        <v>0</v>
      </c>
      <c r="O188" s="370">
        <f t="shared" si="322"/>
        <v>0</v>
      </c>
      <c r="P188" s="370">
        <f ca="1">IFERROR(P187/P$11,"")</f>
        <v>0</v>
      </c>
      <c r="Q188" s="392">
        <f>IFERROR(Q187/Q$11,"")</f>
        <v>0</v>
      </c>
      <c r="R188" s="370">
        <f t="shared" ref="R188:AB188" si="323">IFERROR(R187/R$11,"")</f>
        <v>0</v>
      </c>
      <c r="S188" s="370">
        <f t="shared" si="323"/>
        <v>0</v>
      </c>
      <c r="T188" s="370">
        <f t="shared" si="323"/>
        <v>0</v>
      </c>
      <c r="U188" s="370" t="str">
        <f t="shared" ref="U188" si="324">IFERROR(U187/U$11,"")</f>
        <v/>
      </c>
      <c r="V188" s="370" t="str">
        <f t="shared" si="323"/>
        <v/>
      </c>
      <c r="W188" s="370" t="str">
        <f t="shared" si="323"/>
        <v/>
      </c>
      <c r="X188" s="370" t="str">
        <f t="shared" si="323"/>
        <v/>
      </c>
      <c r="Y188" s="370" t="str">
        <f t="shared" si="323"/>
        <v/>
      </c>
      <c r="Z188" s="370" t="str">
        <f t="shared" si="323"/>
        <v/>
      </c>
      <c r="AA188" s="370" t="str">
        <f t="shared" si="323"/>
        <v/>
      </c>
      <c r="AB188" s="370" t="str">
        <f t="shared" si="323"/>
        <v/>
      </c>
      <c r="AC188" s="393">
        <f ca="1">IFERROR(AC187/AC$11,"")</f>
        <v>0</v>
      </c>
      <c r="AD188" s="370">
        <f t="shared" ref="AD188:AO188" si="325">IFERROR(AD187/AD$11,"")</f>
        <v>0</v>
      </c>
      <c r="AE188" s="370">
        <f t="shared" si="325"/>
        <v>0</v>
      </c>
      <c r="AF188" s="370">
        <f t="shared" si="325"/>
        <v>0</v>
      </c>
      <c r="AG188" s="370">
        <f t="shared" si="325"/>
        <v>0</v>
      </c>
      <c r="AH188" s="370">
        <f t="shared" si="325"/>
        <v>0</v>
      </c>
      <c r="AI188" s="370">
        <f t="shared" si="325"/>
        <v>0</v>
      </c>
      <c r="AJ188" s="370">
        <f t="shared" si="325"/>
        <v>0</v>
      </c>
      <c r="AK188" s="370">
        <f t="shared" si="325"/>
        <v>0</v>
      </c>
      <c r="AL188" s="370">
        <f t="shared" si="325"/>
        <v>0</v>
      </c>
      <c r="AM188" s="370">
        <f t="shared" si="325"/>
        <v>0</v>
      </c>
      <c r="AN188" s="370">
        <f t="shared" si="325"/>
        <v>0</v>
      </c>
      <c r="AO188" s="394">
        <f t="shared" si="325"/>
        <v>0</v>
      </c>
      <c r="AP188" s="5"/>
      <c r="AQ188" s="395">
        <f t="shared" ref="AQ188" si="326">IFERROR(AQ187/AQ$11,"")</f>
        <v>0</v>
      </c>
      <c r="AR188" s="394">
        <f ca="1">IFERROR(AR187/AR$11,"")</f>
        <v>0</v>
      </c>
      <c r="AS188" s="5"/>
      <c r="AT188" s="45" cm="1">
        <f t="array" ref="AT188">IFERROR(_xlfn.IFS($AT$8="Ene",($Q188-$D188),$AT$8="Feb",($R188-$E188),$AT$8="Mar",($S188-$F188),$AT$8="Abr",($T188-$G188),$AT$8="May",($U188-$H188),$AT$8="Jun",($V188-$I188),$AT$8="Jul",($J188-$W188),$AT$8="Ago",($K188-$X188),$AT$8="Sep",($L188-$Y188),$AT$8="Oct",($M188-$Z188),$AT$8="Nov",($N188-$AA188),$AT$8="Dic",($O188-$AB188)),"")</f>
        <v>0</v>
      </c>
      <c r="AU188" s="45" cm="1">
        <f t="array" ref="AU188">IFERROR(_xlfn.IFS($AT$8="Ene",($Q188-$AD188),$AT$8="Feb",($R188-$AE188),$AT$8="Mar",($S188-$AF188),$AT$8="Abr",($T188-$AG188),$AT$8="May",($U188-$AH188),$AT$8="Jun",($V188-$AI188),$AT$8="Jul",($W188-$AJ188),$AT$8="Ago",($X188-$AK188),$AT$8="Sep",($Y188-$AL188),$AT$8="Oct",($Z188-$AM188),$AT$8="Nov",($AA188-$AN188),$AT$8="Dic",($AB188-$AO188)),"")</f>
        <v>0</v>
      </c>
      <c r="AV188" s="45">
        <f ca="1">IFERROR(($AC188-$AR188),"")</f>
        <v>0</v>
      </c>
      <c r="AW188" s="5"/>
      <c r="AX188" s="396">
        <f>IFERROR(AX187/AX$11,"")</f>
        <v>0</v>
      </c>
      <c r="AY188" s="397">
        <f>IFERROR(AY187/AY$11,"")</f>
        <v>0</v>
      </c>
      <c r="AZ188" s="5"/>
      <c r="BA188" s="396">
        <f>IFERROR(BA187/BA$11,"")</f>
        <v>0</v>
      </c>
      <c r="BB188" s="398">
        <f>IFERROR(BB187/BB$11,"")</f>
        <v>0</v>
      </c>
      <c r="BC188" s="398">
        <f>IFERROR(BC187/BC$11,"")</f>
        <v>0</v>
      </c>
      <c r="BD188" s="399">
        <f>IFERROR(BD187/BD$11,"")</f>
        <v>0</v>
      </c>
      <c r="BF188" s="396">
        <f>IFERROR(BF187/BF$11,"")</f>
        <v>0</v>
      </c>
      <c r="BG188" s="398">
        <f>IFERROR(BG187/BG$11,"")</f>
        <v>0</v>
      </c>
      <c r="BH188" s="398">
        <f>IFERROR(BH187/BH$11,"")</f>
        <v>0</v>
      </c>
      <c r="BI188" s="399">
        <f>IFERROR(BI187/BI$11,"")</f>
        <v>0</v>
      </c>
    </row>
    <row r="189" spans="3:61" collapsed="1" x14ac:dyDescent="0.3">
      <c r="C189" s="400" t="s">
        <v>128</v>
      </c>
      <c r="D189" s="71">
        <f t="shared" ref="D189:O189" si="327">D35+D129+D177+D165</f>
        <v>-960.39299999999992</v>
      </c>
      <c r="E189" s="71">
        <f t="shared" si="327"/>
        <v>-798.16961000000015</v>
      </c>
      <c r="F189" s="71">
        <f t="shared" si="327"/>
        <v>-429.2552</v>
      </c>
      <c r="G189" s="71">
        <f t="shared" si="327"/>
        <v>-493.34062000000011</v>
      </c>
      <c r="H189" s="71">
        <f t="shared" si="327"/>
        <v>-957.85191000000009</v>
      </c>
      <c r="I189" s="71">
        <f t="shared" si="327"/>
        <v>-818.96639000000005</v>
      </c>
      <c r="J189" s="71">
        <f t="shared" si="327"/>
        <v>-1312.5059899999999</v>
      </c>
      <c r="K189" s="71">
        <f t="shared" si="327"/>
        <v>-829.05239999999992</v>
      </c>
      <c r="L189" s="71">
        <f t="shared" si="327"/>
        <v>-1266.10212</v>
      </c>
      <c r="M189" s="71">
        <f t="shared" si="327"/>
        <v>-1604.2699100000002</v>
      </c>
      <c r="N189" s="71">
        <f t="shared" si="327"/>
        <v>-1559.7778499999999</v>
      </c>
      <c r="O189" s="71">
        <f t="shared" si="327"/>
        <v>-2200.6721099999995</v>
      </c>
      <c r="P189" s="71">
        <f ca="1">SUMIF($D$4:$O$4,"&lt;"&amp;MONTH(TODAY()),$D189:$O189)</f>
        <v>-3639.0103399999998</v>
      </c>
      <c r="Q189" s="109">
        <f t="shared" ref="Q189:AB189" si="328">Q35+Q129+Q177+Q165</f>
        <v>-1757.8720199999998</v>
      </c>
      <c r="R189" s="71">
        <f t="shared" si="328"/>
        <v>-1786.8286499999999</v>
      </c>
      <c r="S189" s="71">
        <f t="shared" si="328"/>
        <v>-1634.3446200000001</v>
      </c>
      <c r="T189" s="71">
        <f>T35+T129+T177+T165</f>
        <v>-456.39807000000002</v>
      </c>
      <c r="U189" s="71">
        <f t="shared" ref="U189" si="329">U35+U129+U177+U165</f>
        <v>0</v>
      </c>
      <c r="V189" s="71">
        <f t="shared" si="328"/>
        <v>0</v>
      </c>
      <c r="W189" s="71">
        <f t="shared" si="328"/>
        <v>0</v>
      </c>
      <c r="X189" s="71">
        <f t="shared" si="328"/>
        <v>0</v>
      </c>
      <c r="Y189" s="71">
        <f t="shared" si="328"/>
        <v>0</v>
      </c>
      <c r="Z189" s="71">
        <f t="shared" si="328"/>
        <v>0</v>
      </c>
      <c r="AA189" s="71">
        <f t="shared" si="328"/>
        <v>0</v>
      </c>
      <c r="AB189" s="71">
        <f t="shared" si="328"/>
        <v>0</v>
      </c>
      <c r="AC189" s="70">
        <f ca="1">SUMIF($D$4:$O$4,"&lt;"&amp;MONTH(TODAY()),$Q189:$AB189)</f>
        <v>-5635.4433600000002</v>
      </c>
      <c r="AD189" s="71">
        <v>-549.33305148478587</v>
      </c>
      <c r="AE189" s="71">
        <v>-550.40966800421722</v>
      </c>
      <c r="AF189" s="71">
        <v>-551.57340241837073</v>
      </c>
      <c r="AG189" s="71">
        <v>-551.87506509452521</v>
      </c>
      <c r="AH189" s="71">
        <v>-552.68842240237711</v>
      </c>
      <c r="AI189" s="71">
        <v>-553.76479699213905</v>
      </c>
      <c r="AJ189" s="71">
        <v>-554.83804201696898</v>
      </c>
      <c r="AK189" s="71">
        <v>-555.89745055845196</v>
      </c>
      <c r="AL189" s="71">
        <v>-556.92359447366084</v>
      </c>
      <c r="AM189" s="71">
        <v>-557.63568200106215</v>
      </c>
      <c r="AN189" s="71">
        <v>-558.4418914160575</v>
      </c>
      <c r="AO189" s="71">
        <v>-559.44904480948924</v>
      </c>
      <c r="AP189" s="5"/>
      <c r="AQ189" s="72">
        <v>-551.87506509452521</v>
      </c>
      <c r="AR189" s="73">
        <f ca="1">SUMIF($AD$4:$AO$4,"&lt;"&amp;MONTH(TODAY()),$AD189:$AO189)</f>
        <v>-2755.8796094042759</v>
      </c>
      <c r="AS189" s="5"/>
      <c r="AT189" s="45" cm="1">
        <f t="array" ref="AT189">IFERROR(_xlfn.IFS($AT$8="Ene",($Q189/$D189)-1,$AT$8="Feb",($R189/$E189)-1,$AT$8="Mar",($S189/$F189)-1,$AT$8="Abr",($T189/$G189)-1,$AT$8="May",($U189/$H189)-1,$AT$8="Jun",($V189/$I189)-1,$AT$8="Jul",($J189/$W189)-1,$AT$8="Ago",($K189/$X189)-1,$AT$8="Sep",($L189/$Y189)-1,$AT$8="Oct",($M189/$Z189)-1,$AT$8="Nov",($N189/$AA189)-1,$AT$8="Dic",($O189/$AB189)-1),"")</f>
        <v>-7.4882441263401489E-2</v>
      </c>
      <c r="AU189" s="45" cm="1">
        <f t="array" ref="AU189">IFERROR(_xlfn.IFS($AT$8="Ene",($Q189/$AD189)-1,$AT$8="Feb",($R189/$AE189)-1,$AT$8="Mar",($S189/$AF189)-1,$AT$8="Abr",($T189/$AG189)-1,$AT$8="May",($U189/$AH189)-1,$AT$8="Jun",($V189/$AI189)-1,$AT$8="Jul",($W189/$AJ189)-1,$AT$8="Ago",($X189/$AK189)-1,$AT$8="Sep",($Y189/$AL189)-1,$AT$8="Oct",($Z189/$AM189)-1,$AT$8="Nov",($AA189/$AN189)-1,$AT$8="Dic",($AB189/$AO189)-1),"")</f>
        <v>-0.17300472721696869</v>
      </c>
      <c r="AV189" s="45">
        <f ca="1">IFERROR(($AC189/$AR189)-1,"")</f>
        <v>1.0448800959118039</v>
      </c>
      <c r="AW189" s="5"/>
      <c r="AX189" s="72">
        <f>+AX35+AX129+AX177+AX147+AX155+AX157+AX159+AX165</f>
        <v>-7811.3846400000002</v>
      </c>
      <c r="AY189" s="73">
        <f>+AY35+AY129+AY177+AY147+AY155+AY157+AY159+AY165</f>
        <v>-48094.647059999996</v>
      </c>
      <c r="AZ189" s="5"/>
      <c r="BA189" s="72">
        <v>-23074.555759999999</v>
      </c>
      <c r="BB189" s="71">
        <v>-11850.07344</v>
      </c>
      <c r="BC189" s="71">
        <v>-7811.3846400000002</v>
      </c>
      <c r="BD189" s="70">
        <f>+BD35+BD129+BD177+BD147+BD155+BD157+BD159+BD165</f>
        <v>-42736.01384</v>
      </c>
      <c r="BF189" s="72">
        <v>-91921.633610000004</v>
      </c>
      <c r="BG189" s="71">
        <v>-68513.072350000002</v>
      </c>
      <c r="BH189" s="71">
        <v>-48094.647059999996</v>
      </c>
      <c r="BI189" s="70">
        <f>+BI35+BI129+BI177+BI147+BI155+BI157+BI159+BI165</f>
        <v>-208529.35302000001</v>
      </c>
    </row>
    <row r="190" spans="3:61" x14ac:dyDescent="0.3">
      <c r="C190" s="226" t="s">
        <v>36</v>
      </c>
      <c r="D190" s="47">
        <f>IFERROR(D189/D$11,"")</f>
        <v>-0.15397627592114868</v>
      </c>
      <c r="E190" s="47">
        <f>IFERROR(E189/E$11,"")</f>
        <v>-0.15656178708051829</v>
      </c>
      <c r="F190" s="47">
        <f t="shared" ref="F190:O190" si="330">IFERROR(F189/F$11,"")</f>
        <v>-6.0052626812494674E-2</v>
      </c>
      <c r="G190" s="48">
        <f t="shared" si="330"/>
        <v>-6.7388431181358607E-2</v>
      </c>
      <c r="H190" s="48">
        <f t="shared" si="330"/>
        <v>-8.8545143863284256E-2</v>
      </c>
      <c r="I190" s="48">
        <f t="shared" si="330"/>
        <v>-0.10916956396673214</v>
      </c>
      <c r="J190" s="48">
        <f t="shared" si="330"/>
        <v>-0.19861598896933144</v>
      </c>
      <c r="K190" s="48">
        <f t="shared" si="330"/>
        <v>-0.17205333513015666</v>
      </c>
      <c r="L190" s="48">
        <f t="shared" si="330"/>
        <v>-0.24608238940052907</v>
      </c>
      <c r="M190" s="48">
        <f t="shared" si="330"/>
        <v>-0.22529091201291696</v>
      </c>
      <c r="N190" s="48">
        <f t="shared" si="330"/>
        <v>-0.21740750587729901</v>
      </c>
      <c r="O190" s="48">
        <f t="shared" si="330"/>
        <v>-0.43493932661799339</v>
      </c>
      <c r="P190" s="48">
        <f ca="1">IFERROR(P189/P$11,"")</f>
        <v>-9.9367073651990878E-2</v>
      </c>
      <c r="Q190" s="49">
        <f>IFERROR(Q189/Q$11,"")</f>
        <v>-0.31506953746811955</v>
      </c>
      <c r="R190" s="48">
        <f>IFERROR(R189/R$11,"")</f>
        <v>-0.28572709315346223</v>
      </c>
      <c r="S190" s="48">
        <f t="shared" ref="S190:AB190" si="331">IFERROR(S189/S$11,"")</f>
        <v>-0.19563909698292961</v>
      </c>
      <c r="T190" s="48">
        <f t="shared" si="331"/>
        <v>-7.5570411279114985E-2</v>
      </c>
      <c r="U190" s="48" t="str">
        <f t="shared" ref="U190" si="332">IFERROR(U189/U$11,"")</f>
        <v/>
      </c>
      <c r="V190" s="48" t="str">
        <f t="shared" si="331"/>
        <v/>
      </c>
      <c r="W190" s="48" t="str">
        <f t="shared" si="331"/>
        <v/>
      </c>
      <c r="X190" s="48" t="str">
        <f t="shared" si="331"/>
        <v/>
      </c>
      <c r="Y190" s="48" t="str">
        <f t="shared" si="331"/>
        <v/>
      </c>
      <c r="Z190" s="48" t="str">
        <f t="shared" si="331"/>
        <v/>
      </c>
      <c r="AA190" s="48" t="str">
        <f t="shared" si="331"/>
        <v/>
      </c>
      <c r="AB190" s="48" t="str">
        <f t="shared" si="331"/>
        <v/>
      </c>
      <c r="AC190" s="50">
        <f ca="1">IFERROR(AC189/AC$11,"")</f>
        <v>-0.2148785031902383</v>
      </c>
      <c r="AD190" s="107">
        <f t="shared" ref="AD190:AO190" si="333">IFERROR(AD189/AD$11,"")</f>
        <v>-6.8934032860448122E-2</v>
      </c>
      <c r="AE190" s="107">
        <f t="shared" si="333"/>
        <v>-6.2994796358650809E-2</v>
      </c>
      <c r="AF190" s="107">
        <f t="shared" si="333"/>
        <v>-6.20030838127624E-2</v>
      </c>
      <c r="AG190" s="107">
        <f t="shared" si="333"/>
        <v>-6.4980518793566255E-2</v>
      </c>
      <c r="AH190" s="107">
        <f t="shared" si="333"/>
        <v>-6.2462764599660096E-2</v>
      </c>
      <c r="AI190" s="107">
        <f t="shared" si="333"/>
        <v>-5.7027434057757891E-2</v>
      </c>
      <c r="AJ190" s="107">
        <f t="shared" si="333"/>
        <v>-5.5329128903965095E-2</v>
      </c>
      <c r="AK190" s="107">
        <f t="shared" si="333"/>
        <v>-5.3690283434856552E-2</v>
      </c>
      <c r="AL190" s="107">
        <f t="shared" si="333"/>
        <v>-5.312052325872537E-2</v>
      </c>
      <c r="AM190" s="107">
        <f t="shared" si="333"/>
        <v>-5.02116035449603E-2</v>
      </c>
      <c r="AN190" s="107">
        <f t="shared" si="333"/>
        <v>-5.0955013218030414E-2</v>
      </c>
      <c r="AO190" s="107">
        <f t="shared" si="333"/>
        <v>-4.7939878533121226E-2</v>
      </c>
      <c r="AP190" s="56"/>
      <c r="AQ190" s="52">
        <f t="shared" ref="AQ190" si="334">IFERROR(AQ189/AQ$11,"")</f>
        <v>-6.4980518793566255E-2</v>
      </c>
      <c r="AR190" s="224">
        <f ca="1">IFERROR(AR189/AR$11,"")</f>
        <v>-6.4174590093842646E-2</v>
      </c>
      <c r="AS190" s="5"/>
      <c r="AT190" s="45" cm="1">
        <f t="array" ref="AT190">IFERROR(_xlfn.IFS($AT$8="Ene",($D190-$Q190),$AT$8="Feb",($E190-$R190),$AT$8="Mar",($F190-$S190),$AT$8="Abr",($G190-$T190),$AT$8="May",($H190-$U190),$AT$8="Jun",($I190-$V190),$AT$8="Jul",($W190-$J190),$AT$8="Ago",($X190-$K190),$AT$8="Sep",($Y190-$L190),$AT$8="Oct",($Z190-$M190),$AT$8="Nov",($AA190-$N190),$AT$8="Dic",($AB190-$O190)),"")</f>
        <v>8.1819800977563778E-3</v>
      </c>
      <c r="AU190" s="45" cm="1">
        <f t="array" ref="AU190">IF($AQ190&lt;&gt;0,IFERROR(_xlfn.IFS($AT$8="Ene",($AD190-$Q190),$AT$8="Feb",($AE190-$R190),$AT$8="Mar",($AF190-$S190),$AT$8="Abr",($AG190-$T190),$AT$8="May",($AH190-$U190),$AT$8="Jun",($AI190-$V190),$AT$8="Jul",($AJ190-$W190),$AT$8="Ago",($AK190-$X190),$AT$8="Sep",($AL190-$Y190),$AT$8="Oct",($AM190-$Z190),$AT$8="Nov",($AN190-$AA190),$AT$8="Dic",($AO190-$AB190)),""),"")</f>
        <v>1.058989248554873E-2</v>
      </c>
      <c r="AV190" s="45">
        <f ca="1">IF($AR190&lt;&gt;0,IFERROR(($AR190-$AC190),""),"")</f>
        <v>0.15070391309639564</v>
      </c>
      <c r="AW190" s="5"/>
      <c r="AX190" s="90">
        <f>IFERROR(AX189/AX$11,"")</f>
        <v>-7.5218757168862518E-2</v>
      </c>
      <c r="AY190" s="91">
        <f>IFERROR(AY189/AY$11,"")</f>
        <v>-0.11880689133470537</v>
      </c>
      <c r="AZ190" s="56"/>
      <c r="BA190" s="90">
        <f>IFERROR(BA189/BA$11,"")</f>
        <v>-0.15359932779853802</v>
      </c>
      <c r="BB190" s="92">
        <f>IFERROR(BB189/BB$11,"")</f>
        <v>-5.4342101618180698E-2</v>
      </c>
      <c r="BC190" s="92">
        <f>IFERROR(BC189/BC$11,"")</f>
        <v>-7.5218757168862518E-2</v>
      </c>
      <c r="BD190" s="93">
        <f>IFERROR(BD189/BD$11,"")</f>
        <v>-9.0515776266743092E-2</v>
      </c>
      <c r="BE190" s="59"/>
      <c r="BF190" s="90">
        <f>IFERROR(BF189/BF$11,"")</f>
        <v>-0.16795523218741873</v>
      </c>
      <c r="BG190" s="92">
        <f>IFERROR(BG189/BG$11,"")</f>
        <v>-7.8380941487195557E-2</v>
      </c>
      <c r="BH190" s="92">
        <f>IFERROR(BH189/BH$11,"")</f>
        <v>-0.11877921425556057</v>
      </c>
      <c r="BI190" s="93">
        <f>IFERROR(BI189/BI$11,"")</f>
        <v>-0.11418678524620182</v>
      </c>
    </row>
    <row r="191" spans="3:61" x14ac:dyDescent="0.3">
      <c r="C191" s="225" t="s">
        <v>129</v>
      </c>
      <c r="D191" s="40">
        <f t="shared" ref="D191:O191" si="335">D189+D127</f>
        <v>-330.97881999999925</v>
      </c>
      <c r="E191" s="40">
        <f t="shared" si="335"/>
        <v>886.72201999999902</v>
      </c>
      <c r="F191" s="40">
        <f t="shared" si="335"/>
        <v>-2933.8984499999983</v>
      </c>
      <c r="G191" s="40">
        <f t="shared" si="335"/>
        <v>1811.5440700000015</v>
      </c>
      <c r="H191" s="40">
        <f t="shared" si="335"/>
        <v>3763.5051400000002</v>
      </c>
      <c r="I191" s="40">
        <f t="shared" si="335"/>
        <v>-33.078770000000532</v>
      </c>
      <c r="J191" s="40">
        <f t="shared" si="335"/>
        <v>1204.660349999999</v>
      </c>
      <c r="K191" s="40">
        <f t="shared" si="335"/>
        <v>-1917.5017399999992</v>
      </c>
      <c r="L191" s="40">
        <f t="shared" si="335"/>
        <v>79.23687000000109</v>
      </c>
      <c r="M191" s="40">
        <f t="shared" si="335"/>
        <v>813.33654000000365</v>
      </c>
      <c r="N191" s="40">
        <f t="shared" si="335"/>
        <v>577.26440000000321</v>
      </c>
      <c r="O191" s="40">
        <f t="shared" si="335"/>
        <v>-1191.2600000000002</v>
      </c>
      <c r="P191" s="40">
        <f ca="1">SUMIF($D$4:$O$4,"&lt;"&amp;MONTH(TODAY()),$D191:$O191)</f>
        <v>3196.8939600000031</v>
      </c>
      <c r="Q191" s="41">
        <f t="shared" ref="Q191:AB191" si="336">Q189+Q127</f>
        <v>-1576.6252200000008</v>
      </c>
      <c r="R191" s="40">
        <f t="shared" si="336"/>
        <v>-748.83471000000054</v>
      </c>
      <c r="S191" s="40">
        <f t="shared" si="336"/>
        <v>387.09477999999922</v>
      </c>
      <c r="T191" s="40">
        <f t="shared" si="336"/>
        <v>198.42480000000359</v>
      </c>
      <c r="U191" s="40">
        <f t="shared" ref="U191" si="337">U189+U127</f>
        <v>0</v>
      </c>
      <c r="V191" s="40">
        <f t="shared" si="336"/>
        <v>0</v>
      </c>
      <c r="W191" s="40">
        <f t="shared" si="336"/>
        <v>0</v>
      </c>
      <c r="X191" s="40">
        <f t="shared" si="336"/>
        <v>0</v>
      </c>
      <c r="Y191" s="40">
        <f t="shared" si="336"/>
        <v>0</v>
      </c>
      <c r="Z191" s="40">
        <f t="shared" si="336"/>
        <v>0</v>
      </c>
      <c r="AA191" s="40">
        <f t="shared" si="336"/>
        <v>0</v>
      </c>
      <c r="AB191" s="40">
        <f t="shared" si="336"/>
        <v>0</v>
      </c>
      <c r="AC191" s="42">
        <f ca="1">SUMIF($D$4:$O$4,"&lt;"&amp;MONTH(TODAY()),$Q191:$AB191)</f>
        <v>-1739.9403499999985</v>
      </c>
      <c r="AD191" s="40">
        <v>1371.694734731529</v>
      </c>
      <c r="AE191" s="40">
        <v>1795.098399675579</v>
      </c>
      <c r="AF191" s="40">
        <v>1905.9724303436901</v>
      </c>
      <c r="AG191" s="40">
        <v>1555.5765974476549</v>
      </c>
      <c r="AH191" s="40">
        <v>1759.2630187469458</v>
      </c>
      <c r="AI191" s="40">
        <v>2231.0594449061846</v>
      </c>
      <c r="AJ191" s="40">
        <v>2421.6842578551259</v>
      </c>
      <c r="AK191" s="40">
        <v>2616.2814889371193</v>
      </c>
      <c r="AL191" s="40">
        <v>2709.1923061240814</v>
      </c>
      <c r="AM191" s="40">
        <v>3047.711194376524</v>
      </c>
      <c r="AN191" s="40">
        <v>2992.4138569227393</v>
      </c>
      <c r="AO191" s="40">
        <v>3384.0925062059487</v>
      </c>
      <c r="AP191" s="5"/>
      <c r="AQ191" s="43">
        <v>1555.5765974476549</v>
      </c>
      <c r="AR191" s="44">
        <f ca="1">SUMIF($AD$4:$AO$4,"&lt;"&amp;MONTH(TODAY()),$AD191:$AO191)</f>
        <v>8387.6051809453984</v>
      </c>
      <c r="AS191" s="5"/>
      <c r="AT191" s="45" cm="1">
        <f t="array" ref="AT191">IFERROR(_xlfn.IFS($AT$8="Ene",($Q191/$D191)-1,$AT$8="Feb",($R191/$E191)-1,$AT$8="Mar",($S191/$F191)-1,$AT$8="Abr",($T191/$G191)-1,$AT$8="May",($U191/$H191)-1,$AT$8="Jun",($V191/$I191)-1,$AT$8="Jul",($J191/$W191)-1,$AT$8="Ago",($K191/$X191)-1,$AT$8="Sep",($L191/$Y191)-1,$AT$8="Oct",($M191/$Z191)-1,$AT$8="Nov",($N191/$AA191)-1,$AT$8="Dic",($O191/$AB191)-1),"")</f>
        <v>-0.890466479239446</v>
      </c>
      <c r="AU191" s="45" cm="1">
        <f t="array" ref="AU191">IFERROR(_xlfn.IFS($AT$8="Ene",($Q191/$AD191)-1,$AT$8="Feb",($R191/$AE191)-1,$AT$8="Mar",($S191/$AF191)-1,$AT$8="Abr",($T191/$AG191)-1,$AT$8="May",($U191/$AH191)-1,$AT$8="Jun",($V191/$AI191)-1,$AT$8="Jul",($W191/$AJ191)-1,$AT$8="Ago",($X191/$AK191)-1,$AT$8="Sep",($Y191/$AL191)-1,$AT$8="Oct",($Z191/$AM191)-1,$AT$8="Nov",($AA191/$AN191)-1,$AT$8="Dic",($AB191/$AO191)-1),"")</f>
        <v>-0.87244292545569713</v>
      </c>
      <c r="AV191" s="45">
        <f ca="1">IFERROR(($AC191/$AR191)-1,"")</f>
        <v>-1.2074418516923902</v>
      </c>
      <c r="AW191" s="5"/>
      <c r="AX191" s="43">
        <v>34829.731680000055</v>
      </c>
      <c r="AY191" s="44">
        <v>110424.79164000002</v>
      </c>
      <c r="AZ191" s="5"/>
      <c r="BA191" s="43">
        <v>36305.121220000023</v>
      </c>
      <c r="BB191" s="40">
        <v>63381.343129999979</v>
      </c>
      <c r="BC191" s="40">
        <v>34829.731680000055</v>
      </c>
      <c r="BD191" s="42">
        <f>SUM(BA191:BC191)</f>
        <v>134516.19603000005</v>
      </c>
      <c r="BF191" s="43">
        <v>120969.86459000019</v>
      </c>
      <c r="BG191" s="40">
        <v>263495.23274999997</v>
      </c>
      <c r="BH191" s="40">
        <v>110424.79164000002</v>
      </c>
      <c r="BI191" s="42">
        <f>SUM(BF191:BH191)</f>
        <v>494889.88898000016</v>
      </c>
    </row>
    <row r="192" spans="3:61" s="123" customFormat="1" thickBot="1" x14ac:dyDescent="0.35">
      <c r="C192" s="226" t="s">
        <v>36</v>
      </c>
      <c r="D192" s="401">
        <f t="shared" ref="D192:O192" si="338">D191/D11</f>
        <v>-5.3064616373064033E-2</v>
      </c>
      <c r="E192" s="401">
        <f t="shared" si="338"/>
        <v>0.17393143306326447</v>
      </c>
      <c r="F192" s="401">
        <f t="shared" si="338"/>
        <v>-0.41045119249249973</v>
      </c>
      <c r="G192" s="402">
        <f t="shared" si="338"/>
        <v>0.24744995231325845</v>
      </c>
      <c r="H192" s="402">
        <f t="shared" si="338"/>
        <v>0.34790357525257715</v>
      </c>
      <c r="I192" s="402">
        <f t="shared" si="338"/>
        <v>-4.4094543335971058E-3</v>
      </c>
      <c r="J192" s="402">
        <f t="shared" si="338"/>
        <v>0.18229616368256787</v>
      </c>
      <c r="K192" s="402">
        <f t="shared" si="338"/>
        <v>-0.39793934555267974</v>
      </c>
      <c r="L192" s="402">
        <f t="shared" si="338"/>
        <v>1.54006521197669E-2</v>
      </c>
      <c r="M192" s="402">
        <f t="shared" si="338"/>
        <v>0.11421851754984989</v>
      </c>
      <c r="N192" s="402">
        <f t="shared" si="338"/>
        <v>8.0461210188204804E-2</v>
      </c>
      <c r="O192" s="402">
        <f t="shared" si="338"/>
        <v>-0.23543980944392076</v>
      </c>
      <c r="P192" s="402">
        <f ca="1">IFERROR(P191/P$11,"")</f>
        <v>8.7294612518447834E-2</v>
      </c>
      <c r="Q192" s="403">
        <f t="shared" ref="Q192:AB192" si="339">Q191/Q11</f>
        <v>-0.28258404091668315</v>
      </c>
      <c r="R192" s="402">
        <f t="shared" si="339"/>
        <v>-0.11974419871805618</v>
      </c>
      <c r="S192" s="402">
        <f t="shared" si="339"/>
        <v>4.6337150855004887E-2</v>
      </c>
      <c r="T192" s="402">
        <f t="shared" si="339"/>
        <v>3.2855186578629493E-2</v>
      </c>
      <c r="U192" s="402" t="e">
        <f t="shared" ref="U192" si="340">U191/U11</f>
        <v>#DIV/0!</v>
      </c>
      <c r="V192" s="402" t="e">
        <f t="shared" si="339"/>
        <v>#DIV/0!</v>
      </c>
      <c r="W192" s="402" t="e">
        <f t="shared" si="339"/>
        <v>#DIV/0!</v>
      </c>
      <c r="X192" s="402" t="e">
        <f t="shared" si="339"/>
        <v>#DIV/0!</v>
      </c>
      <c r="Y192" s="402" t="e">
        <f t="shared" si="339"/>
        <v>#DIV/0!</v>
      </c>
      <c r="Z192" s="402" t="e">
        <f t="shared" si="339"/>
        <v>#DIV/0!</v>
      </c>
      <c r="AA192" s="402" t="e">
        <f t="shared" si="339"/>
        <v>#DIV/0!</v>
      </c>
      <c r="AB192" s="402" t="e">
        <f t="shared" si="339"/>
        <v>#DIV/0!</v>
      </c>
      <c r="AC192" s="404">
        <f ca="1">IFERROR(AC191/AC$11,"")</f>
        <v>-6.6343631576894949E-2</v>
      </c>
      <c r="AD192" s="405">
        <f t="shared" ref="AD192:AO192" si="341">IFERROR(AD191/AD$11,"")</f>
        <v>0.17212954811823425</v>
      </c>
      <c r="AE192" s="405">
        <f t="shared" si="341"/>
        <v>0.20545034854009256</v>
      </c>
      <c r="AF192" s="405">
        <f t="shared" si="341"/>
        <v>0.21425284073755455</v>
      </c>
      <c r="AG192" s="405">
        <f t="shared" si="341"/>
        <v>0.18316133617663233</v>
      </c>
      <c r="AH192" s="405">
        <f t="shared" si="341"/>
        <v>0.19882528266328536</v>
      </c>
      <c r="AI192" s="405">
        <f t="shared" si="341"/>
        <v>0.22975746393487606</v>
      </c>
      <c r="AJ192" s="405">
        <f t="shared" si="341"/>
        <v>0.24149331934862428</v>
      </c>
      <c r="AK192" s="405">
        <f t="shared" si="341"/>
        <v>0.25268850314979507</v>
      </c>
      <c r="AL192" s="405">
        <f t="shared" si="341"/>
        <v>0.25840836038888698</v>
      </c>
      <c r="AM192" s="405">
        <f t="shared" si="341"/>
        <v>0.27442732083145277</v>
      </c>
      <c r="AN192" s="405">
        <f t="shared" si="341"/>
        <v>0.27304271040030931</v>
      </c>
      <c r="AO192" s="405">
        <f t="shared" si="341"/>
        <v>0.28998705994324225</v>
      </c>
      <c r="AP192" s="406"/>
      <c r="AQ192" s="407">
        <f t="shared" ref="AQ192" si="342">IFERROR(AQ191/AQ$11,"")</f>
        <v>0.18316133617663233</v>
      </c>
      <c r="AR192" s="408">
        <f ca="1">IFERROR(AR191/AR$11,"")</f>
        <v>0.19531735802948119</v>
      </c>
      <c r="AS192" s="409"/>
      <c r="AT192" s="45" cm="1">
        <f t="array" ref="AT192">IFERROR(_xlfn.IFS($AT$8="Ene",($D192-$Q192),$AT$8="Feb",($E192-$R192),$AT$8="Mar",($F192-$S192),$AT$8="Abr",($G192-$T192),$AT$8="May",($H192-$U192),$AT$8="Jun",($I192-$V192),$AT$8="Jul",($W192-$J192),$AT$8="Ago",($X192-$K192),$AT$8="Sep",($Y192-$L192),$AT$8="Oct",($Z192-$M192),$AT$8="Nov",($AA192-$N192),$AT$8="Dic",($AB192-$O192)),"")</f>
        <v>0.21459476573462896</v>
      </c>
      <c r="AU192" s="45" cm="1">
        <f t="array" ref="AU192">IF($AQ192&lt;&gt;0,IFERROR(_xlfn.IFS($AT$8="Ene",($AD192-$Q192),$AT$8="Feb",($AE192-$R192),$AT$8="Mar",($AF192-$S192),$AT$8="Abr",($AG192-$T192),$AT$8="May",($AH192-$U192),$AT$8="Jun",($AI192-$V192),$AT$8="Jul",($AJ192-$W192),$AT$8="Ago",($AK192-$X192),$AT$8="Sep",($AL192-$Y192),$AT$8="Oct",($AM192-$Z192),$AT$8="Nov",($AN192-$AA192),$AT$8="Dic",($AO192-$AB192)),""),"")</f>
        <v>0.15030614959800284</v>
      </c>
      <c r="AV192" s="45">
        <f ca="1">IF($AR192&lt;&gt;0,IFERROR(($AR192-$AC192),""),"")</f>
        <v>0.26166098960637613</v>
      </c>
      <c r="AW192" s="409"/>
      <c r="AX192" s="410">
        <f>IFERROR(AX191/AX$11,"")</f>
        <v>0.33538857068681771</v>
      </c>
      <c r="AY192" s="411">
        <f>IFERROR(AY191/AY$11,"")</f>
        <v>0.27277934287914007</v>
      </c>
      <c r="AZ192" s="406"/>
      <c r="BA192" s="410">
        <f>IFERROR(BA191/BA$11,"")</f>
        <v>0.24167062079276372</v>
      </c>
      <c r="BB192" s="412">
        <f>IFERROR(BB191/BB$11,"")</f>
        <v>0.2906543496550042</v>
      </c>
      <c r="BC192" s="412">
        <f>IFERROR(BC191/BC$11,"")</f>
        <v>0.33538857068681771</v>
      </c>
      <c r="BD192" s="413">
        <f>IFERROR(BD191/BD$11,"")</f>
        <v>0.28490813274467153</v>
      </c>
      <c r="BE192" s="122"/>
      <c r="BF192" s="410">
        <f>IFERROR(BF191/BF$11,"")</f>
        <v>0.22103090313969112</v>
      </c>
      <c r="BG192" s="412">
        <f>IFERROR(BG191/BG$11,"")</f>
        <v>0.3014461870112401</v>
      </c>
      <c r="BH192" s="412">
        <f>IFERROR(BH191/BH$11,"")</f>
        <v>0.27271579660352324</v>
      </c>
      <c r="BI192" s="413">
        <f>IFERROR(BI191/BI$11,"")</f>
        <v>0.27099247494455175</v>
      </c>
    </row>
    <row r="1047993" spans="1:2" hidden="1" outlineLevel="2" x14ac:dyDescent="0.3">
      <c r="A1047993" s="414" t="s">
        <v>0</v>
      </c>
      <c r="B1047993" s="415" t="s">
        <v>130</v>
      </c>
    </row>
    <row r="1047994" spans="1:2" hidden="1" outlineLevel="2" x14ac:dyDescent="0.3">
      <c r="A1047994" s="414" t="s">
        <v>131</v>
      </c>
      <c r="B1047994" s="415" t="s">
        <v>130</v>
      </c>
    </row>
    <row r="1047995" spans="1:2" hidden="1" outlineLevel="2" x14ac:dyDescent="0.3">
      <c r="A1047995" s="414" t="s">
        <v>132</v>
      </c>
      <c r="B1047995" s="415" t="s">
        <v>130</v>
      </c>
    </row>
    <row r="1047996" spans="1:2" hidden="1" outlineLevel="2" x14ac:dyDescent="0.3">
      <c r="A1047996" s="414" t="s">
        <v>133</v>
      </c>
      <c r="B1047996" s="415" t="s">
        <v>134</v>
      </c>
    </row>
    <row r="1047997" spans="1:2" hidden="1" outlineLevel="2" x14ac:dyDescent="0.3">
      <c r="A1047997" s="414" t="s">
        <v>135</v>
      </c>
      <c r="B1047997" s="415" t="s">
        <v>130</v>
      </c>
    </row>
    <row r="1047998" spans="1:2" hidden="1" outlineLevel="2" x14ac:dyDescent="0.3">
      <c r="A1047998" s="414" t="s">
        <v>136</v>
      </c>
      <c r="B1047998" s="415" t="s">
        <v>134</v>
      </c>
    </row>
    <row r="1047999" spans="1:2" hidden="1" outlineLevel="2" x14ac:dyDescent="0.3">
      <c r="A1047999" s="414" t="s">
        <v>137</v>
      </c>
      <c r="B1047999" s="415"/>
    </row>
    <row r="1048000" spans="1:2" hidden="1" outlineLevel="2" x14ac:dyDescent="0.3">
      <c r="A1048000" s="414" t="s">
        <v>138</v>
      </c>
      <c r="B1048000" s="415" t="s">
        <v>139</v>
      </c>
    </row>
    <row r="1048001" spans="1:2" hidden="1" outlineLevel="2" x14ac:dyDescent="0.3">
      <c r="A1048001" s="414" t="s">
        <v>140</v>
      </c>
      <c r="B1048001" s="415" t="s">
        <v>134</v>
      </c>
    </row>
    <row r="1048002" spans="1:2" hidden="1" outlineLevel="2" x14ac:dyDescent="0.3">
      <c r="A1048002" s="414" t="s">
        <v>141</v>
      </c>
      <c r="B1048002" s="415" t="s">
        <v>130</v>
      </c>
    </row>
    <row r="1048003" spans="1:2" hidden="1" outlineLevel="2" x14ac:dyDescent="0.3">
      <c r="A1048003" s="414" t="s">
        <v>142</v>
      </c>
      <c r="B1048003" s="415" t="s">
        <v>139</v>
      </c>
    </row>
    <row r="1048004" spans="1:2" hidden="1" outlineLevel="2" x14ac:dyDescent="0.3">
      <c r="A1048004" s="414" t="s">
        <v>143</v>
      </c>
      <c r="B1048004" s="415" t="s">
        <v>139</v>
      </c>
    </row>
    <row r="1048005" spans="1:2" hidden="1" outlineLevel="2" x14ac:dyDescent="0.3">
      <c r="A1048005" s="414" t="s">
        <v>144</v>
      </c>
      <c r="B1048005" s="415" t="s">
        <v>139</v>
      </c>
    </row>
    <row r="1048006" spans="1:2" hidden="1" outlineLevel="2" x14ac:dyDescent="0.3">
      <c r="A1048006" s="414" t="s">
        <v>145</v>
      </c>
      <c r="B1048006" s="415"/>
    </row>
    <row r="1048007" spans="1:2" hidden="1" outlineLevel="2" x14ac:dyDescent="0.3">
      <c r="A1048007" s="414" t="s">
        <v>146</v>
      </c>
      <c r="B1048007" s="415" t="s">
        <v>130</v>
      </c>
    </row>
    <row r="1048008" spans="1:2" hidden="1" outlineLevel="2" x14ac:dyDescent="0.3">
      <c r="A1048008" s="414" t="s">
        <v>147</v>
      </c>
      <c r="B1048008" s="415" t="s">
        <v>139</v>
      </c>
    </row>
    <row r="1048009" spans="1:2" hidden="1" outlineLevel="2" x14ac:dyDescent="0.3">
      <c r="A1048009" s="414" t="s">
        <v>148</v>
      </c>
      <c r="B1048009" s="415" t="s">
        <v>134</v>
      </c>
    </row>
    <row r="1048010" spans="1:2" hidden="1" outlineLevel="2" x14ac:dyDescent="0.3">
      <c r="A1048010" s="414" t="s">
        <v>149</v>
      </c>
      <c r="B1048010" s="415" t="s">
        <v>134</v>
      </c>
    </row>
    <row r="1048011" spans="1:2" hidden="1" outlineLevel="2" x14ac:dyDescent="0.3">
      <c r="A1048011" s="414" t="s">
        <v>150</v>
      </c>
      <c r="B1048011" s="415" t="s">
        <v>134</v>
      </c>
    </row>
    <row r="1048012" spans="1:2" hidden="1" outlineLevel="2" x14ac:dyDescent="0.3">
      <c r="A1048012" s="414" t="s">
        <v>151</v>
      </c>
      <c r="B1048012" s="415" t="s">
        <v>134</v>
      </c>
    </row>
    <row r="1048013" spans="1:2" hidden="1" outlineLevel="2" x14ac:dyDescent="0.3">
      <c r="A1048013" s="414" t="s">
        <v>152</v>
      </c>
      <c r="B1048013" s="415" t="s">
        <v>139</v>
      </c>
    </row>
    <row r="1048014" spans="1:2" hidden="1" outlineLevel="2" x14ac:dyDescent="0.3">
      <c r="A1048014" s="414" t="s">
        <v>153</v>
      </c>
      <c r="B1048014" s="415" t="s">
        <v>130</v>
      </c>
    </row>
    <row r="1048015" spans="1:2" hidden="1" outlineLevel="2" x14ac:dyDescent="0.3">
      <c r="A1048015" s="414" t="s">
        <v>154</v>
      </c>
      <c r="B1048015" s="415" t="s">
        <v>130</v>
      </c>
    </row>
    <row r="1048016" spans="1:2" hidden="1" outlineLevel="2" x14ac:dyDescent="0.3">
      <c r="A1048016" s="414" t="s">
        <v>155</v>
      </c>
      <c r="B1048016" s="415" t="s">
        <v>134</v>
      </c>
    </row>
    <row r="1048017" spans="1:2" hidden="1" outlineLevel="2" x14ac:dyDescent="0.3">
      <c r="A1048017" s="414" t="s">
        <v>156</v>
      </c>
      <c r="B1048017" s="415" t="s">
        <v>139</v>
      </c>
    </row>
    <row r="1048018" spans="1:2" hidden="1" outlineLevel="2" x14ac:dyDescent="0.3">
      <c r="A1048018" s="414" t="s">
        <v>157</v>
      </c>
      <c r="B1048018" s="415"/>
    </row>
    <row r="1048019" spans="1:2" hidden="1" outlineLevel="2" x14ac:dyDescent="0.3">
      <c r="A1048019" s="414" t="s">
        <v>158</v>
      </c>
      <c r="B1048019" s="415"/>
    </row>
    <row r="1048020" spans="1:2" ht="27.6" hidden="1" outlineLevel="2" x14ac:dyDescent="0.3">
      <c r="A1048020" s="414" t="s">
        <v>159</v>
      </c>
      <c r="B1048020" s="415"/>
    </row>
    <row r="1048021" spans="1:2" hidden="1" outlineLevel="1" x14ac:dyDescent="0.3"/>
    <row r="1048022" spans="1:2" hidden="1" outlineLevel="1" x14ac:dyDescent="0.3"/>
    <row r="1048023" spans="1:2" hidden="1" outlineLevel="1" x14ac:dyDescent="0.3"/>
    <row r="1048024" spans="1:2" hidden="1" outlineLevel="1" x14ac:dyDescent="0.3"/>
    <row r="1048025" spans="1:2" hidden="1" outlineLevel="1" x14ac:dyDescent="0.3"/>
    <row r="1048026" spans="1:2" hidden="1" outlineLevel="1" x14ac:dyDescent="0.3"/>
    <row r="1048027" spans="1:2" hidden="1" outlineLevel="1" x14ac:dyDescent="0.3"/>
    <row r="1048028" spans="1:2" hidden="1" outlineLevel="1" x14ac:dyDescent="0.3"/>
    <row r="1048029" spans="1:2" hidden="1" outlineLevel="1" x14ac:dyDescent="0.3"/>
    <row r="1048030" spans="1:2" hidden="1" outlineLevel="1" x14ac:dyDescent="0.3"/>
    <row r="1048031" spans="1:2" hidden="1" outlineLevel="1" x14ac:dyDescent="0.3"/>
    <row r="1048032" spans="1:2" hidden="1" outlineLevel="1" x14ac:dyDescent="0.3"/>
    <row r="1048033" hidden="1" outlineLevel="1" x14ac:dyDescent="0.3"/>
    <row r="1048034" hidden="1" outlineLevel="1" x14ac:dyDescent="0.3"/>
    <row r="1048035" hidden="1" outlineLevel="1" x14ac:dyDescent="0.3"/>
    <row r="1048036" hidden="1" outlineLevel="1" x14ac:dyDescent="0.3"/>
    <row r="1048037" hidden="1" outlineLevel="1" x14ac:dyDescent="0.3"/>
    <row r="1048038" hidden="1" outlineLevel="1" x14ac:dyDescent="0.3"/>
    <row r="1048039" hidden="1" outlineLevel="1" x14ac:dyDescent="0.3"/>
    <row r="1048040" hidden="1" outlineLevel="1" x14ac:dyDescent="0.3"/>
    <row r="1048041" hidden="1" outlineLevel="1" x14ac:dyDescent="0.3"/>
    <row r="1048042" hidden="1" outlineLevel="1" x14ac:dyDescent="0.3"/>
    <row r="1048043" hidden="1" outlineLevel="1" x14ac:dyDescent="0.3"/>
    <row r="1048044" hidden="1" outlineLevel="1" x14ac:dyDescent="0.3"/>
    <row r="1048045" hidden="1" outlineLevel="1" x14ac:dyDescent="0.3"/>
    <row r="1048046" hidden="1" outlineLevel="1" x14ac:dyDescent="0.3"/>
    <row r="1048047" hidden="1" outlineLevel="1" x14ac:dyDescent="0.3"/>
    <row r="1048048" hidden="1" outlineLevel="1" x14ac:dyDescent="0.3"/>
    <row r="1048049" hidden="1" outlineLevel="1" x14ac:dyDescent="0.3"/>
    <row r="1048050" hidden="1" outlineLevel="1" x14ac:dyDescent="0.3"/>
    <row r="1048051" hidden="1" outlineLevel="1" x14ac:dyDescent="0.3"/>
    <row r="1048052" hidden="1" outlineLevel="1" x14ac:dyDescent="0.3"/>
    <row r="1048053" hidden="1" outlineLevel="1" x14ac:dyDescent="0.3"/>
    <row r="1048054" hidden="1" outlineLevel="1" x14ac:dyDescent="0.3"/>
    <row r="1048055" hidden="1" outlineLevel="1" x14ac:dyDescent="0.3"/>
    <row r="1048056" hidden="1" outlineLevel="1" x14ac:dyDescent="0.3"/>
    <row r="1048057" hidden="1" outlineLevel="1" x14ac:dyDescent="0.3"/>
    <row r="1048058" hidden="1" outlineLevel="1" x14ac:dyDescent="0.3"/>
    <row r="1048059" hidden="1" outlineLevel="1" x14ac:dyDescent="0.3"/>
    <row r="1048060" hidden="1" outlineLevel="1" x14ac:dyDescent="0.3"/>
    <row r="1048061" hidden="1" outlineLevel="1" x14ac:dyDescent="0.3"/>
    <row r="1048062" hidden="1" outlineLevel="1" x14ac:dyDescent="0.3"/>
    <row r="1048063" hidden="1" outlineLevel="1" x14ac:dyDescent="0.3"/>
    <row r="1048064" hidden="1" outlineLevel="1" x14ac:dyDescent="0.3"/>
    <row r="1048065" hidden="1" outlineLevel="1" x14ac:dyDescent="0.3"/>
    <row r="1048066" hidden="1" outlineLevel="1" x14ac:dyDescent="0.3"/>
    <row r="1048067" hidden="1" outlineLevel="1" x14ac:dyDescent="0.3"/>
    <row r="1048068" hidden="1" outlineLevel="1" x14ac:dyDescent="0.3"/>
    <row r="1048069" hidden="1" outlineLevel="1" x14ac:dyDescent="0.3"/>
    <row r="1048070" hidden="1" outlineLevel="1" x14ac:dyDescent="0.3"/>
    <row r="1048071" hidden="1" outlineLevel="1" x14ac:dyDescent="0.3"/>
    <row r="1048072" hidden="1" outlineLevel="1" x14ac:dyDescent="0.3"/>
    <row r="1048073" hidden="1" outlineLevel="1" x14ac:dyDescent="0.3"/>
    <row r="1048074" hidden="1" outlineLevel="1" x14ac:dyDescent="0.3"/>
    <row r="1048075" hidden="1" outlineLevel="1" x14ac:dyDescent="0.3"/>
    <row r="1048076" hidden="1" outlineLevel="1" x14ac:dyDescent="0.3"/>
    <row r="1048077" hidden="1" outlineLevel="1" x14ac:dyDescent="0.3"/>
    <row r="1048078" hidden="1" outlineLevel="1" x14ac:dyDescent="0.3"/>
    <row r="1048079" hidden="1" outlineLevel="1" x14ac:dyDescent="0.3"/>
    <row r="1048080" hidden="1" outlineLevel="1" x14ac:dyDescent="0.3"/>
    <row r="1048081" hidden="1" outlineLevel="1" x14ac:dyDescent="0.3"/>
    <row r="1048082" hidden="1" outlineLevel="1" x14ac:dyDescent="0.3"/>
    <row r="1048083" hidden="1" outlineLevel="1" x14ac:dyDescent="0.3"/>
    <row r="1048084" hidden="1" outlineLevel="1" x14ac:dyDescent="0.3"/>
    <row r="1048085" hidden="1" outlineLevel="1" x14ac:dyDescent="0.3"/>
    <row r="1048086" hidden="1" outlineLevel="1" x14ac:dyDescent="0.3"/>
    <row r="1048087" hidden="1" outlineLevel="1" x14ac:dyDescent="0.3"/>
    <row r="1048088" hidden="1" outlineLevel="1" x14ac:dyDescent="0.3"/>
    <row r="1048089" hidden="1" outlineLevel="1" x14ac:dyDescent="0.3"/>
    <row r="1048090" hidden="1" outlineLevel="1" x14ac:dyDescent="0.3"/>
    <row r="1048091" hidden="1" outlineLevel="1" x14ac:dyDescent="0.3"/>
    <row r="1048092" hidden="1" outlineLevel="1" x14ac:dyDescent="0.3"/>
    <row r="1048093" hidden="1" outlineLevel="1" x14ac:dyDescent="0.3"/>
    <row r="1048094" hidden="1" outlineLevel="1" x14ac:dyDescent="0.3"/>
    <row r="1048095" hidden="1" outlineLevel="1" x14ac:dyDescent="0.3"/>
    <row r="1048096" hidden="1" outlineLevel="1" x14ac:dyDescent="0.3"/>
    <row r="1048097" hidden="1" outlineLevel="1" x14ac:dyDescent="0.3"/>
    <row r="1048098" hidden="1" outlineLevel="1" x14ac:dyDescent="0.3"/>
    <row r="1048099" hidden="1" outlineLevel="1" x14ac:dyDescent="0.3"/>
    <row r="1048100" hidden="1" outlineLevel="1" x14ac:dyDescent="0.3"/>
    <row r="1048101" hidden="1" outlineLevel="1" x14ac:dyDescent="0.3"/>
    <row r="1048102" hidden="1" outlineLevel="1" x14ac:dyDescent="0.3"/>
    <row r="1048103" hidden="1" outlineLevel="1" x14ac:dyDescent="0.3"/>
    <row r="1048104" hidden="1" outlineLevel="1" x14ac:dyDescent="0.3"/>
    <row r="1048105" hidden="1" outlineLevel="1" x14ac:dyDescent="0.3"/>
    <row r="1048106" hidden="1" outlineLevel="1" x14ac:dyDescent="0.3"/>
    <row r="1048107" hidden="1" outlineLevel="1" x14ac:dyDescent="0.3"/>
    <row r="1048108" hidden="1" outlineLevel="1" x14ac:dyDescent="0.3"/>
    <row r="1048109" hidden="1" outlineLevel="1" x14ac:dyDescent="0.3"/>
    <row r="1048110" hidden="1" outlineLevel="1" x14ac:dyDescent="0.3"/>
    <row r="1048111" hidden="1" outlineLevel="1" x14ac:dyDescent="0.3"/>
    <row r="1048112" hidden="1" outlineLevel="1" x14ac:dyDescent="0.3"/>
    <row r="1048113" hidden="1" outlineLevel="1" x14ac:dyDescent="0.3"/>
    <row r="1048114" hidden="1" outlineLevel="1" x14ac:dyDescent="0.3"/>
    <row r="1048115" hidden="1" outlineLevel="1" x14ac:dyDescent="0.3"/>
    <row r="1048116" hidden="1" outlineLevel="1" x14ac:dyDescent="0.3"/>
    <row r="1048117" hidden="1" outlineLevel="1" x14ac:dyDescent="0.3"/>
    <row r="1048118" hidden="1" outlineLevel="1" x14ac:dyDescent="0.3"/>
    <row r="1048119" hidden="1" outlineLevel="1" x14ac:dyDescent="0.3"/>
    <row r="1048120" hidden="1" outlineLevel="1" x14ac:dyDescent="0.3"/>
    <row r="1048121" hidden="1" outlineLevel="1" x14ac:dyDescent="0.3"/>
    <row r="1048122" hidden="1" outlineLevel="1" x14ac:dyDescent="0.3"/>
    <row r="1048123" hidden="1" outlineLevel="1" x14ac:dyDescent="0.3"/>
    <row r="1048124" hidden="1" outlineLevel="1" x14ac:dyDescent="0.3"/>
    <row r="1048125" hidden="1" outlineLevel="1" x14ac:dyDescent="0.3"/>
    <row r="1048126" hidden="1" outlineLevel="1" x14ac:dyDescent="0.3"/>
    <row r="1048127" hidden="1" outlineLevel="1" x14ac:dyDescent="0.3"/>
    <row r="1048128" hidden="1" outlineLevel="1" x14ac:dyDescent="0.3"/>
    <row r="1048129" hidden="1" outlineLevel="1" x14ac:dyDescent="0.3"/>
    <row r="1048130" hidden="1" outlineLevel="1" x14ac:dyDescent="0.3"/>
    <row r="1048131" hidden="1" outlineLevel="1" x14ac:dyDescent="0.3"/>
    <row r="1048132" hidden="1" outlineLevel="1" x14ac:dyDescent="0.3"/>
    <row r="1048133" hidden="1" outlineLevel="1" x14ac:dyDescent="0.3"/>
    <row r="1048134" hidden="1" outlineLevel="1" x14ac:dyDescent="0.3"/>
    <row r="1048135" hidden="1" outlineLevel="1" x14ac:dyDescent="0.3"/>
    <row r="1048136" hidden="1" outlineLevel="1" x14ac:dyDescent="0.3"/>
    <row r="1048137" hidden="1" outlineLevel="1" x14ac:dyDescent="0.3"/>
    <row r="1048138" hidden="1" outlineLevel="1" x14ac:dyDescent="0.3"/>
    <row r="1048139" hidden="1" outlineLevel="1" x14ac:dyDescent="0.3"/>
    <row r="1048140" hidden="1" outlineLevel="1" x14ac:dyDescent="0.3"/>
    <row r="1048141" hidden="1" outlineLevel="1" x14ac:dyDescent="0.3"/>
    <row r="1048142" hidden="1" outlineLevel="1" x14ac:dyDescent="0.3"/>
    <row r="1048143" hidden="1" outlineLevel="1" x14ac:dyDescent="0.3"/>
    <row r="1048144" hidden="1" outlineLevel="1" x14ac:dyDescent="0.3"/>
    <row r="1048145" spans="16381:16382" hidden="1" outlineLevel="1" x14ac:dyDescent="0.3"/>
    <row r="1048146" spans="16381:16382" hidden="1" outlineLevel="1" x14ac:dyDescent="0.3"/>
    <row r="1048147" spans="16381:16382" hidden="1" outlineLevel="1" x14ac:dyDescent="0.3"/>
    <row r="1048148" spans="16381:16382" hidden="1" outlineLevel="1" x14ac:dyDescent="0.3"/>
    <row r="1048149" spans="16381:16382" hidden="1" outlineLevel="1" x14ac:dyDescent="0.3"/>
    <row r="1048150" spans="16381:16382" hidden="1" outlineLevel="1" x14ac:dyDescent="0.3"/>
    <row r="1048151" spans="16381:16382" hidden="1" outlineLevel="1" x14ac:dyDescent="0.3"/>
    <row r="1048152" spans="16381:16382" hidden="1" outlineLevel="1" x14ac:dyDescent="0.3">
      <c r="XFA1048152" s="25"/>
      <c r="XFB1048152" s="6"/>
    </row>
    <row r="1048153" spans="16381:16382" hidden="1" outlineLevel="1" x14ac:dyDescent="0.3">
      <c r="XFA1048153" s="25"/>
      <c r="XFB1048153" s="6"/>
    </row>
    <row r="1048154" spans="16381:16382" hidden="1" outlineLevel="1" x14ac:dyDescent="0.3">
      <c r="XFA1048154" s="25"/>
      <c r="XFB1048154" s="6"/>
    </row>
    <row r="1048155" spans="16381:16382" hidden="1" outlineLevel="1" x14ac:dyDescent="0.3">
      <c r="XFA1048155" s="25"/>
      <c r="XFB1048155" s="6"/>
    </row>
    <row r="1048156" spans="16381:16382" hidden="1" outlineLevel="1" x14ac:dyDescent="0.3">
      <c r="XFA1048156" s="25"/>
      <c r="XFB1048156" s="6"/>
    </row>
    <row r="1048157" spans="16381:16382" hidden="1" outlineLevel="1" x14ac:dyDescent="0.3">
      <c r="XFA1048157" s="25"/>
      <c r="XFB1048157" s="6"/>
    </row>
    <row r="1048158" spans="16381:16382" hidden="1" outlineLevel="1" x14ac:dyDescent="0.3">
      <c r="XFA1048158" s="25"/>
      <c r="XFB1048158" s="6"/>
    </row>
    <row r="1048159" spans="16381:16382" hidden="1" outlineLevel="1" x14ac:dyDescent="0.3">
      <c r="XFA1048159" s="25"/>
      <c r="XFB1048159" s="6"/>
    </row>
    <row r="1048160" spans="16381:16382" hidden="1" outlineLevel="1" x14ac:dyDescent="0.3">
      <c r="XFA1048160" s="25"/>
      <c r="XFB1048160" s="6"/>
    </row>
    <row r="1048161" spans="16381:16382" hidden="1" outlineLevel="1" x14ac:dyDescent="0.3">
      <c r="XFA1048161" s="25"/>
      <c r="XFB1048161" s="6"/>
    </row>
    <row r="1048162" spans="16381:16382" hidden="1" outlineLevel="1" x14ac:dyDescent="0.3">
      <c r="XFA1048162" s="25"/>
      <c r="XFB1048162" s="6"/>
    </row>
    <row r="1048163" spans="16381:16382" hidden="1" outlineLevel="1" x14ac:dyDescent="0.3">
      <c r="XFA1048163" s="25"/>
      <c r="XFB1048163" s="6"/>
    </row>
    <row r="1048164" spans="16381:16382" hidden="1" outlineLevel="1" x14ac:dyDescent="0.3">
      <c r="XFA1048164" s="25"/>
      <c r="XFB1048164" s="6"/>
    </row>
    <row r="1048165" spans="16381:16382" hidden="1" outlineLevel="1" x14ac:dyDescent="0.3">
      <c r="XFA1048165" s="25"/>
      <c r="XFB1048165" s="6"/>
    </row>
    <row r="1048166" spans="16381:16382" hidden="1" outlineLevel="1" x14ac:dyDescent="0.3">
      <c r="XFA1048166" s="25"/>
      <c r="XFB1048166" s="6"/>
    </row>
    <row r="1048167" spans="16381:16382" hidden="1" outlineLevel="1" x14ac:dyDescent="0.3">
      <c r="XFA1048167" s="25"/>
      <c r="XFB1048167" s="6"/>
    </row>
    <row r="1048168" spans="16381:16382" hidden="1" outlineLevel="1" x14ac:dyDescent="0.3">
      <c r="XFA1048168" s="25"/>
      <c r="XFB1048168" s="6"/>
    </row>
    <row r="1048169" spans="16381:16382" hidden="1" outlineLevel="1" x14ac:dyDescent="0.3">
      <c r="XFA1048169" s="25"/>
      <c r="XFB1048169" s="6"/>
    </row>
    <row r="1048170" spans="16381:16382" hidden="1" outlineLevel="1" x14ac:dyDescent="0.3">
      <c r="XFA1048170" s="25"/>
      <c r="XFB1048170" s="6"/>
    </row>
    <row r="1048171" spans="16381:16382" hidden="1" outlineLevel="1" x14ac:dyDescent="0.3">
      <c r="XFA1048171" s="25"/>
      <c r="XFB1048171" s="6"/>
    </row>
    <row r="1048172" spans="16381:16382" hidden="1" outlineLevel="1" x14ac:dyDescent="0.3">
      <c r="XFA1048172" s="25"/>
      <c r="XFB1048172" s="6"/>
    </row>
    <row r="1048173" spans="16381:16382" hidden="1" outlineLevel="1" x14ac:dyDescent="0.3">
      <c r="XFA1048173" s="25"/>
      <c r="XFB1048173" s="6"/>
    </row>
    <row r="1048174" spans="16381:16382" hidden="1" outlineLevel="1" x14ac:dyDescent="0.3">
      <c r="XFA1048174" s="25"/>
      <c r="XFB1048174" s="6"/>
    </row>
    <row r="1048175" spans="16381:16382" hidden="1" outlineLevel="1" x14ac:dyDescent="0.3">
      <c r="XFA1048175" s="25"/>
      <c r="XFB1048175" s="6"/>
    </row>
    <row r="1048176" spans="16381:16382" hidden="1" outlineLevel="1" x14ac:dyDescent="0.3">
      <c r="XFA1048176" s="416"/>
      <c r="XFB1048176" s="6"/>
    </row>
    <row r="1048177" spans="16381:16382" hidden="1" outlineLevel="1" x14ac:dyDescent="0.3">
      <c r="XFA1048177" s="416"/>
      <c r="XFB1048177" s="6"/>
    </row>
    <row r="1048178" spans="16381:16382" hidden="1" outlineLevel="1" x14ac:dyDescent="0.3">
      <c r="XFA1048178" s="416"/>
      <c r="XFB1048178" s="6"/>
    </row>
    <row r="1048179" spans="16381:16382" hidden="1" outlineLevel="1" x14ac:dyDescent="0.3">
      <c r="XFA1048179" s="416"/>
      <c r="XFB1048179" s="6"/>
    </row>
    <row r="1048180" spans="16381:16382" hidden="1" outlineLevel="1" x14ac:dyDescent="0.3"/>
    <row r="1048181" spans="16381:16382" hidden="1" outlineLevel="1" x14ac:dyDescent="0.3"/>
    <row r="1048182" spans="16381:16382" hidden="1" outlineLevel="1" x14ac:dyDescent="0.3"/>
    <row r="1048183" spans="16381:16382" hidden="1" outlineLevel="1" x14ac:dyDescent="0.3"/>
    <row r="1048184" spans="16381:16382" hidden="1" outlineLevel="1" x14ac:dyDescent="0.3"/>
    <row r="1048185" spans="16381:16382" hidden="1" outlineLevel="1" x14ac:dyDescent="0.3"/>
    <row r="1048186" spans="16381:16382" hidden="1" outlineLevel="1" x14ac:dyDescent="0.3"/>
    <row r="1048187" spans="16381:16382" hidden="1" outlineLevel="1" x14ac:dyDescent="0.3"/>
    <row r="1048188" spans="16381:16382" hidden="1" outlineLevel="1" x14ac:dyDescent="0.3"/>
    <row r="1048189" spans="16381:16382" hidden="1" outlineLevel="1" x14ac:dyDescent="0.3"/>
    <row r="1048190" spans="16381:16382" hidden="1" outlineLevel="1" x14ac:dyDescent="0.3"/>
    <row r="1048191" spans="16381:16382" hidden="1" outlineLevel="1" x14ac:dyDescent="0.3"/>
    <row r="1048192" spans="16381:16382" hidden="1" outlineLevel="1" x14ac:dyDescent="0.3"/>
    <row r="1048193" hidden="1" outlineLevel="1" x14ac:dyDescent="0.3"/>
    <row r="1048194" hidden="1" outlineLevel="1" x14ac:dyDescent="0.3"/>
    <row r="1048195" hidden="1" outlineLevel="1" x14ac:dyDescent="0.3"/>
    <row r="1048196" hidden="1" outlineLevel="1" x14ac:dyDescent="0.3"/>
    <row r="1048197" hidden="1" outlineLevel="1" x14ac:dyDescent="0.3"/>
    <row r="1048198" hidden="1" outlineLevel="1" x14ac:dyDescent="0.3"/>
    <row r="1048199" hidden="1" outlineLevel="1" x14ac:dyDescent="0.3"/>
    <row r="1048200" hidden="1" outlineLevel="1" x14ac:dyDescent="0.3"/>
    <row r="1048201" hidden="1" outlineLevel="1" x14ac:dyDescent="0.3"/>
    <row r="1048202" hidden="1" outlineLevel="1" x14ac:dyDescent="0.3"/>
    <row r="1048203" hidden="1" outlineLevel="1" x14ac:dyDescent="0.3"/>
    <row r="1048204" hidden="1" outlineLevel="1" x14ac:dyDescent="0.3"/>
    <row r="1048205" hidden="1" outlineLevel="1" x14ac:dyDescent="0.3"/>
    <row r="1048206" hidden="1" outlineLevel="1" x14ac:dyDescent="0.3"/>
    <row r="1048207" hidden="1" outlineLevel="1" x14ac:dyDescent="0.3"/>
    <row r="1048208" hidden="1" outlineLevel="1" x14ac:dyDescent="0.3"/>
    <row r="1048209" hidden="1" outlineLevel="1" x14ac:dyDescent="0.3"/>
    <row r="1048210" hidden="1" outlineLevel="1" x14ac:dyDescent="0.3"/>
    <row r="1048211" hidden="1" outlineLevel="1" x14ac:dyDescent="0.3"/>
    <row r="1048212" hidden="1" outlineLevel="1" x14ac:dyDescent="0.3"/>
    <row r="1048213" hidden="1" outlineLevel="1" x14ac:dyDescent="0.3"/>
    <row r="1048214" hidden="1" outlineLevel="1" x14ac:dyDescent="0.3"/>
    <row r="1048215" hidden="1" outlineLevel="1" x14ac:dyDescent="0.3"/>
    <row r="1048216" hidden="1" outlineLevel="1" x14ac:dyDescent="0.3"/>
    <row r="1048217" hidden="1" outlineLevel="1" x14ac:dyDescent="0.3"/>
    <row r="1048218" hidden="1" outlineLevel="1" x14ac:dyDescent="0.3"/>
    <row r="1048219" hidden="1" outlineLevel="1" x14ac:dyDescent="0.3"/>
    <row r="1048220" hidden="1" outlineLevel="1" x14ac:dyDescent="0.3"/>
    <row r="1048221" hidden="1" outlineLevel="1" x14ac:dyDescent="0.3"/>
    <row r="1048222" hidden="1" outlineLevel="1" x14ac:dyDescent="0.3"/>
    <row r="1048223" hidden="1" outlineLevel="1" x14ac:dyDescent="0.3"/>
    <row r="1048224" hidden="1" outlineLevel="1" x14ac:dyDescent="0.3"/>
    <row r="1048225" hidden="1" outlineLevel="1" x14ac:dyDescent="0.3"/>
    <row r="1048226" hidden="1" outlineLevel="1" x14ac:dyDescent="0.3"/>
    <row r="1048227" hidden="1" outlineLevel="1" x14ac:dyDescent="0.3"/>
    <row r="1048228" hidden="1" outlineLevel="1" x14ac:dyDescent="0.3"/>
    <row r="1048229" hidden="1" outlineLevel="1" x14ac:dyDescent="0.3"/>
    <row r="1048230" hidden="1" outlineLevel="1" x14ac:dyDescent="0.3"/>
    <row r="1048231" hidden="1" outlineLevel="1" x14ac:dyDescent="0.3"/>
    <row r="1048232" hidden="1" outlineLevel="1" x14ac:dyDescent="0.3"/>
    <row r="1048233" hidden="1" outlineLevel="1" x14ac:dyDescent="0.3"/>
    <row r="1048234" hidden="1" outlineLevel="1" x14ac:dyDescent="0.3"/>
    <row r="1048235" hidden="1" outlineLevel="1" x14ac:dyDescent="0.3"/>
    <row r="1048236" hidden="1" outlineLevel="1" x14ac:dyDescent="0.3"/>
    <row r="1048237" hidden="1" outlineLevel="1" x14ac:dyDescent="0.3"/>
    <row r="1048238" hidden="1" outlineLevel="1" x14ac:dyDescent="0.3"/>
    <row r="1048239" hidden="1" outlineLevel="1" x14ac:dyDescent="0.3"/>
    <row r="1048240" hidden="1" outlineLevel="1" x14ac:dyDescent="0.3"/>
    <row r="1048241" hidden="1" outlineLevel="1" x14ac:dyDescent="0.3"/>
    <row r="1048242" hidden="1" outlineLevel="1" x14ac:dyDescent="0.3"/>
    <row r="1048243" hidden="1" outlineLevel="1" x14ac:dyDescent="0.3"/>
    <row r="1048244" hidden="1" outlineLevel="1" x14ac:dyDescent="0.3"/>
    <row r="1048245" hidden="1" outlineLevel="1" x14ac:dyDescent="0.3"/>
    <row r="1048246" hidden="1" outlineLevel="1" x14ac:dyDescent="0.3"/>
    <row r="1048247" hidden="1" outlineLevel="1" x14ac:dyDescent="0.3"/>
    <row r="1048248" hidden="1" outlineLevel="1" x14ac:dyDescent="0.3"/>
    <row r="1048249" hidden="1" outlineLevel="1" x14ac:dyDescent="0.3"/>
    <row r="1048250" hidden="1" outlineLevel="1" x14ac:dyDescent="0.3"/>
    <row r="1048251" hidden="1" outlineLevel="1" x14ac:dyDescent="0.3"/>
    <row r="1048252" hidden="1" outlineLevel="1" x14ac:dyDescent="0.3"/>
    <row r="1048253" hidden="1" outlineLevel="1" x14ac:dyDescent="0.3"/>
    <row r="1048254" hidden="1" outlineLevel="1" x14ac:dyDescent="0.3"/>
    <row r="1048255" hidden="1" outlineLevel="1" x14ac:dyDescent="0.3"/>
    <row r="1048256" hidden="1" outlineLevel="1" x14ac:dyDescent="0.3"/>
    <row r="1048257" hidden="1" outlineLevel="1" x14ac:dyDescent="0.3"/>
    <row r="1048258" hidden="1" outlineLevel="1" x14ac:dyDescent="0.3"/>
    <row r="1048259" hidden="1" outlineLevel="1" x14ac:dyDescent="0.3"/>
    <row r="1048260" hidden="1" outlineLevel="1" x14ac:dyDescent="0.3"/>
    <row r="1048261" hidden="1" outlineLevel="1" x14ac:dyDescent="0.3"/>
    <row r="1048262" hidden="1" outlineLevel="1" x14ac:dyDescent="0.3"/>
    <row r="1048263" hidden="1" outlineLevel="1" x14ac:dyDescent="0.3"/>
    <row r="1048264" hidden="1" outlineLevel="1" x14ac:dyDescent="0.3"/>
    <row r="1048265" hidden="1" outlineLevel="1" x14ac:dyDescent="0.3"/>
    <row r="1048266" hidden="1" outlineLevel="1" x14ac:dyDescent="0.3"/>
    <row r="1048267" hidden="1" outlineLevel="1" x14ac:dyDescent="0.3"/>
    <row r="1048268" hidden="1" outlineLevel="1" x14ac:dyDescent="0.3"/>
    <row r="1048269" hidden="1" outlineLevel="1" x14ac:dyDescent="0.3"/>
    <row r="1048270" hidden="1" outlineLevel="1" x14ac:dyDescent="0.3"/>
    <row r="1048271" hidden="1" outlineLevel="1" x14ac:dyDescent="0.3"/>
    <row r="1048272" hidden="1" outlineLevel="1" x14ac:dyDescent="0.3"/>
    <row r="1048273" hidden="1" outlineLevel="1" x14ac:dyDescent="0.3"/>
    <row r="1048274" hidden="1" outlineLevel="1" x14ac:dyDescent="0.3"/>
    <row r="1048275" hidden="1" outlineLevel="1" x14ac:dyDescent="0.3"/>
    <row r="1048276" hidden="1" outlineLevel="1" x14ac:dyDescent="0.3"/>
    <row r="1048277" hidden="1" outlineLevel="1" x14ac:dyDescent="0.3"/>
    <row r="1048278" hidden="1" outlineLevel="1" x14ac:dyDescent="0.3"/>
    <row r="1048279" hidden="1" outlineLevel="1" x14ac:dyDescent="0.3"/>
    <row r="1048280" hidden="1" outlineLevel="1" x14ac:dyDescent="0.3"/>
    <row r="1048281" hidden="1" outlineLevel="1" x14ac:dyDescent="0.3"/>
    <row r="1048282" hidden="1" outlineLevel="1" x14ac:dyDescent="0.3"/>
    <row r="1048283" hidden="1" outlineLevel="1" x14ac:dyDescent="0.3"/>
    <row r="1048284" hidden="1" outlineLevel="1" x14ac:dyDescent="0.3"/>
    <row r="1048285" hidden="1" outlineLevel="1" x14ac:dyDescent="0.3"/>
    <row r="1048286" hidden="1" outlineLevel="1" x14ac:dyDescent="0.3"/>
    <row r="1048287" hidden="1" outlineLevel="1" x14ac:dyDescent="0.3"/>
    <row r="1048288" hidden="1" outlineLevel="1" x14ac:dyDescent="0.3"/>
    <row r="1048289" hidden="1" outlineLevel="1" x14ac:dyDescent="0.3"/>
    <row r="1048290" hidden="1" outlineLevel="1" x14ac:dyDescent="0.3"/>
    <row r="1048291" hidden="1" outlineLevel="1" x14ac:dyDescent="0.3"/>
    <row r="1048292" hidden="1" outlineLevel="1" x14ac:dyDescent="0.3"/>
    <row r="1048293" hidden="1" outlineLevel="1" x14ac:dyDescent="0.3"/>
    <row r="1048294" hidden="1" outlineLevel="1" x14ac:dyDescent="0.3"/>
    <row r="1048295" hidden="1" outlineLevel="1" x14ac:dyDescent="0.3"/>
    <row r="1048296" hidden="1" outlineLevel="1" x14ac:dyDescent="0.3"/>
    <row r="1048297" hidden="1" outlineLevel="1" x14ac:dyDescent="0.3"/>
    <row r="1048298" hidden="1" outlineLevel="1" x14ac:dyDescent="0.3"/>
    <row r="1048299" hidden="1" outlineLevel="1" x14ac:dyDescent="0.3"/>
    <row r="1048300" hidden="1" outlineLevel="1" x14ac:dyDescent="0.3"/>
    <row r="1048301" hidden="1" outlineLevel="1" x14ac:dyDescent="0.3"/>
    <row r="1048302" hidden="1" outlineLevel="1" x14ac:dyDescent="0.3"/>
    <row r="1048303" hidden="1" outlineLevel="1" x14ac:dyDescent="0.3"/>
    <row r="1048304" hidden="1" outlineLevel="1" x14ac:dyDescent="0.3"/>
    <row r="1048305" hidden="1" outlineLevel="1" x14ac:dyDescent="0.3"/>
    <row r="1048306" hidden="1" outlineLevel="1" x14ac:dyDescent="0.3"/>
    <row r="1048307" hidden="1" outlineLevel="1" x14ac:dyDescent="0.3"/>
    <row r="1048308" hidden="1" outlineLevel="1" x14ac:dyDescent="0.3"/>
    <row r="1048309" hidden="1" outlineLevel="1" x14ac:dyDescent="0.3"/>
    <row r="1048310" hidden="1" outlineLevel="1" x14ac:dyDescent="0.3"/>
    <row r="1048311" hidden="1" outlineLevel="1" x14ac:dyDescent="0.3"/>
    <row r="1048312" hidden="1" outlineLevel="1" x14ac:dyDescent="0.3"/>
    <row r="1048313" hidden="1" outlineLevel="1" x14ac:dyDescent="0.3"/>
    <row r="1048314" hidden="1" outlineLevel="1" x14ac:dyDescent="0.3"/>
    <row r="1048315" hidden="1" outlineLevel="1" x14ac:dyDescent="0.3"/>
    <row r="1048316" hidden="1" outlineLevel="1" x14ac:dyDescent="0.3"/>
    <row r="1048317" hidden="1" outlineLevel="1" x14ac:dyDescent="0.3"/>
    <row r="1048318" hidden="1" outlineLevel="1" x14ac:dyDescent="0.3"/>
    <row r="1048319" hidden="1" outlineLevel="1" x14ac:dyDescent="0.3"/>
    <row r="1048320" hidden="1" outlineLevel="1" x14ac:dyDescent="0.3"/>
    <row r="1048321" hidden="1" outlineLevel="1" x14ac:dyDescent="0.3"/>
    <row r="1048322" hidden="1" outlineLevel="1" x14ac:dyDescent="0.3"/>
    <row r="1048323" hidden="1" outlineLevel="1" x14ac:dyDescent="0.3"/>
    <row r="1048324" hidden="1" outlineLevel="1" x14ac:dyDescent="0.3"/>
    <row r="1048325" hidden="1" outlineLevel="1" x14ac:dyDescent="0.3"/>
    <row r="1048326" hidden="1" outlineLevel="1" x14ac:dyDescent="0.3"/>
    <row r="1048327" hidden="1" outlineLevel="1" x14ac:dyDescent="0.3"/>
    <row r="1048328" hidden="1" outlineLevel="1" x14ac:dyDescent="0.3"/>
    <row r="1048329" hidden="1" outlineLevel="1" x14ac:dyDescent="0.3"/>
    <row r="1048330" hidden="1" outlineLevel="1" x14ac:dyDescent="0.3"/>
    <row r="1048331" hidden="1" outlineLevel="1" x14ac:dyDescent="0.3"/>
    <row r="1048332" hidden="1" outlineLevel="1" x14ac:dyDescent="0.3"/>
    <row r="1048333" hidden="1" outlineLevel="1" x14ac:dyDescent="0.3"/>
    <row r="1048334" hidden="1" outlineLevel="1" x14ac:dyDescent="0.3"/>
    <row r="1048335" hidden="1" outlineLevel="1" x14ac:dyDescent="0.3"/>
    <row r="1048336" hidden="1" outlineLevel="1" x14ac:dyDescent="0.3"/>
    <row r="1048337" hidden="1" outlineLevel="1" x14ac:dyDescent="0.3"/>
    <row r="1048338" hidden="1" outlineLevel="1" x14ac:dyDescent="0.3"/>
    <row r="1048339" hidden="1" outlineLevel="1" x14ac:dyDescent="0.3"/>
    <row r="1048340" hidden="1" outlineLevel="1" x14ac:dyDescent="0.3"/>
    <row r="1048341" hidden="1" outlineLevel="1" x14ac:dyDescent="0.3"/>
    <row r="1048342" hidden="1" outlineLevel="1" x14ac:dyDescent="0.3"/>
    <row r="1048343" hidden="1" outlineLevel="1" x14ac:dyDescent="0.3"/>
    <row r="1048344" hidden="1" outlineLevel="1" x14ac:dyDescent="0.3"/>
    <row r="1048345" hidden="1" outlineLevel="1" x14ac:dyDescent="0.3"/>
    <row r="1048346" hidden="1" outlineLevel="1" x14ac:dyDescent="0.3"/>
    <row r="1048347" hidden="1" outlineLevel="1" x14ac:dyDescent="0.3"/>
    <row r="1048348" hidden="1" outlineLevel="1" x14ac:dyDescent="0.3"/>
    <row r="1048349" hidden="1" outlineLevel="1" x14ac:dyDescent="0.3"/>
    <row r="1048350" hidden="1" outlineLevel="1" x14ac:dyDescent="0.3"/>
    <row r="1048351" hidden="1" outlineLevel="1" x14ac:dyDescent="0.3"/>
    <row r="1048352" hidden="1" outlineLevel="1" x14ac:dyDescent="0.3"/>
    <row r="1048353" spans="16382:16382" hidden="1" outlineLevel="1" x14ac:dyDescent="0.3"/>
    <row r="1048354" spans="16382:16382" hidden="1" outlineLevel="1" x14ac:dyDescent="0.3"/>
    <row r="1048355" spans="16382:16382" hidden="1" outlineLevel="1" x14ac:dyDescent="0.3"/>
    <row r="1048356" spans="16382:16382" hidden="1" outlineLevel="1" x14ac:dyDescent="0.3"/>
    <row r="1048357" spans="16382:16382" hidden="1" outlineLevel="1" x14ac:dyDescent="0.3"/>
    <row r="1048358" spans="16382:16382" hidden="1" outlineLevel="1" x14ac:dyDescent="0.3"/>
    <row r="1048359" spans="16382:16382" hidden="1" outlineLevel="1" x14ac:dyDescent="0.3"/>
    <row r="1048360" spans="16382:16382" hidden="1" outlineLevel="1" x14ac:dyDescent="0.3"/>
    <row r="1048361" spans="16382:16382" hidden="1" outlineLevel="1" x14ac:dyDescent="0.3"/>
    <row r="1048362" spans="16382:16382" hidden="1" outlineLevel="1" x14ac:dyDescent="0.3"/>
    <row r="1048363" spans="16382:16382" hidden="1" outlineLevel="1" x14ac:dyDescent="0.3">
      <c r="XFB1048363" s="417"/>
    </row>
    <row r="1048364" spans="16382:16382" hidden="1" outlineLevel="1" x14ac:dyDescent="0.3">
      <c r="XFB1048364" s="417"/>
    </row>
    <row r="1048365" spans="16382:16382" hidden="1" outlineLevel="1" x14ac:dyDescent="0.3">
      <c r="XFB1048365" s="417"/>
    </row>
    <row r="1048366" spans="16382:16382" hidden="1" outlineLevel="1" x14ac:dyDescent="0.3">
      <c r="XFB1048366" s="417"/>
    </row>
    <row r="1048367" spans="16382:16382" hidden="1" outlineLevel="1" x14ac:dyDescent="0.3">
      <c r="XFB1048367" s="417"/>
    </row>
    <row r="1048368" spans="16382:16382" hidden="1" outlineLevel="1" x14ac:dyDescent="0.3">
      <c r="XFB1048368" s="417"/>
    </row>
    <row r="1048369" spans="16382:16382" hidden="1" outlineLevel="1" x14ac:dyDescent="0.3">
      <c r="XFB1048369" s="417"/>
    </row>
    <row r="1048370" spans="16382:16382" hidden="1" outlineLevel="1" x14ac:dyDescent="0.3">
      <c r="XFB1048370" s="417"/>
    </row>
    <row r="1048371" spans="16382:16382" hidden="1" outlineLevel="1" x14ac:dyDescent="0.3">
      <c r="XFB1048371" s="417"/>
    </row>
    <row r="1048372" spans="16382:16382" hidden="1" outlineLevel="1" x14ac:dyDescent="0.3">
      <c r="XFB1048372" s="417"/>
    </row>
    <row r="1048373" spans="16382:16382" hidden="1" outlineLevel="1" x14ac:dyDescent="0.3">
      <c r="XFB1048373" s="417"/>
    </row>
    <row r="1048374" spans="16382:16382" hidden="1" outlineLevel="1" x14ac:dyDescent="0.3">
      <c r="XFB1048374" s="417"/>
    </row>
    <row r="1048375" spans="16382:16382" hidden="1" outlineLevel="1" x14ac:dyDescent="0.3">
      <c r="XFB1048375" s="417"/>
    </row>
    <row r="1048376" spans="16382:16382" hidden="1" outlineLevel="1" x14ac:dyDescent="0.3">
      <c r="XFB1048376" s="417"/>
    </row>
    <row r="1048377" spans="16382:16382" hidden="1" outlineLevel="1" x14ac:dyDescent="0.3">
      <c r="XFB1048377" s="417"/>
    </row>
    <row r="1048378" spans="16382:16382" hidden="1" outlineLevel="1" x14ac:dyDescent="0.3">
      <c r="XFB1048378" s="417"/>
    </row>
    <row r="1048379" spans="16382:16382" hidden="1" outlineLevel="1" x14ac:dyDescent="0.3">
      <c r="XFB1048379" s="417"/>
    </row>
    <row r="1048380" spans="16382:16382" hidden="1" outlineLevel="1" x14ac:dyDescent="0.3">
      <c r="XFB1048380" s="417"/>
    </row>
    <row r="1048381" spans="16382:16382" hidden="1" outlineLevel="1" x14ac:dyDescent="0.3">
      <c r="XFB1048381" s="417"/>
    </row>
    <row r="1048382" spans="16382:16382" hidden="1" outlineLevel="1" x14ac:dyDescent="0.3">
      <c r="XFB1048382" s="417"/>
    </row>
    <row r="1048383" spans="16382:16382" hidden="1" outlineLevel="1" x14ac:dyDescent="0.3">
      <c r="XFB1048383" s="417"/>
    </row>
    <row r="1048384" spans="16382:16382" hidden="1" outlineLevel="1" x14ac:dyDescent="0.3">
      <c r="XFB1048384" s="417"/>
    </row>
    <row r="1048385" spans="16382:16382" hidden="1" outlineLevel="1" x14ac:dyDescent="0.3">
      <c r="XFB1048385" s="417"/>
    </row>
    <row r="1048386" spans="16382:16382" hidden="1" outlineLevel="1" x14ac:dyDescent="0.3">
      <c r="XFB1048386" s="417"/>
    </row>
    <row r="1048387" spans="16382:16382" hidden="1" outlineLevel="1" x14ac:dyDescent="0.3">
      <c r="XFB1048387" s="417"/>
    </row>
    <row r="1048388" spans="16382:16382" hidden="1" outlineLevel="1" x14ac:dyDescent="0.3"/>
    <row r="1048389" spans="16382:16382" hidden="1" outlineLevel="1" x14ac:dyDescent="0.3"/>
    <row r="1048390" spans="16382:16382" hidden="1" outlineLevel="1" x14ac:dyDescent="0.3"/>
    <row r="1048391" spans="16382:16382" hidden="1" outlineLevel="1" x14ac:dyDescent="0.3"/>
    <row r="1048392" spans="16382:16382" hidden="1" outlineLevel="1" x14ac:dyDescent="0.3"/>
    <row r="1048393" spans="16382:16382" hidden="1" outlineLevel="1" x14ac:dyDescent="0.3"/>
    <row r="1048394" spans="16382:16382" hidden="1" outlineLevel="1" x14ac:dyDescent="0.3"/>
    <row r="1048395" spans="16382:16382" hidden="1" outlineLevel="1" x14ac:dyDescent="0.3"/>
    <row r="1048396" spans="16382:16382" hidden="1" outlineLevel="1" x14ac:dyDescent="0.3"/>
    <row r="1048397" spans="16382:16382" hidden="1" outlineLevel="1" x14ac:dyDescent="0.3"/>
    <row r="1048398" spans="16382:16382" hidden="1" outlineLevel="1" x14ac:dyDescent="0.3"/>
    <row r="1048399" spans="16382:16382" hidden="1" outlineLevel="1" x14ac:dyDescent="0.3"/>
    <row r="1048400" spans="16382:16382" hidden="1" outlineLevel="1" x14ac:dyDescent="0.3"/>
    <row r="1048401" hidden="1" outlineLevel="1" x14ac:dyDescent="0.3"/>
    <row r="1048402" hidden="1" outlineLevel="1" x14ac:dyDescent="0.3"/>
    <row r="1048403" hidden="1" outlineLevel="1" x14ac:dyDescent="0.3"/>
    <row r="1048404" hidden="1" outlineLevel="1" x14ac:dyDescent="0.3"/>
    <row r="1048405" hidden="1" outlineLevel="1" x14ac:dyDescent="0.3"/>
    <row r="1048406" hidden="1" outlineLevel="1" x14ac:dyDescent="0.3"/>
    <row r="1048407" hidden="1" outlineLevel="1" x14ac:dyDescent="0.3"/>
    <row r="1048408" hidden="1" outlineLevel="1" x14ac:dyDescent="0.3"/>
    <row r="1048409" hidden="1" outlineLevel="1" x14ac:dyDescent="0.3"/>
    <row r="1048410" hidden="1" outlineLevel="1" x14ac:dyDescent="0.3"/>
    <row r="1048411" hidden="1" outlineLevel="1" x14ac:dyDescent="0.3"/>
    <row r="1048412" hidden="1" outlineLevel="1" x14ac:dyDescent="0.3"/>
    <row r="1048413" hidden="1" outlineLevel="1" x14ac:dyDescent="0.3"/>
    <row r="1048414" hidden="1" outlineLevel="1" x14ac:dyDescent="0.3"/>
    <row r="1048415" hidden="1" outlineLevel="1" x14ac:dyDescent="0.3"/>
    <row r="1048416" hidden="1" outlineLevel="1" x14ac:dyDescent="0.3"/>
    <row r="1048417" hidden="1" outlineLevel="1" x14ac:dyDescent="0.3"/>
    <row r="1048418" hidden="1" outlineLevel="1" x14ac:dyDescent="0.3"/>
    <row r="1048419" hidden="1" outlineLevel="1" x14ac:dyDescent="0.3"/>
    <row r="1048420" hidden="1" outlineLevel="1" x14ac:dyDescent="0.3"/>
    <row r="1048421" hidden="1" outlineLevel="1" x14ac:dyDescent="0.3"/>
    <row r="1048422" hidden="1" outlineLevel="1" x14ac:dyDescent="0.3"/>
    <row r="1048423" hidden="1" outlineLevel="1" x14ac:dyDescent="0.3"/>
    <row r="1048424" hidden="1" outlineLevel="1" x14ac:dyDescent="0.3"/>
    <row r="1048425" hidden="1" outlineLevel="1" x14ac:dyDescent="0.3"/>
    <row r="1048426" hidden="1" outlineLevel="1" x14ac:dyDescent="0.3"/>
    <row r="1048427" hidden="1" outlineLevel="1" x14ac:dyDescent="0.3"/>
    <row r="1048428" hidden="1" outlineLevel="1" x14ac:dyDescent="0.3"/>
    <row r="1048429" hidden="1" outlineLevel="1" x14ac:dyDescent="0.3"/>
    <row r="1048430" hidden="1" outlineLevel="1" x14ac:dyDescent="0.3"/>
    <row r="1048431" hidden="1" outlineLevel="1" x14ac:dyDescent="0.3"/>
    <row r="1048432" hidden="1" outlineLevel="1" x14ac:dyDescent="0.3"/>
    <row r="1048433" hidden="1" outlineLevel="1" x14ac:dyDescent="0.3"/>
    <row r="1048434" hidden="1" outlineLevel="1" x14ac:dyDescent="0.3"/>
    <row r="1048435" hidden="1" outlineLevel="1" x14ac:dyDescent="0.3"/>
    <row r="1048436" hidden="1" outlineLevel="1" x14ac:dyDescent="0.3"/>
    <row r="1048437" hidden="1" outlineLevel="1" x14ac:dyDescent="0.3"/>
    <row r="1048438" hidden="1" outlineLevel="1" x14ac:dyDescent="0.3"/>
    <row r="1048439" hidden="1" outlineLevel="1" x14ac:dyDescent="0.3"/>
    <row r="1048440" hidden="1" outlineLevel="1" x14ac:dyDescent="0.3"/>
    <row r="1048441" hidden="1" outlineLevel="1" x14ac:dyDescent="0.3"/>
    <row r="1048442" hidden="1" outlineLevel="1" x14ac:dyDescent="0.3"/>
    <row r="1048443" hidden="1" outlineLevel="1" x14ac:dyDescent="0.3"/>
    <row r="1048444" hidden="1" outlineLevel="1" x14ac:dyDescent="0.3"/>
    <row r="1048445" hidden="1" outlineLevel="1" x14ac:dyDescent="0.3"/>
    <row r="1048446" hidden="1" outlineLevel="1" x14ac:dyDescent="0.3"/>
    <row r="1048447" hidden="1" outlineLevel="1" x14ac:dyDescent="0.3"/>
    <row r="1048448" hidden="1" outlineLevel="1" x14ac:dyDescent="0.3"/>
    <row r="1048449" hidden="1" outlineLevel="1" x14ac:dyDescent="0.3"/>
    <row r="1048450" hidden="1" outlineLevel="1" x14ac:dyDescent="0.3"/>
    <row r="1048451" hidden="1" outlineLevel="1" x14ac:dyDescent="0.3"/>
    <row r="1048452" hidden="1" outlineLevel="1" x14ac:dyDescent="0.3"/>
    <row r="1048453" hidden="1" outlineLevel="1" x14ac:dyDescent="0.3"/>
    <row r="1048454" hidden="1" outlineLevel="1" x14ac:dyDescent="0.3"/>
    <row r="1048455" hidden="1" outlineLevel="1" x14ac:dyDescent="0.3"/>
    <row r="1048456" hidden="1" outlineLevel="1" x14ac:dyDescent="0.3"/>
    <row r="1048457" hidden="1" outlineLevel="1" x14ac:dyDescent="0.3"/>
    <row r="1048458" hidden="1" outlineLevel="1" x14ac:dyDescent="0.3"/>
    <row r="1048459" hidden="1" outlineLevel="1" x14ac:dyDescent="0.3"/>
    <row r="1048460" hidden="1" outlineLevel="1" x14ac:dyDescent="0.3"/>
    <row r="1048461" hidden="1" outlineLevel="1" x14ac:dyDescent="0.3"/>
    <row r="1048462" hidden="1" outlineLevel="1" x14ac:dyDescent="0.3"/>
    <row r="1048463" hidden="1" outlineLevel="1" x14ac:dyDescent="0.3"/>
    <row r="1048464" hidden="1" outlineLevel="1" x14ac:dyDescent="0.3"/>
    <row r="1048465" hidden="1" outlineLevel="1" x14ac:dyDescent="0.3"/>
    <row r="1048466" hidden="1" outlineLevel="1" x14ac:dyDescent="0.3"/>
    <row r="1048467" hidden="1" outlineLevel="1" x14ac:dyDescent="0.3"/>
    <row r="1048468" hidden="1" outlineLevel="1" x14ac:dyDescent="0.3"/>
    <row r="1048469" hidden="1" outlineLevel="1" x14ac:dyDescent="0.3"/>
    <row r="1048470" hidden="1" outlineLevel="1" x14ac:dyDescent="0.3"/>
    <row r="1048471" hidden="1" outlineLevel="1" x14ac:dyDescent="0.3"/>
    <row r="1048472" hidden="1" outlineLevel="1" x14ac:dyDescent="0.3"/>
    <row r="1048473" hidden="1" outlineLevel="1" x14ac:dyDescent="0.3"/>
    <row r="1048474" hidden="1" outlineLevel="1" x14ac:dyDescent="0.3"/>
    <row r="1048475" hidden="1" outlineLevel="1" x14ac:dyDescent="0.3"/>
    <row r="1048476" hidden="1" outlineLevel="1" x14ac:dyDescent="0.3"/>
    <row r="1048477" hidden="1" outlineLevel="1" x14ac:dyDescent="0.3"/>
    <row r="1048478" hidden="1" outlineLevel="1" x14ac:dyDescent="0.3"/>
    <row r="1048479" hidden="1" outlineLevel="1" x14ac:dyDescent="0.3"/>
    <row r="1048480" hidden="1" outlineLevel="1" x14ac:dyDescent="0.3"/>
    <row r="1048481" hidden="1" outlineLevel="1" x14ac:dyDescent="0.3"/>
    <row r="1048482" hidden="1" outlineLevel="1" x14ac:dyDescent="0.3"/>
    <row r="1048483" hidden="1" outlineLevel="1" x14ac:dyDescent="0.3"/>
    <row r="1048484" hidden="1" outlineLevel="1" x14ac:dyDescent="0.3"/>
    <row r="1048485" hidden="1" outlineLevel="1" x14ac:dyDescent="0.3"/>
    <row r="1048486" hidden="1" outlineLevel="1" x14ac:dyDescent="0.3"/>
    <row r="1048487" hidden="1" outlineLevel="1" x14ac:dyDescent="0.3"/>
    <row r="1048488" hidden="1" outlineLevel="1" x14ac:dyDescent="0.3"/>
    <row r="1048489" hidden="1" outlineLevel="1" x14ac:dyDescent="0.3"/>
    <row r="1048490" hidden="1" outlineLevel="1" x14ac:dyDescent="0.3"/>
    <row r="1048491" hidden="1" outlineLevel="1" x14ac:dyDescent="0.3"/>
    <row r="1048492" hidden="1" outlineLevel="1" x14ac:dyDescent="0.3"/>
    <row r="1048493" hidden="1" outlineLevel="1" x14ac:dyDescent="0.3"/>
    <row r="1048494" hidden="1" outlineLevel="1" x14ac:dyDescent="0.3"/>
    <row r="1048495" hidden="1" outlineLevel="1" x14ac:dyDescent="0.3"/>
    <row r="1048496" hidden="1" outlineLevel="1" x14ac:dyDescent="0.3"/>
    <row r="1048497" hidden="1" outlineLevel="1" x14ac:dyDescent="0.3"/>
    <row r="1048498" hidden="1" outlineLevel="1" x14ac:dyDescent="0.3"/>
    <row r="1048499" hidden="1" outlineLevel="1" x14ac:dyDescent="0.3"/>
    <row r="1048500" hidden="1" outlineLevel="1" x14ac:dyDescent="0.3"/>
    <row r="1048501" hidden="1" outlineLevel="1" x14ac:dyDescent="0.3"/>
    <row r="1048502" hidden="1" outlineLevel="1" x14ac:dyDescent="0.3"/>
    <row r="1048503" hidden="1" outlineLevel="1" x14ac:dyDescent="0.3"/>
    <row r="1048504" hidden="1" outlineLevel="1" x14ac:dyDescent="0.3"/>
    <row r="1048505" hidden="1" outlineLevel="1" x14ac:dyDescent="0.3"/>
    <row r="1048506" hidden="1" outlineLevel="1" x14ac:dyDescent="0.3"/>
    <row r="1048507" hidden="1" outlineLevel="1" x14ac:dyDescent="0.3"/>
    <row r="1048508" hidden="1" outlineLevel="1" x14ac:dyDescent="0.3"/>
    <row r="1048509" hidden="1" outlineLevel="1" x14ac:dyDescent="0.3"/>
    <row r="1048510" hidden="1" outlineLevel="1" x14ac:dyDescent="0.3"/>
    <row r="1048511" hidden="1" outlineLevel="1" x14ac:dyDescent="0.3"/>
    <row r="1048512" hidden="1" outlineLevel="1" x14ac:dyDescent="0.3"/>
    <row r="1048513" hidden="1" outlineLevel="1" x14ac:dyDescent="0.3"/>
    <row r="1048514" hidden="1" outlineLevel="1" x14ac:dyDescent="0.3"/>
    <row r="1048515" hidden="1" outlineLevel="1" x14ac:dyDescent="0.3"/>
    <row r="1048516" hidden="1" outlineLevel="1" x14ac:dyDescent="0.3"/>
    <row r="1048517" hidden="1" outlineLevel="1" x14ac:dyDescent="0.3"/>
    <row r="1048518" hidden="1" outlineLevel="1" x14ac:dyDescent="0.3"/>
    <row r="1048519" hidden="1" outlineLevel="1" x14ac:dyDescent="0.3"/>
    <row r="1048520" hidden="1" outlineLevel="1" x14ac:dyDescent="0.3"/>
    <row r="1048521" hidden="1" outlineLevel="1" x14ac:dyDescent="0.3"/>
    <row r="1048522" hidden="1" outlineLevel="1" x14ac:dyDescent="0.3"/>
    <row r="1048523" hidden="1" outlineLevel="1" x14ac:dyDescent="0.3"/>
    <row r="1048524" hidden="1" outlineLevel="1" x14ac:dyDescent="0.3"/>
    <row r="1048525" hidden="1" outlineLevel="1" x14ac:dyDescent="0.3"/>
    <row r="1048526" hidden="1" outlineLevel="1" x14ac:dyDescent="0.3"/>
    <row r="1048527" hidden="1" outlineLevel="1" x14ac:dyDescent="0.3"/>
    <row r="1048528" hidden="1" outlineLevel="1" x14ac:dyDescent="0.3"/>
    <row r="1048529" hidden="1" outlineLevel="1" x14ac:dyDescent="0.3"/>
    <row r="1048530" hidden="1" outlineLevel="1" x14ac:dyDescent="0.3"/>
    <row r="1048531" hidden="1" outlineLevel="1" x14ac:dyDescent="0.3"/>
    <row r="1048532" hidden="1" outlineLevel="1" x14ac:dyDescent="0.3"/>
    <row r="1048533" hidden="1" outlineLevel="1" x14ac:dyDescent="0.3"/>
    <row r="1048534" hidden="1" outlineLevel="1" x14ac:dyDescent="0.3"/>
    <row r="1048535" hidden="1" outlineLevel="1" x14ac:dyDescent="0.3"/>
    <row r="1048536" hidden="1" outlineLevel="1" x14ac:dyDescent="0.3"/>
    <row r="1048537" hidden="1" outlineLevel="1" x14ac:dyDescent="0.3"/>
    <row r="1048538" hidden="1" outlineLevel="1" x14ac:dyDescent="0.3"/>
    <row r="1048539" hidden="1" outlineLevel="1" x14ac:dyDescent="0.3"/>
    <row r="1048540" hidden="1" outlineLevel="1" x14ac:dyDescent="0.3"/>
    <row r="1048541" hidden="1" outlineLevel="1" x14ac:dyDescent="0.3"/>
    <row r="1048542" hidden="1" outlineLevel="1" x14ac:dyDescent="0.3"/>
    <row r="1048543" hidden="1" outlineLevel="1" x14ac:dyDescent="0.3"/>
    <row r="1048544" hidden="1" outlineLevel="1" x14ac:dyDescent="0.3"/>
    <row r="1048545" hidden="1" outlineLevel="1" x14ac:dyDescent="0.3"/>
    <row r="1048546" hidden="1" outlineLevel="1" x14ac:dyDescent="0.3"/>
    <row r="1048547" hidden="1" outlineLevel="1" x14ac:dyDescent="0.3"/>
    <row r="1048548" hidden="1" outlineLevel="1" x14ac:dyDescent="0.3"/>
    <row r="1048549" hidden="1" outlineLevel="1" x14ac:dyDescent="0.3"/>
    <row r="1048550" hidden="1" outlineLevel="1" x14ac:dyDescent="0.3"/>
    <row r="1048551" hidden="1" outlineLevel="1" x14ac:dyDescent="0.3"/>
    <row r="1048552" hidden="1" outlineLevel="1" x14ac:dyDescent="0.3"/>
    <row r="1048553" hidden="1" outlineLevel="1" x14ac:dyDescent="0.3"/>
    <row r="1048554" hidden="1" outlineLevel="1" x14ac:dyDescent="0.3"/>
    <row r="1048555" hidden="1" outlineLevel="1" x14ac:dyDescent="0.3"/>
    <row r="1048556" hidden="1" outlineLevel="1" x14ac:dyDescent="0.3"/>
    <row r="1048557" hidden="1" outlineLevel="1" x14ac:dyDescent="0.3"/>
    <row r="1048558" hidden="1" outlineLevel="1" x14ac:dyDescent="0.3"/>
    <row r="1048559" hidden="1" outlineLevel="1" x14ac:dyDescent="0.3"/>
    <row r="1048560" hidden="1" outlineLevel="1" x14ac:dyDescent="0.3"/>
    <row r="1048561" hidden="1" outlineLevel="1" x14ac:dyDescent="0.3"/>
    <row r="1048562" hidden="1" outlineLevel="1" x14ac:dyDescent="0.3"/>
    <row r="1048563" hidden="1" outlineLevel="1" x14ac:dyDescent="0.3"/>
    <row r="1048564" hidden="1" outlineLevel="1" x14ac:dyDescent="0.3"/>
    <row r="1048565" hidden="1" outlineLevel="1" x14ac:dyDescent="0.3"/>
    <row r="1048566" hidden="1" outlineLevel="1" x14ac:dyDescent="0.3"/>
    <row r="1048567" hidden="1" outlineLevel="1" x14ac:dyDescent="0.3"/>
    <row r="1048568" hidden="1" outlineLevel="1" x14ac:dyDescent="0.3"/>
    <row r="1048569" hidden="1" outlineLevel="1" x14ac:dyDescent="0.3"/>
    <row r="1048570" hidden="1" outlineLevel="1" x14ac:dyDescent="0.3"/>
    <row r="1048571" hidden="1" outlineLevel="1" x14ac:dyDescent="0.3"/>
    <row r="1048572" hidden="1" outlineLevel="1" x14ac:dyDescent="0.3"/>
    <row r="1048573" hidden="1" outlineLevel="1" x14ac:dyDescent="0.3"/>
    <row r="1048574" hidden="1" outlineLevel="1" x14ac:dyDescent="0.3"/>
    <row r="1048575" hidden="1" outlineLevel="1" x14ac:dyDescent="0.3"/>
    <row r="1048576" hidden="1" outlineLevel="1" collapsed="1" x14ac:dyDescent="0.3"/>
  </sheetData>
  <mergeCells count="5">
    <mergeCell ref="AQ4:AR4"/>
    <mergeCell ref="AT4:AV4"/>
    <mergeCell ref="AX4:AZ4"/>
    <mergeCell ref="AT8:AV8"/>
    <mergeCell ref="AX8:AY8"/>
  </mergeCells>
  <conditionalFormatting sqref="AT9:AV11">
    <cfRule type="cellIs" dxfId="19" priority="20" operator="lessThan">
      <formula>0</formula>
    </cfRule>
  </conditionalFormatting>
  <conditionalFormatting sqref="AT47:AV48">
    <cfRule type="cellIs" dxfId="18" priority="19" operator="greaterThan">
      <formula>0</formula>
    </cfRule>
  </conditionalFormatting>
  <conditionalFormatting sqref="AT50:AV51">
    <cfRule type="cellIs" dxfId="17" priority="18" operator="greaterThan">
      <formula>0</formula>
    </cfRule>
  </conditionalFormatting>
  <conditionalFormatting sqref="AT57:AV57">
    <cfRule type="cellIs" dxfId="16" priority="17" operator="greaterThan">
      <formula>0</formula>
    </cfRule>
  </conditionalFormatting>
  <conditionalFormatting sqref="AT63:AV63">
    <cfRule type="cellIs" dxfId="15" priority="16" operator="greaterThan">
      <formula>0</formula>
    </cfRule>
  </conditionalFormatting>
  <conditionalFormatting sqref="AT67:AV67">
    <cfRule type="cellIs" dxfId="14" priority="15" operator="greaterThan">
      <formula>0</formula>
    </cfRule>
  </conditionalFormatting>
  <conditionalFormatting sqref="AT73:AV74">
    <cfRule type="cellIs" dxfId="13" priority="14" operator="greaterThan">
      <formula>0</formula>
    </cfRule>
  </conditionalFormatting>
  <conditionalFormatting sqref="AT85:AV86">
    <cfRule type="cellIs" dxfId="12" priority="13" operator="greaterThan">
      <formula>0</formula>
    </cfRule>
  </conditionalFormatting>
  <conditionalFormatting sqref="AT101:AV102">
    <cfRule type="cellIs" dxfId="11" priority="12" operator="greaterThan">
      <formula>0</formula>
    </cfRule>
  </conditionalFormatting>
  <conditionalFormatting sqref="AT115:AV118">
    <cfRule type="cellIs" dxfId="10" priority="11" operator="greaterThan">
      <formula>0</formula>
    </cfRule>
  </conditionalFormatting>
  <conditionalFormatting sqref="AT125:AV126">
    <cfRule type="cellIs" dxfId="9" priority="1" operator="greaterThan">
      <formula>0</formula>
    </cfRule>
  </conditionalFormatting>
  <conditionalFormatting sqref="AT127:AV128">
    <cfRule type="cellIs" dxfId="8" priority="3" operator="lessThan">
      <formula>0</formula>
    </cfRule>
  </conditionalFormatting>
  <conditionalFormatting sqref="AT129:AV134">
    <cfRule type="cellIs" dxfId="7" priority="10" operator="greaterThan">
      <formula>0</formula>
    </cfRule>
  </conditionalFormatting>
  <conditionalFormatting sqref="AT147:AV148">
    <cfRule type="cellIs" dxfId="6" priority="9" operator="greaterThan">
      <formula>0</formula>
    </cfRule>
  </conditionalFormatting>
  <conditionalFormatting sqref="AT155:AV166">
    <cfRule type="cellIs" dxfId="5" priority="8" operator="greaterThan">
      <formula>0</formula>
    </cfRule>
  </conditionalFormatting>
  <conditionalFormatting sqref="AT174:AV174">
    <cfRule type="cellIs" dxfId="4" priority="7" operator="greaterThan">
      <formula>0</formula>
    </cfRule>
  </conditionalFormatting>
  <conditionalFormatting sqref="AT176:AV179">
    <cfRule type="cellIs" dxfId="3" priority="6" operator="greaterThan">
      <formula>0</formula>
    </cfRule>
  </conditionalFormatting>
  <conditionalFormatting sqref="AT185:AV185">
    <cfRule type="cellIs" dxfId="2" priority="5" operator="greaterThan">
      <formula>0</formula>
    </cfRule>
  </conditionalFormatting>
  <conditionalFormatting sqref="AT189:AV190">
    <cfRule type="cellIs" dxfId="1" priority="4" operator="greaterThan">
      <formula>0</formula>
    </cfRule>
  </conditionalFormatting>
  <conditionalFormatting sqref="AT191:AV192">
    <cfRule type="cellIs" dxfId="0" priority="2" operator="lessThan">
      <formula>0</formula>
    </cfRule>
  </conditionalFormatting>
  <dataValidations count="2">
    <dataValidation type="list" allowBlank="1" showInputMessage="1" showErrorMessage="1" sqref="A1" xr:uid="{43C0F5A0-BD9C-4E96-B6D7-E5EE940AD3E5}">
      <formula1>$A$1047993:$A$1048020</formula1>
    </dataValidation>
    <dataValidation type="list" allowBlank="1" showInputMessage="1" showErrorMessage="1" sqref="AT8" xr:uid="{20454F39-406C-4838-A8DC-F1D267D5F77D}">
      <formula1>$D$8:$O$8</formula1>
    </dataValidation>
  </dataValidations>
  <pageMargins left="0.7" right="0.7" top="0.75" bottom="0.75" header="0.3" footer="0.3"/>
  <pageSetup paperSize="5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133556E03A4C439D2E58AAF5BE11D8" ma:contentTypeVersion="10" ma:contentTypeDescription="Create a new document." ma:contentTypeScope="" ma:versionID="ff543e67ee860c138769aafd2a1a7a20">
  <xsd:schema xmlns:xsd="http://www.w3.org/2001/XMLSchema" xmlns:xs="http://www.w3.org/2001/XMLSchema" xmlns:p="http://schemas.microsoft.com/office/2006/metadata/properties" xmlns:ns2="682d6e49-55a3-4fdb-8f5b-f575fc0b5088" xmlns:ns3="882ab23e-4d8b-410c-87e0-965ef447bdb4" targetNamespace="http://schemas.microsoft.com/office/2006/metadata/properties" ma:root="true" ma:fieldsID="1f80fe67dd5a5dfaac3229745a563882" ns2:_="" ns3:_="">
    <xsd:import namespace="682d6e49-55a3-4fdb-8f5b-f575fc0b5088"/>
    <xsd:import namespace="882ab23e-4d8b-410c-87e0-965ef447bd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2d6e49-55a3-4fdb-8f5b-f575fc0b50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2ab23e-4d8b-410c-87e0-965ef447bdb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020F0B-0664-4EB2-B093-C630EE33FA9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893DFF1-E9FE-4468-B0E4-04CBE572BB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7A6CBC-88F6-4C53-9DD7-E36767031A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2d6e49-55a3-4fdb-8f5b-f575fc0b5088"/>
    <ds:schemaRef ds:uri="882ab23e-4d8b-410c-87e0-965ef447bd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AGS</vt:lpstr>
      <vt:lpstr>CEL</vt:lpstr>
      <vt:lpstr>IRA</vt:lpstr>
      <vt:lpstr>GDL</vt:lpstr>
      <vt:lpstr>SMA</vt:lpstr>
      <vt:lpstr>PUE</vt:lpstr>
      <vt:lpstr>MÉR P</vt:lpstr>
      <vt:lpstr>MXL</vt:lpstr>
      <vt:lpstr>PSR</vt:lpstr>
      <vt:lpstr>AGS NTE</vt:lpstr>
      <vt:lpstr>TAMP</vt:lpstr>
      <vt:lpstr>MOCHIS</vt:lpstr>
      <vt:lpstr>BOCA</vt:lpstr>
      <vt:lpstr>SLP</vt:lpstr>
      <vt:lpstr>LEON</vt:lpstr>
      <vt:lpstr>CABOS</vt:lpstr>
      <vt:lpstr>ECA</vt:lpstr>
      <vt:lpstr>VIGA</vt:lpstr>
      <vt:lpstr>CUE</vt:lpstr>
      <vt:lpstr>INTL</vt:lpstr>
      <vt:lpstr>TIJ</vt:lpstr>
      <vt:lpstr>QRO</vt:lpstr>
      <vt:lpstr>GTO</vt:lpstr>
      <vt:lpstr>TLAL</vt:lpstr>
      <vt:lpstr>MÉR MED2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Almeida</dc:creator>
  <cp:lastModifiedBy>Stephen Gregorini de Avo</cp:lastModifiedBy>
  <dcterms:created xsi:type="dcterms:W3CDTF">2025-05-21T18:08:26Z</dcterms:created>
  <dcterms:modified xsi:type="dcterms:W3CDTF">2025-06-09T21:31:38Z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0x010100C9133556E03A4C439D2E58AAF5BE11D8</vt:lpwstr>
  </property>
</Properties>
</file>